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240" yWindow="0" windowWidth="25600" windowHeight="13720" tabRatio="735" firstSheet="2" activeTab="52"/>
  </bookViews>
  <sheets>
    <sheet name="Raw" sheetId="7" state="hidden" r:id="rId1"/>
    <sheet name="Raw with Variables" sheetId="1" r:id="rId2"/>
    <sheet name="Raw+Variables+150 Count" sheetId="2" r:id="rId3"/>
    <sheet name="Pivot Table with Averages" sheetId="6" state="hidden" r:id="rId4"/>
    <sheet name="D.DF4" sheetId="8" state="hidden" r:id="rId5"/>
    <sheet name="DF4 Model" sheetId="9" r:id="rId6"/>
    <sheet name="DF4 Model Value" sheetId="10" state="hidden" r:id="rId7"/>
    <sheet name="D.DF3NoConc" sheetId="11" state="hidden" r:id="rId8"/>
    <sheet name="DF3 No Conc Model" sheetId="12" state="hidden" r:id="rId9"/>
    <sheet name="DF3 No Conc Model Values Only" sheetId="13" state="hidden" r:id="rId10"/>
    <sheet name="D.DF3NoComp " sheetId="14" state="hidden" r:id="rId11"/>
    <sheet name="DF3 No Comp Model" sheetId="15" state="hidden" r:id="rId12"/>
    <sheet name="DF3 No Comp Model Values" sheetId="16" state="hidden" r:id="rId13"/>
    <sheet name="D.DF2 Area + Texture" sheetId="17" state="hidden" r:id="rId14"/>
    <sheet name="DF2 Area + Texture Model" sheetId="18" state="hidden" r:id="rId15"/>
    <sheet name="DF2 Area + Texture Model Values" sheetId="19" state="hidden" r:id="rId16"/>
    <sheet name="D.DF1 Area" sheetId="21" state="hidden" r:id="rId17"/>
    <sheet name="DF1 Area Model" sheetId="22" state="hidden" r:id="rId18"/>
    <sheet name="DF1 Area Model Values" sheetId="23" state="hidden" r:id="rId19"/>
    <sheet name="D.DF1 Texture" sheetId="24" state="hidden" r:id="rId20"/>
    <sheet name="DF1 Texture Model" sheetId="25" state="hidden" r:id="rId21"/>
    <sheet name="DF1 Texture Model Values" sheetId="26" state="hidden" r:id="rId22"/>
    <sheet name="D.DF1 Concavity" sheetId="27" state="hidden" r:id="rId23"/>
    <sheet name="DF1 Concavity Model" sheetId="28" state="hidden" r:id="rId24"/>
    <sheet name="DF1 Concavity Model Values" sheetId="29" state="hidden" r:id="rId25"/>
    <sheet name="D.DF1 Compact" sheetId="30" state="hidden" r:id="rId26"/>
    <sheet name="DF1 Compact Model" sheetId="31" state="hidden" r:id="rId27"/>
    <sheet name="DF1 Compact Model Value" sheetId="32" state="hidden" r:id="rId28"/>
    <sheet name="Model Comparison" sheetId="33" r:id="rId29"/>
    <sheet name="D.DF2 Area + Compactness" sheetId="34" state="hidden" r:id="rId30"/>
    <sheet name="DF2 Area + Compactness Model" sheetId="35" state="hidden" r:id="rId31"/>
    <sheet name="DF2 Area + Com Model Values" sheetId="36" state="hidden" r:id="rId32"/>
    <sheet name="D.DF2 Area + Concavity" sheetId="37" state="hidden" r:id="rId33"/>
    <sheet name="DF2 Area + Concavity Model" sheetId="38" state="hidden" r:id="rId34"/>
    <sheet name="DF2 Area + Con Model Value" sheetId="39" state="hidden" r:id="rId35"/>
    <sheet name="D.DF2 Texture + Comp" sheetId="40" state="hidden" r:id="rId36"/>
    <sheet name="DF2 Texture + Comp Model" sheetId="41" state="hidden" r:id="rId37"/>
    <sheet name="DF2 Texture + Comp Model Value" sheetId="42" state="hidden" r:id="rId38"/>
    <sheet name="D.DF2 Texture + Conc " sheetId="43" state="hidden" r:id="rId39"/>
    <sheet name="DF2 Texture + Conc Model" sheetId="44" state="hidden" r:id="rId40"/>
    <sheet name="DF2 Texture + Conc Model Value" sheetId="45" state="hidden" r:id="rId41"/>
    <sheet name="D.DF2 Comp + Conc " sheetId="46" state="hidden" r:id="rId42"/>
    <sheet name="DF2 Comp + Conc Model" sheetId="47" state="hidden" r:id="rId43"/>
    <sheet name="DF2 Comp + Conc Model Value" sheetId="48" state="hidden" r:id="rId44"/>
    <sheet name="D.DF3 I + Com + Conc" sheetId="49" state="hidden" r:id="rId45"/>
    <sheet name="DF3 I+Com+Con Model" sheetId="50" state="hidden" r:id="rId46"/>
    <sheet name="DF3 I+Com+Con Model Value" sheetId="51" state="hidden" r:id="rId47"/>
    <sheet name="D.DF3 T + Com + Conc" sheetId="52" state="hidden" r:id="rId48"/>
    <sheet name="DF3 T+Com+Con Model" sheetId="53" state="hidden" r:id="rId49"/>
    <sheet name="DF3 T+Com+Con Model Value" sheetId="54" state="hidden" r:id="rId50"/>
    <sheet name="Testing Data" sheetId="56" r:id="rId51"/>
    <sheet name="Testing I+A+T+Com Model" sheetId="55" r:id="rId52"/>
    <sheet name="Testing I+A+T+Com+Con Model" sheetId="57" r:id="rId53"/>
  </sheets>
  <externalReferences>
    <externalReference r:id="rId54"/>
  </externalReferences>
  <definedNames>
    <definedName name="solver_adj" localSheetId="17" hidden="1">'DF1 Area Model'!$M$5:$M$6</definedName>
    <definedName name="solver_adj" localSheetId="26" hidden="1">'DF1 Compact Model'!$M$5:$M$6</definedName>
    <definedName name="solver_adj" localSheetId="23" hidden="1">'DF1 Concavity Model'!$M$5:$M$6</definedName>
    <definedName name="solver_adj" localSheetId="20" hidden="1">'DF1 Texture Model'!$M$5:$M$6</definedName>
    <definedName name="solver_adj" localSheetId="30" hidden="1">'DF2 Area + Compactness Model'!$N$5:$N$7</definedName>
    <definedName name="solver_adj" localSheetId="33" hidden="1">'DF2 Area + Concavity Model'!$N$5:$N$7</definedName>
    <definedName name="solver_adj" localSheetId="14" hidden="1">'DF2 Area + Texture Model'!$N$5:$N$7</definedName>
    <definedName name="solver_adj" localSheetId="42" hidden="1">'DF2 Comp + Conc Model'!$N$5:$N$7</definedName>
    <definedName name="solver_adj" localSheetId="36" hidden="1">'DF2 Texture + Comp Model'!$N$5:$N$7</definedName>
    <definedName name="solver_adj" localSheetId="39" hidden="1">'DF2 Texture + Conc Model'!$N$5:$N$7</definedName>
    <definedName name="solver_adj" localSheetId="45" hidden="1">'DF3 I+Com+Con Model'!$O$5:$O$8</definedName>
    <definedName name="solver_adj" localSheetId="11" hidden="1">'DF3 No Comp Model'!$O$5:$O$8</definedName>
    <definedName name="solver_adj" localSheetId="8" hidden="1">'DF3 No Conc Model'!$O$5:$O$8</definedName>
    <definedName name="solver_adj" localSheetId="48" hidden="1">'DF3 T+Com+Con Model'!$O$5:$O$8</definedName>
    <definedName name="solver_adj" localSheetId="5" hidden="1">'DF4 Model'!$P$5:$P$9</definedName>
    <definedName name="solver_eng" localSheetId="17" hidden="1">1</definedName>
    <definedName name="solver_eng" localSheetId="26" hidden="1">1</definedName>
    <definedName name="solver_eng" localSheetId="23" hidden="1">1</definedName>
    <definedName name="solver_eng" localSheetId="20" hidden="1">1</definedName>
    <definedName name="solver_eng" localSheetId="30" hidden="1">1</definedName>
    <definedName name="solver_eng" localSheetId="33" hidden="1">1</definedName>
    <definedName name="solver_eng" localSheetId="14" hidden="1">1</definedName>
    <definedName name="solver_eng" localSheetId="42" hidden="1">1</definedName>
    <definedName name="solver_eng" localSheetId="36" hidden="1">1</definedName>
    <definedName name="solver_eng" localSheetId="39" hidden="1">1</definedName>
    <definedName name="solver_eng" localSheetId="45" hidden="1">1</definedName>
    <definedName name="solver_eng" localSheetId="11" hidden="1">1</definedName>
    <definedName name="solver_eng" localSheetId="8" hidden="1">1</definedName>
    <definedName name="solver_eng" localSheetId="48" hidden="1">1</definedName>
    <definedName name="solver_eng" localSheetId="5" hidden="1">1</definedName>
    <definedName name="solver_lin" localSheetId="17" hidden="1">2</definedName>
    <definedName name="solver_lin" localSheetId="26" hidden="1">2</definedName>
    <definedName name="solver_lin" localSheetId="23" hidden="1">2</definedName>
    <definedName name="solver_lin" localSheetId="20" hidden="1">2</definedName>
    <definedName name="solver_lin" localSheetId="30" hidden="1">2</definedName>
    <definedName name="solver_lin" localSheetId="33" hidden="1">2</definedName>
    <definedName name="solver_lin" localSheetId="14" hidden="1">2</definedName>
    <definedName name="solver_lin" localSheetId="42" hidden="1">2</definedName>
    <definedName name="solver_lin" localSheetId="36" hidden="1">2</definedName>
    <definedName name="solver_lin" localSheetId="39" hidden="1">2</definedName>
    <definedName name="solver_lin" localSheetId="45" hidden="1">2</definedName>
    <definedName name="solver_lin" localSheetId="11" hidden="1">2</definedName>
    <definedName name="solver_lin" localSheetId="8" hidden="1">2</definedName>
    <definedName name="solver_lin" localSheetId="48" hidden="1">2</definedName>
    <definedName name="solver_lin" localSheetId="5" hidden="1">2</definedName>
    <definedName name="solver_neg" localSheetId="17" hidden="1">2</definedName>
    <definedName name="solver_neg" localSheetId="26" hidden="1">2</definedName>
    <definedName name="solver_neg" localSheetId="23" hidden="1">2</definedName>
    <definedName name="solver_neg" localSheetId="20" hidden="1">2</definedName>
    <definedName name="solver_neg" localSheetId="30" hidden="1">2</definedName>
    <definedName name="solver_neg" localSheetId="33" hidden="1">2</definedName>
    <definedName name="solver_neg" localSheetId="14" hidden="1">2</definedName>
    <definedName name="solver_neg" localSheetId="42" hidden="1">2</definedName>
    <definedName name="solver_neg" localSheetId="36" hidden="1">2</definedName>
    <definedName name="solver_neg" localSheetId="39" hidden="1">2</definedName>
    <definedName name="solver_neg" localSheetId="45" hidden="1">2</definedName>
    <definedName name="solver_neg" localSheetId="11" hidden="1">2</definedName>
    <definedName name="solver_neg" localSheetId="8" hidden="1">2</definedName>
    <definedName name="solver_neg" localSheetId="48" hidden="1">2</definedName>
    <definedName name="solver_neg" localSheetId="5" hidden="1">2</definedName>
    <definedName name="solver_num" localSheetId="17" hidden="1">0</definedName>
    <definedName name="solver_num" localSheetId="26" hidden="1">0</definedName>
    <definedName name="solver_num" localSheetId="23" hidden="1">0</definedName>
    <definedName name="solver_num" localSheetId="20" hidden="1">0</definedName>
    <definedName name="solver_num" localSheetId="30" hidden="1">0</definedName>
    <definedName name="solver_num" localSheetId="33" hidden="1">0</definedName>
    <definedName name="solver_num" localSheetId="14" hidden="1">0</definedName>
    <definedName name="solver_num" localSheetId="42" hidden="1">0</definedName>
    <definedName name="solver_num" localSheetId="36" hidden="1">0</definedName>
    <definedName name="solver_num" localSheetId="39" hidden="1">0</definedName>
    <definedName name="solver_num" localSheetId="45" hidden="1">0</definedName>
    <definedName name="solver_num" localSheetId="11" hidden="1">0</definedName>
    <definedName name="solver_num" localSheetId="8" hidden="1">0</definedName>
    <definedName name="solver_num" localSheetId="48" hidden="1">0</definedName>
    <definedName name="solver_num" localSheetId="5" hidden="1">0</definedName>
    <definedName name="solver_opt" localSheetId="17" hidden="1">'DF1 Area Model'!$P$4</definedName>
    <definedName name="solver_opt" localSheetId="26" hidden="1">'DF1 Compact Model'!$P$4</definedName>
    <definedName name="solver_opt" localSheetId="23" hidden="1">'DF1 Concavity Model'!$P$4</definedName>
    <definedName name="solver_opt" localSheetId="20" hidden="1">'DF1 Texture Model'!$P$4</definedName>
    <definedName name="solver_opt" localSheetId="30" hidden="1">'DF2 Area + Compactness Model'!$Q$4</definedName>
    <definedName name="solver_opt" localSheetId="33" hidden="1">'DF2 Area + Concavity Model'!$Q$4</definedName>
    <definedName name="solver_opt" localSheetId="14" hidden="1">'DF2 Area + Texture Model'!$Q$4</definedName>
    <definedName name="solver_opt" localSheetId="42" hidden="1">'DF2 Comp + Conc Model'!$Q$4</definedName>
    <definedName name="solver_opt" localSheetId="36" hidden="1">'DF2 Texture + Comp Model'!$Q$4</definedName>
    <definedName name="solver_opt" localSheetId="39" hidden="1">'DF2 Texture + Conc Model'!$Q$4</definedName>
    <definedName name="solver_opt" localSheetId="45" hidden="1">'DF3 I+Com+Con Model'!$R$4</definedName>
    <definedName name="solver_opt" localSheetId="11" hidden="1">'DF3 No Comp Model'!$R$4</definedName>
    <definedName name="solver_opt" localSheetId="8" hidden="1">'DF3 No Conc Model'!$R$4</definedName>
    <definedName name="solver_opt" localSheetId="48" hidden="1">'DF3 T+Com+Con Model'!$R$4</definedName>
    <definedName name="solver_opt" localSheetId="5" hidden="1">'DF4 Model'!$S$4</definedName>
    <definedName name="solver_typ" localSheetId="17" hidden="1">1</definedName>
    <definedName name="solver_typ" localSheetId="26" hidden="1">1</definedName>
    <definedName name="solver_typ" localSheetId="23" hidden="1">1</definedName>
    <definedName name="solver_typ" localSheetId="20" hidden="1">1</definedName>
    <definedName name="solver_typ" localSheetId="30" hidden="1">1</definedName>
    <definedName name="solver_typ" localSheetId="33" hidden="1">1</definedName>
    <definedName name="solver_typ" localSheetId="14" hidden="1">1</definedName>
    <definedName name="solver_typ" localSheetId="42" hidden="1">1</definedName>
    <definedName name="solver_typ" localSheetId="36" hidden="1">1</definedName>
    <definedName name="solver_typ" localSheetId="39" hidden="1">1</definedName>
    <definedName name="solver_typ" localSheetId="45" hidden="1">1</definedName>
    <definedName name="solver_typ" localSheetId="11" hidden="1">1</definedName>
    <definedName name="solver_typ" localSheetId="8" hidden="1">1</definedName>
    <definedName name="solver_typ" localSheetId="48" hidden="1">1</definedName>
    <definedName name="solver_typ" localSheetId="5" hidden="1">1</definedName>
    <definedName name="solver_val" localSheetId="17" hidden="1">0</definedName>
    <definedName name="solver_val" localSheetId="26" hidden="1">0</definedName>
    <definedName name="solver_val" localSheetId="23" hidden="1">0</definedName>
    <definedName name="solver_val" localSheetId="20" hidden="1">0</definedName>
    <definedName name="solver_val" localSheetId="30" hidden="1">0</definedName>
    <definedName name="solver_val" localSheetId="33" hidden="1">0</definedName>
    <definedName name="solver_val" localSheetId="14" hidden="1">0</definedName>
    <definedName name="solver_val" localSheetId="42" hidden="1">0</definedName>
    <definedName name="solver_val" localSheetId="36" hidden="1">0</definedName>
    <definedName name="solver_val" localSheetId="39" hidden="1">0</definedName>
    <definedName name="solver_val" localSheetId="45" hidden="1">0</definedName>
    <definedName name="solver_val" localSheetId="11" hidden="1">0</definedName>
    <definedName name="solver_val" localSheetId="8" hidden="1">0</definedName>
    <definedName name="solver_val" localSheetId="48" hidden="1">0</definedName>
    <definedName name="solver_val" localSheetId="5" hidden="1">0</definedName>
    <definedName name="solver_ver" localSheetId="17" hidden="1">2</definedName>
    <definedName name="solver_ver" localSheetId="26" hidden="1">2</definedName>
    <definedName name="solver_ver" localSheetId="23" hidden="1">2</definedName>
    <definedName name="solver_ver" localSheetId="20" hidden="1">2</definedName>
    <definedName name="solver_ver" localSheetId="30" hidden="1">2</definedName>
    <definedName name="solver_ver" localSheetId="33" hidden="1">2</definedName>
    <definedName name="solver_ver" localSheetId="14" hidden="1">2</definedName>
    <definedName name="solver_ver" localSheetId="42" hidden="1">2</definedName>
    <definedName name="solver_ver" localSheetId="36" hidden="1">2</definedName>
    <definedName name="solver_ver" localSheetId="39" hidden="1">2</definedName>
    <definedName name="solver_ver" localSheetId="45" hidden="1">2</definedName>
    <definedName name="solver_ver" localSheetId="11" hidden="1">2</definedName>
    <definedName name="solver_ver" localSheetId="8" hidden="1">2</definedName>
    <definedName name="solver_ver" localSheetId="48" hidden="1">2</definedName>
    <definedName name="solver_ver" localSheetId="5" hidden="1">2</definedName>
  </definedNames>
  <calcPr calcId="140000" concurrentCalc="0"/>
  <pivotCaches>
    <pivotCache cacheId="21" r:id="rId5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57" l="1"/>
  <c r="F4" i="57"/>
  <c r="F5" i="57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" i="57"/>
  <c r="G2" i="57"/>
  <c r="H2" i="57"/>
  <c r="I2" i="57"/>
  <c r="J2" i="57"/>
  <c r="G3" i="57"/>
  <c r="H3" i="57"/>
  <c r="I3" i="57"/>
  <c r="J3" i="57"/>
  <c r="G4" i="57"/>
  <c r="H4" i="57"/>
  <c r="I4" i="57"/>
  <c r="J4" i="57"/>
  <c r="G5" i="57"/>
  <c r="H5" i="57"/>
  <c r="I5" i="57"/>
  <c r="J5" i="57"/>
  <c r="G6" i="57"/>
  <c r="H6" i="57"/>
  <c r="I6" i="57"/>
  <c r="J6" i="57"/>
  <c r="G7" i="57"/>
  <c r="H7" i="57"/>
  <c r="I7" i="57"/>
  <c r="J7" i="57"/>
  <c r="G8" i="57"/>
  <c r="H8" i="57"/>
  <c r="I8" i="57"/>
  <c r="J8" i="57"/>
  <c r="G9" i="57"/>
  <c r="H9" i="57"/>
  <c r="I9" i="57"/>
  <c r="J9" i="57"/>
  <c r="G10" i="57"/>
  <c r="H10" i="57"/>
  <c r="I10" i="57"/>
  <c r="J10" i="57"/>
  <c r="G11" i="57"/>
  <c r="H11" i="57"/>
  <c r="I11" i="57"/>
  <c r="J11" i="57"/>
  <c r="G12" i="57"/>
  <c r="H12" i="57"/>
  <c r="I12" i="57"/>
  <c r="J12" i="57"/>
  <c r="G13" i="57"/>
  <c r="H13" i="57"/>
  <c r="I13" i="57"/>
  <c r="J13" i="57"/>
  <c r="G14" i="57"/>
  <c r="H14" i="57"/>
  <c r="I14" i="57"/>
  <c r="J14" i="57"/>
  <c r="G15" i="57"/>
  <c r="H15" i="57"/>
  <c r="I15" i="57"/>
  <c r="J15" i="57"/>
  <c r="G16" i="57"/>
  <c r="H16" i="57"/>
  <c r="I16" i="57"/>
  <c r="J16" i="57"/>
  <c r="G17" i="57"/>
  <c r="H17" i="57"/>
  <c r="I17" i="57"/>
  <c r="J17" i="57"/>
  <c r="G18" i="57"/>
  <c r="H18" i="57"/>
  <c r="I18" i="57"/>
  <c r="J18" i="57"/>
  <c r="G19" i="57"/>
  <c r="H19" i="57"/>
  <c r="I19" i="57"/>
  <c r="J19" i="57"/>
  <c r="G20" i="57"/>
  <c r="H20" i="57"/>
  <c r="I20" i="57"/>
  <c r="J20" i="57"/>
  <c r="G21" i="57"/>
  <c r="H21" i="57"/>
  <c r="I21" i="57"/>
  <c r="J21" i="57"/>
  <c r="G22" i="57"/>
  <c r="H22" i="57"/>
  <c r="I22" i="57"/>
  <c r="J22" i="57"/>
  <c r="G23" i="57"/>
  <c r="H23" i="57"/>
  <c r="I23" i="57"/>
  <c r="J23" i="57"/>
  <c r="G24" i="57"/>
  <c r="H24" i="57"/>
  <c r="I24" i="57"/>
  <c r="J24" i="57"/>
  <c r="G25" i="57"/>
  <c r="H25" i="57"/>
  <c r="I25" i="57"/>
  <c r="J25" i="57"/>
  <c r="G26" i="57"/>
  <c r="H26" i="57"/>
  <c r="I26" i="57"/>
  <c r="J26" i="57"/>
  <c r="G27" i="57"/>
  <c r="H27" i="57"/>
  <c r="I27" i="57"/>
  <c r="J27" i="57"/>
  <c r="G28" i="57"/>
  <c r="H28" i="57"/>
  <c r="I28" i="57"/>
  <c r="J28" i="57"/>
  <c r="G29" i="57"/>
  <c r="H29" i="57"/>
  <c r="I29" i="57"/>
  <c r="J29" i="57"/>
  <c r="G30" i="57"/>
  <c r="H30" i="57"/>
  <c r="I30" i="57"/>
  <c r="J30" i="57"/>
  <c r="G31" i="57"/>
  <c r="H31" i="57"/>
  <c r="I31" i="57"/>
  <c r="J31" i="57"/>
  <c r="G32" i="57"/>
  <c r="H32" i="57"/>
  <c r="I32" i="57"/>
  <c r="J32" i="57"/>
  <c r="G33" i="57"/>
  <c r="H33" i="57"/>
  <c r="I33" i="57"/>
  <c r="J33" i="57"/>
  <c r="G34" i="57"/>
  <c r="H34" i="57"/>
  <c r="I34" i="57"/>
  <c r="J34" i="57"/>
  <c r="G35" i="57"/>
  <c r="H35" i="57"/>
  <c r="I35" i="57"/>
  <c r="J35" i="57"/>
  <c r="G36" i="57"/>
  <c r="H36" i="57"/>
  <c r="I36" i="57"/>
  <c r="J36" i="57"/>
  <c r="G37" i="57"/>
  <c r="H37" i="57"/>
  <c r="I37" i="57"/>
  <c r="J37" i="57"/>
  <c r="G38" i="57"/>
  <c r="H38" i="57"/>
  <c r="I38" i="57"/>
  <c r="J38" i="57"/>
  <c r="G39" i="57"/>
  <c r="H39" i="57"/>
  <c r="I39" i="57"/>
  <c r="J39" i="57"/>
  <c r="G40" i="57"/>
  <c r="H40" i="57"/>
  <c r="I40" i="57"/>
  <c r="J40" i="57"/>
  <c r="G41" i="57"/>
  <c r="H41" i="57"/>
  <c r="I41" i="57"/>
  <c r="J41" i="57"/>
  <c r="G42" i="57"/>
  <c r="H42" i="57"/>
  <c r="I42" i="57"/>
  <c r="J42" i="57"/>
  <c r="G43" i="57"/>
  <c r="H43" i="57"/>
  <c r="I43" i="57"/>
  <c r="J43" i="57"/>
  <c r="G44" i="57"/>
  <c r="H44" i="57"/>
  <c r="I44" i="57"/>
  <c r="J44" i="57"/>
  <c r="G45" i="57"/>
  <c r="H45" i="57"/>
  <c r="I45" i="57"/>
  <c r="J45" i="57"/>
  <c r="G46" i="57"/>
  <c r="H46" i="57"/>
  <c r="I46" i="57"/>
  <c r="J46" i="57"/>
  <c r="G47" i="57"/>
  <c r="H47" i="57"/>
  <c r="I47" i="57"/>
  <c r="J47" i="57"/>
  <c r="G48" i="57"/>
  <c r="H48" i="57"/>
  <c r="I48" i="57"/>
  <c r="J48" i="57"/>
  <c r="G49" i="57"/>
  <c r="H49" i="57"/>
  <c r="I49" i="57"/>
  <c r="J49" i="57"/>
  <c r="G50" i="57"/>
  <c r="H50" i="57"/>
  <c r="I50" i="57"/>
  <c r="J50" i="57"/>
  <c r="G51" i="57"/>
  <c r="H51" i="57"/>
  <c r="I51" i="57"/>
  <c r="J51" i="57"/>
  <c r="G52" i="57"/>
  <c r="H52" i="57"/>
  <c r="I52" i="57"/>
  <c r="J52" i="57"/>
  <c r="G53" i="57"/>
  <c r="H53" i="57"/>
  <c r="I53" i="57"/>
  <c r="J53" i="57"/>
  <c r="G54" i="57"/>
  <c r="H54" i="57"/>
  <c r="I54" i="57"/>
  <c r="J54" i="57"/>
  <c r="G55" i="57"/>
  <c r="H55" i="57"/>
  <c r="I55" i="57"/>
  <c r="J55" i="57"/>
  <c r="G56" i="57"/>
  <c r="H56" i="57"/>
  <c r="I56" i="57"/>
  <c r="J56" i="57"/>
  <c r="G57" i="57"/>
  <c r="H57" i="57"/>
  <c r="I57" i="57"/>
  <c r="J57" i="57"/>
  <c r="G58" i="57"/>
  <c r="H58" i="57"/>
  <c r="I58" i="57"/>
  <c r="J58" i="57"/>
  <c r="G59" i="57"/>
  <c r="H59" i="57"/>
  <c r="I59" i="57"/>
  <c r="J59" i="57"/>
  <c r="G60" i="57"/>
  <c r="H60" i="57"/>
  <c r="I60" i="57"/>
  <c r="J60" i="57"/>
  <c r="G61" i="57"/>
  <c r="H61" i="57"/>
  <c r="I61" i="57"/>
  <c r="J61" i="57"/>
  <c r="G62" i="57"/>
  <c r="H62" i="57"/>
  <c r="I62" i="57"/>
  <c r="J62" i="57"/>
  <c r="G63" i="57"/>
  <c r="H63" i="57"/>
  <c r="I63" i="57"/>
  <c r="J63" i="57"/>
  <c r="G64" i="57"/>
  <c r="H64" i="57"/>
  <c r="I64" i="57"/>
  <c r="J64" i="57"/>
  <c r="G65" i="57"/>
  <c r="H65" i="57"/>
  <c r="I65" i="57"/>
  <c r="J65" i="57"/>
  <c r="G66" i="57"/>
  <c r="H66" i="57"/>
  <c r="I66" i="57"/>
  <c r="J66" i="57"/>
  <c r="G67" i="57"/>
  <c r="H67" i="57"/>
  <c r="I67" i="57"/>
  <c r="J67" i="57"/>
  <c r="G68" i="57"/>
  <c r="H68" i="57"/>
  <c r="I68" i="57"/>
  <c r="J68" i="57"/>
  <c r="G69" i="57"/>
  <c r="H69" i="57"/>
  <c r="I69" i="57"/>
  <c r="J69" i="57"/>
  <c r="G70" i="57"/>
  <c r="H70" i="57"/>
  <c r="I70" i="57"/>
  <c r="J70" i="57"/>
  <c r="G71" i="57"/>
  <c r="H71" i="57"/>
  <c r="I71" i="57"/>
  <c r="J71" i="57"/>
  <c r="G72" i="57"/>
  <c r="H72" i="57"/>
  <c r="I72" i="57"/>
  <c r="J72" i="57"/>
  <c r="G73" i="57"/>
  <c r="H73" i="57"/>
  <c r="I73" i="57"/>
  <c r="J73" i="57"/>
  <c r="G74" i="57"/>
  <c r="H74" i="57"/>
  <c r="I74" i="57"/>
  <c r="J74" i="57"/>
  <c r="G75" i="57"/>
  <c r="H75" i="57"/>
  <c r="I75" i="57"/>
  <c r="J75" i="57"/>
  <c r="G76" i="57"/>
  <c r="H76" i="57"/>
  <c r="I76" i="57"/>
  <c r="J76" i="57"/>
  <c r="G77" i="57"/>
  <c r="H77" i="57"/>
  <c r="I77" i="57"/>
  <c r="J77" i="57"/>
  <c r="G78" i="57"/>
  <c r="H78" i="57"/>
  <c r="I78" i="57"/>
  <c r="J78" i="57"/>
  <c r="G79" i="57"/>
  <c r="H79" i="57"/>
  <c r="I79" i="57"/>
  <c r="J79" i="57"/>
  <c r="G80" i="57"/>
  <c r="H80" i="57"/>
  <c r="I80" i="57"/>
  <c r="J80" i="57"/>
  <c r="G81" i="57"/>
  <c r="H81" i="57"/>
  <c r="I81" i="57"/>
  <c r="J81" i="57"/>
  <c r="G82" i="57"/>
  <c r="H82" i="57"/>
  <c r="I82" i="57"/>
  <c r="J82" i="57"/>
  <c r="G83" i="57"/>
  <c r="H83" i="57"/>
  <c r="I83" i="57"/>
  <c r="J83" i="57"/>
  <c r="G84" i="57"/>
  <c r="H84" i="57"/>
  <c r="I84" i="57"/>
  <c r="J84" i="57"/>
  <c r="G85" i="57"/>
  <c r="H85" i="57"/>
  <c r="I85" i="57"/>
  <c r="J85" i="57"/>
  <c r="G86" i="57"/>
  <c r="H86" i="57"/>
  <c r="I86" i="57"/>
  <c r="J86" i="57"/>
  <c r="G87" i="57"/>
  <c r="H87" i="57"/>
  <c r="I87" i="57"/>
  <c r="J87" i="57"/>
  <c r="G88" i="57"/>
  <c r="H88" i="57"/>
  <c r="I88" i="57"/>
  <c r="J88" i="57"/>
  <c r="G89" i="57"/>
  <c r="H89" i="57"/>
  <c r="I89" i="57"/>
  <c r="J89" i="57"/>
  <c r="G90" i="57"/>
  <c r="H90" i="57"/>
  <c r="I90" i="57"/>
  <c r="J90" i="57"/>
  <c r="G91" i="57"/>
  <c r="H91" i="57"/>
  <c r="I91" i="57"/>
  <c r="J91" i="57"/>
  <c r="G92" i="57"/>
  <c r="H92" i="57"/>
  <c r="I92" i="57"/>
  <c r="J92" i="57"/>
  <c r="G93" i="57"/>
  <c r="H93" i="57"/>
  <c r="I93" i="57"/>
  <c r="J93" i="57"/>
  <c r="G94" i="57"/>
  <c r="H94" i="57"/>
  <c r="I94" i="57"/>
  <c r="J94" i="57"/>
  <c r="G95" i="57"/>
  <c r="H95" i="57"/>
  <c r="I95" i="57"/>
  <c r="J95" i="57"/>
  <c r="G96" i="57"/>
  <c r="H96" i="57"/>
  <c r="I96" i="57"/>
  <c r="J96" i="57"/>
  <c r="G97" i="57"/>
  <c r="H97" i="57"/>
  <c r="I97" i="57"/>
  <c r="J97" i="57"/>
  <c r="G98" i="57"/>
  <c r="H98" i="57"/>
  <c r="I98" i="57"/>
  <c r="J98" i="57"/>
  <c r="G99" i="57"/>
  <c r="H99" i="57"/>
  <c r="I99" i="57"/>
  <c r="J99" i="57"/>
  <c r="G100" i="57"/>
  <c r="H100" i="57"/>
  <c r="I100" i="57"/>
  <c r="J100" i="57"/>
  <c r="G101" i="57"/>
  <c r="H101" i="57"/>
  <c r="I101" i="57"/>
  <c r="J101" i="57"/>
  <c r="G102" i="57"/>
  <c r="H102" i="57"/>
  <c r="I102" i="57"/>
  <c r="J102" i="57"/>
  <c r="G103" i="57"/>
  <c r="H103" i="57"/>
  <c r="I103" i="57"/>
  <c r="J103" i="57"/>
  <c r="G104" i="57"/>
  <c r="H104" i="57"/>
  <c r="I104" i="57"/>
  <c r="J104" i="57"/>
  <c r="G105" i="57"/>
  <c r="H105" i="57"/>
  <c r="I105" i="57"/>
  <c r="J105" i="57"/>
  <c r="G106" i="57"/>
  <c r="H106" i="57"/>
  <c r="I106" i="57"/>
  <c r="J106" i="57"/>
  <c r="G107" i="57"/>
  <c r="H107" i="57"/>
  <c r="I107" i="57"/>
  <c r="J107" i="57"/>
  <c r="G108" i="57"/>
  <c r="H108" i="57"/>
  <c r="I108" i="57"/>
  <c r="J108" i="57"/>
  <c r="G109" i="57"/>
  <c r="H109" i="57"/>
  <c r="I109" i="57"/>
  <c r="J109" i="57"/>
  <c r="G110" i="57"/>
  <c r="H110" i="57"/>
  <c r="I110" i="57"/>
  <c r="J110" i="57"/>
  <c r="G111" i="57"/>
  <c r="H111" i="57"/>
  <c r="I111" i="57"/>
  <c r="J111" i="57"/>
  <c r="G112" i="57"/>
  <c r="H112" i="57"/>
  <c r="I112" i="57"/>
  <c r="J112" i="57"/>
  <c r="G113" i="57"/>
  <c r="H113" i="57"/>
  <c r="I113" i="57"/>
  <c r="J113" i="57"/>
  <c r="G114" i="57"/>
  <c r="H114" i="57"/>
  <c r="I114" i="57"/>
  <c r="J114" i="57"/>
  <c r="G115" i="57"/>
  <c r="H115" i="57"/>
  <c r="I115" i="57"/>
  <c r="J115" i="57"/>
  <c r="G116" i="57"/>
  <c r="H116" i="57"/>
  <c r="I116" i="57"/>
  <c r="J116" i="57"/>
  <c r="G117" i="57"/>
  <c r="H117" i="57"/>
  <c r="I117" i="57"/>
  <c r="J117" i="57"/>
  <c r="G118" i="57"/>
  <c r="H118" i="57"/>
  <c r="I118" i="57"/>
  <c r="J118" i="57"/>
  <c r="G119" i="57"/>
  <c r="H119" i="57"/>
  <c r="I119" i="57"/>
  <c r="J119" i="57"/>
  <c r="G120" i="57"/>
  <c r="H120" i="57"/>
  <c r="I120" i="57"/>
  <c r="J120" i="57"/>
  <c r="G121" i="57"/>
  <c r="H121" i="57"/>
  <c r="I121" i="57"/>
  <c r="J121" i="57"/>
  <c r="G122" i="57"/>
  <c r="H122" i="57"/>
  <c r="I122" i="57"/>
  <c r="J122" i="57"/>
  <c r="G123" i="57"/>
  <c r="H123" i="57"/>
  <c r="I123" i="57"/>
  <c r="J123" i="57"/>
  <c r="G124" i="57"/>
  <c r="H124" i="57"/>
  <c r="I124" i="57"/>
  <c r="J124" i="57"/>
  <c r="G125" i="57"/>
  <c r="H125" i="57"/>
  <c r="I125" i="57"/>
  <c r="J125" i="57"/>
  <c r="G126" i="57"/>
  <c r="H126" i="57"/>
  <c r="I126" i="57"/>
  <c r="J126" i="57"/>
  <c r="G127" i="57"/>
  <c r="H127" i="57"/>
  <c r="I127" i="57"/>
  <c r="J127" i="57"/>
  <c r="G128" i="57"/>
  <c r="H128" i="57"/>
  <c r="I128" i="57"/>
  <c r="J128" i="57"/>
  <c r="G129" i="57"/>
  <c r="H129" i="57"/>
  <c r="I129" i="57"/>
  <c r="J129" i="57"/>
  <c r="G130" i="57"/>
  <c r="H130" i="57"/>
  <c r="I130" i="57"/>
  <c r="J130" i="57"/>
  <c r="G131" i="57"/>
  <c r="H131" i="57"/>
  <c r="I131" i="57"/>
  <c r="J131" i="57"/>
  <c r="G132" i="57"/>
  <c r="H132" i="57"/>
  <c r="I132" i="57"/>
  <c r="J132" i="57"/>
  <c r="G133" i="57"/>
  <c r="H133" i="57"/>
  <c r="I133" i="57"/>
  <c r="J133" i="57"/>
  <c r="G134" i="57"/>
  <c r="H134" i="57"/>
  <c r="I134" i="57"/>
  <c r="J134" i="57"/>
  <c r="G135" i="57"/>
  <c r="H135" i="57"/>
  <c r="I135" i="57"/>
  <c r="J135" i="57"/>
  <c r="G136" i="57"/>
  <c r="H136" i="57"/>
  <c r="I136" i="57"/>
  <c r="J136" i="57"/>
  <c r="G137" i="57"/>
  <c r="H137" i="57"/>
  <c r="I137" i="57"/>
  <c r="J137" i="57"/>
  <c r="G138" i="57"/>
  <c r="H138" i="57"/>
  <c r="I138" i="57"/>
  <c r="J138" i="57"/>
  <c r="G139" i="57"/>
  <c r="H139" i="57"/>
  <c r="I139" i="57"/>
  <c r="J139" i="57"/>
  <c r="G140" i="57"/>
  <c r="H140" i="57"/>
  <c r="I140" i="57"/>
  <c r="J140" i="57"/>
  <c r="G141" i="57"/>
  <c r="H141" i="57"/>
  <c r="I141" i="57"/>
  <c r="J141" i="57"/>
  <c r="G142" i="57"/>
  <c r="H142" i="57"/>
  <c r="I142" i="57"/>
  <c r="J142" i="57"/>
  <c r="G143" i="57"/>
  <c r="H143" i="57"/>
  <c r="I143" i="57"/>
  <c r="J143" i="57"/>
  <c r="G144" i="57"/>
  <c r="H144" i="57"/>
  <c r="I144" i="57"/>
  <c r="J144" i="57"/>
  <c r="G145" i="57"/>
  <c r="H145" i="57"/>
  <c r="I145" i="57"/>
  <c r="J145" i="57"/>
  <c r="G146" i="57"/>
  <c r="H146" i="57"/>
  <c r="I146" i="57"/>
  <c r="J146" i="57"/>
  <c r="G147" i="57"/>
  <c r="H147" i="57"/>
  <c r="I147" i="57"/>
  <c r="J147" i="57"/>
  <c r="G148" i="57"/>
  <c r="H148" i="57"/>
  <c r="I148" i="57"/>
  <c r="J148" i="57"/>
  <c r="G149" i="57"/>
  <c r="H149" i="57"/>
  <c r="I149" i="57"/>
  <c r="J149" i="57"/>
  <c r="G150" i="57"/>
  <c r="H150" i="57"/>
  <c r="I150" i="57"/>
  <c r="J150" i="57"/>
  <c r="G151" i="57"/>
  <c r="H151" i="57"/>
  <c r="I151" i="57"/>
  <c r="J151" i="57"/>
  <c r="G152" i="57"/>
  <c r="H152" i="57"/>
  <c r="I152" i="57"/>
  <c r="J152" i="57"/>
  <c r="G153" i="57"/>
  <c r="H153" i="57"/>
  <c r="I153" i="57"/>
  <c r="J153" i="57"/>
  <c r="G154" i="57"/>
  <c r="H154" i="57"/>
  <c r="I154" i="57"/>
  <c r="J154" i="57"/>
  <c r="G155" i="57"/>
  <c r="H155" i="57"/>
  <c r="I155" i="57"/>
  <c r="J155" i="57"/>
  <c r="G156" i="57"/>
  <c r="H156" i="57"/>
  <c r="I156" i="57"/>
  <c r="J156" i="57"/>
  <c r="G157" i="57"/>
  <c r="H157" i="57"/>
  <c r="I157" i="57"/>
  <c r="J157" i="57"/>
  <c r="G158" i="57"/>
  <c r="H158" i="57"/>
  <c r="I158" i="57"/>
  <c r="J158" i="57"/>
  <c r="G159" i="57"/>
  <c r="H159" i="57"/>
  <c r="I159" i="57"/>
  <c r="J159" i="57"/>
  <c r="G160" i="57"/>
  <c r="H160" i="57"/>
  <c r="I160" i="57"/>
  <c r="J160" i="57"/>
  <c r="G161" i="57"/>
  <c r="H161" i="57"/>
  <c r="I161" i="57"/>
  <c r="J161" i="57"/>
  <c r="G162" i="57"/>
  <c r="H162" i="57"/>
  <c r="I162" i="57"/>
  <c r="J162" i="57"/>
  <c r="G163" i="57"/>
  <c r="H163" i="57"/>
  <c r="I163" i="57"/>
  <c r="J163" i="57"/>
  <c r="G164" i="57"/>
  <c r="H164" i="57"/>
  <c r="I164" i="57"/>
  <c r="J164" i="57"/>
  <c r="G165" i="57"/>
  <c r="H165" i="57"/>
  <c r="I165" i="57"/>
  <c r="J165" i="57"/>
  <c r="G166" i="57"/>
  <c r="H166" i="57"/>
  <c r="I166" i="57"/>
  <c r="J166" i="57"/>
  <c r="G167" i="57"/>
  <c r="H167" i="57"/>
  <c r="I167" i="57"/>
  <c r="J167" i="57"/>
  <c r="G168" i="57"/>
  <c r="H168" i="57"/>
  <c r="I168" i="57"/>
  <c r="J168" i="57"/>
  <c r="G169" i="57"/>
  <c r="H169" i="57"/>
  <c r="I169" i="57"/>
  <c r="J169" i="57"/>
  <c r="G170" i="57"/>
  <c r="H170" i="57"/>
  <c r="I170" i="57"/>
  <c r="J170" i="57"/>
  <c r="G171" i="57"/>
  <c r="H171" i="57"/>
  <c r="I171" i="57"/>
  <c r="J171" i="57"/>
  <c r="G172" i="57"/>
  <c r="H172" i="57"/>
  <c r="I172" i="57"/>
  <c r="J172" i="57"/>
  <c r="G173" i="57"/>
  <c r="H173" i="57"/>
  <c r="I173" i="57"/>
  <c r="J173" i="57"/>
  <c r="G174" i="57"/>
  <c r="H174" i="57"/>
  <c r="I174" i="57"/>
  <c r="J174" i="57"/>
  <c r="G175" i="57"/>
  <c r="H175" i="57"/>
  <c r="I175" i="57"/>
  <c r="J175" i="57"/>
  <c r="G176" i="57"/>
  <c r="H176" i="57"/>
  <c r="I176" i="57"/>
  <c r="J176" i="57"/>
  <c r="G177" i="57"/>
  <c r="H177" i="57"/>
  <c r="I177" i="57"/>
  <c r="J177" i="57"/>
  <c r="G178" i="57"/>
  <c r="H178" i="57"/>
  <c r="I178" i="57"/>
  <c r="J178" i="57"/>
  <c r="G179" i="57"/>
  <c r="H179" i="57"/>
  <c r="I179" i="57"/>
  <c r="J179" i="57"/>
  <c r="G180" i="57"/>
  <c r="H180" i="57"/>
  <c r="I180" i="57"/>
  <c r="J180" i="57"/>
  <c r="G181" i="57"/>
  <c r="H181" i="57"/>
  <c r="I181" i="57"/>
  <c r="J181" i="57"/>
  <c r="G182" i="57"/>
  <c r="H182" i="57"/>
  <c r="I182" i="57"/>
  <c r="J182" i="57"/>
  <c r="G183" i="57"/>
  <c r="H183" i="57"/>
  <c r="I183" i="57"/>
  <c r="J183" i="57"/>
  <c r="G184" i="57"/>
  <c r="H184" i="57"/>
  <c r="I184" i="57"/>
  <c r="J184" i="57"/>
  <c r="G185" i="57"/>
  <c r="H185" i="57"/>
  <c r="I185" i="57"/>
  <c r="J185" i="57"/>
  <c r="G186" i="57"/>
  <c r="H186" i="57"/>
  <c r="I186" i="57"/>
  <c r="J186" i="57"/>
  <c r="G187" i="57"/>
  <c r="H187" i="57"/>
  <c r="I187" i="57"/>
  <c r="J187" i="57"/>
  <c r="G188" i="57"/>
  <c r="H188" i="57"/>
  <c r="I188" i="57"/>
  <c r="J188" i="57"/>
  <c r="G189" i="57"/>
  <c r="H189" i="57"/>
  <c r="I189" i="57"/>
  <c r="J189" i="57"/>
  <c r="G190" i="57"/>
  <c r="H190" i="57"/>
  <c r="I190" i="57"/>
  <c r="J190" i="57"/>
  <c r="G191" i="57"/>
  <c r="H191" i="57"/>
  <c r="I191" i="57"/>
  <c r="J191" i="57"/>
  <c r="G192" i="57"/>
  <c r="H192" i="57"/>
  <c r="I192" i="57"/>
  <c r="J192" i="57"/>
  <c r="G193" i="57"/>
  <c r="H193" i="57"/>
  <c r="I193" i="57"/>
  <c r="J193" i="57"/>
  <c r="G194" i="57"/>
  <c r="H194" i="57"/>
  <c r="I194" i="57"/>
  <c r="J194" i="57"/>
  <c r="G195" i="57"/>
  <c r="H195" i="57"/>
  <c r="I195" i="57"/>
  <c r="J195" i="57"/>
  <c r="G196" i="57"/>
  <c r="H196" i="57"/>
  <c r="I196" i="57"/>
  <c r="J196" i="57"/>
  <c r="G197" i="57"/>
  <c r="H197" i="57"/>
  <c r="I197" i="57"/>
  <c r="J197" i="57"/>
  <c r="G198" i="57"/>
  <c r="H198" i="57"/>
  <c r="I198" i="57"/>
  <c r="J198" i="57"/>
  <c r="G199" i="57"/>
  <c r="H199" i="57"/>
  <c r="I199" i="57"/>
  <c r="J199" i="57"/>
  <c r="G200" i="57"/>
  <c r="H200" i="57"/>
  <c r="I200" i="57"/>
  <c r="J200" i="57"/>
  <c r="G201" i="57"/>
  <c r="H201" i="57"/>
  <c r="I201" i="57"/>
  <c r="J201" i="57"/>
  <c r="G202" i="57"/>
  <c r="H202" i="57"/>
  <c r="I202" i="57"/>
  <c r="J202" i="57"/>
  <c r="G203" i="57"/>
  <c r="H203" i="57"/>
  <c r="I203" i="57"/>
  <c r="J203" i="57"/>
  <c r="G204" i="57"/>
  <c r="H204" i="57"/>
  <c r="I204" i="57"/>
  <c r="J204" i="57"/>
  <c r="G205" i="57"/>
  <c r="H205" i="57"/>
  <c r="I205" i="57"/>
  <c r="J205" i="57"/>
  <c r="G206" i="57"/>
  <c r="H206" i="57"/>
  <c r="I206" i="57"/>
  <c r="J206" i="57"/>
  <c r="G207" i="57"/>
  <c r="H207" i="57"/>
  <c r="I207" i="57"/>
  <c r="J207" i="57"/>
  <c r="G208" i="57"/>
  <c r="H208" i="57"/>
  <c r="I208" i="57"/>
  <c r="J208" i="57"/>
  <c r="G209" i="57"/>
  <c r="H209" i="57"/>
  <c r="I209" i="57"/>
  <c r="J209" i="57"/>
  <c r="G210" i="57"/>
  <c r="H210" i="57"/>
  <c r="I210" i="57"/>
  <c r="J210" i="57"/>
  <c r="G211" i="57"/>
  <c r="H211" i="57"/>
  <c r="I211" i="57"/>
  <c r="J211" i="57"/>
  <c r="G212" i="57"/>
  <c r="H212" i="57"/>
  <c r="I212" i="57"/>
  <c r="J212" i="57"/>
  <c r="G213" i="57"/>
  <c r="H213" i="57"/>
  <c r="I213" i="57"/>
  <c r="J213" i="57"/>
  <c r="G214" i="57"/>
  <c r="H214" i="57"/>
  <c r="I214" i="57"/>
  <c r="J214" i="57"/>
  <c r="G215" i="57"/>
  <c r="H215" i="57"/>
  <c r="I215" i="57"/>
  <c r="J215" i="57"/>
  <c r="G216" i="57"/>
  <c r="H216" i="57"/>
  <c r="I216" i="57"/>
  <c r="J216" i="57"/>
  <c r="G217" i="57"/>
  <c r="H217" i="57"/>
  <c r="I217" i="57"/>
  <c r="J217" i="57"/>
  <c r="G218" i="57"/>
  <c r="H218" i="57"/>
  <c r="I218" i="57"/>
  <c r="J218" i="57"/>
  <c r="G219" i="57"/>
  <c r="H219" i="57"/>
  <c r="I219" i="57"/>
  <c r="J219" i="57"/>
  <c r="G220" i="57"/>
  <c r="H220" i="57"/>
  <c r="I220" i="57"/>
  <c r="J220" i="57"/>
  <c r="G221" i="57"/>
  <c r="H221" i="57"/>
  <c r="I221" i="57"/>
  <c r="J221" i="57"/>
  <c r="G222" i="57"/>
  <c r="H222" i="57"/>
  <c r="I222" i="57"/>
  <c r="J222" i="57"/>
  <c r="G223" i="57"/>
  <c r="H223" i="57"/>
  <c r="I223" i="57"/>
  <c r="J223" i="57"/>
  <c r="G224" i="57"/>
  <c r="H224" i="57"/>
  <c r="I224" i="57"/>
  <c r="J224" i="57"/>
  <c r="G225" i="57"/>
  <c r="H225" i="57"/>
  <c r="I225" i="57"/>
  <c r="J225" i="57"/>
  <c r="G226" i="57"/>
  <c r="H226" i="57"/>
  <c r="I226" i="57"/>
  <c r="J226" i="57"/>
  <c r="G227" i="57"/>
  <c r="H227" i="57"/>
  <c r="I227" i="57"/>
  <c r="J227" i="57"/>
  <c r="G228" i="57"/>
  <c r="H228" i="57"/>
  <c r="I228" i="57"/>
  <c r="J228" i="57"/>
  <c r="G229" i="57"/>
  <c r="H229" i="57"/>
  <c r="I229" i="57"/>
  <c r="J229" i="57"/>
  <c r="G230" i="57"/>
  <c r="H230" i="57"/>
  <c r="I230" i="57"/>
  <c r="J230" i="57"/>
  <c r="G231" i="57"/>
  <c r="H231" i="57"/>
  <c r="I231" i="57"/>
  <c r="J231" i="57"/>
  <c r="G232" i="57"/>
  <c r="H232" i="57"/>
  <c r="I232" i="57"/>
  <c r="J232" i="57"/>
  <c r="G233" i="57"/>
  <c r="H233" i="57"/>
  <c r="I233" i="57"/>
  <c r="J233" i="57"/>
  <c r="G234" i="57"/>
  <c r="H234" i="57"/>
  <c r="I234" i="57"/>
  <c r="J234" i="57"/>
  <c r="G235" i="57"/>
  <c r="H235" i="57"/>
  <c r="I235" i="57"/>
  <c r="J235" i="57"/>
  <c r="G236" i="57"/>
  <c r="H236" i="57"/>
  <c r="I236" i="57"/>
  <c r="J236" i="57"/>
  <c r="G237" i="57"/>
  <c r="H237" i="57"/>
  <c r="I237" i="57"/>
  <c r="J237" i="57"/>
  <c r="G238" i="57"/>
  <c r="H238" i="57"/>
  <c r="I238" i="57"/>
  <c r="J238" i="57"/>
  <c r="G239" i="57"/>
  <c r="H239" i="57"/>
  <c r="I239" i="57"/>
  <c r="J239" i="57"/>
  <c r="G240" i="57"/>
  <c r="H240" i="57"/>
  <c r="I240" i="57"/>
  <c r="J240" i="57"/>
  <c r="G241" i="57"/>
  <c r="H241" i="57"/>
  <c r="I241" i="57"/>
  <c r="J241" i="57"/>
  <c r="G242" i="57"/>
  <c r="H242" i="57"/>
  <c r="I242" i="57"/>
  <c r="J242" i="57"/>
  <c r="G243" i="57"/>
  <c r="H243" i="57"/>
  <c r="I243" i="57"/>
  <c r="J243" i="57"/>
  <c r="G244" i="57"/>
  <c r="H244" i="57"/>
  <c r="I244" i="57"/>
  <c r="J244" i="57"/>
  <c r="G245" i="57"/>
  <c r="H245" i="57"/>
  <c r="I245" i="57"/>
  <c r="J245" i="57"/>
  <c r="G246" i="57"/>
  <c r="H246" i="57"/>
  <c r="I246" i="57"/>
  <c r="J246" i="57"/>
  <c r="G247" i="57"/>
  <c r="H247" i="57"/>
  <c r="I247" i="57"/>
  <c r="J247" i="57"/>
  <c r="G248" i="57"/>
  <c r="H248" i="57"/>
  <c r="I248" i="57"/>
  <c r="J248" i="57"/>
  <c r="G249" i="57"/>
  <c r="H249" i="57"/>
  <c r="I249" i="57"/>
  <c r="J249" i="57"/>
  <c r="G250" i="57"/>
  <c r="H250" i="57"/>
  <c r="I250" i="57"/>
  <c r="J250" i="57"/>
  <c r="G251" i="57"/>
  <c r="H251" i="57"/>
  <c r="I251" i="57"/>
  <c r="J251" i="57"/>
  <c r="G252" i="57"/>
  <c r="H252" i="57"/>
  <c r="I252" i="57"/>
  <c r="J252" i="57"/>
  <c r="G253" i="57"/>
  <c r="H253" i="57"/>
  <c r="I253" i="57"/>
  <c r="J253" i="57"/>
  <c r="G254" i="57"/>
  <c r="H254" i="57"/>
  <c r="I254" i="57"/>
  <c r="J254" i="57"/>
  <c r="G255" i="57"/>
  <c r="H255" i="57"/>
  <c r="I255" i="57"/>
  <c r="J255" i="57"/>
  <c r="G256" i="57"/>
  <c r="H256" i="57"/>
  <c r="I256" i="57"/>
  <c r="J256" i="57"/>
  <c r="G257" i="57"/>
  <c r="H257" i="57"/>
  <c r="I257" i="57"/>
  <c r="J257" i="57"/>
  <c r="G258" i="57"/>
  <c r="H258" i="57"/>
  <c r="I258" i="57"/>
  <c r="J258" i="57"/>
  <c r="G259" i="57"/>
  <c r="H259" i="57"/>
  <c r="I259" i="57"/>
  <c r="J259" i="57"/>
  <c r="G260" i="57"/>
  <c r="H260" i="57"/>
  <c r="I260" i="57"/>
  <c r="J260" i="57"/>
  <c r="G261" i="57"/>
  <c r="H261" i="57"/>
  <c r="I261" i="57"/>
  <c r="J261" i="57"/>
  <c r="G262" i="57"/>
  <c r="H262" i="57"/>
  <c r="I262" i="57"/>
  <c r="J262" i="57"/>
  <c r="G263" i="57"/>
  <c r="H263" i="57"/>
  <c r="I263" i="57"/>
  <c r="J263" i="57"/>
  <c r="G264" i="57"/>
  <c r="H264" i="57"/>
  <c r="I264" i="57"/>
  <c r="J264" i="57"/>
  <c r="G265" i="57"/>
  <c r="H265" i="57"/>
  <c r="I265" i="57"/>
  <c r="J265" i="57"/>
  <c r="G266" i="57"/>
  <c r="H266" i="57"/>
  <c r="I266" i="57"/>
  <c r="J266" i="57"/>
  <c r="G267" i="57"/>
  <c r="H267" i="57"/>
  <c r="I267" i="57"/>
  <c r="J267" i="57"/>
  <c r="G268" i="57"/>
  <c r="H268" i="57"/>
  <c r="I268" i="57"/>
  <c r="J268" i="57"/>
  <c r="J269" i="57"/>
  <c r="K268" i="57"/>
  <c r="L268" i="57"/>
  <c r="K267" i="57"/>
  <c r="L267" i="57"/>
  <c r="K266" i="57"/>
  <c r="L266" i="57"/>
  <c r="K265" i="57"/>
  <c r="L265" i="57"/>
  <c r="K264" i="57"/>
  <c r="L264" i="57"/>
  <c r="K263" i="57"/>
  <c r="L263" i="57"/>
  <c r="K262" i="57"/>
  <c r="L262" i="57"/>
  <c r="K261" i="57"/>
  <c r="L261" i="57"/>
  <c r="K260" i="57"/>
  <c r="L260" i="57"/>
  <c r="K259" i="57"/>
  <c r="L259" i="57"/>
  <c r="K258" i="57"/>
  <c r="L258" i="57"/>
  <c r="K257" i="57"/>
  <c r="L257" i="57"/>
  <c r="K256" i="57"/>
  <c r="L256" i="57"/>
  <c r="K255" i="57"/>
  <c r="L255" i="57"/>
  <c r="K254" i="57"/>
  <c r="L254" i="57"/>
  <c r="K253" i="57"/>
  <c r="L253" i="57"/>
  <c r="K252" i="57"/>
  <c r="L252" i="57"/>
  <c r="K251" i="57"/>
  <c r="L251" i="57"/>
  <c r="K250" i="57"/>
  <c r="L250" i="57"/>
  <c r="K249" i="57"/>
  <c r="L249" i="57"/>
  <c r="K248" i="57"/>
  <c r="L248" i="57"/>
  <c r="K247" i="57"/>
  <c r="L247" i="57"/>
  <c r="K246" i="57"/>
  <c r="L246" i="57"/>
  <c r="K245" i="57"/>
  <c r="L245" i="57"/>
  <c r="K244" i="57"/>
  <c r="L244" i="57"/>
  <c r="K243" i="57"/>
  <c r="L243" i="57"/>
  <c r="K242" i="57"/>
  <c r="L242" i="57"/>
  <c r="K241" i="57"/>
  <c r="L241" i="57"/>
  <c r="K240" i="57"/>
  <c r="L240" i="57"/>
  <c r="K239" i="57"/>
  <c r="L239" i="57"/>
  <c r="K238" i="57"/>
  <c r="L238" i="57"/>
  <c r="K237" i="57"/>
  <c r="L237" i="57"/>
  <c r="K236" i="57"/>
  <c r="L236" i="57"/>
  <c r="K235" i="57"/>
  <c r="L235" i="57"/>
  <c r="K234" i="57"/>
  <c r="L234" i="57"/>
  <c r="K233" i="57"/>
  <c r="L233" i="57"/>
  <c r="K232" i="57"/>
  <c r="L232" i="57"/>
  <c r="K231" i="57"/>
  <c r="L231" i="57"/>
  <c r="K230" i="57"/>
  <c r="L230" i="57"/>
  <c r="K229" i="57"/>
  <c r="L229" i="57"/>
  <c r="K228" i="57"/>
  <c r="L228" i="57"/>
  <c r="K227" i="57"/>
  <c r="L227" i="57"/>
  <c r="K226" i="57"/>
  <c r="L226" i="57"/>
  <c r="K225" i="57"/>
  <c r="L225" i="57"/>
  <c r="K224" i="57"/>
  <c r="L224" i="57"/>
  <c r="K223" i="57"/>
  <c r="L223" i="57"/>
  <c r="K222" i="57"/>
  <c r="L222" i="57"/>
  <c r="K221" i="57"/>
  <c r="L221" i="57"/>
  <c r="K220" i="57"/>
  <c r="L220" i="57"/>
  <c r="K219" i="57"/>
  <c r="L219" i="57"/>
  <c r="K218" i="57"/>
  <c r="L218" i="57"/>
  <c r="K217" i="57"/>
  <c r="L217" i="57"/>
  <c r="K216" i="57"/>
  <c r="L216" i="57"/>
  <c r="K215" i="57"/>
  <c r="L215" i="57"/>
  <c r="K214" i="57"/>
  <c r="L214" i="57"/>
  <c r="K213" i="57"/>
  <c r="L213" i="57"/>
  <c r="K212" i="57"/>
  <c r="L212" i="57"/>
  <c r="K211" i="57"/>
  <c r="L211" i="57"/>
  <c r="K210" i="57"/>
  <c r="L210" i="57"/>
  <c r="K209" i="57"/>
  <c r="L209" i="57"/>
  <c r="K208" i="57"/>
  <c r="L208" i="57"/>
  <c r="K207" i="57"/>
  <c r="L207" i="57"/>
  <c r="K206" i="57"/>
  <c r="L206" i="57"/>
  <c r="K205" i="57"/>
  <c r="L205" i="57"/>
  <c r="K204" i="57"/>
  <c r="L204" i="57"/>
  <c r="K203" i="57"/>
  <c r="L203" i="57"/>
  <c r="K202" i="57"/>
  <c r="L202" i="57"/>
  <c r="K201" i="57"/>
  <c r="L201" i="57"/>
  <c r="K200" i="57"/>
  <c r="L200" i="57"/>
  <c r="K199" i="57"/>
  <c r="L199" i="57"/>
  <c r="K198" i="57"/>
  <c r="L198" i="57"/>
  <c r="K197" i="57"/>
  <c r="L197" i="57"/>
  <c r="K196" i="57"/>
  <c r="L196" i="57"/>
  <c r="K195" i="57"/>
  <c r="L195" i="57"/>
  <c r="K194" i="57"/>
  <c r="L194" i="57"/>
  <c r="K193" i="57"/>
  <c r="L193" i="57"/>
  <c r="K192" i="57"/>
  <c r="L192" i="57"/>
  <c r="K191" i="57"/>
  <c r="L191" i="57"/>
  <c r="K190" i="57"/>
  <c r="L190" i="57"/>
  <c r="K189" i="57"/>
  <c r="L189" i="57"/>
  <c r="K188" i="57"/>
  <c r="L188" i="57"/>
  <c r="K187" i="57"/>
  <c r="L187" i="57"/>
  <c r="K186" i="57"/>
  <c r="L186" i="57"/>
  <c r="K185" i="57"/>
  <c r="L185" i="57"/>
  <c r="K184" i="57"/>
  <c r="L184" i="57"/>
  <c r="K183" i="57"/>
  <c r="L183" i="57"/>
  <c r="K182" i="57"/>
  <c r="L182" i="57"/>
  <c r="K181" i="57"/>
  <c r="L181" i="57"/>
  <c r="K180" i="57"/>
  <c r="L180" i="57"/>
  <c r="K179" i="57"/>
  <c r="L179" i="57"/>
  <c r="K178" i="57"/>
  <c r="L178" i="57"/>
  <c r="K177" i="57"/>
  <c r="L177" i="57"/>
  <c r="K176" i="57"/>
  <c r="L176" i="57"/>
  <c r="K175" i="57"/>
  <c r="L175" i="57"/>
  <c r="K174" i="57"/>
  <c r="L174" i="57"/>
  <c r="K173" i="57"/>
  <c r="L173" i="57"/>
  <c r="K172" i="57"/>
  <c r="L172" i="57"/>
  <c r="K171" i="57"/>
  <c r="L171" i="57"/>
  <c r="K170" i="57"/>
  <c r="L170" i="57"/>
  <c r="K169" i="57"/>
  <c r="L169" i="57"/>
  <c r="K168" i="57"/>
  <c r="L168" i="57"/>
  <c r="K167" i="57"/>
  <c r="L167" i="57"/>
  <c r="K166" i="57"/>
  <c r="L166" i="57"/>
  <c r="K165" i="57"/>
  <c r="L165" i="57"/>
  <c r="K164" i="57"/>
  <c r="L164" i="57"/>
  <c r="K163" i="57"/>
  <c r="L163" i="57"/>
  <c r="K162" i="57"/>
  <c r="L162" i="57"/>
  <c r="K161" i="57"/>
  <c r="L161" i="57"/>
  <c r="K160" i="57"/>
  <c r="L160" i="57"/>
  <c r="K159" i="57"/>
  <c r="L159" i="57"/>
  <c r="K158" i="57"/>
  <c r="L158" i="57"/>
  <c r="K157" i="57"/>
  <c r="L157" i="57"/>
  <c r="K156" i="57"/>
  <c r="L156" i="57"/>
  <c r="K155" i="57"/>
  <c r="L155" i="57"/>
  <c r="K154" i="57"/>
  <c r="L154" i="57"/>
  <c r="K153" i="57"/>
  <c r="L153" i="57"/>
  <c r="K152" i="57"/>
  <c r="L152" i="57"/>
  <c r="K151" i="57"/>
  <c r="L151" i="57"/>
  <c r="K150" i="57"/>
  <c r="L150" i="57"/>
  <c r="K149" i="57"/>
  <c r="L149" i="57"/>
  <c r="K148" i="57"/>
  <c r="L148" i="57"/>
  <c r="K147" i="57"/>
  <c r="L147" i="57"/>
  <c r="K146" i="57"/>
  <c r="L146" i="57"/>
  <c r="K145" i="57"/>
  <c r="L145" i="57"/>
  <c r="K144" i="57"/>
  <c r="L144" i="57"/>
  <c r="K143" i="57"/>
  <c r="L143" i="57"/>
  <c r="K142" i="57"/>
  <c r="L142" i="57"/>
  <c r="K141" i="57"/>
  <c r="L141" i="57"/>
  <c r="K140" i="57"/>
  <c r="L140" i="57"/>
  <c r="K139" i="57"/>
  <c r="L139" i="57"/>
  <c r="K138" i="57"/>
  <c r="L138" i="57"/>
  <c r="K137" i="57"/>
  <c r="L137" i="57"/>
  <c r="K136" i="57"/>
  <c r="L136" i="57"/>
  <c r="K135" i="57"/>
  <c r="L135" i="57"/>
  <c r="K134" i="57"/>
  <c r="L134" i="57"/>
  <c r="K133" i="57"/>
  <c r="L133" i="57"/>
  <c r="K132" i="57"/>
  <c r="L132" i="57"/>
  <c r="K131" i="57"/>
  <c r="L131" i="57"/>
  <c r="K130" i="57"/>
  <c r="L130" i="57"/>
  <c r="K129" i="57"/>
  <c r="L129" i="57"/>
  <c r="K128" i="57"/>
  <c r="L128" i="57"/>
  <c r="K127" i="57"/>
  <c r="L127" i="57"/>
  <c r="K126" i="57"/>
  <c r="L126" i="57"/>
  <c r="K125" i="57"/>
  <c r="L125" i="57"/>
  <c r="K124" i="57"/>
  <c r="L124" i="57"/>
  <c r="K123" i="57"/>
  <c r="L123" i="57"/>
  <c r="K122" i="57"/>
  <c r="L122" i="57"/>
  <c r="K121" i="57"/>
  <c r="L121" i="57"/>
  <c r="K120" i="57"/>
  <c r="L120" i="57"/>
  <c r="K119" i="57"/>
  <c r="L119" i="57"/>
  <c r="K118" i="57"/>
  <c r="L118" i="57"/>
  <c r="K117" i="57"/>
  <c r="L117" i="57"/>
  <c r="K116" i="57"/>
  <c r="L116" i="57"/>
  <c r="K115" i="57"/>
  <c r="L115" i="57"/>
  <c r="K114" i="57"/>
  <c r="L114" i="57"/>
  <c r="K113" i="57"/>
  <c r="L113" i="57"/>
  <c r="K112" i="57"/>
  <c r="L112" i="57"/>
  <c r="K111" i="57"/>
  <c r="L111" i="57"/>
  <c r="K110" i="57"/>
  <c r="L110" i="57"/>
  <c r="K109" i="57"/>
  <c r="L109" i="57"/>
  <c r="K108" i="57"/>
  <c r="L108" i="57"/>
  <c r="K107" i="57"/>
  <c r="L107" i="57"/>
  <c r="K106" i="57"/>
  <c r="L106" i="57"/>
  <c r="K105" i="57"/>
  <c r="L105" i="57"/>
  <c r="K104" i="57"/>
  <c r="L104" i="57"/>
  <c r="K103" i="57"/>
  <c r="L103" i="57"/>
  <c r="K102" i="57"/>
  <c r="L102" i="57"/>
  <c r="K101" i="57"/>
  <c r="L101" i="57"/>
  <c r="K100" i="57"/>
  <c r="L100" i="57"/>
  <c r="K99" i="57"/>
  <c r="L99" i="57"/>
  <c r="K98" i="57"/>
  <c r="L98" i="57"/>
  <c r="K97" i="57"/>
  <c r="L97" i="57"/>
  <c r="K96" i="57"/>
  <c r="L96" i="57"/>
  <c r="K95" i="57"/>
  <c r="L95" i="57"/>
  <c r="K94" i="57"/>
  <c r="L94" i="57"/>
  <c r="K93" i="57"/>
  <c r="L93" i="57"/>
  <c r="K92" i="57"/>
  <c r="L92" i="57"/>
  <c r="K91" i="57"/>
  <c r="L91" i="57"/>
  <c r="K90" i="57"/>
  <c r="L90" i="57"/>
  <c r="K89" i="57"/>
  <c r="L89" i="57"/>
  <c r="K88" i="57"/>
  <c r="L88" i="57"/>
  <c r="K87" i="57"/>
  <c r="L87" i="57"/>
  <c r="K86" i="57"/>
  <c r="L86" i="57"/>
  <c r="K85" i="57"/>
  <c r="L85" i="57"/>
  <c r="K84" i="57"/>
  <c r="L84" i="57"/>
  <c r="K83" i="57"/>
  <c r="L83" i="57"/>
  <c r="K82" i="57"/>
  <c r="L82" i="57"/>
  <c r="K81" i="57"/>
  <c r="L81" i="57"/>
  <c r="K80" i="57"/>
  <c r="L80" i="57"/>
  <c r="K79" i="57"/>
  <c r="L79" i="57"/>
  <c r="K78" i="57"/>
  <c r="L78" i="57"/>
  <c r="K77" i="57"/>
  <c r="L77" i="57"/>
  <c r="K76" i="57"/>
  <c r="L76" i="57"/>
  <c r="K75" i="57"/>
  <c r="L75" i="57"/>
  <c r="K74" i="57"/>
  <c r="L74" i="57"/>
  <c r="K73" i="57"/>
  <c r="L73" i="57"/>
  <c r="K72" i="57"/>
  <c r="L72" i="57"/>
  <c r="K71" i="57"/>
  <c r="L71" i="57"/>
  <c r="K70" i="57"/>
  <c r="L70" i="57"/>
  <c r="K69" i="57"/>
  <c r="L69" i="57"/>
  <c r="K68" i="57"/>
  <c r="L68" i="57"/>
  <c r="K67" i="57"/>
  <c r="L67" i="57"/>
  <c r="K66" i="57"/>
  <c r="L66" i="57"/>
  <c r="K65" i="57"/>
  <c r="L65" i="57"/>
  <c r="K64" i="57"/>
  <c r="L64" i="57"/>
  <c r="K63" i="57"/>
  <c r="L63" i="57"/>
  <c r="K62" i="57"/>
  <c r="L62" i="57"/>
  <c r="K61" i="57"/>
  <c r="L61" i="57"/>
  <c r="K60" i="57"/>
  <c r="L60" i="57"/>
  <c r="K59" i="57"/>
  <c r="L59" i="57"/>
  <c r="K58" i="57"/>
  <c r="L58" i="57"/>
  <c r="K57" i="57"/>
  <c r="L57" i="57"/>
  <c r="K56" i="57"/>
  <c r="L56" i="57"/>
  <c r="K55" i="57"/>
  <c r="L55" i="57"/>
  <c r="K54" i="57"/>
  <c r="L54" i="57"/>
  <c r="K53" i="57"/>
  <c r="L53" i="57"/>
  <c r="K52" i="57"/>
  <c r="L52" i="57"/>
  <c r="K51" i="57"/>
  <c r="L51" i="57"/>
  <c r="K50" i="57"/>
  <c r="L50" i="57"/>
  <c r="K49" i="57"/>
  <c r="L49" i="57"/>
  <c r="K48" i="57"/>
  <c r="L48" i="57"/>
  <c r="K47" i="57"/>
  <c r="L47" i="57"/>
  <c r="K46" i="57"/>
  <c r="L46" i="57"/>
  <c r="K45" i="57"/>
  <c r="L45" i="57"/>
  <c r="K44" i="57"/>
  <c r="L44" i="57"/>
  <c r="K43" i="57"/>
  <c r="L43" i="57"/>
  <c r="K42" i="57"/>
  <c r="L42" i="57"/>
  <c r="K41" i="57"/>
  <c r="L41" i="57"/>
  <c r="K40" i="57"/>
  <c r="L40" i="57"/>
  <c r="K39" i="57"/>
  <c r="L39" i="57"/>
  <c r="K38" i="57"/>
  <c r="L38" i="57"/>
  <c r="K37" i="57"/>
  <c r="L37" i="57"/>
  <c r="K36" i="57"/>
  <c r="L36" i="57"/>
  <c r="K35" i="57"/>
  <c r="L35" i="57"/>
  <c r="K34" i="57"/>
  <c r="L34" i="57"/>
  <c r="K33" i="57"/>
  <c r="L33" i="57"/>
  <c r="K32" i="57"/>
  <c r="L32" i="57"/>
  <c r="K31" i="57"/>
  <c r="L31" i="57"/>
  <c r="K30" i="57"/>
  <c r="L30" i="57"/>
  <c r="K29" i="57"/>
  <c r="L29" i="57"/>
  <c r="K28" i="57"/>
  <c r="L28" i="57"/>
  <c r="K27" i="57"/>
  <c r="L27" i="57"/>
  <c r="K26" i="57"/>
  <c r="L26" i="57"/>
  <c r="K25" i="57"/>
  <c r="L25" i="57"/>
  <c r="K24" i="57"/>
  <c r="L24" i="57"/>
  <c r="K23" i="57"/>
  <c r="L23" i="57"/>
  <c r="K22" i="57"/>
  <c r="L22" i="57"/>
  <c r="K21" i="57"/>
  <c r="L21" i="57"/>
  <c r="K20" i="57"/>
  <c r="L20" i="57"/>
  <c r="K19" i="57"/>
  <c r="L19" i="57"/>
  <c r="K18" i="57"/>
  <c r="L18" i="57"/>
  <c r="K17" i="57"/>
  <c r="L17" i="57"/>
  <c r="K16" i="57"/>
  <c r="L16" i="57"/>
  <c r="K15" i="57"/>
  <c r="L15" i="57"/>
  <c r="K14" i="57"/>
  <c r="L14" i="57"/>
  <c r="K13" i="57"/>
  <c r="L13" i="57"/>
  <c r="K12" i="57"/>
  <c r="L12" i="57"/>
  <c r="R11" i="57"/>
  <c r="K11" i="57"/>
  <c r="L11" i="57"/>
  <c r="K2" i="57"/>
  <c r="L2" i="57"/>
  <c r="K3" i="57"/>
  <c r="L3" i="57"/>
  <c r="K4" i="57"/>
  <c r="L4" i="57"/>
  <c r="K5" i="57"/>
  <c r="L5" i="57"/>
  <c r="K6" i="57"/>
  <c r="L6" i="57"/>
  <c r="K7" i="57"/>
  <c r="L7" i="57"/>
  <c r="K8" i="57"/>
  <c r="L8" i="57"/>
  <c r="K9" i="57"/>
  <c r="L9" i="57"/>
  <c r="K10" i="57"/>
  <c r="L10" i="57"/>
  <c r="R9" i="57"/>
  <c r="R2" i="57"/>
  <c r="R3" i="57"/>
  <c r="R4" i="57"/>
  <c r="R10" i="57"/>
  <c r="R7" i="57"/>
  <c r="R8" i="57"/>
  <c r="R5" i="57"/>
  <c r="R6" i="57"/>
  <c r="R11" i="55"/>
  <c r="R10" i="55"/>
  <c r="R9" i="55"/>
  <c r="R7" i="55"/>
  <c r="R8" i="55"/>
  <c r="R6" i="55"/>
  <c r="R5" i="55"/>
  <c r="R4" i="55"/>
  <c r="R3" i="55"/>
  <c r="R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08" i="55"/>
  <c r="K109" i="55"/>
  <c r="K110" i="55"/>
  <c r="K111" i="55"/>
  <c r="K112" i="55"/>
  <c r="K113" i="55"/>
  <c r="K114" i="55"/>
  <c r="K115" i="55"/>
  <c r="K116" i="55"/>
  <c r="K117" i="55"/>
  <c r="K118" i="55"/>
  <c r="K119" i="55"/>
  <c r="K120" i="55"/>
  <c r="K121" i="55"/>
  <c r="K122" i="55"/>
  <c r="K123" i="55"/>
  <c r="K124" i="55"/>
  <c r="K125" i="55"/>
  <c r="K126" i="55"/>
  <c r="K127" i="55"/>
  <c r="K128" i="55"/>
  <c r="K129" i="55"/>
  <c r="K130" i="55"/>
  <c r="K131" i="55"/>
  <c r="K132" i="55"/>
  <c r="K133" i="55"/>
  <c r="K134" i="55"/>
  <c r="K135" i="55"/>
  <c r="K136" i="55"/>
  <c r="K137" i="55"/>
  <c r="K138" i="55"/>
  <c r="K139" i="55"/>
  <c r="K140" i="55"/>
  <c r="K141" i="55"/>
  <c r="K142" i="55"/>
  <c r="K143" i="55"/>
  <c r="K144" i="55"/>
  <c r="K145" i="55"/>
  <c r="K146" i="55"/>
  <c r="K147" i="55"/>
  <c r="K148" i="55"/>
  <c r="K149" i="55"/>
  <c r="K150" i="55"/>
  <c r="K151" i="55"/>
  <c r="K152" i="55"/>
  <c r="K153" i="55"/>
  <c r="K154" i="55"/>
  <c r="K155" i="55"/>
  <c r="K156" i="55"/>
  <c r="K157" i="55"/>
  <c r="K158" i="55"/>
  <c r="K159" i="55"/>
  <c r="K160" i="55"/>
  <c r="K161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77" i="55"/>
  <c r="K178" i="55"/>
  <c r="K179" i="55"/>
  <c r="K180" i="55"/>
  <c r="K181" i="55"/>
  <c r="K182" i="55"/>
  <c r="K183" i="55"/>
  <c r="K184" i="55"/>
  <c r="K185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02" i="55"/>
  <c r="K203" i="55"/>
  <c r="K204" i="55"/>
  <c r="K205" i="55"/>
  <c r="K206" i="55"/>
  <c r="K207" i="55"/>
  <c r="K208" i="55"/>
  <c r="K209" i="55"/>
  <c r="K210" i="55"/>
  <c r="K211" i="55"/>
  <c r="K212" i="55"/>
  <c r="K213" i="55"/>
  <c r="K214" i="55"/>
  <c r="K215" i="55"/>
  <c r="K216" i="55"/>
  <c r="K217" i="55"/>
  <c r="K218" i="55"/>
  <c r="K219" i="55"/>
  <c r="K220" i="55"/>
  <c r="K221" i="55"/>
  <c r="K222" i="55"/>
  <c r="K223" i="55"/>
  <c r="K224" i="55"/>
  <c r="K225" i="55"/>
  <c r="K226" i="55"/>
  <c r="K227" i="55"/>
  <c r="K228" i="55"/>
  <c r="K229" i="55"/>
  <c r="K230" i="55"/>
  <c r="K231" i="55"/>
  <c r="K232" i="55"/>
  <c r="K233" i="55"/>
  <c r="K234" i="55"/>
  <c r="K235" i="55"/>
  <c r="K236" i="55"/>
  <c r="K237" i="55"/>
  <c r="K238" i="55"/>
  <c r="K239" i="55"/>
  <c r="K240" i="55"/>
  <c r="K241" i="55"/>
  <c r="K242" i="55"/>
  <c r="K243" i="55"/>
  <c r="K244" i="55"/>
  <c r="K245" i="55"/>
  <c r="K246" i="55"/>
  <c r="K247" i="55"/>
  <c r="K248" i="55"/>
  <c r="K249" i="55"/>
  <c r="K250" i="55"/>
  <c r="K251" i="55"/>
  <c r="K252" i="55"/>
  <c r="K253" i="55"/>
  <c r="K254" i="55"/>
  <c r="K255" i="55"/>
  <c r="K256" i="55"/>
  <c r="K257" i="55"/>
  <c r="K258" i="55"/>
  <c r="K259" i="55"/>
  <c r="K260" i="55"/>
  <c r="K261" i="55"/>
  <c r="K262" i="55"/>
  <c r="K263" i="55"/>
  <c r="K264" i="55"/>
  <c r="K265" i="55"/>
  <c r="K266" i="55"/>
  <c r="K267" i="55"/>
  <c r="K268" i="55"/>
  <c r="K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J102" i="55"/>
  <c r="J103" i="55"/>
  <c r="J104" i="55"/>
  <c r="J105" i="55"/>
  <c r="J106" i="55"/>
  <c r="J107" i="55"/>
  <c r="J108" i="55"/>
  <c r="J109" i="55"/>
  <c r="J110" i="55"/>
  <c r="J111" i="55"/>
  <c r="J112" i="55"/>
  <c r="J113" i="55"/>
  <c r="J114" i="55"/>
  <c r="J115" i="55"/>
  <c r="J116" i="55"/>
  <c r="J117" i="55"/>
  <c r="J118" i="55"/>
  <c r="J119" i="55"/>
  <c r="J120" i="55"/>
  <c r="J121" i="55"/>
  <c r="J122" i="55"/>
  <c r="J123" i="55"/>
  <c r="J124" i="55"/>
  <c r="J125" i="55"/>
  <c r="J126" i="55"/>
  <c r="J127" i="55"/>
  <c r="J128" i="55"/>
  <c r="J129" i="55"/>
  <c r="J130" i="55"/>
  <c r="J131" i="55"/>
  <c r="J132" i="55"/>
  <c r="J133" i="55"/>
  <c r="J134" i="55"/>
  <c r="J135" i="55"/>
  <c r="J136" i="55"/>
  <c r="J137" i="55"/>
  <c r="J138" i="55"/>
  <c r="J139" i="55"/>
  <c r="J140" i="55"/>
  <c r="J141" i="55"/>
  <c r="J142" i="55"/>
  <c r="J143" i="55"/>
  <c r="J144" i="55"/>
  <c r="J145" i="55"/>
  <c r="J146" i="55"/>
  <c r="J147" i="55"/>
  <c r="J148" i="55"/>
  <c r="J149" i="55"/>
  <c r="J150" i="55"/>
  <c r="J151" i="55"/>
  <c r="J152" i="55"/>
  <c r="J153" i="55"/>
  <c r="J154" i="55"/>
  <c r="J155" i="55"/>
  <c r="J156" i="55"/>
  <c r="J157" i="55"/>
  <c r="J158" i="55"/>
  <c r="J159" i="55"/>
  <c r="J160" i="55"/>
  <c r="J161" i="55"/>
  <c r="J162" i="55"/>
  <c r="J163" i="55"/>
  <c r="J164" i="55"/>
  <c r="J165" i="55"/>
  <c r="J166" i="55"/>
  <c r="J167" i="55"/>
  <c r="J168" i="55"/>
  <c r="J169" i="55"/>
  <c r="J170" i="55"/>
  <c r="J171" i="55"/>
  <c r="J172" i="55"/>
  <c r="J173" i="55"/>
  <c r="J174" i="55"/>
  <c r="J175" i="55"/>
  <c r="J176" i="55"/>
  <c r="J177" i="55"/>
  <c r="J178" i="55"/>
  <c r="J179" i="55"/>
  <c r="J180" i="55"/>
  <c r="J181" i="55"/>
  <c r="J182" i="55"/>
  <c r="J183" i="55"/>
  <c r="J184" i="55"/>
  <c r="J185" i="55"/>
  <c r="J186" i="55"/>
  <c r="J187" i="55"/>
  <c r="J188" i="55"/>
  <c r="J189" i="55"/>
  <c r="J190" i="55"/>
  <c r="J191" i="55"/>
  <c r="J192" i="55"/>
  <c r="J193" i="55"/>
  <c r="J194" i="55"/>
  <c r="J195" i="55"/>
  <c r="J196" i="55"/>
  <c r="J197" i="55"/>
  <c r="J198" i="55"/>
  <c r="J199" i="55"/>
  <c r="J200" i="55"/>
  <c r="J201" i="55"/>
  <c r="J202" i="55"/>
  <c r="J203" i="55"/>
  <c r="J204" i="55"/>
  <c r="J205" i="55"/>
  <c r="J206" i="55"/>
  <c r="J207" i="55"/>
  <c r="J208" i="55"/>
  <c r="J209" i="55"/>
  <c r="J210" i="55"/>
  <c r="J211" i="55"/>
  <c r="J212" i="55"/>
  <c r="J213" i="55"/>
  <c r="J214" i="55"/>
  <c r="J215" i="55"/>
  <c r="J216" i="55"/>
  <c r="J217" i="55"/>
  <c r="J218" i="55"/>
  <c r="J219" i="55"/>
  <c r="J220" i="55"/>
  <c r="J221" i="55"/>
  <c r="J222" i="55"/>
  <c r="J223" i="55"/>
  <c r="J224" i="55"/>
  <c r="J225" i="55"/>
  <c r="J226" i="55"/>
  <c r="J227" i="55"/>
  <c r="J228" i="55"/>
  <c r="J229" i="55"/>
  <c r="J230" i="55"/>
  <c r="J231" i="55"/>
  <c r="J232" i="55"/>
  <c r="J233" i="55"/>
  <c r="J234" i="55"/>
  <c r="J235" i="55"/>
  <c r="J236" i="55"/>
  <c r="J237" i="55"/>
  <c r="J238" i="55"/>
  <c r="J239" i="55"/>
  <c r="J240" i="55"/>
  <c r="J241" i="55"/>
  <c r="J242" i="55"/>
  <c r="J243" i="55"/>
  <c r="J244" i="55"/>
  <c r="J245" i="55"/>
  <c r="J246" i="55"/>
  <c r="J247" i="55"/>
  <c r="J248" i="55"/>
  <c r="J249" i="55"/>
  <c r="J250" i="55"/>
  <c r="J251" i="55"/>
  <c r="J252" i="55"/>
  <c r="J253" i="55"/>
  <c r="J254" i="55"/>
  <c r="J255" i="55"/>
  <c r="J256" i="55"/>
  <c r="J257" i="55"/>
  <c r="J258" i="55"/>
  <c r="J259" i="55"/>
  <c r="J260" i="55"/>
  <c r="J261" i="55"/>
  <c r="J262" i="55"/>
  <c r="J263" i="55"/>
  <c r="J264" i="55"/>
  <c r="J265" i="55"/>
  <c r="J266" i="55"/>
  <c r="J267" i="55"/>
  <c r="J268" i="55"/>
  <c r="J2" i="55"/>
  <c r="I269" i="55"/>
  <c r="I3" i="55"/>
  <c r="I4" i="55"/>
  <c r="I5" i="55"/>
  <c r="I6" i="55"/>
  <c r="I7" i="55"/>
  <c r="I8" i="55"/>
  <c r="I9" i="55"/>
  <c r="I10" i="55"/>
  <c r="I11" i="55"/>
  <c r="I12" i="55"/>
  <c r="I13" i="55"/>
  <c r="I14" i="55"/>
  <c r="I15" i="55"/>
  <c r="I16" i="55"/>
  <c r="I17" i="55"/>
  <c r="I18" i="55"/>
  <c r="I19" i="55"/>
  <c r="I20" i="55"/>
  <c r="I21" i="55"/>
  <c r="I22" i="55"/>
  <c r="I23" i="55"/>
  <c r="I24" i="55"/>
  <c r="I25" i="55"/>
  <c r="I26" i="55"/>
  <c r="I27" i="55"/>
  <c r="I28" i="55"/>
  <c r="I29" i="55"/>
  <c r="I30" i="55"/>
  <c r="I31" i="55"/>
  <c r="I32" i="55"/>
  <c r="I33" i="55"/>
  <c r="I34" i="55"/>
  <c r="I35" i="55"/>
  <c r="I36" i="55"/>
  <c r="I37" i="55"/>
  <c r="I38" i="55"/>
  <c r="I39" i="55"/>
  <c r="I40" i="55"/>
  <c r="I41" i="55"/>
  <c r="I42" i="55"/>
  <c r="I43" i="55"/>
  <c r="I44" i="55"/>
  <c r="I45" i="55"/>
  <c r="I46" i="55"/>
  <c r="I47" i="55"/>
  <c r="I48" i="55"/>
  <c r="I49" i="55"/>
  <c r="I50" i="55"/>
  <c r="I51" i="55"/>
  <c r="I52" i="55"/>
  <c r="I53" i="55"/>
  <c r="I54" i="55"/>
  <c r="I55" i="55"/>
  <c r="I56" i="55"/>
  <c r="I57" i="55"/>
  <c r="I58" i="55"/>
  <c r="I59" i="55"/>
  <c r="I60" i="55"/>
  <c r="I61" i="55"/>
  <c r="I62" i="55"/>
  <c r="I63" i="55"/>
  <c r="I64" i="55"/>
  <c r="I65" i="55"/>
  <c r="I66" i="55"/>
  <c r="I67" i="55"/>
  <c r="I68" i="55"/>
  <c r="I69" i="55"/>
  <c r="I70" i="55"/>
  <c r="I71" i="55"/>
  <c r="I72" i="55"/>
  <c r="I73" i="55"/>
  <c r="I74" i="55"/>
  <c r="I75" i="55"/>
  <c r="I76" i="55"/>
  <c r="I77" i="55"/>
  <c r="I78" i="55"/>
  <c r="I79" i="55"/>
  <c r="I80" i="55"/>
  <c r="I81" i="55"/>
  <c r="I82" i="55"/>
  <c r="I83" i="55"/>
  <c r="I84" i="55"/>
  <c r="I85" i="55"/>
  <c r="I86" i="55"/>
  <c r="I87" i="55"/>
  <c r="I88" i="55"/>
  <c r="I89" i="55"/>
  <c r="I90" i="55"/>
  <c r="I91" i="55"/>
  <c r="I92" i="55"/>
  <c r="I93" i="55"/>
  <c r="I94" i="55"/>
  <c r="I95" i="55"/>
  <c r="I96" i="55"/>
  <c r="I97" i="55"/>
  <c r="I98" i="55"/>
  <c r="I99" i="55"/>
  <c r="I100" i="55"/>
  <c r="I101" i="55"/>
  <c r="I102" i="55"/>
  <c r="I103" i="55"/>
  <c r="I104" i="55"/>
  <c r="I105" i="55"/>
  <c r="I106" i="55"/>
  <c r="I107" i="55"/>
  <c r="I108" i="55"/>
  <c r="I109" i="55"/>
  <c r="I110" i="55"/>
  <c r="I111" i="55"/>
  <c r="I112" i="55"/>
  <c r="I113" i="55"/>
  <c r="I114" i="55"/>
  <c r="I115" i="55"/>
  <c r="I116" i="55"/>
  <c r="I117" i="55"/>
  <c r="I118" i="55"/>
  <c r="I119" i="55"/>
  <c r="I120" i="55"/>
  <c r="I121" i="55"/>
  <c r="I122" i="55"/>
  <c r="I123" i="55"/>
  <c r="I124" i="55"/>
  <c r="I125" i="55"/>
  <c r="I126" i="55"/>
  <c r="I127" i="55"/>
  <c r="I128" i="55"/>
  <c r="I129" i="55"/>
  <c r="I130" i="55"/>
  <c r="I131" i="55"/>
  <c r="I132" i="55"/>
  <c r="I133" i="55"/>
  <c r="I134" i="55"/>
  <c r="I135" i="55"/>
  <c r="I136" i="55"/>
  <c r="I137" i="55"/>
  <c r="I138" i="55"/>
  <c r="I139" i="55"/>
  <c r="I140" i="55"/>
  <c r="I141" i="55"/>
  <c r="I142" i="55"/>
  <c r="I143" i="55"/>
  <c r="I144" i="55"/>
  <c r="I145" i="55"/>
  <c r="I146" i="55"/>
  <c r="I147" i="55"/>
  <c r="I148" i="55"/>
  <c r="I149" i="55"/>
  <c r="I150" i="55"/>
  <c r="I151" i="55"/>
  <c r="I152" i="55"/>
  <c r="I153" i="55"/>
  <c r="I154" i="55"/>
  <c r="I155" i="55"/>
  <c r="I156" i="55"/>
  <c r="I157" i="55"/>
  <c r="I158" i="55"/>
  <c r="I159" i="55"/>
  <c r="I160" i="55"/>
  <c r="I161" i="55"/>
  <c r="I162" i="55"/>
  <c r="I163" i="55"/>
  <c r="I164" i="55"/>
  <c r="I165" i="55"/>
  <c r="I166" i="55"/>
  <c r="I167" i="55"/>
  <c r="I168" i="55"/>
  <c r="I169" i="55"/>
  <c r="I170" i="55"/>
  <c r="I171" i="55"/>
  <c r="I172" i="55"/>
  <c r="I173" i="55"/>
  <c r="I174" i="55"/>
  <c r="I175" i="55"/>
  <c r="I176" i="55"/>
  <c r="I177" i="55"/>
  <c r="I178" i="55"/>
  <c r="I179" i="55"/>
  <c r="I180" i="55"/>
  <c r="I181" i="55"/>
  <c r="I182" i="55"/>
  <c r="I183" i="55"/>
  <c r="I184" i="55"/>
  <c r="I185" i="55"/>
  <c r="I186" i="55"/>
  <c r="I187" i="55"/>
  <c r="I188" i="55"/>
  <c r="I189" i="55"/>
  <c r="I190" i="55"/>
  <c r="I191" i="55"/>
  <c r="I192" i="55"/>
  <c r="I193" i="55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  <c r="I217" i="55"/>
  <c r="I218" i="55"/>
  <c r="I219" i="55"/>
  <c r="I220" i="55"/>
  <c r="I221" i="55"/>
  <c r="I222" i="55"/>
  <c r="I223" i="55"/>
  <c r="I224" i="55"/>
  <c r="I225" i="55"/>
  <c r="I226" i="55"/>
  <c r="I227" i="55"/>
  <c r="I228" i="55"/>
  <c r="I229" i="55"/>
  <c r="I230" i="55"/>
  <c r="I231" i="55"/>
  <c r="I232" i="55"/>
  <c r="I233" i="55"/>
  <c r="I234" i="55"/>
  <c r="I235" i="55"/>
  <c r="I236" i="55"/>
  <c r="I237" i="55"/>
  <c r="I238" i="55"/>
  <c r="I239" i="55"/>
  <c r="I240" i="55"/>
  <c r="I241" i="55"/>
  <c r="I242" i="55"/>
  <c r="I243" i="55"/>
  <c r="I244" i="55"/>
  <c r="I245" i="55"/>
  <c r="I246" i="55"/>
  <c r="I247" i="55"/>
  <c r="I248" i="55"/>
  <c r="I249" i="55"/>
  <c r="I250" i="55"/>
  <c r="I251" i="55"/>
  <c r="I252" i="55"/>
  <c r="I253" i="55"/>
  <c r="I254" i="55"/>
  <c r="I255" i="55"/>
  <c r="I256" i="55"/>
  <c r="I257" i="55"/>
  <c r="I258" i="55"/>
  <c r="I259" i="55"/>
  <c r="I260" i="55"/>
  <c r="I261" i="55"/>
  <c r="I262" i="55"/>
  <c r="I263" i="55"/>
  <c r="I264" i="55"/>
  <c r="I265" i="55"/>
  <c r="I266" i="55"/>
  <c r="I267" i="55"/>
  <c r="I268" i="55"/>
  <c r="I2" i="55"/>
  <c r="H3" i="55"/>
  <c r="H4" i="55"/>
  <c r="H5" i="55"/>
  <c r="H6" i="55"/>
  <c r="H7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85" i="55"/>
  <c r="H86" i="55"/>
  <c r="H87" i="55"/>
  <c r="H88" i="55"/>
  <c r="H89" i="55"/>
  <c r="H90" i="55"/>
  <c r="H91" i="55"/>
  <c r="H92" i="55"/>
  <c r="H93" i="55"/>
  <c r="H94" i="55"/>
  <c r="H95" i="55"/>
  <c r="H96" i="55"/>
  <c r="H97" i="55"/>
  <c r="H98" i="55"/>
  <c r="H99" i="55"/>
  <c r="H100" i="55"/>
  <c r="H101" i="55"/>
  <c r="H102" i="55"/>
  <c r="H103" i="55"/>
  <c r="H104" i="55"/>
  <c r="H105" i="55"/>
  <c r="H106" i="55"/>
  <c r="H107" i="55"/>
  <c r="H108" i="55"/>
  <c r="H109" i="55"/>
  <c r="H110" i="55"/>
  <c r="H111" i="55"/>
  <c r="H112" i="55"/>
  <c r="H113" i="55"/>
  <c r="H114" i="55"/>
  <c r="H115" i="55"/>
  <c r="H116" i="55"/>
  <c r="H117" i="55"/>
  <c r="H118" i="55"/>
  <c r="H119" i="55"/>
  <c r="H120" i="55"/>
  <c r="H121" i="55"/>
  <c r="H122" i="55"/>
  <c r="H123" i="55"/>
  <c r="H124" i="55"/>
  <c r="H125" i="55"/>
  <c r="H126" i="55"/>
  <c r="H127" i="55"/>
  <c r="H128" i="55"/>
  <c r="H129" i="55"/>
  <c r="H130" i="55"/>
  <c r="H131" i="55"/>
  <c r="H132" i="55"/>
  <c r="H133" i="55"/>
  <c r="H134" i="55"/>
  <c r="H135" i="55"/>
  <c r="H136" i="55"/>
  <c r="H137" i="55"/>
  <c r="H138" i="55"/>
  <c r="H139" i="55"/>
  <c r="H140" i="55"/>
  <c r="H141" i="55"/>
  <c r="H142" i="55"/>
  <c r="H143" i="55"/>
  <c r="H144" i="55"/>
  <c r="H145" i="55"/>
  <c r="H146" i="55"/>
  <c r="H147" i="55"/>
  <c r="H148" i="55"/>
  <c r="H149" i="55"/>
  <c r="H150" i="55"/>
  <c r="H151" i="55"/>
  <c r="H152" i="55"/>
  <c r="H153" i="55"/>
  <c r="H154" i="55"/>
  <c r="H155" i="55"/>
  <c r="H156" i="55"/>
  <c r="H157" i="55"/>
  <c r="H158" i="55"/>
  <c r="H159" i="55"/>
  <c r="H160" i="55"/>
  <c r="H161" i="55"/>
  <c r="H162" i="55"/>
  <c r="H163" i="55"/>
  <c r="H164" i="55"/>
  <c r="H165" i="55"/>
  <c r="H166" i="55"/>
  <c r="H167" i="55"/>
  <c r="H168" i="55"/>
  <c r="H169" i="55"/>
  <c r="H170" i="55"/>
  <c r="H171" i="55"/>
  <c r="H172" i="55"/>
  <c r="H173" i="55"/>
  <c r="H174" i="55"/>
  <c r="H175" i="55"/>
  <c r="H176" i="55"/>
  <c r="H177" i="55"/>
  <c r="H178" i="55"/>
  <c r="H179" i="55"/>
  <c r="H180" i="55"/>
  <c r="H181" i="55"/>
  <c r="H182" i="55"/>
  <c r="H183" i="55"/>
  <c r="H184" i="55"/>
  <c r="H185" i="55"/>
  <c r="H186" i="55"/>
  <c r="H187" i="55"/>
  <c r="H188" i="55"/>
  <c r="H189" i="55"/>
  <c r="H190" i="55"/>
  <c r="H191" i="55"/>
  <c r="H192" i="55"/>
  <c r="H193" i="55"/>
  <c r="H194" i="55"/>
  <c r="H195" i="55"/>
  <c r="H196" i="55"/>
  <c r="H197" i="55"/>
  <c r="H198" i="55"/>
  <c r="H199" i="55"/>
  <c r="H200" i="55"/>
  <c r="H201" i="55"/>
  <c r="H202" i="55"/>
  <c r="H203" i="55"/>
  <c r="H204" i="55"/>
  <c r="H205" i="55"/>
  <c r="H206" i="55"/>
  <c r="H207" i="55"/>
  <c r="H208" i="55"/>
  <c r="H209" i="55"/>
  <c r="H210" i="55"/>
  <c r="H211" i="55"/>
  <c r="H212" i="55"/>
  <c r="H213" i="55"/>
  <c r="H214" i="55"/>
  <c r="H215" i="55"/>
  <c r="H216" i="55"/>
  <c r="H217" i="55"/>
  <c r="H218" i="55"/>
  <c r="H219" i="55"/>
  <c r="H220" i="55"/>
  <c r="H221" i="55"/>
  <c r="H222" i="55"/>
  <c r="H223" i="55"/>
  <c r="H224" i="55"/>
  <c r="H225" i="55"/>
  <c r="H226" i="55"/>
  <c r="H227" i="55"/>
  <c r="H228" i="55"/>
  <c r="H229" i="55"/>
  <c r="H230" i="55"/>
  <c r="H231" i="55"/>
  <c r="H232" i="55"/>
  <c r="H233" i="55"/>
  <c r="H234" i="55"/>
  <c r="H235" i="55"/>
  <c r="H236" i="55"/>
  <c r="H237" i="55"/>
  <c r="H238" i="55"/>
  <c r="H239" i="55"/>
  <c r="H240" i="55"/>
  <c r="H241" i="55"/>
  <c r="H242" i="55"/>
  <c r="H243" i="55"/>
  <c r="H244" i="55"/>
  <c r="H245" i="55"/>
  <c r="H246" i="55"/>
  <c r="H247" i="55"/>
  <c r="H248" i="55"/>
  <c r="H249" i="55"/>
  <c r="H250" i="55"/>
  <c r="H251" i="55"/>
  <c r="H252" i="55"/>
  <c r="H253" i="55"/>
  <c r="H254" i="55"/>
  <c r="H255" i="55"/>
  <c r="H256" i="55"/>
  <c r="H257" i="55"/>
  <c r="H258" i="55"/>
  <c r="H259" i="55"/>
  <c r="H260" i="55"/>
  <c r="H261" i="55"/>
  <c r="H262" i="55"/>
  <c r="H263" i="55"/>
  <c r="H264" i="55"/>
  <c r="H265" i="55"/>
  <c r="H266" i="55"/>
  <c r="H267" i="55"/>
  <c r="H268" i="55"/>
  <c r="H2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102" i="55"/>
  <c r="G103" i="55"/>
  <c r="G104" i="55"/>
  <c r="G105" i="55"/>
  <c r="G106" i="55"/>
  <c r="G107" i="55"/>
  <c r="G108" i="55"/>
  <c r="G109" i="55"/>
  <c r="G110" i="55"/>
  <c r="G111" i="55"/>
  <c r="G112" i="55"/>
  <c r="G113" i="55"/>
  <c r="G114" i="55"/>
  <c r="G115" i="55"/>
  <c r="G116" i="55"/>
  <c r="G117" i="55"/>
  <c r="G118" i="55"/>
  <c r="G119" i="55"/>
  <c r="G120" i="55"/>
  <c r="G121" i="55"/>
  <c r="G122" i="55"/>
  <c r="G123" i="55"/>
  <c r="G124" i="55"/>
  <c r="G125" i="55"/>
  <c r="G126" i="55"/>
  <c r="G127" i="55"/>
  <c r="G128" i="55"/>
  <c r="G129" i="55"/>
  <c r="G130" i="55"/>
  <c r="G131" i="55"/>
  <c r="G132" i="55"/>
  <c r="G133" i="55"/>
  <c r="G134" i="55"/>
  <c r="G135" i="55"/>
  <c r="G136" i="55"/>
  <c r="G137" i="55"/>
  <c r="G138" i="55"/>
  <c r="G139" i="55"/>
  <c r="G140" i="55"/>
  <c r="G141" i="55"/>
  <c r="G142" i="55"/>
  <c r="G143" i="55"/>
  <c r="G144" i="55"/>
  <c r="G145" i="55"/>
  <c r="G146" i="55"/>
  <c r="G147" i="55"/>
  <c r="G148" i="55"/>
  <c r="G149" i="55"/>
  <c r="G150" i="55"/>
  <c r="G151" i="55"/>
  <c r="G152" i="55"/>
  <c r="G153" i="55"/>
  <c r="G154" i="55"/>
  <c r="G155" i="55"/>
  <c r="G156" i="55"/>
  <c r="G157" i="55"/>
  <c r="G158" i="55"/>
  <c r="G159" i="55"/>
  <c r="G160" i="55"/>
  <c r="G161" i="55"/>
  <c r="G162" i="55"/>
  <c r="G163" i="55"/>
  <c r="G164" i="55"/>
  <c r="G165" i="55"/>
  <c r="G166" i="55"/>
  <c r="G167" i="55"/>
  <c r="G168" i="55"/>
  <c r="G169" i="55"/>
  <c r="G170" i="55"/>
  <c r="G171" i="55"/>
  <c r="G172" i="55"/>
  <c r="G173" i="55"/>
  <c r="G174" i="55"/>
  <c r="G175" i="55"/>
  <c r="G176" i="55"/>
  <c r="G177" i="55"/>
  <c r="G178" i="55"/>
  <c r="G179" i="55"/>
  <c r="G180" i="55"/>
  <c r="G181" i="55"/>
  <c r="G182" i="55"/>
  <c r="G183" i="55"/>
  <c r="G184" i="55"/>
  <c r="G185" i="55"/>
  <c r="G186" i="55"/>
  <c r="G187" i="55"/>
  <c r="G188" i="55"/>
  <c r="G189" i="55"/>
  <c r="G190" i="55"/>
  <c r="G191" i="55"/>
  <c r="G192" i="55"/>
  <c r="G193" i="55"/>
  <c r="G194" i="55"/>
  <c r="G195" i="55"/>
  <c r="G196" i="55"/>
  <c r="G197" i="55"/>
  <c r="G198" i="55"/>
  <c r="G199" i="55"/>
  <c r="G200" i="55"/>
  <c r="G201" i="55"/>
  <c r="G202" i="55"/>
  <c r="G203" i="55"/>
  <c r="G204" i="55"/>
  <c r="G205" i="55"/>
  <c r="G206" i="55"/>
  <c r="G207" i="55"/>
  <c r="G208" i="55"/>
  <c r="G209" i="55"/>
  <c r="G210" i="55"/>
  <c r="G211" i="55"/>
  <c r="G212" i="55"/>
  <c r="G213" i="55"/>
  <c r="G214" i="55"/>
  <c r="G215" i="55"/>
  <c r="G216" i="55"/>
  <c r="G217" i="55"/>
  <c r="G218" i="55"/>
  <c r="G219" i="55"/>
  <c r="G220" i="55"/>
  <c r="G221" i="55"/>
  <c r="G222" i="55"/>
  <c r="G223" i="55"/>
  <c r="G224" i="55"/>
  <c r="G225" i="55"/>
  <c r="G226" i="55"/>
  <c r="G227" i="55"/>
  <c r="G228" i="55"/>
  <c r="G229" i="55"/>
  <c r="G230" i="55"/>
  <c r="G231" i="55"/>
  <c r="G232" i="55"/>
  <c r="G233" i="55"/>
  <c r="G234" i="55"/>
  <c r="G235" i="55"/>
  <c r="G236" i="55"/>
  <c r="G237" i="55"/>
  <c r="G238" i="55"/>
  <c r="G239" i="55"/>
  <c r="G240" i="55"/>
  <c r="G241" i="55"/>
  <c r="G242" i="55"/>
  <c r="G243" i="55"/>
  <c r="G244" i="55"/>
  <c r="G245" i="55"/>
  <c r="G246" i="55"/>
  <c r="G247" i="55"/>
  <c r="G248" i="55"/>
  <c r="G249" i="55"/>
  <c r="G250" i="55"/>
  <c r="G251" i="55"/>
  <c r="G252" i="55"/>
  <c r="G253" i="55"/>
  <c r="G254" i="55"/>
  <c r="G255" i="55"/>
  <c r="G256" i="55"/>
  <c r="G257" i="55"/>
  <c r="G258" i="55"/>
  <c r="G259" i="55"/>
  <c r="G260" i="55"/>
  <c r="G261" i="55"/>
  <c r="G262" i="55"/>
  <c r="G263" i="55"/>
  <c r="G264" i="55"/>
  <c r="G265" i="55"/>
  <c r="G266" i="55"/>
  <c r="G267" i="55"/>
  <c r="G268" i="55"/>
  <c r="G2" i="55"/>
  <c r="F3" i="55"/>
  <c r="F4" i="55"/>
  <c r="F5" i="55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E2" i="55"/>
  <c r="E3" i="55"/>
  <c r="E4" i="55"/>
  <c r="E5" i="55"/>
  <c r="E6" i="55"/>
  <c r="E7" i="55"/>
  <c r="E8" i="55"/>
  <c r="E9" i="55"/>
  <c r="E10" i="55"/>
  <c r="E11" i="55"/>
  <c r="E12" i="55"/>
  <c r="E13" i="55"/>
  <c r="E14" i="55"/>
  <c r="E15" i="55"/>
  <c r="E16" i="55"/>
  <c r="E17" i="55"/>
  <c r="E18" i="55"/>
  <c r="E19" i="55"/>
  <c r="E20" i="55"/>
  <c r="E21" i="55"/>
  <c r="E22" i="55"/>
  <c r="E23" i="55"/>
  <c r="E24" i="55"/>
  <c r="E25" i="55"/>
  <c r="E26" i="55"/>
  <c r="E27" i="55"/>
  <c r="E28" i="55"/>
  <c r="E29" i="55"/>
  <c r="E30" i="55"/>
  <c r="E31" i="55"/>
  <c r="E32" i="55"/>
  <c r="E33" i="55"/>
  <c r="E34" i="55"/>
  <c r="E35" i="55"/>
  <c r="E36" i="55"/>
  <c r="E37" i="55"/>
  <c r="E38" i="55"/>
  <c r="E39" i="55"/>
  <c r="E40" i="55"/>
  <c r="E41" i="55"/>
  <c r="E42" i="55"/>
  <c r="E43" i="55"/>
  <c r="E44" i="55"/>
  <c r="E45" i="55"/>
  <c r="E46" i="55"/>
  <c r="E47" i="55"/>
  <c r="E48" i="55"/>
  <c r="E49" i="55"/>
  <c r="E50" i="55"/>
  <c r="E51" i="55"/>
  <c r="E52" i="55"/>
  <c r="E53" i="55"/>
  <c r="E54" i="55"/>
  <c r="E55" i="55"/>
  <c r="E56" i="55"/>
  <c r="E57" i="55"/>
  <c r="E58" i="55"/>
  <c r="E59" i="55"/>
  <c r="E60" i="55"/>
  <c r="E61" i="55"/>
  <c r="E62" i="55"/>
  <c r="E63" i="55"/>
  <c r="E64" i="55"/>
  <c r="E65" i="55"/>
  <c r="E66" i="55"/>
  <c r="E67" i="55"/>
  <c r="E68" i="55"/>
  <c r="E69" i="55"/>
  <c r="E70" i="55"/>
  <c r="E71" i="55"/>
  <c r="E72" i="55"/>
  <c r="E73" i="55"/>
  <c r="E74" i="55"/>
  <c r="E75" i="55"/>
  <c r="E76" i="55"/>
  <c r="E77" i="55"/>
  <c r="E78" i="55"/>
  <c r="E79" i="55"/>
  <c r="E80" i="55"/>
  <c r="E81" i="55"/>
  <c r="E82" i="55"/>
  <c r="E83" i="55"/>
  <c r="E84" i="55"/>
  <c r="E85" i="55"/>
  <c r="E86" i="55"/>
  <c r="E87" i="55"/>
  <c r="E88" i="55"/>
  <c r="E89" i="55"/>
  <c r="E90" i="55"/>
  <c r="E91" i="55"/>
  <c r="E92" i="55"/>
  <c r="E93" i="55"/>
  <c r="E94" i="55"/>
  <c r="E95" i="55"/>
  <c r="E96" i="55"/>
  <c r="E97" i="55"/>
  <c r="E98" i="55"/>
  <c r="E99" i="55"/>
  <c r="E100" i="55"/>
  <c r="E101" i="55"/>
  <c r="E102" i="55"/>
  <c r="E103" i="55"/>
  <c r="E104" i="55"/>
  <c r="E105" i="55"/>
  <c r="E106" i="55"/>
  <c r="E107" i="55"/>
  <c r="E108" i="55"/>
  <c r="E109" i="55"/>
  <c r="E110" i="55"/>
  <c r="E111" i="55"/>
  <c r="E112" i="55"/>
  <c r="E113" i="55"/>
  <c r="E114" i="55"/>
  <c r="E115" i="55"/>
  <c r="E116" i="55"/>
  <c r="E117" i="55"/>
  <c r="E118" i="55"/>
  <c r="E119" i="55"/>
  <c r="E120" i="55"/>
  <c r="E121" i="55"/>
  <c r="E122" i="55"/>
  <c r="E123" i="55"/>
  <c r="E124" i="55"/>
  <c r="E125" i="55"/>
  <c r="E126" i="55"/>
  <c r="E127" i="55"/>
  <c r="E128" i="55"/>
  <c r="E129" i="55"/>
  <c r="E130" i="55"/>
  <c r="E131" i="55"/>
  <c r="E132" i="55"/>
  <c r="E133" i="55"/>
  <c r="E134" i="55"/>
  <c r="E135" i="55"/>
  <c r="E136" i="55"/>
  <c r="E137" i="55"/>
  <c r="E138" i="55"/>
  <c r="E139" i="55"/>
  <c r="E140" i="55"/>
  <c r="E141" i="55"/>
  <c r="E142" i="55"/>
  <c r="E143" i="55"/>
  <c r="E144" i="55"/>
  <c r="E145" i="55"/>
  <c r="E146" i="55"/>
  <c r="E147" i="55"/>
  <c r="E148" i="55"/>
  <c r="E149" i="55"/>
  <c r="E150" i="55"/>
  <c r="E151" i="55"/>
  <c r="E152" i="55"/>
  <c r="E153" i="55"/>
  <c r="E154" i="55"/>
  <c r="E155" i="55"/>
  <c r="E156" i="55"/>
  <c r="E157" i="55"/>
  <c r="E158" i="55"/>
  <c r="E159" i="55"/>
  <c r="E160" i="55"/>
  <c r="E161" i="55"/>
  <c r="E162" i="55"/>
  <c r="E163" i="55"/>
  <c r="E164" i="55"/>
  <c r="E165" i="55"/>
  <c r="E166" i="55"/>
  <c r="E167" i="55"/>
  <c r="E168" i="55"/>
  <c r="E169" i="55"/>
  <c r="E170" i="55"/>
  <c r="E171" i="55"/>
  <c r="E172" i="55"/>
  <c r="E173" i="55"/>
  <c r="E174" i="55"/>
  <c r="E175" i="55"/>
  <c r="E176" i="55"/>
  <c r="E177" i="55"/>
  <c r="E178" i="55"/>
  <c r="E179" i="55"/>
  <c r="E180" i="55"/>
  <c r="E181" i="55"/>
  <c r="E182" i="55"/>
  <c r="E183" i="55"/>
  <c r="E184" i="55"/>
  <c r="E185" i="55"/>
  <c r="E186" i="55"/>
  <c r="E187" i="55"/>
  <c r="E188" i="55"/>
  <c r="E189" i="55"/>
  <c r="E190" i="55"/>
  <c r="E191" i="55"/>
  <c r="E192" i="55"/>
  <c r="E193" i="55"/>
  <c r="E194" i="55"/>
  <c r="E195" i="55"/>
  <c r="E196" i="55"/>
  <c r="E197" i="55"/>
  <c r="E198" i="55"/>
  <c r="E199" i="55"/>
  <c r="E200" i="55"/>
  <c r="E201" i="55"/>
  <c r="E202" i="55"/>
  <c r="E203" i="55"/>
  <c r="E204" i="55"/>
  <c r="E205" i="55"/>
  <c r="E206" i="55"/>
  <c r="E207" i="55"/>
  <c r="E208" i="55"/>
  <c r="E209" i="55"/>
  <c r="E210" i="55"/>
  <c r="E211" i="55"/>
  <c r="E212" i="55"/>
  <c r="E213" i="55"/>
  <c r="E214" i="55"/>
  <c r="E215" i="55"/>
  <c r="E216" i="55"/>
  <c r="E217" i="55"/>
  <c r="E218" i="55"/>
  <c r="E219" i="55"/>
  <c r="E220" i="55"/>
  <c r="E221" i="55"/>
  <c r="E222" i="55"/>
  <c r="E223" i="55"/>
  <c r="E224" i="55"/>
  <c r="E225" i="55"/>
  <c r="E226" i="55"/>
  <c r="E227" i="55"/>
  <c r="E228" i="55"/>
  <c r="E229" i="55"/>
  <c r="E230" i="55"/>
  <c r="E231" i="55"/>
  <c r="E232" i="55"/>
  <c r="E233" i="55"/>
  <c r="E234" i="55"/>
  <c r="E235" i="55"/>
  <c r="E236" i="55"/>
  <c r="E237" i="55"/>
  <c r="E238" i="55"/>
  <c r="E239" i="55"/>
  <c r="E240" i="55"/>
  <c r="E241" i="55"/>
  <c r="E242" i="55"/>
  <c r="E243" i="55"/>
  <c r="E244" i="55"/>
  <c r="E245" i="55"/>
  <c r="E246" i="55"/>
  <c r="E247" i="55"/>
  <c r="E248" i="55"/>
  <c r="E249" i="55"/>
  <c r="E250" i="55"/>
  <c r="E251" i="55"/>
  <c r="E252" i="55"/>
  <c r="E253" i="55"/>
  <c r="E254" i="55"/>
  <c r="E255" i="55"/>
  <c r="E256" i="55"/>
  <c r="E257" i="55"/>
  <c r="E258" i="55"/>
  <c r="E259" i="55"/>
  <c r="E260" i="55"/>
  <c r="E261" i="55"/>
  <c r="E262" i="55"/>
  <c r="E263" i="55"/>
  <c r="E264" i="55"/>
  <c r="E265" i="55"/>
  <c r="E266" i="55"/>
  <c r="E267" i="55"/>
  <c r="E268" i="55"/>
  <c r="F2" i="55"/>
  <c r="P5" i="33"/>
  <c r="N6" i="33"/>
  <c r="P6" i="33"/>
  <c r="N7" i="33"/>
  <c r="P7" i="33"/>
  <c r="L8" i="33"/>
  <c r="N8" i="33"/>
  <c r="P8" i="33"/>
  <c r="N5" i="33"/>
  <c r="L7" i="33"/>
  <c r="L6" i="33"/>
  <c r="C37" i="33"/>
  <c r="E37" i="33"/>
  <c r="G37" i="33"/>
  <c r="C38" i="33"/>
  <c r="E38" i="33"/>
  <c r="G38" i="33"/>
  <c r="C39" i="33"/>
  <c r="E39" i="33"/>
  <c r="G39" i="33"/>
  <c r="C36" i="33"/>
  <c r="E36" i="33"/>
  <c r="G36" i="33"/>
  <c r="C34" i="33"/>
  <c r="C33" i="33"/>
  <c r="C32" i="33"/>
  <c r="C31" i="33"/>
  <c r="C30" i="33"/>
  <c r="C29" i="33"/>
  <c r="C28" i="33"/>
  <c r="C27" i="33"/>
  <c r="C26" i="33"/>
  <c r="C24" i="33"/>
  <c r="E24" i="33"/>
  <c r="G24" i="33"/>
  <c r="C25" i="33"/>
  <c r="E25" i="33"/>
  <c r="G25" i="33"/>
  <c r="E26" i="33"/>
  <c r="G26" i="33"/>
  <c r="E27" i="33"/>
  <c r="G27" i="33"/>
  <c r="E28" i="33"/>
  <c r="G28" i="33"/>
  <c r="E29" i="33"/>
  <c r="G29" i="33"/>
  <c r="E30" i="33"/>
  <c r="G30" i="33"/>
  <c r="E31" i="33"/>
  <c r="G31" i="33"/>
  <c r="E32" i="33"/>
  <c r="G32" i="33"/>
  <c r="E33" i="33"/>
  <c r="G33" i="33"/>
  <c r="E34" i="33"/>
  <c r="G34" i="33"/>
  <c r="C23" i="33"/>
  <c r="E23" i="33"/>
  <c r="G23" i="33"/>
  <c r="C11" i="33"/>
  <c r="E11" i="33"/>
  <c r="C12" i="33"/>
  <c r="E12" i="33"/>
  <c r="C13" i="33"/>
  <c r="E13" i="33"/>
  <c r="C14" i="33"/>
  <c r="E14" i="33"/>
  <c r="C15" i="33"/>
  <c r="E15" i="33"/>
  <c r="C16" i="33"/>
  <c r="E16" i="33"/>
  <c r="C17" i="33"/>
  <c r="E17" i="33"/>
  <c r="C18" i="33"/>
  <c r="E18" i="33"/>
  <c r="C19" i="33"/>
  <c r="E19" i="33"/>
  <c r="C20" i="33"/>
  <c r="E20" i="33"/>
  <c r="C21" i="33"/>
  <c r="E21" i="33"/>
  <c r="G11" i="33"/>
  <c r="G12" i="33"/>
  <c r="G13" i="33"/>
  <c r="G14" i="33"/>
  <c r="G15" i="33"/>
  <c r="G16" i="33"/>
  <c r="G17" i="33"/>
  <c r="G18" i="33"/>
  <c r="G19" i="33"/>
  <c r="G20" i="33"/>
  <c r="G21" i="33"/>
  <c r="C10" i="33"/>
  <c r="E10" i="33"/>
  <c r="G10" i="33"/>
  <c r="C6" i="33"/>
  <c r="E6" i="33"/>
  <c r="G6" i="33"/>
  <c r="C7" i="33"/>
  <c r="E7" i="33"/>
  <c r="G7" i="33"/>
  <c r="C8" i="33"/>
  <c r="E8" i="33"/>
  <c r="G8" i="33"/>
  <c r="C5" i="33"/>
  <c r="E5" i="33"/>
  <c r="G5" i="33"/>
  <c r="H303" i="53"/>
  <c r="H302" i="53"/>
  <c r="H301" i="53"/>
  <c r="H300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AF5" i="53" a="1"/>
  <c r="AG5" i="53"/>
  <c r="AI5" i="53"/>
  <c r="AG6" i="53"/>
  <c r="AI6" i="53"/>
  <c r="AG7" i="53"/>
  <c r="AI7" i="53"/>
  <c r="AG8" i="53"/>
  <c r="AI8" i="53"/>
  <c r="AG9" i="53"/>
  <c r="AI9" i="53"/>
  <c r="AG10" i="53"/>
  <c r="AI10" i="53"/>
  <c r="AG11" i="53"/>
  <c r="AI11" i="53"/>
  <c r="AG12" i="53"/>
  <c r="AI12" i="53"/>
  <c r="AG13" i="53"/>
  <c r="AI13" i="53"/>
  <c r="AG14" i="53"/>
  <c r="AI14" i="53"/>
  <c r="AG15" i="53"/>
  <c r="AI15" i="53"/>
  <c r="AG16" i="53"/>
  <c r="AI16" i="53"/>
  <c r="AG17" i="53"/>
  <c r="AI17" i="53"/>
  <c r="AG18" i="53"/>
  <c r="AI18" i="53"/>
  <c r="AG19" i="53"/>
  <c r="AI19" i="53"/>
  <c r="AG20" i="53"/>
  <c r="AI20" i="53"/>
  <c r="AG21" i="53"/>
  <c r="AI21" i="53"/>
  <c r="AG22" i="53"/>
  <c r="AI22" i="53"/>
  <c r="AG23" i="53"/>
  <c r="AI23" i="53"/>
  <c r="AG24" i="53"/>
  <c r="AI24" i="53"/>
  <c r="AG25" i="53"/>
  <c r="AI25" i="53"/>
  <c r="AG26" i="53"/>
  <c r="AI26" i="53"/>
  <c r="AG27" i="53"/>
  <c r="AI27" i="53"/>
  <c r="AG28" i="53"/>
  <c r="AI28" i="53"/>
  <c r="AG29" i="53"/>
  <c r="AI29" i="53"/>
  <c r="AG30" i="53"/>
  <c r="AI30" i="53"/>
  <c r="AG31" i="53"/>
  <c r="AI31" i="53"/>
  <c r="AG32" i="53"/>
  <c r="AI32" i="53"/>
  <c r="AG33" i="53"/>
  <c r="AI33" i="53"/>
  <c r="AG34" i="53"/>
  <c r="AI34" i="53"/>
  <c r="AG35" i="53"/>
  <c r="AI35" i="53"/>
  <c r="AG36" i="53"/>
  <c r="AI36" i="53"/>
  <c r="AG37" i="53"/>
  <c r="AI37" i="53"/>
  <c r="AG38" i="53"/>
  <c r="AI38" i="53"/>
  <c r="AG39" i="53"/>
  <c r="AI39" i="53"/>
  <c r="AG40" i="53"/>
  <c r="AI40" i="53"/>
  <c r="AG41" i="53"/>
  <c r="AI41" i="53"/>
  <c r="AG42" i="53"/>
  <c r="AI42" i="53"/>
  <c r="AG43" i="53"/>
  <c r="AI43" i="53"/>
  <c r="AG44" i="53"/>
  <c r="AI44" i="53"/>
  <c r="AG45" i="53"/>
  <c r="AI45" i="53"/>
  <c r="AG46" i="53"/>
  <c r="AI46" i="53"/>
  <c r="AG47" i="53"/>
  <c r="AI47" i="53"/>
  <c r="AG48" i="53"/>
  <c r="AI48" i="53"/>
  <c r="AG49" i="53"/>
  <c r="AI49" i="53"/>
  <c r="AG50" i="53"/>
  <c r="AI50" i="53"/>
  <c r="AG51" i="53"/>
  <c r="AI51" i="53"/>
  <c r="AG52" i="53"/>
  <c r="AI52" i="53"/>
  <c r="AG53" i="53"/>
  <c r="AI53" i="53"/>
  <c r="AG54" i="53"/>
  <c r="AI54" i="53"/>
  <c r="AG55" i="53"/>
  <c r="AI55" i="53"/>
  <c r="AG56" i="53"/>
  <c r="AI56" i="53"/>
  <c r="AG57" i="53"/>
  <c r="AI57" i="53"/>
  <c r="AG58" i="53"/>
  <c r="AI58" i="53"/>
  <c r="AG59" i="53"/>
  <c r="AI59" i="53"/>
  <c r="AG60" i="53"/>
  <c r="AI60" i="53"/>
  <c r="AG61" i="53"/>
  <c r="AI61" i="53"/>
  <c r="AG62" i="53"/>
  <c r="AI62" i="53"/>
  <c r="AG63" i="53"/>
  <c r="AI63" i="53"/>
  <c r="AG64" i="53"/>
  <c r="AI64" i="53"/>
  <c r="AG65" i="53"/>
  <c r="AI65" i="53"/>
  <c r="AG66" i="53"/>
  <c r="AI66" i="53"/>
  <c r="AG67" i="53"/>
  <c r="AI67" i="53"/>
  <c r="AG68" i="53"/>
  <c r="AI68" i="53"/>
  <c r="AG69" i="53"/>
  <c r="AI69" i="53"/>
  <c r="AG70" i="53"/>
  <c r="AI70" i="53"/>
  <c r="AG71" i="53"/>
  <c r="AI71" i="53"/>
  <c r="AG72" i="53"/>
  <c r="AI72" i="53"/>
  <c r="AG73" i="53"/>
  <c r="AI73" i="53"/>
  <c r="AG74" i="53"/>
  <c r="AI74" i="53"/>
  <c r="AG75" i="53"/>
  <c r="AI75" i="53"/>
  <c r="AG76" i="53"/>
  <c r="AI76" i="53"/>
  <c r="AG77" i="53"/>
  <c r="AI77" i="53"/>
  <c r="AG78" i="53"/>
  <c r="AI78" i="53"/>
  <c r="AG79" i="53"/>
  <c r="AI79" i="53"/>
  <c r="AG80" i="53"/>
  <c r="AI80" i="53"/>
  <c r="AG81" i="53"/>
  <c r="AI81" i="53"/>
  <c r="AG82" i="53"/>
  <c r="AI82" i="53"/>
  <c r="AG83" i="53"/>
  <c r="AI83" i="53"/>
  <c r="AG84" i="53"/>
  <c r="AI84" i="53"/>
  <c r="AG85" i="53"/>
  <c r="AI85" i="53"/>
  <c r="AG86" i="53"/>
  <c r="AI86" i="53"/>
  <c r="AG87" i="53"/>
  <c r="AI87" i="53"/>
  <c r="AG88" i="53"/>
  <c r="AI88" i="53"/>
  <c r="AG89" i="53"/>
  <c r="AI89" i="53"/>
  <c r="AG90" i="53"/>
  <c r="AI90" i="53"/>
  <c r="AG91" i="53"/>
  <c r="AI91" i="53"/>
  <c r="AG92" i="53"/>
  <c r="AI92" i="53"/>
  <c r="AG93" i="53"/>
  <c r="AI93" i="53"/>
  <c r="AG94" i="53"/>
  <c r="AI94" i="53"/>
  <c r="AG95" i="53"/>
  <c r="AI95" i="53"/>
  <c r="AG96" i="53"/>
  <c r="AI96" i="53"/>
  <c r="AG97" i="53"/>
  <c r="AI97" i="53"/>
  <c r="AG98" i="53"/>
  <c r="AI98" i="53"/>
  <c r="AG99" i="53"/>
  <c r="AI99" i="53"/>
  <c r="AG100" i="53"/>
  <c r="AI100" i="53"/>
  <c r="AG101" i="53"/>
  <c r="AI101" i="53"/>
  <c r="AG102" i="53"/>
  <c r="AI102" i="53"/>
  <c r="AG103" i="53"/>
  <c r="AI103" i="53"/>
  <c r="AG104" i="53"/>
  <c r="AI104" i="53"/>
  <c r="AG105" i="53"/>
  <c r="AI105" i="53"/>
  <c r="AG106" i="53"/>
  <c r="AI106" i="53"/>
  <c r="AG107" i="53"/>
  <c r="AI107" i="53"/>
  <c r="AG108" i="53"/>
  <c r="AI108" i="53"/>
  <c r="AG109" i="53"/>
  <c r="AI109" i="53"/>
  <c r="AG110" i="53"/>
  <c r="AI110" i="53"/>
  <c r="AG111" i="53"/>
  <c r="AI111" i="53"/>
  <c r="AG112" i="53"/>
  <c r="AI112" i="53"/>
  <c r="AG113" i="53"/>
  <c r="AI113" i="53"/>
  <c r="AG114" i="53"/>
  <c r="AI114" i="53"/>
  <c r="AG115" i="53"/>
  <c r="AI115" i="53"/>
  <c r="AG116" i="53"/>
  <c r="AI116" i="53"/>
  <c r="AG117" i="53"/>
  <c r="AI117" i="53"/>
  <c r="AG118" i="53"/>
  <c r="AI118" i="53"/>
  <c r="AG119" i="53"/>
  <c r="AI119" i="53"/>
  <c r="AG120" i="53"/>
  <c r="AI120" i="53"/>
  <c r="AG121" i="53"/>
  <c r="AI121" i="53"/>
  <c r="AG122" i="53"/>
  <c r="AI122" i="53"/>
  <c r="AG123" i="53"/>
  <c r="AI123" i="53"/>
  <c r="AG124" i="53"/>
  <c r="AI124" i="53"/>
  <c r="AG125" i="53"/>
  <c r="AI125" i="53"/>
  <c r="AG126" i="53"/>
  <c r="AI126" i="53"/>
  <c r="AG127" i="53"/>
  <c r="AI127" i="53"/>
  <c r="AG128" i="53"/>
  <c r="AI128" i="53"/>
  <c r="AG129" i="53"/>
  <c r="AI129" i="53"/>
  <c r="AG130" i="53"/>
  <c r="AI130" i="53"/>
  <c r="AG131" i="53"/>
  <c r="AI131" i="53"/>
  <c r="AG132" i="53"/>
  <c r="AI132" i="53"/>
  <c r="AG133" i="53"/>
  <c r="AI133" i="53"/>
  <c r="AG134" i="53"/>
  <c r="AI134" i="53"/>
  <c r="AG135" i="53"/>
  <c r="AI135" i="53"/>
  <c r="AG136" i="53"/>
  <c r="AI136" i="53"/>
  <c r="AG137" i="53"/>
  <c r="AI137" i="53"/>
  <c r="AG138" i="53"/>
  <c r="AI138" i="53"/>
  <c r="AG139" i="53"/>
  <c r="AI139" i="53"/>
  <c r="AG140" i="53"/>
  <c r="AI140" i="53"/>
  <c r="AG141" i="53"/>
  <c r="AI141" i="53"/>
  <c r="AG142" i="53"/>
  <c r="AI142" i="53"/>
  <c r="AG143" i="53"/>
  <c r="AI143" i="53"/>
  <c r="AG144" i="53"/>
  <c r="AI144" i="53"/>
  <c r="AG145" i="53"/>
  <c r="AI145" i="53"/>
  <c r="AG146" i="53"/>
  <c r="AI146" i="53"/>
  <c r="AG147" i="53"/>
  <c r="AI147" i="53"/>
  <c r="AG148" i="53"/>
  <c r="AI148" i="53"/>
  <c r="AG149" i="53"/>
  <c r="AI149" i="53"/>
  <c r="AG150" i="53"/>
  <c r="AI150" i="53"/>
  <c r="AG151" i="53"/>
  <c r="AI151" i="53"/>
  <c r="AG152" i="53"/>
  <c r="AI152" i="53"/>
  <c r="AG153" i="53"/>
  <c r="AI153" i="53"/>
  <c r="AG154" i="53"/>
  <c r="AI154" i="53"/>
  <c r="AG155" i="53"/>
  <c r="AI155" i="53"/>
  <c r="AG156" i="53"/>
  <c r="AI156" i="53"/>
  <c r="AG157" i="53"/>
  <c r="AI157" i="53"/>
  <c r="AG158" i="53"/>
  <c r="AI158" i="53"/>
  <c r="AG159" i="53"/>
  <c r="AI159" i="53"/>
  <c r="AG160" i="53"/>
  <c r="AI160" i="53"/>
  <c r="AG161" i="53"/>
  <c r="AI161" i="53"/>
  <c r="AG162" i="53"/>
  <c r="AI162" i="53"/>
  <c r="AG163" i="53"/>
  <c r="AI163" i="53"/>
  <c r="AG164" i="53"/>
  <c r="AI164" i="53"/>
  <c r="AG165" i="53"/>
  <c r="AI165" i="53"/>
  <c r="AG166" i="53"/>
  <c r="AI166" i="53"/>
  <c r="AG167" i="53"/>
  <c r="AI167" i="53"/>
  <c r="AG168" i="53"/>
  <c r="AI168" i="53"/>
  <c r="AG169" i="53"/>
  <c r="AI169" i="53"/>
  <c r="AG170" i="53"/>
  <c r="AI170" i="53"/>
  <c r="AG171" i="53"/>
  <c r="AI171" i="53"/>
  <c r="AG172" i="53"/>
  <c r="AI172" i="53"/>
  <c r="AG173" i="53"/>
  <c r="AI173" i="53"/>
  <c r="AG174" i="53"/>
  <c r="AI174" i="53"/>
  <c r="AG175" i="53"/>
  <c r="AI175" i="53"/>
  <c r="AG176" i="53"/>
  <c r="AI176" i="53"/>
  <c r="AG177" i="53"/>
  <c r="AI177" i="53"/>
  <c r="AG178" i="53"/>
  <c r="AI178" i="53"/>
  <c r="AG179" i="53"/>
  <c r="AI179" i="53"/>
  <c r="AG180" i="53"/>
  <c r="AI180" i="53"/>
  <c r="AG181" i="53"/>
  <c r="AI181" i="53"/>
  <c r="AG182" i="53"/>
  <c r="AI182" i="53"/>
  <c r="AG183" i="53"/>
  <c r="AI183" i="53"/>
  <c r="AG184" i="53"/>
  <c r="AI184" i="53"/>
  <c r="AG185" i="53"/>
  <c r="AI185" i="53"/>
  <c r="AG186" i="53"/>
  <c r="AI186" i="53"/>
  <c r="AG187" i="53"/>
  <c r="AI187" i="53"/>
  <c r="AG188" i="53"/>
  <c r="AI188" i="53"/>
  <c r="AG189" i="53"/>
  <c r="AI189" i="53"/>
  <c r="AG190" i="53"/>
  <c r="AI190" i="53"/>
  <c r="AG191" i="53"/>
  <c r="AI191" i="53"/>
  <c r="AG192" i="53"/>
  <c r="AI192" i="53"/>
  <c r="AG193" i="53"/>
  <c r="AI193" i="53"/>
  <c r="AG194" i="53"/>
  <c r="AI194" i="53"/>
  <c r="AG195" i="53"/>
  <c r="AI195" i="53"/>
  <c r="AG196" i="53"/>
  <c r="AI196" i="53"/>
  <c r="AG197" i="53"/>
  <c r="AI197" i="53"/>
  <c r="AG198" i="53"/>
  <c r="AI198" i="53"/>
  <c r="AG199" i="53"/>
  <c r="AI199" i="53"/>
  <c r="AG200" i="53"/>
  <c r="AI200" i="53"/>
  <c r="AG201" i="53"/>
  <c r="AI201" i="53"/>
  <c r="AG202" i="53"/>
  <c r="AI202" i="53"/>
  <c r="AG203" i="53"/>
  <c r="AI203" i="53"/>
  <c r="AG204" i="53"/>
  <c r="AI204" i="53"/>
  <c r="AG205" i="53"/>
  <c r="AI205" i="53"/>
  <c r="AG206" i="53"/>
  <c r="AI206" i="53"/>
  <c r="AG207" i="53"/>
  <c r="AI207" i="53"/>
  <c r="AG208" i="53"/>
  <c r="AI208" i="53"/>
  <c r="AG209" i="53"/>
  <c r="AI209" i="53"/>
  <c r="AG210" i="53"/>
  <c r="AI210" i="53"/>
  <c r="AG211" i="53"/>
  <c r="AI211" i="53"/>
  <c r="AG212" i="53"/>
  <c r="AI212" i="53"/>
  <c r="AG213" i="53"/>
  <c r="AI213" i="53"/>
  <c r="AG214" i="53"/>
  <c r="AI214" i="53"/>
  <c r="AG215" i="53"/>
  <c r="AI215" i="53"/>
  <c r="AG216" i="53"/>
  <c r="AI216" i="53"/>
  <c r="AG217" i="53"/>
  <c r="AI217" i="53"/>
  <c r="AG218" i="53"/>
  <c r="AI218" i="53"/>
  <c r="AG219" i="53"/>
  <c r="AI219" i="53"/>
  <c r="AG220" i="53"/>
  <c r="AI220" i="53"/>
  <c r="AG221" i="53"/>
  <c r="AI221" i="53"/>
  <c r="AG222" i="53"/>
  <c r="AI222" i="53"/>
  <c r="AG223" i="53"/>
  <c r="AI223" i="53"/>
  <c r="AG224" i="53"/>
  <c r="AI224" i="53"/>
  <c r="AG225" i="53"/>
  <c r="AI225" i="53"/>
  <c r="AG226" i="53"/>
  <c r="AI226" i="53"/>
  <c r="AG227" i="53"/>
  <c r="AI227" i="53"/>
  <c r="AG228" i="53"/>
  <c r="AI228" i="53"/>
  <c r="AG229" i="53"/>
  <c r="AI229" i="53"/>
  <c r="AG230" i="53"/>
  <c r="AI230" i="53"/>
  <c r="AG231" i="53"/>
  <c r="AI231" i="53"/>
  <c r="AG232" i="53"/>
  <c r="AI232" i="53"/>
  <c r="AG233" i="53"/>
  <c r="AI233" i="53"/>
  <c r="AG234" i="53"/>
  <c r="AI234" i="53"/>
  <c r="AG235" i="53"/>
  <c r="AI235" i="53"/>
  <c r="AG236" i="53"/>
  <c r="AI236" i="53"/>
  <c r="AG237" i="53"/>
  <c r="AI237" i="53"/>
  <c r="AG238" i="53"/>
  <c r="AI238" i="53"/>
  <c r="AG239" i="53"/>
  <c r="AI239" i="53"/>
  <c r="AG240" i="53"/>
  <c r="AI240" i="53"/>
  <c r="AG241" i="53"/>
  <c r="AI241" i="53"/>
  <c r="AG242" i="53"/>
  <c r="AI242" i="53"/>
  <c r="AG243" i="53"/>
  <c r="AI243" i="53"/>
  <c r="AG244" i="53"/>
  <c r="AI244" i="53"/>
  <c r="AG245" i="53"/>
  <c r="AI245" i="53"/>
  <c r="AG246" i="53"/>
  <c r="AI246" i="53"/>
  <c r="AG247" i="53"/>
  <c r="AI247" i="53"/>
  <c r="AG248" i="53"/>
  <c r="AI248" i="53"/>
  <c r="AG249" i="53"/>
  <c r="AI249" i="53"/>
  <c r="AG250" i="53"/>
  <c r="AI250" i="53"/>
  <c r="AG251" i="53"/>
  <c r="AI251" i="53"/>
  <c r="AG252" i="53"/>
  <c r="AI252" i="53"/>
  <c r="AG253" i="53"/>
  <c r="AI253" i="53"/>
  <c r="AG254" i="53"/>
  <c r="AI254" i="53"/>
  <c r="AG255" i="53"/>
  <c r="AI255" i="53"/>
  <c r="AG256" i="53"/>
  <c r="AI256" i="53"/>
  <c r="AG257" i="53"/>
  <c r="AI257" i="53"/>
  <c r="AG258" i="53"/>
  <c r="AI258" i="53"/>
  <c r="AG259" i="53"/>
  <c r="AI259" i="53"/>
  <c r="AG260" i="53"/>
  <c r="AI260" i="53"/>
  <c r="AG261" i="53"/>
  <c r="AI261" i="53"/>
  <c r="AG262" i="53"/>
  <c r="AI262" i="53"/>
  <c r="AG263" i="53"/>
  <c r="AI263" i="53"/>
  <c r="AG264" i="53"/>
  <c r="AI264" i="53"/>
  <c r="AG265" i="53"/>
  <c r="AI265" i="53"/>
  <c r="AG266" i="53"/>
  <c r="AI266" i="53"/>
  <c r="AG267" i="53"/>
  <c r="AI267" i="53"/>
  <c r="AG268" i="53"/>
  <c r="AI268" i="53"/>
  <c r="AG269" i="53"/>
  <c r="AI269" i="53"/>
  <c r="AG270" i="53"/>
  <c r="AI270" i="53"/>
  <c r="AG271" i="53"/>
  <c r="AI271" i="53"/>
  <c r="AG272" i="53"/>
  <c r="AI272" i="53"/>
  <c r="AG273" i="53"/>
  <c r="AI273" i="53"/>
  <c r="AG274" i="53"/>
  <c r="AI274" i="53"/>
  <c r="AG275" i="53"/>
  <c r="AI275" i="53"/>
  <c r="AG276" i="53"/>
  <c r="AI276" i="53"/>
  <c r="AG277" i="53"/>
  <c r="AI277" i="53"/>
  <c r="AG278" i="53"/>
  <c r="AI278" i="53"/>
  <c r="AG279" i="53"/>
  <c r="AI279" i="53"/>
  <c r="AG280" i="53"/>
  <c r="AI280" i="53"/>
  <c r="AG281" i="53"/>
  <c r="AI281" i="53"/>
  <c r="AG282" i="53"/>
  <c r="AI282" i="53"/>
  <c r="AG283" i="53"/>
  <c r="AI283" i="53"/>
  <c r="AG284" i="53"/>
  <c r="AI284" i="53"/>
  <c r="AG285" i="53"/>
  <c r="AI285" i="53"/>
  <c r="AG286" i="53"/>
  <c r="AI286" i="53"/>
  <c r="AG287" i="53"/>
  <c r="AI287" i="53"/>
  <c r="AG288" i="53"/>
  <c r="AI288" i="53"/>
  <c r="AG289" i="53"/>
  <c r="AI289" i="53"/>
  <c r="AG290" i="53"/>
  <c r="AI290" i="53"/>
  <c r="AG291" i="53"/>
  <c r="AI291" i="53"/>
  <c r="AG292" i="53"/>
  <c r="AI292" i="53"/>
  <c r="AG293" i="53"/>
  <c r="AI293" i="53"/>
  <c r="AG294" i="53"/>
  <c r="AI294" i="53"/>
  <c r="AG295" i="53"/>
  <c r="AI295" i="53"/>
  <c r="AG296" i="53"/>
  <c r="AI296" i="53"/>
  <c r="AG297" i="53"/>
  <c r="AI297" i="53"/>
  <c r="AG298" i="53"/>
  <c r="AI298" i="53"/>
  <c r="AG299" i="53"/>
  <c r="AI299" i="53"/>
  <c r="AG300" i="53"/>
  <c r="AI300" i="53"/>
  <c r="AG301" i="53"/>
  <c r="AI301" i="53"/>
  <c r="AG302" i="53"/>
  <c r="AI302" i="53"/>
  <c r="AG303" i="53"/>
  <c r="AI303" i="53"/>
  <c r="AG304" i="53"/>
  <c r="AI304" i="53"/>
  <c r="AK4" i="53"/>
  <c r="AK5" i="53"/>
  <c r="AH5" i="53"/>
  <c r="AJ5" i="53"/>
  <c r="AH6" i="53"/>
  <c r="AJ6" i="53"/>
  <c r="AH7" i="53"/>
  <c r="AJ7" i="53"/>
  <c r="AH8" i="53"/>
  <c r="AJ8" i="53"/>
  <c r="AH9" i="53"/>
  <c r="AJ9" i="53"/>
  <c r="AH10" i="53"/>
  <c r="AJ10" i="53"/>
  <c r="AH11" i="53"/>
  <c r="AJ11" i="53"/>
  <c r="AH12" i="53"/>
  <c r="AJ12" i="53"/>
  <c r="AH13" i="53"/>
  <c r="AJ13" i="53"/>
  <c r="AH14" i="53"/>
  <c r="AJ14" i="53"/>
  <c r="AH15" i="53"/>
  <c r="AJ15" i="53"/>
  <c r="AH16" i="53"/>
  <c r="AJ16" i="53"/>
  <c r="AH17" i="53"/>
  <c r="AJ17" i="53"/>
  <c r="AH18" i="53"/>
  <c r="AJ18" i="53"/>
  <c r="AH19" i="53"/>
  <c r="AJ19" i="53"/>
  <c r="AH20" i="53"/>
  <c r="AJ20" i="53"/>
  <c r="AH21" i="53"/>
  <c r="AJ21" i="53"/>
  <c r="AH22" i="53"/>
  <c r="AJ22" i="53"/>
  <c r="AH23" i="53"/>
  <c r="AJ23" i="53"/>
  <c r="AH24" i="53"/>
  <c r="AJ24" i="53"/>
  <c r="AH25" i="53"/>
  <c r="AJ25" i="53"/>
  <c r="AH26" i="53"/>
  <c r="AJ26" i="53"/>
  <c r="AH27" i="53"/>
  <c r="AJ27" i="53"/>
  <c r="AH28" i="53"/>
  <c r="AJ28" i="53"/>
  <c r="AH29" i="53"/>
  <c r="AJ29" i="53"/>
  <c r="AH30" i="53"/>
  <c r="AJ30" i="53"/>
  <c r="AH31" i="53"/>
  <c r="AJ31" i="53"/>
  <c r="AH32" i="53"/>
  <c r="AJ32" i="53"/>
  <c r="AH33" i="53"/>
  <c r="AJ33" i="53"/>
  <c r="AH34" i="53"/>
  <c r="AJ34" i="53"/>
  <c r="AH35" i="53"/>
  <c r="AJ35" i="53"/>
  <c r="AH36" i="53"/>
  <c r="AJ36" i="53"/>
  <c r="AH37" i="53"/>
  <c r="AJ37" i="53"/>
  <c r="AH38" i="53"/>
  <c r="AJ38" i="53"/>
  <c r="AH39" i="53"/>
  <c r="AJ39" i="53"/>
  <c r="AH40" i="53"/>
  <c r="AJ40" i="53"/>
  <c r="AH41" i="53"/>
  <c r="AJ41" i="53"/>
  <c r="AH42" i="53"/>
  <c r="AJ42" i="53"/>
  <c r="AH43" i="53"/>
  <c r="AJ43" i="53"/>
  <c r="AH44" i="53"/>
  <c r="AJ44" i="53"/>
  <c r="AH45" i="53"/>
  <c r="AJ45" i="53"/>
  <c r="AH46" i="53"/>
  <c r="AJ46" i="53"/>
  <c r="AH47" i="53"/>
  <c r="AJ47" i="53"/>
  <c r="AH48" i="53"/>
  <c r="AJ48" i="53"/>
  <c r="AH49" i="53"/>
  <c r="AJ49" i="53"/>
  <c r="AH50" i="53"/>
  <c r="AJ50" i="53"/>
  <c r="AH51" i="53"/>
  <c r="AJ51" i="53"/>
  <c r="AH52" i="53"/>
  <c r="AJ52" i="53"/>
  <c r="AH53" i="53"/>
  <c r="AJ53" i="53"/>
  <c r="AH54" i="53"/>
  <c r="AJ54" i="53"/>
  <c r="AH55" i="53"/>
  <c r="AJ55" i="53"/>
  <c r="AH56" i="53"/>
  <c r="AJ56" i="53"/>
  <c r="AH57" i="53"/>
  <c r="AJ57" i="53"/>
  <c r="AH58" i="53"/>
  <c r="AJ58" i="53"/>
  <c r="AH59" i="53"/>
  <c r="AJ59" i="53"/>
  <c r="AH60" i="53"/>
  <c r="AJ60" i="53"/>
  <c r="AH61" i="53"/>
  <c r="AJ61" i="53"/>
  <c r="AH62" i="53"/>
  <c r="AJ62" i="53"/>
  <c r="AH63" i="53"/>
  <c r="AJ63" i="53"/>
  <c r="AH64" i="53"/>
  <c r="AJ64" i="53"/>
  <c r="AH65" i="53"/>
  <c r="AJ65" i="53"/>
  <c r="AH66" i="53"/>
  <c r="AJ66" i="53"/>
  <c r="AH67" i="53"/>
  <c r="AJ67" i="53"/>
  <c r="AH68" i="53"/>
  <c r="AJ68" i="53"/>
  <c r="AH69" i="53"/>
  <c r="AJ69" i="53"/>
  <c r="AH70" i="53"/>
  <c r="AJ70" i="53"/>
  <c r="AH71" i="53"/>
  <c r="AJ71" i="53"/>
  <c r="AH72" i="53"/>
  <c r="AJ72" i="53"/>
  <c r="AH73" i="53"/>
  <c r="AJ73" i="53"/>
  <c r="AH74" i="53"/>
  <c r="AJ74" i="53"/>
  <c r="AH75" i="53"/>
  <c r="AJ75" i="53"/>
  <c r="AH76" i="53"/>
  <c r="AJ76" i="53"/>
  <c r="AH77" i="53"/>
  <c r="AJ77" i="53"/>
  <c r="AH78" i="53"/>
  <c r="AJ78" i="53"/>
  <c r="AH79" i="53"/>
  <c r="AJ79" i="53"/>
  <c r="AH80" i="53"/>
  <c r="AJ80" i="53"/>
  <c r="AH81" i="53"/>
  <c r="AJ81" i="53"/>
  <c r="AH82" i="53"/>
  <c r="AJ82" i="53"/>
  <c r="AH83" i="53"/>
  <c r="AJ83" i="53"/>
  <c r="AH84" i="53"/>
  <c r="AJ84" i="53"/>
  <c r="AH85" i="53"/>
  <c r="AJ85" i="53"/>
  <c r="AH86" i="53"/>
  <c r="AJ86" i="53"/>
  <c r="AH87" i="53"/>
  <c r="AJ87" i="53"/>
  <c r="AH88" i="53"/>
  <c r="AJ88" i="53"/>
  <c r="AH89" i="53"/>
  <c r="AJ89" i="53"/>
  <c r="AH90" i="53"/>
  <c r="AJ90" i="53"/>
  <c r="AH91" i="53"/>
  <c r="AJ91" i="53"/>
  <c r="AH92" i="53"/>
  <c r="AJ92" i="53"/>
  <c r="AH93" i="53"/>
  <c r="AJ93" i="53"/>
  <c r="AH94" i="53"/>
  <c r="AJ94" i="53"/>
  <c r="AH95" i="53"/>
  <c r="AJ95" i="53"/>
  <c r="AH96" i="53"/>
  <c r="AJ96" i="53"/>
  <c r="AH97" i="53"/>
  <c r="AJ97" i="53"/>
  <c r="AH98" i="53"/>
  <c r="AJ98" i="53"/>
  <c r="AH99" i="53"/>
  <c r="AJ99" i="53"/>
  <c r="AH100" i="53"/>
  <c r="AJ100" i="53"/>
  <c r="AH101" i="53"/>
  <c r="AJ101" i="53"/>
  <c r="AH102" i="53"/>
  <c r="AJ102" i="53"/>
  <c r="AH103" i="53"/>
  <c r="AJ103" i="53"/>
  <c r="AH104" i="53"/>
  <c r="AJ104" i="53"/>
  <c r="AH105" i="53"/>
  <c r="AJ105" i="53"/>
  <c r="AH106" i="53"/>
  <c r="AJ106" i="53"/>
  <c r="AH107" i="53"/>
  <c r="AJ107" i="53"/>
  <c r="AH108" i="53"/>
  <c r="AJ108" i="53"/>
  <c r="AH109" i="53"/>
  <c r="AJ109" i="53"/>
  <c r="AH110" i="53"/>
  <c r="AJ110" i="53"/>
  <c r="AH111" i="53"/>
  <c r="AJ111" i="53"/>
  <c r="AH112" i="53"/>
  <c r="AJ112" i="53"/>
  <c r="AH113" i="53"/>
  <c r="AJ113" i="53"/>
  <c r="AH114" i="53"/>
  <c r="AJ114" i="53"/>
  <c r="AH115" i="53"/>
  <c r="AJ115" i="53"/>
  <c r="AH116" i="53"/>
  <c r="AJ116" i="53"/>
  <c r="AH117" i="53"/>
  <c r="AJ117" i="53"/>
  <c r="AH118" i="53"/>
  <c r="AJ118" i="53"/>
  <c r="AH119" i="53"/>
  <c r="AJ119" i="53"/>
  <c r="AH120" i="53"/>
  <c r="AJ120" i="53"/>
  <c r="AH121" i="53"/>
  <c r="AJ121" i="53"/>
  <c r="AH122" i="53"/>
  <c r="AJ122" i="53"/>
  <c r="AH123" i="53"/>
  <c r="AJ123" i="53"/>
  <c r="AH124" i="53"/>
  <c r="AJ124" i="53"/>
  <c r="AH125" i="53"/>
  <c r="AJ125" i="53"/>
  <c r="AH126" i="53"/>
  <c r="AJ126" i="53"/>
  <c r="AH127" i="53"/>
  <c r="AJ127" i="53"/>
  <c r="AH128" i="53"/>
  <c r="AJ128" i="53"/>
  <c r="AH129" i="53"/>
  <c r="AJ129" i="53"/>
  <c r="AH130" i="53"/>
  <c r="AJ130" i="53"/>
  <c r="AH131" i="53"/>
  <c r="AJ131" i="53"/>
  <c r="AH132" i="53"/>
  <c r="AJ132" i="53"/>
  <c r="AH133" i="53"/>
  <c r="AJ133" i="53"/>
  <c r="AH134" i="53"/>
  <c r="AJ134" i="53"/>
  <c r="AH135" i="53"/>
  <c r="AJ135" i="53"/>
  <c r="AH136" i="53"/>
  <c r="AJ136" i="53"/>
  <c r="AH137" i="53"/>
  <c r="AJ137" i="53"/>
  <c r="AH138" i="53"/>
  <c r="AJ138" i="53"/>
  <c r="AH139" i="53"/>
  <c r="AJ139" i="53"/>
  <c r="AH140" i="53"/>
  <c r="AJ140" i="53"/>
  <c r="AH141" i="53"/>
  <c r="AJ141" i="53"/>
  <c r="AH142" i="53"/>
  <c r="AJ142" i="53"/>
  <c r="AH143" i="53"/>
  <c r="AJ143" i="53"/>
  <c r="AH144" i="53"/>
  <c r="AJ144" i="53"/>
  <c r="AH145" i="53"/>
  <c r="AJ145" i="53"/>
  <c r="AH146" i="53"/>
  <c r="AJ146" i="53"/>
  <c r="AH147" i="53"/>
  <c r="AJ147" i="53"/>
  <c r="AH148" i="53"/>
  <c r="AJ148" i="53"/>
  <c r="AH149" i="53"/>
  <c r="AJ149" i="53"/>
  <c r="AH150" i="53"/>
  <c r="AJ150" i="53"/>
  <c r="AH151" i="53"/>
  <c r="AJ151" i="53"/>
  <c r="AH152" i="53"/>
  <c r="AJ152" i="53"/>
  <c r="AH153" i="53"/>
  <c r="AJ153" i="53"/>
  <c r="AH154" i="53"/>
  <c r="AJ154" i="53"/>
  <c r="AH155" i="53"/>
  <c r="AJ155" i="53"/>
  <c r="AH156" i="53"/>
  <c r="AJ156" i="53"/>
  <c r="AH157" i="53"/>
  <c r="AJ157" i="53"/>
  <c r="AH158" i="53"/>
  <c r="AJ158" i="53"/>
  <c r="AH159" i="53"/>
  <c r="AJ159" i="53"/>
  <c r="AH160" i="53"/>
  <c r="AJ160" i="53"/>
  <c r="AH161" i="53"/>
  <c r="AJ161" i="53"/>
  <c r="AH162" i="53"/>
  <c r="AJ162" i="53"/>
  <c r="AH163" i="53"/>
  <c r="AJ163" i="53"/>
  <c r="AH164" i="53"/>
  <c r="AJ164" i="53"/>
  <c r="AH165" i="53"/>
  <c r="AJ165" i="53"/>
  <c r="AH166" i="53"/>
  <c r="AJ166" i="53"/>
  <c r="AH167" i="53"/>
  <c r="AJ167" i="53"/>
  <c r="AH168" i="53"/>
  <c r="AJ168" i="53"/>
  <c r="AH169" i="53"/>
  <c r="AJ169" i="53"/>
  <c r="AH170" i="53"/>
  <c r="AJ170" i="53"/>
  <c r="AH171" i="53"/>
  <c r="AJ171" i="53"/>
  <c r="AH172" i="53"/>
  <c r="AJ172" i="53"/>
  <c r="AH173" i="53"/>
  <c r="AJ173" i="53"/>
  <c r="AH174" i="53"/>
  <c r="AJ174" i="53"/>
  <c r="AH175" i="53"/>
  <c r="AJ175" i="53"/>
  <c r="AH176" i="53"/>
  <c r="AJ176" i="53"/>
  <c r="AH177" i="53"/>
  <c r="AJ177" i="53"/>
  <c r="AH178" i="53"/>
  <c r="AJ178" i="53"/>
  <c r="AH179" i="53"/>
  <c r="AJ179" i="53"/>
  <c r="AH180" i="53"/>
  <c r="AJ180" i="53"/>
  <c r="AH181" i="53"/>
  <c r="AJ181" i="53"/>
  <c r="AH182" i="53"/>
  <c r="AJ182" i="53"/>
  <c r="AH183" i="53"/>
  <c r="AJ183" i="53"/>
  <c r="AH184" i="53"/>
  <c r="AJ184" i="53"/>
  <c r="AH185" i="53"/>
  <c r="AJ185" i="53"/>
  <c r="AH186" i="53"/>
  <c r="AJ186" i="53"/>
  <c r="AH187" i="53"/>
  <c r="AJ187" i="53"/>
  <c r="AH188" i="53"/>
  <c r="AJ188" i="53"/>
  <c r="AH189" i="53"/>
  <c r="AJ189" i="53"/>
  <c r="AH190" i="53"/>
  <c r="AJ190" i="53"/>
  <c r="AH191" i="53"/>
  <c r="AJ191" i="53"/>
  <c r="AH192" i="53"/>
  <c r="AJ192" i="53"/>
  <c r="AH193" i="53"/>
  <c r="AJ193" i="53"/>
  <c r="AH194" i="53"/>
  <c r="AJ194" i="53"/>
  <c r="AH195" i="53"/>
  <c r="AJ195" i="53"/>
  <c r="AH196" i="53"/>
  <c r="AJ196" i="53"/>
  <c r="AH197" i="53"/>
  <c r="AJ197" i="53"/>
  <c r="AH198" i="53"/>
  <c r="AJ198" i="53"/>
  <c r="AH199" i="53"/>
  <c r="AJ199" i="53"/>
  <c r="AH200" i="53"/>
  <c r="AJ200" i="53"/>
  <c r="AH201" i="53"/>
  <c r="AJ201" i="53"/>
  <c r="AH202" i="53"/>
  <c r="AJ202" i="53"/>
  <c r="AH203" i="53"/>
  <c r="AJ203" i="53"/>
  <c r="AH204" i="53"/>
  <c r="AJ204" i="53"/>
  <c r="AH205" i="53"/>
  <c r="AJ205" i="53"/>
  <c r="AH206" i="53"/>
  <c r="AJ206" i="53"/>
  <c r="AH207" i="53"/>
  <c r="AJ207" i="53"/>
  <c r="AH208" i="53"/>
  <c r="AJ208" i="53"/>
  <c r="AH209" i="53"/>
  <c r="AJ209" i="53"/>
  <c r="AH210" i="53"/>
  <c r="AJ210" i="53"/>
  <c r="AH211" i="53"/>
  <c r="AJ211" i="53"/>
  <c r="AH212" i="53"/>
  <c r="AJ212" i="53"/>
  <c r="AH213" i="53"/>
  <c r="AJ213" i="53"/>
  <c r="AH214" i="53"/>
  <c r="AJ214" i="53"/>
  <c r="AH215" i="53"/>
  <c r="AJ215" i="53"/>
  <c r="AH216" i="53"/>
  <c r="AJ216" i="53"/>
  <c r="AH217" i="53"/>
  <c r="AJ217" i="53"/>
  <c r="AH218" i="53"/>
  <c r="AJ218" i="53"/>
  <c r="AH219" i="53"/>
  <c r="AJ219" i="53"/>
  <c r="AH220" i="53"/>
  <c r="AJ220" i="53"/>
  <c r="AH221" i="53"/>
  <c r="AJ221" i="53"/>
  <c r="AH222" i="53"/>
  <c r="AJ222" i="53"/>
  <c r="AH223" i="53"/>
  <c r="AJ223" i="53"/>
  <c r="AH224" i="53"/>
  <c r="AJ224" i="53"/>
  <c r="AH225" i="53"/>
  <c r="AJ225" i="53"/>
  <c r="AH226" i="53"/>
  <c r="AJ226" i="53"/>
  <c r="AH227" i="53"/>
  <c r="AJ227" i="53"/>
  <c r="AH228" i="53"/>
  <c r="AJ228" i="53"/>
  <c r="AH229" i="53"/>
  <c r="AJ229" i="53"/>
  <c r="AH230" i="53"/>
  <c r="AJ230" i="53"/>
  <c r="AH231" i="53"/>
  <c r="AJ231" i="53"/>
  <c r="AH232" i="53"/>
  <c r="AJ232" i="53"/>
  <c r="AH233" i="53"/>
  <c r="AJ233" i="53"/>
  <c r="AH234" i="53"/>
  <c r="AJ234" i="53"/>
  <c r="AH235" i="53"/>
  <c r="AJ235" i="53"/>
  <c r="AH236" i="53"/>
  <c r="AJ236" i="53"/>
  <c r="AH237" i="53"/>
  <c r="AJ237" i="53"/>
  <c r="AH238" i="53"/>
  <c r="AJ238" i="53"/>
  <c r="AH239" i="53"/>
  <c r="AJ239" i="53"/>
  <c r="AH240" i="53"/>
  <c r="AJ240" i="53"/>
  <c r="AH241" i="53"/>
  <c r="AJ241" i="53"/>
  <c r="AH242" i="53"/>
  <c r="AJ242" i="53"/>
  <c r="AH243" i="53"/>
  <c r="AJ243" i="53"/>
  <c r="AH244" i="53"/>
  <c r="AJ244" i="53"/>
  <c r="AH245" i="53"/>
  <c r="AJ245" i="53"/>
  <c r="AH246" i="53"/>
  <c r="AJ246" i="53"/>
  <c r="AH247" i="53"/>
  <c r="AJ247" i="53"/>
  <c r="AH248" i="53"/>
  <c r="AJ248" i="53"/>
  <c r="AH249" i="53"/>
  <c r="AJ249" i="53"/>
  <c r="AH250" i="53"/>
  <c r="AJ250" i="53"/>
  <c r="AH251" i="53"/>
  <c r="AJ251" i="53"/>
  <c r="AH252" i="53"/>
  <c r="AJ252" i="53"/>
  <c r="AH253" i="53"/>
  <c r="AJ253" i="53"/>
  <c r="AH254" i="53"/>
  <c r="AJ254" i="53"/>
  <c r="AH255" i="53"/>
  <c r="AJ255" i="53"/>
  <c r="AH256" i="53"/>
  <c r="AJ256" i="53"/>
  <c r="AH257" i="53"/>
  <c r="AJ257" i="53"/>
  <c r="AH258" i="53"/>
  <c r="AJ258" i="53"/>
  <c r="AH259" i="53"/>
  <c r="AJ259" i="53"/>
  <c r="AH260" i="53"/>
  <c r="AJ260" i="53"/>
  <c r="AH261" i="53"/>
  <c r="AJ261" i="53"/>
  <c r="AH262" i="53"/>
  <c r="AJ262" i="53"/>
  <c r="AH263" i="53"/>
  <c r="AJ263" i="53"/>
  <c r="AH264" i="53"/>
  <c r="AJ264" i="53"/>
  <c r="AH265" i="53"/>
  <c r="AJ265" i="53"/>
  <c r="AH266" i="53"/>
  <c r="AJ266" i="53"/>
  <c r="AH267" i="53"/>
  <c r="AJ267" i="53"/>
  <c r="AH268" i="53"/>
  <c r="AJ268" i="53"/>
  <c r="AH269" i="53"/>
  <c r="AJ269" i="53"/>
  <c r="AH270" i="53"/>
  <c r="AJ270" i="53"/>
  <c r="AH271" i="53"/>
  <c r="AJ271" i="53"/>
  <c r="AH272" i="53"/>
  <c r="AJ272" i="53"/>
  <c r="AH273" i="53"/>
  <c r="AJ273" i="53"/>
  <c r="AH274" i="53"/>
  <c r="AJ274" i="53"/>
  <c r="AH275" i="53"/>
  <c r="AJ275" i="53"/>
  <c r="AH276" i="53"/>
  <c r="AJ276" i="53"/>
  <c r="AH277" i="53"/>
  <c r="AJ277" i="53"/>
  <c r="AH278" i="53"/>
  <c r="AJ278" i="53"/>
  <c r="AH279" i="53"/>
  <c r="AJ279" i="53"/>
  <c r="AH280" i="53"/>
  <c r="AJ280" i="53"/>
  <c r="AH281" i="53"/>
  <c r="AJ281" i="53"/>
  <c r="AH282" i="53"/>
  <c r="AJ282" i="53"/>
  <c r="AH283" i="53"/>
  <c r="AJ283" i="53"/>
  <c r="AH284" i="53"/>
  <c r="AJ284" i="53"/>
  <c r="AH285" i="53"/>
  <c r="AJ285" i="53"/>
  <c r="AH286" i="53"/>
  <c r="AJ286" i="53"/>
  <c r="AH287" i="53"/>
  <c r="AJ287" i="53"/>
  <c r="AH288" i="53"/>
  <c r="AJ288" i="53"/>
  <c r="AH289" i="53"/>
  <c r="AJ289" i="53"/>
  <c r="AH290" i="53"/>
  <c r="AJ290" i="53"/>
  <c r="AH291" i="53"/>
  <c r="AJ291" i="53"/>
  <c r="AH292" i="53"/>
  <c r="AJ292" i="53"/>
  <c r="AH293" i="53"/>
  <c r="AJ293" i="53"/>
  <c r="AH294" i="53"/>
  <c r="AJ294" i="53"/>
  <c r="AH295" i="53"/>
  <c r="AJ295" i="53"/>
  <c r="AH296" i="53"/>
  <c r="AJ296" i="53"/>
  <c r="AH297" i="53"/>
  <c r="AJ297" i="53"/>
  <c r="AH298" i="53"/>
  <c r="AJ298" i="53"/>
  <c r="AH299" i="53"/>
  <c r="AJ299" i="53"/>
  <c r="AH300" i="53"/>
  <c r="AJ300" i="53"/>
  <c r="AH301" i="53"/>
  <c r="AJ301" i="53"/>
  <c r="AH302" i="53"/>
  <c r="AJ302" i="53"/>
  <c r="AH303" i="53"/>
  <c r="AJ303" i="53"/>
  <c r="AH304" i="53"/>
  <c r="AJ304" i="53"/>
  <c r="AL4" i="53"/>
  <c r="AM4" i="53"/>
  <c r="AK6" i="53"/>
  <c r="AL5" i="53"/>
  <c r="AM5" i="53"/>
  <c r="AK7" i="53"/>
  <c r="AL6" i="53"/>
  <c r="AM6" i="53"/>
  <c r="AK8" i="53"/>
  <c r="AL7" i="53"/>
  <c r="AM7" i="53"/>
  <c r="AK9" i="53"/>
  <c r="AL8" i="53"/>
  <c r="AM8" i="53"/>
  <c r="AK10" i="53"/>
  <c r="AL9" i="53"/>
  <c r="AM9" i="53"/>
  <c r="AK11" i="53"/>
  <c r="AL10" i="53"/>
  <c r="AM10" i="53"/>
  <c r="AK12" i="53"/>
  <c r="AL11" i="53"/>
  <c r="AM11" i="53"/>
  <c r="AK13" i="53"/>
  <c r="AL12" i="53"/>
  <c r="AM12" i="53"/>
  <c r="AK14" i="53"/>
  <c r="AL13" i="53"/>
  <c r="AM13" i="53"/>
  <c r="AK15" i="53"/>
  <c r="AL14" i="53"/>
  <c r="AM14" i="53"/>
  <c r="AK16" i="53"/>
  <c r="AL15" i="53"/>
  <c r="AM15" i="53"/>
  <c r="AK17" i="53"/>
  <c r="AL16" i="53"/>
  <c r="AM16" i="53"/>
  <c r="AK18" i="53"/>
  <c r="AL17" i="53"/>
  <c r="AM17" i="53"/>
  <c r="AK19" i="53"/>
  <c r="AL18" i="53"/>
  <c r="AM18" i="53"/>
  <c r="AK20" i="53"/>
  <c r="AL19" i="53"/>
  <c r="AM19" i="53"/>
  <c r="AK21" i="53"/>
  <c r="AL20" i="53"/>
  <c r="AM20" i="53"/>
  <c r="AK22" i="53"/>
  <c r="AL21" i="53"/>
  <c r="AM21" i="53"/>
  <c r="AK23" i="53"/>
  <c r="AL22" i="53"/>
  <c r="AM22" i="53"/>
  <c r="AK24" i="53"/>
  <c r="AL23" i="53"/>
  <c r="AM23" i="53"/>
  <c r="AK25" i="53"/>
  <c r="AL24" i="53"/>
  <c r="AM24" i="53"/>
  <c r="AK26" i="53"/>
  <c r="AL25" i="53"/>
  <c r="AM25" i="53"/>
  <c r="AK27" i="53"/>
  <c r="AL26" i="53"/>
  <c r="AM26" i="53"/>
  <c r="AK28" i="53"/>
  <c r="AL27" i="53"/>
  <c r="AM27" i="53"/>
  <c r="AK29" i="53"/>
  <c r="AL28" i="53"/>
  <c r="AM28" i="53"/>
  <c r="AK30" i="53"/>
  <c r="AL29" i="53"/>
  <c r="AM29" i="53"/>
  <c r="AK31" i="53"/>
  <c r="AL30" i="53"/>
  <c r="AM30" i="53"/>
  <c r="AK32" i="53"/>
  <c r="AL31" i="53"/>
  <c r="AM31" i="53"/>
  <c r="AK33" i="53"/>
  <c r="AL32" i="53"/>
  <c r="AM32" i="53"/>
  <c r="AK34" i="53"/>
  <c r="AL33" i="53"/>
  <c r="AM33" i="53"/>
  <c r="AK35" i="53"/>
  <c r="AL34" i="53"/>
  <c r="AM34" i="53"/>
  <c r="AK36" i="53"/>
  <c r="AL35" i="53"/>
  <c r="AM35" i="53"/>
  <c r="AK37" i="53"/>
  <c r="AL36" i="53"/>
  <c r="AM36" i="53"/>
  <c r="AK38" i="53"/>
  <c r="AL37" i="53"/>
  <c r="AM37" i="53"/>
  <c r="AK39" i="53"/>
  <c r="AL38" i="53"/>
  <c r="AM38" i="53"/>
  <c r="AK40" i="53"/>
  <c r="AL39" i="53"/>
  <c r="AM39" i="53"/>
  <c r="AK41" i="53"/>
  <c r="AL40" i="53"/>
  <c r="AM40" i="53"/>
  <c r="AK42" i="53"/>
  <c r="AL41" i="53"/>
  <c r="AM41" i="53"/>
  <c r="AK43" i="53"/>
  <c r="AL42" i="53"/>
  <c r="AM42" i="53"/>
  <c r="AK44" i="53"/>
  <c r="AL43" i="53"/>
  <c r="AM43" i="53"/>
  <c r="AK45" i="53"/>
  <c r="AL44" i="53"/>
  <c r="AM44" i="53"/>
  <c r="AK46" i="53"/>
  <c r="AL45" i="53"/>
  <c r="AM45" i="53"/>
  <c r="AK47" i="53"/>
  <c r="AL46" i="53"/>
  <c r="AM46" i="53"/>
  <c r="AK48" i="53"/>
  <c r="AL47" i="53"/>
  <c r="AM47" i="53"/>
  <c r="AK49" i="53"/>
  <c r="AL48" i="53"/>
  <c r="AM48" i="53"/>
  <c r="AK50" i="53"/>
  <c r="AL49" i="53"/>
  <c r="AM49" i="53"/>
  <c r="AK51" i="53"/>
  <c r="AL50" i="53"/>
  <c r="AM50" i="53"/>
  <c r="AK52" i="53"/>
  <c r="AL51" i="53"/>
  <c r="AM51" i="53"/>
  <c r="AK53" i="53"/>
  <c r="AL52" i="53"/>
  <c r="AM52" i="53"/>
  <c r="AK54" i="53"/>
  <c r="AL53" i="53"/>
  <c r="AM53" i="53"/>
  <c r="AK55" i="53"/>
  <c r="AL54" i="53"/>
  <c r="AM54" i="53"/>
  <c r="AK56" i="53"/>
  <c r="AL55" i="53"/>
  <c r="AM55" i="53"/>
  <c r="AK57" i="53"/>
  <c r="AL56" i="53"/>
  <c r="AM56" i="53"/>
  <c r="AK58" i="53"/>
  <c r="AL57" i="53"/>
  <c r="AM57" i="53"/>
  <c r="AK59" i="53"/>
  <c r="AL58" i="53"/>
  <c r="AM58" i="53"/>
  <c r="AK60" i="53"/>
  <c r="AL59" i="53"/>
  <c r="AM59" i="53"/>
  <c r="AK61" i="53"/>
  <c r="AL60" i="53"/>
  <c r="AM60" i="53"/>
  <c r="AK62" i="53"/>
  <c r="AL61" i="53"/>
  <c r="AM61" i="53"/>
  <c r="AK63" i="53"/>
  <c r="AL62" i="53"/>
  <c r="AM62" i="53"/>
  <c r="AK64" i="53"/>
  <c r="AL63" i="53"/>
  <c r="AM63" i="53"/>
  <c r="AK65" i="53"/>
  <c r="AL64" i="53"/>
  <c r="AM64" i="53"/>
  <c r="AK66" i="53"/>
  <c r="AL65" i="53"/>
  <c r="AM65" i="53"/>
  <c r="AK67" i="53"/>
  <c r="AL66" i="53"/>
  <c r="AM66" i="53"/>
  <c r="AK68" i="53"/>
  <c r="AL67" i="53"/>
  <c r="AM67" i="53"/>
  <c r="AK69" i="53"/>
  <c r="AL68" i="53"/>
  <c r="AM68" i="53"/>
  <c r="AK70" i="53"/>
  <c r="AL69" i="53"/>
  <c r="AM69" i="53"/>
  <c r="AK71" i="53"/>
  <c r="AL70" i="53"/>
  <c r="AM70" i="53"/>
  <c r="AK72" i="53"/>
  <c r="AL71" i="53"/>
  <c r="AM71" i="53"/>
  <c r="AK73" i="53"/>
  <c r="AL72" i="53"/>
  <c r="AM72" i="53"/>
  <c r="AK74" i="53"/>
  <c r="AL73" i="53"/>
  <c r="AM73" i="53"/>
  <c r="AK75" i="53"/>
  <c r="AL74" i="53"/>
  <c r="AM74" i="53"/>
  <c r="AK76" i="53"/>
  <c r="AL75" i="53"/>
  <c r="AM75" i="53"/>
  <c r="AK77" i="53"/>
  <c r="AL76" i="53"/>
  <c r="AM76" i="53"/>
  <c r="AK78" i="53"/>
  <c r="AL77" i="53"/>
  <c r="AM77" i="53"/>
  <c r="AK79" i="53"/>
  <c r="AL78" i="53"/>
  <c r="AM78" i="53"/>
  <c r="AK80" i="53"/>
  <c r="AL79" i="53"/>
  <c r="AM79" i="53"/>
  <c r="AK81" i="53"/>
  <c r="AL80" i="53"/>
  <c r="AM80" i="53"/>
  <c r="AK82" i="53"/>
  <c r="AL81" i="53"/>
  <c r="AM81" i="53"/>
  <c r="AK83" i="53"/>
  <c r="AL82" i="53"/>
  <c r="AM82" i="53"/>
  <c r="AK84" i="53"/>
  <c r="AL83" i="53"/>
  <c r="AM83" i="53"/>
  <c r="AK85" i="53"/>
  <c r="AL84" i="53"/>
  <c r="AM84" i="53"/>
  <c r="AK86" i="53"/>
  <c r="AL85" i="53"/>
  <c r="AM85" i="53"/>
  <c r="AK87" i="53"/>
  <c r="AL86" i="53"/>
  <c r="AM86" i="53"/>
  <c r="AK88" i="53"/>
  <c r="AL87" i="53"/>
  <c r="AM87" i="53"/>
  <c r="AK89" i="53"/>
  <c r="AL88" i="53"/>
  <c r="AM88" i="53"/>
  <c r="AK90" i="53"/>
  <c r="AL89" i="53"/>
  <c r="AM89" i="53"/>
  <c r="AK91" i="53"/>
  <c r="AL90" i="53"/>
  <c r="AM90" i="53"/>
  <c r="AK92" i="53"/>
  <c r="AL91" i="53"/>
  <c r="AM91" i="53"/>
  <c r="AK93" i="53"/>
  <c r="AL92" i="53"/>
  <c r="AM92" i="53"/>
  <c r="AK94" i="53"/>
  <c r="AL93" i="53"/>
  <c r="AM93" i="53"/>
  <c r="AK95" i="53"/>
  <c r="AL94" i="53"/>
  <c r="AM94" i="53"/>
  <c r="AK96" i="53"/>
  <c r="AL95" i="53"/>
  <c r="AM95" i="53"/>
  <c r="AK97" i="53"/>
  <c r="AL96" i="53"/>
  <c r="AM96" i="53"/>
  <c r="AK98" i="53"/>
  <c r="AL97" i="53"/>
  <c r="AM97" i="53"/>
  <c r="AK99" i="53"/>
  <c r="AL98" i="53"/>
  <c r="AM98" i="53"/>
  <c r="AK100" i="53"/>
  <c r="AL99" i="53"/>
  <c r="AM99" i="53"/>
  <c r="AK101" i="53"/>
  <c r="AL100" i="53"/>
  <c r="AM100" i="53"/>
  <c r="AK102" i="53"/>
  <c r="AL101" i="53"/>
  <c r="AM101" i="53"/>
  <c r="AK103" i="53"/>
  <c r="AL102" i="53"/>
  <c r="AM102" i="53"/>
  <c r="AK104" i="53"/>
  <c r="AL103" i="53"/>
  <c r="AM103" i="53"/>
  <c r="AK105" i="53"/>
  <c r="AL104" i="53"/>
  <c r="AM104" i="53"/>
  <c r="AK106" i="53"/>
  <c r="AL105" i="53"/>
  <c r="AM105" i="53"/>
  <c r="AK107" i="53"/>
  <c r="AL106" i="53"/>
  <c r="AM106" i="53"/>
  <c r="AK108" i="53"/>
  <c r="AL107" i="53"/>
  <c r="AM107" i="53"/>
  <c r="AK109" i="53"/>
  <c r="AL108" i="53"/>
  <c r="AM108" i="53"/>
  <c r="AK110" i="53"/>
  <c r="AL109" i="53"/>
  <c r="AM109" i="53"/>
  <c r="AK111" i="53"/>
  <c r="AL110" i="53"/>
  <c r="AM110" i="53"/>
  <c r="AK112" i="53"/>
  <c r="AL111" i="53"/>
  <c r="AM111" i="53"/>
  <c r="AK113" i="53"/>
  <c r="AL112" i="53"/>
  <c r="AM112" i="53"/>
  <c r="AK114" i="53"/>
  <c r="AL113" i="53"/>
  <c r="AM113" i="53"/>
  <c r="AK115" i="53"/>
  <c r="AL114" i="53"/>
  <c r="AM114" i="53"/>
  <c r="AK116" i="53"/>
  <c r="AL115" i="53"/>
  <c r="AM115" i="53"/>
  <c r="AK117" i="53"/>
  <c r="AL116" i="53"/>
  <c r="AM116" i="53"/>
  <c r="AK118" i="53"/>
  <c r="AL117" i="53"/>
  <c r="AM117" i="53"/>
  <c r="AK119" i="53"/>
  <c r="AL118" i="53"/>
  <c r="AM118" i="53"/>
  <c r="AK120" i="53"/>
  <c r="AL119" i="53"/>
  <c r="AM119" i="53"/>
  <c r="AK121" i="53"/>
  <c r="AL120" i="53"/>
  <c r="AM120" i="53"/>
  <c r="AK122" i="53"/>
  <c r="AL121" i="53"/>
  <c r="AM121" i="53"/>
  <c r="AK123" i="53"/>
  <c r="AL122" i="53"/>
  <c r="AM122" i="53"/>
  <c r="AK124" i="53"/>
  <c r="AL123" i="53"/>
  <c r="AM123" i="53"/>
  <c r="AK125" i="53"/>
  <c r="AL124" i="53"/>
  <c r="AM124" i="53"/>
  <c r="AK126" i="53"/>
  <c r="AL125" i="53"/>
  <c r="AM125" i="53"/>
  <c r="AK127" i="53"/>
  <c r="AL126" i="53"/>
  <c r="AM126" i="53"/>
  <c r="AK128" i="53"/>
  <c r="AL127" i="53"/>
  <c r="AM127" i="53"/>
  <c r="AK129" i="53"/>
  <c r="AL128" i="53"/>
  <c r="AM128" i="53"/>
  <c r="AK130" i="53"/>
  <c r="AL129" i="53"/>
  <c r="AM129" i="53"/>
  <c r="AK131" i="53"/>
  <c r="AL130" i="53"/>
  <c r="AM130" i="53"/>
  <c r="AK132" i="53"/>
  <c r="AL131" i="53"/>
  <c r="AM131" i="53"/>
  <c r="AK133" i="53"/>
  <c r="AL132" i="53"/>
  <c r="AM132" i="53"/>
  <c r="AK134" i="53"/>
  <c r="AL133" i="53"/>
  <c r="AM133" i="53"/>
  <c r="AK135" i="53"/>
  <c r="AL134" i="53"/>
  <c r="AM134" i="53"/>
  <c r="AK136" i="53"/>
  <c r="AL135" i="53"/>
  <c r="AM135" i="53"/>
  <c r="AK137" i="53"/>
  <c r="AL136" i="53"/>
  <c r="AM136" i="53"/>
  <c r="AK138" i="53"/>
  <c r="AL137" i="53"/>
  <c r="AM137" i="53"/>
  <c r="AK139" i="53"/>
  <c r="AL138" i="53"/>
  <c r="AM138" i="53"/>
  <c r="AK140" i="53"/>
  <c r="AL139" i="53"/>
  <c r="AM139" i="53"/>
  <c r="AK141" i="53"/>
  <c r="AL140" i="53"/>
  <c r="AM140" i="53"/>
  <c r="AK142" i="53"/>
  <c r="AL141" i="53"/>
  <c r="AM141" i="53"/>
  <c r="AK143" i="53"/>
  <c r="AL142" i="53"/>
  <c r="AM142" i="53"/>
  <c r="AK144" i="53"/>
  <c r="AL143" i="53"/>
  <c r="AM143" i="53"/>
  <c r="AK145" i="53"/>
  <c r="AL144" i="53"/>
  <c r="AM144" i="53"/>
  <c r="AK146" i="53"/>
  <c r="AL145" i="53"/>
  <c r="AM145" i="53"/>
  <c r="AK147" i="53"/>
  <c r="AL146" i="53"/>
  <c r="AM146" i="53"/>
  <c r="AK148" i="53"/>
  <c r="AL147" i="53"/>
  <c r="AM147" i="53"/>
  <c r="AK149" i="53"/>
  <c r="AL148" i="53"/>
  <c r="AM148" i="53"/>
  <c r="AK150" i="53"/>
  <c r="AL149" i="53"/>
  <c r="AM149" i="53"/>
  <c r="AK151" i="53"/>
  <c r="AL150" i="53"/>
  <c r="AM150" i="53"/>
  <c r="AK152" i="53"/>
  <c r="AL151" i="53"/>
  <c r="AM151" i="53"/>
  <c r="AK153" i="53"/>
  <c r="AL152" i="53"/>
  <c r="AM152" i="53"/>
  <c r="AK154" i="53"/>
  <c r="AL153" i="53"/>
  <c r="AM153" i="53"/>
  <c r="AK155" i="53"/>
  <c r="AL154" i="53"/>
  <c r="AM154" i="53"/>
  <c r="AK156" i="53"/>
  <c r="AL155" i="53"/>
  <c r="AM155" i="53"/>
  <c r="AK157" i="53"/>
  <c r="AL156" i="53"/>
  <c r="AM156" i="53"/>
  <c r="AK158" i="53"/>
  <c r="AL157" i="53"/>
  <c r="AM157" i="53"/>
  <c r="AK159" i="53"/>
  <c r="AL158" i="53"/>
  <c r="AM158" i="53"/>
  <c r="AK160" i="53"/>
  <c r="AL159" i="53"/>
  <c r="AM159" i="53"/>
  <c r="AK161" i="53"/>
  <c r="AL160" i="53"/>
  <c r="AM160" i="53"/>
  <c r="AK162" i="53"/>
  <c r="AL161" i="53"/>
  <c r="AM161" i="53"/>
  <c r="AK163" i="53"/>
  <c r="AL162" i="53"/>
  <c r="AM162" i="53"/>
  <c r="AK164" i="53"/>
  <c r="AL163" i="53"/>
  <c r="AM163" i="53"/>
  <c r="AK165" i="53"/>
  <c r="AL164" i="53"/>
  <c r="AM164" i="53"/>
  <c r="AK166" i="53"/>
  <c r="AL165" i="53"/>
  <c r="AM165" i="53"/>
  <c r="AK167" i="53"/>
  <c r="AL166" i="53"/>
  <c r="AM166" i="53"/>
  <c r="AK168" i="53"/>
  <c r="AL167" i="53"/>
  <c r="AM167" i="53"/>
  <c r="AK169" i="53"/>
  <c r="AL168" i="53"/>
  <c r="AM168" i="53"/>
  <c r="AK170" i="53"/>
  <c r="AL169" i="53"/>
  <c r="AM169" i="53"/>
  <c r="AK171" i="53"/>
  <c r="AL170" i="53"/>
  <c r="AM170" i="53"/>
  <c r="AK172" i="53"/>
  <c r="AL171" i="53"/>
  <c r="AM171" i="53"/>
  <c r="AK173" i="53"/>
  <c r="AL172" i="53"/>
  <c r="AM172" i="53"/>
  <c r="AK174" i="53"/>
  <c r="AL173" i="53"/>
  <c r="AM173" i="53"/>
  <c r="AK175" i="53"/>
  <c r="AL174" i="53"/>
  <c r="AM174" i="53"/>
  <c r="AK176" i="53"/>
  <c r="AL175" i="53"/>
  <c r="AM175" i="53"/>
  <c r="AK177" i="53"/>
  <c r="AL176" i="53"/>
  <c r="AM176" i="53"/>
  <c r="AK178" i="53"/>
  <c r="AL177" i="53"/>
  <c r="AM177" i="53"/>
  <c r="AK179" i="53"/>
  <c r="AL178" i="53"/>
  <c r="AM178" i="53"/>
  <c r="AK180" i="53"/>
  <c r="AL179" i="53"/>
  <c r="AM179" i="53"/>
  <c r="AK181" i="53"/>
  <c r="AL180" i="53"/>
  <c r="AM180" i="53"/>
  <c r="AK182" i="53"/>
  <c r="AL181" i="53"/>
  <c r="AM181" i="53"/>
  <c r="AK183" i="53"/>
  <c r="AL182" i="53"/>
  <c r="AM182" i="53"/>
  <c r="AK184" i="53"/>
  <c r="AL183" i="53"/>
  <c r="AM183" i="53"/>
  <c r="AK185" i="53"/>
  <c r="AL184" i="53"/>
  <c r="AM184" i="53"/>
  <c r="AK186" i="53"/>
  <c r="AL185" i="53"/>
  <c r="AM185" i="53"/>
  <c r="AK187" i="53"/>
  <c r="AL186" i="53"/>
  <c r="AM186" i="53"/>
  <c r="AK188" i="53"/>
  <c r="AL187" i="53"/>
  <c r="AM187" i="53"/>
  <c r="AK189" i="53"/>
  <c r="AL188" i="53"/>
  <c r="AM188" i="53"/>
  <c r="AK190" i="53"/>
  <c r="AL189" i="53"/>
  <c r="AM189" i="53"/>
  <c r="AK191" i="53"/>
  <c r="AL190" i="53"/>
  <c r="AM190" i="53"/>
  <c r="AK192" i="53"/>
  <c r="AL191" i="53"/>
  <c r="AM191" i="53"/>
  <c r="AK193" i="53"/>
  <c r="AL192" i="53"/>
  <c r="AM192" i="53"/>
  <c r="AK194" i="53"/>
  <c r="AL193" i="53"/>
  <c r="AM193" i="53"/>
  <c r="AK195" i="53"/>
  <c r="AL194" i="53"/>
  <c r="AM194" i="53"/>
  <c r="AK196" i="53"/>
  <c r="AL195" i="53"/>
  <c r="AM195" i="53"/>
  <c r="AK197" i="53"/>
  <c r="AL196" i="53"/>
  <c r="AM196" i="53"/>
  <c r="AK198" i="53"/>
  <c r="AL197" i="53"/>
  <c r="AM197" i="53"/>
  <c r="AK199" i="53"/>
  <c r="AL198" i="53"/>
  <c r="AM198" i="53"/>
  <c r="AK200" i="53"/>
  <c r="AL199" i="53"/>
  <c r="AM199" i="53"/>
  <c r="AK201" i="53"/>
  <c r="AL200" i="53"/>
  <c r="AM200" i="53"/>
  <c r="AK202" i="53"/>
  <c r="AL201" i="53"/>
  <c r="AM201" i="53"/>
  <c r="AK203" i="53"/>
  <c r="AL202" i="53"/>
  <c r="AM202" i="53"/>
  <c r="AK204" i="53"/>
  <c r="AL203" i="53"/>
  <c r="AM203" i="53"/>
  <c r="AK205" i="53"/>
  <c r="AL204" i="53"/>
  <c r="AM204" i="53"/>
  <c r="AK206" i="53"/>
  <c r="AL205" i="53"/>
  <c r="AM205" i="53"/>
  <c r="AK207" i="53"/>
  <c r="AL206" i="53"/>
  <c r="AM206" i="53"/>
  <c r="AK208" i="53"/>
  <c r="AL207" i="53"/>
  <c r="AM207" i="53"/>
  <c r="AK209" i="53"/>
  <c r="AL208" i="53"/>
  <c r="AM208" i="53"/>
  <c r="AK210" i="53"/>
  <c r="AL209" i="53"/>
  <c r="AM209" i="53"/>
  <c r="AK211" i="53"/>
  <c r="AL210" i="53"/>
  <c r="AM210" i="53"/>
  <c r="AK212" i="53"/>
  <c r="AL211" i="53"/>
  <c r="AM211" i="53"/>
  <c r="AK213" i="53"/>
  <c r="AL212" i="53"/>
  <c r="AM212" i="53"/>
  <c r="AK214" i="53"/>
  <c r="AL213" i="53"/>
  <c r="AM213" i="53"/>
  <c r="AK215" i="53"/>
  <c r="AL214" i="53"/>
  <c r="AM214" i="53"/>
  <c r="AK216" i="53"/>
  <c r="AL215" i="53"/>
  <c r="AM215" i="53"/>
  <c r="AK217" i="53"/>
  <c r="AL216" i="53"/>
  <c r="AM216" i="53"/>
  <c r="AK218" i="53"/>
  <c r="AL217" i="53"/>
  <c r="AM217" i="53"/>
  <c r="AK219" i="53"/>
  <c r="AL218" i="53"/>
  <c r="AM218" i="53"/>
  <c r="AK220" i="53"/>
  <c r="AL219" i="53"/>
  <c r="AM219" i="53"/>
  <c r="AK221" i="53"/>
  <c r="AL220" i="53"/>
  <c r="AM220" i="53"/>
  <c r="AK222" i="53"/>
  <c r="AL221" i="53"/>
  <c r="AM221" i="53"/>
  <c r="AK223" i="53"/>
  <c r="AL222" i="53"/>
  <c r="AM222" i="53"/>
  <c r="AK224" i="53"/>
  <c r="AL223" i="53"/>
  <c r="AM223" i="53"/>
  <c r="AK225" i="53"/>
  <c r="AL224" i="53"/>
  <c r="AM224" i="53"/>
  <c r="AK226" i="53"/>
  <c r="AL225" i="53"/>
  <c r="AM225" i="53"/>
  <c r="AK227" i="53"/>
  <c r="AL226" i="53"/>
  <c r="AM226" i="53"/>
  <c r="AK228" i="53"/>
  <c r="AL227" i="53"/>
  <c r="AM227" i="53"/>
  <c r="AK229" i="53"/>
  <c r="AL228" i="53"/>
  <c r="AM228" i="53"/>
  <c r="AK230" i="53"/>
  <c r="AL229" i="53"/>
  <c r="AM229" i="53"/>
  <c r="AK231" i="53"/>
  <c r="AL230" i="53"/>
  <c r="AM230" i="53"/>
  <c r="AK232" i="53"/>
  <c r="AL231" i="53"/>
  <c r="AM231" i="53"/>
  <c r="AK233" i="53"/>
  <c r="AL232" i="53"/>
  <c r="AM232" i="53"/>
  <c r="AK234" i="53"/>
  <c r="AL233" i="53"/>
  <c r="AM233" i="53"/>
  <c r="AK235" i="53"/>
  <c r="AL234" i="53"/>
  <c r="AM234" i="53"/>
  <c r="AK236" i="53"/>
  <c r="AL235" i="53"/>
  <c r="AM235" i="53"/>
  <c r="AK237" i="53"/>
  <c r="AL236" i="53"/>
  <c r="AM236" i="53"/>
  <c r="AK238" i="53"/>
  <c r="AL237" i="53"/>
  <c r="AM237" i="53"/>
  <c r="AK239" i="53"/>
  <c r="AL238" i="53"/>
  <c r="AM238" i="53"/>
  <c r="AK240" i="53"/>
  <c r="AL239" i="53"/>
  <c r="AM239" i="53"/>
  <c r="AK241" i="53"/>
  <c r="AL240" i="53"/>
  <c r="AM240" i="53"/>
  <c r="AK242" i="53"/>
  <c r="AL241" i="53"/>
  <c r="AM241" i="53"/>
  <c r="AK243" i="53"/>
  <c r="AL242" i="53"/>
  <c r="AM242" i="53"/>
  <c r="AK244" i="53"/>
  <c r="AL243" i="53"/>
  <c r="AM243" i="53"/>
  <c r="AK245" i="53"/>
  <c r="AL244" i="53"/>
  <c r="AM244" i="53"/>
  <c r="AK246" i="53"/>
  <c r="AL245" i="53"/>
  <c r="AM245" i="53"/>
  <c r="AK247" i="53"/>
  <c r="AL246" i="53"/>
  <c r="AM246" i="53"/>
  <c r="AK248" i="53"/>
  <c r="AL247" i="53"/>
  <c r="AM247" i="53"/>
  <c r="AK249" i="53"/>
  <c r="AL248" i="53"/>
  <c r="AM248" i="53"/>
  <c r="AK250" i="53"/>
  <c r="AL249" i="53"/>
  <c r="AM249" i="53"/>
  <c r="AK251" i="53"/>
  <c r="AL250" i="53"/>
  <c r="AM250" i="53"/>
  <c r="AK252" i="53"/>
  <c r="AL251" i="53"/>
  <c r="AM251" i="53"/>
  <c r="AK253" i="53"/>
  <c r="AL252" i="53"/>
  <c r="AM252" i="53"/>
  <c r="AK254" i="53"/>
  <c r="AL253" i="53"/>
  <c r="AM253" i="53"/>
  <c r="AK255" i="53"/>
  <c r="AL254" i="53"/>
  <c r="AM254" i="53"/>
  <c r="AK256" i="53"/>
  <c r="AL255" i="53"/>
  <c r="AM255" i="53"/>
  <c r="AK257" i="53"/>
  <c r="AL256" i="53"/>
  <c r="AM256" i="53"/>
  <c r="AK258" i="53"/>
  <c r="AL257" i="53"/>
  <c r="AM257" i="53"/>
  <c r="AK259" i="53"/>
  <c r="AL258" i="53"/>
  <c r="AM258" i="53"/>
  <c r="AK260" i="53"/>
  <c r="AL259" i="53"/>
  <c r="AM259" i="53"/>
  <c r="AK261" i="53"/>
  <c r="AL260" i="53"/>
  <c r="AM260" i="53"/>
  <c r="AK262" i="53"/>
  <c r="AL261" i="53"/>
  <c r="AM261" i="53"/>
  <c r="AK263" i="53"/>
  <c r="AL262" i="53"/>
  <c r="AM262" i="53"/>
  <c r="AK264" i="53"/>
  <c r="AL263" i="53"/>
  <c r="AM263" i="53"/>
  <c r="AK265" i="53"/>
  <c r="AL264" i="53"/>
  <c r="AM264" i="53"/>
  <c r="AK266" i="53"/>
  <c r="AL265" i="53"/>
  <c r="AM265" i="53"/>
  <c r="AK267" i="53"/>
  <c r="AL266" i="53"/>
  <c r="AM266" i="53"/>
  <c r="AK268" i="53"/>
  <c r="AL267" i="53"/>
  <c r="AM267" i="53"/>
  <c r="AK269" i="53"/>
  <c r="AL268" i="53"/>
  <c r="AM268" i="53"/>
  <c r="AK270" i="53"/>
  <c r="AL269" i="53"/>
  <c r="AM269" i="53"/>
  <c r="AK271" i="53"/>
  <c r="AL270" i="53"/>
  <c r="AM270" i="53"/>
  <c r="AK272" i="53"/>
  <c r="AL271" i="53"/>
  <c r="AM271" i="53"/>
  <c r="AK273" i="53"/>
  <c r="AL272" i="53"/>
  <c r="AM272" i="53"/>
  <c r="AK274" i="53"/>
  <c r="AL273" i="53"/>
  <c r="AM273" i="53"/>
  <c r="AK275" i="53"/>
  <c r="AL274" i="53"/>
  <c r="AM274" i="53"/>
  <c r="AK276" i="53"/>
  <c r="AL275" i="53"/>
  <c r="AM275" i="53"/>
  <c r="AK277" i="53"/>
  <c r="AL276" i="53"/>
  <c r="AM276" i="53"/>
  <c r="AK278" i="53"/>
  <c r="AL277" i="53"/>
  <c r="AM277" i="53"/>
  <c r="AK279" i="53"/>
  <c r="AL278" i="53"/>
  <c r="AM278" i="53"/>
  <c r="AK280" i="53"/>
  <c r="AL279" i="53"/>
  <c r="AM279" i="53"/>
  <c r="AK281" i="53"/>
  <c r="AL280" i="53"/>
  <c r="AM280" i="53"/>
  <c r="AK282" i="53"/>
  <c r="AL281" i="53"/>
  <c r="AM281" i="53"/>
  <c r="AK283" i="53"/>
  <c r="AL282" i="53"/>
  <c r="AM282" i="53"/>
  <c r="AK284" i="53"/>
  <c r="AL283" i="53"/>
  <c r="AM283" i="53"/>
  <c r="AK285" i="53"/>
  <c r="AL284" i="53"/>
  <c r="AM284" i="53"/>
  <c r="AK286" i="53"/>
  <c r="AL285" i="53"/>
  <c r="AM285" i="53"/>
  <c r="AK287" i="53"/>
  <c r="AL286" i="53"/>
  <c r="AM286" i="53"/>
  <c r="AK288" i="53"/>
  <c r="AL287" i="53"/>
  <c r="AM287" i="53"/>
  <c r="AK289" i="53"/>
  <c r="AL288" i="53"/>
  <c r="AM288" i="53"/>
  <c r="AK290" i="53"/>
  <c r="AL289" i="53"/>
  <c r="AM289" i="53"/>
  <c r="AK291" i="53"/>
  <c r="AL290" i="53"/>
  <c r="AM290" i="53"/>
  <c r="AK292" i="53"/>
  <c r="AL291" i="53"/>
  <c r="AM291" i="53"/>
  <c r="AK293" i="53"/>
  <c r="AL292" i="53"/>
  <c r="AM292" i="53"/>
  <c r="AK294" i="53"/>
  <c r="AL293" i="53"/>
  <c r="AM293" i="53"/>
  <c r="AK295" i="53"/>
  <c r="AL294" i="53"/>
  <c r="AM294" i="53"/>
  <c r="AK296" i="53"/>
  <c r="AL295" i="53"/>
  <c r="AM295" i="53"/>
  <c r="AK297" i="53"/>
  <c r="AL296" i="53"/>
  <c r="AM296" i="53"/>
  <c r="AK298" i="53"/>
  <c r="AL297" i="53"/>
  <c r="AM297" i="53"/>
  <c r="AK299" i="53"/>
  <c r="AL298" i="53"/>
  <c r="AM298" i="53"/>
  <c r="AK300" i="53"/>
  <c r="AL299" i="53"/>
  <c r="AM299" i="53"/>
  <c r="AK301" i="53"/>
  <c r="AL300" i="53"/>
  <c r="AM300" i="53"/>
  <c r="AK302" i="53"/>
  <c r="AL301" i="53"/>
  <c r="AM301" i="53"/>
  <c r="AK303" i="53"/>
  <c r="AL302" i="53"/>
  <c r="AM302" i="53"/>
  <c r="AK304" i="53"/>
  <c r="AL303" i="53"/>
  <c r="AM303" i="53"/>
  <c r="AL304" i="53"/>
  <c r="AM304" i="53"/>
  <c r="AM305" i="53"/>
  <c r="AF5" i="53"/>
  <c r="AF6" i="53"/>
  <c r="AF7" i="53"/>
  <c r="AF8" i="53"/>
  <c r="AF9" i="53"/>
  <c r="AF10" i="53"/>
  <c r="AF11" i="53"/>
  <c r="AF12" i="53"/>
  <c r="AF13" i="53"/>
  <c r="AF14" i="53"/>
  <c r="AF15" i="53"/>
  <c r="AF16" i="53"/>
  <c r="AF17" i="53"/>
  <c r="AF18" i="53"/>
  <c r="AF19" i="53"/>
  <c r="AF20" i="53"/>
  <c r="AF21" i="53"/>
  <c r="AF22" i="53"/>
  <c r="AF23" i="53"/>
  <c r="AF24" i="53"/>
  <c r="AF25" i="53"/>
  <c r="AF26" i="53"/>
  <c r="AF27" i="53"/>
  <c r="AF28" i="53"/>
  <c r="AF29" i="53"/>
  <c r="AF30" i="53"/>
  <c r="AF31" i="53"/>
  <c r="AF32" i="53"/>
  <c r="AF33" i="53"/>
  <c r="AF34" i="53"/>
  <c r="AF35" i="53"/>
  <c r="AF36" i="53"/>
  <c r="AF37" i="53"/>
  <c r="AF38" i="53"/>
  <c r="AF39" i="53"/>
  <c r="AF40" i="53"/>
  <c r="AF41" i="53"/>
  <c r="AF42" i="53"/>
  <c r="AF43" i="53"/>
  <c r="AF44" i="53"/>
  <c r="AF45" i="53"/>
  <c r="AF46" i="53"/>
  <c r="AF47" i="53"/>
  <c r="AF48" i="53"/>
  <c r="AF49" i="53"/>
  <c r="AF50" i="53"/>
  <c r="AF51" i="53"/>
  <c r="AF52" i="53"/>
  <c r="AF53" i="53"/>
  <c r="AF54" i="53"/>
  <c r="AF55" i="53"/>
  <c r="AF56" i="53"/>
  <c r="AF57" i="53"/>
  <c r="AF58" i="53"/>
  <c r="AF59" i="53"/>
  <c r="AF60" i="53"/>
  <c r="AF61" i="53"/>
  <c r="AF62" i="53"/>
  <c r="AF63" i="53"/>
  <c r="AF64" i="53"/>
  <c r="AF65" i="53"/>
  <c r="AF66" i="53"/>
  <c r="AF67" i="53"/>
  <c r="AF68" i="53"/>
  <c r="AF69" i="53"/>
  <c r="AF70" i="53"/>
  <c r="AF71" i="53"/>
  <c r="AF72" i="53"/>
  <c r="AF73" i="53"/>
  <c r="AF74" i="53"/>
  <c r="AF75" i="53"/>
  <c r="AF76" i="53"/>
  <c r="AF77" i="53"/>
  <c r="AF78" i="53"/>
  <c r="AF79" i="53"/>
  <c r="AF80" i="53"/>
  <c r="AF81" i="53"/>
  <c r="AF82" i="53"/>
  <c r="AF83" i="53"/>
  <c r="AF84" i="53"/>
  <c r="AF85" i="53"/>
  <c r="AF86" i="53"/>
  <c r="AF87" i="53"/>
  <c r="AF88" i="53"/>
  <c r="AF89" i="53"/>
  <c r="AF90" i="53"/>
  <c r="AF91" i="53"/>
  <c r="AF92" i="53"/>
  <c r="AF93" i="53"/>
  <c r="AF94" i="53"/>
  <c r="AF95" i="53"/>
  <c r="AF96" i="53"/>
  <c r="AF97" i="53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121" i="53"/>
  <c r="AF122" i="53"/>
  <c r="AF123" i="53"/>
  <c r="AF124" i="53"/>
  <c r="AF125" i="53"/>
  <c r="AF126" i="53"/>
  <c r="AF127" i="53"/>
  <c r="AF128" i="53"/>
  <c r="AF129" i="53"/>
  <c r="AF130" i="53"/>
  <c r="AF131" i="53"/>
  <c r="AF132" i="53"/>
  <c r="AF133" i="53"/>
  <c r="AF134" i="53"/>
  <c r="AF135" i="53"/>
  <c r="AF136" i="53"/>
  <c r="AF137" i="53"/>
  <c r="AF138" i="53"/>
  <c r="AF139" i="53"/>
  <c r="AF140" i="53"/>
  <c r="AF141" i="53"/>
  <c r="AF142" i="53"/>
  <c r="AF143" i="53"/>
  <c r="AF144" i="53"/>
  <c r="AF145" i="53"/>
  <c r="AF146" i="53"/>
  <c r="AF147" i="53"/>
  <c r="AF148" i="53"/>
  <c r="AF149" i="53"/>
  <c r="AF150" i="53"/>
  <c r="AF151" i="53"/>
  <c r="AF152" i="53"/>
  <c r="AF153" i="53"/>
  <c r="AF154" i="53"/>
  <c r="AF155" i="53"/>
  <c r="AF156" i="53"/>
  <c r="AF157" i="53"/>
  <c r="AF158" i="53"/>
  <c r="AF159" i="53"/>
  <c r="AF160" i="53"/>
  <c r="AF161" i="53"/>
  <c r="AF162" i="53"/>
  <c r="AF163" i="53"/>
  <c r="AF164" i="53"/>
  <c r="AF165" i="53"/>
  <c r="AF166" i="53"/>
  <c r="AF167" i="53"/>
  <c r="AF168" i="53"/>
  <c r="AF169" i="53"/>
  <c r="AF170" i="53"/>
  <c r="AF171" i="53"/>
  <c r="AF172" i="53"/>
  <c r="AF173" i="53"/>
  <c r="AF174" i="53"/>
  <c r="AF175" i="53"/>
  <c r="AF176" i="53"/>
  <c r="AF177" i="53"/>
  <c r="AF178" i="53"/>
  <c r="AF179" i="53"/>
  <c r="AF180" i="53"/>
  <c r="AF181" i="53"/>
  <c r="AF182" i="53"/>
  <c r="AF183" i="53"/>
  <c r="AF184" i="53"/>
  <c r="AF185" i="53"/>
  <c r="AF186" i="53"/>
  <c r="AF187" i="53"/>
  <c r="AF188" i="53"/>
  <c r="AF189" i="53"/>
  <c r="AF190" i="53"/>
  <c r="AF191" i="53"/>
  <c r="AF192" i="53"/>
  <c r="AF193" i="53"/>
  <c r="AF194" i="53"/>
  <c r="AF195" i="53"/>
  <c r="AF196" i="53"/>
  <c r="AF197" i="53"/>
  <c r="AF198" i="53"/>
  <c r="AF199" i="53"/>
  <c r="AF200" i="53"/>
  <c r="AF201" i="53"/>
  <c r="AF202" i="53"/>
  <c r="AF203" i="53"/>
  <c r="AF204" i="53"/>
  <c r="AF205" i="53"/>
  <c r="AF206" i="53"/>
  <c r="AF207" i="53"/>
  <c r="AF208" i="53"/>
  <c r="AF209" i="53"/>
  <c r="AF210" i="53"/>
  <c r="AF211" i="53"/>
  <c r="AF212" i="53"/>
  <c r="AF213" i="53"/>
  <c r="AF214" i="53"/>
  <c r="AF215" i="53"/>
  <c r="AF216" i="53"/>
  <c r="AF217" i="53"/>
  <c r="AF218" i="53"/>
  <c r="AF219" i="53"/>
  <c r="AF220" i="53"/>
  <c r="AF221" i="53"/>
  <c r="AF222" i="53"/>
  <c r="AF223" i="53"/>
  <c r="AF224" i="53"/>
  <c r="AF225" i="53"/>
  <c r="AF226" i="53"/>
  <c r="AF227" i="53"/>
  <c r="AF228" i="53"/>
  <c r="AF229" i="53"/>
  <c r="AF230" i="53"/>
  <c r="AF231" i="53"/>
  <c r="AF232" i="53"/>
  <c r="AF233" i="53"/>
  <c r="AF234" i="53"/>
  <c r="AF235" i="53"/>
  <c r="AF236" i="53"/>
  <c r="AF237" i="53"/>
  <c r="AF238" i="53"/>
  <c r="AF239" i="53"/>
  <c r="AF240" i="53"/>
  <c r="AF241" i="53"/>
  <c r="AF242" i="53"/>
  <c r="AF243" i="53"/>
  <c r="AF244" i="53"/>
  <c r="AF245" i="53"/>
  <c r="AF246" i="53"/>
  <c r="AF247" i="53"/>
  <c r="AF248" i="53"/>
  <c r="AF249" i="53"/>
  <c r="AF250" i="53"/>
  <c r="AF251" i="53"/>
  <c r="AF252" i="53"/>
  <c r="AF253" i="53"/>
  <c r="AF254" i="53"/>
  <c r="AF255" i="53"/>
  <c r="AF256" i="53"/>
  <c r="AF257" i="53"/>
  <c r="AF258" i="53"/>
  <c r="AF259" i="53"/>
  <c r="AF260" i="53"/>
  <c r="AF261" i="53"/>
  <c r="AF262" i="53"/>
  <c r="AF263" i="53"/>
  <c r="AF264" i="53"/>
  <c r="AF265" i="53"/>
  <c r="AF266" i="53"/>
  <c r="AF267" i="53"/>
  <c r="AF268" i="53"/>
  <c r="AF269" i="53"/>
  <c r="AF270" i="53"/>
  <c r="AF271" i="53"/>
  <c r="AF272" i="53"/>
  <c r="AF273" i="53"/>
  <c r="AF274" i="53"/>
  <c r="AF275" i="53"/>
  <c r="AF276" i="53"/>
  <c r="AF277" i="53"/>
  <c r="AF278" i="53"/>
  <c r="AF279" i="53"/>
  <c r="AF280" i="53"/>
  <c r="AF281" i="53"/>
  <c r="AF282" i="53"/>
  <c r="AF283" i="53"/>
  <c r="AF284" i="53"/>
  <c r="AF285" i="53"/>
  <c r="AF286" i="53"/>
  <c r="AF287" i="53"/>
  <c r="AF288" i="53"/>
  <c r="AF289" i="53"/>
  <c r="AF290" i="53"/>
  <c r="AF291" i="53"/>
  <c r="AF292" i="53"/>
  <c r="AF293" i="53"/>
  <c r="AF294" i="53"/>
  <c r="AF295" i="53"/>
  <c r="AF296" i="53"/>
  <c r="AF297" i="53"/>
  <c r="AF298" i="53"/>
  <c r="AF299" i="53"/>
  <c r="AF300" i="53"/>
  <c r="AF301" i="53"/>
  <c r="AF302" i="53"/>
  <c r="AF303" i="53"/>
  <c r="AF304" i="53"/>
  <c r="AB4" i="53"/>
  <c r="AC4" i="53"/>
  <c r="AC5" i="53"/>
  <c r="AD8" i="53"/>
  <c r="AC8" i="53"/>
  <c r="AB8" i="53"/>
  <c r="AB5" i="53"/>
  <c r="AD5" i="53"/>
  <c r="AD6" i="53"/>
  <c r="AD4" i="53"/>
  <c r="AC6" i="53"/>
  <c r="AB6" i="53"/>
  <c r="B309" i="53"/>
  <c r="T4" i="53" a="1"/>
  <c r="W7" i="53"/>
  <c r="W6" i="53"/>
  <c r="W5" i="53"/>
  <c r="T4" i="53"/>
  <c r="U4" i="53"/>
  <c r="V4" i="53"/>
  <c r="W4" i="53"/>
  <c r="T5" i="53"/>
  <c r="U5" i="53"/>
  <c r="V5" i="53"/>
  <c r="T6" i="53"/>
  <c r="U6" i="53"/>
  <c r="V6" i="53"/>
  <c r="T7" i="53"/>
  <c r="U7" i="53"/>
  <c r="V7" i="53"/>
  <c r="C307" i="53" a="1"/>
  <c r="C309" i="53"/>
  <c r="G309" i="53"/>
  <c r="H309" i="53"/>
  <c r="B310" i="53"/>
  <c r="C310" i="53"/>
  <c r="G310" i="53"/>
  <c r="H310" i="53"/>
  <c r="B308" i="53"/>
  <c r="C308" i="53"/>
  <c r="H308" i="53"/>
  <c r="G308" i="53"/>
  <c r="D308" i="53"/>
  <c r="E308" i="53"/>
  <c r="F308" i="53"/>
  <c r="D309" i="53"/>
  <c r="E309" i="53"/>
  <c r="F309" i="53"/>
  <c r="D310" i="53"/>
  <c r="E310" i="53"/>
  <c r="F310" i="53"/>
  <c r="B307" i="53"/>
  <c r="F307" i="53"/>
  <c r="C307" i="53"/>
  <c r="D307" i="53"/>
  <c r="E307" i="53"/>
  <c r="B307" i="53" a="1"/>
  <c r="A308" i="53" a="1"/>
  <c r="A308" i="53"/>
  <c r="A309" i="53"/>
  <c r="A310" i="53"/>
  <c r="I4" i="53"/>
  <c r="J4" i="53"/>
  <c r="M4" i="53"/>
  <c r="I5" i="53"/>
  <c r="J5" i="53"/>
  <c r="M5" i="53"/>
  <c r="I6" i="53"/>
  <c r="J6" i="53"/>
  <c r="M6" i="53"/>
  <c r="I7" i="53"/>
  <c r="J7" i="53"/>
  <c r="M7" i="53"/>
  <c r="I8" i="53"/>
  <c r="J8" i="53"/>
  <c r="M8" i="53"/>
  <c r="I9" i="53"/>
  <c r="J9" i="53"/>
  <c r="M9" i="53"/>
  <c r="I10" i="53"/>
  <c r="J10" i="53"/>
  <c r="M10" i="53"/>
  <c r="I11" i="53"/>
  <c r="J11" i="53"/>
  <c r="M11" i="53"/>
  <c r="I12" i="53"/>
  <c r="J12" i="53"/>
  <c r="M12" i="53"/>
  <c r="I13" i="53"/>
  <c r="J13" i="53"/>
  <c r="M13" i="53"/>
  <c r="I14" i="53"/>
  <c r="J14" i="53"/>
  <c r="M14" i="53"/>
  <c r="I15" i="53"/>
  <c r="J15" i="53"/>
  <c r="M15" i="53"/>
  <c r="I16" i="53"/>
  <c r="J16" i="53"/>
  <c r="M16" i="53"/>
  <c r="I17" i="53"/>
  <c r="J17" i="53"/>
  <c r="M17" i="53"/>
  <c r="I18" i="53"/>
  <c r="J18" i="53"/>
  <c r="M18" i="53"/>
  <c r="I19" i="53"/>
  <c r="J19" i="53"/>
  <c r="M19" i="53"/>
  <c r="I20" i="53"/>
  <c r="J20" i="53"/>
  <c r="M20" i="53"/>
  <c r="I21" i="53"/>
  <c r="J21" i="53"/>
  <c r="M21" i="53"/>
  <c r="I22" i="53"/>
  <c r="J22" i="53"/>
  <c r="M22" i="53"/>
  <c r="I23" i="53"/>
  <c r="J23" i="53"/>
  <c r="M23" i="53"/>
  <c r="I24" i="53"/>
  <c r="J24" i="53"/>
  <c r="M24" i="53"/>
  <c r="I25" i="53"/>
  <c r="J25" i="53"/>
  <c r="M25" i="53"/>
  <c r="I26" i="53"/>
  <c r="J26" i="53"/>
  <c r="M26" i="53"/>
  <c r="I27" i="53"/>
  <c r="J27" i="53"/>
  <c r="M27" i="53"/>
  <c r="I28" i="53"/>
  <c r="J28" i="53"/>
  <c r="M28" i="53"/>
  <c r="I29" i="53"/>
  <c r="J29" i="53"/>
  <c r="M29" i="53"/>
  <c r="I30" i="53"/>
  <c r="J30" i="53"/>
  <c r="M30" i="53"/>
  <c r="I31" i="53"/>
  <c r="J31" i="53"/>
  <c r="M31" i="53"/>
  <c r="I32" i="53"/>
  <c r="J32" i="53"/>
  <c r="M32" i="53"/>
  <c r="I33" i="53"/>
  <c r="J33" i="53"/>
  <c r="M33" i="53"/>
  <c r="I34" i="53"/>
  <c r="J34" i="53"/>
  <c r="M34" i="53"/>
  <c r="I35" i="53"/>
  <c r="J35" i="53"/>
  <c r="M35" i="53"/>
  <c r="I36" i="53"/>
  <c r="J36" i="53"/>
  <c r="M36" i="53"/>
  <c r="I37" i="53"/>
  <c r="J37" i="53"/>
  <c r="M37" i="53"/>
  <c r="I38" i="53"/>
  <c r="J38" i="53"/>
  <c r="M38" i="53"/>
  <c r="I39" i="53"/>
  <c r="J39" i="53"/>
  <c r="M39" i="53"/>
  <c r="I40" i="53"/>
  <c r="J40" i="53"/>
  <c r="M40" i="53"/>
  <c r="I41" i="53"/>
  <c r="J41" i="53"/>
  <c r="M41" i="53"/>
  <c r="I42" i="53"/>
  <c r="J42" i="53"/>
  <c r="M42" i="53"/>
  <c r="I43" i="53"/>
  <c r="J43" i="53"/>
  <c r="M43" i="53"/>
  <c r="I44" i="53"/>
  <c r="J44" i="53"/>
  <c r="M44" i="53"/>
  <c r="I45" i="53"/>
  <c r="J45" i="53"/>
  <c r="M45" i="53"/>
  <c r="I46" i="53"/>
  <c r="J46" i="53"/>
  <c r="M46" i="53"/>
  <c r="I47" i="53"/>
  <c r="J47" i="53"/>
  <c r="M47" i="53"/>
  <c r="I48" i="53"/>
  <c r="J48" i="53"/>
  <c r="M48" i="53"/>
  <c r="I49" i="53"/>
  <c r="J49" i="53"/>
  <c r="M49" i="53"/>
  <c r="I50" i="53"/>
  <c r="J50" i="53"/>
  <c r="M50" i="53"/>
  <c r="I51" i="53"/>
  <c r="J51" i="53"/>
  <c r="M51" i="53"/>
  <c r="I52" i="53"/>
  <c r="J52" i="53"/>
  <c r="M52" i="53"/>
  <c r="I53" i="53"/>
  <c r="J53" i="53"/>
  <c r="M53" i="53"/>
  <c r="I54" i="53"/>
  <c r="J54" i="53"/>
  <c r="M54" i="53"/>
  <c r="I55" i="53"/>
  <c r="J55" i="53"/>
  <c r="M55" i="53"/>
  <c r="I56" i="53"/>
  <c r="J56" i="53"/>
  <c r="M56" i="53"/>
  <c r="I57" i="53"/>
  <c r="J57" i="53"/>
  <c r="M57" i="53"/>
  <c r="I58" i="53"/>
  <c r="J58" i="53"/>
  <c r="M58" i="53"/>
  <c r="I59" i="53"/>
  <c r="J59" i="53"/>
  <c r="M59" i="53"/>
  <c r="I60" i="53"/>
  <c r="J60" i="53"/>
  <c r="M60" i="53"/>
  <c r="I61" i="53"/>
  <c r="J61" i="53"/>
  <c r="M61" i="53"/>
  <c r="I62" i="53"/>
  <c r="J62" i="53"/>
  <c r="M62" i="53"/>
  <c r="I63" i="53"/>
  <c r="J63" i="53"/>
  <c r="M63" i="53"/>
  <c r="I64" i="53"/>
  <c r="J64" i="53"/>
  <c r="M64" i="53"/>
  <c r="I65" i="53"/>
  <c r="J65" i="53"/>
  <c r="M65" i="53"/>
  <c r="I66" i="53"/>
  <c r="J66" i="53"/>
  <c r="M66" i="53"/>
  <c r="I67" i="53"/>
  <c r="J67" i="53"/>
  <c r="M67" i="53"/>
  <c r="I68" i="53"/>
  <c r="J68" i="53"/>
  <c r="M68" i="53"/>
  <c r="I69" i="53"/>
  <c r="J69" i="53"/>
  <c r="M69" i="53"/>
  <c r="I70" i="53"/>
  <c r="J70" i="53"/>
  <c r="M70" i="53"/>
  <c r="I71" i="53"/>
  <c r="J71" i="53"/>
  <c r="M71" i="53"/>
  <c r="I72" i="53"/>
  <c r="J72" i="53"/>
  <c r="M72" i="53"/>
  <c r="I73" i="53"/>
  <c r="J73" i="53"/>
  <c r="M73" i="53"/>
  <c r="I74" i="53"/>
  <c r="J74" i="53"/>
  <c r="M74" i="53"/>
  <c r="I75" i="53"/>
  <c r="J75" i="53"/>
  <c r="M75" i="53"/>
  <c r="I76" i="53"/>
  <c r="J76" i="53"/>
  <c r="M76" i="53"/>
  <c r="I77" i="53"/>
  <c r="J77" i="53"/>
  <c r="M77" i="53"/>
  <c r="I78" i="53"/>
  <c r="J78" i="53"/>
  <c r="M78" i="53"/>
  <c r="I79" i="53"/>
  <c r="J79" i="53"/>
  <c r="M79" i="53"/>
  <c r="I80" i="53"/>
  <c r="J80" i="53"/>
  <c r="M80" i="53"/>
  <c r="I81" i="53"/>
  <c r="J81" i="53"/>
  <c r="M81" i="53"/>
  <c r="I82" i="53"/>
  <c r="J82" i="53"/>
  <c r="M82" i="53"/>
  <c r="I83" i="53"/>
  <c r="J83" i="53"/>
  <c r="M83" i="53"/>
  <c r="I84" i="53"/>
  <c r="J84" i="53"/>
  <c r="M84" i="53"/>
  <c r="I85" i="53"/>
  <c r="J85" i="53"/>
  <c r="M85" i="53"/>
  <c r="I86" i="53"/>
  <c r="J86" i="53"/>
  <c r="M86" i="53"/>
  <c r="I87" i="53"/>
  <c r="J87" i="53"/>
  <c r="M87" i="53"/>
  <c r="I88" i="53"/>
  <c r="J88" i="53"/>
  <c r="M88" i="53"/>
  <c r="I89" i="53"/>
  <c r="J89" i="53"/>
  <c r="M89" i="53"/>
  <c r="I90" i="53"/>
  <c r="J90" i="53"/>
  <c r="M90" i="53"/>
  <c r="I91" i="53"/>
  <c r="J91" i="53"/>
  <c r="M91" i="53"/>
  <c r="I92" i="53"/>
  <c r="J92" i="53"/>
  <c r="M92" i="53"/>
  <c r="I93" i="53"/>
  <c r="J93" i="53"/>
  <c r="M93" i="53"/>
  <c r="I94" i="53"/>
  <c r="J94" i="53"/>
  <c r="M94" i="53"/>
  <c r="I95" i="53"/>
  <c r="J95" i="53"/>
  <c r="M95" i="53"/>
  <c r="I96" i="53"/>
  <c r="J96" i="53"/>
  <c r="M96" i="53"/>
  <c r="I97" i="53"/>
  <c r="J97" i="53"/>
  <c r="M97" i="53"/>
  <c r="I98" i="53"/>
  <c r="J98" i="53"/>
  <c r="M98" i="53"/>
  <c r="I99" i="53"/>
  <c r="J99" i="53"/>
  <c r="M99" i="53"/>
  <c r="I100" i="53"/>
  <c r="J100" i="53"/>
  <c r="M100" i="53"/>
  <c r="I101" i="53"/>
  <c r="J101" i="53"/>
  <c r="M101" i="53"/>
  <c r="I102" i="53"/>
  <c r="J102" i="53"/>
  <c r="M102" i="53"/>
  <c r="I103" i="53"/>
  <c r="J103" i="53"/>
  <c r="M103" i="53"/>
  <c r="I104" i="53"/>
  <c r="J104" i="53"/>
  <c r="M104" i="53"/>
  <c r="I105" i="53"/>
  <c r="J105" i="53"/>
  <c r="M105" i="53"/>
  <c r="I106" i="53"/>
  <c r="J106" i="53"/>
  <c r="M106" i="53"/>
  <c r="I107" i="53"/>
  <c r="J107" i="53"/>
  <c r="M107" i="53"/>
  <c r="I108" i="53"/>
  <c r="J108" i="53"/>
  <c r="M108" i="53"/>
  <c r="I109" i="53"/>
  <c r="J109" i="53"/>
  <c r="M109" i="53"/>
  <c r="I110" i="53"/>
  <c r="J110" i="53"/>
  <c r="M110" i="53"/>
  <c r="I111" i="53"/>
  <c r="J111" i="53"/>
  <c r="M111" i="53"/>
  <c r="I112" i="53"/>
  <c r="J112" i="53"/>
  <c r="M112" i="53"/>
  <c r="I113" i="53"/>
  <c r="J113" i="53"/>
  <c r="M113" i="53"/>
  <c r="I114" i="53"/>
  <c r="J114" i="53"/>
  <c r="M114" i="53"/>
  <c r="I115" i="53"/>
  <c r="J115" i="53"/>
  <c r="M115" i="53"/>
  <c r="I116" i="53"/>
  <c r="J116" i="53"/>
  <c r="M116" i="53"/>
  <c r="I117" i="53"/>
  <c r="J117" i="53"/>
  <c r="M117" i="53"/>
  <c r="I118" i="53"/>
  <c r="J118" i="53"/>
  <c r="M118" i="53"/>
  <c r="I119" i="53"/>
  <c r="J119" i="53"/>
  <c r="M119" i="53"/>
  <c r="I120" i="53"/>
  <c r="J120" i="53"/>
  <c r="M120" i="53"/>
  <c r="I121" i="53"/>
  <c r="J121" i="53"/>
  <c r="M121" i="53"/>
  <c r="I122" i="53"/>
  <c r="J122" i="53"/>
  <c r="M122" i="53"/>
  <c r="I123" i="53"/>
  <c r="J123" i="53"/>
  <c r="M123" i="53"/>
  <c r="I124" i="53"/>
  <c r="J124" i="53"/>
  <c r="M124" i="53"/>
  <c r="I125" i="53"/>
  <c r="J125" i="53"/>
  <c r="M125" i="53"/>
  <c r="I126" i="53"/>
  <c r="J126" i="53"/>
  <c r="M126" i="53"/>
  <c r="I127" i="53"/>
  <c r="J127" i="53"/>
  <c r="M127" i="53"/>
  <c r="I128" i="53"/>
  <c r="J128" i="53"/>
  <c r="M128" i="53"/>
  <c r="I129" i="53"/>
  <c r="J129" i="53"/>
  <c r="M129" i="53"/>
  <c r="I130" i="53"/>
  <c r="J130" i="53"/>
  <c r="M130" i="53"/>
  <c r="I131" i="53"/>
  <c r="J131" i="53"/>
  <c r="M131" i="53"/>
  <c r="I132" i="53"/>
  <c r="J132" i="53"/>
  <c r="M132" i="53"/>
  <c r="I133" i="53"/>
  <c r="J133" i="53"/>
  <c r="M133" i="53"/>
  <c r="I134" i="53"/>
  <c r="J134" i="53"/>
  <c r="M134" i="53"/>
  <c r="I135" i="53"/>
  <c r="J135" i="53"/>
  <c r="M135" i="53"/>
  <c r="I136" i="53"/>
  <c r="J136" i="53"/>
  <c r="M136" i="53"/>
  <c r="I137" i="53"/>
  <c r="J137" i="53"/>
  <c r="M137" i="53"/>
  <c r="I138" i="53"/>
  <c r="J138" i="53"/>
  <c r="M138" i="53"/>
  <c r="I139" i="53"/>
  <c r="J139" i="53"/>
  <c r="M139" i="53"/>
  <c r="I140" i="53"/>
  <c r="J140" i="53"/>
  <c r="M140" i="53"/>
  <c r="I141" i="53"/>
  <c r="J141" i="53"/>
  <c r="M141" i="53"/>
  <c r="I142" i="53"/>
  <c r="J142" i="53"/>
  <c r="M142" i="53"/>
  <c r="I143" i="53"/>
  <c r="J143" i="53"/>
  <c r="M143" i="53"/>
  <c r="I144" i="53"/>
  <c r="J144" i="53"/>
  <c r="M144" i="53"/>
  <c r="I145" i="53"/>
  <c r="J145" i="53"/>
  <c r="M145" i="53"/>
  <c r="I146" i="53"/>
  <c r="J146" i="53"/>
  <c r="M146" i="53"/>
  <c r="I147" i="53"/>
  <c r="J147" i="53"/>
  <c r="M147" i="53"/>
  <c r="I148" i="53"/>
  <c r="J148" i="53"/>
  <c r="M148" i="53"/>
  <c r="I149" i="53"/>
  <c r="J149" i="53"/>
  <c r="M149" i="53"/>
  <c r="I150" i="53"/>
  <c r="J150" i="53"/>
  <c r="M150" i="53"/>
  <c r="I151" i="53"/>
  <c r="J151" i="53"/>
  <c r="M151" i="53"/>
  <c r="I152" i="53"/>
  <c r="J152" i="53"/>
  <c r="M152" i="53"/>
  <c r="I153" i="53"/>
  <c r="J153" i="53"/>
  <c r="M153" i="53"/>
  <c r="I154" i="53"/>
  <c r="J154" i="53"/>
  <c r="M154" i="53"/>
  <c r="I155" i="53"/>
  <c r="J155" i="53"/>
  <c r="M155" i="53"/>
  <c r="I156" i="53"/>
  <c r="J156" i="53"/>
  <c r="M156" i="53"/>
  <c r="I157" i="53"/>
  <c r="J157" i="53"/>
  <c r="M157" i="53"/>
  <c r="I158" i="53"/>
  <c r="J158" i="53"/>
  <c r="M158" i="53"/>
  <c r="I159" i="53"/>
  <c r="J159" i="53"/>
  <c r="M159" i="53"/>
  <c r="I160" i="53"/>
  <c r="J160" i="53"/>
  <c r="M160" i="53"/>
  <c r="I161" i="53"/>
  <c r="J161" i="53"/>
  <c r="M161" i="53"/>
  <c r="I162" i="53"/>
  <c r="J162" i="53"/>
  <c r="M162" i="53"/>
  <c r="I163" i="53"/>
  <c r="J163" i="53"/>
  <c r="M163" i="53"/>
  <c r="I164" i="53"/>
  <c r="J164" i="53"/>
  <c r="M164" i="53"/>
  <c r="I165" i="53"/>
  <c r="J165" i="53"/>
  <c r="M165" i="53"/>
  <c r="I166" i="53"/>
  <c r="J166" i="53"/>
  <c r="M166" i="53"/>
  <c r="I167" i="53"/>
  <c r="J167" i="53"/>
  <c r="M167" i="53"/>
  <c r="I168" i="53"/>
  <c r="J168" i="53"/>
  <c r="M168" i="53"/>
  <c r="I169" i="53"/>
  <c r="J169" i="53"/>
  <c r="M169" i="53"/>
  <c r="I170" i="53"/>
  <c r="J170" i="53"/>
  <c r="M170" i="53"/>
  <c r="I171" i="53"/>
  <c r="J171" i="53"/>
  <c r="M171" i="53"/>
  <c r="I172" i="53"/>
  <c r="J172" i="53"/>
  <c r="M172" i="53"/>
  <c r="I173" i="53"/>
  <c r="J173" i="53"/>
  <c r="M173" i="53"/>
  <c r="I174" i="53"/>
  <c r="J174" i="53"/>
  <c r="M174" i="53"/>
  <c r="I175" i="53"/>
  <c r="J175" i="53"/>
  <c r="M175" i="53"/>
  <c r="I176" i="53"/>
  <c r="J176" i="53"/>
  <c r="M176" i="53"/>
  <c r="I177" i="53"/>
  <c r="J177" i="53"/>
  <c r="M177" i="53"/>
  <c r="I178" i="53"/>
  <c r="J178" i="53"/>
  <c r="M178" i="53"/>
  <c r="I179" i="53"/>
  <c r="J179" i="53"/>
  <c r="M179" i="53"/>
  <c r="I180" i="53"/>
  <c r="J180" i="53"/>
  <c r="M180" i="53"/>
  <c r="I181" i="53"/>
  <c r="J181" i="53"/>
  <c r="M181" i="53"/>
  <c r="I182" i="53"/>
  <c r="J182" i="53"/>
  <c r="M182" i="53"/>
  <c r="I183" i="53"/>
  <c r="J183" i="53"/>
  <c r="M183" i="53"/>
  <c r="I184" i="53"/>
  <c r="J184" i="53"/>
  <c r="M184" i="53"/>
  <c r="I185" i="53"/>
  <c r="J185" i="53"/>
  <c r="M185" i="53"/>
  <c r="I186" i="53"/>
  <c r="J186" i="53"/>
  <c r="M186" i="53"/>
  <c r="I187" i="53"/>
  <c r="J187" i="53"/>
  <c r="M187" i="53"/>
  <c r="I188" i="53"/>
  <c r="J188" i="53"/>
  <c r="M188" i="53"/>
  <c r="I189" i="53"/>
  <c r="J189" i="53"/>
  <c r="M189" i="53"/>
  <c r="I190" i="53"/>
  <c r="J190" i="53"/>
  <c r="M190" i="53"/>
  <c r="I191" i="53"/>
  <c r="J191" i="53"/>
  <c r="M191" i="53"/>
  <c r="I192" i="53"/>
  <c r="J192" i="53"/>
  <c r="M192" i="53"/>
  <c r="I193" i="53"/>
  <c r="J193" i="53"/>
  <c r="M193" i="53"/>
  <c r="I194" i="53"/>
  <c r="J194" i="53"/>
  <c r="M194" i="53"/>
  <c r="I195" i="53"/>
  <c r="J195" i="53"/>
  <c r="M195" i="53"/>
  <c r="I196" i="53"/>
  <c r="J196" i="53"/>
  <c r="M196" i="53"/>
  <c r="I197" i="53"/>
  <c r="J197" i="53"/>
  <c r="M197" i="53"/>
  <c r="I198" i="53"/>
  <c r="J198" i="53"/>
  <c r="M198" i="53"/>
  <c r="I199" i="53"/>
  <c r="J199" i="53"/>
  <c r="M199" i="53"/>
  <c r="I200" i="53"/>
  <c r="J200" i="53"/>
  <c r="M200" i="53"/>
  <c r="I201" i="53"/>
  <c r="J201" i="53"/>
  <c r="M201" i="53"/>
  <c r="I202" i="53"/>
  <c r="J202" i="53"/>
  <c r="M202" i="53"/>
  <c r="I203" i="53"/>
  <c r="J203" i="53"/>
  <c r="M203" i="53"/>
  <c r="I204" i="53"/>
  <c r="J204" i="53"/>
  <c r="M204" i="53"/>
  <c r="I205" i="53"/>
  <c r="J205" i="53"/>
  <c r="M205" i="53"/>
  <c r="I206" i="53"/>
  <c r="J206" i="53"/>
  <c r="M206" i="53"/>
  <c r="I207" i="53"/>
  <c r="J207" i="53"/>
  <c r="M207" i="53"/>
  <c r="I208" i="53"/>
  <c r="J208" i="53"/>
  <c r="M208" i="53"/>
  <c r="I209" i="53"/>
  <c r="J209" i="53"/>
  <c r="M209" i="53"/>
  <c r="I210" i="53"/>
  <c r="J210" i="53"/>
  <c r="M210" i="53"/>
  <c r="I211" i="53"/>
  <c r="J211" i="53"/>
  <c r="M211" i="53"/>
  <c r="I212" i="53"/>
  <c r="J212" i="53"/>
  <c r="M212" i="53"/>
  <c r="I213" i="53"/>
  <c r="J213" i="53"/>
  <c r="M213" i="53"/>
  <c r="I214" i="53"/>
  <c r="J214" i="53"/>
  <c r="M214" i="53"/>
  <c r="I215" i="53"/>
  <c r="J215" i="53"/>
  <c r="M215" i="53"/>
  <c r="I216" i="53"/>
  <c r="J216" i="53"/>
  <c r="M216" i="53"/>
  <c r="I217" i="53"/>
  <c r="J217" i="53"/>
  <c r="M217" i="53"/>
  <c r="I218" i="53"/>
  <c r="J218" i="53"/>
  <c r="M218" i="53"/>
  <c r="I219" i="53"/>
  <c r="J219" i="53"/>
  <c r="M219" i="53"/>
  <c r="I220" i="53"/>
  <c r="J220" i="53"/>
  <c r="M220" i="53"/>
  <c r="I221" i="53"/>
  <c r="J221" i="53"/>
  <c r="M221" i="53"/>
  <c r="I222" i="53"/>
  <c r="J222" i="53"/>
  <c r="M222" i="53"/>
  <c r="I223" i="53"/>
  <c r="J223" i="53"/>
  <c r="M223" i="53"/>
  <c r="I224" i="53"/>
  <c r="J224" i="53"/>
  <c r="M224" i="53"/>
  <c r="I225" i="53"/>
  <c r="J225" i="53"/>
  <c r="M225" i="53"/>
  <c r="I226" i="53"/>
  <c r="J226" i="53"/>
  <c r="M226" i="53"/>
  <c r="I227" i="53"/>
  <c r="J227" i="53"/>
  <c r="M227" i="53"/>
  <c r="I228" i="53"/>
  <c r="J228" i="53"/>
  <c r="M228" i="53"/>
  <c r="I229" i="53"/>
  <c r="J229" i="53"/>
  <c r="M229" i="53"/>
  <c r="I230" i="53"/>
  <c r="J230" i="53"/>
  <c r="M230" i="53"/>
  <c r="I231" i="53"/>
  <c r="J231" i="53"/>
  <c r="M231" i="53"/>
  <c r="I232" i="53"/>
  <c r="J232" i="53"/>
  <c r="M232" i="53"/>
  <c r="I233" i="53"/>
  <c r="J233" i="53"/>
  <c r="M233" i="53"/>
  <c r="I234" i="53"/>
  <c r="J234" i="53"/>
  <c r="M234" i="53"/>
  <c r="I235" i="53"/>
  <c r="J235" i="53"/>
  <c r="M235" i="53"/>
  <c r="I236" i="53"/>
  <c r="J236" i="53"/>
  <c r="M236" i="53"/>
  <c r="I237" i="53"/>
  <c r="J237" i="53"/>
  <c r="M237" i="53"/>
  <c r="I238" i="53"/>
  <c r="J238" i="53"/>
  <c r="M238" i="53"/>
  <c r="I239" i="53"/>
  <c r="J239" i="53"/>
  <c r="M239" i="53"/>
  <c r="I240" i="53"/>
  <c r="J240" i="53"/>
  <c r="M240" i="53"/>
  <c r="I241" i="53"/>
  <c r="J241" i="53"/>
  <c r="M241" i="53"/>
  <c r="I242" i="53"/>
  <c r="J242" i="53"/>
  <c r="M242" i="53"/>
  <c r="I243" i="53"/>
  <c r="J243" i="53"/>
  <c r="M243" i="53"/>
  <c r="I244" i="53"/>
  <c r="J244" i="53"/>
  <c r="M244" i="53"/>
  <c r="I245" i="53"/>
  <c r="J245" i="53"/>
  <c r="M245" i="53"/>
  <c r="I246" i="53"/>
  <c r="J246" i="53"/>
  <c r="M246" i="53"/>
  <c r="I247" i="53"/>
  <c r="J247" i="53"/>
  <c r="M247" i="53"/>
  <c r="I248" i="53"/>
  <c r="J248" i="53"/>
  <c r="M248" i="53"/>
  <c r="I249" i="53"/>
  <c r="J249" i="53"/>
  <c r="M249" i="53"/>
  <c r="I250" i="53"/>
  <c r="J250" i="53"/>
  <c r="M250" i="53"/>
  <c r="I251" i="53"/>
  <c r="J251" i="53"/>
  <c r="M251" i="53"/>
  <c r="I252" i="53"/>
  <c r="J252" i="53"/>
  <c r="M252" i="53"/>
  <c r="I253" i="53"/>
  <c r="J253" i="53"/>
  <c r="M253" i="53"/>
  <c r="I254" i="53"/>
  <c r="J254" i="53"/>
  <c r="M254" i="53"/>
  <c r="I255" i="53"/>
  <c r="J255" i="53"/>
  <c r="M255" i="53"/>
  <c r="I256" i="53"/>
  <c r="J256" i="53"/>
  <c r="M256" i="53"/>
  <c r="I257" i="53"/>
  <c r="J257" i="53"/>
  <c r="M257" i="53"/>
  <c r="I258" i="53"/>
  <c r="J258" i="53"/>
  <c r="M258" i="53"/>
  <c r="I259" i="53"/>
  <c r="J259" i="53"/>
  <c r="M259" i="53"/>
  <c r="I260" i="53"/>
  <c r="J260" i="53"/>
  <c r="M260" i="53"/>
  <c r="I261" i="53"/>
  <c r="J261" i="53"/>
  <c r="M261" i="53"/>
  <c r="I262" i="53"/>
  <c r="J262" i="53"/>
  <c r="M262" i="53"/>
  <c r="I263" i="53"/>
  <c r="J263" i="53"/>
  <c r="M263" i="53"/>
  <c r="I264" i="53"/>
  <c r="J264" i="53"/>
  <c r="M264" i="53"/>
  <c r="I265" i="53"/>
  <c r="J265" i="53"/>
  <c r="M265" i="53"/>
  <c r="I266" i="53"/>
  <c r="J266" i="53"/>
  <c r="M266" i="53"/>
  <c r="I267" i="53"/>
  <c r="J267" i="53"/>
  <c r="M267" i="53"/>
  <c r="I268" i="53"/>
  <c r="J268" i="53"/>
  <c r="M268" i="53"/>
  <c r="I269" i="53"/>
  <c r="J269" i="53"/>
  <c r="M269" i="53"/>
  <c r="I270" i="53"/>
  <c r="J270" i="53"/>
  <c r="M270" i="53"/>
  <c r="I271" i="53"/>
  <c r="J271" i="53"/>
  <c r="M271" i="53"/>
  <c r="I272" i="53"/>
  <c r="J272" i="53"/>
  <c r="M272" i="53"/>
  <c r="I273" i="53"/>
  <c r="J273" i="53"/>
  <c r="M273" i="53"/>
  <c r="I274" i="53"/>
  <c r="J274" i="53"/>
  <c r="M274" i="53"/>
  <c r="I275" i="53"/>
  <c r="J275" i="53"/>
  <c r="M275" i="53"/>
  <c r="I276" i="53"/>
  <c r="J276" i="53"/>
  <c r="M276" i="53"/>
  <c r="I277" i="53"/>
  <c r="J277" i="53"/>
  <c r="M277" i="53"/>
  <c r="I278" i="53"/>
  <c r="J278" i="53"/>
  <c r="M278" i="53"/>
  <c r="I279" i="53"/>
  <c r="J279" i="53"/>
  <c r="M279" i="53"/>
  <c r="I280" i="53"/>
  <c r="J280" i="53"/>
  <c r="M280" i="53"/>
  <c r="I281" i="53"/>
  <c r="J281" i="53"/>
  <c r="M281" i="53"/>
  <c r="I282" i="53"/>
  <c r="J282" i="53"/>
  <c r="M282" i="53"/>
  <c r="I283" i="53"/>
  <c r="J283" i="53"/>
  <c r="M283" i="53"/>
  <c r="I284" i="53"/>
  <c r="J284" i="53"/>
  <c r="M284" i="53"/>
  <c r="I285" i="53"/>
  <c r="J285" i="53"/>
  <c r="M285" i="53"/>
  <c r="I286" i="53"/>
  <c r="J286" i="53"/>
  <c r="M286" i="53"/>
  <c r="I287" i="53"/>
  <c r="J287" i="53"/>
  <c r="M287" i="53"/>
  <c r="I288" i="53"/>
  <c r="J288" i="53"/>
  <c r="M288" i="53"/>
  <c r="I289" i="53"/>
  <c r="J289" i="53"/>
  <c r="M289" i="53"/>
  <c r="I290" i="53"/>
  <c r="J290" i="53"/>
  <c r="M290" i="53"/>
  <c r="I291" i="53"/>
  <c r="J291" i="53"/>
  <c r="M291" i="53"/>
  <c r="I292" i="53"/>
  <c r="J292" i="53"/>
  <c r="M292" i="53"/>
  <c r="I293" i="53"/>
  <c r="J293" i="53"/>
  <c r="M293" i="53"/>
  <c r="I294" i="53"/>
  <c r="J294" i="53"/>
  <c r="M294" i="53"/>
  <c r="I295" i="53"/>
  <c r="J295" i="53"/>
  <c r="M295" i="53"/>
  <c r="I296" i="53"/>
  <c r="J296" i="53"/>
  <c r="M296" i="53"/>
  <c r="I297" i="53"/>
  <c r="J297" i="53"/>
  <c r="M297" i="53"/>
  <c r="I298" i="53"/>
  <c r="J298" i="53"/>
  <c r="M298" i="53"/>
  <c r="I299" i="53"/>
  <c r="J299" i="53"/>
  <c r="M299" i="53"/>
  <c r="I300" i="53"/>
  <c r="J300" i="53"/>
  <c r="M300" i="53"/>
  <c r="I301" i="53"/>
  <c r="J301" i="53"/>
  <c r="M301" i="53"/>
  <c r="I302" i="53"/>
  <c r="J302" i="53"/>
  <c r="M302" i="53"/>
  <c r="I303" i="53"/>
  <c r="J303" i="53"/>
  <c r="M303" i="53"/>
  <c r="M304" i="53"/>
  <c r="R16" i="53"/>
  <c r="R18" i="53"/>
  <c r="R20" i="53"/>
  <c r="R19" i="53"/>
  <c r="R17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K102" i="53"/>
  <c r="K103" i="53"/>
  <c r="K104" i="53"/>
  <c r="K105" i="53"/>
  <c r="K106" i="53"/>
  <c r="K107" i="53"/>
  <c r="K108" i="53"/>
  <c r="K109" i="53"/>
  <c r="K110" i="53"/>
  <c r="K111" i="53"/>
  <c r="K112" i="53"/>
  <c r="K113" i="53"/>
  <c r="K114" i="53"/>
  <c r="K115" i="53"/>
  <c r="K116" i="53"/>
  <c r="K117" i="53"/>
  <c r="K118" i="53"/>
  <c r="K119" i="53"/>
  <c r="K120" i="53"/>
  <c r="K121" i="53"/>
  <c r="K122" i="53"/>
  <c r="K123" i="53"/>
  <c r="K124" i="53"/>
  <c r="K125" i="53"/>
  <c r="K126" i="53"/>
  <c r="K127" i="53"/>
  <c r="K128" i="53"/>
  <c r="K129" i="53"/>
  <c r="K130" i="53"/>
  <c r="K131" i="53"/>
  <c r="K132" i="53"/>
  <c r="K133" i="53"/>
  <c r="K134" i="53"/>
  <c r="K135" i="53"/>
  <c r="K136" i="53"/>
  <c r="K137" i="53"/>
  <c r="K138" i="53"/>
  <c r="K139" i="53"/>
  <c r="K140" i="53"/>
  <c r="K141" i="53"/>
  <c r="K142" i="53"/>
  <c r="K143" i="53"/>
  <c r="K144" i="53"/>
  <c r="K145" i="53"/>
  <c r="K146" i="53"/>
  <c r="K147" i="53"/>
  <c r="K148" i="53"/>
  <c r="K149" i="53"/>
  <c r="K150" i="53"/>
  <c r="K151" i="53"/>
  <c r="K152" i="53"/>
  <c r="K153" i="53"/>
  <c r="K154" i="53"/>
  <c r="K155" i="53"/>
  <c r="K156" i="53"/>
  <c r="K157" i="53"/>
  <c r="K158" i="53"/>
  <c r="K159" i="53"/>
  <c r="K160" i="53"/>
  <c r="K161" i="53"/>
  <c r="K162" i="53"/>
  <c r="K163" i="53"/>
  <c r="K164" i="53"/>
  <c r="K165" i="53"/>
  <c r="K166" i="53"/>
  <c r="K167" i="53"/>
  <c r="K168" i="53"/>
  <c r="K169" i="53"/>
  <c r="K170" i="53"/>
  <c r="K171" i="53"/>
  <c r="K172" i="53"/>
  <c r="K173" i="53"/>
  <c r="K174" i="53"/>
  <c r="K175" i="53"/>
  <c r="K176" i="53"/>
  <c r="K177" i="53"/>
  <c r="K178" i="53"/>
  <c r="K179" i="53"/>
  <c r="K180" i="53"/>
  <c r="K181" i="53"/>
  <c r="K182" i="53"/>
  <c r="K183" i="53"/>
  <c r="K184" i="53"/>
  <c r="K185" i="53"/>
  <c r="K186" i="53"/>
  <c r="K187" i="53"/>
  <c r="K188" i="53"/>
  <c r="K189" i="53"/>
  <c r="K190" i="53"/>
  <c r="K191" i="53"/>
  <c r="K192" i="53"/>
  <c r="K193" i="53"/>
  <c r="K194" i="53"/>
  <c r="K195" i="53"/>
  <c r="K196" i="53"/>
  <c r="K197" i="53"/>
  <c r="K198" i="53"/>
  <c r="K199" i="53"/>
  <c r="K200" i="53"/>
  <c r="K201" i="53"/>
  <c r="K202" i="53"/>
  <c r="K203" i="53"/>
  <c r="K204" i="53"/>
  <c r="K205" i="53"/>
  <c r="K206" i="53"/>
  <c r="K207" i="53"/>
  <c r="K208" i="53"/>
  <c r="K209" i="53"/>
  <c r="K210" i="53"/>
  <c r="K211" i="53"/>
  <c r="K212" i="53"/>
  <c r="K213" i="53"/>
  <c r="K214" i="53"/>
  <c r="K215" i="53"/>
  <c r="K216" i="53"/>
  <c r="K217" i="53"/>
  <c r="K218" i="53"/>
  <c r="K219" i="53"/>
  <c r="K220" i="53"/>
  <c r="K221" i="53"/>
  <c r="K222" i="53"/>
  <c r="K223" i="53"/>
  <c r="K224" i="53"/>
  <c r="K225" i="53"/>
  <c r="K226" i="53"/>
  <c r="K227" i="53"/>
  <c r="K228" i="53"/>
  <c r="K229" i="53"/>
  <c r="K230" i="53"/>
  <c r="K231" i="53"/>
  <c r="K232" i="53"/>
  <c r="K233" i="53"/>
  <c r="K234" i="53"/>
  <c r="K235" i="53"/>
  <c r="K236" i="53"/>
  <c r="K237" i="53"/>
  <c r="K238" i="53"/>
  <c r="K239" i="53"/>
  <c r="K240" i="53"/>
  <c r="K241" i="53"/>
  <c r="K242" i="53"/>
  <c r="K243" i="53"/>
  <c r="K244" i="53"/>
  <c r="K245" i="53"/>
  <c r="K246" i="53"/>
  <c r="K247" i="53"/>
  <c r="K248" i="53"/>
  <c r="K249" i="53"/>
  <c r="K250" i="53"/>
  <c r="K251" i="53"/>
  <c r="K252" i="53"/>
  <c r="K253" i="53"/>
  <c r="K254" i="53"/>
  <c r="K255" i="53"/>
  <c r="K256" i="53"/>
  <c r="K257" i="53"/>
  <c r="K258" i="53"/>
  <c r="K259" i="53"/>
  <c r="K260" i="53"/>
  <c r="K261" i="53"/>
  <c r="K262" i="53"/>
  <c r="K263" i="53"/>
  <c r="K264" i="53"/>
  <c r="K265" i="53"/>
  <c r="K266" i="53"/>
  <c r="K267" i="53"/>
  <c r="K268" i="53"/>
  <c r="K269" i="53"/>
  <c r="K270" i="53"/>
  <c r="K271" i="53"/>
  <c r="K272" i="53"/>
  <c r="K273" i="53"/>
  <c r="K274" i="53"/>
  <c r="K275" i="53"/>
  <c r="K276" i="53"/>
  <c r="K277" i="53"/>
  <c r="K278" i="53"/>
  <c r="K279" i="53"/>
  <c r="K280" i="53"/>
  <c r="K281" i="53"/>
  <c r="K282" i="53"/>
  <c r="K283" i="53"/>
  <c r="K284" i="53"/>
  <c r="K285" i="53"/>
  <c r="K286" i="53"/>
  <c r="K287" i="53"/>
  <c r="K288" i="53"/>
  <c r="K289" i="53"/>
  <c r="K290" i="53"/>
  <c r="K291" i="53"/>
  <c r="K292" i="53"/>
  <c r="K293" i="53"/>
  <c r="K294" i="53"/>
  <c r="K295" i="53"/>
  <c r="K296" i="53"/>
  <c r="K297" i="53"/>
  <c r="K298" i="53"/>
  <c r="K299" i="53"/>
  <c r="K300" i="53"/>
  <c r="K301" i="53"/>
  <c r="K302" i="53"/>
  <c r="K303" i="53"/>
  <c r="K304" i="53"/>
  <c r="R4" i="53"/>
  <c r="R13" i="53"/>
  <c r="R14" i="53"/>
  <c r="R12" i="53"/>
  <c r="R6" i="53"/>
  <c r="R8" i="53"/>
  <c r="R10" i="53"/>
  <c r="R7" i="53"/>
  <c r="R3" i="53"/>
  <c r="J304" i="53"/>
  <c r="I304" i="53"/>
  <c r="F5" i="53"/>
  <c r="G5" i="53"/>
  <c r="L5" i="53"/>
  <c r="F6" i="53"/>
  <c r="G6" i="53"/>
  <c r="L6" i="53"/>
  <c r="F7" i="53"/>
  <c r="G7" i="53"/>
  <c r="L7" i="53"/>
  <c r="F8" i="53"/>
  <c r="G8" i="53"/>
  <c r="L8" i="53"/>
  <c r="F9" i="53"/>
  <c r="G9" i="53"/>
  <c r="L9" i="53"/>
  <c r="F10" i="53"/>
  <c r="G10" i="53"/>
  <c r="L10" i="53"/>
  <c r="F11" i="53"/>
  <c r="G11" i="53"/>
  <c r="L11" i="53"/>
  <c r="F12" i="53"/>
  <c r="G12" i="53"/>
  <c r="L12" i="53"/>
  <c r="F13" i="53"/>
  <c r="G13" i="53"/>
  <c r="L13" i="53"/>
  <c r="F14" i="53"/>
  <c r="G14" i="53"/>
  <c r="L14" i="53"/>
  <c r="F15" i="53"/>
  <c r="G15" i="53"/>
  <c r="L15" i="53"/>
  <c r="F16" i="53"/>
  <c r="G16" i="53"/>
  <c r="L16" i="53"/>
  <c r="F17" i="53"/>
  <c r="G17" i="53"/>
  <c r="L17" i="53"/>
  <c r="F18" i="53"/>
  <c r="G18" i="53"/>
  <c r="L18" i="53"/>
  <c r="F19" i="53"/>
  <c r="G19" i="53"/>
  <c r="L19" i="53"/>
  <c r="F20" i="53"/>
  <c r="G20" i="53"/>
  <c r="L20" i="53"/>
  <c r="F21" i="53"/>
  <c r="G21" i="53"/>
  <c r="L21" i="53"/>
  <c r="F22" i="53"/>
  <c r="G22" i="53"/>
  <c r="L22" i="53"/>
  <c r="F23" i="53"/>
  <c r="G23" i="53"/>
  <c r="L23" i="53"/>
  <c r="F24" i="53"/>
  <c r="G24" i="53"/>
  <c r="L24" i="53"/>
  <c r="F25" i="53"/>
  <c r="G25" i="53"/>
  <c r="L25" i="53"/>
  <c r="F26" i="53"/>
  <c r="G26" i="53"/>
  <c r="L26" i="53"/>
  <c r="F27" i="53"/>
  <c r="G27" i="53"/>
  <c r="L27" i="53"/>
  <c r="F28" i="53"/>
  <c r="G28" i="53"/>
  <c r="L28" i="53"/>
  <c r="F29" i="53"/>
  <c r="G29" i="53"/>
  <c r="L29" i="53"/>
  <c r="F30" i="53"/>
  <c r="G30" i="53"/>
  <c r="L30" i="53"/>
  <c r="F31" i="53"/>
  <c r="G31" i="53"/>
  <c r="L31" i="53"/>
  <c r="F32" i="53"/>
  <c r="G32" i="53"/>
  <c r="L32" i="53"/>
  <c r="F33" i="53"/>
  <c r="G33" i="53"/>
  <c r="L33" i="53"/>
  <c r="F34" i="53"/>
  <c r="G34" i="53"/>
  <c r="L34" i="53"/>
  <c r="F35" i="53"/>
  <c r="G35" i="53"/>
  <c r="L35" i="53"/>
  <c r="F36" i="53"/>
  <c r="G36" i="53"/>
  <c r="L36" i="53"/>
  <c r="F37" i="53"/>
  <c r="G37" i="53"/>
  <c r="L37" i="53"/>
  <c r="F38" i="53"/>
  <c r="G38" i="53"/>
  <c r="L38" i="53"/>
  <c r="F39" i="53"/>
  <c r="G39" i="53"/>
  <c r="L39" i="53"/>
  <c r="F40" i="53"/>
  <c r="G40" i="53"/>
  <c r="L40" i="53"/>
  <c r="F41" i="53"/>
  <c r="G41" i="53"/>
  <c r="L41" i="53"/>
  <c r="F42" i="53"/>
  <c r="G42" i="53"/>
  <c r="L42" i="53"/>
  <c r="F43" i="53"/>
  <c r="G43" i="53"/>
  <c r="L43" i="53"/>
  <c r="F44" i="53"/>
  <c r="G44" i="53"/>
  <c r="L44" i="53"/>
  <c r="F45" i="53"/>
  <c r="G45" i="53"/>
  <c r="L45" i="53"/>
  <c r="F46" i="53"/>
  <c r="G46" i="53"/>
  <c r="L46" i="53"/>
  <c r="F47" i="53"/>
  <c r="G47" i="53"/>
  <c r="L47" i="53"/>
  <c r="F48" i="53"/>
  <c r="G48" i="53"/>
  <c r="L48" i="53"/>
  <c r="F49" i="53"/>
  <c r="G49" i="53"/>
  <c r="L49" i="53"/>
  <c r="F50" i="53"/>
  <c r="G50" i="53"/>
  <c r="L50" i="53"/>
  <c r="F51" i="53"/>
  <c r="G51" i="53"/>
  <c r="L51" i="53"/>
  <c r="F52" i="53"/>
  <c r="G52" i="53"/>
  <c r="L52" i="53"/>
  <c r="F53" i="53"/>
  <c r="G53" i="53"/>
  <c r="L53" i="53"/>
  <c r="F54" i="53"/>
  <c r="G54" i="53"/>
  <c r="L54" i="53"/>
  <c r="F55" i="53"/>
  <c r="G55" i="53"/>
  <c r="L55" i="53"/>
  <c r="F56" i="53"/>
  <c r="G56" i="53"/>
  <c r="L56" i="53"/>
  <c r="F57" i="53"/>
  <c r="G57" i="53"/>
  <c r="L57" i="53"/>
  <c r="F58" i="53"/>
  <c r="G58" i="53"/>
  <c r="L58" i="53"/>
  <c r="F59" i="53"/>
  <c r="G59" i="53"/>
  <c r="L59" i="53"/>
  <c r="F60" i="53"/>
  <c r="G60" i="53"/>
  <c r="L60" i="53"/>
  <c r="F61" i="53"/>
  <c r="G61" i="53"/>
  <c r="L61" i="53"/>
  <c r="F62" i="53"/>
  <c r="G62" i="53"/>
  <c r="L62" i="53"/>
  <c r="F63" i="53"/>
  <c r="G63" i="53"/>
  <c r="L63" i="53"/>
  <c r="F64" i="53"/>
  <c r="G64" i="53"/>
  <c r="L64" i="53"/>
  <c r="F65" i="53"/>
  <c r="G65" i="53"/>
  <c r="L65" i="53"/>
  <c r="F66" i="53"/>
  <c r="G66" i="53"/>
  <c r="L66" i="53"/>
  <c r="F67" i="53"/>
  <c r="G67" i="53"/>
  <c r="L67" i="53"/>
  <c r="F68" i="53"/>
  <c r="G68" i="53"/>
  <c r="L68" i="53"/>
  <c r="F69" i="53"/>
  <c r="G69" i="53"/>
  <c r="L69" i="53"/>
  <c r="F70" i="53"/>
  <c r="G70" i="53"/>
  <c r="L70" i="53"/>
  <c r="F71" i="53"/>
  <c r="G71" i="53"/>
  <c r="L71" i="53"/>
  <c r="F72" i="53"/>
  <c r="G72" i="53"/>
  <c r="L72" i="53"/>
  <c r="F73" i="53"/>
  <c r="G73" i="53"/>
  <c r="L73" i="53"/>
  <c r="F74" i="53"/>
  <c r="G74" i="53"/>
  <c r="L74" i="53"/>
  <c r="F75" i="53"/>
  <c r="G75" i="53"/>
  <c r="L75" i="53"/>
  <c r="F76" i="53"/>
  <c r="G76" i="53"/>
  <c r="L76" i="53"/>
  <c r="F77" i="53"/>
  <c r="G77" i="53"/>
  <c r="L77" i="53"/>
  <c r="F78" i="53"/>
  <c r="G78" i="53"/>
  <c r="L78" i="53"/>
  <c r="F79" i="53"/>
  <c r="G79" i="53"/>
  <c r="L79" i="53"/>
  <c r="F80" i="53"/>
  <c r="G80" i="53"/>
  <c r="L80" i="53"/>
  <c r="F81" i="53"/>
  <c r="G81" i="53"/>
  <c r="L81" i="53"/>
  <c r="F82" i="53"/>
  <c r="G82" i="53"/>
  <c r="L82" i="53"/>
  <c r="F83" i="53"/>
  <c r="G83" i="53"/>
  <c r="L83" i="53"/>
  <c r="F84" i="53"/>
  <c r="G84" i="53"/>
  <c r="L84" i="53"/>
  <c r="F85" i="53"/>
  <c r="G85" i="53"/>
  <c r="L85" i="53"/>
  <c r="F86" i="53"/>
  <c r="G86" i="53"/>
  <c r="L86" i="53"/>
  <c r="F87" i="53"/>
  <c r="G87" i="53"/>
  <c r="L87" i="53"/>
  <c r="F88" i="53"/>
  <c r="G88" i="53"/>
  <c r="L88" i="53"/>
  <c r="F89" i="53"/>
  <c r="G89" i="53"/>
  <c r="L89" i="53"/>
  <c r="F90" i="53"/>
  <c r="G90" i="53"/>
  <c r="L90" i="53"/>
  <c r="F91" i="53"/>
  <c r="G91" i="53"/>
  <c r="L91" i="53"/>
  <c r="F92" i="53"/>
  <c r="G92" i="53"/>
  <c r="L92" i="53"/>
  <c r="F93" i="53"/>
  <c r="G93" i="53"/>
  <c r="L93" i="53"/>
  <c r="F94" i="53"/>
  <c r="G94" i="53"/>
  <c r="L94" i="53"/>
  <c r="F95" i="53"/>
  <c r="G95" i="53"/>
  <c r="L95" i="53"/>
  <c r="F96" i="53"/>
  <c r="G96" i="53"/>
  <c r="L96" i="53"/>
  <c r="F97" i="53"/>
  <c r="G97" i="53"/>
  <c r="L97" i="53"/>
  <c r="F98" i="53"/>
  <c r="G98" i="53"/>
  <c r="L98" i="53"/>
  <c r="F99" i="53"/>
  <c r="G99" i="53"/>
  <c r="L99" i="53"/>
  <c r="F100" i="53"/>
  <c r="G100" i="53"/>
  <c r="L100" i="53"/>
  <c r="F101" i="53"/>
  <c r="G101" i="53"/>
  <c r="L101" i="53"/>
  <c r="F102" i="53"/>
  <c r="G102" i="53"/>
  <c r="L102" i="53"/>
  <c r="F103" i="53"/>
  <c r="G103" i="53"/>
  <c r="L103" i="53"/>
  <c r="F104" i="53"/>
  <c r="G104" i="53"/>
  <c r="L104" i="53"/>
  <c r="F105" i="53"/>
  <c r="G105" i="53"/>
  <c r="L105" i="53"/>
  <c r="F106" i="53"/>
  <c r="G106" i="53"/>
  <c r="L106" i="53"/>
  <c r="F107" i="53"/>
  <c r="G107" i="53"/>
  <c r="L107" i="53"/>
  <c r="F108" i="53"/>
  <c r="G108" i="53"/>
  <c r="L108" i="53"/>
  <c r="F109" i="53"/>
  <c r="G109" i="53"/>
  <c r="L109" i="53"/>
  <c r="F110" i="53"/>
  <c r="G110" i="53"/>
  <c r="L110" i="53"/>
  <c r="F111" i="53"/>
  <c r="G111" i="53"/>
  <c r="L111" i="53"/>
  <c r="F112" i="53"/>
  <c r="G112" i="53"/>
  <c r="L112" i="53"/>
  <c r="F113" i="53"/>
  <c r="G113" i="53"/>
  <c r="L113" i="53"/>
  <c r="F114" i="53"/>
  <c r="G114" i="53"/>
  <c r="L114" i="53"/>
  <c r="F115" i="53"/>
  <c r="G115" i="53"/>
  <c r="L115" i="53"/>
  <c r="F116" i="53"/>
  <c r="G116" i="53"/>
  <c r="L116" i="53"/>
  <c r="F117" i="53"/>
  <c r="G117" i="53"/>
  <c r="L117" i="53"/>
  <c r="F118" i="53"/>
  <c r="G118" i="53"/>
  <c r="L118" i="53"/>
  <c r="F119" i="53"/>
  <c r="G119" i="53"/>
  <c r="L119" i="53"/>
  <c r="F120" i="53"/>
  <c r="G120" i="53"/>
  <c r="L120" i="53"/>
  <c r="F121" i="53"/>
  <c r="G121" i="53"/>
  <c r="L121" i="53"/>
  <c r="F122" i="53"/>
  <c r="G122" i="53"/>
  <c r="L122" i="53"/>
  <c r="F123" i="53"/>
  <c r="G123" i="53"/>
  <c r="L123" i="53"/>
  <c r="F124" i="53"/>
  <c r="G124" i="53"/>
  <c r="L124" i="53"/>
  <c r="F125" i="53"/>
  <c r="G125" i="53"/>
  <c r="L125" i="53"/>
  <c r="F126" i="53"/>
  <c r="G126" i="53"/>
  <c r="L126" i="53"/>
  <c r="F127" i="53"/>
  <c r="G127" i="53"/>
  <c r="L127" i="53"/>
  <c r="F128" i="53"/>
  <c r="G128" i="53"/>
  <c r="L128" i="53"/>
  <c r="F129" i="53"/>
  <c r="G129" i="53"/>
  <c r="L129" i="53"/>
  <c r="F130" i="53"/>
  <c r="G130" i="53"/>
  <c r="L130" i="53"/>
  <c r="F131" i="53"/>
  <c r="G131" i="53"/>
  <c r="L131" i="53"/>
  <c r="F132" i="53"/>
  <c r="G132" i="53"/>
  <c r="L132" i="53"/>
  <c r="F133" i="53"/>
  <c r="G133" i="53"/>
  <c r="L133" i="53"/>
  <c r="F134" i="53"/>
  <c r="G134" i="53"/>
  <c r="L134" i="53"/>
  <c r="F135" i="53"/>
  <c r="G135" i="53"/>
  <c r="L135" i="53"/>
  <c r="F136" i="53"/>
  <c r="G136" i="53"/>
  <c r="L136" i="53"/>
  <c r="F137" i="53"/>
  <c r="G137" i="53"/>
  <c r="L137" i="53"/>
  <c r="F138" i="53"/>
  <c r="G138" i="53"/>
  <c r="L138" i="53"/>
  <c r="F139" i="53"/>
  <c r="G139" i="53"/>
  <c r="L139" i="53"/>
  <c r="F140" i="53"/>
  <c r="G140" i="53"/>
  <c r="L140" i="53"/>
  <c r="F141" i="53"/>
  <c r="G141" i="53"/>
  <c r="L141" i="53"/>
  <c r="F142" i="53"/>
  <c r="G142" i="53"/>
  <c r="L142" i="53"/>
  <c r="F143" i="53"/>
  <c r="G143" i="53"/>
  <c r="L143" i="53"/>
  <c r="F144" i="53"/>
  <c r="G144" i="53"/>
  <c r="L144" i="53"/>
  <c r="F145" i="53"/>
  <c r="G145" i="53"/>
  <c r="L145" i="53"/>
  <c r="F146" i="53"/>
  <c r="G146" i="53"/>
  <c r="L146" i="53"/>
  <c r="F147" i="53"/>
  <c r="G147" i="53"/>
  <c r="L147" i="53"/>
  <c r="F148" i="53"/>
  <c r="G148" i="53"/>
  <c r="L148" i="53"/>
  <c r="F149" i="53"/>
  <c r="G149" i="53"/>
  <c r="L149" i="53"/>
  <c r="F150" i="53"/>
  <c r="G150" i="53"/>
  <c r="L150" i="53"/>
  <c r="F151" i="53"/>
  <c r="G151" i="53"/>
  <c r="L151" i="53"/>
  <c r="F152" i="53"/>
  <c r="G152" i="53"/>
  <c r="L152" i="53"/>
  <c r="F153" i="53"/>
  <c r="G153" i="53"/>
  <c r="L153" i="53"/>
  <c r="F154" i="53"/>
  <c r="G154" i="53"/>
  <c r="L154" i="53"/>
  <c r="F155" i="53"/>
  <c r="G155" i="53"/>
  <c r="L155" i="53"/>
  <c r="F156" i="53"/>
  <c r="G156" i="53"/>
  <c r="L156" i="53"/>
  <c r="F157" i="53"/>
  <c r="G157" i="53"/>
  <c r="L157" i="53"/>
  <c r="F158" i="53"/>
  <c r="G158" i="53"/>
  <c r="L158" i="53"/>
  <c r="F159" i="53"/>
  <c r="G159" i="53"/>
  <c r="L159" i="53"/>
  <c r="F160" i="53"/>
  <c r="G160" i="53"/>
  <c r="L160" i="53"/>
  <c r="F161" i="53"/>
  <c r="G161" i="53"/>
  <c r="L161" i="53"/>
  <c r="F162" i="53"/>
  <c r="G162" i="53"/>
  <c r="L162" i="53"/>
  <c r="F163" i="53"/>
  <c r="G163" i="53"/>
  <c r="L163" i="53"/>
  <c r="F164" i="53"/>
  <c r="G164" i="53"/>
  <c r="L164" i="53"/>
  <c r="F165" i="53"/>
  <c r="G165" i="53"/>
  <c r="L165" i="53"/>
  <c r="F166" i="53"/>
  <c r="G166" i="53"/>
  <c r="L166" i="53"/>
  <c r="F167" i="53"/>
  <c r="G167" i="53"/>
  <c r="L167" i="53"/>
  <c r="F168" i="53"/>
  <c r="G168" i="53"/>
  <c r="L168" i="53"/>
  <c r="F169" i="53"/>
  <c r="G169" i="53"/>
  <c r="L169" i="53"/>
  <c r="F170" i="53"/>
  <c r="G170" i="53"/>
  <c r="L170" i="53"/>
  <c r="F171" i="53"/>
  <c r="G171" i="53"/>
  <c r="L171" i="53"/>
  <c r="F172" i="53"/>
  <c r="G172" i="53"/>
  <c r="L172" i="53"/>
  <c r="F173" i="53"/>
  <c r="G173" i="53"/>
  <c r="L173" i="53"/>
  <c r="F174" i="53"/>
  <c r="G174" i="53"/>
  <c r="L174" i="53"/>
  <c r="F175" i="53"/>
  <c r="G175" i="53"/>
  <c r="L175" i="53"/>
  <c r="F176" i="53"/>
  <c r="G176" i="53"/>
  <c r="L176" i="53"/>
  <c r="F177" i="53"/>
  <c r="G177" i="53"/>
  <c r="L177" i="53"/>
  <c r="F178" i="53"/>
  <c r="G178" i="53"/>
  <c r="L178" i="53"/>
  <c r="F179" i="53"/>
  <c r="G179" i="53"/>
  <c r="L179" i="53"/>
  <c r="F180" i="53"/>
  <c r="G180" i="53"/>
  <c r="L180" i="53"/>
  <c r="F181" i="53"/>
  <c r="G181" i="53"/>
  <c r="L181" i="53"/>
  <c r="F182" i="53"/>
  <c r="G182" i="53"/>
  <c r="L182" i="53"/>
  <c r="F183" i="53"/>
  <c r="G183" i="53"/>
  <c r="L183" i="53"/>
  <c r="F184" i="53"/>
  <c r="G184" i="53"/>
  <c r="L184" i="53"/>
  <c r="F185" i="53"/>
  <c r="G185" i="53"/>
  <c r="L185" i="53"/>
  <c r="F186" i="53"/>
  <c r="G186" i="53"/>
  <c r="L186" i="53"/>
  <c r="F187" i="53"/>
  <c r="G187" i="53"/>
  <c r="L187" i="53"/>
  <c r="F188" i="53"/>
  <c r="G188" i="53"/>
  <c r="L188" i="53"/>
  <c r="F189" i="53"/>
  <c r="G189" i="53"/>
  <c r="L189" i="53"/>
  <c r="F190" i="53"/>
  <c r="G190" i="53"/>
  <c r="L190" i="53"/>
  <c r="F191" i="53"/>
  <c r="G191" i="53"/>
  <c r="L191" i="53"/>
  <c r="F192" i="53"/>
  <c r="G192" i="53"/>
  <c r="L192" i="53"/>
  <c r="F193" i="53"/>
  <c r="G193" i="53"/>
  <c r="L193" i="53"/>
  <c r="F194" i="53"/>
  <c r="G194" i="53"/>
  <c r="L194" i="53"/>
  <c r="F195" i="53"/>
  <c r="G195" i="53"/>
  <c r="L195" i="53"/>
  <c r="F196" i="53"/>
  <c r="G196" i="53"/>
  <c r="L196" i="53"/>
  <c r="F197" i="53"/>
  <c r="G197" i="53"/>
  <c r="L197" i="53"/>
  <c r="F198" i="53"/>
  <c r="G198" i="53"/>
  <c r="L198" i="53"/>
  <c r="F199" i="53"/>
  <c r="G199" i="53"/>
  <c r="L199" i="53"/>
  <c r="F200" i="53"/>
  <c r="G200" i="53"/>
  <c r="L200" i="53"/>
  <c r="F201" i="53"/>
  <c r="G201" i="53"/>
  <c r="L201" i="53"/>
  <c r="F202" i="53"/>
  <c r="G202" i="53"/>
  <c r="L202" i="53"/>
  <c r="F203" i="53"/>
  <c r="G203" i="53"/>
  <c r="L203" i="53"/>
  <c r="F204" i="53"/>
  <c r="G204" i="53"/>
  <c r="L204" i="53"/>
  <c r="F205" i="53"/>
  <c r="G205" i="53"/>
  <c r="L205" i="53"/>
  <c r="F206" i="53"/>
  <c r="G206" i="53"/>
  <c r="L206" i="53"/>
  <c r="F207" i="53"/>
  <c r="G207" i="53"/>
  <c r="L207" i="53"/>
  <c r="F208" i="53"/>
  <c r="G208" i="53"/>
  <c r="L208" i="53"/>
  <c r="F209" i="53"/>
  <c r="G209" i="53"/>
  <c r="L209" i="53"/>
  <c r="F210" i="53"/>
  <c r="G210" i="53"/>
  <c r="L210" i="53"/>
  <c r="F211" i="53"/>
  <c r="G211" i="53"/>
  <c r="L211" i="53"/>
  <c r="F212" i="53"/>
  <c r="G212" i="53"/>
  <c r="L212" i="53"/>
  <c r="F213" i="53"/>
  <c r="G213" i="53"/>
  <c r="L213" i="53"/>
  <c r="F214" i="53"/>
  <c r="G214" i="53"/>
  <c r="L214" i="53"/>
  <c r="F215" i="53"/>
  <c r="G215" i="53"/>
  <c r="L215" i="53"/>
  <c r="F216" i="53"/>
  <c r="G216" i="53"/>
  <c r="L216" i="53"/>
  <c r="F217" i="53"/>
  <c r="G217" i="53"/>
  <c r="L217" i="53"/>
  <c r="F218" i="53"/>
  <c r="G218" i="53"/>
  <c r="L218" i="53"/>
  <c r="F219" i="53"/>
  <c r="G219" i="53"/>
  <c r="L219" i="53"/>
  <c r="F220" i="53"/>
  <c r="G220" i="53"/>
  <c r="L220" i="53"/>
  <c r="F221" i="53"/>
  <c r="G221" i="53"/>
  <c r="L221" i="53"/>
  <c r="F222" i="53"/>
  <c r="G222" i="53"/>
  <c r="L222" i="53"/>
  <c r="F223" i="53"/>
  <c r="G223" i="53"/>
  <c r="L223" i="53"/>
  <c r="F224" i="53"/>
  <c r="G224" i="53"/>
  <c r="L224" i="53"/>
  <c r="F225" i="53"/>
  <c r="G225" i="53"/>
  <c r="L225" i="53"/>
  <c r="F226" i="53"/>
  <c r="G226" i="53"/>
  <c r="L226" i="53"/>
  <c r="F227" i="53"/>
  <c r="G227" i="53"/>
  <c r="L227" i="53"/>
  <c r="F228" i="53"/>
  <c r="G228" i="53"/>
  <c r="L228" i="53"/>
  <c r="F229" i="53"/>
  <c r="G229" i="53"/>
  <c r="L229" i="53"/>
  <c r="F230" i="53"/>
  <c r="G230" i="53"/>
  <c r="L230" i="53"/>
  <c r="F231" i="53"/>
  <c r="G231" i="53"/>
  <c r="L231" i="53"/>
  <c r="F232" i="53"/>
  <c r="G232" i="53"/>
  <c r="L232" i="53"/>
  <c r="F233" i="53"/>
  <c r="G233" i="53"/>
  <c r="L233" i="53"/>
  <c r="F234" i="53"/>
  <c r="G234" i="53"/>
  <c r="L234" i="53"/>
  <c r="F235" i="53"/>
  <c r="G235" i="53"/>
  <c r="L235" i="53"/>
  <c r="F236" i="53"/>
  <c r="G236" i="53"/>
  <c r="L236" i="53"/>
  <c r="F237" i="53"/>
  <c r="G237" i="53"/>
  <c r="L237" i="53"/>
  <c r="F238" i="53"/>
  <c r="G238" i="53"/>
  <c r="L238" i="53"/>
  <c r="F239" i="53"/>
  <c r="G239" i="53"/>
  <c r="L239" i="53"/>
  <c r="F240" i="53"/>
  <c r="G240" i="53"/>
  <c r="L240" i="53"/>
  <c r="F241" i="53"/>
  <c r="G241" i="53"/>
  <c r="L241" i="53"/>
  <c r="F242" i="53"/>
  <c r="G242" i="53"/>
  <c r="L242" i="53"/>
  <c r="F243" i="53"/>
  <c r="G243" i="53"/>
  <c r="L243" i="53"/>
  <c r="F244" i="53"/>
  <c r="G244" i="53"/>
  <c r="L244" i="53"/>
  <c r="F245" i="53"/>
  <c r="G245" i="53"/>
  <c r="L245" i="53"/>
  <c r="F246" i="53"/>
  <c r="G246" i="53"/>
  <c r="L246" i="53"/>
  <c r="F247" i="53"/>
  <c r="G247" i="53"/>
  <c r="L247" i="53"/>
  <c r="F248" i="53"/>
  <c r="G248" i="53"/>
  <c r="L248" i="53"/>
  <c r="F249" i="53"/>
  <c r="G249" i="53"/>
  <c r="L249" i="53"/>
  <c r="F250" i="53"/>
  <c r="G250" i="53"/>
  <c r="L250" i="53"/>
  <c r="F251" i="53"/>
  <c r="G251" i="53"/>
  <c r="L251" i="53"/>
  <c r="F252" i="53"/>
  <c r="G252" i="53"/>
  <c r="L252" i="53"/>
  <c r="F253" i="53"/>
  <c r="G253" i="53"/>
  <c r="L253" i="53"/>
  <c r="F254" i="53"/>
  <c r="G254" i="53"/>
  <c r="L254" i="53"/>
  <c r="F255" i="53"/>
  <c r="G255" i="53"/>
  <c r="L255" i="53"/>
  <c r="F256" i="53"/>
  <c r="G256" i="53"/>
  <c r="L256" i="53"/>
  <c r="F257" i="53"/>
  <c r="G257" i="53"/>
  <c r="L257" i="53"/>
  <c r="F258" i="53"/>
  <c r="G258" i="53"/>
  <c r="L258" i="53"/>
  <c r="F259" i="53"/>
  <c r="G259" i="53"/>
  <c r="L259" i="53"/>
  <c r="F260" i="53"/>
  <c r="G260" i="53"/>
  <c r="L260" i="53"/>
  <c r="F261" i="53"/>
  <c r="G261" i="53"/>
  <c r="L261" i="53"/>
  <c r="F262" i="53"/>
  <c r="G262" i="53"/>
  <c r="L262" i="53"/>
  <c r="F263" i="53"/>
  <c r="G263" i="53"/>
  <c r="L263" i="53"/>
  <c r="F264" i="53"/>
  <c r="G264" i="53"/>
  <c r="L264" i="53"/>
  <c r="F265" i="53"/>
  <c r="G265" i="53"/>
  <c r="L265" i="53"/>
  <c r="F266" i="53"/>
  <c r="G266" i="53"/>
  <c r="L266" i="53"/>
  <c r="F267" i="53"/>
  <c r="G267" i="53"/>
  <c r="L267" i="53"/>
  <c r="F268" i="53"/>
  <c r="G268" i="53"/>
  <c r="L268" i="53"/>
  <c r="F269" i="53"/>
  <c r="G269" i="53"/>
  <c r="L269" i="53"/>
  <c r="F270" i="53"/>
  <c r="G270" i="53"/>
  <c r="L270" i="53"/>
  <c r="F271" i="53"/>
  <c r="G271" i="53"/>
  <c r="L271" i="53"/>
  <c r="F272" i="53"/>
  <c r="G272" i="53"/>
  <c r="L272" i="53"/>
  <c r="F273" i="53"/>
  <c r="G273" i="53"/>
  <c r="L273" i="53"/>
  <c r="F274" i="53"/>
  <c r="G274" i="53"/>
  <c r="L274" i="53"/>
  <c r="F275" i="53"/>
  <c r="G275" i="53"/>
  <c r="L275" i="53"/>
  <c r="F276" i="53"/>
  <c r="G276" i="53"/>
  <c r="L276" i="53"/>
  <c r="F277" i="53"/>
  <c r="G277" i="53"/>
  <c r="L277" i="53"/>
  <c r="F278" i="53"/>
  <c r="G278" i="53"/>
  <c r="L278" i="53"/>
  <c r="F279" i="53"/>
  <c r="G279" i="53"/>
  <c r="L279" i="53"/>
  <c r="F280" i="53"/>
  <c r="G280" i="53"/>
  <c r="L280" i="53"/>
  <c r="F281" i="53"/>
  <c r="G281" i="53"/>
  <c r="L281" i="53"/>
  <c r="F282" i="53"/>
  <c r="G282" i="53"/>
  <c r="L282" i="53"/>
  <c r="F283" i="53"/>
  <c r="G283" i="53"/>
  <c r="L283" i="53"/>
  <c r="F284" i="53"/>
  <c r="G284" i="53"/>
  <c r="L284" i="53"/>
  <c r="F285" i="53"/>
  <c r="G285" i="53"/>
  <c r="L285" i="53"/>
  <c r="F286" i="53"/>
  <c r="G286" i="53"/>
  <c r="L286" i="53"/>
  <c r="F287" i="53"/>
  <c r="G287" i="53"/>
  <c r="L287" i="53"/>
  <c r="F288" i="53"/>
  <c r="G288" i="53"/>
  <c r="L288" i="53"/>
  <c r="F289" i="53"/>
  <c r="G289" i="53"/>
  <c r="L289" i="53"/>
  <c r="F290" i="53"/>
  <c r="G290" i="53"/>
  <c r="L290" i="53"/>
  <c r="F291" i="53"/>
  <c r="G291" i="53"/>
  <c r="L291" i="53"/>
  <c r="F292" i="53"/>
  <c r="G292" i="53"/>
  <c r="L292" i="53"/>
  <c r="F293" i="53"/>
  <c r="G293" i="53"/>
  <c r="L293" i="53"/>
  <c r="F294" i="53"/>
  <c r="G294" i="53"/>
  <c r="L294" i="53"/>
  <c r="F295" i="53"/>
  <c r="G295" i="53"/>
  <c r="L295" i="53"/>
  <c r="F296" i="53"/>
  <c r="G296" i="53"/>
  <c r="L296" i="53"/>
  <c r="F297" i="53"/>
  <c r="G297" i="53"/>
  <c r="L297" i="53"/>
  <c r="F298" i="53"/>
  <c r="G298" i="53"/>
  <c r="L298" i="53"/>
  <c r="F299" i="53"/>
  <c r="G299" i="53"/>
  <c r="L299" i="53"/>
  <c r="F300" i="53"/>
  <c r="G300" i="53"/>
  <c r="L300" i="53"/>
  <c r="F301" i="53"/>
  <c r="G301" i="53"/>
  <c r="L301" i="53"/>
  <c r="F302" i="53"/>
  <c r="G302" i="53"/>
  <c r="L302" i="53"/>
  <c r="F303" i="53"/>
  <c r="G303" i="53"/>
  <c r="L303" i="53"/>
  <c r="L4" i="53"/>
  <c r="G4" i="53"/>
  <c r="F4" i="53"/>
  <c r="E304" i="53"/>
  <c r="F304" i="53"/>
  <c r="D304" i="53"/>
  <c r="A4" i="53" a="1"/>
  <c r="A4" i="53"/>
  <c r="B4" i="53"/>
  <c r="C4" i="53"/>
  <c r="D4" i="53"/>
  <c r="E4" i="53"/>
  <c r="A5" i="53"/>
  <c r="B5" i="53"/>
  <c r="C5" i="53"/>
  <c r="D5" i="53"/>
  <c r="E5" i="53"/>
  <c r="A6" i="53"/>
  <c r="B6" i="53"/>
  <c r="C6" i="53"/>
  <c r="D6" i="53"/>
  <c r="E6" i="53"/>
  <c r="A7" i="53"/>
  <c r="B7" i="53"/>
  <c r="C7" i="53"/>
  <c r="D7" i="53"/>
  <c r="E7" i="53"/>
  <c r="A8" i="53"/>
  <c r="B8" i="53"/>
  <c r="C8" i="53"/>
  <c r="D8" i="53"/>
  <c r="E8" i="53"/>
  <c r="A9" i="53"/>
  <c r="B9" i="53"/>
  <c r="C9" i="53"/>
  <c r="D9" i="53"/>
  <c r="E9" i="53"/>
  <c r="A10" i="53"/>
  <c r="B10" i="53"/>
  <c r="C10" i="53"/>
  <c r="D10" i="53"/>
  <c r="E10" i="53"/>
  <c r="A11" i="53"/>
  <c r="B11" i="53"/>
  <c r="C11" i="53"/>
  <c r="D11" i="53"/>
  <c r="E11" i="53"/>
  <c r="A12" i="53"/>
  <c r="B12" i="53"/>
  <c r="C12" i="53"/>
  <c r="D12" i="53"/>
  <c r="E12" i="53"/>
  <c r="A13" i="53"/>
  <c r="B13" i="53"/>
  <c r="C13" i="53"/>
  <c r="D13" i="53"/>
  <c r="E13" i="53"/>
  <c r="A14" i="53"/>
  <c r="B14" i="53"/>
  <c r="C14" i="53"/>
  <c r="D14" i="53"/>
  <c r="E14" i="53"/>
  <c r="A15" i="53"/>
  <c r="B15" i="53"/>
  <c r="C15" i="53"/>
  <c r="D15" i="53"/>
  <c r="E15" i="53"/>
  <c r="A16" i="53"/>
  <c r="B16" i="53"/>
  <c r="C16" i="53"/>
  <c r="D16" i="53"/>
  <c r="E16" i="53"/>
  <c r="A17" i="53"/>
  <c r="B17" i="53"/>
  <c r="C17" i="53"/>
  <c r="D17" i="53"/>
  <c r="E17" i="53"/>
  <c r="A18" i="53"/>
  <c r="B18" i="53"/>
  <c r="C18" i="53"/>
  <c r="D18" i="53"/>
  <c r="E18" i="53"/>
  <c r="A19" i="53"/>
  <c r="B19" i="53"/>
  <c r="C19" i="53"/>
  <c r="D19" i="53"/>
  <c r="E19" i="53"/>
  <c r="A20" i="53"/>
  <c r="B20" i="53"/>
  <c r="C20" i="53"/>
  <c r="D20" i="53"/>
  <c r="E20" i="53"/>
  <c r="A21" i="53"/>
  <c r="B21" i="53"/>
  <c r="C21" i="53"/>
  <c r="D21" i="53"/>
  <c r="E21" i="53"/>
  <c r="A22" i="53"/>
  <c r="B22" i="53"/>
  <c r="C22" i="53"/>
  <c r="D22" i="53"/>
  <c r="E22" i="53"/>
  <c r="A23" i="53"/>
  <c r="B23" i="53"/>
  <c r="C23" i="53"/>
  <c r="D23" i="53"/>
  <c r="E23" i="53"/>
  <c r="A24" i="53"/>
  <c r="B24" i="53"/>
  <c r="C24" i="53"/>
  <c r="D24" i="53"/>
  <c r="E24" i="53"/>
  <c r="A25" i="53"/>
  <c r="B25" i="53"/>
  <c r="C25" i="53"/>
  <c r="D25" i="53"/>
  <c r="E25" i="53"/>
  <c r="A26" i="53"/>
  <c r="B26" i="53"/>
  <c r="C26" i="53"/>
  <c r="D26" i="53"/>
  <c r="E26" i="53"/>
  <c r="A27" i="53"/>
  <c r="B27" i="53"/>
  <c r="C27" i="53"/>
  <c r="D27" i="53"/>
  <c r="E27" i="53"/>
  <c r="A28" i="53"/>
  <c r="B28" i="53"/>
  <c r="C28" i="53"/>
  <c r="D28" i="53"/>
  <c r="E28" i="53"/>
  <c r="A29" i="53"/>
  <c r="B29" i="53"/>
  <c r="C29" i="53"/>
  <c r="D29" i="53"/>
  <c r="E29" i="53"/>
  <c r="A30" i="53"/>
  <c r="B30" i="53"/>
  <c r="C30" i="53"/>
  <c r="D30" i="53"/>
  <c r="E30" i="53"/>
  <c r="A31" i="53"/>
  <c r="B31" i="53"/>
  <c r="C31" i="53"/>
  <c r="D31" i="53"/>
  <c r="E31" i="53"/>
  <c r="A32" i="53"/>
  <c r="B32" i="53"/>
  <c r="C32" i="53"/>
  <c r="D32" i="53"/>
  <c r="E32" i="53"/>
  <c r="A33" i="53"/>
  <c r="B33" i="53"/>
  <c r="C33" i="53"/>
  <c r="D33" i="53"/>
  <c r="E33" i="53"/>
  <c r="A34" i="53"/>
  <c r="B34" i="53"/>
  <c r="C34" i="53"/>
  <c r="D34" i="53"/>
  <c r="E34" i="53"/>
  <c r="A35" i="53"/>
  <c r="B35" i="53"/>
  <c r="C35" i="53"/>
  <c r="D35" i="53"/>
  <c r="E35" i="53"/>
  <c r="A36" i="53"/>
  <c r="B36" i="53"/>
  <c r="C36" i="53"/>
  <c r="D36" i="53"/>
  <c r="E36" i="53"/>
  <c r="A37" i="53"/>
  <c r="B37" i="53"/>
  <c r="C37" i="53"/>
  <c r="D37" i="53"/>
  <c r="E37" i="53"/>
  <c r="A38" i="53"/>
  <c r="B38" i="53"/>
  <c r="C38" i="53"/>
  <c r="D38" i="53"/>
  <c r="E38" i="53"/>
  <c r="A39" i="53"/>
  <c r="B39" i="53"/>
  <c r="C39" i="53"/>
  <c r="D39" i="53"/>
  <c r="E39" i="53"/>
  <c r="A40" i="53"/>
  <c r="B40" i="53"/>
  <c r="C40" i="53"/>
  <c r="D40" i="53"/>
  <c r="E40" i="53"/>
  <c r="A41" i="53"/>
  <c r="B41" i="53"/>
  <c r="C41" i="53"/>
  <c r="D41" i="53"/>
  <c r="E41" i="53"/>
  <c r="A42" i="53"/>
  <c r="B42" i="53"/>
  <c r="C42" i="53"/>
  <c r="D42" i="53"/>
  <c r="E42" i="53"/>
  <c r="A43" i="53"/>
  <c r="B43" i="53"/>
  <c r="C43" i="53"/>
  <c r="D43" i="53"/>
  <c r="E43" i="53"/>
  <c r="A44" i="53"/>
  <c r="B44" i="53"/>
  <c r="C44" i="53"/>
  <c r="D44" i="53"/>
  <c r="E44" i="53"/>
  <c r="A45" i="53"/>
  <c r="B45" i="53"/>
  <c r="C45" i="53"/>
  <c r="D45" i="53"/>
  <c r="E45" i="53"/>
  <c r="A46" i="53"/>
  <c r="B46" i="53"/>
  <c r="C46" i="53"/>
  <c r="D46" i="53"/>
  <c r="E46" i="53"/>
  <c r="A47" i="53"/>
  <c r="B47" i="53"/>
  <c r="C47" i="53"/>
  <c r="D47" i="53"/>
  <c r="E47" i="53"/>
  <c r="A48" i="53"/>
  <c r="B48" i="53"/>
  <c r="C48" i="53"/>
  <c r="D48" i="53"/>
  <c r="E48" i="53"/>
  <c r="A49" i="53"/>
  <c r="B49" i="53"/>
  <c r="C49" i="53"/>
  <c r="D49" i="53"/>
  <c r="E49" i="53"/>
  <c r="A50" i="53"/>
  <c r="B50" i="53"/>
  <c r="C50" i="53"/>
  <c r="D50" i="53"/>
  <c r="E50" i="53"/>
  <c r="A51" i="53"/>
  <c r="B51" i="53"/>
  <c r="C51" i="53"/>
  <c r="D51" i="53"/>
  <c r="E51" i="53"/>
  <c r="A52" i="53"/>
  <c r="B52" i="53"/>
  <c r="C52" i="53"/>
  <c r="D52" i="53"/>
  <c r="E52" i="53"/>
  <c r="A53" i="53"/>
  <c r="B53" i="53"/>
  <c r="C53" i="53"/>
  <c r="D53" i="53"/>
  <c r="E53" i="53"/>
  <c r="A54" i="53"/>
  <c r="B54" i="53"/>
  <c r="C54" i="53"/>
  <c r="D54" i="53"/>
  <c r="E54" i="53"/>
  <c r="A55" i="53"/>
  <c r="B55" i="53"/>
  <c r="C55" i="53"/>
  <c r="D55" i="53"/>
  <c r="E55" i="53"/>
  <c r="A56" i="53"/>
  <c r="B56" i="53"/>
  <c r="C56" i="53"/>
  <c r="D56" i="53"/>
  <c r="E56" i="53"/>
  <c r="A57" i="53"/>
  <c r="B57" i="53"/>
  <c r="C57" i="53"/>
  <c r="D57" i="53"/>
  <c r="E57" i="53"/>
  <c r="A58" i="53"/>
  <c r="B58" i="53"/>
  <c r="C58" i="53"/>
  <c r="D58" i="53"/>
  <c r="E58" i="53"/>
  <c r="A59" i="53"/>
  <c r="B59" i="53"/>
  <c r="C59" i="53"/>
  <c r="D59" i="53"/>
  <c r="E59" i="53"/>
  <c r="A60" i="53"/>
  <c r="B60" i="53"/>
  <c r="C60" i="53"/>
  <c r="D60" i="53"/>
  <c r="E60" i="53"/>
  <c r="A61" i="53"/>
  <c r="B61" i="53"/>
  <c r="C61" i="53"/>
  <c r="D61" i="53"/>
  <c r="E61" i="53"/>
  <c r="A62" i="53"/>
  <c r="B62" i="53"/>
  <c r="C62" i="53"/>
  <c r="D62" i="53"/>
  <c r="E62" i="53"/>
  <c r="A63" i="53"/>
  <c r="B63" i="53"/>
  <c r="C63" i="53"/>
  <c r="D63" i="53"/>
  <c r="E63" i="53"/>
  <c r="A64" i="53"/>
  <c r="B64" i="53"/>
  <c r="C64" i="53"/>
  <c r="D64" i="53"/>
  <c r="E64" i="53"/>
  <c r="A65" i="53"/>
  <c r="B65" i="53"/>
  <c r="C65" i="53"/>
  <c r="D65" i="53"/>
  <c r="E65" i="53"/>
  <c r="A66" i="53"/>
  <c r="B66" i="53"/>
  <c r="C66" i="53"/>
  <c r="D66" i="53"/>
  <c r="E66" i="53"/>
  <c r="A67" i="53"/>
  <c r="B67" i="53"/>
  <c r="C67" i="53"/>
  <c r="D67" i="53"/>
  <c r="E67" i="53"/>
  <c r="A68" i="53"/>
  <c r="B68" i="53"/>
  <c r="C68" i="53"/>
  <c r="D68" i="53"/>
  <c r="E68" i="53"/>
  <c r="A69" i="53"/>
  <c r="B69" i="53"/>
  <c r="C69" i="53"/>
  <c r="D69" i="53"/>
  <c r="E69" i="53"/>
  <c r="A70" i="53"/>
  <c r="B70" i="53"/>
  <c r="C70" i="53"/>
  <c r="D70" i="53"/>
  <c r="E70" i="53"/>
  <c r="A71" i="53"/>
  <c r="B71" i="53"/>
  <c r="C71" i="53"/>
  <c r="D71" i="53"/>
  <c r="E71" i="53"/>
  <c r="A72" i="53"/>
  <c r="B72" i="53"/>
  <c r="C72" i="53"/>
  <c r="D72" i="53"/>
  <c r="E72" i="53"/>
  <c r="A73" i="53"/>
  <c r="B73" i="53"/>
  <c r="C73" i="53"/>
  <c r="D73" i="53"/>
  <c r="E73" i="53"/>
  <c r="A74" i="53"/>
  <c r="B74" i="53"/>
  <c r="C74" i="53"/>
  <c r="D74" i="53"/>
  <c r="E74" i="53"/>
  <c r="A75" i="53"/>
  <c r="B75" i="53"/>
  <c r="C75" i="53"/>
  <c r="D75" i="53"/>
  <c r="E75" i="53"/>
  <c r="A76" i="53"/>
  <c r="B76" i="53"/>
  <c r="C76" i="53"/>
  <c r="D76" i="53"/>
  <c r="E76" i="53"/>
  <c r="A77" i="53"/>
  <c r="B77" i="53"/>
  <c r="C77" i="53"/>
  <c r="D77" i="53"/>
  <c r="E77" i="53"/>
  <c r="A78" i="53"/>
  <c r="B78" i="53"/>
  <c r="C78" i="53"/>
  <c r="D78" i="53"/>
  <c r="E78" i="53"/>
  <c r="A79" i="53"/>
  <c r="B79" i="53"/>
  <c r="C79" i="53"/>
  <c r="D79" i="53"/>
  <c r="E79" i="53"/>
  <c r="A80" i="53"/>
  <c r="B80" i="53"/>
  <c r="C80" i="53"/>
  <c r="D80" i="53"/>
  <c r="E80" i="53"/>
  <c r="A81" i="53"/>
  <c r="B81" i="53"/>
  <c r="C81" i="53"/>
  <c r="D81" i="53"/>
  <c r="E81" i="53"/>
  <c r="A82" i="53"/>
  <c r="B82" i="53"/>
  <c r="C82" i="53"/>
  <c r="D82" i="53"/>
  <c r="E82" i="53"/>
  <c r="A83" i="53"/>
  <c r="B83" i="53"/>
  <c r="C83" i="53"/>
  <c r="D83" i="53"/>
  <c r="E83" i="53"/>
  <c r="A84" i="53"/>
  <c r="B84" i="53"/>
  <c r="C84" i="53"/>
  <c r="D84" i="53"/>
  <c r="E84" i="53"/>
  <c r="A85" i="53"/>
  <c r="B85" i="53"/>
  <c r="C85" i="53"/>
  <c r="D85" i="53"/>
  <c r="E85" i="53"/>
  <c r="A86" i="53"/>
  <c r="B86" i="53"/>
  <c r="C86" i="53"/>
  <c r="D86" i="53"/>
  <c r="E86" i="53"/>
  <c r="A87" i="53"/>
  <c r="B87" i="53"/>
  <c r="C87" i="53"/>
  <c r="D87" i="53"/>
  <c r="E87" i="53"/>
  <c r="A88" i="53"/>
  <c r="B88" i="53"/>
  <c r="C88" i="53"/>
  <c r="D88" i="53"/>
  <c r="E88" i="53"/>
  <c r="A89" i="53"/>
  <c r="B89" i="53"/>
  <c r="C89" i="53"/>
  <c r="D89" i="53"/>
  <c r="E89" i="53"/>
  <c r="A90" i="53"/>
  <c r="B90" i="53"/>
  <c r="C90" i="53"/>
  <c r="D90" i="53"/>
  <c r="E90" i="53"/>
  <c r="A91" i="53"/>
  <c r="B91" i="53"/>
  <c r="C91" i="53"/>
  <c r="D91" i="53"/>
  <c r="E91" i="53"/>
  <c r="A92" i="53"/>
  <c r="B92" i="53"/>
  <c r="C92" i="53"/>
  <c r="D92" i="53"/>
  <c r="E92" i="53"/>
  <c r="A93" i="53"/>
  <c r="B93" i="53"/>
  <c r="C93" i="53"/>
  <c r="D93" i="53"/>
  <c r="E93" i="53"/>
  <c r="A94" i="53"/>
  <c r="B94" i="53"/>
  <c r="C94" i="53"/>
  <c r="D94" i="53"/>
  <c r="E94" i="53"/>
  <c r="A95" i="53"/>
  <c r="B95" i="53"/>
  <c r="C95" i="53"/>
  <c r="D95" i="53"/>
  <c r="E95" i="53"/>
  <c r="A96" i="53"/>
  <c r="B96" i="53"/>
  <c r="C96" i="53"/>
  <c r="D96" i="53"/>
  <c r="E96" i="53"/>
  <c r="A97" i="53"/>
  <c r="B97" i="53"/>
  <c r="C97" i="53"/>
  <c r="D97" i="53"/>
  <c r="E97" i="53"/>
  <c r="A98" i="53"/>
  <c r="B98" i="53"/>
  <c r="C98" i="53"/>
  <c r="D98" i="53"/>
  <c r="E98" i="53"/>
  <c r="A99" i="53"/>
  <c r="B99" i="53"/>
  <c r="C99" i="53"/>
  <c r="D99" i="53"/>
  <c r="E99" i="53"/>
  <c r="A100" i="53"/>
  <c r="B100" i="53"/>
  <c r="C100" i="53"/>
  <c r="D100" i="53"/>
  <c r="E100" i="53"/>
  <c r="A101" i="53"/>
  <c r="B101" i="53"/>
  <c r="C101" i="53"/>
  <c r="D101" i="53"/>
  <c r="E101" i="53"/>
  <c r="A102" i="53"/>
  <c r="B102" i="53"/>
  <c r="C102" i="53"/>
  <c r="D102" i="53"/>
  <c r="E102" i="53"/>
  <c r="A103" i="53"/>
  <c r="B103" i="53"/>
  <c r="C103" i="53"/>
  <c r="D103" i="53"/>
  <c r="E103" i="53"/>
  <c r="A104" i="53"/>
  <c r="B104" i="53"/>
  <c r="C104" i="53"/>
  <c r="D104" i="53"/>
  <c r="E104" i="53"/>
  <c r="A105" i="53"/>
  <c r="B105" i="53"/>
  <c r="C105" i="53"/>
  <c r="D105" i="53"/>
  <c r="E105" i="53"/>
  <c r="A106" i="53"/>
  <c r="B106" i="53"/>
  <c r="C106" i="53"/>
  <c r="D106" i="53"/>
  <c r="E106" i="53"/>
  <c r="A107" i="53"/>
  <c r="B107" i="53"/>
  <c r="C107" i="53"/>
  <c r="D107" i="53"/>
  <c r="E107" i="53"/>
  <c r="A108" i="53"/>
  <c r="B108" i="53"/>
  <c r="C108" i="53"/>
  <c r="D108" i="53"/>
  <c r="E108" i="53"/>
  <c r="A109" i="53"/>
  <c r="B109" i="53"/>
  <c r="C109" i="53"/>
  <c r="D109" i="53"/>
  <c r="E109" i="53"/>
  <c r="A110" i="53"/>
  <c r="B110" i="53"/>
  <c r="C110" i="53"/>
  <c r="D110" i="53"/>
  <c r="E110" i="53"/>
  <c r="A111" i="53"/>
  <c r="B111" i="53"/>
  <c r="C111" i="53"/>
  <c r="D111" i="53"/>
  <c r="E111" i="53"/>
  <c r="A112" i="53"/>
  <c r="B112" i="53"/>
  <c r="C112" i="53"/>
  <c r="D112" i="53"/>
  <c r="E112" i="53"/>
  <c r="A113" i="53"/>
  <c r="B113" i="53"/>
  <c r="C113" i="53"/>
  <c r="D113" i="53"/>
  <c r="E113" i="53"/>
  <c r="A114" i="53"/>
  <c r="B114" i="53"/>
  <c r="C114" i="53"/>
  <c r="D114" i="53"/>
  <c r="E114" i="53"/>
  <c r="A115" i="53"/>
  <c r="B115" i="53"/>
  <c r="C115" i="53"/>
  <c r="D115" i="53"/>
  <c r="E115" i="53"/>
  <c r="A116" i="53"/>
  <c r="B116" i="53"/>
  <c r="C116" i="53"/>
  <c r="D116" i="53"/>
  <c r="E116" i="53"/>
  <c r="A117" i="53"/>
  <c r="B117" i="53"/>
  <c r="C117" i="53"/>
  <c r="D117" i="53"/>
  <c r="E117" i="53"/>
  <c r="A118" i="53"/>
  <c r="B118" i="53"/>
  <c r="C118" i="53"/>
  <c r="D118" i="53"/>
  <c r="E118" i="53"/>
  <c r="A119" i="53"/>
  <c r="B119" i="53"/>
  <c r="C119" i="53"/>
  <c r="D119" i="53"/>
  <c r="E119" i="53"/>
  <c r="A120" i="53"/>
  <c r="B120" i="53"/>
  <c r="C120" i="53"/>
  <c r="D120" i="53"/>
  <c r="E120" i="53"/>
  <c r="A121" i="53"/>
  <c r="B121" i="53"/>
  <c r="C121" i="53"/>
  <c r="D121" i="53"/>
  <c r="E121" i="53"/>
  <c r="A122" i="53"/>
  <c r="B122" i="53"/>
  <c r="C122" i="53"/>
  <c r="D122" i="53"/>
  <c r="E122" i="53"/>
  <c r="A123" i="53"/>
  <c r="B123" i="53"/>
  <c r="C123" i="53"/>
  <c r="D123" i="53"/>
  <c r="E123" i="53"/>
  <c r="A124" i="53"/>
  <c r="B124" i="53"/>
  <c r="C124" i="53"/>
  <c r="D124" i="53"/>
  <c r="E124" i="53"/>
  <c r="A125" i="53"/>
  <c r="B125" i="53"/>
  <c r="C125" i="53"/>
  <c r="D125" i="53"/>
  <c r="E125" i="53"/>
  <c r="A126" i="53"/>
  <c r="B126" i="53"/>
  <c r="C126" i="53"/>
  <c r="D126" i="53"/>
  <c r="E126" i="53"/>
  <c r="A127" i="53"/>
  <c r="B127" i="53"/>
  <c r="C127" i="53"/>
  <c r="D127" i="53"/>
  <c r="E127" i="53"/>
  <c r="A128" i="53"/>
  <c r="B128" i="53"/>
  <c r="C128" i="53"/>
  <c r="D128" i="53"/>
  <c r="E128" i="53"/>
  <c r="A129" i="53"/>
  <c r="B129" i="53"/>
  <c r="C129" i="53"/>
  <c r="D129" i="53"/>
  <c r="E129" i="53"/>
  <c r="A130" i="53"/>
  <c r="B130" i="53"/>
  <c r="C130" i="53"/>
  <c r="D130" i="53"/>
  <c r="E130" i="53"/>
  <c r="A131" i="53"/>
  <c r="B131" i="53"/>
  <c r="C131" i="53"/>
  <c r="D131" i="53"/>
  <c r="E131" i="53"/>
  <c r="A132" i="53"/>
  <c r="B132" i="53"/>
  <c r="C132" i="53"/>
  <c r="D132" i="53"/>
  <c r="E132" i="53"/>
  <c r="A133" i="53"/>
  <c r="B133" i="53"/>
  <c r="C133" i="53"/>
  <c r="D133" i="53"/>
  <c r="E133" i="53"/>
  <c r="A134" i="53"/>
  <c r="B134" i="53"/>
  <c r="C134" i="53"/>
  <c r="D134" i="53"/>
  <c r="E134" i="53"/>
  <c r="A135" i="53"/>
  <c r="B135" i="53"/>
  <c r="C135" i="53"/>
  <c r="D135" i="53"/>
  <c r="E135" i="53"/>
  <c r="A136" i="53"/>
  <c r="B136" i="53"/>
  <c r="C136" i="53"/>
  <c r="D136" i="53"/>
  <c r="E136" i="53"/>
  <c r="A137" i="53"/>
  <c r="B137" i="53"/>
  <c r="C137" i="53"/>
  <c r="D137" i="53"/>
  <c r="E137" i="53"/>
  <c r="A138" i="53"/>
  <c r="B138" i="53"/>
  <c r="C138" i="53"/>
  <c r="D138" i="53"/>
  <c r="E138" i="53"/>
  <c r="A139" i="53"/>
  <c r="B139" i="53"/>
  <c r="C139" i="53"/>
  <c r="D139" i="53"/>
  <c r="E139" i="53"/>
  <c r="A140" i="53"/>
  <c r="B140" i="53"/>
  <c r="C140" i="53"/>
  <c r="D140" i="53"/>
  <c r="E140" i="53"/>
  <c r="A141" i="53"/>
  <c r="B141" i="53"/>
  <c r="C141" i="53"/>
  <c r="D141" i="53"/>
  <c r="E141" i="53"/>
  <c r="A142" i="53"/>
  <c r="B142" i="53"/>
  <c r="C142" i="53"/>
  <c r="D142" i="53"/>
  <c r="E142" i="53"/>
  <c r="A143" i="53"/>
  <c r="B143" i="53"/>
  <c r="C143" i="53"/>
  <c r="D143" i="53"/>
  <c r="E143" i="53"/>
  <c r="A144" i="53"/>
  <c r="B144" i="53"/>
  <c r="C144" i="53"/>
  <c r="D144" i="53"/>
  <c r="E144" i="53"/>
  <c r="A145" i="53"/>
  <c r="B145" i="53"/>
  <c r="C145" i="53"/>
  <c r="D145" i="53"/>
  <c r="E145" i="53"/>
  <c r="A146" i="53"/>
  <c r="B146" i="53"/>
  <c r="C146" i="53"/>
  <c r="D146" i="53"/>
  <c r="E146" i="53"/>
  <c r="A147" i="53"/>
  <c r="B147" i="53"/>
  <c r="C147" i="53"/>
  <c r="D147" i="53"/>
  <c r="E147" i="53"/>
  <c r="A148" i="53"/>
  <c r="B148" i="53"/>
  <c r="C148" i="53"/>
  <c r="D148" i="53"/>
  <c r="E148" i="53"/>
  <c r="A149" i="53"/>
  <c r="B149" i="53"/>
  <c r="C149" i="53"/>
  <c r="D149" i="53"/>
  <c r="E149" i="53"/>
  <c r="A150" i="53"/>
  <c r="B150" i="53"/>
  <c r="C150" i="53"/>
  <c r="D150" i="53"/>
  <c r="E150" i="53"/>
  <c r="A151" i="53"/>
  <c r="B151" i="53"/>
  <c r="C151" i="53"/>
  <c r="D151" i="53"/>
  <c r="E151" i="53"/>
  <c r="A152" i="53"/>
  <c r="B152" i="53"/>
  <c r="C152" i="53"/>
  <c r="D152" i="53"/>
  <c r="E152" i="53"/>
  <c r="A153" i="53"/>
  <c r="B153" i="53"/>
  <c r="C153" i="53"/>
  <c r="D153" i="53"/>
  <c r="E153" i="53"/>
  <c r="A154" i="53"/>
  <c r="B154" i="53"/>
  <c r="C154" i="53"/>
  <c r="D154" i="53"/>
  <c r="E154" i="53"/>
  <c r="A155" i="53"/>
  <c r="B155" i="53"/>
  <c r="C155" i="53"/>
  <c r="D155" i="53"/>
  <c r="E155" i="53"/>
  <c r="A156" i="53"/>
  <c r="B156" i="53"/>
  <c r="C156" i="53"/>
  <c r="D156" i="53"/>
  <c r="E156" i="53"/>
  <c r="A157" i="53"/>
  <c r="B157" i="53"/>
  <c r="C157" i="53"/>
  <c r="D157" i="53"/>
  <c r="E157" i="53"/>
  <c r="A158" i="53"/>
  <c r="B158" i="53"/>
  <c r="C158" i="53"/>
  <c r="D158" i="53"/>
  <c r="E158" i="53"/>
  <c r="A159" i="53"/>
  <c r="B159" i="53"/>
  <c r="C159" i="53"/>
  <c r="D159" i="53"/>
  <c r="E159" i="53"/>
  <c r="A160" i="53"/>
  <c r="B160" i="53"/>
  <c r="C160" i="53"/>
  <c r="D160" i="53"/>
  <c r="E160" i="53"/>
  <c r="A161" i="53"/>
  <c r="B161" i="53"/>
  <c r="C161" i="53"/>
  <c r="D161" i="53"/>
  <c r="E161" i="53"/>
  <c r="A162" i="53"/>
  <c r="B162" i="53"/>
  <c r="C162" i="53"/>
  <c r="D162" i="53"/>
  <c r="E162" i="53"/>
  <c r="A163" i="53"/>
  <c r="B163" i="53"/>
  <c r="C163" i="53"/>
  <c r="D163" i="53"/>
  <c r="E163" i="53"/>
  <c r="A164" i="53"/>
  <c r="B164" i="53"/>
  <c r="C164" i="53"/>
  <c r="D164" i="53"/>
  <c r="E164" i="53"/>
  <c r="A165" i="53"/>
  <c r="B165" i="53"/>
  <c r="C165" i="53"/>
  <c r="D165" i="53"/>
  <c r="E165" i="53"/>
  <c r="A166" i="53"/>
  <c r="B166" i="53"/>
  <c r="C166" i="53"/>
  <c r="D166" i="53"/>
  <c r="E166" i="53"/>
  <c r="A167" i="53"/>
  <c r="B167" i="53"/>
  <c r="C167" i="53"/>
  <c r="D167" i="53"/>
  <c r="E167" i="53"/>
  <c r="A168" i="53"/>
  <c r="B168" i="53"/>
  <c r="C168" i="53"/>
  <c r="D168" i="53"/>
  <c r="E168" i="53"/>
  <c r="A169" i="53"/>
  <c r="B169" i="53"/>
  <c r="C169" i="53"/>
  <c r="D169" i="53"/>
  <c r="E169" i="53"/>
  <c r="A170" i="53"/>
  <c r="B170" i="53"/>
  <c r="C170" i="53"/>
  <c r="D170" i="53"/>
  <c r="E170" i="53"/>
  <c r="A171" i="53"/>
  <c r="B171" i="53"/>
  <c r="C171" i="53"/>
  <c r="D171" i="53"/>
  <c r="E171" i="53"/>
  <c r="A172" i="53"/>
  <c r="B172" i="53"/>
  <c r="C172" i="53"/>
  <c r="D172" i="53"/>
  <c r="E172" i="53"/>
  <c r="A173" i="53"/>
  <c r="B173" i="53"/>
  <c r="C173" i="53"/>
  <c r="D173" i="53"/>
  <c r="E173" i="53"/>
  <c r="A174" i="53"/>
  <c r="B174" i="53"/>
  <c r="C174" i="53"/>
  <c r="D174" i="53"/>
  <c r="E174" i="53"/>
  <c r="A175" i="53"/>
  <c r="B175" i="53"/>
  <c r="C175" i="53"/>
  <c r="D175" i="53"/>
  <c r="E175" i="53"/>
  <c r="A176" i="53"/>
  <c r="B176" i="53"/>
  <c r="C176" i="53"/>
  <c r="D176" i="53"/>
  <c r="E176" i="53"/>
  <c r="A177" i="53"/>
  <c r="B177" i="53"/>
  <c r="C177" i="53"/>
  <c r="D177" i="53"/>
  <c r="E177" i="53"/>
  <c r="A178" i="53"/>
  <c r="B178" i="53"/>
  <c r="C178" i="53"/>
  <c r="D178" i="53"/>
  <c r="E178" i="53"/>
  <c r="A179" i="53"/>
  <c r="B179" i="53"/>
  <c r="C179" i="53"/>
  <c r="D179" i="53"/>
  <c r="E179" i="53"/>
  <c r="A180" i="53"/>
  <c r="B180" i="53"/>
  <c r="C180" i="53"/>
  <c r="D180" i="53"/>
  <c r="E180" i="53"/>
  <c r="A181" i="53"/>
  <c r="B181" i="53"/>
  <c r="C181" i="53"/>
  <c r="D181" i="53"/>
  <c r="E181" i="53"/>
  <c r="A182" i="53"/>
  <c r="B182" i="53"/>
  <c r="C182" i="53"/>
  <c r="D182" i="53"/>
  <c r="E182" i="53"/>
  <c r="A183" i="53"/>
  <c r="B183" i="53"/>
  <c r="C183" i="53"/>
  <c r="D183" i="53"/>
  <c r="E183" i="53"/>
  <c r="A184" i="53"/>
  <c r="B184" i="53"/>
  <c r="C184" i="53"/>
  <c r="D184" i="53"/>
  <c r="E184" i="53"/>
  <c r="A185" i="53"/>
  <c r="B185" i="53"/>
  <c r="C185" i="53"/>
  <c r="D185" i="53"/>
  <c r="E185" i="53"/>
  <c r="A186" i="53"/>
  <c r="B186" i="53"/>
  <c r="C186" i="53"/>
  <c r="D186" i="53"/>
  <c r="E186" i="53"/>
  <c r="A187" i="53"/>
  <c r="B187" i="53"/>
  <c r="C187" i="53"/>
  <c r="D187" i="53"/>
  <c r="E187" i="53"/>
  <c r="A188" i="53"/>
  <c r="B188" i="53"/>
  <c r="C188" i="53"/>
  <c r="D188" i="53"/>
  <c r="E188" i="53"/>
  <c r="A189" i="53"/>
  <c r="B189" i="53"/>
  <c r="C189" i="53"/>
  <c r="D189" i="53"/>
  <c r="E189" i="53"/>
  <c r="A190" i="53"/>
  <c r="B190" i="53"/>
  <c r="C190" i="53"/>
  <c r="D190" i="53"/>
  <c r="E190" i="53"/>
  <c r="A191" i="53"/>
  <c r="B191" i="53"/>
  <c r="C191" i="53"/>
  <c r="D191" i="53"/>
  <c r="E191" i="53"/>
  <c r="A192" i="53"/>
  <c r="B192" i="53"/>
  <c r="C192" i="53"/>
  <c r="D192" i="53"/>
  <c r="E192" i="53"/>
  <c r="A193" i="53"/>
  <c r="B193" i="53"/>
  <c r="C193" i="53"/>
  <c r="D193" i="53"/>
  <c r="E193" i="53"/>
  <c r="A194" i="53"/>
  <c r="B194" i="53"/>
  <c r="C194" i="53"/>
  <c r="D194" i="53"/>
  <c r="E194" i="53"/>
  <c r="A195" i="53"/>
  <c r="B195" i="53"/>
  <c r="C195" i="53"/>
  <c r="D195" i="53"/>
  <c r="E195" i="53"/>
  <c r="A196" i="53"/>
  <c r="B196" i="53"/>
  <c r="C196" i="53"/>
  <c r="D196" i="53"/>
  <c r="E196" i="53"/>
  <c r="A197" i="53"/>
  <c r="B197" i="53"/>
  <c r="C197" i="53"/>
  <c r="D197" i="53"/>
  <c r="E197" i="53"/>
  <c r="A198" i="53"/>
  <c r="B198" i="53"/>
  <c r="C198" i="53"/>
  <c r="D198" i="53"/>
  <c r="E198" i="53"/>
  <c r="A199" i="53"/>
  <c r="B199" i="53"/>
  <c r="C199" i="53"/>
  <c r="D199" i="53"/>
  <c r="E199" i="53"/>
  <c r="A200" i="53"/>
  <c r="B200" i="53"/>
  <c r="C200" i="53"/>
  <c r="D200" i="53"/>
  <c r="E200" i="53"/>
  <c r="A201" i="53"/>
  <c r="B201" i="53"/>
  <c r="C201" i="53"/>
  <c r="D201" i="53"/>
  <c r="E201" i="53"/>
  <c r="A202" i="53"/>
  <c r="B202" i="53"/>
  <c r="C202" i="53"/>
  <c r="D202" i="53"/>
  <c r="E202" i="53"/>
  <c r="A203" i="53"/>
  <c r="B203" i="53"/>
  <c r="C203" i="53"/>
  <c r="D203" i="53"/>
  <c r="E203" i="53"/>
  <c r="A204" i="53"/>
  <c r="B204" i="53"/>
  <c r="C204" i="53"/>
  <c r="D204" i="53"/>
  <c r="E204" i="53"/>
  <c r="A205" i="53"/>
  <c r="B205" i="53"/>
  <c r="C205" i="53"/>
  <c r="D205" i="53"/>
  <c r="E205" i="53"/>
  <c r="A206" i="53"/>
  <c r="B206" i="53"/>
  <c r="C206" i="53"/>
  <c r="D206" i="53"/>
  <c r="E206" i="53"/>
  <c r="A207" i="53"/>
  <c r="B207" i="53"/>
  <c r="C207" i="53"/>
  <c r="D207" i="53"/>
  <c r="E207" i="53"/>
  <c r="A208" i="53"/>
  <c r="B208" i="53"/>
  <c r="C208" i="53"/>
  <c r="D208" i="53"/>
  <c r="E208" i="53"/>
  <c r="A209" i="53"/>
  <c r="B209" i="53"/>
  <c r="C209" i="53"/>
  <c r="D209" i="53"/>
  <c r="E209" i="53"/>
  <c r="A210" i="53"/>
  <c r="B210" i="53"/>
  <c r="C210" i="53"/>
  <c r="D210" i="53"/>
  <c r="E210" i="53"/>
  <c r="A211" i="53"/>
  <c r="B211" i="53"/>
  <c r="C211" i="53"/>
  <c r="D211" i="53"/>
  <c r="E211" i="53"/>
  <c r="A212" i="53"/>
  <c r="B212" i="53"/>
  <c r="C212" i="53"/>
  <c r="D212" i="53"/>
  <c r="E212" i="53"/>
  <c r="A213" i="53"/>
  <c r="B213" i="53"/>
  <c r="C213" i="53"/>
  <c r="D213" i="53"/>
  <c r="E213" i="53"/>
  <c r="A214" i="53"/>
  <c r="B214" i="53"/>
  <c r="C214" i="53"/>
  <c r="D214" i="53"/>
  <c r="E214" i="53"/>
  <c r="A215" i="53"/>
  <c r="B215" i="53"/>
  <c r="C215" i="53"/>
  <c r="D215" i="53"/>
  <c r="E215" i="53"/>
  <c r="A216" i="53"/>
  <c r="B216" i="53"/>
  <c r="C216" i="53"/>
  <c r="D216" i="53"/>
  <c r="E216" i="53"/>
  <c r="A217" i="53"/>
  <c r="B217" i="53"/>
  <c r="C217" i="53"/>
  <c r="D217" i="53"/>
  <c r="E217" i="53"/>
  <c r="A218" i="53"/>
  <c r="B218" i="53"/>
  <c r="C218" i="53"/>
  <c r="D218" i="53"/>
  <c r="E218" i="53"/>
  <c r="A219" i="53"/>
  <c r="B219" i="53"/>
  <c r="C219" i="53"/>
  <c r="D219" i="53"/>
  <c r="E219" i="53"/>
  <c r="A220" i="53"/>
  <c r="B220" i="53"/>
  <c r="C220" i="53"/>
  <c r="D220" i="53"/>
  <c r="E220" i="53"/>
  <c r="A221" i="53"/>
  <c r="B221" i="53"/>
  <c r="C221" i="53"/>
  <c r="D221" i="53"/>
  <c r="E221" i="53"/>
  <c r="A222" i="53"/>
  <c r="B222" i="53"/>
  <c r="C222" i="53"/>
  <c r="D222" i="53"/>
  <c r="E222" i="53"/>
  <c r="A223" i="53"/>
  <c r="B223" i="53"/>
  <c r="C223" i="53"/>
  <c r="D223" i="53"/>
  <c r="E223" i="53"/>
  <c r="A224" i="53"/>
  <c r="B224" i="53"/>
  <c r="C224" i="53"/>
  <c r="D224" i="53"/>
  <c r="E224" i="53"/>
  <c r="A225" i="53"/>
  <c r="B225" i="53"/>
  <c r="C225" i="53"/>
  <c r="D225" i="53"/>
  <c r="E225" i="53"/>
  <c r="A226" i="53"/>
  <c r="B226" i="53"/>
  <c r="C226" i="53"/>
  <c r="D226" i="53"/>
  <c r="E226" i="53"/>
  <c r="A227" i="53"/>
  <c r="B227" i="53"/>
  <c r="C227" i="53"/>
  <c r="D227" i="53"/>
  <c r="E227" i="53"/>
  <c r="A228" i="53"/>
  <c r="B228" i="53"/>
  <c r="C228" i="53"/>
  <c r="D228" i="53"/>
  <c r="E228" i="53"/>
  <c r="A229" i="53"/>
  <c r="B229" i="53"/>
  <c r="C229" i="53"/>
  <c r="D229" i="53"/>
  <c r="E229" i="53"/>
  <c r="A230" i="53"/>
  <c r="B230" i="53"/>
  <c r="C230" i="53"/>
  <c r="D230" i="53"/>
  <c r="E230" i="53"/>
  <c r="A231" i="53"/>
  <c r="B231" i="53"/>
  <c r="C231" i="53"/>
  <c r="D231" i="53"/>
  <c r="E231" i="53"/>
  <c r="A232" i="53"/>
  <c r="B232" i="53"/>
  <c r="C232" i="53"/>
  <c r="D232" i="53"/>
  <c r="E232" i="53"/>
  <c r="A233" i="53"/>
  <c r="B233" i="53"/>
  <c r="C233" i="53"/>
  <c r="D233" i="53"/>
  <c r="E233" i="53"/>
  <c r="A234" i="53"/>
  <c r="B234" i="53"/>
  <c r="C234" i="53"/>
  <c r="D234" i="53"/>
  <c r="E234" i="53"/>
  <c r="A235" i="53"/>
  <c r="B235" i="53"/>
  <c r="C235" i="53"/>
  <c r="D235" i="53"/>
  <c r="E235" i="53"/>
  <c r="A236" i="53"/>
  <c r="B236" i="53"/>
  <c r="C236" i="53"/>
  <c r="D236" i="53"/>
  <c r="E236" i="53"/>
  <c r="A237" i="53"/>
  <c r="B237" i="53"/>
  <c r="C237" i="53"/>
  <c r="D237" i="53"/>
  <c r="E237" i="53"/>
  <c r="A238" i="53"/>
  <c r="B238" i="53"/>
  <c r="C238" i="53"/>
  <c r="D238" i="53"/>
  <c r="E238" i="53"/>
  <c r="A239" i="53"/>
  <c r="B239" i="53"/>
  <c r="C239" i="53"/>
  <c r="D239" i="53"/>
  <c r="E239" i="53"/>
  <c r="A240" i="53"/>
  <c r="B240" i="53"/>
  <c r="C240" i="53"/>
  <c r="D240" i="53"/>
  <c r="E240" i="53"/>
  <c r="A241" i="53"/>
  <c r="B241" i="53"/>
  <c r="C241" i="53"/>
  <c r="D241" i="53"/>
  <c r="E241" i="53"/>
  <c r="A242" i="53"/>
  <c r="B242" i="53"/>
  <c r="C242" i="53"/>
  <c r="D242" i="53"/>
  <c r="E242" i="53"/>
  <c r="A243" i="53"/>
  <c r="B243" i="53"/>
  <c r="C243" i="53"/>
  <c r="D243" i="53"/>
  <c r="E243" i="53"/>
  <c r="A244" i="53"/>
  <c r="B244" i="53"/>
  <c r="C244" i="53"/>
  <c r="D244" i="53"/>
  <c r="E244" i="53"/>
  <c r="A245" i="53"/>
  <c r="B245" i="53"/>
  <c r="C245" i="53"/>
  <c r="D245" i="53"/>
  <c r="E245" i="53"/>
  <c r="A246" i="53"/>
  <c r="B246" i="53"/>
  <c r="C246" i="53"/>
  <c r="D246" i="53"/>
  <c r="E246" i="53"/>
  <c r="A247" i="53"/>
  <c r="B247" i="53"/>
  <c r="C247" i="53"/>
  <c r="D247" i="53"/>
  <c r="E247" i="53"/>
  <c r="A248" i="53"/>
  <c r="B248" i="53"/>
  <c r="C248" i="53"/>
  <c r="D248" i="53"/>
  <c r="E248" i="53"/>
  <c r="A249" i="53"/>
  <c r="B249" i="53"/>
  <c r="C249" i="53"/>
  <c r="D249" i="53"/>
  <c r="E249" i="53"/>
  <c r="A250" i="53"/>
  <c r="B250" i="53"/>
  <c r="C250" i="53"/>
  <c r="D250" i="53"/>
  <c r="E250" i="53"/>
  <c r="A251" i="53"/>
  <c r="B251" i="53"/>
  <c r="C251" i="53"/>
  <c r="D251" i="53"/>
  <c r="E251" i="53"/>
  <c r="A252" i="53"/>
  <c r="B252" i="53"/>
  <c r="C252" i="53"/>
  <c r="D252" i="53"/>
  <c r="E252" i="53"/>
  <c r="A253" i="53"/>
  <c r="B253" i="53"/>
  <c r="C253" i="53"/>
  <c r="D253" i="53"/>
  <c r="E253" i="53"/>
  <c r="A254" i="53"/>
  <c r="B254" i="53"/>
  <c r="C254" i="53"/>
  <c r="D254" i="53"/>
  <c r="E254" i="53"/>
  <c r="A255" i="53"/>
  <c r="B255" i="53"/>
  <c r="C255" i="53"/>
  <c r="D255" i="53"/>
  <c r="E255" i="53"/>
  <c r="A256" i="53"/>
  <c r="B256" i="53"/>
  <c r="C256" i="53"/>
  <c r="D256" i="53"/>
  <c r="E256" i="53"/>
  <c r="A257" i="53"/>
  <c r="B257" i="53"/>
  <c r="C257" i="53"/>
  <c r="D257" i="53"/>
  <c r="E257" i="53"/>
  <c r="A258" i="53"/>
  <c r="B258" i="53"/>
  <c r="C258" i="53"/>
  <c r="D258" i="53"/>
  <c r="E258" i="53"/>
  <c r="A259" i="53"/>
  <c r="B259" i="53"/>
  <c r="C259" i="53"/>
  <c r="D259" i="53"/>
  <c r="E259" i="53"/>
  <c r="A260" i="53"/>
  <c r="B260" i="53"/>
  <c r="C260" i="53"/>
  <c r="D260" i="53"/>
  <c r="E260" i="53"/>
  <c r="A261" i="53"/>
  <c r="B261" i="53"/>
  <c r="C261" i="53"/>
  <c r="D261" i="53"/>
  <c r="E261" i="53"/>
  <c r="A262" i="53"/>
  <c r="B262" i="53"/>
  <c r="C262" i="53"/>
  <c r="D262" i="53"/>
  <c r="E262" i="53"/>
  <c r="A263" i="53"/>
  <c r="B263" i="53"/>
  <c r="C263" i="53"/>
  <c r="D263" i="53"/>
  <c r="E263" i="53"/>
  <c r="A264" i="53"/>
  <c r="B264" i="53"/>
  <c r="C264" i="53"/>
  <c r="D264" i="53"/>
  <c r="E264" i="53"/>
  <c r="A265" i="53"/>
  <c r="B265" i="53"/>
  <c r="C265" i="53"/>
  <c r="D265" i="53"/>
  <c r="E265" i="53"/>
  <c r="A266" i="53"/>
  <c r="B266" i="53"/>
  <c r="C266" i="53"/>
  <c r="D266" i="53"/>
  <c r="E266" i="53"/>
  <c r="A267" i="53"/>
  <c r="B267" i="53"/>
  <c r="C267" i="53"/>
  <c r="D267" i="53"/>
  <c r="E267" i="53"/>
  <c r="A268" i="53"/>
  <c r="B268" i="53"/>
  <c r="C268" i="53"/>
  <c r="D268" i="53"/>
  <c r="E268" i="53"/>
  <c r="A269" i="53"/>
  <c r="B269" i="53"/>
  <c r="C269" i="53"/>
  <c r="D269" i="53"/>
  <c r="E269" i="53"/>
  <c r="A270" i="53"/>
  <c r="B270" i="53"/>
  <c r="C270" i="53"/>
  <c r="D270" i="53"/>
  <c r="E270" i="53"/>
  <c r="A271" i="53"/>
  <c r="B271" i="53"/>
  <c r="C271" i="53"/>
  <c r="D271" i="53"/>
  <c r="E271" i="53"/>
  <c r="A272" i="53"/>
  <c r="B272" i="53"/>
  <c r="C272" i="53"/>
  <c r="D272" i="53"/>
  <c r="E272" i="53"/>
  <c r="A273" i="53"/>
  <c r="B273" i="53"/>
  <c r="C273" i="53"/>
  <c r="D273" i="53"/>
  <c r="E273" i="53"/>
  <c r="A274" i="53"/>
  <c r="B274" i="53"/>
  <c r="C274" i="53"/>
  <c r="D274" i="53"/>
  <c r="E274" i="53"/>
  <c r="A275" i="53"/>
  <c r="B275" i="53"/>
  <c r="C275" i="53"/>
  <c r="D275" i="53"/>
  <c r="E275" i="53"/>
  <c r="A276" i="53"/>
  <c r="B276" i="53"/>
  <c r="C276" i="53"/>
  <c r="D276" i="53"/>
  <c r="E276" i="53"/>
  <c r="A277" i="53"/>
  <c r="B277" i="53"/>
  <c r="C277" i="53"/>
  <c r="D277" i="53"/>
  <c r="E277" i="53"/>
  <c r="A278" i="53"/>
  <c r="B278" i="53"/>
  <c r="C278" i="53"/>
  <c r="D278" i="53"/>
  <c r="E278" i="53"/>
  <c r="A279" i="53"/>
  <c r="B279" i="53"/>
  <c r="C279" i="53"/>
  <c r="D279" i="53"/>
  <c r="E279" i="53"/>
  <c r="A280" i="53"/>
  <c r="B280" i="53"/>
  <c r="C280" i="53"/>
  <c r="D280" i="53"/>
  <c r="E280" i="53"/>
  <c r="A281" i="53"/>
  <c r="B281" i="53"/>
  <c r="C281" i="53"/>
  <c r="D281" i="53"/>
  <c r="E281" i="53"/>
  <c r="A282" i="53"/>
  <c r="B282" i="53"/>
  <c r="C282" i="53"/>
  <c r="D282" i="53"/>
  <c r="E282" i="53"/>
  <c r="A283" i="53"/>
  <c r="B283" i="53"/>
  <c r="C283" i="53"/>
  <c r="D283" i="53"/>
  <c r="E283" i="53"/>
  <c r="A284" i="53"/>
  <c r="B284" i="53"/>
  <c r="C284" i="53"/>
  <c r="D284" i="53"/>
  <c r="E284" i="53"/>
  <c r="A285" i="53"/>
  <c r="B285" i="53"/>
  <c r="C285" i="53"/>
  <c r="D285" i="53"/>
  <c r="E285" i="53"/>
  <c r="A286" i="53"/>
  <c r="B286" i="53"/>
  <c r="C286" i="53"/>
  <c r="D286" i="53"/>
  <c r="E286" i="53"/>
  <c r="A287" i="53"/>
  <c r="B287" i="53"/>
  <c r="C287" i="53"/>
  <c r="D287" i="53"/>
  <c r="E287" i="53"/>
  <c r="A288" i="53"/>
  <c r="B288" i="53"/>
  <c r="C288" i="53"/>
  <c r="D288" i="53"/>
  <c r="E288" i="53"/>
  <c r="A289" i="53"/>
  <c r="B289" i="53"/>
  <c r="C289" i="53"/>
  <c r="D289" i="53"/>
  <c r="E289" i="53"/>
  <c r="A290" i="53"/>
  <c r="B290" i="53"/>
  <c r="C290" i="53"/>
  <c r="D290" i="53"/>
  <c r="E290" i="53"/>
  <c r="A291" i="53"/>
  <c r="B291" i="53"/>
  <c r="C291" i="53"/>
  <c r="D291" i="53"/>
  <c r="E291" i="53"/>
  <c r="A292" i="53"/>
  <c r="B292" i="53"/>
  <c r="C292" i="53"/>
  <c r="D292" i="53"/>
  <c r="E292" i="53"/>
  <c r="A293" i="53"/>
  <c r="B293" i="53"/>
  <c r="C293" i="53"/>
  <c r="D293" i="53"/>
  <c r="E293" i="53"/>
  <c r="A294" i="53"/>
  <c r="B294" i="53"/>
  <c r="C294" i="53"/>
  <c r="D294" i="53"/>
  <c r="E294" i="53"/>
  <c r="A295" i="53"/>
  <c r="B295" i="53"/>
  <c r="C295" i="53"/>
  <c r="D295" i="53"/>
  <c r="E295" i="53"/>
  <c r="A296" i="53"/>
  <c r="B296" i="53"/>
  <c r="C296" i="53"/>
  <c r="D296" i="53"/>
  <c r="E296" i="53"/>
  <c r="A297" i="53"/>
  <c r="B297" i="53"/>
  <c r="C297" i="53"/>
  <c r="D297" i="53"/>
  <c r="E297" i="53"/>
  <c r="A298" i="53"/>
  <c r="B298" i="53"/>
  <c r="C298" i="53"/>
  <c r="D298" i="53"/>
  <c r="E298" i="53"/>
  <c r="A299" i="53"/>
  <c r="B299" i="53"/>
  <c r="C299" i="53"/>
  <c r="D299" i="53"/>
  <c r="E299" i="53"/>
  <c r="A300" i="53"/>
  <c r="B300" i="53"/>
  <c r="C300" i="53"/>
  <c r="D300" i="53"/>
  <c r="E300" i="53"/>
  <c r="A301" i="53"/>
  <c r="B301" i="53"/>
  <c r="C301" i="53"/>
  <c r="D301" i="53"/>
  <c r="E301" i="53"/>
  <c r="A302" i="53"/>
  <c r="B302" i="53"/>
  <c r="C302" i="53"/>
  <c r="D302" i="53"/>
  <c r="E302" i="53"/>
  <c r="A303" i="53"/>
  <c r="B303" i="53"/>
  <c r="C303" i="53"/>
  <c r="D303" i="53"/>
  <c r="E303" i="53"/>
  <c r="B3" i="53"/>
  <c r="C3" i="53"/>
  <c r="A3" i="53"/>
  <c r="H303" i="50"/>
  <c r="H302" i="50"/>
  <c r="H301" i="50"/>
  <c r="H300" i="50"/>
  <c r="H4" i="50"/>
  <c r="H5" i="50"/>
  <c r="H6" i="50"/>
  <c r="H7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172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07" i="50"/>
  <c r="H208" i="50"/>
  <c r="H209" i="50"/>
  <c r="H210" i="50"/>
  <c r="H211" i="50"/>
  <c r="H212" i="50"/>
  <c r="H213" i="50"/>
  <c r="H214" i="50"/>
  <c r="H215" i="50"/>
  <c r="H216" i="50"/>
  <c r="H217" i="50"/>
  <c r="H218" i="50"/>
  <c r="H219" i="50"/>
  <c r="H220" i="50"/>
  <c r="H221" i="50"/>
  <c r="H222" i="50"/>
  <c r="H223" i="50"/>
  <c r="H224" i="50"/>
  <c r="H225" i="50"/>
  <c r="H226" i="50"/>
  <c r="H227" i="50"/>
  <c r="H228" i="50"/>
  <c r="H229" i="50"/>
  <c r="H230" i="50"/>
  <c r="H231" i="50"/>
  <c r="H232" i="50"/>
  <c r="H233" i="50"/>
  <c r="H234" i="50"/>
  <c r="H235" i="50"/>
  <c r="H236" i="50"/>
  <c r="H237" i="50"/>
  <c r="H238" i="50"/>
  <c r="H239" i="50"/>
  <c r="H240" i="50"/>
  <c r="H241" i="50"/>
  <c r="H242" i="50"/>
  <c r="H243" i="50"/>
  <c r="H244" i="50"/>
  <c r="H245" i="50"/>
  <c r="H246" i="50"/>
  <c r="H247" i="50"/>
  <c r="H248" i="50"/>
  <c r="H249" i="50"/>
  <c r="H250" i="50"/>
  <c r="H251" i="50"/>
  <c r="H252" i="50"/>
  <c r="H253" i="50"/>
  <c r="H254" i="50"/>
  <c r="H255" i="50"/>
  <c r="H256" i="50"/>
  <c r="H257" i="50"/>
  <c r="H258" i="50"/>
  <c r="H259" i="50"/>
  <c r="H260" i="50"/>
  <c r="H261" i="50"/>
  <c r="H262" i="50"/>
  <c r="H263" i="50"/>
  <c r="H264" i="50"/>
  <c r="H265" i="50"/>
  <c r="H266" i="50"/>
  <c r="H267" i="50"/>
  <c r="H268" i="50"/>
  <c r="H269" i="50"/>
  <c r="H270" i="50"/>
  <c r="H271" i="50"/>
  <c r="H272" i="50"/>
  <c r="H273" i="50"/>
  <c r="H274" i="50"/>
  <c r="H275" i="50"/>
  <c r="H276" i="50"/>
  <c r="H277" i="50"/>
  <c r="H278" i="50"/>
  <c r="H279" i="50"/>
  <c r="H280" i="50"/>
  <c r="H281" i="50"/>
  <c r="H282" i="50"/>
  <c r="H283" i="50"/>
  <c r="H284" i="50"/>
  <c r="H285" i="50"/>
  <c r="H286" i="50"/>
  <c r="H287" i="50"/>
  <c r="H288" i="50"/>
  <c r="H289" i="50"/>
  <c r="H290" i="50"/>
  <c r="H291" i="50"/>
  <c r="H292" i="50"/>
  <c r="H293" i="50"/>
  <c r="H294" i="50"/>
  <c r="H295" i="50"/>
  <c r="H296" i="50"/>
  <c r="H297" i="50"/>
  <c r="H298" i="50"/>
  <c r="H299" i="50"/>
  <c r="AF5" i="50" a="1"/>
  <c r="AG5" i="50"/>
  <c r="AI5" i="50"/>
  <c r="AG6" i="50"/>
  <c r="AI6" i="50"/>
  <c r="AG7" i="50"/>
  <c r="AI7" i="50"/>
  <c r="AG8" i="50"/>
  <c r="AI8" i="50"/>
  <c r="AG9" i="50"/>
  <c r="AI9" i="50"/>
  <c r="AG10" i="50"/>
  <c r="AI10" i="50"/>
  <c r="AG11" i="50"/>
  <c r="AI11" i="50"/>
  <c r="AG12" i="50"/>
  <c r="AI12" i="50"/>
  <c r="AG13" i="50"/>
  <c r="AI13" i="50"/>
  <c r="AG14" i="50"/>
  <c r="AI14" i="50"/>
  <c r="AG15" i="50"/>
  <c r="AI15" i="50"/>
  <c r="AG16" i="50"/>
  <c r="AI16" i="50"/>
  <c r="AG17" i="50"/>
  <c r="AI17" i="50"/>
  <c r="AG18" i="50"/>
  <c r="AI18" i="50"/>
  <c r="AG19" i="50"/>
  <c r="AI19" i="50"/>
  <c r="AG20" i="50"/>
  <c r="AI20" i="50"/>
  <c r="AG21" i="50"/>
  <c r="AI21" i="50"/>
  <c r="AG22" i="50"/>
  <c r="AI22" i="50"/>
  <c r="AG23" i="50"/>
  <c r="AI23" i="50"/>
  <c r="AG24" i="50"/>
  <c r="AI24" i="50"/>
  <c r="AG25" i="50"/>
  <c r="AI25" i="50"/>
  <c r="AG26" i="50"/>
  <c r="AI26" i="50"/>
  <c r="AG27" i="50"/>
  <c r="AI27" i="50"/>
  <c r="AG28" i="50"/>
  <c r="AI28" i="50"/>
  <c r="AG29" i="50"/>
  <c r="AI29" i="50"/>
  <c r="AG30" i="50"/>
  <c r="AI30" i="50"/>
  <c r="AG31" i="50"/>
  <c r="AI31" i="50"/>
  <c r="AG32" i="50"/>
  <c r="AI32" i="50"/>
  <c r="AG33" i="50"/>
  <c r="AI33" i="50"/>
  <c r="AG34" i="50"/>
  <c r="AI34" i="50"/>
  <c r="AG35" i="50"/>
  <c r="AI35" i="50"/>
  <c r="AG36" i="50"/>
  <c r="AI36" i="50"/>
  <c r="AG37" i="50"/>
  <c r="AI37" i="50"/>
  <c r="AG38" i="50"/>
  <c r="AI38" i="50"/>
  <c r="AG39" i="50"/>
  <c r="AI39" i="50"/>
  <c r="AG40" i="50"/>
  <c r="AI40" i="50"/>
  <c r="AG41" i="50"/>
  <c r="AI41" i="50"/>
  <c r="AG42" i="50"/>
  <c r="AI42" i="50"/>
  <c r="AG43" i="50"/>
  <c r="AI43" i="50"/>
  <c r="AG44" i="50"/>
  <c r="AI44" i="50"/>
  <c r="AG45" i="50"/>
  <c r="AI45" i="50"/>
  <c r="AG46" i="50"/>
  <c r="AI46" i="50"/>
  <c r="AG47" i="50"/>
  <c r="AI47" i="50"/>
  <c r="AG48" i="50"/>
  <c r="AI48" i="50"/>
  <c r="AG49" i="50"/>
  <c r="AI49" i="50"/>
  <c r="AG50" i="50"/>
  <c r="AI50" i="50"/>
  <c r="AG51" i="50"/>
  <c r="AI51" i="50"/>
  <c r="AG52" i="50"/>
  <c r="AI52" i="50"/>
  <c r="AG53" i="50"/>
  <c r="AI53" i="50"/>
  <c r="AG54" i="50"/>
  <c r="AI54" i="50"/>
  <c r="AG55" i="50"/>
  <c r="AI55" i="50"/>
  <c r="AG56" i="50"/>
  <c r="AI56" i="50"/>
  <c r="AG57" i="50"/>
  <c r="AI57" i="50"/>
  <c r="AG58" i="50"/>
  <c r="AI58" i="50"/>
  <c r="AG59" i="50"/>
  <c r="AI59" i="50"/>
  <c r="AG60" i="50"/>
  <c r="AI60" i="50"/>
  <c r="AG61" i="50"/>
  <c r="AI61" i="50"/>
  <c r="AG62" i="50"/>
  <c r="AI62" i="50"/>
  <c r="AG63" i="50"/>
  <c r="AI63" i="50"/>
  <c r="AG64" i="50"/>
  <c r="AI64" i="50"/>
  <c r="AG65" i="50"/>
  <c r="AI65" i="50"/>
  <c r="AG66" i="50"/>
  <c r="AI66" i="50"/>
  <c r="AG67" i="50"/>
  <c r="AI67" i="50"/>
  <c r="AG68" i="50"/>
  <c r="AI68" i="50"/>
  <c r="AG69" i="50"/>
  <c r="AI69" i="50"/>
  <c r="AG70" i="50"/>
  <c r="AI70" i="50"/>
  <c r="AG71" i="50"/>
  <c r="AI71" i="50"/>
  <c r="AG72" i="50"/>
  <c r="AI72" i="50"/>
  <c r="AG73" i="50"/>
  <c r="AI73" i="50"/>
  <c r="AG74" i="50"/>
  <c r="AI74" i="50"/>
  <c r="AG75" i="50"/>
  <c r="AI75" i="50"/>
  <c r="AG76" i="50"/>
  <c r="AI76" i="50"/>
  <c r="AG77" i="50"/>
  <c r="AI77" i="50"/>
  <c r="AG78" i="50"/>
  <c r="AI78" i="50"/>
  <c r="AG79" i="50"/>
  <c r="AI79" i="50"/>
  <c r="AG80" i="50"/>
  <c r="AI80" i="50"/>
  <c r="AG81" i="50"/>
  <c r="AI81" i="50"/>
  <c r="AG82" i="50"/>
  <c r="AI82" i="50"/>
  <c r="AG83" i="50"/>
  <c r="AI83" i="50"/>
  <c r="AG84" i="50"/>
  <c r="AI84" i="50"/>
  <c r="AG85" i="50"/>
  <c r="AI85" i="50"/>
  <c r="AG86" i="50"/>
  <c r="AI86" i="50"/>
  <c r="AG87" i="50"/>
  <c r="AI87" i="50"/>
  <c r="AG88" i="50"/>
  <c r="AI88" i="50"/>
  <c r="AG89" i="50"/>
  <c r="AI89" i="50"/>
  <c r="AG90" i="50"/>
  <c r="AI90" i="50"/>
  <c r="AG91" i="50"/>
  <c r="AI91" i="50"/>
  <c r="AG92" i="50"/>
  <c r="AI92" i="50"/>
  <c r="AG93" i="50"/>
  <c r="AI93" i="50"/>
  <c r="AG94" i="50"/>
  <c r="AI94" i="50"/>
  <c r="AG95" i="50"/>
  <c r="AI95" i="50"/>
  <c r="AG96" i="50"/>
  <c r="AI96" i="50"/>
  <c r="AG97" i="50"/>
  <c r="AI97" i="50"/>
  <c r="AG98" i="50"/>
  <c r="AI98" i="50"/>
  <c r="AG99" i="50"/>
  <c r="AI99" i="50"/>
  <c r="AG100" i="50"/>
  <c r="AI100" i="50"/>
  <c r="AG101" i="50"/>
  <c r="AI101" i="50"/>
  <c r="AG102" i="50"/>
  <c r="AI102" i="50"/>
  <c r="AG103" i="50"/>
  <c r="AI103" i="50"/>
  <c r="AG104" i="50"/>
  <c r="AI104" i="50"/>
  <c r="AG105" i="50"/>
  <c r="AI105" i="50"/>
  <c r="AG106" i="50"/>
  <c r="AI106" i="50"/>
  <c r="AG107" i="50"/>
  <c r="AI107" i="50"/>
  <c r="AG108" i="50"/>
  <c r="AI108" i="50"/>
  <c r="AG109" i="50"/>
  <c r="AI109" i="50"/>
  <c r="AG110" i="50"/>
  <c r="AI110" i="50"/>
  <c r="AG111" i="50"/>
  <c r="AI111" i="50"/>
  <c r="AG112" i="50"/>
  <c r="AI112" i="50"/>
  <c r="AG113" i="50"/>
  <c r="AI113" i="50"/>
  <c r="AG114" i="50"/>
  <c r="AI114" i="50"/>
  <c r="AG115" i="50"/>
  <c r="AI115" i="50"/>
  <c r="AG116" i="50"/>
  <c r="AI116" i="50"/>
  <c r="AG117" i="50"/>
  <c r="AI117" i="50"/>
  <c r="AG118" i="50"/>
  <c r="AI118" i="50"/>
  <c r="AG119" i="50"/>
  <c r="AI119" i="50"/>
  <c r="AG120" i="50"/>
  <c r="AI120" i="50"/>
  <c r="AG121" i="50"/>
  <c r="AI121" i="50"/>
  <c r="AG122" i="50"/>
  <c r="AI122" i="50"/>
  <c r="AG123" i="50"/>
  <c r="AI123" i="50"/>
  <c r="AG124" i="50"/>
  <c r="AI124" i="50"/>
  <c r="AG125" i="50"/>
  <c r="AI125" i="50"/>
  <c r="AG126" i="50"/>
  <c r="AI126" i="50"/>
  <c r="AG127" i="50"/>
  <c r="AI127" i="50"/>
  <c r="AG128" i="50"/>
  <c r="AI128" i="50"/>
  <c r="AG129" i="50"/>
  <c r="AI129" i="50"/>
  <c r="AG130" i="50"/>
  <c r="AI130" i="50"/>
  <c r="AG131" i="50"/>
  <c r="AI131" i="50"/>
  <c r="AG132" i="50"/>
  <c r="AI132" i="50"/>
  <c r="AG133" i="50"/>
  <c r="AI133" i="50"/>
  <c r="AG134" i="50"/>
  <c r="AI134" i="50"/>
  <c r="AG135" i="50"/>
  <c r="AI135" i="50"/>
  <c r="AG136" i="50"/>
  <c r="AI136" i="50"/>
  <c r="AG137" i="50"/>
  <c r="AI137" i="50"/>
  <c r="AG138" i="50"/>
  <c r="AI138" i="50"/>
  <c r="AG139" i="50"/>
  <c r="AI139" i="50"/>
  <c r="AG140" i="50"/>
  <c r="AI140" i="50"/>
  <c r="AG141" i="50"/>
  <c r="AI141" i="50"/>
  <c r="AG142" i="50"/>
  <c r="AI142" i="50"/>
  <c r="AG143" i="50"/>
  <c r="AI143" i="50"/>
  <c r="AG144" i="50"/>
  <c r="AI144" i="50"/>
  <c r="AG145" i="50"/>
  <c r="AI145" i="50"/>
  <c r="AG146" i="50"/>
  <c r="AI146" i="50"/>
  <c r="AG147" i="50"/>
  <c r="AI147" i="50"/>
  <c r="AG148" i="50"/>
  <c r="AI148" i="50"/>
  <c r="AG149" i="50"/>
  <c r="AI149" i="50"/>
  <c r="AG150" i="50"/>
  <c r="AI150" i="50"/>
  <c r="AG151" i="50"/>
  <c r="AI151" i="50"/>
  <c r="AG152" i="50"/>
  <c r="AI152" i="50"/>
  <c r="AG153" i="50"/>
  <c r="AI153" i="50"/>
  <c r="AG154" i="50"/>
  <c r="AI154" i="50"/>
  <c r="AG155" i="50"/>
  <c r="AI155" i="50"/>
  <c r="AG156" i="50"/>
  <c r="AI156" i="50"/>
  <c r="AG157" i="50"/>
  <c r="AI157" i="50"/>
  <c r="AG158" i="50"/>
  <c r="AI158" i="50"/>
  <c r="AG159" i="50"/>
  <c r="AI159" i="50"/>
  <c r="AG160" i="50"/>
  <c r="AI160" i="50"/>
  <c r="AG161" i="50"/>
  <c r="AI161" i="50"/>
  <c r="AG162" i="50"/>
  <c r="AI162" i="50"/>
  <c r="AG163" i="50"/>
  <c r="AI163" i="50"/>
  <c r="AG164" i="50"/>
  <c r="AI164" i="50"/>
  <c r="AG165" i="50"/>
  <c r="AI165" i="50"/>
  <c r="AG166" i="50"/>
  <c r="AI166" i="50"/>
  <c r="AG167" i="50"/>
  <c r="AI167" i="50"/>
  <c r="AG168" i="50"/>
  <c r="AI168" i="50"/>
  <c r="AG169" i="50"/>
  <c r="AI169" i="50"/>
  <c r="AG170" i="50"/>
  <c r="AI170" i="50"/>
  <c r="AG171" i="50"/>
  <c r="AI171" i="50"/>
  <c r="AG172" i="50"/>
  <c r="AI172" i="50"/>
  <c r="AG173" i="50"/>
  <c r="AI173" i="50"/>
  <c r="AG174" i="50"/>
  <c r="AI174" i="50"/>
  <c r="AG175" i="50"/>
  <c r="AI175" i="50"/>
  <c r="AG176" i="50"/>
  <c r="AI176" i="50"/>
  <c r="AG177" i="50"/>
  <c r="AI177" i="50"/>
  <c r="AG178" i="50"/>
  <c r="AI178" i="50"/>
  <c r="AG179" i="50"/>
  <c r="AI179" i="50"/>
  <c r="AG180" i="50"/>
  <c r="AI180" i="50"/>
  <c r="AG181" i="50"/>
  <c r="AI181" i="50"/>
  <c r="AG182" i="50"/>
  <c r="AI182" i="50"/>
  <c r="AG183" i="50"/>
  <c r="AI183" i="50"/>
  <c r="AG184" i="50"/>
  <c r="AI184" i="50"/>
  <c r="AG185" i="50"/>
  <c r="AI185" i="50"/>
  <c r="AG186" i="50"/>
  <c r="AI186" i="50"/>
  <c r="AG187" i="50"/>
  <c r="AI187" i="50"/>
  <c r="AG188" i="50"/>
  <c r="AI188" i="50"/>
  <c r="AG189" i="50"/>
  <c r="AI189" i="50"/>
  <c r="AG190" i="50"/>
  <c r="AI190" i="50"/>
  <c r="AG191" i="50"/>
  <c r="AI191" i="50"/>
  <c r="AG192" i="50"/>
  <c r="AI192" i="50"/>
  <c r="AG193" i="50"/>
  <c r="AI193" i="50"/>
  <c r="AG194" i="50"/>
  <c r="AI194" i="50"/>
  <c r="AG195" i="50"/>
  <c r="AI195" i="50"/>
  <c r="AG196" i="50"/>
  <c r="AI196" i="50"/>
  <c r="AG197" i="50"/>
  <c r="AI197" i="50"/>
  <c r="AG198" i="50"/>
  <c r="AI198" i="50"/>
  <c r="AG199" i="50"/>
  <c r="AI199" i="50"/>
  <c r="AG200" i="50"/>
  <c r="AI200" i="50"/>
  <c r="AG201" i="50"/>
  <c r="AI201" i="50"/>
  <c r="AG202" i="50"/>
  <c r="AI202" i="50"/>
  <c r="AG203" i="50"/>
  <c r="AI203" i="50"/>
  <c r="AG204" i="50"/>
  <c r="AI204" i="50"/>
  <c r="AG205" i="50"/>
  <c r="AI205" i="50"/>
  <c r="AG206" i="50"/>
  <c r="AI206" i="50"/>
  <c r="AG207" i="50"/>
  <c r="AI207" i="50"/>
  <c r="AG208" i="50"/>
  <c r="AI208" i="50"/>
  <c r="AG209" i="50"/>
  <c r="AI209" i="50"/>
  <c r="AG210" i="50"/>
  <c r="AI210" i="50"/>
  <c r="AG211" i="50"/>
  <c r="AI211" i="50"/>
  <c r="AG212" i="50"/>
  <c r="AI212" i="50"/>
  <c r="AG213" i="50"/>
  <c r="AI213" i="50"/>
  <c r="AG214" i="50"/>
  <c r="AI214" i="50"/>
  <c r="AG215" i="50"/>
  <c r="AI215" i="50"/>
  <c r="AG216" i="50"/>
  <c r="AI216" i="50"/>
  <c r="AG217" i="50"/>
  <c r="AI217" i="50"/>
  <c r="AG218" i="50"/>
  <c r="AI218" i="50"/>
  <c r="AG219" i="50"/>
  <c r="AI219" i="50"/>
  <c r="AG220" i="50"/>
  <c r="AI220" i="50"/>
  <c r="AG221" i="50"/>
  <c r="AI221" i="50"/>
  <c r="AG222" i="50"/>
  <c r="AI222" i="50"/>
  <c r="AG223" i="50"/>
  <c r="AI223" i="50"/>
  <c r="AG224" i="50"/>
  <c r="AI224" i="50"/>
  <c r="AG225" i="50"/>
  <c r="AI225" i="50"/>
  <c r="AG226" i="50"/>
  <c r="AI226" i="50"/>
  <c r="AG227" i="50"/>
  <c r="AI227" i="50"/>
  <c r="AG228" i="50"/>
  <c r="AI228" i="50"/>
  <c r="AG229" i="50"/>
  <c r="AI229" i="50"/>
  <c r="AG230" i="50"/>
  <c r="AI230" i="50"/>
  <c r="AG231" i="50"/>
  <c r="AI231" i="50"/>
  <c r="AG232" i="50"/>
  <c r="AI232" i="50"/>
  <c r="AG233" i="50"/>
  <c r="AI233" i="50"/>
  <c r="AG234" i="50"/>
  <c r="AI234" i="50"/>
  <c r="AG235" i="50"/>
  <c r="AI235" i="50"/>
  <c r="AG236" i="50"/>
  <c r="AI236" i="50"/>
  <c r="AG237" i="50"/>
  <c r="AI237" i="50"/>
  <c r="AG238" i="50"/>
  <c r="AI238" i="50"/>
  <c r="AG239" i="50"/>
  <c r="AI239" i="50"/>
  <c r="AG240" i="50"/>
  <c r="AI240" i="50"/>
  <c r="AG241" i="50"/>
  <c r="AI241" i="50"/>
  <c r="AG242" i="50"/>
  <c r="AI242" i="50"/>
  <c r="AG243" i="50"/>
  <c r="AI243" i="50"/>
  <c r="AG244" i="50"/>
  <c r="AI244" i="50"/>
  <c r="AG245" i="50"/>
  <c r="AI245" i="50"/>
  <c r="AG246" i="50"/>
  <c r="AI246" i="50"/>
  <c r="AG247" i="50"/>
  <c r="AI247" i="50"/>
  <c r="AG248" i="50"/>
  <c r="AI248" i="50"/>
  <c r="AG249" i="50"/>
  <c r="AI249" i="50"/>
  <c r="AG250" i="50"/>
  <c r="AI250" i="50"/>
  <c r="AG251" i="50"/>
  <c r="AI251" i="50"/>
  <c r="AG252" i="50"/>
  <c r="AI252" i="50"/>
  <c r="AG253" i="50"/>
  <c r="AI253" i="50"/>
  <c r="AG254" i="50"/>
  <c r="AI254" i="50"/>
  <c r="AG255" i="50"/>
  <c r="AI255" i="50"/>
  <c r="AG256" i="50"/>
  <c r="AI256" i="50"/>
  <c r="AG257" i="50"/>
  <c r="AI257" i="50"/>
  <c r="AG258" i="50"/>
  <c r="AI258" i="50"/>
  <c r="AG259" i="50"/>
  <c r="AI259" i="50"/>
  <c r="AG260" i="50"/>
  <c r="AI260" i="50"/>
  <c r="AG261" i="50"/>
  <c r="AI261" i="50"/>
  <c r="AG262" i="50"/>
  <c r="AI262" i="50"/>
  <c r="AG263" i="50"/>
  <c r="AI263" i="50"/>
  <c r="AG264" i="50"/>
  <c r="AI264" i="50"/>
  <c r="AG265" i="50"/>
  <c r="AI265" i="50"/>
  <c r="AG266" i="50"/>
  <c r="AI266" i="50"/>
  <c r="AG267" i="50"/>
  <c r="AI267" i="50"/>
  <c r="AG268" i="50"/>
  <c r="AI268" i="50"/>
  <c r="AG269" i="50"/>
  <c r="AI269" i="50"/>
  <c r="AG270" i="50"/>
  <c r="AI270" i="50"/>
  <c r="AG271" i="50"/>
  <c r="AI271" i="50"/>
  <c r="AG272" i="50"/>
  <c r="AI272" i="50"/>
  <c r="AG273" i="50"/>
  <c r="AI273" i="50"/>
  <c r="AG274" i="50"/>
  <c r="AI274" i="50"/>
  <c r="AG275" i="50"/>
  <c r="AI275" i="50"/>
  <c r="AG276" i="50"/>
  <c r="AI276" i="50"/>
  <c r="AG277" i="50"/>
  <c r="AI277" i="50"/>
  <c r="AG278" i="50"/>
  <c r="AI278" i="50"/>
  <c r="AG279" i="50"/>
  <c r="AI279" i="50"/>
  <c r="AG280" i="50"/>
  <c r="AI280" i="50"/>
  <c r="AG281" i="50"/>
  <c r="AI281" i="50"/>
  <c r="AG282" i="50"/>
  <c r="AI282" i="50"/>
  <c r="AG283" i="50"/>
  <c r="AI283" i="50"/>
  <c r="AG284" i="50"/>
  <c r="AI284" i="50"/>
  <c r="AG285" i="50"/>
  <c r="AI285" i="50"/>
  <c r="AG286" i="50"/>
  <c r="AI286" i="50"/>
  <c r="AG287" i="50"/>
  <c r="AI287" i="50"/>
  <c r="AG288" i="50"/>
  <c r="AI288" i="50"/>
  <c r="AG289" i="50"/>
  <c r="AI289" i="50"/>
  <c r="AG290" i="50"/>
  <c r="AI290" i="50"/>
  <c r="AG291" i="50"/>
  <c r="AI291" i="50"/>
  <c r="AG292" i="50"/>
  <c r="AI292" i="50"/>
  <c r="AG293" i="50"/>
  <c r="AI293" i="50"/>
  <c r="AG294" i="50"/>
  <c r="AI294" i="50"/>
  <c r="AG295" i="50"/>
  <c r="AI295" i="50"/>
  <c r="AG296" i="50"/>
  <c r="AI296" i="50"/>
  <c r="AG297" i="50"/>
  <c r="AI297" i="50"/>
  <c r="AG298" i="50"/>
  <c r="AI298" i="50"/>
  <c r="AG299" i="50"/>
  <c r="AI299" i="50"/>
  <c r="AG300" i="50"/>
  <c r="AI300" i="50"/>
  <c r="AG301" i="50"/>
  <c r="AI301" i="50"/>
  <c r="AG302" i="50"/>
  <c r="AI302" i="50"/>
  <c r="AG303" i="50"/>
  <c r="AI303" i="50"/>
  <c r="AG304" i="50"/>
  <c r="AI304" i="50"/>
  <c r="AK4" i="50"/>
  <c r="AK5" i="50"/>
  <c r="AH5" i="50"/>
  <c r="AJ5" i="50"/>
  <c r="AH6" i="50"/>
  <c r="AJ6" i="50"/>
  <c r="AH7" i="50"/>
  <c r="AJ7" i="50"/>
  <c r="AH8" i="50"/>
  <c r="AJ8" i="50"/>
  <c r="AH9" i="50"/>
  <c r="AJ9" i="50"/>
  <c r="AH10" i="50"/>
  <c r="AJ10" i="50"/>
  <c r="AH11" i="50"/>
  <c r="AJ11" i="50"/>
  <c r="AH12" i="50"/>
  <c r="AJ12" i="50"/>
  <c r="AH13" i="50"/>
  <c r="AJ13" i="50"/>
  <c r="AH14" i="50"/>
  <c r="AJ14" i="50"/>
  <c r="AH15" i="50"/>
  <c r="AJ15" i="50"/>
  <c r="AH16" i="50"/>
  <c r="AJ16" i="50"/>
  <c r="AH17" i="50"/>
  <c r="AJ17" i="50"/>
  <c r="AH18" i="50"/>
  <c r="AJ18" i="50"/>
  <c r="AH19" i="50"/>
  <c r="AJ19" i="50"/>
  <c r="AH20" i="50"/>
  <c r="AJ20" i="50"/>
  <c r="AH21" i="50"/>
  <c r="AJ21" i="50"/>
  <c r="AH22" i="50"/>
  <c r="AJ22" i="50"/>
  <c r="AH23" i="50"/>
  <c r="AJ23" i="50"/>
  <c r="AH24" i="50"/>
  <c r="AJ24" i="50"/>
  <c r="AH25" i="50"/>
  <c r="AJ25" i="50"/>
  <c r="AH26" i="50"/>
  <c r="AJ26" i="50"/>
  <c r="AH27" i="50"/>
  <c r="AJ27" i="50"/>
  <c r="AH28" i="50"/>
  <c r="AJ28" i="50"/>
  <c r="AH29" i="50"/>
  <c r="AJ29" i="50"/>
  <c r="AH30" i="50"/>
  <c r="AJ30" i="50"/>
  <c r="AH31" i="50"/>
  <c r="AJ31" i="50"/>
  <c r="AH32" i="50"/>
  <c r="AJ32" i="50"/>
  <c r="AH33" i="50"/>
  <c r="AJ33" i="50"/>
  <c r="AH34" i="50"/>
  <c r="AJ34" i="50"/>
  <c r="AH35" i="50"/>
  <c r="AJ35" i="50"/>
  <c r="AH36" i="50"/>
  <c r="AJ36" i="50"/>
  <c r="AH37" i="50"/>
  <c r="AJ37" i="50"/>
  <c r="AH38" i="50"/>
  <c r="AJ38" i="50"/>
  <c r="AH39" i="50"/>
  <c r="AJ39" i="50"/>
  <c r="AH40" i="50"/>
  <c r="AJ40" i="50"/>
  <c r="AH41" i="50"/>
  <c r="AJ41" i="50"/>
  <c r="AH42" i="50"/>
  <c r="AJ42" i="50"/>
  <c r="AH43" i="50"/>
  <c r="AJ43" i="50"/>
  <c r="AH44" i="50"/>
  <c r="AJ44" i="50"/>
  <c r="AH45" i="50"/>
  <c r="AJ45" i="50"/>
  <c r="AH46" i="50"/>
  <c r="AJ46" i="50"/>
  <c r="AH47" i="50"/>
  <c r="AJ47" i="50"/>
  <c r="AH48" i="50"/>
  <c r="AJ48" i="50"/>
  <c r="AH49" i="50"/>
  <c r="AJ49" i="50"/>
  <c r="AH50" i="50"/>
  <c r="AJ50" i="50"/>
  <c r="AH51" i="50"/>
  <c r="AJ51" i="50"/>
  <c r="AH52" i="50"/>
  <c r="AJ52" i="50"/>
  <c r="AH53" i="50"/>
  <c r="AJ53" i="50"/>
  <c r="AH54" i="50"/>
  <c r="AJ54" i="50"/>
  <c r="AH55" i="50"/>
  <c r="AJ55" i="50"/>
  <c r="AH56" i="50"/>
  <c r="AJ56" i="50"/>
  <c r="AH57" i="50"/>
  <c r="AJ57" i="50"/>
  <c r="AH58" i="50"/>
  <c r="AJ58" i="50"/>
  <c r="AH59" i="50"/>
  <c r="AJ59" i="50"/>
  <c r="AH60" i="50"/>
  <c r="AJ60" i="50"/>
  <c r="AH61" i="50"/>
  <c r="AJ61" i="50"/>
  <c r="AH62" i="50"/>
  <c r="AJ62" i="50"/>
  <c r="AH63" i="50"/>
  <c r="AJ63" i="50"/>
  <c r="AH64" i="50"/>
  <c r="AJ64" i="50"/>
  <c r="AH65" i="50"/>
  <c r="AJ65" i="50"/>
  <c r="AH66" i="50"/>
  <c r="AJ66" i="50"/>
  <c r="AH67" i="50"/>
  <c r="AJ67" i="50"/>
  <c r="AH68" i="50"/>
  <c r="AJ68" i="50"/>
  <c r="AH69" i="50"/>
  <c r="AJ69" i="50"/>
  <c r="AH70" i="50"/>
  <c r="AJ70" i="50"/>
  <c r="AH71" i="50"/>
  <c r="AJ71" i="50"/>
  <c r="AH72" i="50"/>
  <c r="AJ72" i="50"/>
  <c r="AH73" i="50"/>
  <c r="AJ73" i="50"/>
  <c r="AH74" i="50"/>
  <c r="AJ74" i="50"/>
  <c r="AH75" i="50"/>
  <c r="AJ75" i="50"/>
  <c r="AH76" i="50"/>
  <c r="AJ76" i="50"/>
  <c r="AH77" i="50"/>
  <c r="AJ77" i="50"/>
  <c r="AH78" i="50"/>
  <c r="AJ78" i="50"/>
  <c r="AH79" i="50"/>
  <c r="AJ79" i="50"/>
  <c r="AH80" i="50"/>
  <c r="AJ80" i="50"/>
  <c r="AH81" i="50"/>
  <c r="AJ81" i="50"/>
  <c r="AH82" i="50"/>
  <c r="AJ82" i="50"/>
  <c r="AH83" i="50"/>
  <c r="AJ83" i="50"/>
  <c r="AH84" i="50"/>
  <c r="AJ84" i="50"/>
  <c r="AH85" i="50"/>
  <c r="AJ85" i="50"/>
  <c r="AH86" i="50"/>
  <c r="AJ86" i="50"/>
  <c r="AH87" i="50"/>
  <c r="AJ87" i="50"/>
  <c r="AH88" i="50"/>
  <c r="AJ88" i="50"/>
  <c r="AH89" i="50"/>
  <c r="AJ89" i="50"/>
  <c r="AH90" i="50"/>
  <c r="AJ90" i="50"/>
  <c r="AH91" i="50"/>
  <c r="AJ91" i="50"/>
  <c r="AH92" i="50"/>
  <c r="AJ92" i="50"/>
  <c r="AH93" i="50"/>
  <c r="AJ93" i="50"/>
  <c r="AH94" i="50"/>
  <c r="AJ94" i="50"/>
  <c r="AH95" i="50"/>
  <c r="AJ95" i="50"/>
  <c r="AH96" i="50"/>
  <c r="AJ96" i="50"/>
  <c r="AH97" i="50"/>
  <c r="AJ97" i="50"/>
  <c r="AH98" i="50"/>
  <c r="AJ98" i="50"/>
  <c r="AH99" i="50"/>
  <c r="AJ99" i="50"/>
  <c r="AH100" i="50"/>
  <c r="AJ100" i="50"/>
  <c r="AH101" i="50"/>
  <c r="AJ101" i="50"/>
  <c r="AH102" i="50"/>
  <c r="AJ102" i="50"/>
  <c r="AH103" i="50"/>
  <c r="AJ103" i="50"/>
  <c r="AH104" i="50"/>
  <c r="AJ104" i="50"/>
  <c r="AH105" i="50"/>
  <c r="AJ105" i="50"/>
  <c r="AH106" i="50"/>
  <c r="AJ106" i="50"/>
  <c r="AH107" i="50"/>
  <c r="AJ107" i="50"/>
  <c r="AH108" i="50"/>
  <c r="AJ108" i="50"/>
  <c r="AH109" i="50"/>
  <c r="AJ109" i="50"/>
  <c r="AH110" i="50"/>
  <c r="AJ110" i="50"/>
  <c r="AH111" i="50"/>
  <c r="AJ111" i="50"/>
  <c r="AH112" i="50"/>
  <c r="AJ112" i="50"/>
  <c r="AH113" i="50"/>
  <c r="AJ113" i="50"/>
  <c r="AH114" i="50"/>
  <c r="AJ114" i="50"/>
  <c r="AH115" i="50"/>
  <c r="AJ115" i="50"/>
  <c r="AH116" i="50"/>
  <c r="AJ116" i="50"/>
  <c r="AH117" i="50"/>
  <c r="AJ117" i="50"/>
  <c r="AH118" i="50"/>
  <c r="AJ118" i="50"/>
  <c r="AH119" i="50"/>
  <c r="AJ119" i="50"/>
  <c r="AH120" i="50"/>
  <c r="AJ120" i="50"/>
  <c r="AH121" i="50"/>
  <c r="AJ121" i="50"/>
  <c r="AH122" i="50"/>
  <c r="AJ122" i="50"/>
  <c r="AH123" i="50"/>
  <c r="AJ123" i="50"/>
  <c r="AH124" i="50"/>
  <c r="AJ124" i="50"/>
  <c r="AH125" i="50"/>
  <c r="AJ125" i="50"/>
  <c r="AH126" i="50"/>
  <c r="AJ126" i="50"/>
  <c r="AH127" i="50"/>
  <c r="AJ127" i="50"/>
  <c r="AH128" i="50"/>
  <c r="AJ128" i="50"/>
  <c r="AH129" i="50"/>
  <c r="AJ129" i="50"/>
  <c r="AH130" i="50"/>
  <c r="AJ130" i="50"/>
  <c r="AH131" i="50"/>
  <c r="AJ131" i="50"/>
  <c r="AH132" i="50"/>
  <c r="AJ132" i="50"/>
  <c r="AH133" i="50"/>
  <c r="AJ133" i="50"/>
  <c r="AH134" i="50"/>
  <c r="AJ134" i="50"/>
  <c r="AH135" i="50"/>
  <c r="AJ135" i="50"/>
  <c r="AH136" i="50"/>
  <c r="AJ136" i="50"/>
  <c r="AH137" i="50"/>
  <c r="AJ137" i="50"/>
  <c r="AH138" i="50"/>
  <c r="AJ138" i="50"/>
  <c r="AH139" i="50"/>
  <c r="AJ139" i="50"/>
  <c r="AH140" i="50"/>
  <c r="AJ140" i="50"/>
  <c r="AH141" i="50"/>
  <c r="AJ141" i="50"/>
  <c r="AH142" i="50"/>
  <c r="AJ142" i="50"/>
  <c r="AH143" i="50"/>
  <c r="AJ143" i="50"/>
  <c r="AH144" i="50"/>
  <c r="AJ144" i="50"/>
  <c r="AH145" i="50"/>
  <c r="AJ145" i="50"/>
  <c r="AH146" i="50"/>
  <c r="AJ146" i="50"/>
  <c r="AH147" i="50"/>
  <c r="AJ147" i="50"/>
  <c r="AH148" i="50"/>
  <c r="AJ148" i="50"/>
  <c r="AH149" i="50"/>
  <c r="AJ149" i="50"/>
  <c r="AH150" i="50"/>
  <c r="AJ150" i="50"/>
  <c r="AH151" i="50"/>
  <c r="AJ151" i="50"/>
  <c r="AH152" i="50"/>
  <c r="AJ152" i="50"/>
  <c r="AH153" i="50"/>
  <c r="AJ153" i="50"/>
  <c r="AH154" i="50"/>
  <c r="AJ154" i="50"/>
  <c r="AH155" i="50"/>
  <c r="AJ155" i="50"/>
  <c r="AH156" i="50"/>
  <c r="AJ156" i="50"/>
  <c r="AH157" i="50"/>
  <c r="AJ157" i="50"/>
  <c r="AH158" i="50"/>
  <c r="AJ158" i="50"/>
  <c r="AH159" i="50"/>
  <c r="AJ159" i="50"/>
  <c r="AH160" i="50"/>
  <c r="AJ160" i="50"/>
  <c r="AH161" i="50"/>
  <c r="AJ161" i="50"/>
  <c r="AH162" i="50"/>
  <c r="AJ162" i="50"/>
  <c r="AH163" i="50"/>
  <c r="AJ163" i="50"/>
  <c r="AH164" i="50"/>
  <c r="AJ164" i="50"/>
  <c r="AH165" i="50"/>
  <c r="AJ165" i="50"/>
  <c r="AH166" i="50"/>
  <c r="AJ166" i="50"/>
  <c r="AH167" i="50"/>
  <c r="AJ167" i="50"/>
  <c r="AH168" i="50"/>
  <c r="AJ168" i="50"/>
  <c r="AH169" i="50"/>
  <c r="AJ169" i="50"/>
  <c r="AH170" i="50"/>
  <c r="AJ170" i="50"/>
  <c r="AH171" i="50"/>
  <c r="AJ171" i="50"/>
  <c r="AH172" i="50"/>
  <c r="AJ172" i="50"/>
  <c r="AH173" i="50"/>
  <c r="AJ173" i="50"/>
  <c r="AH174" i="50"/>
  <c r="AJ174" i="50"/>
  <c r="AH175" i="50"/>
  <c r="AJ175" i="50"/>
  <c r="AH176" i="50"/>
  <c r="AJ176" i="50"/>
  <c r="AH177" i="50"/>
  <c r="AJ177" i="50"/>
  <c r="AH178" i="50"/>
  <c r="AJ178" i="50"/>
  <c r="AH179" i="50"/>
  <c r="AJ179" i="50"/>
  <c r="AH180" i="50"/>
  <c r="AJ180" i="50"/>
  <c r="AH181" i="50"/>
  <c r="AJ181" i="50"/>
  <c r="AH182" i="50"/>
  <c r="AJ182" i="50"/>
  <c r="AH183" i="50"/>
  <c r="AJ183" i="50"/>
  <c r="AH184" i="50"/>
  <c r="AJ184" i="50"/>
  <c r="AH185" i="50"/>
  <c r="AJ185" i="50"/>
  <c r="AH186" i="50"/>
  <c r="AJ186" i="50"/>
  <c r="AH187" i="50"/>
  <c r="AJ187" i="50"/>
  <c r="AH188" i="50"/>
  <c r="AJ188" i="50"/>
  <c r="AH189" i="50"/>
  <c r="AJ189" i="50"/>
  <c r="AH190" i="50"/>
  <c r="AJ190" i="50"/>
  <c r="AH191" i="50"/>
  <c r="AJ191" i="50"/>
  <c r="AH192" i="50"/>
  <c r="AJ192" i="50"/>
  <c r="AH193" i="50"/>
  <c r="AJ193" i="50"/>
  <c r="AH194" i="50"/>
  <c r="AJ194" i="50"/>
  <c r="AH195" i="50"/>
  <c r="AJ195" i="50"/>
  <c r="AH196" i="50"/>
  <c r="AJ196" i="50"/>
  <c r="AH197" i="50"/>
  <c r="AJ197" i="50"/>
  <c r="AH198" i="50"/>
  <c r="AJ198" i="50"/>
  <c r="AH199" i="50"/>
  <c r="AJ199" i="50"/>
  <c r="AH200" i="50"/>
  <c r="AJ200" i="50"/>
  <c r="AH201" i="50"/>
  <c r="AJ201" i="50"/>
  <c r="AH202" i="50"/>
  <c r="AJ202" i="50"/>
  <c r="AH203" i="50"/>
  <c r="AJ203" i="50"/>
  <c r="AH204" i="50"/>
  <c r="AJ204" i="50"/>
  <c r="AH205" i="50"/>
  <c r="AJ205" i="50"/>
  <c r="AH206" i="50"/>
  <c r="AJ206" i="50"/>
  <c r="AH207" i="50"/>
  <c r="AJ207" i="50"/>
  <c r="AH208" i="50"/>
  <c r="AJ208" i="50"/>
  <c r="AH209" i="50"/>
  <c r="AJ209" i="50"/>
  <c r="AH210" i="50"/>
  <c r="AJ210" i="50"/>
  <c r="AH211" i="50"/>
  <c r="AJ211" i="50"/>
  <c r="AH212" i="50"/>
  <c r="AJ212" i="50"/>
  <c r="AH213" i="50"/>
  <c r="AJ213" i="50"/>
  <c r="AH214" i="50"/>
  <c r="AJ214" i="50"/>
  <c r="AH215" i="50"/>
  <c r="AJ215" i="50"/>
  <c r="AH216" i="50"/>
  <c r="AJ216" i="50"/>
  <c r="AH217" i="50"/>
  <c r="AJ217" i="50"/>
  <c r="AH218" i="50"/>
  <c r="AJ218" i="50"/>
  <c r="AH219" i="50"/>
  <c r="AJ219" i="50"/>
  <c r="AH220" i="50"/>
  <c r="AJ220" i="50"/>
  <c r="AH221" i="50"/>
  <c r="AJ221" i="50"/>
  <c r="AH222" i="50"/>
  <c r="AJ222" i="50"/>
  <c r="AH223" i="50"/>
  <c r="AJ223" i="50"/>
  <c r="AH224" i="50"/>
  <c r="AJ224" i="50"/>
  <c r="AH225" i="50"/>
  <c r="AJ225" i="50"/>
  <c r="AH226" i="50"/>
  <c r="AJ226" i="50"/>
  <c r="AH227" i="50"/>
  <c r="AJ227" i="50"/>
  <c r="AH228" i="50"/>
  <c r="AJ228" i="50"/>
  <c r="AH229" i="50"/>
  <c r="AJ229" i="50"/>
  <c r="AH230" i="50"/>
  <c r="AJ230" i="50"/>
  <c r="AH231" i="50"/>
  <c r="AJ231" i="50"/>
  <c r="AH232" i="50"/>
  <c r="AJ232" i="50"/>
  <c r="AH233" i="50"/>
  <c r="AJ233" i="50"/>
  <c r="AH234" i="50"/>
  <c r="AJ234" i="50"/>
  <c r="AH235" i="50"/>
  <c r="AJ235" i="50"/>
  <c r="AH236" i="50"/>
  <c r="AJ236" i="50"/>
  <c r="AH237" i="50"/>
  <c r="AJ237" i="50"/>
  <c r="AH238" i="50"/>
  <c r="AJ238" i="50"/>
  <c r="AH239" i="50"/>
  <c r="AJ239" i="50"/>
  <c r="AH240" i="50"/>
  <c r="AJ240" i="50"/>
  <c r="AH241" i="50"/>
  <c r="AJ241" i="50"/>
  <c r="AH242" i="50"/>
  <c r="AJ242" i="50"/>
  <c r="AH243" i="50"/>
  <c r="AJ243" i="50"/>
  <c r="AH244" i="50"/>
  <c r="AJ244" i="50"/>
  <c r="AH245" i="50"/>
  <c r="AJ245" i="50"/>
  <c r="AH246" i="50"/>
  <c r="AJ246" i="50"/>
  <c r="AH247" i="50"/>
  <c r="AJ247" i="50"/>
  <c r="AH248" i="50"/>
  <c r="AJ248" i="50"/>
  <c r="AH249" i="50"/>
  <c r="AJ249" i="50"/>
  <c r="AH250" i="50"/>
  <c r="AJ250" i="50"/>
  <c r="AH251" i="50"/>
  <c r="AJ251" i="50"/>
  <c r="AH252" i="50"/>
  <c r="AJ252" i="50"/>
  <c r="AH253" i="50"/>
  <c r="AJ253" i="50"/>
  <c r="AH254" i="50"/>
  <c r="AJ254" i="50"/>
  <c r="AH255" i="50"/>
  <c r="AJ255" i="50"/>
  <c r="AH256" i="50"/>
  <c r="AJ256" i="50"/>
  <c r="AH257" i="50"/>
  <c r="AJ257" i="50"/>
  <c r="AH258" i="50"/>
  <c r="AJ258" i="50"/>
  <c r="AH259" i="50"/>
  <c r="AJ259" i="50"/>
  <c r="AH260" i="50"/>
  <c r="AJ260" i="50"/>
  <c r="AH261" i="50"/>
  <c r="AJ261" i="50"/>
  <c r="AH262" i="50"/>
  <c r="AJ262" i="50"/>
  <c r="AH263" i="50"/>
  <c r="AJ263" i="50"/>
  <c r="AH264" i="50"/>
  <c r="AJ264" i="50"/>
  <c r="AH265" i="50"/>
  <c r="AJ265" i="50"/>
  <c r="AH266" i="50"/>
  <c r="AJ266" i="50"/>
  <c r="AH267" i="50"/>
  <c r="AJ267" i="50"/>
  <c r="AH268" i="50"/>
  <c r="AJ268" i="50"/>
  <c r="AH269" i="50"/>
  <c r="AJ269" i="50"/>
  <c r="AH270" i="50"/>
  <c r="AJ270" i="50"/>
  <c r="AH271" i="50"/>
  <c r="AJ271" i="50"/>
  <c r="AH272" i="50"/>
  <c r="AJ272" i="50"/>
  <c r="AH273" i="50"/>
  <c r="AJ273" i="50"/>
  <c r="AH274" i="50"/>
  <c r="AJ274" i="50"/>
  <c r="AH275" i="50"/>
  <c r="AJ275" i="50"/>
  <c r="AH276" i="50"/>
  <c r="AJ276" i="50"/>
  <c r="AH277" i="50"/>
  <c r="AJ277" i="50"/>
  <c r="AH278" i="50"/>
  <c r="AJ278" i="50"/>
  <c r="AH279" i="50"/>
  <c r="AJ279" i="50"/>
  <c r="AH280" i="50"/>
  <c r="AJ280" i="50"/>
  <c r="AH281" i="50"/>
  <c r="AJ281" i="50"/>
  <c r="AH282" i="50"/>
  <c r="AJ282" i="50"/>
  <c r="AH283" i="50"/>
  <c r="AJ283" i="50"/>
  <c r="AH284" i="50"/>
  <c r="AJ284" i="50"/>
  <c r="AH285" i="50"/>
  <c r="AJ285" i="50"/>
  <c r="AH286" i="50"/>
  <c r="AJ286" i="50"/>
  <c r="AH287" i="50"/>
  <c r="AJ287" i="50"/>
  <c r="AH288" i="50"/>
  <c r="AJ288" i="50"/>
  <c r="AH289" i="50"/>
  <c r="AJ289" i="50"/>
  <c r="AH290" i="50"/>
  <c r="AJ290" i="50"/>
  <c r="AH291" i="50"/>
  <c r="AJ291" i="50"/>
  <c r="AH292" i="50"/>
  <c r="AJ292" i="50"/>
  <c r="AH293" i="50"/>
  <c r="AJ293" i="50"/>
  <c r="AH294" i="50"/>
  <c r="AJ294" i="50"/>
  <c r="AH295" i="50"/>
  <c r="AJ295" i="50"/>
  <c r="AH296" i="50"/>
  <c r="AJ296" i="50"/>
  <c r="AH297" i="50"/>
  <c r="AJ297" i="50"/>
  <c r="AH298" i="50"/>
  <c r="AJ298" i="50"/>
  <c r="AH299" i="50"/>
  <c r="AJ299" i="50"/>
  <c r="AH300" i="50"/>
  <c r="AJ300" i="50"/>
  <c r="AH301" i="50"/>
  <c r="AJ301" i="50"/>
  <c r="AH302" i="50"/>
  <c r="AJ302" i="50"/>
  <c r="AH303" i="50"/>
  <c r="AJ303" i="50"/>
  <c r="AH304" i="50"/>
  <c r="AJ304" i="50"/>
  <c r="AL4" i="50"/>
  <c r="AM4" i="50"/>
  <c r="AK6" i="50"/>
  <c r="AL5" i="50"/>
  <c r="AM5" i="50"/>
  <c r="AK7" i="50"/>
  <c r="AL6" i="50"/>
  <c r="AM6" i="50"/>
  <c r="AK8" i="50"/>
  <c r="AL7" i="50"/>
  <c r="AM7" i="50"/>
  <c r="AK9" i="50"/>
  <c r="AL8" i="50"/>
  <c r="AM8" i="50"/>
  <c r="AK10" i="50"/>
  <c r="AL9" i="50"/>
  <c r="AM9" i="50"/>
  <c r="AK11" i="50"/>
  <c r="AL10" i="50"/>
  <c r="AM10" i="50"/>
  <c r="AK12" i="50"/>
  <c r="AL11" i="50"/>
  <c r="AM11" i="50"/>
  <c r="AK13" i="50"/>
  <c r="AL12" i="50"/>
  <c r="AM12" i="50"/>
  <c r="AK14" i="50"/>
  <c r="AL13" i="50"/>
  <c r="AM13" i="50"/>
  <c r="AK15" i="50"/>
  <c r="AL14" i="50"/>
  <c r="AM14" i="50"/>
  <c r="AK16" i="50"/>
  <c r="AL15" i="50"/>
  <c r="AM15" i="50"/>
  <c r="AK17" i="50"/>
  <c r="AL16" i="50"/>
  <c r="AM16" i="50"/>
  <c r="AK18" i="50"/>
  <c r="AL17" i="50"/>
  <c r="AM17" i="50"/>
  <c r="AK19" i="50"/>
  <c r="AL18" i="50"/>
  <c r="AM18" i="50"/>
  <c r="AK20" i="50"/>
  <c r="AL19" i="50"/>
  <c r="AM19" i="50"/>
  <c r="AK21" i="50"/>
  <c r="AL20" i="50"/>
  <c r="AM20" i="50"/>
  <c r="AK22" i="50"/>
  <c r="AL21" i="50"/>
  <c r="AM21" i="50"/>
  <c r="AK23" i="50"/>
  <c r="AL22" i="50"/>
  <c r="AM22" i="50"/>
  <c r="AK24" i="50"/>
  <c r="AL23" i="50"/>
  <c r="AM23" i="50"/>
  <c r="AK25" i="50"/>
  <c r="AL24" i="50"/>
  <c r="AM24" i="50"/>
  <c r="AK26" i="50"/>
  <c r="AL25" i="50"/>
  <c r="AM25" i="50"/>
  <c r="AK27" i="50"/>
  <c r="AL26" i="50"/>
  <c r="AM26" i="50"/>
  <c r="AK28" i="50"/>
  <c r="AL27" i="50"/>
  <c r="AM27" i="50"/>
  <c r="AK29" i="50"/>
  <c r="AL28" i="50"/>
  <c r="AM28" i="50"/>
  <c r="AK30" i="50"/>
  <c r="AL29" i="50"/>
  <c r="AM29" i="50"/>
  <c r="AK31" i="50"/>
  <c r="AL30" i="50"/>
  <c r="AM30" i="50"/>
  <c r="AK32" i="50"/>
  <c r="AL31" i="50"/>
  <c r="AM31" i="50"/>
  <c r="AK33" i="50"/>
  <c r="AL32" i="50"/>
  <c r="AM32" i="50"/>
  <c r="AK34" i="50"/>
  <c r="AL33" i="50"/>
  <c r="AM33" i="50"/>
  <c r="AK35" i="50"/>
  <c r="AL34" i="50"/>
  <c r="AM34" i="50"/>
  <c r="AK36" i="50"/>
  <c r="AL35" i="50"/>
  <c r="AM35" i="50"/>
  <c r="AK37" i="50"/>
  <c r="AL36" i="50"/>
  <c r="AM36" i="50"/>
  <c r="AK38" i="50"/>
  <c r="AL37" i="50"/>
  <c r="AM37" i="50"/>
  <c r="AK39" i="50"/>
  <c r="AL38" i="50"/>
  <c r="AM38" i="50"/>
  <c r="AK40" i="50"/>
  <c r="AL39" i="50"/>
  <c r="AM39" i="50"/>
  <c r="AK41" i="50"/>
  <c r="AL40" i="50"/>
  <c r="AM40" i="50"/>
  <c r="AK42" i="50"/>
  <c r="AL41" i="50"/>
  <c r="AM41" i="50"/>
  <c r="AK43" i="50"/>
  <c r="AL42" i="50"/>
  <c r="AM42" i="50"/>
  <c r="AK44" i="50"/>
  <c r="AL43" i="50"/>
  <c r="AM43" i="50"/>
  <c r="AK45" i="50"/>
  <c r="AL44" i="50"/>
  <c r="AM44" i="50"/>
  <c r="AK46" i="50"/>
  <c r="AL45" i="50"/>
  <c r="AM45" i="50"/>
  <c r="AK47" i="50"/>
  <c r="AL46" i="50"/>
  <c r="AM46" i="50"/>
  <c r="AK48" i="50"/>
  <c r="AL47" i="50"/>
  <c r="AM47" i="50"/>
  <c r="AK49" i="50"/>
  <c r="AL48" i="50"/>
  <c r="AM48" i="50"/>
  <c r="AK50" i="50"/>
  <c r="AL49" i="50"/>
  <c r="AM49" i="50"/>
  <c r="AK51" i="50"/>
  <c r="AL50" i="50"/>
  <c r="AM50" i="50"/>
  <c r="AK52" i="50"/>
  <c r="AL51" i="50"/>
  <c r="AM51" i="50"/>
  <c r="AK53" i="50"/>
  <c r="AL52" i="50"/>
  <c r="AM52" i="50"/>
  <c r="AK54" i="50"/>
  <c r="AL53" i="50"/>
  <c r="AM53" i="50"/>
  <c r="AK55" i="50"/>
  <c r="AL54" i="50"/>
  <c r="AM54" i="50"/>
  <c r="AK56" i="50"/>
  <c r="AL55" i="50"/>
  <c r="AM55" i="50"/>
  <c r="AK57" i="50"/>
  <c r="AL56" i="50"/>
  <c r="AM56" i="50"/>
  <c r="AK58" i="50"/>
  <c r="AL57" i="50"/>
  <c r="AM57" i="50"/>
  <c r="AK59" i="50"/>
  <c r="AL58" i="50"/>
  <c r="AM58" i="50"/>
  <c r="AK60" i="50"/>
  <c r="AL59" i="50"/>
  <c r="AM59" i="50"/>
  <c r="AK61" i="50"/>
  <c r="AL60" i="50"/>
  <c r="AM60" i="50"/>
  <c r="AK62" i="50"/>
  <c r="AL61" i="50"/>
  <c r="AM61" i="50"/>
  <c r="AK63" i="50"/>
  <c r="AL62" i="50"/>
  <c r="AM62" i="50"/>
  <c r="AK64" i="50"/>
  <c r="AL63" i="50"/>
  <c r="AM63" i="50"/>
  <c r="AK65" i="50"/>
  <c r="AL64" i="50"/>
  <c r="AM64" i="50"/>
  <c r="AK66" i="50"/>
  <c r="AL65" i="50"/>
  <c r="AM65" i="50"/>
  <c r="AK67" i="50"/>
  <c r="AL66" i="50"/>
  <c r="AM66" i="50"/>
  <c r="AK68" i="50"/>
  <c r="AL67" i="50"/>
  <c r="AM67" i="50"/>
  <c r="AK69" i="50"/>
  <c r="AL68" i="50"/>
  <c r="AM68" i="50"/>
  <c r="AK70" i="50"/>
  <c r="AL69" i="50"/>
  <c r="AM69" i="50"/>
  <c r="AK71" i="50"/>
  <c r="AL70" i="50"/>
  <c r="AM70" i="50"/>
  <c r="AK72" i="50"/>
  <c r="AL71" i="50"/>
  <c r="AM71" i="50"/>
  <c r="AK73" i="50"/>
  <c r="AL72" i="50"/>
  <c r="AM72" i="50"/>
  <c r="AK74" i="50"/>
  <c r="AL73" i="50"/>
  <c r="AM73" i="50"/>
  <c r="AK75" i="50"/>
  <c r="AL74" i="50"/>
  <c r="AM74" i="50"/>
  <c r="AK76" i="50"/>
  <c r="AL75" i="50"/>
  <c r="AM75" i="50"/>
  <c r="AK77" i="50"/>
  <c r="AL76" i="50"/>
  <c r="AM76" i="50"/>
  <c r="AK78" i="50"/>
  <c r="AL77" i="50"/>
  <c r="AM77" i="50"/>
  <c r="AK79" i="50"/>
  <c r="AL78" i="50"/>
  <c r="AM78" i="50"/>
  <c r="AK80" i="50"/>
  <c r="AL79" i="50"/>
  <c r="AM79" i="50"/>
  <c r="AK81" i="50"/>
  <c r="AL80" i="50"/>
  <c r="AM80" i="50"/>
  <c r="AK82" i="50"/>
  <c r="AL81" i="50"/>
  <c r="AM81" i="50"/>
  <c r="AK83" i="50"/>
  <c r="AL82" i="50"/>
  <c r="AM82" i="50"/>
  <c r="AK84" i="50"/>
  <c r="AL83" i="50"/>
  <c r="AM83" i="50"/>
  <c r="AK85" i="50"/>
  <c r="AL84" i="50"/>
  <c r="AM84" i="50"/>
  <c r="AK86" i="50"/>
  <c r="AL85" i="50"/>
  <c r="AM85" i="50"/>
  <c r="AK87" i="50"/>
  <c r="AL86" i="50"/>
  <c r="AM86" i="50"/>
  <c r="AK88" i="50"/>
  <c r="AL87" i="50"/>
  <c r="AM87" i="50"/>
  <c r="AK89" i="50"/>
  <c r="AL88" i="50"/>
  <c r="AM88" i="50"/>
  <c r="AK90" i="50"/>
  <c r="AL89" i="50"/>
  <c r="AM89" i="50"/>
  <c r="AK91" i="50"/>
  <c r="AL90" i="50"/>
  <c r="AM90" i="50"/>
  <c r="AK92" i="50"/>
  <c r="AL91" i="50"/>
  <c r="AM91" i="50"/>
  <c r="AK93" i="50"/>
  <c r="AL92" i="50"/>
  <c r="AM92" i="50"/>
  <c r="AK94" i="50"/>
  <c r="AL93" i="50"/>
  <c r="AM93" i="50"/>
  <c r="AK95" i="50"/>
  <c r="AL94" i="50"/>
  <c r="AM94" i="50"/>
  <c r="AK96" i="50"/>
  <c r="AL95" i="50"/>
  <c r="AM95" i="50"/>
  <c r="AK97" i="50"/>
  <c r="AL96" i="50"/>
  <c r="AM96" i="50"/>
  <c r="AK98" i="50"/>
  <c r="AL97" i="50"/>
  <c r="AM97" i="50"/>
  <c r="AK99" i="50"/>
  <c r="AL98" i="50"/>
  <c r="AM98" i="50"/>
  <c r="AK100" i="50"/>
  <c r="AL99" i="50"/>
  <c r="AM99" i="50"/>
  <c r="AK101" i="50"/>
  <c r="AL100" i="50"/>
  <c r="AM100" i="50"/>
  <c r="AK102" i="50"/>
  <c r="AL101" i="50"/>
  <c r="AM101" i="50"/>
  <c r="AK103" i="50"/>
  <c r="AL102" i="50"/>
  <c r="AM102" i="50"/>
  <c r="AK104" i="50"/>
  <c r="AL103" i="50"/>
  <c r="AM103" i="50"/>
  <c r="AK105" i="50"/>
  <c r="AL104" i="50"/>
  <c r="AM104" i="50"/>
  <c r="AK106" i="50"/>
  <c r="AL105" i="50"/>
  <c r="AM105" i="50"/>
  <c r="AK107" i="50"/>
  <c r="AL106" i="50"/>
  <c r="AM106" i="50"/>
  <c r="AK108" i="50"/>
  <c r="AL107" i="50"/>
  <c r="AM107" i="50"/>
  <c r="AK109" i="50"/>
  <c r="AL108" i="50"/>
  <c r="AM108" i="50"/>
  <c r="AK110" i="50"/>
  <c r="AL109" i="50"/>
  <c r="AM109" i="50"/>
  <c r="AK111" i="50"/>
  <c r="AL110" i="50"/>
  <c r="AM110" i="50"/>
  <c r="AK112" i="50"/>
  <c r="AL111" i="50"/>
  <c r="AM111" i="50"/>
  <c r="AK113" i="50"/>
  <c r="AL112" i="50"/>
  <c r="AM112" i="50"/>
  <c r="AK114" i="50"/>
  <c r="AL113" i="50"/>
  <c r="AM113" i="50"/>
  <c r="AK115" i="50"/>
  <c r="AL114" i="50"/>
  <c r="AM114" i="50"/>
  <c r="AK116" i="50"/>
  <c r="AL115" i="50"/>
  <c r="AM115" i="50"/>
  <c r="AK117" i="50"/>
  <c r="AL116" i="50"/>
  <c r="AM116" i="50"/>
  <c r="AK118" i="50"/>
  <c r="AL117" i="50"/>
  <c r="AM117" i="50"/>
  <c r="AK119" i="50"/>
  <c r="AL118" i="50"/>
  <c r="AM118" i="50"/>
  <c r="AK120" i="50"/>
  <c r="AL119" i="50"/>
  <c r="AM119" i="50"/>
  <c r="AK121" i="50"/>
  <c r="AL120" i="50"/>
  <c r="AM120" i="50"/>
  <c r="AK122" i="50"/>
  <c r="AL121" i="50"/>
  <c r="AM121" i="50"/>
  <c r="AK123" i="50"/>
  <c r="AL122" i="50"/>
  <c r="AM122" i="50"/>
  <c r="AK124" i="50"/>
  <c r="AL123" i="50"/>
  <c r="AM123" i="50"/>
  <c r="AK125" i="50"/>
  <c r="AL124" i="50"/>
  <c r="AM124" i="50"/>
  <c r="AK126" i="50"/>
  <c r="AL125" i="50"/>
  <c r="AM125" i="50"/>
  <c r="AK127" i="50"/>
  <c r="AL126" i="50"/>
  <c r="AM126" i="50"/>
  <c r="AK128" i="50"/>
  <c r="AL127" i="50"/>
  <c r="AM127" i="50"/>
  <c r="AK129" i="50"/>
  <c r="AL128" i="50"/>
  <c r="AM128" i="50"/>
  <c r="AK130" i="50"/>
  <c r="AL129" i="50"/>
  <c r="AM129" i="50"/>
  <c r="AK131" i="50"/>
  <c r="AL130" i="50"/>
  <c r="AM130" i="50"/>
  <c r="AK132" i="50"/>
  <c r="AL131" i="50"/>
  <c r="AM131" i="50"/>
  <c r="AK133" i="50"/>
  <c r="AL132" i="50"/>
  <c r="AM132" i="50"/>
  <c r="AK134" i="50"/>
  <c r="AL133" i="50"/>
  <c r="AM133" i="50"/>
  <c r="AK135" i="50"/>
  <c r="AL134" i="50"/>
  <c r="AM134" i="50"/>
  <c r="AK136" i="50"/>
  <c r="AL135" i="50"/>
  <c r="AM135" i="50"/>
  <c r="AK137" i="50"/>
  <c r="AL136" i="50"/>
  <c r="AM136" i="50"/>
  <c r="AK138" i="50"/>
  <c r="AL137" i="50"/>
  <c r="AM137" i="50"/>
  <c r="AK139" i="50"/>
  <c r="AL138" i="50"/>
  <c r="AM138" i="50"/>
  <c r="AK140" i="50"/>
  <c r="AL139" i="50"/>
  <c r="AM139" i="50"/>
  <c r="AK141" i="50"/>
  <c r="AL140" i="50"/>
  <c r="AM140" i="50"/>
  <c r="AK142" i="50"/>
  <c r="AL141" i="50"/>
  <c r="AM141" i="50"/>
  <c r="AK143" i="50"/>
  <c r="AL142" i="50"/>
  <c r="AM142" i="50"/>
  <c r="AK144" i="50"/>
  <c r="AL143" i="50"/>
  <c r="AM143" i="50"/>
  <c r="AK145" i="50"/>
  <c r="AL144" i="50"/>
  <c r="AM144" i="50"/>
  <c r="AK146" i="50"/>
  <c r="AL145" i="50"/>
  <c r="AM145" i="50"/>
  <c r="AK147" i="50"/>
  <c r="AL146" i="50"/>
  <c r="AM146" i="50"/>
  <c r="AK148" i="50"/>
  <c r="AL147" i="50"/>
  <c r="AM147" i="50"/>
  <c r="AK149" i="50"/>
  <c r="AL148" i="50"/>
  <c r="AM148" i="50"/>
  <c r="AK150" i="50"/>
  <c r="AL149" i="50"/>
  <c r="AM149" i="50"/>
  <c r="AK151" i="50"/>
  <c r="AL150" i="50"/>
  <c r="AM150" i="50"/>
  <c r="AK152" i="50"/>
  <c r="AL151" i="50"/>
  <c r="AM151" i="50"/>
  <c r="AK153" i="50"/>
  <c r="AL152" i="50"/>
  <c r="AM152" i="50"/>
  <c r="AK154" i="50"/>
  <c r="AL153" i="50"/>
  <c r="AM153" i="50"/>
  <c r="AK155" i="50"/>
  <c r="AL154" i="50"/>
  <c r="AM154" i="50"/>
  <c r="AK156" i="50"/>
  <c r="AL155" i="50"/>
  <c r="AM155" i="50"/>
  <c r="AK157" i="50"/>
  <c r="AL156" i="50"/>
  <c r="AM156" i="50"/>
  <c r="AK158" i="50"/>
  <c r="AL157" i="50"/>
  <c r="AM157" i="50"/>
  <c r="AK159" i="50"/>
  <c r="AL158" i="50"/>
  <c r="AM158" i="50"/>
  <c r="AK160" i="50"/>
  <c r="AL159" i="50"/>
  <c r="AM159" i="50"/>
  <c r="AK161" i="50"/>
  <c r="AL160" i="50"/>
  <c r="AM160" i="50"/>
  <c r="AK162" i="50"/>
  <c r="AL161" i="50"/>
  <c r="AM161" i="50"/>
  <c r="AK163" i="50"/>
  <c r="AL162" i="50"/>
  <c r="AM162" i="50"/>
  <c r="AK164" i="50"/>
  <c r="AL163" i="50"/>
  <c r="AM163" i="50"/>
  <c r="AK165" i="50"/>
  <c r="AL164" i="50"/>
  <c r="AM164" i="50"/>
  <c r="AK166" i="50"/>
  <c r="AL165" i="50"/>
  <c r="AM165" i="50"/>
  <c r="AK167" i="50"/>
  <c r="AL166" i="50"/>
  <c r="AM166" i="50"/>
  <c r="AK168" i="50"/>
  <c r="AL167" i="50"/>
  <c r="AM167" i="50"/>
  <c r="AK169" i="50"/>
  <c r="AL168" i="50"/>
  <c r="AM168" i="50"/>
  <c r="AK170" i="50"/>
  <c r="AL169" i="50"/>
  <c r="AM169" i="50"/>
  <c r="AK171" i="50"/>
  <c r="AL170" i="50"/>
  <c r="AM170" i="50"/>
  <c r="AK172" i="50"/>
  <c r="AL171" i="50"/>
  <c r="AM171" i="50"/>
  <c r="AK173" i="50"/>
  <c r="AL172" i="50"/>
  <c r="AM172" i="50"/>
  <c r="AK174" i="50"/>
  <c r="AL173" i="50"/>
  <c r="AM173" i="50"/>
  <c r="AK175" i="50"/>
  <c r="AL174" i="50"/>
  <c r="AM174" i="50"/>
  <c r="AK176" i="50"/>
  <c r="AL175" i="50"/>
  <c r="AM175" i="50"/>
  <c r="AK177" i="50"/>
  <c r="AL176" i="50"/>
  <c r="AM176" i="50"/>
  <c r="AK178" i="50"/>
  <c r="AL177" i="50"/>
  <c r="AM177" i="50"/>
  <c r="AK179" i="50"/>
  <c r="AL178" i="50"/>
  <c r="AM178" i="50"/>
  <c r="AK180" i="50"/>
  <c r="AL179" i="50"/>
  <c r="AM179" i="50"/>
  <c r="AK181" i="50"/>
  <c r="AL180" i="50"/>
  <c r="AM180" i="50"/>
  <c r="AK182" i="50"/>
  <c r="AL181" i="50"/>
  <c r="AM181" i="50"/>
  <c r="AK183" i="50"/>
  <c r="AL182" i="50"/>
  <c r="AM182" i="50"/>
  <c r="AK184" i="50"/>
  <c r="AL183" i="50"/>
  <c r="AM183" i="50"/>
  <c r="AK185" i="50"/>
  <c r="AL184" i="50"/>
  <c r="AM184" i="50"/>
  <c r="AK186" i="50"/>
  <c r="AL185" i="50"/>
  <c r="AM185" i="50"/>
  <c r="AK187" i="50"/>
  <c r="AL186" i="50"/>
  <c r="AM186" i="50"/>
  <c r="AK188" i="50"/>
  <c r="AL187" i="50"/>
  <c r="AM187" i="50"/>
  <c r="AK189" i="50"/>
  <c r="AL188" i="50"/>
  <c r="AM188" i="50"/>
  <c r="AK190" i="50"/>
  <c r="AL189" i="50"/>
  <c r="AM189" i="50"/>
  <c r="AK191" i="50"/>
  <c r="AL190" i="50"/>
  <c r="AM190" i="50"/>
  <c r="AK192" i="50"/>
  <c r="AL191" i="50"/>
  <c r="AM191" i="50"/>
  <c r="AK193" i="50"/>
  <c r="AL192" i="50"/>
  <c r="AM192" i="50"/>
  <c r="AK194" i="50"/>
  <c r="AL193" i="50"/>
  <c r="AM193" i="50"/>
  <c r="AK195" i="50"/>
  <c r="AL194" i="50"/>
  <c r="AM194" i="50"/>
  <c r="AK196" i="50"/>
  <c r="AL195" i="50"/>
  <c r="AM195" i="50"/>
  <c r="AK197" i="50"/>
  <c r="AL196" i="50"/>
  <c r="AM196" i="50"/>
  <c r="AK198" i="50"/>
  <c r="AL197" i="50"/>
  <c r="AM197" i="50"/>
  <c r="AK199" i="50"/>
  <c r="AL198" i="50"/>
  <c r="AM198" i="50"/>
  <c r="AK200" i="50"/>
  <c r="AL199" i="50"/>
  <c r="AM199" i="50"/>
  <c r="AK201" i="50"/>
  <c r="AL200" i="50"/>
  <c r="AM200" i="50"/>
  <c r="AK202" i="50"/>
  <c r="AL201" i="50"/>
  <c r="AM201" i="50"/>
  <c r="AK203" i="50"/>
  <c r="AL202" i="50"/>
  <c r="AM202" i="50"/>
  <c r="AK204" i="50"/>
  <c r="AL203" i="50"/>
  <c r="AM203" i="50"/>
  <c r="AK205" i="50"/>
  <c r="AL204" i="50"/>
  <c r="AM204" i="50"/>
  <c r="AK206" i="50"/>
  <c r="AL205" i="50"/>
  <c r="AM205" i="50"/>
  <c r="AK207" i="50"/>
  <c r="AL206" i="50"/>
  <c r="AM206" i="50"/>
  <c r="AK208" i="50"/>
  <c r="AL207" i="50"/>
  <c r="AM207" i="50"/>
  <c r="AK209" i="50"/>
  <c r="AL208" i="50"/>
  <c r="AM208" i="50"/>
  <c r="AK210" i="50"/>
  <c r="AL209" i="50"/>
  <c r="AM209" i="50"/>
  <c r="AK211" i="50"/>
  <c r="AL210" i="50"/>
  <c r="AM210" i="50"/>
  <c r="AK212" i="50"/>
  <c r="AL211" i="50"/>
  <c r="AM211" i="50"/>
  <c r="AK213" i="50"/>
  <c r="AL212" i="50"/>
  <c r="AM212" i="50"/>
  <c r="AK214" i="50"/>
  <c r="AL213" i="50"/>
  <c r="AM213" i="50"/>
  <c r="AK215" i="50"/>
  <c r="AL214" i="50"/>
  <c r="AM214" i="50"/>
  <c r="AK216" i="50"/>
  <c r="AL215" i="50"/>
  <c r="AM215" i="50"/>
  <c r="AK217" i="50"/>
  <c r="AL216" i="50"/>
  <c r="AM216" i="50"/>
  <c r="AK218" i="50"/>
  <c r="AL217" i="50"/>
  <c r="AM217" i="50"/>
  <c r="AK219" i="50"/>
  <c r="AL218" i="50"/>
  <c r="AM218" i="50"/>
  <c r="AK220" i="50"/>
  <c r="AL219" i="50"/>
  <c r="AM219" i="50"/>
  <c r="AK221" i="50"/>
  <c r="AL220" i="50"/>
  <c r="AM220" i="50"/>
  <c r="AK222" i="50"/>
  <c r="AL221" i="50"/>
  <c r="AM221" i="50"/>
  <c r="AK223" i="50"/>
  <c r="AL222" i="50"/>
  <c r="AM222" i="50"/>
  <c r="AK224" i="50"/>
  <c r="AL223" i="50"/>
  <c r="AM223" i="50"/>
  <c r="AK225" i="50"/>
  <c r="AL224" i="50"/>
  <c r="AM224" i="50"/>
  <c r="AK226" i="50"/>
  <c r="AL225" i="50"/>
  <c r="AM225" i="50"/>
  <c r="AK227" i="50"/>
  <c r="AL226" i="50"/>
  <c r="AM226" i="50"/>
  <c r="AK228" i="50"/>
  <c r="AL227" i="50"/>
  <c r="AM227" i="50"/>
  <c r="AK229" i="50"/>
  <c r="AL228" i="50"/>
  <c r="AM228" i="50"/>
  <c r="AK230" i="50"/>
  <c r="AL229" i="50"/>
  <c r="AM229" i="50"/>
  <c r="AK231" i="50"/>
  <c r="AL230" i="50"/>
  <c r="AM230" i="50"/>
  <c r="AK232" i="50"/>
  <c r="AL231" i="50"/>
  <c r="AM231" i="50"/>
  <c r="AK233" i="50"/>
  <c r="AL232" i="50"/>
  <c r="AM232" i="50"/>
  <c r="AK234" i="50"/>
  <c r="AL233" i="50"/>
  <c r="AM233" i="50"/>
  <c r="AK235" i="50"/>
  <c r="AL234" i="50"/>
  <c r="AM234" i="50"/>
  <c r="AK236" i="50"/>
  <c r="AL235" i="50"/>
  <c r="AM235" i="50"/>
  <c r="AK237" i="50"/>
  <c r="AL236" i="50"/>
  <c r="AM236" i="50"/>
  <c r="AK238" i="50"/>
  <c r="AL237" i="50"/>
  <c r="AM237" i="50"/>
  <c r="AK239" i="50"/>
  <c r="AL238" i="50"/>
  <c r="AM238" i="50"/>
  <c r="AK240" i="50"/>
  <c r="AL239" i="50"/>
  <c r="AM239" i="50"/>
  <c r="AK241" i="50"/>
  <c r="AL240" i="50"/>
  <c r="AM240" i="50"/>
  <c r="AK242" i="50"/>
  <c r="AL241" i="50"/>
  <c r="AM241" i="50"/>
  <c r="AK243" i="50"/>
  <c r="AL242" i="50"/>
  <c r="AM242" i="50"/>
  <c r="AK244" i="50"/>
  <c r="AL243" i="50"/>
  <c r="AM243" i="50"/>
  <c r="AK245" i="50"/>
  <c r="AL244" i="50"/>
  <c r="AM244" i="50"/>
  <c r="AK246" i="50"/>
  <c r="AL245" i="50"/>
  <c r="AM245" i="50"/>
  <c r="AK247" i="50"/>
  <c r="AL246" i="50"/>
  <c r="AM246" i="50"/>
  <c r="AK248" i="50"/>
  <c r="AL247" i="50"/>
  <c r="AM247" i="50"/>
  <c r="AK249" i="50"/>
  <c r="AL248" i="50"/>
  <c r="AM248" i="50"/>
  <c r="AK250" i="50"/>
  <c r="AL249" i="50"/>
  <c r="AM249" i="50"/>
  <c r="AK251" i="50"/>
  <c r="AL250" i="50"/>
  <c r="AM250" i="50"/>
  <c r="AK252" i="50"/>
  <c r="AL251" i="50"/>
  <c r="AM251" i="50"/>
  <c r="AK253" i="50"/>
  <c r="AL252" i="50"/>
  <c r="AM252" i="50"/>
  <c r="AK254" i="50"/>
  <c r="AL253" i="50"/>
  <c r="AM253" i="50"/>
  <c r="AK255" i="50"/>
  <c r="AL254" i="50"/>
  <c r="AM254" i="50"/>
  <c r="AK256" i="50"/>
  <c r="AL255" i="50"/>
  <c r="AM255" i="50"/>
  <c r="AK257" i="50"/>
  <c r="AL256" i="50"/>
  <c r="AM256" i="50"/>
  <c r="AK258" i="50"/>
  <c r="AL257" i="50"/>
  <c r="AM257" i="50"/>
  <c r="AK259" i="50"/>
  <c r="AL258" i="50"/>
  <c r="AM258" i="50"/>
  <c r="AK260" i="50"/>
  <c r="AL259" i="50"/>
  <c r="AM259" i="50"/>
  <c r="AK261" i="50"/>
  <c r="AL260" i="50"/>
  <c r="AM260" i="50"/>
  <c r="AK262" i="50"/>
  <c r="AL261" i="50"/>
  <c r="AM261" i="50"/>
  <c r="AK263" i="50"/>
  <c r="AL262" i="50"/>
  <c r="AM262" i="50"/>
  <c r="AK264" i="50"/>
  <c r="AL263" i="50"/>
  <c r="AM263" i="50"/>
  <c r="AK265" i="50"/>
  <c r="AL264" i="50"/>
  <c r="AM264" i="50"/>
  <c r="AK266" i="50"/>
  <c r="AL265" i="50"/>
  <c r="AM265" i="50"/>
  <c r="AK267" i="50"/>
  <c r="AL266" i="50"/>
  <c r="AM266" i="50"/>
  <c r="AK268" i="50"/>
  <c r="AL267" i="50"/>
  <c r="AM267" i="50"/>
  <c r="AK269" i="50"/>
  <c r="AL268" i="50"/>
  <c r="AM268" i="50"/>
  <c r="AK270" i="50"/>
  <c r="AL269" i="50"/>
  <c r="AM269" i="50"/>
  <c r="AK271" i="50"/>
  <c r="AL270" i="50"/>
  <c r="AM270" i="50"/>
  <c r="AK272" i="50"/>
  <c r="AL271" i="50"/>
  <c r="AM271" i="50"/>
  <c r="AK273" i="50"/>
  <c r="AL272" i="50"/>
  <c r="AM272" i="50"/>
  <c r="AK274" i="50"/>
  <c r="AL273" i="50"/>
  <c r="AM273" i="50"/>
  <c r="AK275" i="50"/>
  <c r="AL274" i="50"/>
  <c r="AM274" i="50"/>
  <c r="AK276" i="50"/>
  <c r="AL275" i="50"/>
  <c r="AM275" i="50"/>
  <c r="AK277" i="50"/>
  <c r="AL276" i="50"/>
  <c r="AM276" i="50"/>
  <c r="AK278" i="50"/>
  <c r="AL277" i="50"/>
  <c r="AM277" i="50"/>
  <c r="AK279" i="50"/>
  <c r="AL278" i="50"/>
  <c r="AM278" i="50"/>
  <c r="AK280" i="50"/>
  <c r="AL279" i="50"/>
  <c r="AM279" i="50"/>
  <c r="AK281" i="50"/>
  <c r="AL280" i="50"/>
  <c r="AM280" i="50"/>
  <c r="AK282" i="50"/>
  <c r="AL281" i="50"/>
  <c r="AM281" i="50"/>
  <c r="AK283" i="50"/>
  <c r="AL282" i="50"/>
  <c r="AM282" i="50"/>
  <c r="AK284" i="50"/>
  <c r="AL283" i="50"/>
  <c r="AM283" i="50"/>
  <c r="AK285" i="50"/>
  <c r="AL284" i="50"/>
  <c r="AM284" i="50"/>
  <c r="AK286" i="50"/>
  <c r="AL285" i="50"/>
  <c r="AM285" i="50"/>
  <c r="AK287" i="50"/>
  <c r="AL286" i="50"/>
  <c r="AM286" i="50"/>
  <c r="AK288" i="50"/>
  <c r="AL287" i="50"/>
  <c r="AM287" i="50"/>
  <c r="AK289" i="50"/>
  <c r="AL288" i="50"/>
  <c r="AM288" i="50"/>
  <c r="AK290" i="50"/>
  <c r="AL289" i="50"/>
  <c r="AM289" i="50"/>
  <c r="AK291" i="50"/>
  <c r="AL290" i="50"/>
  <c r="AM290" i="50"/>
  <c r="AK292" i="50"/>
  <c r="AL291" i="50"/>
  <c r="AM291" i="50"/>
  <c r="AK293" i="50"/>
  <c r="AL292" i="50"/>
  <c r="AM292" i="50"/>
  <c r="AK294" i="50"/>
  <c r="AL293" i="50"/>
  <c r="AM293" i="50"/>
  <c r="AK295" i="50"/>
  <c r="AL294" i="50"/>
  <c r="AM294" i="50"/>
  <c r="AK296" i="50"/>
  <c r="AL295" i="50"/>
  <c r="AM295" i="50"/>
  <c r="AK297" i="50"/>
  <c r="AL296" i="50"/>
  <c r="AM296" i="50"/>
  <c r="AK298" i="50"/>
  <c r="AL297" i="50"/>
  <c r="AM297" i="50"/>
  <c r="AK299" i="50"/>
  <c r="AL298" i="50"/>
  <c r="AM298" i="50"/>
  <c r="AK300" i="50"/>
  <c r="AL299" i="50"/>
  <c r="AM299" i="50"/>
  <c r="AK301" i="50"/>
  <c r="AL300" i="50"/>
  <c r="AM300" i="50"/>
  <c r="AK302" i="50"/>
  <c r="AL301" i="50"/>
  <c r="AM301" i="50"/>
  <c r="AK303" i="50"/>
  <c r="AL302" i="50"/>
  <c r="AM302" i="50"/>
  <c r="AK304" i="50"/>
  <c r="AL303" i="50"/>
  <c r="AM303" i="50"/>
  <c r="AL304" i="50"/>
  <c r="AM304" i="50"/>
  <c r="AM305" i="50"/>
  <c r="AF5" i="50"/>
  <c r="AF6" i="50"/>
  <c r="AF7" i="50"/>
  <c r="AF8" i="50"/>
  <c r="AF9" i="50"/>
  <c r="AF10" i="50"/>
  <c r="AF11" i="50"/>
  <c r="AF12" i="50"/>
  <c r="AF13" i="50"/>
  <c r="AF14" i="50"/>
  <c r="AF15" i="50"/>
  <c r="AF16" i="50"/>
  <c r="AF17" i="50"/>
  <c r="AF18" i="50"/>
  <c r="AF19" i="50"/>
  <c r="AF20" i="50"/>
  <c r="AF21" i="50"/>
  <c r="AF22" i="50"/>
  <c r="AF23" i="50"/>
  <c r="AF24" i="50"/>
  <c r="AF25" i="50"/>
  <c r="AF26" i="50"/>
  <c r="AF27" i="50"/>
  <c r="AF28" i="50"/>
  <c r="AF29" i="50"/>
  <c r="AF30" i="50"/>
  <c r="AF31" i="50"/>
  <c r="AF32" i="50"/>
  <c r="AF33" i="50"/>
  <c r="AF34" i="50"/>
  <c r="AF35" i="50"/>
  <c r="AF36" i="50"/>
  <c r="AF37" i="50"/>
  <c r="AF38" i="50"/>
  <c r="AF39" i="50"/>
  <c r="AF40" i="50"/>
  <c r="AF41" i="50"/>
  <c r="AF42" i="50"/>
  <c r="AF43" i="50"/>
  <c r="AF44" i="50"/>
  <c r="AF45" i="50"/>
  <c r="AF46" i="50"/>
  <c r="AF47" i="50"/>
  <c r="AF48" i="50"/>
  <c r="AF49" i="50"/>
  <c r="AF50" i="50"/>
  <c r="AF51" i="50"/>
  <c r="AF52" i="50"/>
  <c r="AF53" i="50"/>
  <c r="AF54" i="50"/>
  <c r="AF55" i="50"/>
  <c r="AF56" i="50"/>
  <c r="AF57" i="50"/>
  <c r="AF58" i="50"/>
  <c r="AF59" i="50"/>
  <c r="AF60" i="50"/>
  <c r="AF61" i="50"/>
  <c r="AF62" i="50"/>
  <c r="AF63" i="50"/>
  <c r="AF64" i="50"/>
  <c r="AF65" i="50"/>
  <c r="AF66" i="50"/>
  <c r="AF67" i="50"/>
  <c r="AF68" i="50"/>
  <c r="AF69" i="50"/>
  <c r="AF70" i="50"/>
  <c r="AF71" i="50"/>
  <c r="AF72" i="50"/>
  <c r="AF73" i="50"/>
  <c r="AF74" i="50"/>
  <c r="AF75" i="50"/>
  <c r="AF76" i="50"/>
  <c r="AF77" i="50"/>
  <c r="AF78" i="50"/>
  <c r="AF79" i="50"/>
  <c r="AF80" i="50"/>
  <c r="AF81" i="50"/>
  <c r="AF82" i="50"/>
  <c r="AF83" i="50"/>
  <c r="AF84" i="50"/>
  <c r="AF85" i="50"/>
  <c r="AF86" i="50"/>
  <c r="AF87" i="50"/>
  <c r="AF88" i="50"/>
  <c r="AF89" i="50"/>
  <c r="AF90" i="50"/>
  <c r="AF91" i="50"/>
  <c r="AF92" i="50"/>
  <c r="AF93" i="50"/>
  <c r="AF94" i="50"/>
  <c r="AF95" i="50"/>
  <c r="AF96" i="50"/>
  <c r="AF97" i="50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121" i="50"/>
  <c r="AF122" i="50"/>
  <c r="AF123" i="50"/>
  <c r="AF124" i="50"/>
  <c r="AF125" i="50"/>
  <c r="AF126" i="50"/>
  <c r="AF127" i="50"/>
  <c r="AF128" i="50"/>
  <c r="AF129" i="50"/>
  <c r="AF130" i="50"/>
  <c r="AF131" i="50"/>
  <c r="AF132" i="50"/>
  <c r="AF133" i="50"/>
  <c r="AF134" i="50"/>
  <c r="AF135" i="50"/>
  <c r="AF136" i="50"/>
  <c r="AF137" i="50"/>
  <c r="AF138" i="50"/>
  <c r="AF139" i="50"/>
  <c r="AF140" i="50"/>
  <c r="AF141" i="50"/>
  <c r="AF142" i="50"/>
  <c r="AF143" i="50"/>
  <c r="AF144" i="50"/>
  <c r="AF145" i="50"/>
  <c r="AF146" i="50"/>
  <c r="AF147" i="50"/>
  <c r="AF148" i="50"/>
  <c r="AF149" i="50"/>
  <c r="AF150" i="50"/>
  <c r="AF151" i="50"/>
  <c r="AF152" i="50"/>
  <c r="AF153" i="50"/>
  <c r="AF154" i="50"/>
  <c r="AF155" i="50"/>
  <c r="AF156" i="50"/>
  <c r="AF157" i="50"/>
  <c r="AF158" i="50"/>
  <c r="AF159" i="50"/>
  <c r="AF160" i="50"/>
  <c r="AF161" i="50"/>
  <c r="AF162" i="50"/>
  <c r="AF163" i="50"/>
  <c r="AF164" i="50"/>
  <c r="AF165" i="50"/>
  <c r="AF166" i="50"/>
  <c r="AF167" i="50"/>
  <c r="AF168" i="50"/>
  <c r="AF169" i="50"/>
  <c r="AF170" i="50"/>
  <c r="AF171" i="50"/>
  <c r="AF172" i="50"/>
  <c r="AF173" i="50"/>
  <c r="AF174" i="50"/>
  <c r="AF175" i="50"/>
  <c r="AF176" i="50"/>
  <c r="AF177" i="50"/>
  <c r="AF178" i="50"/>
  <c r="AF179" i="50"/>
  <c r="AF180" i="50"/>
  <c r="AF181" i="50"/>
  <c r="AF182" i="50"/>
  <c r="AF183" i="50"/>
  <c r="AF184" i="50"/>
  <c r="AF185" i="50"/>
  <c r="AF186" i="50"/>
  <c r="AF187" i="50"/>
  <c r="AF188" i="50"/>
  <c r="AF189" i="50"/>
  <c r="AF190" i="50"/>
  <c r="AF191" i="50"/>
  <c r="AF192" i="50"/>
  <c r="AF193" i="50"/>
  <c r="AF194" i="50"/>
  <c r="AF195" i="50"/>
  <c r="AF196" i="50"/>
  <c r="AF197" i="50"/>
  <c r="AF198" i="50"/>
  <c r="AF199" i="50"/>
  <c r="AF200" i="50"/>
  <c r="AF201" i="50"/>
  <c r="AF202" i="50"/>
  <c r="AF203" i="50"/>
  <c r="AF204" i="50"/>
  <c r="AF205" i="50"/>
  <c r="AF206" i="50"/>
  <c r="AF207" i="50"/>
  <c r="AF208" i="50"/>
  <c r="AF209" i="50"/>
  <c r="AF210" i="50"/>
  <c r="AF211" i="50"/>
  <c r="AF212" i="50"/>
  <c r="AF213" i="50"/>
  <c r="AF214" i="50"/>
  <c r="AF215" i="50"/>
  <c r="AF216" i="50"/>
  <c r="AF217" i="50"/>
  <c r="AF218" i="50"/>
  <c r="AF219" i="50"/>
  <c r="AF220" i="50"/>
  <c r="AF221" i="50"/>
  <c r="AF222" i="50"/>
  <c r="AF223" i="50"/>
  <c r="AF224" i="50"/>
  <c r="AF225" i="50"/>
  <c r="AF226" i="50"/>
  <c r="AF227" i="50"/>
  <c r="AF228" i="50"/>
  <c r="AF229" i="50"/>
  <c r="AF230" i="50"/>
  <c r="AF231" i="50"/>
  <c r="AF232" i="50"/>
  <c r="AF233" i="50"/>
  <c r="AF234" i="50"/>
  <c r="AF235" i="50"/>
  <c r="AF236" i="50"/>
  <c r="AF237" i="50"/>
  <c r="AF238" i="50"/>
  <c r="AF239" i="50"/>
  <c r="AF240" i="50"/>
  <c r="AF241" i="50"/>
  <c r="AF242" i="50"/>
  <c r="AF243" i="50"/>
  <c r="AF244" i="50"/>
  <c r="AF245" i="50"/>
  <c r="AF246" i="50"/>
  <c r="AF247" i="50"/>
  <c r="AF248" i="50"/>
  <c r="AF249" i="50"/>
  <c r="AF250" i="50"/>
  <c r="AF251" i="50"/>
  <c r="AF252" i="50"/>
  <c r="AF253" i="50"/>
  <c r="AF254" i="50"/>
  <c r="AF255" i="50"/>
  <c r="AF256" i="50"/>
  <c r="AF257" i="50"/>
  <c r="AF258" i="50"/>
  <c r="AF259" i="50"/>
  <c r="AF260" i="50"/>
  <c r="AF261" i="50"/>
  <c r="AF262" i="50"/>
  <c r="AF263" i="50"/>
  <c r="AF264" i="50"/>
  <c r="AF265" i="50"/>
  <c r="AF266" i="50"/>
  <c r="AF267" i="50"/>
  <c r="AF268" i="50"/>
  <c r="AF269" i="50"/>
  <c r="AF270" i="50"/>
  <c r="AF271" i="50"/>
  <c r="AF272" i="50"/>
  <c r="AF273" i="50"/>
  <c r="AF274" i="50"/>
  <c r="AF275" i="50"/>
  <c r="AF276" i="50"/>
  <c r="AF277" i="50"/>
  <c r="AF278" i="50"/>
  <c r="AF279" i="50"/>
  <c r="AF280" i="50"/>
  <c r="AF281" i="50"/>
  <c r="AF282" i="50"/>
  <c r="AF283" i="50"/>
  <c r="AF284" i="50"/>
  <c r="AF285" i="50"/>
  <c r="AF286" i="50"/>
  <c r="AF287" i="50"/>
  <c r="AF288" i="50"/>
  <c r="AF289" i="50"/>
  <c r="AF290" i="50"/>
  <c r="AF291" i="50"/>
  <c r="AF292" i="50"/>
  <c r="AF293" i="50"/>
  <c r="AF294" i="50"/>
  <c r="AF295" i="50"/>
  <c r="AF296" i="50"/>
  <c r="AF297" i="50"/>
  <c r="AF298" i="50"/>
  <c r="AF299" i="50"/>
  <c r="AF300" i="50"/>
  <c r="AF301" i="50"/>
  <c r="AF302" i="50"/>
  <c r="AF303" i="50"/>
  <c r="AF304" i="50"/>
  <c r="AB4" i="50"/>
  <c r="AC4" i="50"/>
  <c r="AC5" i="50"/>
  <c r="AD8" i="50"/>
  <c r="AC8" i="50"/>
  <c r="AB8" i="50"/>
  <c r="AB5" i="50"/>
  <c r="AD5" i="50"/>
  <c r="AD6" i="50"/>
  <c r="AD4" i="50"/>
  <c r="AC6" i="50"/>
  <c r="AB6" i="50"/>
  <c r="B309" i="50"/>
  <c r="T4" i="50" a="1"/>
  <c r="W7" i="50"/>
  <c r="W6" i="50"/>
  <c r="W5" i="50"/>
  <c r="T4" i="50"/>
  <c r="U4" i="50"/>
  <c r="V4" i="50"/>
  <c r="W4" i="50"/>
  <c r="T5" i="50"/>
  <c r="U5" i="50"/>
  <c r="V5" i="50"/>
  <c r="T6" i="50"/>
  <c r="U6" i="50"/>
  <c r="V6" i="50"/>
  <c r="T7" i="50"/>
  <c r="U7" i="50"/>
  <c r="V7" i="50"/>
  <c r="C307" i="50" a="1"/>
  <c r="C309" i="50"/>
  <c r="G309" i="50"/>
  <c r="H309" i="50"/>
  <c r="B310" i="50"/>
  <c r="C310" i="50"/>
  <c r="G310" i="50"/>
  <c r="H310" i="50"/>
  <c r="B308" i="50"/>
  <c r="C308" i="50"/>
  <c r="H308" i="50"/>
  <c r="G308" i="50"/>
  <c r="D308" i="50"/>
  <c r="E308" i="50"/>
  <c r="F308" i="50"/>
  <c r="D309" i="50"/>
  <c r="E309" i="50"/>
  <c r="F309" i="50"/>
  <c r="D310" i="50"/>
  <c r="E310" i="50"/>
  <c r="F310" i="50"/>
  <c r="B307" i="50"/>
  <c r="F307" i="50"/>
  <c r="C307" i="50"/>
  <c r="D307" i="50"/>
  <c r="E307" i="50"/>
  <c r="B307" i="50" a="1"/>
  <c r="A308" i="50" a="1"/>
  <c r="A308" i="50"/>
  <c r="A309" i="50"/>
  <c r="A310" i="50"/>
  <c r="I4" i="50"/>
  <c r="J4" i="50"/>
  <c r="M4" i="50"/>
  <c r="I5" i="50"/>
  <c r="J5" i="50"/>
  <c r="M5" i="50"/>
  <c r="I6" i="50"/>
  <c r="J6" i="50"/>
  <c r="M6" i="50"/>
  <c r="I7" i="50"/>
  <c r="J7" i="50"/>
  <c r="M7" i="50"/>
  <c r="I8" i="50"/>
  <c r="J8" i="50"/>
  <c r="M8" i="50"/>
  <c r="I9" i="50"/>
  <c r="J9" i="50"/>
  <c r="M9" i="50"/>
  <c r="I10" i="50"/>
  <c r="J10" i="50"/>
  <c r="M10" i="50"/>
  <c r="I11" i="50"/>
  <c r="J11" i="50"/>
  <c r="M11" i="50"/>
  <c r="I12" i="50"/>
  <c r="J12" i="50"/>
  <c r="M12" i="50"/>
  <c r="I13" i="50"/>
  <c r="J13" i="50"/>
  <c r="M13" i="50"/>
  <c r="I14" i="50"/>
  <c r="J14" i="50"/>
  <c r="M14" i="50"/>
  <c r="I15" i="50"/>
  <c r="J15" i="50"/>
  <c r="M15" i="50"/>
  <c r="I16" i="50"/>
  <c r="J16" i="50"/>
  <c r="M16" i="50"/>
  <c r="I17" i="50"/>
  <c r="J17" i="50"/>
  <c r="M17" i="50"/>
  <c r="I18" i="50"/>
  <c r="J18" i="50"/>
  <c r="M18" i="50"/>
  <c r="I19" i="50"/>
  <c r="J19" i="50"/>
  <c r="M19" i="50"/>
  <c r="I20" i="50"/>
  <c r="J20" i="50"/>
  <c r="M20" i="50"/>
  <c r="I21" i="50"/>
  <c r="J21" i="50"/>
  <c r="M21" i="50"/>
  <c r="I22" i="50"/>
  <c r="J22" i="50"/>
  <c r="M22" i="50"/>
  <c r="I23" i="50"/>
  <c r="J23" i="50"/>
  <c r="M23" i="50"/>
  <c r="I24" i="50"/>
  <c r="J24" i="50"/>
  <c r="M24" i="50"/>
  <c r="I25" i="50"/>
  <c r="J25" i="50"/>
  <c r="M25" i="50"/>
  <c r="I26" i="50"/>
  <c r="J26" i="50"/>
  <c r="M26" i="50"/>
  <c r="I27" i="50"/>
  <c r="J27" i="50"/>
  <c r="M27" i="50"/>
  <c r="I28" i="50"/>
  <c r="J28" i="50"/>
  <c r="M28" i="50"/>
  <c r="I29" i="50"/>
  <c r="J29" i="50"/>
  <c r="M29" i="50"/>
  <c r="I30" i="50"/>
  <c r="J30" i="50"/>
  <c r="M30" i="50"/>
  <c r="I31" i="50"/>
  <c r="J31" i="50"/>
  <c r="M31" i="50"/>
  <c r="I32" i="50"/>
  <c r="J32" i="50"/>
  <c r="M32" i="50"/>
  <c r="I33" i="50"/>
  <c r="J33" i="50"/>
  <c r="M33" i="50"/>
  <c r="I34" i="50"/>
  <c r="J34" i="50"/>
  <c r="M34" i="50"/>
  <c r="I35" i="50"/>
  <c r="J35" i="50"/>
  <c r="M35" i="50"/>
  <c r="I36" i="50"/>
  <c r="J36" i="50"/>
  <c r="M36" i="50"/>
  <c r="I37" i="50"/>
  <c r="J37" i="50"/>
  <c r="M37" i="50"/>
  <c r="I38" i="50"/>
  <c r="J38" i="50"/>
  <c r="M38" i="50"/>
  <c r="I39" i="50"/>
  <c r="J39" i="50"/>
  <c r="M39" i="50"/>
  <c r="I40" i="50"/>
  <c r="J40" i="50"/>
  <c r="M40" i="50"/>
  <c r="I41" i="50"/>
  <c r="J41" i="50"/>
  <c r="M41" i="50"/>
  <c r="I42" i="50"/>
  <c r="J42" i="50"/>
  <c r="M42" i="50"/>
  <c r="I43" i="50"/>
  <c r="J43" i="50"/>
  <c r="M43" i="50"/>
  <c r="I44" i="50"/>
  <c r="J44" i="50"/>
  <c r="M44" i="50"/>
  <c r="I45" i="50"/>
  <c r="J45" i="50"/>
  <c r="M45" i="50"/>
  <c r="I46" i="50"/>
  <c r="J46" i="50"/>
  <c r="M46" i="50"/>
  <c r="I47" i="50"/>
  <c r="J47" i="50"/>
  <c r="M47" i="50"/>
  <c r="I48" i="50"/>
  <c r="J48" i="50"/>
  <c r="M48" i="50"/>
  <c r="I49" i="50"/>
  <c r="J49" i="50"/>
  <c r="M49" i="50"/>
  <c r="I50" i="50"/>
  <c r="J50" i="50"/>
  <c r="M50" i="50"/>
  <c r="I51" i="50"/>
  <c r="J51" i="50"/>
  <c r="M51" i="50"/>
  <c r="I52" i="50"/>
  <c r="J52" i="50"/>
  <c r="M52" i="50"/>
  <c r="I53" i="50"/>
  <c r="J53" i="50"/>
  <c r="M53" i="50"/>
  <c r="I54" i="50"/>
  <c r="J54" i="50"/>
  <c r="M54" i="50"/>
  <c r="I55" i="50"/>
  <c r="J55" i="50"/>
  <c r="M55" i="50"/>
  <c r="I56" i="50"/>
  <c r="J56" i="50"/>
  <c r="M56" i="50"/>
  <c r="I57" i="50"/>
  <c r="J57" i="50"/>
  <c r="M57" i="50"/>
  <c r="I58" i="50"/>
  <c r="J58" i="50"/>
  <c r="M58" i="50"/>
  <c r="I59" i="50"/>
  <c r="J59" i="50"/>
  <c r="M59" i="50"/>
  <c r="I60" i="50"/>
  <c r="J60" i="50"/>
  <c r="M60" i="50"/>
  <c r="I61" i="50"/>
  <c r="J61" i="50"/>
  <c r="M61" i="50"/>
  <c r="I62" i="50"/>
  <c r="J62" i="50"/>
  <c r="M62" i="50"/>
  <c r="I63" i="50"/>
  <c r="J63" i="50"/>
  <c r="M63" i="50"/>
  <c r="I64" i="50"/>
  <c r="J64" i="50"/>
  <c r="M64" i="50"/>
  <c r="I65" i="50"/>
  <c r="J65" i="50"/>
  <c r="M65" i="50"/>
  <c r="I66" i="50"/>
  <c r="J66" i="50"/>
  <c r="M66" i="50"/>
  <c r="I67" i="50"/>
  <c r="J67" i="50"/>
  <c r="M67" i="50"/>
  <c r="I68" i="50"/>
  <c r="J68" i="50"/>
  <c r="M68" i="50"/>
  <c r="I69" i="50"/>
  <c r="J69" i="50"/>
  <c r="M69" i="50"/>
  <c r="I70" i="50"/>
  <c r="J70" i="50"/>
  <c r="M70" i="50"/>
  <c r="I71" i="50"/>
  <c r="J71" i="50"/>
  <c r="M71" i="50"/>
  <c r="I72" i="50"/>
  <c r="J72" i="50"/>
  <c r="M72" i="50"/>
  <c r="I73" i="50"/>
  <c r="J73" i="50"/>
  <c r="M73" i="50"/>
  <c r="I74" i="50"/>
  <c r="J74" i="50"/>
  <c r="M74" i="50"/>
  <c r="I75" i="50"/>
  <c r="J75" i="50"/>
  <c r="M75" i="50"/>
  <c r="I76" i="50"/>
  <c r="J76" i="50"/>
  <c r="M76" i="50"/>
  <c r="I77" i="50"/>
  <c r="J77" i="50"/>
  <c r="M77" i="50"/>
  <c r="I78" i="50"/>
  <c r="J78" i="50"/>
  <c r="M78" i="50"/>
  <c r="I79" i="50"/>
  <c r="J79" i="50"/>
  <c r="M79" i="50"/>
  <c r="I80" i="50"/>
  <c r="J80" i="50"/>
  <c r="M80" i="50"/>
  <c r="I81" i="50"/>
  <c r="J81" i="50"/>
  <c r="M81" i="50"/>
  <c r="I82" i="50"/>
  <c r="J82" i="50"/>
  <c r="M82" i="50"/>
  <c r="I83" i="50"/>
  <c r="J83" i="50"/>
  <c r="M83" i="50"/>
  <c r="I84" i="50"/>
  <c r="J84" i="50"/>
  <c r="M84" i="50"/>
  <c r="I85" i="50"/>
  <c r="J85" i="50"/>
  <c r="M85" i="50"/>
  <c r="I86" i="50"/>
  <c r="J86" i="50"/>
  <c r="M86" i="50"/>
  <c r="I87" i="50"/>
  <c r="J87" i="50"/>
  <c r="M87" i="50"/>
  <c r="I88" i="50"/>
  <c r="J88" i="50"/>
  <c r="M88" i="50"/>
  <c r="I89" i="50"/>
  <c r="J89" i="50"/>
  <c r="M89" i="50"/>
  <c r="I90" i="50"/>
  <c r="J90" i="50"/>
  <c r="M90" i="50"/>
  <c r="I91" i="50"/>
  <c r="J91" i="50"/>
  <c r="M91" i="50"/>
  <c r="I92" i="50"/>
  <c r="J92" i="50"/>
  <c r="M92" i="50"/>
  <c r="I93" i="50"/>
  <c r="J93" i="50"/>
  <c r="M93" i="50"/>
  <c r="I94" i="50"/>
  <c r="J94" i="50"/>
  <c r="M94" i="50"/>
  <c r="I95" i="50"/>
  <c r="J95" i="50"/>
  <c r="M95" i="50"/>
  <c r="I96" i="50"/>
  <c r="J96" i="50"/>
  <c r="M96" i="50"/>
  <c r="I97" i="50"/>
  <c r="J97" i="50"/>
  <c r="M97" i="50"/>
  <c r="I98" i="50"/>
  <c r="J98" i="50"/>
  <c r="M98" i="50"/>
  <c r="I99" i="50"/>
  <c r="J99" i="50"/>
  <c r="M99" i="50"/>
  <c r="I100" i="50"/>
  <c r="J100" i="50"/>
  <c r="M100" i="50"/>
  <c r="I101" i="50"/>
  <c r="J101" i="50"/>
  <c r="M101" i="50"/>
  <c r="I102" i="50"/>
  <c r="J102" i="50"/>
  <c r="M102" i="50"/>
  <c r="I103" i="50"/>
  <c r="J103" i="50"/>
  <c r="M103" i="50"/>
  <c r="I104" i="50"/>
  <c r="J104" i="50"/>
  <c r="M104" i="50"/>
  <c r="I105" i="50"/>
  <c r="J105" i="50"/>
  <c r="M105" i="50"/>
  <c r="I106" i="50"/>
  <c r="J106" i="50"/>
  <c r="M106" i="50"/>
  <c r="I107" i="50"/>
  <c r="J107" i="50"/>
  <c r="M107" i="50"/>
  <c r="I108" i="50"/>
  <c r="J108" i="50"/>
  <c r="M108" i="50"/>
  <c r="I109" i="50"/>
  <c r="J109" i="50"/>
  <c r="M109" i="50"/>
  <c r="I110" i="50"/>
  <c r="J110" i="50"/>
  <c r="M110" i="50"/>
  <c r="I111" i="50"/>
  <c r="J111" i="50"/>
  <c r="M111" i="50"/>
  <c r="I112" i="50"/>
  <c r="J112" i="50"/>
  <c r="M112" i="50"/>
  <c r="I113" i="50"/>
  <c r="J113" i="50"/>
  <c r="M113" i="50"/>
  <c r="I114" i="50"/>
  <c r="J114" i="50"/>
  <c r="M114" i="50"/>
  <c r="I115" i="50"/>
  <c r="J115" i="50"/>
  <c r="M115" i="50"/>
  <c r="I116" i="50"/>
  <c r="J116" i="50"/>
  <c r="M116" i="50"/>
  <c r="I117" i="50"/>
  <c r="J117" i="50"/>
  <c r="M117" i="50"/>
  <c r="I118" i="50"/>
  <c r="J118" i="50"/>
  <c r="M118" i="50"/>
  <c r="I119" i="50"/>
  <c r="J119" i="50"/>
  <c r="M119" i="50"/>
  <c r="I120" i="50"/>
  <c r="J120" i="50"/>
  <c r="M120" i="50"/>
  <c r="I121" i="50"/>
  <c r="J121" i="50"/>
  <c r="M121" i="50"/>
  <c r="I122" i="50"/>
  <c r="J122" i="50"/>
  <c r="M122" i="50"/>
  <c r="I123" i="50"/>
  <c r="J123" i="50"/>
  <c r="M123" i="50"/>
  <c r="I124" i="50"/>
  <c r="J124" i="50"/>
  <c r="M124" i="50"/>
  <c r="I125" i="50"/>
  <c r="J125" i="50"/>
  <c r="M125" i="50"/>
  <c r="I126" i="50"/>
  <c r="J126" i="50"/>
  <c r="M126" i="50"/>
  <c r="I127" i="50"/>
  <c r="J127" i="50"/>
  <c r="M127" i="50"/>
  <c r="I128" i="50"/>
  <c r="J128" i="50"/>
  <c r="M128" i="50"/>
  <c r="I129" i="50"/>
  <c r="J129" i="50"/>
  <c r="M129" i="50"/>
  <c r="I130" i="50"/>
  <c r="J130" i="50"/>
  <c r="M130" i="50"/>
  <c r="I131" i="50"/>
  <c r="J131" i="50"/>
  <c r="M131" i="50"/>
  <c r="I132" i="50"/>
  <c r="J132" i="50"/>
  <c r="M132" i="50"/>
  <c r="I133" i="50"/>
  <c r="J133" i="50"/>
  <c r="M133" i="50"/>
  <c r="I134" i="50"/>
  <c r="J134" i="50"/>
  <c r="M134" i="50"/>
  <c r="I135" i="50"/>
  <c r="J135" i="50"/>
  <c r="M135" i="50"/>
  <c r="I136" i="50"/>
  <c r="J136" i="50"/>
  <c r="M136" i="50"/>
  <c r="I137" i="50"/>
  <c r="J137" i="50"/>
  <c r="M137" i="50"/>
  <c r="I138" i="50"/>
  <c r="J138" i="50"/>
  <c r="M138" i="50"/>
  <c r="I139" i="50"/>
  <c r="J139" i="50"/>
  <c r="M139" i="50"/>
  <c r="I140" i="50"/>
  <c r="J140" i="50"/>
  <c r="M140" i="50"/>
  <c r="I141" i="50"/>
  <c r="J141" i="50"/>
  <c r="M141" i="50"/>
  <c r="I142" i="50"/>
  <c r="J142" i="50"/>
  <c r="M142" i="50"/>
  <c r="I143" i="50"/>
  <c r="J143" i="50"/>
  <c r="M143" i="50"/>
  <c r="I144" i="50"/>
  <c r="J144" i="50"/>
  <c r="M144" i="50"/>
  <c r="I145" i="50"/>
  <c r="J145" i="50"/>
  <c r="M145" i="50"/>
  <c r="I146" i="50"/>
  <c r="J146" i="50"/>
  <c r="M146" i="50"/>
  <c r="I147" i="50"/>
  <c r="J147" i="50"/>
  <c r="M147" i="50"/>
  <c r="I148" i="50"/>
  <c r="J148" i="50"/>
  <c r="M148" i="50"/>
  <c r="I149" i="50"/>
  <c r="J149" i="50"/>
  <c r="M149" i="50"/>
  <c r="I150" i="50"/>
  <c r="J150" i="50"/>
  <c r="M150" i="50"/>
  <c r="I151" i="50"/>
  <c r="J151" i="50"/>
  <c r="M151" i="50"/>
  <c r="I152" i="50"/>
  <c r="J152" i="50"/>
  <c r="M152" i="50"/>
  <c r="I153" i="50"/>
  <c r="J153" i="50"/>
  <c r="M153" i="50"/>
  <c r="I154" i="50"/>
  <c r="J154" i="50"/>
  <c r="M154" i="50"/>
  <c r="I155" i="50"/>
  <c r="J155" i="50"/>
  <c r="M155" i="50"/>
  <c r="I156" i="50"/>
  <c r="J156" i="50"/>
  <c r="M156" i="50"/>
  <c r="I157" i="50"/>
  <c r="J157" i="50"/>
  <c r="M157" i="50"/>
  <c r="I158" i="50"/>
  <c r="J158" i="50"/>
  <c r="M158" i="50"/>
  <c r="I159" i="50"/>
  <c r="J159" i="50"/>
  <c r="M159" i="50"/>
  <c r="I160" i="50"/>
  <c r="J160" i="50"/>
  <c r="M160" i="50"/>
  <c r="I161" i="50"/>
  <c r="J161" i="50"/>
  <c r="M161" i="50"/>
  <c r="I162" i="50"/>
  <c r="J162" i="50"/>
  <c r="M162" i="50"/>
  <c r="I163" i="50"/>
  <c r="J163" i="50"/>
  <c r="M163" i="50"/>
  <c r="I164" i="50"/>
  <c r="J164" i="50"/>
  <c r="M164" i="50"/>
  <c r="I165" i="50"/>
  <c r="J165" i="50"/>
  <c r="M165" i="50"/>
  <c r="I166" i="50"/>
  <c r="J166" i="50"/>
  <c r="M166" i="50"/>
  <c r="I167" i="50"/>
  <c r="J167" i="50"/>
  <c r="M167" i="50"/>
  <c r="I168" i="50"/>
  <c r="J168" i="50"/>
  <c r="M168" i="50"/>
  <c r="I169" i="50"/>
  <c r="J169" i="50"/>
  <c r="M169" i="50"/>
  <c r="I170" i="50"/>
  <c r="J170" i="50"/>
  <c r="M170" i="50"/>
  <c r="I171" i="50"/>
  <c r="J171" i="50"/>
  <c r="M171" i="50"/>
  <c r="I172" i="50"/>
  <c r="J172" i="50"/>
  <c r="M172" i="50"/>
  <c r="I173" i="50"/>
  <c r="J173" i="50"/>
  <c r="M173" i="50"/>
  <c r="I174" i="50"/>
  <c r="J174" i="50"/>
  <c r="M174" i="50"/>
  <c r="I175" i="50"/>
  <c r="J175" i="50"/>
  <c r="M175" i="50"/>
  <c r="I176" i="50"/>
  <c r="J176" i="50"/>
  <c r="M176" i="50"/>
  <c r="I177" i="50"/>
  <c r="J177" i="50"/>
  <c r="M177" i="50"/>
  <c r="I178" i="50"/>
  <c r="J178" i="50"/>
  <c r="M178" i="50"/>
  <c r="I179" i="50"/>
  <c r="J179" i="50"/>
  <c r="M179" i="50"/>
  <c r="I180" i="50"/>
  <c r="J180" i="50"/>
  <c r="M180" i="50"/>
  <c r="I181" i="50"/>
  <c r="J181" i="50"/>
  <c r="M181" i="50"/>
  <c r="I182" i="50"/>
  <c r="J182" i="50"/>
  <c r="M182" i="50"/>
  <c r="I183" i="50"/>
  <c r="J183" i="50"/>
  <c r="M183" i="50"/>
  <c r="I184" i="50"/>
  <c r="J184" i="50"/>
  <c r="M184" i="50"/>
  <c r="I185" i="50"/>
  <c r="J185" i="50"/>
  <c r="M185" i="50"/>
  <c r="I186" i="50"/>
  <c r="J186" i="50"/>
  <c r="M186" i="50"/>
  <c r="I187" i="50"/>
  <c r="J187" i="50"/>
  <c r="M187" i="50"/>
  <c r="I188" i="50"/>
  <c r="J188" i="50"/>
  <c r="M188" i="50"/>
  <c r="I189" i="50"/>
  <c r="J189" i="50"/>
  <c r="M189" i="50"/>
  <c r="I190" i="50"/>
  <c r="J190" i="50"/>
  <c r="M190" i="50"/>
  <c r="I191" i="50"/>
  <c r="J191" i="50"/>
  <c r="M191" i="50"/>
  <c r="I192" i="50"/>
  <c r="J192" i="50"/>
  <c r="M192" i="50"/>
  <c r="I193" i="50"/>
  <c r="J193" i="50"/>
  <c r="M193" i="50"/>
  <c r="I194" i="50"/>
  <c r="J194" i="50"/>
  <c r="M194" i="50"/>
  <c r="I195" i="50"/>
  <c r="J195" i="50"/>
  <c r="M195" i="50"/>
  <c r="I196" i="50"/>
  <c r="J196" i="50"/>
  <c r="M196" i="50"/>
  <c r="I197" i="50"/>
  <c r="J197" i="50"/>
  <c r="M197" i="50"/>
  <c r="I198" i="50"/>
  <c r="J198" i="50"/>
  <c r="M198" i="50"/>
  <c r="I199" i="50"/>
  <c r="J199" i="50"/>
  <c r="M199" i="50"/>
  <c r="I200" i="50"/>
  <c r="J200" i="50"/>
  <c r="M200" i="50"/>
  <c r="I201" i="50"/>
  <c r="J201" i="50"/>
  <c r="M201" i="50"/>
  <c r="I202" i="50"/>
  <c r="J202" i="50"/>
  <c r="M202" i="50"/>
  <c r="I203" i="50"/>
  <c r="J203" i="50"/>
  <c r="M203" i="50"/>
  <c r="I204" i="50"/>
  <c r="J204" i="50"/>
  <c r="M204" i="50"/>
  <c r="I205" i="50"/>
  <c r="J205" i="50"/>
  <c r="M205" i="50"/>
  <c r="I206" i="50"/>
  <c r="J206" i="50"/>
  <c r="M206" i="50"/>
  <c r="I207" i="50"/>
  <c r="J207" i="50"/>
  <c r="M207" i="50"/>
  <c r="I208" i="50"/>
  <c r="J208" i="50"/>
  <c r="M208" i="50"/>
  <c r="I209" i="50"/>
  <c r="J209" i="50"/>
  <c r="M209" i="50"/>
  <c r="I210" i="50"/>
  <c r="J210" i="50"/>
  <c r="M210" i="50"/>
  <c r="I211" i="50"/>
  <c r="J211" i="50"/>
  <c r="M211" i="50"/>
  <c r="I212" i="50"/>
  <c r="J212" i="50"/>
  <c r="M212" i="50"/>
  <c r="I213" i="50"/>
  <c r="J213" i="50"/>
  <c r="M213" i="50"/>
  <c r="I214" i="50"/>
  <c r="J214" i="50"/>
  <c r="M214" i="50"/>
  <c r="I215" i="50"/>
  <c r="J215" i="50"/>
  <c r="M215" i="50"/>
  <c r="I216" i="50"/>
  <c r="J216" i="50"/>
  <c r="M216" i="50"/>
  <c r="I217" i="50"/>
  <c r="J217" i="50"/>
  <c r="M217" i="50"/>
  <c r="I218" i="50"/>
  <c r="J218" i="50"/>
  <c r="M218" i="50"/>
  <c r="I219" i="50"/>
  <c r="J219" i="50"/>
  <c r="M219" i="50"/>
  <c r="I220" i="50"/>
  <c r="J220" i="50"/>
  <c r="M220" i="50"/>
  <c r="I221" i="50"/>
  <c r="J221" i="50"/>
  <c r="M221" i="50"/>
  <c r="I222" i="50"/>
  <c r="J222" i="50"/>
  <c r="M222" i="50"/>
  <c r="I223" i="50"/>
  <c r="J223" i="50"/>
  <c r="M223" i="50"/>
  <c r="I224" i="50"/>
  <c r="J224" i="50"/>
  <c r="M224" i="50"/>
  <c r="I225" i="50"/>
  <c r="J225" i="50"/>
  <c r="M225" i="50"/>
  <c r="I226" i="50"/>
  <c r="J226" i="50"/>
  <c r="M226" i="50"/>
  <c r="I227" i="50"/>
  <c r="J227" i="50"/>
  <c r="M227" i="50"/>
  <c r="I228" i="50"/>
  <c r="J228" i="50"/>
  <c r="M228" i="50"/>
  <c r="I229" i="50"/>
  <c r="J229" i="50"/>
  <c r="M229" i="50"/>
  <c r="I230" i="50"/>
  <c r="J230" i="50"/>
  <c r="M230" i="50"/>
  <c r="I231" i="50"/>
  <c r="J231" i="50"/>
  <c r="M231" i="50"/>
  <c r="I232" i="50"/>
  <c r="J232" i="50"/>
  <c r="M232" i="50"/>
  <c r="I233" i="50"/>
  <c r="J233" i="50"/>
  <c r="M233" i="50"/>
  <c r="I234" i="50"/>
  <c r="J234" i="50"/>
  <c r="M234" i="50"/>
  <c r="I235" i="50"/>
  <c r="J235" i="50"/>
  <c r="M235" i="50"/>
  <c r="I236" i="50"/>
  <c r="J236" i="50"/>
  <c r="M236" i="50"/>
  <c r="I237" i="50"/>
  <c r="J237" i="50"/>
  <c r="M237" i="50"/>
  <c r="I238" i="50"/>
  <c r="J238" i="50"/>
  <c r="M238" i="50"/>
  <c r="I239" i="50"/>
  <c r="J239" i="50"/>
  <c r="M239" i="50"/>
  <c r="I240" i="50"/>
  <c r="J240" i="50"/>
  <c r="M240" i="50"/>
  <c r="I241" i="50"/>
  <c r="J241" i="50"/>
  <c r="M241" i="50"/>
  <c r="I242" i="50"/>
  <c r="J242" i="50"/>
  <c r="M242" i="50"/>
  <c r="I243" i="50"/>
  <c r="J243" i="50"/>
  <c r="M243" i="50"/>
  <c r="I244" i="50"/>
  <c r="J244" i="50"/>
  <c r="M244" i="50"/>
  <c r="I245" i="50"/>
  <c r="J245" i="50"/>
  <c r="M245" i="50"/>
  <c r="I246" i="50"/>
  <c r="J246" i="50"/>
  <c r="M246" i="50"/>
  <c r="I247" i="50"/>
  <c r="J247" i="50"/>
  <c r="M247" i="50"/>
  <c r="I248" i="50"/>
  <c r="J248" i="50"/>
  <c r="M248" i="50"/>
  <c r="I249" i="50"/>
  <c r="J249" i="50"/>
  <c r="M249" i="50"/>
  <c r="I250" i="50"/>
  <c r="J250" i="50"/>
  <c r="M250" i="50"/>
  <c r="I251" i="50"/>
  <c r="J251" i="50"/>
  <c r="M251" i="50"/>
  <c r="I252" i="50"/>
  <c r="J252" i="50"/>
  <c r="M252" i="50"/>
  <c r="I253" i="50"/>
  <c r="J253" i="50"/>
  <c r="M253" i="50"/>
  <c r="I254" i="50"/>
  <c r="J254" i="50"/>
  <c r="M254" i="50"/>
  <c r="I255" i="50"/>
  <c r="J255" i="50"/>
  <c r="M255" i="50"/>
  <c r="I256" i="50"/>
  <c r="J256" i="50"/>
  <c r="M256" i="50"/>
  <c r="I257" i="50"/>
  <c r="J257" i="50"/>
  <c r="M257" i="50"/>
  <c r="I258" i="50"/>
  <c r="J258" i="50"/>
  <c r="M258" i="50"/>
  <c r="I259" i="50"/>
  <c r="J259" i="50"/>
  <c r="M259" i="50"/>
  <c r="I260" i="50"/>
  <c r="J260" i="50"/>
  <c r="M260" i="50"/>
  <c r="I261" i="50"/>
  <c r="J261" i="50"/>
  <c r="M261" i="50"/>
  <c r="I262" i="50"/>
  <c r="J262" i="50"/>
  <c r="M262" i="50"/>
  <c r="I263" i="50"/>
  <c r="J263" i="50"/>
  <c r="M263" i="50"/>
  <c r="I264" i="50"/>
  <c r="J264" i="50"/>
  <c r="M264" i="50"/>
  <c r="I265" i="50"/>
  <c r="J265" i="50"/>
  <c r="M265" i="50"/>
  <c r="I266" i="50"/>
  <c r="J266" i="50"/>
  <c r="M266" i="50"/>
  <c r="I267" i="50"/>
  <c r="J267" i="50"/>
  <c r="M267" i="50"/>
  <c r="I268" i="50"/>
  <c r="J268" i="50"/>
  <c r="M268" i="50"/>
  <c r="I269" i="50"/>
  <c r="J269" i="50"/>
  <c r="M269" i="50"/>
  <c r="I270" i="50"/>
  <c r="J270" i="50"/>
  <c r="M270" i="50"/>
  <c r="I271" i="50"/>
  <c r="J271" i="50"/>
  <c r="M271" i="50"/>
  <c r="I272" i="50"/>
  <c r="J272" i="50"/>
  <c r="M272" i="50"/>
  <c r="I273" i="50"/>
  <c r="J273" i="50"/>
  <c r="M273" i="50"/>
  <c r="I274" i="50"/>
  <c r="J274" i="50"/>
  <c r="M274" i="50"/>
  <c r="I275" i="50"/>
  <c r="J275" i="50"/>
  <c r="M275" i="50"/>
  <c r="I276" i="50"/>
  <c r="J276" i="50"/>
  <c r="M276" i="50"/>
  <c r="I277" i="50"/>
  <c r="J277" i="50"/>
  <c r="M277" i="50"/>
  <c r="I278" i="50"/>
  <c r="J278" i="50"/>
  <c r="M278" i="50"/>
  <c r="I279" i="50"/>
  <c r="J279" i="50"/>
  <c r="M279" i="50"/>
  <c r="I280" i="50"/>
  <c r="J280" i="50"/>
  <c r="M280" i="50"/>
  <c r="I281" i="50"/>
  <c r="J281" i="50"/>
  <c r="M281" i="50"/>
  <c r="I282" i="50"/>
  <c r="J282" i="50"/>
  <c r="M282" i="50"/>
  <c r="I283" i="50"/>
  <c r="J283" i="50"/>
  <c r="M283" i="50"/>
  <c r="I284" i="50"/>
  <c r="J284" i="50"/>
  <c r="M284" i="50"/>
  <c r="I285" i="50"/>
  <c r="J285" i="50"/>
  <c r="M285" i="50"/>
  <c r="I286" i="50"/>
  <c r="J286" i="50"/>
  <c r="M286" i="50"/>
  <c r="I287" i="50"/>
  <c r="J287" i="50"/>
  <c r="M287" i="50"/>
  <c r="I288" i="50"/>
  <c r="J288" i="50"/>
  <c r="M288" i="50"/>
  <c r="I289" i="50"/>
  <c r="J289" i="50"/>
  <c r="M289" i="50"/>
  <c r="I290" i="50"/>
  <c r="J290" i="50"/>
  <c r="M290" i="50"/>
  <c r="I291" i="50"/>
  <c r="J291" i="50"/>
  <c r="M291" i="50"/>
  <c r="I292" i="50"/>
  <c r="J292" i="50"/>
  <c r="M292" i="50"/>
  <c r="I293" i="50"/>
  <c r="J293" i="50"/>
  <c r="M293" i="50"/>
  <c r="I294" i="50"/>
  <c r="J294" i="50"/>
  <c r="M294" i="50"/>
  <c r="I295" i="50"/>
  <c r="J295" i="50"/>
  <c r="M295" i="50"/>
  <c r="I296" i="50"/>
  <c r="J296" i="50"/>
  <c r="M296" i="50"/>
  <c r="I297" i="50"/>
  <c r="J297" i="50"/>
  <c r="M297" i="50"/>
  <c r="I298" i="50"/>
  <c r="J298" i="50"/>
  <c r="M298" i="50"/>
  <c r="I299" i="50"/>
  <c r="J299" i="50"/>
  <c r="M299" i="50"/>
  <c r="I300" i="50"/>
  <c r="J300" i="50"/>
  <c r="M300" i="50"/>
  <c r="I301" i="50"/>
  <c r="J301" i="50"/>
  <c r="M301" i="50"/>
  <c r="I302" i="50"/>
  <c r="J302" i="50"/>
  <c r="M302" i="50"/>
  <c r="I303" i="50"/>
  <c r="J303" i="50"/>
  <c r="M303" i="50"/>
  <c r="M304" i="50"/>
  <c r="R16" i="50"/>
  <c r="R18" i="50"/>
  <c r="R20" i="50"/>
  <c r="R19" i="50"/>
  <c r="R17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108" i="50"/>
  <c r="K109" i="50"/>
  <c r="K110" i="50"/>
  <c r="K111" i="50"/>
  <c r="K112" i="50"/>
  <c r="K113" i="50"/>
  <c r="K114" i="50"/>
  <c r="K115" i="50"/>
  <c r="K116" i="50"/>
  <c r="K117" i="50"/>
  <c r="K118" i="50"/>
  <c r="K119" i="50"/>
  <c r="K120" i="50"/>
  <c r="K121" i="50"/>
  <c r="K122" i="50"/>
  <c r="K123" i="50"/>
  <c r="K124" i="50"/>
  <c r="K125" i="50"/>
  <c r="K126" i="50"/>
  <c r="K127" i="50"/>
  <c r="K128" i="50"/>
  <c r="K129" i="50"/>
  <c r="K130" i="50"/>
  <c r="K131" i="50"/>
  <c r="K132" i="50"/>
  <c r="K133" i="50"/>
  <c r="K134" i="50"/>
  <c r="K135" i="50"/>
  <c r="K136" i="50"/>
  <c r="K137" i="50"/>
  <c r="K138" i="50"/>
  <c r="K139" i="50"/>
  <c r="K140" i="50"/>
  <c r="K141" i="50"/>
  <c r="K142" i="50"/>
  <c r="K143" i="50"/>
  <c r="K144" i="50"/>
  <c r="K145" i="50"/>
  <c r="K146" i="50"/>
  <c r="K147" i="50"/>
  <c r="K148" i="50"/>
  <c r="K149" i="50"/>
  <c r="K150" i="50"/>
  <c r="K151" i="50"/>
  <c r="K152" i="50"/>
  <c r="K153" i="50"/>
  <c r="K154" i="50"/>
  <c r="K155" i="50"/>
  <c r="K156" i="50"/>
  <c r="K157" i="50"/>
  <c r="K158" i="50"/>
  <c r="K159" i="50"/>
  <c r="K160" i="50"/>
  <c r="K161" i="50"/>
  <c r="K162" i="50"/>
  <c r="K163" i="50"/>
  <c r="K164" i="50"/>
  <c r="K165" i="50"/>
  <c r="K166" i="50"/>
  <c r="K167" i="50"/>
  <c r="K168" i="50"/>
  <c r="K169" i="50"/>
  <c r="K170" i="50"/>
  <c r="K171" i="50"/>
  <c r="K172" i="50"/>
  <c r="K173" i="50"/>
  <c r="K174" i="50"/>
  <c r="K175" i="50"/>
  <c r="K176" i="50"/>
  <c r="K177" i="50"/>
  <c r="K178" i="50"/>
  <c r="K179" i="50"/>
  <c r="K180" i="50"/>
  <c r="K181" i="50"/>
  <c r="K182" i="50"/>
  <c r="K183" i="50"/>
  <c r="K184" i="50"/>
  <c r="K185" i="50"/>
  <c r="K186" i="50"/>
  <c r="K187" i="50"/>
  <c r="K188" i="50"/>
  <c r="K189" i="50"/>
  <c r="K190" i="50"/>
  <c r="K191" i="50"/>
  <c r="K192" i="50"/>
  <c r="K193" i="50"/>
  <c r="K194" i="50"/>
  <c r="K195" i="50"/>
  <c r="K196" i="50"/>
  <c r="K197" i="50"/>
  <c r="K198" i="50"/>
  <c r="K199" i="50"/>
  <c r="K200" i="50"/>
  <c r="K201" i="50"/>
  <c r="K202" i="50"/>
  <c r="K203" i="50"/>
  <c r="K204" i="50"/>
  <c r="K205" i="50"/>
  <c r="K206" i="50"/>
  <c r="K207" i="50"/>
  <c r="K208" i="50"/>
  <c r="K209" i="50"/>
  <c r="K210" i="50"/>
  <c r="K211" i="50"/>
  <c r="K212" i="50"/>
  <c r="K213" i="50"/>
  <c r="K214" i="50"/>
  <c r="K215" i="50"/>
  <c r="K216" i="50"/>
  <c r="K217" i="50"/>
  <c r="K218" i="50"/>
  <c r="K219" i="50"/>
  <c r="K220" i="50"/>
  <c r="K221" i="50"/>
  <c r="K222" i="50"/>
  <c r="K223" i="50"/>
  <c r="K224" i="50"/>
  <c r="K225" i="50"/>
  <c r="K226" i="50"/>
  <c r="K227" i="50"/>
  <c r="K228" i="50"/>
  <c r="K229" i="50"/>
  <c r="K230" i="50"/>
  <c r="K231" i="50"/>
  <c r="K232" i="50"/>
  <c r="K233" i="50"/>
  <c r="K234" i="50"/>
  <c r="K235" i="50"/>
  <c r="K236" i="50"/>
  <c r="K237" i="50"/>
  <c r="K238" i="50"/>
  <c r="K239" i="50"/>
  <c r="K240" i="50"/>
  <c r="K241" i="50"/>
  <c r="K242" i="50"/>
  <c r="K243" i="50"/>
  <c r="K244" i="50"/>
  <c r="K245" i="50"/>
  <c r="K246" i="50"/>
  <c r="K247" i="50"/>
  <c r="K248" i="50"/>
  <c r="K249" i="50"/>
  <c r="K250" i="50"/>
  <c r="K251" i="50"/>
  <c r="K252" i="50"/>
  <c r="K253" i="50"/>
  <c r="K254" i="50"/>
  <c r="K255" i="50"/>
  <c r="K256" i="50"/>
  <c r="K257" i="50"/>
  <c r="K258" i="50"/>
  <c r="K259" i="50"/>
  <c r="K260" i="50"/>
  <c r="K261" i="50"/>
  <c r="K262" i="50"/>
  <c r="K263" i="50"/>
  <c r="K264" i="50"/>
  <c r="K265" i="50"/>
  <c r="K266" i="50"/>
  <c r="K267" i="50"/>
  <c r="K268" i="50"/>
  <c r="K269" i="50"/>
  <c r="K270" i="50"/>
  <c r="K271" i="50"/>
  <c r="K272" i="50"/>
  <c r="K273" i="50"/>
  <c r="K274" i="50"/>
  <c r="K275" i="50"/>
  <c r="K276" i="50"/>
  <c r="K277" i="50"/>
  <c r="K278" i="50"/>
  <c r="K279" i="50"/>
  <c r="K280" i="50"/>
  <c r="K281" i="50"/>
  <c r="K282" i="50"/>
  <c r="K283" i="50"/>
  <c r="K284" i="50"/>
  <c r="K285" i="50"/>
  <c r="K286" i="50"/>
  <c r="K287" i="50"/>
  <c r="K288" i="50"/>
  <c r="K289" i="50"/>
  <c r="K290" i="50"/>
  <c r="K291" i="50"/>
  <c r="K292" i="50"/>
  <c r="K293" i="50"/>
  <c r="K294" i="50"/>
  <c r="K295" i="50"/>
  <c r="K296" i="50"/>
  <c r="K297" i="50"/>
  <c r="K298" i="50"/>
  <c r="K299" i="50"/>
  <c r="K300" i="50"/>
  <c r="K301" i="50"/>
  <c r="K302" i="50"/>
  <c r="K303" i="50"/>
  <c r="K304" i="50"/>
  <c r="R4" i="50"/>
  <c r="R13" i="50"/>
  <c r="R14" i="50"/>
  <c r="R12" i="50"/>
  <c r="R6" i="50"/>
  <c r="R8" i="50"/>
  <c r="R10" i="50"/>
  <c r="R7" i="50"/>
  <c r="R3" i="50"/>
  <c r="J304" i="50"/>
  <c r="I304" i="50"/>
  <c r="F5" i="50"/>
  <c r="G5" i="50"/>
  <c r="L5" i="50"/>
  <c r="F6" i="50"/>
  <c r="G6" i="50"/>
  <c r="L6" i="50"/>
  <c r="F7" i="50"/>
  <c r="G7" i="50"/>
  <c r="L7" i="50"/>
  <c r="F8" i="50"/>
  <c r="G8" i="50"/>
  <c r="L8" i="50"/>
  <c r="F9" i="50"/>
  <c r="G9" i="50"/>
  <c r="L9" i="50"/>
  <c r="F10" i="50"/>
  <c r="G10" i="50"/>
  <c r="L10" i="50"/>
  <c r="F11" i="50"/>
  <c r="G11" i="50"/>
  <c r="L11" i="50"/>
  <c r="F12" i="50"/>
  <c r="G12" i="50"/>
  <c r="L12" i="50"/>
  <c r="F13" i="50"/>
  <c r="G13" i="50"/>
  <c r="L13" i="50"/>
  <c r="F14" i="50"/>
  <c r="G14" i="50"/>
  <c r="L14" i="50"/>
  <c r="F15" i="50"/>
  <c r="G15" i="50"/>
  <c r="L15" i="50"/>
  <c r="F16" i="50"/>
  <c r="G16" i="50"/>
  <c r="L16" i="50"/>
  <c r="F17" i="50"/>
  <c r="G17" i="50"/>
  <c r="L17" i="50"/>
  <c r="F18" i="50"/>
  <c r="G18" i="50"/>
  <c r="L18" i="50"/>
  <c r="F19" i="50"/>
  <c r="G19" i="50"/>
  <c r="L19" i="50"/>
  <c r="F20" i="50"/>
  <c r="G20" i="50"/>
  <c r="L20" i="50"/>
  <c r="F21" i="50"/>
  <c r="G21" i="50"/>
  <c r="L21" i="50"/>
  <c r="F22" i="50"/>
  <c r="G22" i="50"/>
  <c r="L22" i="50"/>
  <c r="F23" i="50"/>
  <c r="G23" i="50"/>
  <c r="L23" i="50"/>
  <c r="F24" i="50"/>
  <c r="G24" i="50"/>
  <c r="L24" i="50"/>
  <c r="F25" i="50"/>
  <c r="G25" i="50"/>
  <c r="L25" i="50"/>
  <c r="F26" i="50"/>
  <c r="G26" i="50"/>
  <c r="L26" i="50"/>
  <c r="F27" i="50"/>
  <c r="G27" i="50"/>
  <c r="L27" i="50"/>
  <c r="F28" i="50"/>
  <c r="G28" i="50"/>
  <c r="L28" i="50"/>
  <c r="F29" i="50"/>
  <c r="G29" i="50"/>
  <c r="L29" i="50"/>
  <c r="F30" i="50"/>
  <c r="G30" i="50"/>
  <c r="L30" i="50"/>
  <c r="F31" i="50"/>
  <c r="G31" i="50"/>
  <c r="L31" i="50"/>
  <c r="F32" i="50"/>
  <c r="G32" i="50"/>
  <c r="L32" i="50"/>
  <c r="F33" i="50"/>
  <c r="G33" i="50"/>
  <c r="L33" i="50"/>
  <c r="F34" i="50"/>
  <c r="G34" i="50"/>
  <c r="L34" i="50"/>
  <c r="F35" i="50"/>
  <c r="G35" i="50"/>
  <c r="L35" i="50"/>
  <c r="F36" i="50"/>
  <c r="G36" i="50"/>
  <c r="L36" i="50"/>
  <c r="F37" i="50"/>
  <c r="G37" i="50"/>
  <c r="L37" i="50"/>
  <c r="F38" i="50"/>
  <c r="G38" i="50"/>
  <c r="L38" i="50"/>
  <c r="F39" i="50"/>
  <c r="G39" i="50"/>
  <c r="L39" i="50"/>
  <c r="F40" i="50"/>
  <c r="G40" i="50"/>
  <c r="L40" i="50"/>
  <c r="F41" i="50"/>
  <c r="G41" i="50"/>
  <c r="L41" i="50"/>
  <c r="F42" i="50"/>
  <c r="G42" i="50"/>
  <c r="L42" i="50"/>
  <c r="F43" i="50"/>
  <c r="G43" i="50"/>
  <c r="L43" i="50"/>
  <c r="F44" i="50"/>
  <c r="G44" i="50"/>
  <c r="L44" i="50"/>
  <c r="F45" i="50"/>
  <c r="G45" i="50"/>
  <c r="L45" i="50"/>
  <c r="F46" i="50"/>
  <c r="G46" i="50"/>
  <c r="L46" i="50"/>
  <c r="F47" i="50"/>
  <c r="G47" i="50"/>
  <c r="L47" i="50"/>
  <c r="F48" i="50"/>
  <c r="G48" i="50"/>
  <c r="L48" i="50"/>
  <c r="F49" i="50"/>
  <c r="G49" i="50"/>
  <c r="L49" i="50"/>
  <c r="F50" i="50"/>
  <c r="G50" i="50"/>
  <c r="L50" i="50"/>
  <c r="F51" i="50"/>
  <c r="G51" i="50"/>
  <c r="L51" i="50"/>
  <c r="F52" i="50"/>
  <c r="G52" i="50"/>
  <c r="L52" i="50"/>
  <c r="F53" i="50"/>
  <c r="G53" i="50"/>
  <c r="L53" i="50"/>
  <c r="F54" i="50"/>
  <c r="G54" i="50"/>
  <c r="L54" i="50"/>
  <c r="F55" i="50"/>
  <c r="G55" i="50"/>
  <c r="L55" i="50"/>
  <c r="F56" i="50"/>
  <c r="G56" i="50"/>
  <c r="L56" i="50"/>
  <c r="F57" i="50"/>
  <c r="G57" i="50"/>
  <c r="L57" i="50"/>
  <c r="F58" i="50"/>
  <c r="G58" i="50"/>
  <c r="L58" i="50"/>
  <c r="F59" i="50"/>
  <c r="G59" i="50"/>
  <c r="L59" i="50"/>
  <c r="F60" i="50"/>
  <c r="G60" i="50"/>
  <c r="L60" i="50"/>
  <c r="F61" i="50"/>
  <c r="G61" i="50"/>
  <c r="L61" i="50"/>
  <c r="F62" i="50"/>
  <c r="G62" i="50"/>
  <c r="L62" i="50"/>
  <c r="F63" i="50"/>
  <c r="G63" i="50"/>
  <c r="L63" i="50"/>
  <c r="F64" i="50"/>
  <c r="G64" i="50"/>
  <c r="L64" i="50"/>
  <c r="F65" i="50"/>
  <c r="G65" i="50"/>
  <c r="L65" i="50"/>
  <c r="F66" i="50"/>
  <c r="G66" i="50"/>
  <c r="L66" i="50"/>
  <c r="F67" i="50"/>
  <c r="G67" i="50"/>
  <c r="L67" i="50"/>
  <c r="F68" i="50"/>
  <c r="G68" i="50"/>
  <c r="L68" i="50"/>
  <c r="F69" i="50"/>
  <c r="G69" i="50"/>
  <c r="L69" i="50"/>
  <c r="F70" i="50"/>
  <c r="G70" i="50"/>
  <c r="L70" i="50"/>
  <c r="F71" i="50"/>
  <c r="G71" i="50"/>
  <c r="L71" i="50"/>
  <c r="F72" i="50"/>
  <c r="G72" i="50"/>
  <c r="L72" i="50"/>
  <c r="F73" i="50"/>
  <c r="G73" i="50"/>
  <c r="L73" i="50"/>
  <c r="F74" i="50"/>
  <c r="G74" i="50"/>
  <c r="L74" i="50"/>
  <c r="F75" i="50"/>
  <c r="G75" i="50"/>
  <c r="L75" i="50"/>
  <c r="F76" i="50"/>
  <c r="G76" i="50"/>
  <c r="L76" i="50"/>
  <c r="F77" i="50"/>
  <c r="G77" i="50"/>
  <c r="L77" i="50"/>
  <c r="F78" i="50"/>
  <c r="G78" i="50"/>
  <c r="L78" i="50"/>
  <c r="F79" i="50"/>
  <c r="G79" i="50"/>
  <c r="L79" i="50"/>
  <c r="F80" i="50"/>
  <c r="G80" i="50"/>
  <c r="L80" i="50"/>
  <c r="F81" i="50"/>
  <c r="G81" i="50"/>
  <c r="L81" i="50"/>
  <c r="F82" i="50"/>
  <c r="G82" i="50"/>
  <c r="L82" i="50"/>
  <c r="F83" i="50"/>
  <c r="G83" i="50"/>
  <c r="L83" i="50"/>
  <c r="F84" i="50"/>
  <c r="G84" i="50"/>
  <c r="L84" i="50"/>
  <c r="F85" i="50"/>
  <c r="G85" i="50"/>
  <c r="L85" i="50"/>
  <c r="F86" i="50"/>
  <c r="G86" i="50"/>
  <c r="L86" i="50"/>
  <c r="F87" i="50"/>
  <c r="G87" i="50"/>
  <c r="L87" i="50"/>
  <c r="F88" i="50"/>
  <c r="G88" i="50"/>
  <c r="L88" i="50"/>
  <c r="F89" i="50"/>
  <c r="G89" i="50"/>
  <c r="L89" i="50"/>
  <c r="F90" i="50"/>
  <c r="G90" i="50"/>
  <c r="L90" i="50"/>
  <c r="F91" i="50"/>
  <c r="G91" i="50"/>
  <c r="L91" i="50"/>
  <c r="F92" i="50"/>
  <c r="G92" i="50"/>
  <c r="L92" i="50"/>
  <c r="F93" i="50"/>
  <c r="G93" i="50"/>
  <c r="L93" i="50"/>
  <c r="F94" i="50"/>
  <c r="G94" i="50"/>
  <c r="L94" i="50"/>
  <c r="F95" i="50"/>
  <c r="G95" i="50"/>
  <c r="L95" i="50"/>
  <c r="F96" i="50"/>
  <c r="G96" i="50"/>
  <c r="L96" i="50"/>
  <c r="F97" i="50"/>
  <c r="G97" i="50"/>
  <c r="L97" i="50"/>
  <c r="F98" i="50"/>
  <c r="G98" i="50"/>
  <c r="L98" i="50"/>
  <c r="F99" i="50"/>
  <c r="G99" i="50"/>
  <c r="L99" i="50"/>
  <c r="F100" i="50"/>
  <c r="G100" i="50"/>
  <c r="L100" i="50"/>
  <c r="F101" i="50"/>
  <c r="G101" i="50"/>
  <c r="L101" i="50"/>
  <c r="F102" i="50"/>
  <c r="G102" i="50"/>
  <c r="L102" i="50"/>
  <c r="F103" i="50"/>
  <c r="G103" i="50"/>
  <c r="L103" i="50"/>
  <c r="F104" i="50"/>
  <c r="G104" i="50"/>
  <c r="L104" i="50"/>
  <c r="F105" i="50"/>
  <c r="G105" i="50"/>
  <c r="L105" i="50"/>
  <c r="F106" i="50"/>
  <c r="G106" i="50"/>
  <c r="L106" i="50"/>
  <c r="F107" i="50"/>
  <c r="G107" i="50"/>
  <c r="L107" i="50"/>
  <c r="F108" i="50"/>
  <c r="G108" i="50"/>
  <c r="L108" i="50"/>
  <c r="F109" i="50"/>
  <c r="G109" i="50"/>
  <c r="L109" i="50"/>
  <c r="F110" i="50"/>
  <c r="G110" i="50"/>
  <c r="L110" i="50"/>
  <c r="F111" i="50"/>
  <c r="G111" i="50"/>
  <c r="L111" i="50"/>
  <c r="F112" i="50"/>
  <c r="G112" i="50"/>
  <c r="L112" i="50"/>
  <c r="F113" i="50"/>
  <c r="G113" i="50"/>
  <c r="L113" i="50"/>
  <c r="F114" i="50"/>
  <c r="G114" i="50"/>
  <c r="L114" i="50"/>
  <c r="F115" i="50"/>
  <c r="G115" i="50"/>
  <c r="L115" i="50"/>
  <c r="F116" i="50"/>
  <c r="G116" i="50"/>
  <c r="L116" i="50"/>
  <c r="F117" i="50"/>
  <c r="G117" i="50"/>
  <c r="L117" i="50"/>
  <c r="F118" i="50"/>
  <c r="G118" i="50"/>
  <c r="L118" i="50"/>
  <c r="F119" i="50"/>
  <c r="G119" i="50"/>
  <c r="L119" i="50"/>
  <c r="F120" i="50"/>
  <c r="G120" i="50"/>
  <c r="L120" i="50"/>
  <c r="F121" i="50"/>
  <c r="G121" i="50"/>
  <c r="L121" i="50"/>
  <c r="F122" i="50"/>
  <c r="G122" i="50"/>
  <c r="L122" i="50"/>
  <c r="F123" i="50"/>
  <c r="G123" i="50"/>
  <c r="L123" i="50"/>
  <c r="F124" i="50"/>
  <c r="G124" i="50"/>
  <c r="L124" i="50"/>
  <c r="F125" i="50"/>
  <c r="G125" i="50"/>
  <c r="L125" i="50"/>
  <c r="F126" i="50"/>
  <c r="G126" i="50"/>
  <c r="L126" i="50"/>
  <c r="F127" i="50"/>
  <c r="G127" i="50"/>
  <c r="L127" i="50"/>
  <c r="F128" i="50"/>
  <c r="G128" i="50"/>
  <c r="L128" i="50"/>
  <c r="F129" i="50"/>
  <c r="G129" i="50"/>
  <c r="L129" i="50"/>
  <c r="F130" i="50"/>
  <c r="G130" i="50"/>
  <c r="L130" i="50"/>
  <c r="F131" i="50"/>
  <c r="G131" i="50"/>
  <c r="L131" i="50"/>
  <c r="F132" i="50"/>
  <c r="G132" i="50"/>
  <c r="L132" i="50"/>
  <c r="F133" i="50"/>
  <c r="G133" i="50"/>
  <c r="L133" i="50"/>
  <c r="F134" i="50"/>
  <c r="G134" i="50"/>
  <c r="L134" i="50"/>
  <c r="F135" i="50"/>
  <c r="G135" i="50"/>
  <c r="L135" i="50"/>
  <c r="F136" i="50"/>
  <c r="G136" i="50"/>
  <c r="L136" i="50"/>
  <c r="F137" i="50"/>
  <c r="G137" i="50"/>
  <c r="L137" i="50"/>
  <c r="F138" i="50"/>
  <c r="G138" i="50"/>
  <c r="L138" i="50"/>
  <c r="F139" i="50"/>
  <c r="G139" i="50"/>
  <c r="L139" i="50"/>
  <c r="F140" i="50"/>
  <c r="G140" i="50"/>
  <c r="L140" i="50"/>
  <c r="F141" i="50"/>
  <c r="G141" i="50"/>
  <c r="L141" i="50"/>
  <c r="F142" i="50"/>
  <c r="G142" i="50"/>
  <c r="L142" i="50"/>
  <c r="F143" i="50"/>
  <c r="G143" i="50"/>
  <c r="L143" i="50"/>
  <c r="F144" i="50"/>
  <c r="G144" i="50"/>
  <c r="L144" i="50"/>
  <c r="F145" i="50"/>
  <c r="G145" i="50"/>
  <c r="L145" i="50"/>
  <c r="F146" i="50"/>
  <c r="G146" i="50"/>
  <c r="L146" i="50"/>
  <c r="F147" i="50"/>
  <c r="G147" i="50"/>
  <c r="L147" i="50"/>
  <c r="F148" i="50"/>
  <c r="G148" i="50"/>
  <c r="L148" i="50"/>
  <c r="F149" i="50"/>
  <c r="G149" i="50"/>
  <c r="L149" i="50"/>
  <c r="F150" i="50"/>
  <c r="G150" i="50"/>
  <c r="L150" i="50"/>
  <c r="F151" i="50"/>
  <c r="G151" i="50"/>
  <c r="L151" i="50"/>
  <c r="F152" i="50"/>
  <c r="G152" i="50"/>
  <c r="L152" i="50"/>
  <c r="F153" i="50"/>
  <c r="G153" i="50"/>
  <c r="L153" i="50"/>
  <c r="F154" i="50"/>
  <c r="G154" i="50"/>
  <c r="L154" i="50"/>
  <c r="F155" i="50"/>
  <c r="G155" i="50"/>
  <c r="L155" i="50"/>
  <c r="F156" i="50"/>
  <c r="G156" i="50"/>
  <c r="L156" i="50"/>
  <c r="F157" i="50"/>
  <c r="G157" i="50"/>
  <c r="L157" i="50"/>
  <c r="F158" i="50"/>
  <c r="G158" i="50"/>
  <c r="L158" i="50"/>
  <c r="F159" i="50"/>
  <c r="G159" i="50"/>
  <c r="L159" i="50"/>
  <c r="F160" i="50"/>
  <c r="G160" i="50"/>
  <c r="L160" i="50"/>
  <c r="F161" i="50"/>
  <c r="G161" i="50"/>
  <c r="L161" i="50"/>
  <c r="F162" i="50"/>
  <c r="G162" i="50"/>
  <c r="L162" i="50"/>
  <c r="F163" i="50"/>
  <c r="G163" i="50"/>
  <c r="L163" i="50"/>
  <c r="F164" i="50"/>
  <c r="G164" i="50"/>
  <c r="L164" i="50"/>
  <c r="F165" i="50"/>
  <c r="G165" i="50"/>
  <c r="L165" i="50"/>
  <c r="F166" i="50"/>
  <c r="G166" i="50"/>
  <c r="L166" i="50"/>
  <c r="F167" i="50"/>
  <c r="G167" i="50"/>
  <c r="L167" i="50"/>
  <c r="F168" i="50"/>
  <c r="G168" i="50"/>
  <c r="L168" i="50"/>
  <c r="F169" i="50"/>
  <c r="G169" i="50"/>
  <c r="L169" i="50"/>
  <c r="F170" i="50"/>
  <c r="G170" i="50"/>
  <c r="L170" i="50"/>
  <c r="F171" i="50"/>
  <c r="G171" i="50"/>
  <c r="L171" i="50"/>
  <c r="F172" i="50"/>
  <c r="G172" i="50"/>
  <c r="L172" i="50"/>
  <c r="F173" i="50"/>
  <c r="G173" i="50"/>
  <c r="L173" i="50"/>
  <c r="F174" i="50"/>
  <c r="G174" i="50"/>
  <c r="L174" i="50"/>
  <c r="F175" i="50"/>
  <c r="G175" i="50"/>
  <c r="L175" i="50"/>
  <c r="F176" i="50"/>
  <c r="G176" i="50"/>
  <c r="L176" i="50"/>
  <c r="F177" i="50"/>
  <c r="G177" i="50"/>
  <c r="L177" i="50"/>
  <c r="F178" i="50"/>
  <c r="G178" i="50"/>
  <c r="L178" i="50"/>
  <c r="F179" i="50"/>
  <c r="G179" i="50"/>
  <c r="L179" i="50"/>
  <c r="F180" i="50"/>
  <c r="G180" i="50"/>
  <c r="L180" i="50"/>
  <c r="F181" i="50"/>
  <c r="G181" i="50"/>
  <c r="L181" i="50"/>
  <c r="F182" i="50"/>
  <c r="G182" i="50"/>
  <c r="L182" i="50"/>
  <c r="F183" i="50"/>
  <c r="G183" i="50"/>
  <c r="L183" i="50"/>
  <c r="F184" i="50"/>
  <c r="G184" i="50"/>
  <c r="L184" i="50"/>
  <c r="F185" i="50"/>
  <c r="G185" i="50"/>
  <c r="L185" i="50"/>
  <c r="F186" i="50"/>
  <c r="G186" i="50"/>
  <c r="L186" i="50"/>
  <c r="F187" i="50"/>
  <c r="G187" i="50"/>
  <c r="L187" i="50"/>
  <c r="F188" i="50"/>
  <c r="G188" i="50"/>
  <c r="L188" i="50"/>
  <c r="F189" i="50"/>
  <c r="G189" i="50"/>
  <c r="L189" i="50"/>
  <c r="F190" i="50"/>
  <c r="G190" i="50"/>
  <c r="L190" i="50"/>
  <c r="F191" i="50"/>
  <c r="G191" i="50"/>
  <c r="L191" i="50"/>
  <c r="F192" i="50"/>
  <c r="G192" i="50"/>
  <c r="L192" i="50"/>
  <c r="F193" i="50"/>
  <c r="G193" i="50"/>
  <c r="L193" i="50"/>
  <c r="F194" i="50"/>
  <c r="G194" i="50"/>
  <c r="L194" i="50"/>
  <c r="F195" i="50"/>
  <c r="G195" i="50"/>
  <c r="L195" i="50"/>
  <c r="F196" i="50"/>
  <c r="G196" i="50"/>
  <c r="L196" i="50"/>
  <c r="F197" i="50"/>
  <c r="G197" i="50"/>
  <c r="L197" i="50"/>
  <c r="F198" i="50"/>
  <c r="G198" i="50"/>
  <c r="L198" i="50"/>
  <c r="F199" i="50"/>
  <c r="G199" i="50"/>
  <c r="L199" i="50"/>
  <c r="F200" i="50"/>
  <c r="G200" i="50"/>
  <c r="L200" i="50"/>
  <c r="F201" i="50"/>
  <c r="G201" i="50"/>
  <c r="L201" i="50"/>
  <c r="F202" i="50"/>
  <c r="G202" i="50"/>
  <c r="L202" i="50"/>
  <c r="F203" i="50"/>
  <c r="G203" i="50"/>
  <c r="L203" i="50"/>
  <c r="F204" i="50"/>
  <c r="G204" i="50"/>
  <c r="L204" i="50"/>
  <c r="F205" i="50"/>
  <c r="G205" i="50"/>
  <c r="L205" i="50"/>
  <c r="F206" i="50"/>
  <c r="G206" i="50"/>
  <c r="L206" i="50"/>
  <c r="F207" i="50"/>
  <c r="G207" i="50"/>
  <c r="L207" i="50"/>
  <c r="F208" i="50"/>
  <c r="G208" i="50"/>
  <c r="L208" i="50"/>
  <c r="F209" i="50"/>
  <c r="G209" i="50"/>
  <c r="L209" i="50"/>
  <c r="F210" i="50"/>
  <c r="G210" i="50"/>
  <c r="L210" i="50"/>
  <c r="F211" i="50"/>
  <c r="G211" i="50"/>
  <c r="L211" i="50"/>
  <c r="F212" i="50"/>
  <c r="G212" i="50"/>
  <c r="L212" i="50"/>
  <c r="F213" i="50"/>
  <c r="G213" i="50"/>
  <c r="L213" i="50"/>
  <c r="F214" i="50"/>
  <c r="G214" i="50"/>
  <c r="L214" i="50"/>
  <c r="F215" i="50"/>
  <c r="G215" i="50"/>
  <c r="L215" i="50"/>
  <c r="F216" i="50"/>
  <c r="G216" i="50"/>
  <c r="L216" i="50"/>
  <c r="F217" i="50"/>
  <c r="G217" i="50"/>
  <c r="L217" i="50"/>
  <c r="F218" i="50"/>
  <c r="G218" i="50"/>
  <c r="L218" i="50"/>
  <c r="F219" i="50"/>
  <c r="G219" i="50"/>
  <c r="L219" i="50"/>
  <c r="F220" i="50"/>
  <c r="G220" i="50"/>
  <c r="L220" i="50"/>
  <c r="F221" i="50"/>
  <c r="G221" i="50"/>
  <c r="L221" i="50"/>
  <c r="F222" i="50"/>
  <c r="G222" i="50"/>
  <c r="L222" i="50"/>
  <c r="F223" i="50"/>
  <c r="G223" i="50"/>
  <c r="L223" i="50"/>
  <c r="F224" i="50"/>
  <c r="G224" i="50"/>
  <c r="L224" i="50"/>
  <c r="F225" i="50"/>
  <c r="G225" i="50"/>
  <c r="L225" i="50"/>
  <c r="F226" i="50"/>
  <c r="G226" i="50"/>
  <c r="L226" i="50"/>
  <c r="F227" i="50"/>
  <c r="G227" i="50"/>
  <c r="L227" i="50"/>
  <c r="F228" i="50"/>
  <c r="G228" i="50"/>
  <c r="L228" i="50"/>
  <c r="F229" i="50"/>
  <c r="G229" i="50"/>
  <c r="L229" i="50"/>
  <c r="F230" i="50"/>
  <c r="G230" i="50"/>
  <c r="L230" i="50"/>
  <c r="F231" i="50"/>
  <c r="G231" i="50"/>
  <c r="L231" i="50"/>
  <c r="F232" i="50"/>
  <c r="G232" i="50"/>
  <c r="L232" i="50"/>
  <c r="F233" i="50"/>
  <c r="G233" i="50"/>
  <c r="L233" i="50"/>
  <c r="F234" i="50"/>
  <c r="G234" i="50"/>
  <c r="L234" i="50"/>
  <c r="F235" i="50"/>
  <c r="G235" i="50"/>
  <c r="L235" i="50"/>
  <c r="F236" i="50"/>
  <c r="G236" i="50"/>
  <c r="L236" i="50"/>
  <c r="F237" i="50"/>
  <c r="G237" i="50"/>
  <c r="L237" i="50"/>
  <c r="F238" i="50"/>
  <c r="G238" i="50"/>
  <c r="L238" i="50"/>
  <c r="F239" i="50"/>
  <c r="G239" i="50"/>
  <c r="L239" i="50"/>
  <c r="F240" i="50"/>
  <c r="G240" i="50"/>
  <c r="L240" i="50"/>
  <c r="F241" i="50"/>
  <c r="G241" i="50"/>
  <c r="L241" i="50"/>
  <c r="F242" i="50"/>
  <c r="G242" i="50"/>
  <c r="L242" i="50"/>
  <c r="F243" i="50"/>
  <c r="G243" i="50"/>
  <c r="L243" i="50"/>
  <c r="F244" i="50"/>
  <c r="G244" i="50"/>
  <c r="L244" i="50"/>
  <c r="F245" i="50"/>
  <c r="G245" i="50"/>
  <c r="L245" i="50"/>
  <c r="F246" i="50"/>
  <c r="G246" i="50"/>
  <c r="L246" i="50"/>
  <c r="F247" i="50"/>
  <c r="G247" i="50"/>
  <c r="L247" i="50"/>
  <c r="F248" i="50"/>
  <c r="G248" i="50"/>
  <c r="L248" i="50"/>
  <c r="F249" i="50"/>
  <c r="G249" i="50"/>
  <c r="L249" i="50"/>
  <c r="F250" i="50"/>
  <c r="G250" i="50"/>
  <c r="L250" i="50"/>
  <c r="F251" i="50"/>
  <c r="G251" i="50"/>
  <c r="L251" i="50"/>
  <c r="F252" i="50"/>
  <c r="G252" i="50"/>
  <c r="L252" i="50"/>
  <c r="F253" i="50"/>
  <c r="G253" i="50"/>
  <c r="L253" i="50"/>
  <c r="F254" i="50"/>
  <c r="G254" i="50"/>
  <c r="L254" i="50"/>
  <c r="F255" i="50"/>
  <c r="G255" i="50"/>
  <c r="L255" i="50"/>
  <c r="F256" i="50"/>
  <c r="G256" i="50"/>
  <c r="L256" i="50"/>
  <c r="F257" i="50"/>
  <c r="G257" i="50"/>
  <c r="L257" i="50"/>
  <c r="F258" i="50"/>
  <c r="G258" i="50"/>
  <c r="L258" i="50"/>
  <c r="F259" i="50"/>
  <c r="G259" i="50"/>
  <c r="L259" i="50"/>
  <c r="F260" i="50"/>
  <c r="G260" i="50"/>
  <c r="L260" i="50"/>
  <c r="F261" i="50"/>
  <c r="G261" i="50"/>
  <c r="L261" i="50"/>
  <c r="F262" i="50"/>
  <c r="G262" i="50"/>
  <c r="L262" i="50"/>
  <c r="F263" i="50"/>
  <c r="G263" i="50"/>
  <c r="L263" i="50"/>
  <c r="F264" i="50"/>
  <c r="G264" i="50"/>
  <c r="L264" i="50"/>
  <c r="F265" i="50"/>
  <c r="G265" i="50"/>
  <c r="L265" i="50"/>
  <c r="F266" i="50"/>
  <c r="G266" i="50"/>
  <c r="L266" i="50"/>
  <c r="F267" i="50"/>
  <c r="G267" i="50"/>
  <c r="L267" i="50"/>
  <c r="F268" i="50"/>
  <c r="G268" i="50"/>
  <c r="L268" i="50"/>
  <c r="F269" i="50"/>
  <c r="G269" i="50"/>
  <c r="L269" i="50"/>
  <c r="F270" i="50"/>
  <c r="G270" i="50"/>
  <c r="L270" i="50"/>
  <c r="F271" i="50"/>
  <c r="G271" i="50"/>
  <c r="L271" i="50"/>
  <c r="F272" i="50"/>
  <c r="G272" i="50"/>
  <c r="L272" i="50"/>
  <c r="F273" i="50"/>
  <c r="G273" i="50"/>
  <c r="L273" i="50"/>
  <c r="F274" i="50"/>
  <c r="G274" i="50"/>
  <c r="L274" i="50"/>
  <c r="F275" i="50"/>
  <c r="G275" i="50"/>
  <c r="L275" i="50"/>
  <c r="F276" i="50"/>
  <c r="G276" i="50"/>
  <c r="L276" i="50"/>
  <c r="F277" i="50"/>
  <c r="G277" i="50"/>
  <c r="L277" i="50"/>
  <c r="F278" i="50"/>
  <c r="G278" i="50"/>
  <c r="L278" i="50"/>
  <c r="F279" i="50"/>
  <c r="G279" i="50"/>
  <c r="L279" i="50"/>
  <c r="F280" i="50"/>
  <c r="G280" i="50"/>
  <c r="L280" i="50"/>
  <c r="F281" i="50"/>
  <c r="G281" i="50"/>
  <c r="L281" i="50"/>
  <c r="F282" i="50"/>
  <c r="G282" i="50"/>
  <c r="L282" i="50"/>
  <c r="F283" i="50"/>
  <c r="G283" i="50"/>
  <c r="L283" i="50"/>
  <c r="F284" i="50"/>
  <c r="G284" i="50"/>
  <c r="L284" i="50"/>
  <c r="F285" i="50"/>
  <c r="G285" i="50"/>
  <c r="L285" i="50"/>
  <c r="F286" i="50"/>
  <c r="G286" i="50"/>
  <c r="L286" i="50"/>
  <c r="F287" i="50"/>
  <c r="G287" i="50"/>
  <c r="L287" i="50"/>
  <c r="F288" i="50"/>
  <c r="G288" i="50"/>
  <c r="L288" i="50"/>
  <c r="F289" i="50"/>
  <c r="G289" i="50"/>
  <c r="L289" i="50"/>
  <c r="F290" i="50"/>
  <c r="G290" i="50"/>
  <c r="L290" i="50"/>
  <c r="F291" i="50"/>
  <c r="G291" i="50"/>
  <c r="L291" i="50"/>
  <c r="F292" i="50"/>
  <c r="G292" i="50"/>
  <c r="L292" i="50"/>
  <c r="F293" i="50"/>
  <c r="G293" i="50"/>
  <c r="L293" i="50"/>
  <c r="F294" i="50"/>
  <c r="G294" i="50"/>
  <c r="L294" i="50"/>
  <c r="F295" i="50"/>
  <c r="G295" i="50"/>
  <c r="L295" i="50"/>
  <c r="F296" i="50"/>
  <c r="G296" i="50"/>
  <c r="L296" i="50"/>
  <c r="F297" i="50"/>
  <c r="G297" i="50"/>
  <c r="L297" i="50"/>
  <c r="F298" i="50"/>
  <c r="G298" i="50"/>
  <c r="L298" i="50"/>
  <c r="F299" i="50"/>
  <c r="G299" i="50"/>
  <c r="L299" i="50"/>
  <c r="F300" i="50"/>
  <c r="G300" i="50"/>
  <c r="L300" i="50"/>
  <c r="F301" i="50"/>
  <c r="G301" i="50"/>
  <c r="L301" i="50"/>
  <c r="F302" i="50"/>
  <c r="G302" i="50"/>
  <c r="L302" i="50"/>
  <c r="F303" i="50"/>
  <c r="G303" i="50"/>
  <c r="L303" i="50"/>
  <c r="L4" i="50"/>
  <c r="G4" i="50"/>
  <c r="F4" i="50"/>
  <c r="E304" i="50"/>
  <c r="F304" i="50"/>
  <c r="D304" i="50"/>
  <c r="A4" i="50" a="1"/>
  <c r="A4" i="50"/>
  <c r="B4" i="50"/>
  <c r="C4" i="50"/>
  <c r="D4" i="50"/>
  <c r="E4" i="50"/>
  <c r="A5" i="50"/>
  <c r="B5" i="50"/>
  <c r="C5" i="50"/>
  <c r="D5" i="50"/>
  <c r="E5" i="50"/>
  <c r="A6" i="50"/>
  <c r="B6" i="50"/>
  <c r="C6" i="50"/>
  <c r="D6" i="50"/>
  <c r="E6" i="50"/>
  <c r="A7" i="50"/>
  <c r="B7" i="50"/>
  <c r="C7" i="50"/>
  <c r="D7" i="50"/>
  <c r="E7" i="50"/>
  <c r="A8" i="50"/>
  <c r="B8" i="50"/>
  <c r="C8" i="50"/>
  <c r="D8" i="50"/>
  <c r="E8" i="50"/>
  <c r="A9" i="50"/>
  <c r="B9" i="50"/>
  <c r="C9" i="50"/>
  <c r="D9" i="50"/>
  <c r="E9" i="50"/>
  <c r="A10" i="50"/>
  <c r="B10" i="50"/>
  <c r="C10" i="50"/>
  <c r="D10" i="50"/>
  <c r="E10" i="50"/>
  <c r="A11" i="50"/>
  <c r="B11" i="50"/>
  <c r="C11" i="50"/>
  <c r="D11" i="50"/>
  <c r="E11" i="50"/>
  <c r="A12" i="50"/>
  <c r="B12" i="50"/>
  <c r="C12" i="50"/>
  <c r="D12" i="50"/>
  <c r="E12" i="50"/>
  <c r="A13" i="50"/>
  <c r="B13" i="50"/>
  <c r="C13" i="50"/>
  <c r="D13" i="50"/>
  <c r="E13" i="50"/>
  <c r="A14" i="50"/>
  <c r="B14" i="50"/>
  <c r="C14" i="50"/>
  <c r="D14" i="50"/>
  <c r="E14" i="50"/>
  <c r="A15" i="50"/>
  <c r="B15" i="50"/>
  <c r="C15" i="50"/>
  <c r="D15" i="50"/>
  <c r="E15" i="50"/>
  <c r="A16" i="50"/>
  <c r="B16" i="50"/>
  <c r="C16" i="50"/>
  <c r="D16" i="50"/>
  <c r="E16" i="50"/>
  <c r="A17" i="50"/>
  <c r="B17" i="50"/>
  <c r="C17" i="50"/>
  <c r="D17" i="50"/>
  <c r="E17" i="50"/>
  <c r="A18" i="50"/>
  <c r="B18" i="50"/>
  <c r="C18" i="50"/>
  <c r="D18" i="50"/>
  <c r="E18" i="50"/>
  <c r="A19" i="50"/>
  <c r="B19" i="50"/>
  <c r="C19" i="50"/>
  <c r="D19" i="50"/>
  <c r="E19" i="50"/>
  <c r="A20" i="50"/>
  <c r="B20" i="50"/>
  <c r="C20" i="50"/>
  <c r="D20" i="50"/>
  <c r="E20" i="50"/>
  <c r="A21" i="50"/>
  <c r="B21" i="50"/>
  <c r="C21" i="50"/>
  <c r="D21" i="50"/>
  <c r="E21" i="50"/>
  <c r="A22" i="50"/>
  <c r="B22" i="50"/>
  <c r="C22" i="50"/>
  <c r="D22" i="50"/>
  <c r="E22" i="50"/>
  <c r="A23" i="50"/>
  <c r="B23" i="50"/>
  <c r="C23" i="50"/>
  <c r="D23" i="50"/>
  <c r="E23" i="50"/>
  <c r="A24" i="50"/>
  <c r="B24" i="50"/>
  <c r="C24" i="50"/>
  <c r="D24" i="50"/>
  <c r="E24" i="50"/>
  <c r="A25" i="50"/>
  <c r="B25" i="50"/>
  <c r="C25" i="50"/>
  <c r="D25" i="50"/>
  <c r="E25" i="50"/>
  <c r="A26" i="50"/>
  <c r="B26" i="50"/>
  <c r="C26" i="50"/>
  <c r="D26" i="50"/>
  <c r="E26" i="50"/>
  <c r="A27" i="50"/>
  <c r="B27" i="50"/>
  <c r="C27" i="50"/>
  <c r="D27" i="50"/>
  <c r="E27" i="50"/>
  <c r="A28" i="50"/>
  <c r="B28" i="50"/>
  <c r="C28" i="50"/>
  <c r="D28" i="50"/>
  <c r="E28" i="50"/>
  <c r="A29" i="50"/>
  <c r="B29" i="50"/>
  <c r="C29" i="50"/>
  <c r="D29" i="50"/>
  <c r="E29" i="50"/>
  <c r="A30" i="50"/>
  <c r="B30" i="50"/>
  <c r="C30" i="50"/>
  <c r="D30" i="50"/>
  <c r="E30" i="50"/>
  <c r="A31" i="50"/>
  <c r="B31" i="50"/>
  <c r="C31" i="50"/>
  <c r="D31" i="50"/>
  <c r="E31" i="50"/>
  <c r="A32" i="50"/>
  <c r="B32" i="50"/>
  <c r="C32" i="50"/>
  <c r="D32" i="50"/>
  <c r="E32" i="50"/>
  <c r="A33" i="50"/>
  <c r="B33" i="50"/>
  <c r="C33" i="50"/>
  <c r="D33" i="50"/>
  <c r="E33" i="50"/>
  <c r="A34" i="50"/>
  <c r="B34" i="50"/>
  <c r="C34" i="50"/>
  <c r="D34" i="50"/>
  <c r="E34" i="50"/>
  <c r="A35" i="50"/>
  <c r="B35" i="50"/>
  <c r="C35" i="50"/>
  <c r="D35" i="50"/>
  <c r="E35" i="50"/>
  <c r="A36" i="50"/>
  <c r="B36" i="50"/>
  <c r="C36" i="50"/>
  <c r="D36" i="50"/>
  <c r="E36" i="50"/>
  <c r="A37" i="50"/>
  <c r="B37" i="50"/>
  <c r="C37" i="50"/>
  <c r="D37" i="50"/>
  <c r="E37" i="50"/>
  <c r="A38" i="50"/>
  <c r="B38" i="50"/>
  <c r="C38" i="50"/>
  <c r="D38" i="50"/>
  <c r="E38" i="50"/>
  <c r="A39" i="50"/>
  <c r="B39" i="50"/>
  <c r="C39" i="50"/>
  <c r="D39" i="50"/>
  <c r="E39" i="50"/>
  <c r="A40" i="50"/>
  <c r="B40" i="50"/>
  <c r="C40" i="50"/>
  <c r="D40" i="50"/>
  <c r="E40" i="50"/>
  <c r="A41" i="50"/>
  <c r="B41" i="50"/>
  <c r="C41" i="50"/>
  <c r="D41" i="50"/>
  <c r="E41" i="50"/>
  <c r="A42" i="50"/>
  <c r="B42" i="50"/>
  <c r="C42" i="50"/>
  <c r="D42" i="50"/>
  <c r="E42" i="50"/>
  <c r="A43" i="50"/>
  <c r="B43" i="50"/>
  <c r="C43" i="50"/>
  <c r="D43" i="50"/>
  <c r="E43" i="50"/>
  <c r="A44" i="50"/>
  <c r="B44" i="50"/>
  <c r="C44" i="50"/>
  <c r="D44" i="50"/>
  <c r="E44" i="50"/>
  <c r="A45" i="50"/>
  <c r="B45" i="50"/>
  <c r="C45" i="50"/>
  <c r="D45" i="50"/>
  <c r="E45" i="50"/>
  <c r="A46" i="50"/>
  <c r="B46" i="50"/>
  <c r="C46" i="50"/>
  <c r="D46" i="50"/>
  <c r="E46" i="50"/>
  <c r="A47" i="50"/>
  <c r="B47" i="50"/>
  <c r="C47" i="50"/>
  <c r="D47" i="50"/>
  <c r="E47" i="50"/>
  <c r="A48" i="50"/>
  <c r="B48" i="50"/>
  <c r="C48" i="50"/>
  <c r="D48" i="50"/>
  <c r="E48" i="50"/>
  <c r="A49" i="50"/>
  <c r="B49" i="50"/>
  <c r="C49" i="50"/>
  <c r="D49" i="50"/>
  <c r="E49" i="50"/>
  <c r="A50" i="50"/>
  <c r="B50" i="50"/>
  <c r="C50" i="50"/>
  <c r="D50" i="50"/>
  <c r="E50" i="50"/>
  <c r="A51" i="50"/>
  <c r="B51" i="50"/>
  <c r="C51" i="50"/>
  <c r="D51" i="50"/>
  <c r="E51" i="50"/>
  <c r="A52" i="50"/>
  <c r="B52" i="50"/>
  <c r="C52" i="50"/>
  <c r="D52" i="50"/>
  <c r="E52" i="50"/>
  <c r="A53" i="50"/>
  <c r="B53" i="50"/>
  <c r="C53" i="50"/>
  <c r="D53" i="50"/>
  <c r="E53" i="50"/>
  <c r="A54" i="50"/>
  <c r="B54" i="50"/>
  <c r="C54" i="50"/>
  <c r="D54" i="50"/>
  <c r="E54" i="50"/>
  <c r="A55" i="50"/>
  <c r="B55" i="50"/>
  <c r="C55" i="50"/>
  <c r="D55" i="50"/>
  <c r="E55" i="50"/>
  <c r="A56" i="50"/>
  <c r="B56" i="50"/>
  <c r="C56" i="50"/>
  <c r="D56" i="50"/>
  <c r="E56" i="50"/>
  <c r="A57" i="50"/>
  <c r="B57" i="50"/>
  <c r="C57" i="50"/>
  <c r="D57" i="50"/>
  <c r="E57" i="50"/>
  <c r="A58" i="50"/>
  <c r="B58" i="50"/>
  <c r="C58" i="50"/>
  <c r="D58" i="50"/>
  <c r="E58" i="50"/>
  <c r="A59" i="50"/>
  <c r="B59" i="50"/>
  <c r="C59" i="50"/>
  <c r="D59" i="50"/>
  <c r="E59" i="50"/>
  <c r="A60" i="50"/>
  <c r="B60" i="50"/>
  <c r="C60" i="50"/>
  <c r="D60" i="50"/>
  <c r="E60" i="50"/>
  <c r="A61" i="50"/>
  <c r="B61" i="50"/>
  <c r="C61" i="50"/>
  <c r="D61" i="50"/>
  <c r="E61" i="50"/>
  <c r="A62" i="50"/>
  <c r="B62" i="50"/>
  <c r="C62" i="50"/>
  <c r="D62" i="50"/>
  <c r="E62" i="50"/>
  <c r="A63" i="50"/>
  <c r="B63" i="50"/>
  <c r="C63" i="50"/>
  <c r="D63" i="50"/>
  <c r="E63" i="50"/>
  <c r="A64" i="50"/>
  <c r="B64" i="50"/>
  <c r="C64" i="50"/>
  <c r="D64" i="50"/>
  <c r="E64" i="50"/>
  <c r="A65" i="50"/>
  <c r="B65" i="50"/>
  <c r="C65" i="50"/>
  <c r="D65" i="50"/>
  <c r="E65" i="50"/>
  <c r="A66" i="50"/>
  <c r="B66" i="50"/>
  <c r="C66" i="50"/>
  <c r="D66" i="50"/>
  <c r="E66" i="50"/>
  <c r="A67" i="50"/>
  <c r="B67" i="50"/>
  <c r="C67" i="50"/>
  <c r="D67" i="50"/>
  <c r="E67" i="50"/>
  <c r="A68" i="50"/>
  <c r="B68" i="50"/>
  <c r="C68" i="50"/>
  <c r="D68" i="50"/>
  <c r="E68" i="50"/>
  <c r="A69" i="50"/>
  <c r="B69" i="50"/>
  <c r="C69" i="50"/>
  <c r="D69" i="50"/>
  <c r="E69" i="50"/>
  <c r="A70" i="50"/>
  <c r="B70" i="50"/>
  <c r="C70" i="50"/>
  <c r="D70" i="50"/>
  <c r="E70" i="50"/>
  <c r="A71" i="50"/>
  <c r="B71" i="50"/>
  <c r="C71" i="50"/>
  <c r="D71" i="50"/>
  <c r="E71" i="50"/>
  <c r="A72" i="50"/>
  <c r="B72" i="50"/>
  <c r="C72" i="50"/>
  <c r="D72" i="50"/>
  <c r="E72" i="50"/>
  <c r="A73" i="50"/>
  <c r="B73" i="50"/>
  <c r="C73" i="50"/>
  <c r="D73" i="50"/>
  <c r="E73" i="50"/>
  <c r="A74" i="50"/>
  <c r="B74" i="50"/>
  <c r="C74" i="50"/>
  <c r="D74" i="50"/>
  <c r="E74" i="50"/>
  <c r="A75" i="50"/>
  <c r="B75" i="50"/>
  <c r="C75" i="50"/>
  <c r="D75" i="50"/>
  <c r="E75" i="50"/>
  <c r="A76" i="50"/>
  <c r="B76" i="50"/>
  <c r="C76" i="50"/>
  <c r="D76" i="50"/>
  <c r="E76" i="50"/>
  <c r="A77" i="50"/>
  <c r="B77" i="50"/>
  <c r="C77" i="50"/>
  <c r="D77" i="50"/>
  <c r="E77" i="50"/>
  <c r="A78" i="50"/>
  <c r="B78" i="50"/>
  <c r="C78" i="50"/>
  <c r="D78" i="50"/>
  <c r="E78" i="50"/>
  <c r="A79" i="50"/>
  <c r="B79" i="50"/>
  <c r="C79" i="50"/>
  <c r="D79" i="50"/>
  <c r="E79" i="50"/>
  <c r="A80" i="50"/>
  <c r="B80" i="50"/>
  <c r="C80" i="50"/>
  <c r="D80" i="50"/>
  <c r="E80" i="50"/>
  <c r="A81" i="50"/>
  <c r="B81" i="50"/>
  <c r="C81" i="50"/>
  <c r="D81" i="50"/>
  <c r="E81" i="50"/>
  <c r="A82" i="50"/>
  <c r="B82" i="50"/>
  <c r="C82" i="50"/>
  <c r="D82" i="50"/>
  <c r="E82" i="50"/>
  <c r="A83" i="50"/>
  <c r="B83" i="50"/>
  <c r="C83" i="50"/>
  <c r="D83" i="50"/>
  <c r="E83" i="50"/>
  <c r="A84" i="50"/>
  <c r="B84" i="50"/>
  <c r="C84" i="50"/>
  <c r="D84" i="50"/>
  <c r="E84" i="50"/>
  <c r="A85" i="50"/>
  <c r="B85" i="50"/>
  <c r="C85" i="50"/>
  <c r="D85" i="50"/>
  <c r="E85" i="50"/>
  <c r="A86" i="50"/>
  <c r="B86" i="50"/>
  <c r="C86" i="50"/>
  <c r="D86" i="50"/>
  <c r="E86" i="50"/>
  <c r="A87" i="50"/>
  <c r="B87" i="50"/>
  <c r="C87" i="50"/>
  <c r="D87" i="50"/>
  <c r="E87" i="50"/>
  <c r="A88" i="50"/>
  <c r="B88" i="50"/>
  <c r="C88" i="50"/>
  <c r="D88" i="50"/>
  <c r="E88" i="50"/>
  <c r="A89" i="50"/>
  <c r="B89" i="50"/>
  <c r="C89" i="50"/>
  <c r="D89" i="50"/>
  <c r="E89" i="50"/>
  <c r="A90" i="50"/>
  <c r="B90" i="50"/>
  <c r="C90" i="50"/>
  <c r="D90" i="50"/>
  <c r="E90" i="50"/>
  <c r="A91" i="50"/>
  <c r="B91" i="50"/>
  <c r="C91" i="50"/>
  <c r="D91" i="50"/>
  <c r="E91" i="50"/>
  <c r="A92" i="50"/>
  <c r="B92" i="50"/>
  <c r="C92" i="50"/>
  <c r="D92" i="50"/>
  <c r="E92" i="50"/>
  <c r="A93" i="50"/>
  <c r="B93" i="50"/>
  <c r="C93" i="50"/>
  <c r="D93" i="50"/>
  <c r="E93" i="50"/>
  <c r="A94" i="50"/>
  <c r="B94" i="50"/>
  <c r="C94" i="50"/>
  <c r="D94" i="50"/>
  <c r="E94" i="50"/>
  <c r="A95" i="50"/>
  <c r="B95" i="50"/>
  <c r="C95" i="50"/>
  <c r="D95" i="50"/>
  <c r="E95" i="50"/>
  <c r="A96" i="50"/>
  <c r="B96" i="50"/>
  <c r="C96" i="50"/>
  <c r="D96" i="50"/>
  <c r="E96" i="50"/>
  <c r="A97" i="50"/>
  <c r="B97" i="50"/>
  <c r="C97" i="50"/>
  <c r="D97" i="50"/>
  <c r="E97" i="50"/>
  <c r="A98" i="50"/>
  <c r="B98" i="50"/>
  <c r="C98" i="50"/>
  <c r="D98" i="50"/>
  <c r="E98" i="50"/>
  <c r="A99" i="50"/>
  <c r="B99" i="50"/>
  <c r="C99" i="50"/>
  <c r="D99" i="50"/>
  <c r="E99" i="50"/>
  <c r="A100" i="50"/>
  <c r="B100" i="50"/>
  <c r="C100" i="50"/>
  <c r="D100" i="50"/>
  <c r="E100" i="50"/>
  <c r="A101" i="50"/>
  <c r="B101" i="50"/>
  <c r="C101" i="50"/>
  <c r="D101" i="50"/>
  <c r="E101" i="50"/>
  <c r="A102" i="50"/>
  <c r="B102" i="50"/>
  <c r="C102" i="50"/>
  <c r="D102" i="50"/>
  <c r="E102" i="50"/>
  <c r="A103" i="50"/>
  <c r="B103" i="50"/>
  <c r="C103" i="50"/>
  <c r="D103" i="50"/>
  <c r="E103" i="50"/>
  <c r="A104" i="50"/>
  <c r="B104" i="50"/>
  <c r="C104" i="50"/>
  <c r="D104" i="50"/>
  <c r="E104" i="50"/>
  <c r="A105" i="50"/>
  <c r="B105" i="50"/>
  <c r="C105" i="50"/>
  <c r="D105" i="50"/>
  <c r="E105" i="50"/>
  <c r="A106" i="50"/>
  <c r="B106" i="50"/>
  <c r="C106" i="50"/>
  <c r="D106" i="50"/>
  <c r="E106" i="50"/>
  <c r="A107" i="50"/>
  <c r="B107" i="50"/>
  <c r="C107" i="50"/>
  <c r="D107" i="50"/>
  <c r="E107" i="50"/>
  <c r="A108" i="50"/>
  <c r="B108" i="50"/>
  <c r="C108" i="50"/>
  <c r="D108" i="50"/>
  <c r="E108" i="50"/>
  <c r="A109" i="50"/>
  <c r="B109" i="50"/>
  <c r="C109" i="50"/>
  <c r="D109" i="50"/>
  <c r="E109" i="50"/>
  <c r="A110" i="50"/>
  <c r="B110" i="50"/>
  <c r="C110" i="50"/>
  <c r="D110" i="50"/>
  <c r="E110" i="50"/>
  <c r="A111" i="50"/>
  <c r="B111" i="50"/>
  <c r="C111" i="50"/>
  <c r="D111" i="50"/>
  <c r="E111" i="50"/>
  <c r="A112" i="50"/>
  <c r="B112" i="50"/>
  <c r="C112" i="50"/>
  <c r="D112" i="50"/>
  <c r="E112" i="50"/>
  <c r="A113" i="50"/>
  <c r="B113" i="50"/>
  <c r="C113" i="50"/>
  <c r="D113" i="50"/>
  <c r="E113" i="50"/>
  <c r="A114" i="50"/>
  <c r="B114" i="50"/>
  <c r="C114" i="50"/>
  <c r="D114" i="50"/>
  <c r="E114" i="50"/>
  <c r="A115" i="50"/>
  <c r="B115" i="50"/>
  <c r="C115" i="50"/>
  <c r="D115" i="50"/>
  <c r="E115" i="50"/>
  <c r="A116" i="50"/>
  <c r="B116" i="50"/>
  <c r="C116" i="50"/>
  <c r="D116" i="50"/>
  <c r="E116" i="50"/>
  <c r="A117" i="50"/>
  <c r="B117" i="50"/>
  <c r="C117" i="50"/>
  <c r="D117" i="50"/>
  <c r="E117" i="50"/>
  <c r="A118" i="50"/>
  <c r="B118" i="50"/>
  <c r="C118" i="50"/>
  <c r="D118" i="50"/>
  <c r="E118" i="50"/>
  <c r="A119" i="50"/>
  <c r="B119" i="50"/>
  <c r="C119" i="50"/>
  <c r="D119" i="50"/>
  <c r="E119" i="50"/>
  <c r="A120" i="50"/>
  <c r="B120" i="50"/>
  <c r="C120" i="50"/>
  <c r="D120" i="50"/>
  <c r="E120" i="50"/>
  <c r="A121" i="50"/>
  <c r="B121" i="50"/>
  <c r="C121" i="50"/>
  <c r="D121" i="50"/>
  <c r="E121" i="50"/>
  <c r="A122" i="50"/>
  <c r="B122" i="50"/>
  <c r="C122" i="50"/>
  <c r="D122" i="50"/>
  <c r="E122" i="50"/>
  <c r="A123" i="50"/>
  <c r="B123" i="50"/>
  <c r="C123" i="50"/>
  <c r="D123" i="50"/>
  <c r="E123" i="50"/>
  <c r="A124" i="50"/>
  <c r="B124" i="50"/>
  <c r="C124" i="50"/>
  <c r="D124" i="50"/>
  <c r="E124" i="50"/>
  <c r="A125" i="50"/>
  <c r="B125" i="50"/>
  <c r="C125" i="50"/>
  <c r="D125" i="50"/>
  <c r="E125" i="50"/>
  <c r="A126" i="50"/>
  <c r="B126" i="50"/>
  <c r="C126" i="50"/>
  <c r="D126" i="50"/>
  <c r="E126" i="50"/>
  <c r="A127" i="50"/>
  <c r="B127" i="50"/>
  <c r="C127" i="50"/>
  <c r="D127" i="50"/>
  <c r="E127" i="50"/>
  <c r="A128" i="50"/>
  <c r="B128" i="50"/>
  <c r="C128" i="50"/>
  <c r="D128" i="50"/>
  <c r="E128" i="50"/>
  <c r="A129" i="50"/>
  <c r="B129" i="50"/>
  <c r="C129" i="50"/>
  <c r="D129" i="50"/>
  <c r="E129" i="50"/>
  <c r="A130" i="50"/>
  <c r="B130" i="50"/>
  <c r="C130" i="50"/>
  <c r="D130" i="50"/>
  <c r="E130" i="50"/>
  <c r="A131" i="50"/>
  <c r="B131" i="50"/>
  <c r="C131" i="50"/>
  <c r="D131" i="50"/>
  <c r="E131" i="50"/>
  <c r="A132" i="50"/>
  <c r="B132" i="50"/>
  <c r="C132" i="50"/>
  <c r="D132" i="50"/>
  <c r="E132" i="50"/>
  <c r="A133" i="50"/>
  <c r="B133" i="50"/>
  <c r="C133" i="50"/>
  <c r="D133" i="50"/>
  <c r="E133" i="50"/>
  <c r="A134" i="50"/>
  <c r="B134" i="50"/>
  <c r="C134" i="50"/>
  <c r="D134" i="50"/>
  <c r="E134" i="50"/>
  <c r="A135" i="50"/>
  <c r="B135" i="50"/>
  <c r="C135" i="50"/>
  <c r="D135" i="50"/>
  <c r="E135" i="50"/>
  <c r="A136" i="50"/>
  <c r="B136" i="50"/>
  <c r="C136" i="50"/>
  <c r="D136" i="50"/>
  <c r="E136" i="50"/>
  <c r="A137" i="50"/>
  <c r="B137" i="50"/>
  <c r="C137" i="50"/>
  <c r="D137" i="50"/>
  <c r="E137" i="50"/>
  <c r="A138" i="50"/>
  <c r="B138" i="50"/>
  <c r="C138" i="50"/>
  <c r="D138" i="50"/>
  <c r="E138" i="50"/>
  <c r="A139" i="50"/>
  <c r="B139" i="50"/>
  <c r="C139" i="50"/>
  <c r="D139" i="50"/>
  <c r="E139" i="50"/>
  <c r="A140" i="50"/>
  <c r="B140" i="50"/>
  <c r="C140" i="50"/>
  <c r="D140" i="50"/>
  <c r="E140" i="50"/>
  <c r="A141" i="50"/>
  <c r="B141" i="50"/>
  <c r="C141" i="50"/>
  <c r="D141" i="50"/>
  <c r="E141" i="50"/>
  <c r="A142" i="50"/>
  <c r="B142" i="50"/>
  <c r="C142" i="50"/>
  <c r="D142" i="50"/>
  <c r="E142" i="50"/>
  <c r="A143" i="50"/>
  <c r="B143" i="50"/>
  <c r="C143" i="50"/>
  <c r="D143" i="50"/>
  <c r="E143" i="50"/>
  <c r="A144" i="50"/>
  <c r="B144" i="50"/>
  <c r="C144" i="50"/>
  <c r="D144" i="50"/>
  <c r="E144" i="50"/>
  <c r="A145" i="50"/>
  <c r="B145" i="50"/>
  <c r="C145" i="50"/>
  <c r="D145" i="50"/>
  <c r="E145" i="50"/>
  <c r="A146" i="50"/>
  <c r="B146" i="50"/>
  <c r="C146" i="50"/>
  <c r="D146" i="50"/>
  <c r="E146" i="50"/>
  <c r="A147" i="50"/>
  <c r="B147" i="50"/>
  <c r="C147" i="50"/>
  <c r="D147" i="50"/>
  <c r="E147" i="50"/>
  <c r="A148" i="50"/>
  <c r="B148" i="50"/>
  <c r="C148" i="50"/>
  <c r="D148" i="50"/>
  <c r="E148" i="50"/>
  <c r="A149" i="50"/>
  <c r="B149" i="50"/>
  <c r="C149" i="50"/>
  <c r="D149" i="50"/>
  <c r="E149" i="50"/>
  <c r="A150" i="50"/>
  <c r="B150" i="50"/>
  <c r="C150" i="50"/>
  <c r="D150" i="50"/>
  <c r="E150" i="50"/>
  <c r="A151" i="50"/>
  <c r="B151" i="50"/>
  <c r="C151" i="50"/>
  <c r="D151" i="50"/>
  <c r="E151" i="50"/>
  <c r="A152" i="50"/>
  <c r="B152" i="50"/>
  <c r="C152" i="50"/>
  <c r="D152" i="50"/>
  <c r="E152" i="50"/>
  <c r="A153" i="50"/>
  <c r="B153" i="50"/>
  <c r="C153" i="50"/>
  <c r="D153" i="50"/>
  <c r="E153" i="50"/>
  <c r="A154" i="50"/>
  <c r="B154" i="50"/>
  <c r="C154" i="50"/>
  <c r="D154" i="50"/>
  <c r="E154" i="50"/>
  <c r="A155" i="50"/>
  <c r="B155" i="50"/>
  <c r="C155" i="50"/>
  <c r="D155" i="50"/>
  <c r="E155" i="50"/>
  <c r="A156" i="50"/>
  <c r="B156" i="50"/>
  <c r="C156" i="50"/>
  <c r="D156" i="50"/>
  <c r="E156" i="50"/>
  <c r="A157" i="50"/>
  <c r="B157" i="50"/>
  <c r="C157" i="50"/>
  <c r="D157" i="50"/>
  <c r="E157" i="50"/>
  <c r="A158" i="50"/>
  <c r="B158" i="50"/>
  <c r="C158" i="50"/>
  <c r="D158" i="50"/>
  <c r="E158" i="50"/>
  <c r="A159" i="50"/>
  <c r="B159" i="50"/>
  <c r="C159" i="50"/>
  <c r="D159" i="50"/>
  <c r="E159" i="50"/>
  <c r="A160" i="50"/>
  <c r="B160" i="50"/>
  <c r="C160" i="50"/>
  <c r="D160" i="50"/>
  <c r="E160" i="50"/>
  <c r="A161" i="50"/>
  <c r="B161" i="50"/>
  <c r="C161" i="50"/>
  <c r="D161" i="50"/>
  <c r="E161" i="50"/>
  <c r="A162" i="50"/>
  <c r="B162" i="50"/>
  <c r="C162" i="50"/>
  <c r="D162" i="50"/>
  <c r="E162" i="50"/>
  <c r="A163" i="50"/>
  <c r="B163" i="50"/>
  <c r="C163" i="50"/>
  <c r="D163" i="50"/>
  <c r="E163" i="50"/>
  <c r="A164" i="50"/>
  <c r="B164" i="50"/>
  <c r="C164" i="50"/>
  <c r="D164" i="50"/>
  <c r="E164" i="50"/>
  <c r="A165" i="50"/>
  <c r="B165" i="50"/>
  <c r="C165" i="50"/>
  <c r="D165" i="50"/>
  <c r="E165" i="50"/>
  <c r="A166" i="50"/>
  <c r="B166" i="50"/>
  <c r="C166" i="50"/>
  <c r="D166" i="50"/>
  <c r="E166" i="50"/>
  <c r="A167" i="50"/>
  <c r="B167" i="50"/>
  <c r="C167" i="50"/>
  <c r="D167" i="50"/>
  <c r="E167" i="50"/>
  <c r="A168" i="50"/>
  <c r="B168" i="50"/>
  <c r="C168" i="50"/>
  <c r="D168" i="50"/>
  <c r="E168" i="50"/>
  <c r="A169" i="50"/>
  <c r="B169" i="50"/>
  <c r="C169" i="50"/>
  <c r="D169" i="50"/>
  <c r="E169" i="50"/>
  <c r="A170" i="50"/>
  <c r="B170" i="50"/>
  <c r="C170" i="50"/>
  <c r="D170" i="50"/>
  <c r="E170" i="50"/>
  <c r="A171" i="50"/>
  <c r="B171" i="50"/>
  <c r="C171" i="50"/>
  <c r="D171" i="50"/>
  <c r="E171" i="50"/>
  <c r="A172" i="50"/>
  <c r="B172" i="50"/>
  <c r="C172" i="50"/>
  <c r="D172" i="50"/>
  <c r="E172" i="50"/>
  <c r="A173" i="50"/>
  <c r="B173" i="50"/>
  <c r="C173" i="50"/>
  <c r="D173" i="50"/>
  <c r="E173" i="50"/>
  <c r="A174" i="50"/>
  <c r="B174" i="50"/>
  <c r="C174" i="50"/>
  <c r="D174" i="50"/>
  <c r="E174" i="50"/>
  <c r="A175" i="50"/>
  <c r="B175" i="50"/>
  <c r="C175" i="50"/>
  <c r="D175" i="50"/>
  <c r="E175" i="50"/>
  <c r="A176" i="50"/>
  <c r="B176" i="50"/>
  <c r="C176" i="50"/>
  <c r="D176" i="50"/>
  <c r="E176" i="50"/>
  <c r="A177" i="50"/>
  <c r="B177" i="50"/>
  <c r="C177" i="50"/>
  <c r="D177" i="50"/>
  <c r="E177" i="50"/>
  <c r="A178" i="50"/>
  <c r="B178" i="50"/>
  <c r="C178" i="50"/>
  <c r="D178" i="50"/>
  <c r="E178" i="50"/>
  <c r="A179" i="50"/>
  <c r="B179" i="50"/>
  <c r="C179" i="50"/>
  <c r="D179" i="50"/>
  <c r="E179" i="50"/>
  <c r="A180" i="50"/>
  <c r="B180" i="50"/>
  <c r="C180" i="50"/>
  <c r="D180" i="50"/>
  <c r="E180" i="50"/>
  <c r="A181" i="50"/>
  <c r="B181" i="50"/>
  <c r="C181" i="50"/>
  <c r="D181" i="50"/>
  <c r="E181" i="50"/>
  <c r="A182" i="50"/>
  <c r="B182" i="50"/>
  <c r="C182" i="50"/>
  <c r="D182" i="50"/>
  <c r="E182" i="50"/>
  <c r="A183" i="50"/>
  <c r="B183" i="50"/>
  <c r="C183" i="50"/>
  <c r="D183" i="50"/>
  <c r="E183" i="50"/>
  <c r="A184" i="50"/>
  <c r="B184" i="50"/>
  <c r="C184" i="50"/>
  <c r="D184" i="50"/>
  <c r="E184" i="50"/>
  <c r="A185" i="50"/>
  <c r="B185" i="50"/>
  <c r="C185" i="50"/>
  <c r="D185" i="50"/>
  <c r="E185" i="50"/>
  <c r="A186" i="50"/>
  <c r="B186" i="50"/>
  <c r="C186" i="50"/>
  <c r="D186" i="50"/>
  <c r="E186" i="50"/>
  <c r="A187" i="50"/>
  <c r="B187" i="50"/>
  <c r="C187" i="50"/>
  <c r="D187" i="50"/>
  <c r="E187" i="50"/>
  <c r="A188" i="50"/>
  <c r="B188" i="50"/>
  <c r="C188" i="50"/>
  <c r="D188" i="50"/>
  <c r="E188" i="50"/>
  <c r="A189" i="50"/>
  <c r="B189" i="50"/>
  <c r="C189" i="50"/>
  <c r="D189" i="50"/>
  <c r="E189" i="50"/>
  <c r="A190" i="50"/>
  <c r="B190" i="50"/>
  <c r="C190" i="50"/>
  <c r="D190" i="50"/>
  <c r="E190" i="50"/>
  <c r="A191" i="50"/>
  <c r="B191" i="50"/>
  <c r="C191" i="50"/>
  <c r="D191" i="50"/>
  <c r="E191" i="50"/>
  <c r="A192" i="50"/>
  <c r="B192" i="50"/>
  <c r="C192" i="50"/>
  <c r="D192" i="50"/>
  <c r="E192" i="50"/>
  <c r="A193" i="50"/>
  <c r="B193" i="50"/>
  <c r="C193" i="50"/>
  <c r="D193" i="50"/>
  <c r="E193" i="50"/>
  <c r="A194" i="50"/>
  <c r="B194" i="50"/>
  <c r="C194" i="50"/>
  <c r="D194" i="50"/>
  <c r="E194" i="50"/>
  <c r="A195" i="50"/>
  <c r="B195" i="50"/>
  <c r="C195" i="50"/>
  <c r="D195" i="50"/>
  <c r="E195" i="50"/>
  <c r="A196" i="50"/>
  <c r="B196" i="50"/>
  <c r="C196" i="50"/>
  <c r="D196" i="50"/>
  <c r="E196" i="50"/>
  <c r="A197" i="50"/>
  <c r="B197" i="50"/>
  <c r="C197" i="50"/>
  <c r="D197" i="50"/>
  <c r="E197" i="50"/>
  <c r="A198" i="50"/>
  <c r="B198" i="50"/>
  <c r="C198" i="50"/>
  <c r="D198" i="50"/>
  <c r="E198" i="50"/>
  <c r="A199" i="50"/>
  <c r="B199" i="50"/>
  <c r="C199" i="50"/>
  <c r="D199" i="50"/>
  <c r="E199" i="50"/>
  <c r="A200" i="50"/>
  <c r="B200" i="50"/>
  <c r="C200" i="50"/>
  <c r="D200" i="50"/>
  <c r="E200" i="50"/>
  <c r="A201" i="50"/>
  <c r="B201" i="50"/>
  <c r="C201" i="50"/>
  <c r="D201" i="50"/>
  <c r="E201" i="50"/>
  <c r="A202" i="50"/>
  <c r="B202" i="50"/>
  <c r="C202" i="50"/>
  <c r="D202" i="50"/>
  <c r="E202" i="50"/>
  <c r="A203" i="50"/>
  <c r="B203" i="50"/>
  <c r="C203" i="50"/>
  <c r="D203" i="50"/>
  <c r="E203" i="50"/>
  <c r="A204" i="50"/>
  <c r="B204" i="50"/>
  <c r="C204" i="50"/>
  <c r="D204" i="50"/>
  <c r="E204" i="50"/>
  <c r="A205" i="50"/>
  <c r="B205" i="50"/>
  <c r="C205" i="50"/>
  <c r="D205" i="50"/>
  <c r="E205" i="50"/>
  <c r="A206" i="50"/>
  <c r="B206" i="50"/>
  <c r="C206" i="50"/>
  <c r="D206" i="50"/>
  <c r="E206" i="50"/>
  <c r="A207" i="50"/>
  <c r="B207" i="50"/>
  <c r="C207" i="50"/>
  <c r="D207" i="50"/>
  <c r="E207" i="50"/>
  <c r="A208" i="50"/>
  <c r="B208" i="50"/>
  <c r="C208" i="50"/>
  <c r="D208" i="50"/>
  <c r="E208" i="50"/>
  <c r="A209" i="50"/>
  <c r="B209" i="50"/>
  <c r="C209" i="50"/>
  <c r="D209" i="50"/>
  <c r="E209" i="50"/>
  <c r="A210" i="50"/>
  <c r="B210" i="50"/>
  <c r="C210" i="50"/>
  <c r="D210" i="50"/>
  <c r="E210" i="50"/>
  <c r="A211" i="50"/>
  <c r="B211" i="50"/>
  <c r="C211" i="50"/>
  <c r="D211" i="50"/>
  <c r="E211" i="50"/>
  <c r="A212" i="50"/>
  <c r="B212" i="50"/>
  <c r="C212" i="50"/>
  <c r="D212" i="50"/>
  <c r="E212" i="50"/>
  <c r="A213" i="50"/>
  <c r="B213" i="50"/>
  <c r="C213" i="50"/>
  <c r="D213" i="50"/>
  <c r="E213" i="50"/>
  <c r="A214" i="50"/>
  <c r="B214" i="50"/>
  <c r="C214" i="50"/>
  <c r="D214" i="50"/>
  <c r="E214" i="50"/>
  <c r="A215" i="50"/>
  <c r="B215" i="50"/>
  <c r="C215" i="50"/>
  <c r="D215" i="50"/>
  <c r="E215" i="50"/>
  <c r="A216" i="50"/>
  <c r="B216" i="50"/>
  <c r="C216" i="50"/>
  <c r="D216" i="50"/>
  <c r="E216" i="50"/>
  <c r="A217" i="50"/>
  <c r="B217" i="50"/>
  <c r="C217" i="50"/>
  <c r="D217" i="50"/>
  <c r="E217" i="50"/>
  <c r="A218" i="50"/>
  <c r="B218" i="50"/>
  <c r="C218" i="50"/>
  <c r="D218" i="50"/>
  <c r="E218" i="50"/>
  <c r="A219" i="50"/>
  <c r="B219" i="50"/>
  <c r="C219" i="50"/>
  <c r="D219" i="50"/>
  <c r="E219" i="50"/>
  <c r="A220" i="50"/>
  <c r="B220" i="50"/>
  <c r="C220" i="50"/>
  <c r="D220" i="50"/>
  <c r="E220" i="50"/>
  <c r="A221" i="50"/>
  <c r="B221" i="50"/>
  <c r="C221" i="50"/>
  <c r="D221" i="50"/>
  <c r="E221" i="50"/>
  <c r="A222" i="50"/>
  <c r="B222" i="50"/>
  <c r="C222" i="50"/>
  <c r="D222" i="50"/>
  <c r="E222" i="50"/>
  <c r="A223" i="50"/>
  <c r="B223" i="50"/>
  <c r="C223" i="50"/>
  <c r="D223" i="50"/>
  <c r="E223" i="50"/>
  <c r="A224" i="50"/>
  <c r="B224" i="50"/>
  <c r="C224" i="50"/>
  <c r="D224" i="50"/>
  <c r="E224" i="50"/>
  <c r="A225" i="50"/>
  <c r="B225" i="50"/>
  <c r="C225" i="50"/>
  <c r="D225" i="50"/>
  <c r="E225" i="50"/>
  <c r="A226" i="50"/>
  <c r="B226" i="50"/>
  <c r="C226" i="50"/>
  <c r="D226" i="50"/>
  <c r="E226" i="50"/>
  <c r="A227" i="50"/>
  <c r="B227" i="50"/>
  <c r="C227" i="50"/>
  <c r="D227" i="50"/>
  <c r="E227" i="50"/>
  <c r="A228" i="50"/>
  <c r="B228" i="50"/>
  <c r="C228" i="50"/>
  <c r="D228" i="50"/>
  <c r="E228" i="50"/>
  <c r="A229" i="50"/>
  <c r="B229" i="50"/>
  <c r="C229" i="50"/>
  <c r="D229" i="50"/>
  <c r="E229" i="50"/>
  <c r="A230" i="50"/>
  <c r="B230" i="50"/>
  <c r="C230" i="50"/>
  <c r="D230" i="50"/>
  <c r="E230" i="50"/>
  <c r="A231" i="50"/>
  <c r="B231" i="50"/>
  <c r="C231" i="50"/>
  <c r="D231" i="50"/>
  <c r="E231" i="50"/>
  <c r="A232" i="50"/>
  <c r="B232" i="50"/>
  <c r="C232" i="50"/>
  <c r="D232" i="50"/>
  <c r="E232" i="50"/>
  <c r="A233" i="50"/>
  <c r="B233" i="50"/>
  <c r="C233" i="50"/>
  <c r="D233" i="50"/>
  <c r="E233" i="50"/>
  <c r="A234" i="50"/>
  <c r="B234" i="50"/>
  <c r="C234" i="50"/>
  <c r="D234" i="50"/>
  <c r="E234" i="50"/>
  <c r="A235" i="50"/>
  <c r="B235" i="50"/>
  <c r="C235" i="50"/>
  <c r="D235" i="50"/>
  <c r="E235" i="50"/>
  <c r="A236" i="50"/>
  <c r="B236" i="50"/>
  <c r="C236" i="50"/>
  <c r="D236" i="50"/>
  <c r="E236" i="50"/>
  <c r="A237" i="50"/>
  <c r="B237" i="50"/>
  <c r="C237" i="50"/>
  <c r="D237" i="50"/>
  <c r="E237" i="50"/>
  <c r="A238" i="50"/>
  <c r="B238" i="50"/>
  <c r="C238" i="50"/>
  <c r="D238" i="50"/>
  <c r="E238" i="50"/>
  <c r="A239" i="50"/>
  <c r="B239" i="50"/>
  <c r="C239" i="50"/>
  <c r="D239" i="50"/>
  <c r="E239" i="50"/>
  <c r="A240" i="50"/>
  <c r="B240" i="50"/>
  <c r="C240" i="50"/>
  <c r="D240" i="50"/>
  <c r="E240" i="50"/>
  <c r="A241" i="50"/>
  <c r="B241" i="50"/>
  <c r="C241" i="50"/>
  <c r="D241" i="50"/>
  <c r="E241" i="50"/>
  <c r="A242" i="50"/>
  <c r="B242" i="50"/>
  <c r="C242" i="50"/>
  <c r="D242" i="50"/>
  <c r="E242" i="50"/>
  <c r="A243" i="50"/>
  <c r="B243" i="50"/>
  <c r="C243" i="50"/>
  <c r="D243" i="50"/>
  <c r="E243" i="50"/>
  <c r="A244" i="50"/>
  <c r="B244" i="50"/>
  <c r="C244" i="50"/>
  <c r="D244" i="50"/>
  <c r="E244" i="50"/>
  <c r="A245" i="50"/>
  <c r="B245" i="50"/>
  <c r="C245" i="50"/>
  <c r="D245" i="50"/>
  <c r="E245" i="50"/>
  <c r="A246" i="50"/>
  <c r="B246" i="50"/>
  <c r="C246" i="50"/>
  <c r="D246" i="50"/>
  <c r="E246" i="50"/>
  <c r="A247" i="50"/>
  <c r="B247" i="50"/>
  <c r="C247" i="50"/>
  <c r="D247" i="50"/>
  <c r="E247" i="50"/>
  <c r="A248" i="50"/>
  <c r="B248" i="50"/>
  <c r="C248" i="50"/>
  <c r="D248" i="50"/>
  <c r="E248" i="50"/>
  <c r="A249" i="50"/>
  <c r="B249" i="50"/>
  <c r="C249" i="50"/>
  <c r="D249" i="50"/>
  <c r="E249" i="50"/>
  <c r="A250" i="50"/>
  <c r="B250" i="50"/>
  <c r="C250" i="50"/>
  <c r="D250" i="50"/>
  <c r="E250" i="50"/>
  <c r="A251" i="50"/>
  <c r="B251" i="50"/>
  <c r="C251" i="50"/>
  <c r="D251" i="50"/>
  <c r="E251" i="50"/>
  <c r="A252" i="50"/>
  <c r="B252" i="50"/>
  <c r="C252" i="50"/>
  <c r="D252" i="50"/>
  <c r="E252" i="50"/>
  <c r="A253" i="50"/>
  <c r="B253" i="50"/>
  <c r="C253" i="50"/>
  <c r="D253" i="50"/>
  <c r="E253" i="50"/>
  <c r="A254" i="50"/>
  <c r="B254" i="50"/>
  <c r="C254" i="50"/>
  <c r="D254" i="50"/>
  <c r="E254" i="50"/>
  <c r="A255" i="50"/>
  <c r="B255" i="50"/>
  <c r="C255" i="50"/>
  <c r="D255" i="50"/>
  <c r="E255" i="50"/>
  <c r="A256" i="50"/>
  <c r="B256" i="50"/>
  <c r="C256" i="50"/>
  <c r="D256" i="50"/>
  <c r="E256" i="50"/>
  <c r="A257" i="50"/>
  <c r="B257" i="50"/>
  <c r="C257" i="50"/>
  <c r="D257" i="50"/>
  <c r="E257" i="50"/>
  <c r="A258" i="50"/>
  <c r="B258" i="50"/>
  <c r="C258" i="50"/>
  <c r="D258" i="50"/>
  <c r="E258" i="50"/>
  <c r="A259" i="50"/>
  <c r="B259" i="50"/>
  <c r="C259" i="50"/>
  <c r="D259" i="50"/>
  <c r="E259" i="50"/>
  <c r="A260" i="50"/>
  <c r="B260" i="50"/>
  <c r="C260" i="50"/>
  <c r="D260" i="50"/>
  <c r="E260" i="50"/>
  <c r="A261" i="50"/>
  <c r="B261" i="50"/>
  <c r="C261" i="50"/>
  <c r="D261" i="50"/>
  <c r="E261" i="50"/>
  <c r="A262" i="50"/>
  <c r="B262" i="50"/>
  <c r="C262" i="50"/>
  <c r="D262" i="50"/>
  <c r="E262" i="50"/>
  <c r="A263" i="50"/>
  <c r="B263" i="50"/>
  <c r="C263" i="50"/>
  <c r="D263" i="50"/>
  <c r="E263" i="50"/>
  <c r="A264" i="50"/>
  <c r="B264" i="50"/>
  <c r="C264" i="50"/>
  <c r="D264" i="50"/>
  <c r="E264" i="50"/>
  <c r="A265" i="50"/>
  <c r="B265" i="50"/>
  <c r="C265" i="50"/>
  <c r="D265" i="50"/>
  <c r="E265" i="50"/>
  <c r="A266" i="50"/>
  <c r="B266" i="50"/>
  <c r="C266" i="50"/>
  <c r="D266" i="50"/>
  <c r="E266" i="50"/>
  <c r="A267" i="50"/>
  <c r="B267" i="50"/>
  <c r="C267" i="50"/>
  <c r="D267" i="50"/>
  <c r="E267" i="50"/>
  <c r="A268" i="50"/>
  <c r="B268" i="50"/>
  <c r="C268" i="50"/>
  <c r="D268" i="50"/>
  <c r="E268" i="50"/>
  <c r="A269" i="50"/>
  <c r="B269" i="50"/>
  <c r="C269" i="50"/>
  <c r="D269" i="50"/>
  <c r="E269" i="50"/>
  <c r="A270" i="50"/>
  <c r="B270" i="50"/>
  <c r="C270" i="50"/>
  <c r="D270" i="50"/>
  <c r="E270" i="50"/>
  <c r="A271" i="50"/>
  <c r="B271" i="50"/>
  <c r="C271" i="50"/>
  <c r="D271" i="50"/>
  <c r="E271" i="50"/>
  <c r="A272" i="50"/>
  <c r="B272" i="50"/>
  <c r="C272" i="50"/>
  <c r="D272" i="50"/>
  <c r="E272" i="50"/>
  <c r="A273" i="50"/>
  <c r="B273" i="50"/>
  <c r="C273" i="50"/>
  <c r="D273" i="50"/>
  <c r="E273" i="50"/>
  <c r="A274" i="50"/>
  <c r="B274" i="50"/>
  <c r="C274" i="50"/>
  <c r="D274" i="50"/>
  <c r="E274" i="50"/>
  <c r="A275" i="50"/>
  <c r="B275" i="50"/>
  <c r="C275" i="50"/>
  <c r="D275" i="50"/>
  <c r="E275" i="50"/>
  <c r="A276" i="50"/>
  <c r="B276" i="50"/>
  <c r="C276" i="50"/>
  <c r="D276" i="50"/>
  <c r="E276" i="50"/>
  <c r="A277" i="50"/>
  <c r="B277" i="50"/>
  <c r="C277" i="50"/>
  <c r="D277" i="50"/>
  <c r="E277" i="50"/>
  <c r="A278" i="50"/>
  <c r="B278" i="50"/>
  <c r="C278" i="50"/>
  <c r="D278" i="50"/>
  <c r="E278" i="50"/>
  <c r="A279" i="50"/>
  <c r="B279" i="50"/>
  <c r="C279" i="50"/>
  <c r="D279" i="50"/>
  <c r="E279" i="50"/>
  <c r="A280" i="50"/>
  <c r="B280" i="50"/>
  <c r="C280" i="50"/>
  <c r="D280" i="50"/>
  <c r="E280" i="50"/>
  <c r="A281" i="50"/>
  <c r="B281" i="50"/>
  <c r="C281" i="50"/>
  <c r="D281" i="50"/>
  <c r="E281" i="50"/>
  <c r="A282" i="50"/>
  <c r="B282" i="50"/>
  <c r="C282" i="50"/>
  <c r="D282" i="50"/>
  <c r="E282" i="50"/>
  <c r="A283" i="50"/>
  <c r="B283" i="50"/>
  <c r="C283" i="50"/>
  <c r="D283" i="50"/>
  <c r="E283" i="50"/>
  <c r="A284" i="50"/>
  <c r="B284" i="50"/>
  <c r="C284" i="50"/>
  <c r="D284" i="50"/>
  <c r="E284" i="50"/>
  <c r="A285" i="50"/>
  <c r="B285" i="50"/>
  <c r="C285" i="50"/>
  <c r="D285" i="50"/>
  <c r="E285" i="50"/>
  <c r="A286" i="50"/>
  <c r="B286" i="50"/>
  <c r="C286" i="50"/>
  <c r="D286" i="50"/>
  <c r="E286" i="50"/>
  <c r="A287" i="50"/>
  <c r="B287" i="50"/>
  <c r="C287" i="50"/>
  <c r="D287" i="50"/>
  <c r="E287" i="50"/>
  <c r="A288" i="50"/>
  <c r="B288" i="50"/>
  <c r="C288" i="50"/>
  <c r="D288" i="50"/>
  <c r="E288" i="50"/>
  <c r="A289" i="50"/>
  <c r="B289" i="50"/>
  <c r="C289" i="50"/>
  <c r="D289" i="50"/>
  <c r="E289" i="50"/>
  <c r="A290" i="50"/>
  <c r="B290" i="50"/>
  <c r="C290" i="50"/>
  <c r="D290" i="50"/>
  <c r="E290" i="50"/>
  <c r="A291" i="50"/>
  <c r="B291" i="50"/>
  <c r="C291" i="50"/>
  <c r="D291" i="50"/>
  <c r="E291" i="50"/>
  <c r="A292" i="50"/>
  <c r="B292" i="50"/>
  <c r="C292" i="50"/>
  <c r="D292" i="50"/>
  <c r="E292" i="50"/>
  <c r="A293" i="50"/>
  <c r="B293" i="50"/>
  <c r="C293" i="50"/>
  <c r="D293" i="50"/>
  <c r="E293" i="50"/>
  <c r="A294" i="50"/>
  <c r="B294" i="50"/>
  <c r="C294" i="50"/>
  <c r="D294" i="50"/>
  <c r="E294" i="50"/>
  <c r="A295" i="50"/>
  <c r="B295" i="50"/>
  <c r="C295" i="50"/>
  <c r="D295" i="50"/>
  <c r="E295" i="50"/>
  <c r="A296" i="50"/>
  <c r="B296" i="50"/>
  <c r="C296" i="50"/>
  <c r="D296" i="50"/>
  <c r="E296" i="50"/>
  <c r="A297" i="50"/>
  <c r="B297" i="50"/>
  <c r="C297" i="50"/>
  <c r="D297" i="50"/>
  <c r="E297" i="50"/>
  <c r="A298" i="50"/>
  <c r="B298" i="50"/>
  <c r="C298" i="50"/>
  <c r="D298" i="50"/>
  <c r="E298" i="50"/>
  <c r="A299" i="50"/>
  <c r="B299" i="50"/>
  <c r="C299" i="50"/>
  <c r="D299" i="50"/>
  <c r="E299" i="50"/>
  <c r="A300" i="50"/>
  <c r="B300" i="50"/>
  <c r="C300" i="50"/>
  <c r="D300" i="50"/>
  <c r="E300" i="50"/>
  <c r="A301" i="50"/>
  <c r="B301" i="50"/>
  <c r="C301" i="50"/>
  <c r="D301" i="50"/>
  <c r="E301" i="50"/>
  <c r="A302" i="50"/>
  <c r="B302" i="50"/>
  <c r="C302" i="50"/>
  <c r="D302" i="50"/>
  <c r="E302" i="50"/>
  <c r="A303" i="50"/>
  <c r="B303" i="50"/>
  <c r="C303" i="50"/>
  <c r="D303" i="50"/>
  <c r="E303" i="50"/>
  <c r="B3" i="50"/>
  <c r="C3" i="50"/>
  <c r="A3" i="50"/>
  <c r="G303" i="47"/>
  <c r="G302" i="47"/>
  <c r="G301" i="47"/>
  <c r="G300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AD5" i="47" a="1"/>
  <c r="AE5" i="47"/>
  <c r="AG5" i="47"/>
  <c r="AE6" i="47"/>
  <c r="AG6" i="47"/>
  <c r="AE7" i="47"/>
  <c r="AG7" i="47"/>
  <c r="AE8" i="47"/>
  <c r="AG8" i="47"/>
  <c r="AE9" i="47"/>
  <c r="AG9" i="47"/>
  <c r="AE10" i="47"/>
  <c r="AG10" i="47"/>
  <c r="AE11" i="47"/>
  <c r="AG11" i="47"/>
  <c r="AE12" i="47"/>
  <c r="AG12" i="47"/>
  <c r="AE13" i="47"/>
  <c r="AG13" i="47"/>
  <c r="AE14" i="47"/>
  <c r="AG14" i="47"/>
  <c r="AE15" i="47"/>
  <c r="AG15" i="47"/>
  <c r="AE16" i="47"/>
  <c r="AG16" i="47"/>
  <c r="AE17" i="47"/>
  <c r="AG17" i="47"/>
  <c r="AE18" i="47"/>
  <c r="AG18" i="47"/>
  <c r="AE19" i="47"/>
  <c r="AG19" i="47"/>
  <c r="AE20" i="47"/>
  <c r="AG20" i="47"/>
  <c r="AE21" i="47"/>
  <c r="AG21" i="47"/>
  <c r="AE22" i="47"/>
  <c r="AG22" i="47"/>
  <c r="AE23" i="47"/>
  <c r="AG23" i="47"/>
  <c r="AE24" i="47"/>
  <c r="AG24" i="47"/>
  <c r="AE25" i="47"/>
  <c r="AG25" i="47"/>
  <c r="AE26" i="47"/>
  <c r="AG26" i="47"/>
  <c r="AE27" i="47"/>
  <c r="AG27" i="47"/>
  <c r="AE28" i="47"/>
  <c r="AG28" i="47"/>
  <c r="AE29" i="47"/>
  <c r="AG29" i="47"/>
  <c r="AE30" i="47"/>
  <c r="AG30" i="47"/>
  <c r="AE31" i="47"/>
  <c r="AG31" i="47"/>
  <c r="AE32" i="47"/>
  <c r="AG32" i="47"/>
  <c r="AE33" i="47"/>
  <c r="AG33" i="47"/>
  <c r="AE34" i="47"/>
  <c r="AG34" i="47"/>
  <c r="AE35" i="47"/>
  <c r="AG35" i="47"/>
  <c r="AE36" i="47"/>
  <c r="AG36" i="47"/>
  <c r="AE37" i="47"/>
  <c r="AG37" i="47"/>
  <c r="AE38" i="47"/>
  <c r="AG38" i="47"/>
  <c r="AE39" i="47"/>
  <c r="AG39" i="47"/>
  <c r="AE40" i="47"/>
  <c r="AG40" i="47"/>
  <c r="AE41" i="47"/>
  <c r="AG41" i="47"/>
  <c r="AE42" i="47"/>
  <c r="AG42" i="47"/>
  <c r="AE43" i="47"/>
  <c r="AG43" i="47"/>
  <c r="AE44" i="47"/>
  <c r="AG44" i="47"/>
  <c r="AE45" i="47"/>
  <c r="AG45" i="47"/>
  <c r="AE46" i="47"/>
  <c r="AG46" i="47"/>
  <c r="AE47" i="47"/>
  <c r="AG47" i="47"/>
  <c r="AE48" i="47"/>
  <c r="AG48" i="47"/>
  <c r="AE49" i="47"/>
  <c r="AG49" i="47"/>
  <c r="AE50" i="47"/>
  <c r="AG50" i="47"/>
  <c r="AE51" i="47"/>
  <c r="AG51" i="47"/>
  <c r="AE52" i="47"/>
  <c r="AG52" i="47"/>
  <c r="AE53" i="47"/>
  <c r="AG53" i="47"/>
  <c r="AE54" i="47"/>
  <c r="AG54" i="47"/>
  <c r="AE55" i="47"/>
  <c r="AG55" i="47"/>
  <c r="AE56" i="47"/>
  <c r="AG56" i="47"/>
  <c r="AE57" i="47"/>
  <c r="AG57" i="47"/>
  <c r="AE58" i="47"/>
  <c r="AG58" i="47"/>
  <c r="AE59" i="47"/>
  <c r="AG59" i="47"/>
  <c r="AE60" i="47"/>
  <c r="AG60" i="47"/>
  <c r="AE61" i="47"/>
  <c r="AG61" i="47"/>
  <c r="AE62" i="47"/>
  <c r="AG62" i="47"/>
  <c r="AE63" i="47"/>
  <c r="AG63" i="47"/>
  <c r="AE64" i="47"/>
  <c r="AG64" i="47"/>
  <c r="AE65" i="47"/>
  <c r="AG65" i="47"/>
  <c r="AE66" i="47"/>
  <c r="AG66" i="47"/>
  <c r="AE67" i="47"/>
  <c r="AG67" i="47"/>
  <c r="AE68" i="47"/>
  <c r="AG68" i="47"/>
  <c r="AE69" i="47"/>
  <c r="AG69" i="47"/>
  <c r="AE70" i="47"/>
  <c r="AG70" i="47"/>
  <c r="AE71" i="47"/>
  <c r="AG71" i="47"/>
  <c r="AE72" i="47"/>
  <c r="AG72" i="47"/>
  <c r="AE73" i="47"/>
  <c r="AG73" i="47"/>
  <c r="AE74" i="47"/>
  <c r="AG74" i="47"/>
  <c r="AE75" i="47"/>
  <c r="AG75" i="47"/>
  <c r="AE76" i="47"/>
  <c r="AG76" i="47"/>
  <c r="AE77" i="47"/>
  <c r="AG77" i="47"/>
  <c r="AE78" i="47"/>
  <c r="AG78" i="47"/>
  <c r="AE79" i="47"/>
  <c r="AG79" i="47"/>
  <c r="AE80" i="47"/>
  <c r="AG80" i="47"/>
  <c r="AE81" i="47"/>
  <c r="AG81" i="47"/>
  <c r="AE82" i="47"/>
  <c r="AG82" i="47"/>
  <c r="AE83" i="47"/>
  <c r="AG83" i="47"/>
  <c r="AE84" i="47"/>
  <c r="AG84" i="47"/>
  <c r="AE85" i="47"/>
  <c r="AG85" i="47"/>
  <c r="AE86" i="47"/>
  <c r="AG86" i="47"/>
  <c r="AE87" i="47"/>
  <c r="AG87" i="47"/>
  <c r="AE88" i="47"/>
  <c r="AG88" i="47"/>
  <c r="AE89" i="47"/>
  <c r="AG89" i="47"/>
  <c r="AE90" i="47"/>
  <c r="AG90" i="47"/>
  <c r="AE91" i="47"/>
  <c r="AG91" i="47"/>
  <c r="AE92" i="47"/>
  <c r="AG92" i="47"/>
  <c r="AE93" i="47"/>
  <c r="AG93" i="47"/>
  <c r="AE94" i="47"/>
  <c r="AG94" i="47"/>
  <c r="AE95" i="47"/>
  <c r="AG95" i="47"/>
  <c r="AE96" i="47"/>
  <c r="AG96" i="47"/>
  <c r="AE97" i="47"/>
  <c r="AG97" i="47"/>
  <c r="AE98" i="47"/>
  <c r="AG98" i="47"/>
  <c r="AE99" i="47"/>
  <c r="AG99" i="47"/>
  <c r="AE100" i="47"/>
  <c r="AG100" i="47"/>
  <c r="AE101" i="47"/>
  <c r="AG101" i="47"/>
  <c r="AE102" i="47"/>
  <c r="AG102" i="47"/>
  <c r="AE103" i="47"/>
  <c r="AG103" i="47"/>
  <c r="AE104" i="47"/>
  <c r="AG104" i="47"/>
  <c r="AE105" i="47"/>
  <c r="AG105" i="47"/>
  <c r="AE106" i="47"/>
  <c r="AG106" i="47"/>
  <c r="AE107" i="47"/>
  <c r="AG107" i="47"/>
  <c r="AE108" i="47"/>
  <c r="AG108" i="47"/>
  <c r="AE109" i="47"/>
  <c r="AG109" i="47"/>
  <c r="AE110" i="47"/>
  <c r="AG110" i="47"/>
  <c r="AE111" i="47"/>
  <c r="AG111" i="47"/>
  <c r="AE112" i="47"/>
  <c r="AG112" i="47"/>
  <c r="AE113" i="47"/>
  <c r="AG113" i="47"/>
  <c r="AE114" i="47"/>
  <c r="AG114" i="47"/>
  <c r="AE115" i="47"/>
  <c r="AG115" i="47"/>
  <c r="AE116" i="47"/>
  <c r="AG116" i="47"/>
  <c r="AE117" i="47"/>
  <c r="AG117" i="47"/>
  <c r="AE118" i="47"/>
  <c r="AG118" i="47"/>
  <c r="AE119" i="47"/>
  <c r="AG119" i="47"/>
  <c r="AE120" i="47"/>
  <c r="AG120" i="47"/>
  <c r="AE121" i="47"/>
  <c r="AG121" i="47"/>
  <c r="AE122" i="47"/>
  <c r="AG122" i="47"/>
  <c r="AE123" i="47"/>
  <c r="AG123" i="47"/>
  <c r="AE124" i="47"/>
  <c r="AG124" i="47"/>
  <c r="AE125" i="47"/>
  <c r="AG125" i="47"/>
  <c r="AE126" i="47"/>
  <c r="AG126" i="47"/>
  <c r="AE127" i="47"/>
  <c r="AG127" i="47"/>
  <c r="AE128" i="47"/>
  <c r="AG128" i="47"/>
  <c r="AE129" i="47"/>
  <c r="AG129" i="47"/>
  <c r="AE130" i="47"/>
  <c r="AG130" i="47"/>
  <c r="AE131" i="47"/>
  <c r="AG131" i="47"/>
  <c r="AE132" i="47"/>
  <c r="AG132" i="47"/>
  <c r="AE133" i="47"/>
  <c r="AG133" i="47"/>
  <c r="AE134" i="47"/>
  <c r="AG134" i="47"/>
  <c r="AE135" i="47"/>
  <c r="AG135" i="47"/>
  <c r="AE136" i="47"/>
  <c r="AG136" i="47"/>
  <c r="AE137" i="47"/>
  <c r="AG137" i="47"/>
  <c r="AE138" i="47"/>
  <c r="AG138" i="47"/>
  <c r="AE139" i="47"/>
  <c r="AG139" i="47"/>
  <c r="AE140" i="47"/>
  <c r="AG140" i="47"/>
  <c r="AE141" i="47"/>
  <c r="AG141" i="47"/>
  <c r="AE142" i="47"/>
  <c r="AG142" i="47"/>
  <c r="AE143" i="47"/>
  <c r="AG143" i="47"/>
  <c r="AE144" i="47"/>
  <c r="AG144" i="47"/>
  <c r="AE145" i="47"/>
  <c r="AG145" i="47"/>
  <c r="AE146" i="47"/>
  <c r="AG146" i="47"/>
  <c r="AE147" i="47"/>
  <c r="AG147" i="47"/>
  <c r="AE148" i="47"/>
  <c r="AG148" i="47"/>
  <c r="AE149" i="47"/>
  <c r="AG149" i="47"/>
  <c r="AE150" i="47"/>
  <c r="AG150" i="47"/>
  <c r="AE151" i="47"/>
  <c r="AG151" i="47"/>
  <c r="AE152" i="47"/>
  <c r="AG152" i="47"/>
  <c r="AE153" i="47"/>
  <c r="AG153" i="47"/>
  <c r="AE154" i="47"/>
  <c r="AG154" i="47"/>
  <c r="AE155" i="47"/>
  <c r="AG155" i="47"/>
  <c r="AE156" i="47"/>
  <c r="AG156" i="47"/>
  <c r="AE157" i="47"/>
  <c r="AG157" i="47"/>
  <c r="AE158" i="47"/>
  <c r="AG158" i="47"/>
  <c r="AE159" i="47"/>
  <c r="AG159" i="47"/>
  <c r="AE160" i="47"/>
  <c r="AG160" i="47"/>
  <c r="AE161" i="47"/>
  <c r="AG161" i="47"/>
  <c r="AE162" i="47"/>
  <c r="AG162" i="47"/>
  <c r="AE163" i="47"/>
  <c r="AG163" i="47"/>
  <c r="AE164" i="47"/>
  <c r="AG164" i="47"/>
  <c r="AE165" i="47"/>
  <c r="AG165" i="47"/>
  <c r="AE166" i="47"/>
  <c r="AG166" i="47"/>
  <c r="AE167" i="47"/>
  <c r="AG167" i="47"/>
  <c r="AE168" i="47"/>
  <c r="AG168" i="47"/>
  <c r="AE169" i="47"/>
  <c r="AG169" i="47"/>
  <c r="AE170" i="47"/>
  <c r="AG170" i="47"/>
  <c r="AE171" i="47"/>
  <c r="AG171" i="47"/>
  <c r="AE172" i="47"/>
  <c r="AG172" i="47"/>
  <c r="AE173" i="47"/>
  <c r="AG173" i="47"/>
  <c r="AE174" i="47"/>
  <c r="AG174" i="47"/>
  <c r="AE175" i="47"/>
  <c r="AG175" i="47"/>
  <c r="AE176" i="47"/>
  <c r="AG176" i="47"/>
  <c r="AE177" i="47"/>
  <c r="AG177" i="47"/>
  <c r="AE178" i="47"/>
  <c r="AG178" i="47"/>
  <c r="AE179" i="47"/>
  <c r="AG179" i="47"/>
  <c r="AE180" i="47"/>
  <c r="AG180" i="47"/>
  <c r="AE181" i="47"/>
  <c r="AG181" i="47"/>
  <c r="AE182" i="47"/>
  <c r="AG182" i="47"/>
  <c r="AE183" i="47"/>
  <c r="AG183" i="47"/>
  <c r="AE184" i="47"/>
  <c r="AG184" i="47"/>
  <c r="AE185" i="47"/>
  <c r="AG185" i="47"/>
  <c r="AE186" i="47"/>
  <c r="AG186" i="47"/>
  <c r="AE187" i="47"/>
  <c r="AG187" i="47"/>
  <c r="AE188" i="47"/>
  <c r="AG188" i="47"/>
  <c r="AE189" i="47"/>
  <c r="AG189" i="47"/>
  <c r="AE190" i="47"/>
  <c r="AG190" i="47"/>
  <c r="AE191" i="47"/>
  <c r="AG191" i="47"/>
  <c r="AE192" i="47"/>
  <c r="AG192" i="47"/>
  <c r="AE193" i="47"/>
  <c r="AG193" i="47"/>
  <c r="AE194" i="47"/>
  <c r="AG194" i="47"/>
  <c r="AE195" i="47"/>
  <c r="AG195" i="47"/>
  <c r="AE196" i="47"/>
  <c r="AG196" i="47"/>
  <c r="AE197" i="47"/>
  <c r="AG197" i="47"/>
  <c r="AE198" i="47"/>
  <c r="AG198" i="47"/>
  <c r="AE199" i="47"/>
  <c r="AG199" i="47"/>
  <c r="AE200" i="47"/>
  <c r="AG200" i="47"/>
  <c r="AE201" i="47"/>
  <c r="AG201" i="47"/>
  <c r="AE202" i="47"/>
  <c r="AG202" i="47"/>
  <c r="AE203" i="47"/>
  <c r="AG203" i="47"/>
  <c r="AE204" i="47"/>
  <c r="AG204" i="47"/>
  <c r="AE205" i="47"/>
  <c r="AG205" i="47"/>
  <c r="AE206" i="47"/>
  <c r="AG206" i="47"/>
  <c r="AE207" i="47"/>
  <c r="AG207" i="47"/>
  <c r="AE208" i="47"/>
  <c r="AG208" i="47"/>
  <c r="AE209" i="47"/>
  <c r="AG209" i="47"/>
  <c r="AE210" i="47"/>
  <c r="AG210" i="47"/>
  <c r="AE211" i="47"/>
  <c r="AG211" i="47"/>
  <c r="AE212" i="47"/>
  <c r="AG212" i="47"/>
  <c r="AE213" i="47"/>
  <c r="AG213" i="47"/>
  <c r="AE214" i="47"/>
  <c r="AG214" i="47"/>
  <c r="AE215" i="47"/>
  <c r="AG215" i="47"/>
  <c r="AE216" i="47"/>
  <c r="AG216" i="47"/>
  <c r="AE217" i="47"/>
  <c r="AG217" i="47"/>
  <c r="AE218" i="47"/>
  <c r="AG218" i="47"/>
  <c r="AE219" i="47"/>
  <c r="AG219" i="47"/>
  <c r="AE220" i="47"/>
  <c r="AG220" i="47"/>
  <c r="AE221" i="47"/>
  <c r="AG221" i="47"/>
  <c r="AE222" i="47"/>
  <c r="AG222" i="47"/>
  <c r="AE223" i="47"/>
  <c r="AG223" i="47"/>
  <c r="AE224" i="47"/>
  <c r="AG224" i="47"/>
  <c r="AE225" i="47"/>
  <c r="AG225" i="47"/>
  <c r="AE226" i="47"/>
  <c r="AG226" i="47"/>
  <c r="AE227" i="47"/>
  <c r="AG227" i="47"/>
  <c r="AE228" i="47"/>
  <c r="AG228" i="47"/>
  <c r="AE229" i="47"/>
  <c r="AG229" i="47"/>
  <c r="AE230" i="47"/>
  <c r="AG230" i="47"/>
  <c r="AE231" i="47"/>
  <c r="AG231" i="47"/>
  <c r="AE232" i="47"/>
  <c r="AG232" i="47"/>
  <c r="AE233" i="47"/>
  <c r="AG233" i="47"/>
  <c r="AE234" i="47"/>
  <c r="AG234" i="47"/>
  <c r="AE235" i="47"/>
  <c r="AG235" i="47"/>
  <c r="AE236" i="47"/>
  <c r="AG236" i="47"/>
  <c r="AE237" i="47"/>
  <c r="AG237" i="47"/>
  <c r="AE238" i="47"/>
  <c r="AG238" i="47"/>
  <c r="AE239" i="47"/>
  <c r="AG239" i="47"/>
  <c r="AE240" i="47"/>
  <c r="AG240" i="47"/>
  <c r="AE241" i="47"/>
  <c r="AG241" i="47"/>
  <c r="AE242" i="47"/>
  <c r="AG242" i="47"/>
  <c r="AE243" i="47"/>
  <c r="AG243" i="47"/>
  <c r="AE244" i="47"/>
  <c r="AG244" i="47"/>
  <c r="AE245" i="47"/>
  <c r="AG245" i="47"/>
  <c r="AE246" i="47"/>
  <c r="AG246" i="47"/>
  <c r="AE247" i="47"/>
  <c r="AG247" i="47"/>
  <c r="AE248" i="47"/>
  <c r="AG248" i="47"/>
  <c r="AE249" i="47"/>
  <c r="AG249" i="47"/>
  <c r="AE250" i="47"/>
  <c r="AG250" i="47"/>
  <c r="AE251" i="47"/>
  <c r="AG251" i="47"/>
  <c r="AE252" i="47"/>
  <c r="AG252" i="47"/>
  <c r="AE253" i="47"/>
  <c r="AG253" i="47"/>
  <c r="AE254" i="47"/>
  <c r="AG254" i="47"/>
  <c r="AE255" i="47"/>
  <c r="AG255" i="47"/>
  <c r="AE256" i="47"/>
  <c r="AG256" i="47"/>
  <c r="AE257" i="47"/>
  <c r="AG257" i="47"/>
  <c r="AE258" i="47"/>
  <c r="AG258" i="47"/>
  <c r="AE259" i="47"/>
  <c r="AG259" i="47"/>
  <c r="AE260" i="47"/>
  <c r="AG260" i="47"/>
  <c r="AE261" i="47"/>
  <c r="AG261" i="47"/>
  <c r="AE262" i="47"/>
  <c r="AG262" i="47"/>
  <c r="AE263" i="47"/>
  <c r="AG263" i="47"/>
  <c r="AE264" i="47"/>
  <c r="AG264" i="47"/>
  <c r="AE265" i="47"/>
  <c r="AG265" i="47"/>
  <c r="AE266" i="47"/>
  <c r="AG266" i="47"/>
  <c r="AE267" i="47"/>
  <c r="AG267" i="47"/>
  <c r="AE268" i="47"/>
  <c r="AG268" i="47"/>
  <c r="AE269" i="47"/>
  <c r="AG269" i="47"/>
  <c r="AE270" i="47"/>
  <c r="AG270" i="47"/>
  <c r="AE271" i="47"/>
  <c r="AG271" i="47"/>
  <c r="AE272" i="47"/>
  <c r="AG272" i="47"/>
  <c r="AE273" i="47"/>
  <c r="AG273" i="47"/>
  <c r="AE274" i="47"/>
  <c r="AG274" i="47"/>
  <c r="AE275" i="47"/>
  <c r="AG275" i="47"/>
  <c r="AE276" i="47"/>
  <c r="AG276" i="47"/>
  <c r="AE277" i="47"/>
  <c r="AG277" i="47"/>
  <c r="AE278" i="47"/>
  <c r="AG278" i="47"/>
  <c r="AE279" i="47"/>
  <c r="AG279" i="47"/>
  <c r="AE280" i="47"/>
  <c r="AG280" i="47"/>
  <c r="AE281" i="47"/>
  <c r="AG281" i="47"/>
  <c r="AE282" i="47"/>
  <c r="AG282" i="47"/>
  <c r="AE283" i="47"/>
  <c r="AG283" i="47"/>
  <c r="AE284" i="47"/>
  <c r="AG284" i="47"/>
  <c r="AE285" i="47"/>
  <c r="AG285" i="47"/>
  <c r="AE286" i="47"/>
  <c r="AG286" i="47"/>
  <c r="AE287" i="47"/>
  <c r="AG287" i="47"/>
  <c r="AE288" i="47"/>
  <c r="AG288" i="47"/>
  <c r="AE289" i="47"/>
  <c r="AG289" i="47"/>
  <c r="AE290" i="47"/>
  <c r="AG290" i="47"/>
  <c r="AE291" i="47"/>
  <c r="AG291" i="47"/>
  <c r="AE292" i="47"/>
  <c r="AG292" i="47"/>
  <c r="AE293" i="47"/>
  <c r="AG293" i="47"/>
  <c r="AE294" i="47"/>
  <c r="AG294" i="47"/>
  <c r="AE295" i="47"/>
  <c r="AG295" i="47"/>
  <c r="AE296" i="47"/>
  <c r="AG296" i="47"/>
  <c r="AE297" i="47"/>
  <c r="AG297" i="47"/>
  <c r="AE298" i="47"/>
  <c r="AG298" i="47"/>
  <c r="AE299" i="47"/>
  <c r="AG299" i="47"/>
  <c r="AE300" i="47"/>
  <c r="AG300" i="47"/>
  <c r="AE301" i="47"/>
  <c r="AG301" i="47"/>
  <c r="AE302" i="47"/>
  <c r="AG302" i="47"/>
  <c r="AE303" i="47"/>
  <c r="AG303" i="47"/>
  <c r="AE304" i="47"/>
  <c r="AG304" i="47"/>
  <c r="AI4" i="47"/>
  <c r="AI5" i="47"/>
  <c r="AF5" i="47"/>
  <c r="AH5" i="47"/>
  <c r="AF6" i="47"/>
  <c r="AH6" i="47"/>
  <c r="AF7" i="47"/>
  <c r="AH7" i="47"/>
  <c r="AF8" i="47"/>
  <c r="AH8" i="47"/>
  <c r="AF9" i="47"/>
  <c r="AH9" i="47"/>
  <c r="AF10" i="47"/>
  <c r="AH10" i="47"/>
  <c r="AF11" i="47"/>
  <c r="AH11" i="47"/>
  <c r="AF12" i="47"/>
  <c r="AH12" i="47"/>
  <c r="AF13" i="47"/>
  <c r="AH13" i="47"/>
  <c r="AF14" i="47"/>
  <c r="AH14" i="47"/>
  <c r="AF15" i="47"/>
  <c r="AH15" i="47"/>
  <c r="AF16" i="47"/>
  <c r="AH16" i="47"/>
  <c r="AF17" i="47"/>
  <c r="AH17" i="47"/>
  <c r="AF18" i="47"/>
  <c r="AH18" i="47"/>
  <c r="AF19" i="47"/>
  <c r="AH19" i="47"/>
  <c r="AF20" i="47"/>
  <c r="AH20" i="47"/>
  <c r="AF21" i="47"/>
  <c r="AH21" i="47"/>
  <c r="AF22" i="47"/>
  <c r="AH22" i="47"/>
  <c r="AF23" i="47"/>
  <c r="AH23" i="47"/>
  <c r="AF24" i="47"/>
  <c r="AH24" i="47"/>
  <c r="AF25" i="47"/>
  <c r="AH25" i="47"/>
  <c r="AF26" i="47"/>
  <c r="AH26" i="47"/>
  <c r="AF27" i="47"/>
  <c r="AH27" i="47"/>
  <c r="AF28" i="47"/>
  <c r="AH28" i="47"/>
  <c r="AF29" i="47"/>
  <c r="AH29" i="47"/>
  <c r="AF30" i="47"/>
  <c r="AH30" i="47"/>
  <c r="AF31" i="47"/>
  <c r="AH31" i="47"/>
  <c r="AF32" i="47"/>
  <c r="AH32" i="47"/>
  <c r="AF33" i="47"/>
  <c r="AH33" i="47"/>
  <c r="AF34" i="47"/>
  <c r="AH34" i="47"/>
  <c r="AF35" i="47"/>
  <c r="AH35" i="47"/>
  <c r="AF36" i="47"/>
  <c r="AH36" i="47"/>
  <c r="AF37" i="47"/>
  <c r="AH37" i="47"/>
  <c r="AF38" i="47"/>
  <c r="AH38" i="47"/>
  <c r="AF39" i="47"/>
  <c r="AH39" i="47"/>
  <c r="AF40" i="47"/>
  <c r="AH40" i="47"/>
  <c r="AF41" i="47"/>
  <c r="AH41" i="47"/>
  <c r="AF42" i="47"/>
  <c r="AH42" i="47"/>
  <c r="AF43" i="47"/>
  <c r="AH43" i="47"/>
  <c r="AF44" i="47"/>
  <c r="AH44" i="47"/>
  <c r="AF45" i="47"/>
  <c r="AH45" i="47"/>
  <c r="AF46" i="47"/>
  <c r="AH46" i="47"/>
  <c r="AF47" i="47"/>
  <c r="AH47" i="47"/>
  <c r="AF48" i="47"/>
  <c r="AH48" i="47"/>
  <c r="AF49" i="47"/>
  <c r="AH49" i="47"/>
  <c r="AF50" i="47"/>
  <c r="AH50" i="47"/>
  <c r="AF51" i="47"/>
  <c r="AH51" i="47"/>
  <c r="AF52" i="47"/>
  <c r="AH52" i="47"/>
  <c r="AF53" i="47"/>
  <c r="AH53" i="47"/>
  <c r="AF54" i="47"/>
  <c r="AH54" i="47"/>
  <c r="AF55" i="47"/>
  <c r="AH55" i="47"/>
  <c r="AF56" i="47"/>
  <c r="AH56" i="47"/>
  <c r="AF57" i="47"/>
  <c r="AH57" i="47"/>
  <c r="AF58" i="47"/>
  <c r="AH58" i="47"/>
  <c r="AF59" i="47"/>
  <c r="AH59" i="47"/>
  <c r="AF60" i="47"/>
  <c r="AH60" i="47"/>
  <c r="AF61" i="47"/>
  <c r="AH61" i="47"/>
  <c r="AF62" i="47"/>
  <c r="AH62" i="47"/>
  <c r="AF63" i="47"/>
  <c r="AH63" i="47"/>
  <c r="AF64" i="47"/>
  <c r="AH64" i="47"/>
  <c r="AF65" i="47"/>
  <c r="AH65" i="47"/>
  <c r="AF66" i="47"/>
  <c r="AH66" i="47"/>
  <c r="AF67" i="47"/>
  <c r="AH67" i="47"/>
  <c r="AF68" i="47"/>
  <c r="AH68" i="47"/>
  <c r="AF69" i="47"/>
  <c r="AH69" i="47"/>
  <c r="AF70" i="47"/>
  <c r="AH70" i="47"/>
  <c r="AF71" i="47"/>
  <c r="AH71" i="47"/>
  <c r="AF72" i="47"/>
  <c r="AH72" i="47"/>
  <c r="AF73" i="47"/>
  <c r="AH73" i="47"/>
  <c r="AF74" i="47"/>
  <c r="AH74" i="47"/>
  <c r="AF75" i="47"/>
  <c r="AH75" i="47"/>
  <c r="AF76" i="47"/>
  <c r="AH76" i="47"/>
  <c r="AF77" i="47"/>
  <c r="AH77" i="47"/>
  <c r="AF78" i="47"/>
  <c r="AH78" i="47"/>
  <c r="AF79" i="47"/>
  <c r="AH79" i="47"/>
  <c r="AF80" i="47"/>
  <c r="AH80" i="47"/>
  <c r="AF81" i="47"/>
  <c r="AH81" i="47"/>
  <c r="AF82" i="47"/>
  <c r="AH82" i="47"/>
  <c r="AF83" i="47"/>
  <c r="AH83" i="47"/>
  <c r="AF84" i="47"/>
  <c r="AH84" i="47"/>
  <c r="AF85" i="47"/>
  <c r="AH85" i="47"/>
  <c r="AF86" i="47"/>
  <c r="AH86" i="47"/>
  <c r="AF87" i="47"/>
  <c r="AH87" i="47"/>
  <c r="AF88" i="47"/>
  <c r="AH88" i="47"/>
  <c r="AF89" i="47"/>
  <c r="AH89" i="47"/>
  <c r="AF90" i="47"/>
  <c r="AH90" i="47"/>
  <c r="AF91" i="47"/>
  <c r="AH91" i="47"/>
  <c r="AF92" i="47"/>
  <c r="AH92" i="47"/>
  <c r="AF93" i="47"/>
  <c r="AH93" i="47"/>
  <c r="AF94" i="47"/>
  <c r="AH94" i="47"/>
  <c r="AF95" i="47"/>
  <c r="AH95" i="47"/>
  <c r="AF96" i="47"/>
  <c r="AH96" i="47"/>
  <c r="AF97" i="47"/>
  <c r="AH97" i="47"/>
  <c r="AF98" i="47"/>
  <c r="AH98" i="47"/>
  <c r="AF99" i="47"/>
  <c r="AH99" i="47"/>
  <c r="AF100" i="47"/>
  <c r="AH100" i="47"/>
  <c r="AF101" i="47"/>
  <c r="AH101" i="47"/>
  <c r="AF102" i="47"/>
  <c r="AH102" i="47"/>
  <c r="AF103" i="47"/>
  <c r="AH103" i="47"/>
  <c r="AF104" i="47"/>
  <c r="AH104" i="47"/>
  <c r="AF105" i="47"/>
  <c r="AH105" i="47"/>
  <c r="AF106" i="47"/>
  <c r="AH106" i="47"/>
  <c r="AF107" i="47"/>
  <c r="AH107" i="47"/>
  <c r="AF108" i="47"/>
  <c r="AH108" i="47"/>
  <c r="AF109" i="47"/>
  <c r="AH109" i="47"/>
  <c r="AF110" i="47"/>
  <c r="AH110" i="47"/>
  <c r="AF111" i="47"/>
  <c r="AH111" i="47"/>
  <c r="AF112" i="47"/>
  <c r="AH112" i="47"/>
  <c r="AF113" i="47"/>
  <c r="AH113" i="47"/>
  <c r="AF114" i="47"/>
  <c r="AH114" i="47"/>
  <c r="AF115" i="47"/>
  <c r="AH115" i="47"/>
  <c r="AF116" i="47"/>
  <c r="AH116" i="47"/>
  <c r="AF117" i="47"/>
  <c r="AH117" i="47"/>
  <c r="AF118" i="47"/>
  <c r="AH118" i="47"/>
  <c r="AF119" i="47"/>
  <c r="AH119" i="47"/>
  <c r="AF120" i="47"/>
  <c r="AH120" i="47"/>
  <c r="AF121" i="47"/>
  <c r="AH121" i="47"/>
  <c r="AF122" i="47"/>
  <c r="AH122" i="47"/>
  <c r="AF123" i="47"/>
  <c r="AH123" i="47"/>
  <c r="AF124" i="47"/>
  <c r="AH124" i="47"/>
  <c r="AF125" i="47"/>
  <c r="AH125" i="47"/>
  <c r="AF126" i="47"/>
  <c r="AH126" i="47"/>
  <c r="AF127" i="47"/>
  <c r="AH127" i="47"/>
  <c r="AF128" i="47"/>
  <c r="AH128" i="47"/>
  <c r="AF129" i="47"/>
  <c r="AH129" i="47"/>
  <c r="AF130" i="47"/>
  <c r="AH130" i="47"/>
  <c r="AF131" i="47"/>
  <c r="AH131" i="47"/>
  <c r="AF132" i="47"/>
  <c r="AH132" i="47"/>
  <c r="AF133" i="47"/>
  <c r="AH133" i="47"/>
  <c r="AF134" i="47"/>
  <c r="AH134" i="47"/>
  <c r="AF135" i="47"/>
  <c r="AH135" i="47"/>
  <c r="AF136" i="47"/>
  <c r="AH136" i="47"/>
  <c r="AF137" i="47"/>
  <c r="AH137" i="47"/>
  <c r="AF138" i="47"/>
  <c r="AH138" i="47"/>
  <c r="AF139" i="47"/>
  <c r="AH139" i="47"/>
  <c r="AF140" i="47"/>
  <c r="AH140" i="47"/>
  <c r="AF141" i="47"/>
  <c r="AH141" i="47"/>
  <c r="AF142" i="47"/>
  <c r="AH142" i="47"/>
  <c r="AF143" i="47"/>
  <c r="AH143" i="47"/>
  <c r="AF144" i="47"/>
  <c r="AH144" i="47"/>
  <c r="AF145" i="47"/>
  <c r="AH145" i="47"/>
  <c r="AF146" i="47"/>
  <c r="AH146" i="47"/>
  <c r="AF147" i="47"/>
  <c r="AH147" i="47"/>
  <c r="AF148" i="47"/>
  <c r="AH148" i="47"/>
  <c r="AF149" i="47"/>
  <c r="AH149" i="47"/>
  <c r="AF150" i="47"/>
  <c r="AH150" i="47"/>
  <c r="AF151" i="47"/>
  <c r="AH151" i="47"/>
  <c r="AF152" i="47"/>
  <c r="AH152" i="47"/>
  <c r="AF153" i="47"/>
  <c r="AH153" i="47"/>
  <c r="AF154" i="47"/>
  <c r="AH154" i="47"/>
  <c r="AF155" i="47"/>
  <c r="AH155" i="47"/>
  <c r="AF156" i="47"/>
  <c r="AH156" i="47"/>
  <c r="AF157" i="47"/>
  <c r="AH157" i="47"/>
  <c r="AF158" i="47"/>
  <c r="AH158" i="47"/>
  <c r="AF159" i="47"/>
  <c r="AH159" i="47"/>
  <c r="AF160" i="47"/>
  <c r="AH160" i="47"/>
  <c r="AF161" i="47"/>
  <c r="AH161" i="47"/>
  <c r="AF162" i="47"/>
  <c r="AH162" i="47"/>
  <c r="AF163" i="47"/>
  <c r="AH163" i="47"/>
  <c r="AF164" i="47"/>
  <c r="AH164" i="47"/>
  <c r="AF165" i="47"/>
  <c r="AH165" i="47"/>
  <c r="AF166" i="47"/>
  <c r="AH166" i="47"/>
  <c r="AF167" i="47"/>
  <c r="AH167" i="47"/>
  <c r="AF168" i="47"/>
  <c r="AH168" i="47"/>
  <c r="AF169" i="47"/>
  <c r="AH169" i="47"/>
  <c r="AF170" i="47"/>
  <c r="AH170" i="47"/>
  <c r="AF171" i="47"/>
  <c r="AH171" i="47"/>
  <c r="AF172" i="47"/>
  <c r="AH172" i="47"/>
  <c r="AF173" i="47"/>
  <c r="AH173" i="47"/>
  <c r="AF174" i="47"/>
  <c r="AH174" i="47"/>
  <c r="AF175" i="47"/>
  <c r="AH175" i="47"/>
  <c r="AF176" i="47"/>
  <c r="AH176" i="47"/>
  <c r="AF177" i="47"/>
  <c r="AH177" i="47"/>
  <c r="AF178" i="47"/>
  <c r="AH178" i="47"/>
  <c r="AF179" i="47"/>
  <c r="AH179" i="47"/>
  <c r="AF180" i="47"/>
  <c r="AH180" i="47"/>
  <c r="AF181" i="47"/>
  <c r="AH181" i="47"/>
  <c r="AF182" i="47"/>
  <c r="AH182" i="47"/>
  <c r="AF183" i="47"/>
  <c r="AH183" i="47"/>
  <c r="AF184" i="47"/>
  <c r="AH184" i="47"/>
  <c r="AF185" i="47"/>
  <c r="AH185" i="47"/>
  <c r="AF186" i="47"/>
  <c r="AH186" i="47"/>
  <c r="AF187" i="47"/>
  <c r="AH187" i="47"/>
  <c r="AF188" i="47"/>
  <c r="AH188" i="47"/>
  <c r="AF189" i="47"/>
  <c r="AH189" i="47"/>
  <c r="AF190" i="47"/>
  <c r="AH190" i="47"/>
  <c r="AF191" i="47"/>
  <c r="AH191" i="47"/>
  <c r="AF192" i="47"/>
  <c r="AH192" i="47"/>
  <c r="AF193" i="47"/>
  <c r="AH193" i="47"/>
  <c r="AF194" i="47"/>
  <c r="AH194" i="47"/>
  <c r="AF195" i="47"/>
  <c r="AH195" i="47"/>
  <c r="AF196" i="47"/>
  <c r="AH196" i="47"/>
  <c r="AF197" i="47"/>
  <c r="AH197" i="47"/>
  <c r="AF198" i="47"/>
  <c r="AH198" i="47"/>
  <c r="AF199" i="47"/>
  <c r="AH199" i="47"/>
  <c r="AF200" i="47"/>
  <c r="AH200" i="47"/>
  <c r="AF201" i="47"/>
  <c r="AH201" i="47"/>
  <c r="AF202" i="47"/>
  <c r="AH202" i="47"/>
  <c r="AF203" i="47"/>
  <c r="AH203" i="47"/>
  <c r="AF204" i="47"/>
  <c r="AH204" i="47"/>
  <c r="AF205" i="47"/>
  <c r="AH205" i="47"/>
  <c r="AF206" i="47"/>
  <c r="AH206" i="47"/>
  <c r="AF207" i="47"/>
  <c r="AH207" i="47"/>
  <c r="AF208" i="47"/>
  <c r="AH208" i="47"/>
  <c r="AF209" i="47"/>
  <c r="AH209" i="47"/>
  <c r="AF210" i="47"/>
  <c r="AH210" i="47"/>
  <c r="AF211" i="47"/>
  <c r="AH211" i="47"/>
  <c r="AF212" i="47"/>
  <c r="AH212" i="47"/>
  <c r="AF213" i="47"/>
  <c r="AH213" i="47"/>
  <c r="AF214" i="47"/>
  <c r="AH214" i="47"/>
  <c r="AF215" i="47"/>
  <c r="AH215" i="47"/>
  <c r="AF216" i="47"/>
  <c r="AH216" i="47"/>
  <c r="AF217" i="47"/>
  <c r="AH217" i="47"/>
  <c r="AF218" i="47"/>
  <c r="AH218" i="47"/>
  <c r="AF219" i="47"/>
  <c r="AH219" i="47"/>
  <c r="AF220" i="47"/>
  <c r="AH220" i="47"/>
  <c r="AF221" i="47"/>
  <c r="AH221" i="47"/>
  <c r="AF222" i="47"/>
  <c r="AH222" i="47"/>
  <c r="AF223" i="47"/>
  <c r="AH223" i="47"/>
  <c r="AF224" i="47"/>
  <c r="AH224" i="47"/>
  <c r="AF225" i="47"/>
  <c r="AH225" i="47"/>
  <c r="AF226" i="47"/>
  <c r="AH226" i="47"/>
  <c r="AF227" i="47"/>
  <c r="AH227" i="47"/>
  <c r="AF228" i="47"/>
  <c r="AH228" i="47"/>
  <c r="AF229" i="47"/>
  <c r="AH229" i="47"/>
  <c r="AF230" i="47"/>
  <c r="AH230" i="47"/>
  <c r="AF231" i="47"/>
  <c r="AH231" i="47"/>
  <c r="AF232" i="47"/>
  <c r="AH232" i="47"/>
  <c r="AF233" i="47"/>
  <c r="AH233" i="47"/>
  <c r="AF234" i="47"/>
  <c r="AH234" i="47"/>
  <c r="AF235" i="47"/>
  <c r="AH235" i="47"/>
  <c r="AF236" i="47"/>
  <c r="AH236" i="47"/>
  <c r="AF237" i="47"/>
  <c r="AH237" i="47"/>
  <c r="AF238" i="47"/>
  <c r="AH238" i="47"/>
  <c r="AF239" i="47"/>
  <c r="AH239" i="47"/>
  <c r="AF240" i="47"/>
  <c r="AH240" i="47"/>
  <c r="AF241" i="47"/>
  <c r="AH241" i="47"/>
  <c r="AF242" i="47"/>
  <c r="AH242" i="47"/>
  <c r="AF243" i="47"/>
  <c r="AH243" i="47"/>
  <c r="AF244" i="47"/>
  <c r="AH244" i="47"/>
  <c r="AF245" i="47"/>
  <c r="AH245" i="47"/>
  <c r="AF246" i="47"/>
  <c r="AH246" i="47"/>
  <c r="AF247" i="47"/>
  <c r="AH247" i="47"/>
  <c r="AF248" i="47"/>
  <c r="AH248" i="47"/>
  <c r="AF249" i="47"/>
  <c r="AH249" i="47"/>
  <c r="AF250" i="47"/>
  <c r="AH250" i="47"/>
  <c r="AF251" i="47"/>
  <c r="AH251" i="47"/>
  <c r="AF252" i="47"/>
  <c r="AH252" i="47"/>
  <c r="AF253" i="47"/>
  <c r="AH253" i="47"/>
  <c r="AF254" i="47"/>
  <c r="AH254" i="47"/>
  <c r="AF255" i="47"/>
  <c r="AH255" i="47"/>
  <c r="AF256" i="47"/>
  <c r="AH256" i="47"/>
  <c r="AF257" i="47"/>
  <c r="AH257" i="47"/>
  <c r="AF258" i="47"/>
  <c r="AH258" i="47"/>
  <c r="AF259" i="47"/>
  <c r="AH259" i="47"/>
  <c r="AF260" i="47"/>
  <c r="AH260" i="47"/>
  <c r="AF261" i="47"/>
  <c r="AH261" i="47"/>
  <c r="AF262" i="47"/>
  <c r="AH262" i="47"/>
  <c r="AF263" i="47"/>
  <c r="AH263" i="47"/>
  <c r="AF264" i="47"/>
  <c r="AH264" i="47"/>
  <c r="AF265" i="47"/>
  <c r="AH265" i="47"/>
  <c r="AF266" i="47"/>
  <c r="AH266" i="47"/>
  <c r="AF267" i="47"/>
  <c r="AH267" i="47"/>
  <c r="AF268" i="47"/>
  <c r="AH268" i="47"/>
  <c r="AF269" i="47"/>
  <c r="AH269" i="47"/>
  <c r="AF270" i="47"/>
  <c r="AH270" i="47"/>
  <c r="AF271" i="47"/>
  <c r="AH271" i="47"/>
  <c r="AF272" i="47"/>
  <c r="AH272" i="47"/>
  <c r="AF273" i="47"/>
  <c r="AH273" i="47"/>
  <c r="AF274" i="47"/>
  <c r="AH274" i="47"/>
  <c r="AF275" i="47"/>
  <c r="AH275" i="47"/>
  <c r="AF276" i="47"/>
  <c r="AH276" i="47"/>
  <c r="AF277" i="47"/>
  <c r="AH277" i="47"/>
  <c r="AF278" i="47"/>
  <c r="AH278" i="47"/>
  <c r="AF279" i="47"/>
  <c r="AH279" i="47"/>
  <c r="AF280" i="47"/>
  <c r="AH280" i="47"/>
  <c r="AF281" i="47"/>
  <c r="AH281" i="47"/>
  <c r="AF282" i="47"/>
  <c r="AH282" i="47"/>
  <c r="AF283" i="47"/>
  <c r="AH283" i="47"/>
  <c r="AF284" i="47"/>
  <c r="AH284" i="47"/>
  <c r="AF285" i="47"/>
  <c r="AH285" i="47"/>
  <c r="AF286" i="47"/>
  <c r="AH286" i="47"/>
  <c r="AF287" i="47"/>
  <c r="AH287" i="47"/>
  <c r="AF288" i="47"/>
  <c r="AH288" i="47"/>
  <c r="AF289" i="47"/>
  <c r="AH289" i="47"/>
  <c r="AF290" i="47"/>
  <c r="AH290" i="47"/>
  <c r="AF291" i="47"/>
  <c r="AH291" i="47"/>
  <c r="AF292" i="47"/>
  <c r="AH292" i="47"/>
  <c r="AF293" i="47"/>
  <c r="AH293" i="47"/>
  <c r="AF294" i="47"/>
  <c r="AH294" i="47"/>
  <c r="AF295" i="47"/>
  <c r="AH295" i="47"/>
  <c r="AF296" i="47"/>
  <c r="AH296" i="47"/>
  <c r="AF297" i="47"/>
  <c r="AH297" i="47"/>
  <c r="AF298" i="47"/>
  <c r="AH298" i="47"/>
  <c r="AF299" i="47"/>
  <c r="AH299" i="47"/>
  <c r="AF300" i="47"/>
  <c r="AH300" i="47"/>
  <c r="AF301" i="47"/>
  <c r="AH301" i="47"/>
  <c r="AF302" i="47"/>
  <c r="AH302" i="47"/>
  <c r="AF303" i="47"/>
  <c r="AH303" i="47"/>
  <c r="AF304" i="47"/>
  <c r="AH304" i="47"/>
  <c r="AJ4" i="47"/>
  <c r="AK4" i="47"/>
  <c r="AI6" i="47"/>
  <c r="AJ5" i="47"/>
  <c r="AK5" i="47"/>
  <c r="AI7" i="47"/>
  <c r="AJ6" i="47"/>
  <c r="AK6" i="47"/>
  <c r="AI8" i="47"/>
  <c r="AJ7" i="47"/>
  <c r="AK7" i="47"/>
  <c r="AI9" i="47"/>
  <c r="AJ8" i="47"/>
  <c r="AK8" i="47"/>
  <c r="AI10" i="47"/>
  <c r="AJ9" i="47"/>
  <c r="AK9" i="47"/>
  <c r="AI11" i="47"/>
  <c r="AJ10" i="47"/>
  <c r="AK10" i="47"/>
  <c r="AI12" i="47"/>
  <c r="AJ11" i="47"/>
  <c r="AK11" i="47"/>
  <c r="AI13" i="47"/>
  <c r="AJ12" i="47"/>
  <c r="AK12" i="47"/>
  <c r="AI14" i="47"/>
  <c r="AJ13" i="47"/>
  <c r="AK13" i="47"/>
  <c r="AI15" i="47"/>
  <c r="AJ14" i="47"/>
  <c r="AK14" i="47"/>
  <c r="AI16" i="47"/>
  <c r="AJ15" i="47"/>
  <c r="AK15" i="47"/>
  <c r="AI17" i="47"/>
  <c r="AJ16" i="47"/>
  <c r="AK16" i="47"/>
  <c r="AI18" i="47"/>
  <c r="AJ17" i="47"/>
  <c r="AK17" i="47"/>
  <c r="AI19" i="47"/>
  <c r="AJ18" i="47"/>
  <c r="AK18" i="47"/>
  <c r="AI20" i="47"/>
  <c r="AJ19" i="47"/>
  <c r="AK19" i="47"/>
  <c r="AI21" i="47"/>
  <c r="AJ20" i="47"/>
  <c r="AK20" i="47"/>
  <c r="AI22" i="47"/>
  <c r="AJ21" i="47"/>
  <c r="AK21" i="47"/>
  <c r="AI23" i="47"/>
  <c r="AJ22" i="47"/>
  <c r="AK22" i="47"/>
  <c r="AI24" i="47"/>
  <c r="AJ23" i="47"/>
  <c r="AK23" i="47"/>
  <c r="AI25" i="47"/>
  <c r="AJ24" i="47"/>
  <c r="AK24" i="47"/>
  <c r="AI26" i="47"/>
  <c r="AJ25" i="47"/>
  <c r="AK25" i="47"/>
  <c r="AI27" i="47"/>
  <c r="AJ26" i="47"/>
  <c r="AK26" i="47"/>
  <c r="AI28" i="47"/>
  <c r="AJ27" i="47"/>
  <c r="AK27" i="47"/>
  <c r="AI29" i="47"/>
  <c r="AJ28" i="47"/>
  <c r="AK28" i="47"/>
  <c r="AI30" i="47"/>
  <c r="AJ29" i="47"/>
  <c r="AK29" i="47"/>
  <c r="AI31" i="47"/>
  <c r="AJ30" i="47"/>
  <c r="AK30" i="47"/>
  <c r="AI32" i="47"/>
  <c r="AJ31" i="47"/>
  <c r="AK31" i="47"/>
  <c r="AI33" i="47"/>
  <c r="AJ32" i="47"/>
  <c r="AK32" i="47"/>
  <c r="AI34" i="47"/>
  <c r="AJ33" i="47"/>
  <c r="AK33" i="47"/>
  <c r="AI35" i="47"/>
  <c r="AJ34" i="47"/>
  <c r="AK34" i="47"/>
  <c r="AI36" i="47"/>
  <c r="AJ35" i="47"/>
  <c r="AK35" i="47"/>
  <c r="AI37" i="47"/>
  <c r="AJ36" i="47"/>
  <c r="AK36" i="47"/>
  <c r="AI38" i="47"/>
  <c r="AJ37" i="47"/>
  <c r="AK37" i="47"/>
  <c r="AI39" i="47"/>
  <c r="AJ38" i="47"/>
  <c r="AK38" i="47"/>
  <c r="AI40" i="47"/>
  <c r="AJ39" i="47"/>
  <c r="AK39" i="47"/>
  <c r="AI41" i="47"/>
  <c r="AJ40" i="47"/>
  <c r="AK40" i="47"/>
  <c r="AI42" i="47"/>
  <c r="AJ41" i="47"/>
  <c r="AK41" i="47"/>
  <c r="AI43" i="47"/>
  <c r="AJ42" i="47"/>
  <c r="AK42" i="47"/>
  <c r="AI44" i="47"/>
  <c r="AJ43" i="47"/>
  <c r="AK43" i="47"/>
  <c r="AI45" i="47"/>
  <c r="AJ44" i="47"/>
  <c r="AK44" i="47"/>
  <c r="AI46" i="47"/>
  <c r="AJ45" i="47"/>
  <c r="AK45" i="47"/>
  <c r="AI47" i="47"/>
  <c r="AJ46" i="47"/>
  <c r="AK46" i="47"/>
  <c r="AI48" i="47"/>
  <c r="AJ47" i="47"/>
  <c r="AK47" i="47"/>
  <c r="AI49" i="47"/>
  <c r="AJ48" i="47"/>
  <c r="AK48" i="47"/>
  <c r="AI50" i="47"/>
  <c r="AJ49" i="47"/>
  <c r="AK49" i="47"/>
  <c r="AI51" i="47"/>
  <c r="AJ50" i="47"/>
  <c r="AK50" i="47"/>
  <c r="AI52" i="47"/>
  <c r="AJ51" i="47"/>
  <c r="AK51" i="47"/>
  <c r="AI53" i="47"/>
  <c r="AJ52" i="47"/>
  <c r="AK52" i="47"/>
  <c r="AI54" i="47"/>
  <c r="AJ53" i="47"/>
  <c r="AK53" i="47"/>
  <c r="AI55" i="47"/>
  <c r="AJ54" i="47"/>
  <c r="AK54" i="47"/>
  <c r="AI56" i="47"/>
  <c r="AJ55" i="47"/>
  <c r="AK55" i="47"/>
  <c r="AI57" i="47"/>
  <c r="AJ56" i="47"/>
  <c r="AK56" i="47"/>
  <c r="AI58" i="47"/>
  <c r="AJ57" i="47"/>
  <c r="AK57" i="47"/>
  <c r="AI59" i="47"/>
  <c r="AJ58" i="47"/>
  <c r="AK58" i="47"/>
  <c r="AI60" i="47"/>
  <c r="AJ59" i="47"/>
  <c r="AK59" i="47"/>
  <c r="AI61" i="47"/>
  <c r="AJ60" i="47"/>
  <c r="AK60" i="47"/>
  <c r="AI62" i="47"/>
  <c r="AJ61" i="47"/>
  <c r="AK61" i="47"/>
  <c r="AI63" i="47"/>
  <c r="AJ62" i="47"/>
  <c r="AK62" i="47"/>
  <c r="AI64" i="47"/>
  <c r="AJ63" i="47"/>
  <c r="AK63" i="47"/>
  <c r="AI65" i="47"/>
  <c r="AJ64" i="47"/>
  <c r="AK64" i="47"/>
  <c r="AI66" i="47"/>
  <c r="AJ65" i="47"/>
  <c r="AK65" i="47"/>
  <c r="AI67" i="47"/>
  <c r="AJ66" i="47"/>
  <c r="AK66" i="47"/>
  <c r="AI68" i="47"/>
  <c r="AJ67" i="47"/>
  <c r="AK67" i="47"/>
  <c r="AI69" i="47"/>
  <c r="AJ68" i="47"/>
  <c r="AK68" i="47"/>
  <c r="AI70" i="47"/>
  <c r="AJ69" i="47"/>
  <c r="AK69" i="47"/>
  <c r="AI71" i="47"/>
  <c r="AJ70" i="47"/>
  <c r="AK70" i="47"/>
  <c r="AI72" i="47"/>
  <c r="AJ71" i="47"/>
  <c r="AK71" i="47"/>
  <c r="AI73" i="47"/>
  <c r="AJ72" i="47"/>
  <c r="AK72" i="47"/>
  <c r="AI74" i="47"/>
  <c r="AJ73" i="47"/>
  <c r="AK73" i="47"/>
  <c r="AI75" i="47"/>
  <c r="AJ74" i="47"/>
  <c r="AK74" i="47"/>
  <c r="AI76" i="47"/>
  <c r="AJ75" i="47"/>
  <c r="AK75" i="47"/>
  <c r="AI77" i="47"/>
  <c r="AJ76" i="47"/>
  <c r="AK76" i="47"/>
  <c r="AI78" i="47"/>
  <c r="AJ77" i="47"/>
  <c r="AK77" i="47"/>
  <c r="AI79" i="47"/>
  <c r="AJ78" i="47"/>
  <c r="AK78" i="47"/>
  <c r="AI80" i="47"/>
  <c r="AJ79" i="47"/>
  <c r="AK79" i="47"/>
  <c r="AI81" i="47"/>
  <c r="AJ80" i="47"/>
  <c r="AK80" i="47"/>
  <c r="AI82" i="47"/>
  <c r="AJ81" i="47"/>
  <c r="AK81" i="47"/>
  <c r="AI83" i="47"/>
  <c r="AJ82" i="47"/>
  <c r="AK82" i="47"/>
  <c r="AI84" i="47"/>
  <c r="AJ83" i="47"/>
  <c r="AK83" i="47"/>
  <c r="AI85" i="47"/>
  <c r="AJ84" i="47"/>
  <c r="AK84" i="47"/>
  <c r="AI86" i="47"/>
  <c r="AJ85" i="47"/>
  <c r="AK85" i="47"/>
  <c r="AI87" i="47"/>
  <c r="AJ86" i="47"/>
  <c r="AK86" i="47"/>
  <c r="AI88" i="47"/>
  <c r="AJ87" i="47"/>
  <c r="AK87" i="47"/>
  <c r="AI89" i="47"/>
  <c r="AJ88" i="47"/>
  <c r="AK88" i="47"/>
  <c r="AI90" i="47"/>
  <c r="AJ89" i="47"/>
  <c r="AK89" i="47"/>
  <c r="AI91" i="47"/>
  <c r="AJ90" i="47"/>
  <c r="AK90" i="47"/>
  <c r="AI92" i="47"/>
  <c r="AJ91" i="47"/>
  <c r="AK91" i="47"/>
  <c r="AI93" i="47"/>
  <c r="AJ92" i="47"/>
  <c r="AK92" i="47"/>
  <c r="AI94" i="47"/>
  <c r="AJ93" i="47"/>
  <c r="AK93" i="47"/>
  <c r="AI95" i="47"/>
  <c r="AJ94" i="47"/>
  <c r="AK94" i="47"/>
  <c r="AI96" i="47"/>
  <c r="AJ95" i="47"/>
  <c r="AK95" i="47"/>
  <c r="AI97" i="47"/>
  <c r="AJ96" i="47"/>
  <c r="AK96" i="47"/>
  <c r="AI98" i="47"/>
  <c r="AJ97" i="47"/>
  <c r="AK97" i="47"/>
  <c r="AI99" i="47"/>
  <c r="AJ98" i="47"/>
  <c r="AK98" i="47"/>
  <c r="AI100" i="47"/>
  <c r="AJ99" i="47"/>
  <c r="AK99" i="47"/>
  <c r="AI101" i="47"/>
  <c r="AJ100" i="47"/>
  <c r="AK100" i="47"/>
  <c r="AI102" i="47"/>
  <c r="AJ101" i="47"/>
  <c r="AK101" i="47"/>
  <c r="AI103" i="47"/>
  <c r="AJ102" i="47"/>
  <c r="AK102" i="47"/>
  <c r="AI104" i="47"/>
  <c r="AJ103" i="47"/>
  <c r="AK103" i="47"/>
  <c r="AI105" i="47"/>
  <c r="AJ104" i="47"/>
  <c r="AK104" i="47"/>
  <c r="AI106" i="47"/>
  <c r="AJ105" i="47"/>
  <c r="AK105" i="47"/>
  <c r="AI107" i="47"/>
  <c r="AJ106" i="47"/>
  <c r="AK106" i="47"/>
  <c r="AI108" i="47"/>
  <c r="AJ107" i="47"/>
  <c r="AK107" i="47"/>
  <c r="AI109" i="47"/>
  <c r="AJ108" i="47"/>
  <c r="AK108" i="47"/>
  <c r="AI110" i="47"/>
  <c r="AJ109" i="47"/>
  <c r="AK109" i="47"/>
  <c r="AI111" i="47"/>
  <c r="AJ110" i="47"/>
  <c r="AK110" i="47"/>
  <c r="AI112" i="47"/>
  <c r="AJ111" i="47"/>
  <c r="AK111" i="47"/>
  <c r="AI113" i="47"/>
  <c r="AJ112" i="47"/>
  <c r="AK112" i="47"/>
  <c r="AI114" i="47"/>
  <c r="AJ113" i="47"/>
  <c r="AK113" i="47"/>
  <c r="AI115" i="47"/>
  <c r="AJ114" i="47"/>
  <c r="AK114" i="47"/>
  <c r="AI116" i="47"/>
  <c r="AJ115" i="47"/>
  <c r="AK115" i="47"/>
  <c r="AI117" i="47"/>
  <c r="AJ116" i="47"/>
  <c r="AK116" i="47"/>
  <c r="AI118" i="47"/>
  <c r="AJ117" i="47"/>
  <c r="AK117" i="47"/>
  <c r="AI119" i="47"/>
  <c r="AJ118" i="47"/>
  <c r="AK118" i="47"/>
  <c r="AI120" i="47"/>
  <c r="AJ119" i="47"/>
  <c r="AK119" i="47"/>
  <c r="AI121" i="47"/>
  <c r="AJ120" i="47"/>
  <c r="AK120" i="47"/>
  <c r="AI122" i="47"/>
  <c r="AJ121" i="47"/>
  <c r="AK121" i="47"/>
  <c r="AI123" i="47"/>
  <c r="AJ122" i="47"/>
  <c r="AK122" i="47"/>
  <c r="AI124" i="47"/>
  <c r="AJ123" i="47"/>
  <c r="AK123" i="47"/>
  <c r="AI125" i="47"/>
  <c r="AJ124" i="47"/>
  <c r="AK124" i="47"/>
  <c r="AI126" i="47"/>
  <c r="AJ125" i="47"/>
  <c r="AK125" i="47"/>
  <c r="AI127" i="47"/>
  <c r="AJ126" i="47"/>
  <c r="AK126" i="47"/>
  <c r="AI128" i="47"/>
  <c r="AJ127" i="47"/>
  <c r="AK127" i="47"/>
  <c r="AI129" i="47"/>
  <c r="AJ128" i="47"/>
  <c r="AK128" i="47"/>
  <c r="AI130" i="47"/>
  <c r="AJ129" i="47"/>
  <c r="AK129" i="47"/>
  <c r="AI131" i="47"/>
  <c r="AJ130" i="47"/>
  <c r="AK130" i="47"/>
  <c r="AI132" i="47"/>
  <c r="AJ131" i="47"/>
  <c r="AK131" i="47"/>
  <c r="AI133" i="47"/>
  <c r="AJ132" i="47"/>
  <c r="AK132" i="47"/>
  <c r="AI134" i="47"/>
  <c r="AJ133" i="47"/>
  <c r="AK133" i="47"/>
  <c r="AI135" i="47"/>
  <c r="AJ134" i="47"/>
  <c r="AK134" i="47"/>
  <c r="AI136" i="47"/>
  <c r="AJ135" i="47"/>
  <c r="AK135" i="47"/>
  <c r="AI137" i="47"/>
  <c r="AJ136" i="47"/>
  <c r="AK136" i="47"/>
  <c r="AI138" i="47"/>
  <c r="AJ137" i="47"/>
  <c r="AK137" i="47"/>
  <c r="AI139" i="47"/>
  <c r="AJ138" i="47"/>
  <c r="AK138" i="47"/>
  <c r="AI140" i="47"/>
  <c r="AJ139" i="47"/>
  <c r="AK139" i="47"/>
  <c r="AI141" i="47"/>
  <c r="AJ140" i="47"/>
  <c r="AK140" i="47"/>
  <c r="AI142" i="47"/>
  <c r="AJ141" i="47"/>
  <c r="AK141" i="47"/>
  <c r="AI143" i="47"/>
  <c r="AJ142" i="47"/>
  <c r="AK142" i="47"/>
  <c r="AI144" i="47"/>
  <c r="AJ143" i="47"/>
  <c r="AK143" i="47"/>
  <c r="AI145" i="47"/>
  <c r="AJ144" i="47"/>
  <c r="AK144" i="47"/>
  <c r="AI146" i="47"/>
  <c r="AJ145" i="47"/>
  <c r="AK145" i="47"/>
  <c r="AI147" i="47"/>
  <c r="AJ146" i="47"/>
  <c r="AK146" i="47"/>
  <c r="AI148" i="47"/>
  <c r="AJ147" i="47"/>
  <c r="AK147" i="47"/>
  <c r="AI149" i="47"/>
  <c r="AJ148" i="47"/>
  <c r="AK148" i="47"/>
  <c r="AI150" i="47"/>
  <c r="AJ149" i="47"/>
  <c r="AK149" i="47"/>
  <c r="AI151" i="47"/>
  <c r="AJ150" i="47"/>
  <c r="AK150" i="47"/>
  <c r="AI152" i="47"/>
  <c r="AJ151" i="47"/>
  <c r="AK151" i="47"/>
  <c r="AI153" i="47"/>
  <c r="AJ152" i="47"/>
  <c r="AK152" i="47"/>
  <c r="AI154" i="47"/>
  <c r="AJ153" i="47"/>
  <c r="AK153" i="47"/>
  <c r="AI155" i="47"/>
  <c r="AJ154" i="47"/>
  <c r="AK154" i="47"/>
  <c r="AI156" i="47"/>
  <c r="AJ155" i="47"/>
  <c r="AK155" i="47"/>
  <c r="AI157" i="47"/>
  <c r="AJ156" i="47"/>
  <c r="AK156" i="47"/>
  <c r="AI158" i="47"/>
  <c r="AJ157" i="47"/>
  <c r="AK157" i="47"/>
  <c r="AI159" i="47"/>
  <c r="AJ158" i="47"/>
  <c r="AK158" i="47"/>
  <c r="AI160" i="47"/>
  <c r="AJ159" i="47"/>
  <c r="AK159" i="47"/>
  <c r="AI161" i="47"/>
  <c r="AJ160" i="47"/>
  <c r="AK160" i="47"/>
  <c r="AI162" i="47"/>
  <c r="AJ161" i="47"/>
  <c r="AK161" i="47"/>
  <c r="AI163" i="47"/>
  <c r="AJ162" i="47"/>
  <c r="AK162" i="47"/>
  <c r="AI164" i="47"/>
  <c r="AJ163" i="47"/>
  <c r="AK163" i="47"/>
  <c r="AI165" i="47"/>
  <c r="AJ164" i="47"/>
  <c r="AK164" i="47"/>
  <c r="AI166" i="47"/>
  <c r="AJ165" i="47"/>
  <c r="AK165" i="47"/>
  <c r="AI167" i="47"/>
  <c r="AJ166" i="47"/>
  <c r="AK166" i="47"/>
  <c r="AI168" i="47"/>
  <c r="AJ167" i="47"/>
  <c r="AK167" i="47"/>
  <c r="AI169" i="47"/>
  <c r="AJ168" i="47"/>
  <c r="AK168" i="47"/>
  <c r="AI170" i="47"/>
  <c r="AJ169" i="47"/>
  <c r="AK169" i="47"/>
  <c r="AI171" i="47"/>
  <c r="AJ170" i="47"/>
  <c r="AK170" i="47"/>
  <c r="AI172" i="47"/>
  <c r="AJ171" i="47"/>
  <c r="AK171" i="47"/>
  <c r="AI173" i="47"/>
  <c r="AJ172" i="47"/>
  <c r="AK172" i="47"/>
  <c r="AI174" i="47"/>
  <c r="AJ173" i="47"/>
  <c r="AK173" i="47"/>
  <c r="AI175" i="47"/>
  <c r="AJ174" i="47"/>
  <c r="AK174" i="47"/>
  <c r="AI176" i="47"/>
  <c r="AJ175" i="47"/>
  <c r="AK175" i="47"/>
  <c r="AI177" i="47"/>
  <c r="AJ176" i="47"/>
  <c r="AK176" i="47"/>
  <c r="AI178" i="47"/>
  <c r="AJ177" i="47"/>
  <c r="AK177" i="47"/>
  <c r="AI179" i="47"/>
  <c r="AJ178" i="47"/>
  <c r="AK178" i="47"/>
  <c r="AI180" i="47"/>
  <c r="AJ179" i="47"/>
  <c r="AK179" i="47"/>
  <c r="AI181" i="47"/>
  <c r="AJ180" i="47"/>
  <c r="AK180" i="47"/>
  <c r="AI182" i="47"/>
  <c r="AJ181" i="47"/>
  <c r="AK181" i="47"/>
  <c r="AI183" i="47"/>
  <c r="AJ182" i="47"/>
  <c r="AK182" i="47"/>
  <c r="AI184" i="47"/>
  <c r="AJ183" i="47"/>
  <c r="AK183" i="47"/>
  <c r="AI185" i="47"/>
  <c r="AJ184" i="47"/>
  <c r="AK184" i="47"/>
  <c r="AI186" i="47"/>
  <c r="AJ185" i="47"/>
  <c r="AK185" i="47"/>
  <c r="AI187" i="47"/>
  <c r="AJ186" i="47"/>
  <c r="AK186" i="47"/>
  <c r="AI188" i="47"/>
  <c r="AJ187" i="47"/>
  <c r="AK187" i="47"/>
  <c r="AI189" i="47"/>
  <c r="AJ188" i="47"/>
  <c r="AK188" i="47"/>
  <c r="AI190" i="47"/>
  <c r="AJ189" i="47"/>
  <c r="AK189" i="47"/>
  <c r="AI191" i="47"/>
  <c r="AJ190" i="47"/>
  <c r="AK190" i="47"/>
  <c r="AI192" i="47"/>
  <c r="AJ191" i="47"/>
  <c r="AK191" i="47"/>
  <c r="AI193" i="47"/>
  <c r="AJ192" i="47"/>
  <c r="AK192" i="47"/>
  <c r="AI194" i="47"/>
  <c r="AJ193" i="47"/>
  <c r="AK193" i="47"/>
  <c r="AI195" i="47"/>
  <c r="AJ194" i="47"/>
  <c r="AK194" i="47"/>
  <c r="AI196" i="47"/>
  <c r="AJ195" i="47"/>
  <c r="AK195" i="47"/>
  <c r="AI197" i="47"/>
  <c r="AJ196" i="47"/>
  <c r="AK196" i="47"/>
  <c r="AI198" i="47"/>
  <c r="AJ197" i="47"/>
  <c r="AK197" i="47"/>
  <c r="AI199" i="47"/>
  <c r="AJ198" i="47"/>
  <c r="AK198" i="47"/>
  <c r="AI200" i="47"/>
  <c r="AJ199" i="47"/>
  <c r="AK199" i="47"/>
  <c r="AI201" i="47"/>
  <c r="AJ200" i="47"/>
  <c r="AK200" i="47"/>
  <c r="AI202" i="47"/>
  <c r="AJ201" i="47"/>
  <c r="AK201" i="47"/>
  <c r="AI203" i="47"/>
  <c r="AJ202" i="47"/>
  <c r="AK202" i="47"/>
  <c r="AI204" i="47"/>
  <c r="AJ203" i="47"/>
  <c r="AK203" i="47"/>
  <c r="AI205" i="47"/>
  <c r="AJ204" i="47"/>
  <c r="AK204" i="47"/>
  <c r="AI206" i="47"/>
  <c r="AJ205" i="47"/>
  <c r="AK205" i="47"/>
  <c r="AI207" i="47"/>
  <c r="AJ206" i="47"/>
  <c r="AK206" i="47"/>
  <c r="AI208" i="47"/>
  <c r="AJ207" i="47"/>
  <c r="AK207" i="47"/>
  <c r="AI209" i="47"/>
  <c r="AJ208" i="47"/>
  <c r="AK208" i="47"/>
  <c r="AI210" i="47"/>
  <c r="AJ209" i="47"/>
  <c r="AK209" i="47"/>
  <c r="AI211" i="47"/>
  <c r="AJ210" i="47"/>
  <c r="AK210" i="47"/>
  <c r="AI212" i="47"/>
  <c r="AJ211" i="47"/>
  <c r="AK211" i="47"/>
  <c r="AI213" i="47"/>
  <c r="AJ212" i="47"/>
  <c r="AK212" i="47"/>
  <c r="AI214" i="47"/>
  <c r="AJ213" i="47"/>
  <c r="AK213" i="47"/>
  <c r="AI215" i="47"/>
  <c r="AJ214" i="47"/>
  <c r="AK214" i="47"/>
  <c r="AI216" i="47"/>
  <c r="AJ215" i="47"/>
  <c r="AK215" i="47"/>
  <c r="AI217" i="47"/>
  <c r="AJ216" i="47"/>
  <c r="AK216" i="47"/>
  <c r="AI218" i="47"/>
  <c r="AJ217" i="47"/>
  <c r="AK217" i="47"/>
  <c r="AI219" i="47"/>
  <c r="AJ218" i="47"/>
  <c r="AK218" i="47"/>
  <c r="AI220" i="47"/>
  <c r="AJ219" i="47"/>
  <c r="AK219" i="47"/>
  <c r="AI221" i="47"/>
  <c r="AJ220" i="47"/>
  <c r="AK220" i="47"/>
  <c r="AI222" i="47"/>
  <c r="AJ221" i="47"/>
  <c r="AK221" i="47"/>
  <c r="AI223" i="47"/>
  <c r="AJ222" i="47"/>
  <c r="AK222" i="47"/>
  <c r="AI224" i="47"/>
  <c r="AJ223" i="47"/>
  <c r="AK223" i="47"/>
  <c r="AI225" i="47"/>
  <c r="AJ224" i="47"/>
  <c r="AK224" i="47"/>
  <c r="AI226" i="47"/>
  <c r="AJ225" i="47"/>
  <c r="AK225" i="47"/>
  <c r="AI227" i="47"/>
  <c r="AJ226" i="47"/>
  <c r="AK226" i="47"/>
  <c r="AI228" i="47"/>
  <c r="AJ227" i="47"/>
  <c r="AK227" i="47"/>
  <c r="AI229" i="47"/>
  <c r="AJ228" i="47"/>
  <c r="AK228" i="47"/>
  <c r="AI230" i="47"/>
  <c r="AJ229" i="47"/>
  <c r="AK229" i="47"/>
  <c r="AI231" i="47"/>
  <c r="AJ230" i="47"/>
  <c r="AK230" i="47"/>
  <c r="AI232" i="47"/>
  <c r="AJ231" i="47"/>
  <c r="AK231" i="47"/>
  <c r="AI233" i="47"/>
  <c r="AJ232" i="47"/>
  <c r="AK232" i="47"/>
  <c r="AI234" i="47"/>
  <c r="AJ233" i="47"/>
  <c r="AK233" i="47"/>
  <c r="AI235" i="47"/>
  <c r="AJ234" i="47"/>
  <c r="AK234" i="47"/>
  <c r="AI236" i="47"/>
  <c r="AJ235" i="47"/>
  <c r="AK235" i="47"/>
  <c r="AI237" i="47"/>
  <c r="AJ236" i="47"/>
  <c r="AK236" i="47"/>
  <c r="AI238" i="47"/>
  <c r="AJ237" i="47"/>
  <c r="AK237" i="47"/>
  <c r="AI239" i="47"/>
  <c r="AJ238" i="47"/>
  <c r="AK238" i="47"/>
  <c r="AI240" i="47"/>
  <c r="AJ239" i="47"/>
  <c r="AK239" i="47"/>
  <c r="AI241" i="47"/>
  <c r="AJ240" i="47"/>
  <c r="AK240" i="47"/>
  <c r="AI242" i="47"/>
  <c r="AJ241" i="47"/>
  <c r="AK241" i="47"/>
  <c r="AI243" i="47"/>
  <c r="AJ242" i="47"/>
  <c r="AK242" i="47"/>
  <c r="AI244" i="47"/>
  <c r="AJ243" i="47"/>
  <c r="AK243" i="47"/>
  <c r="AI245" i="47"/>
  <c r="AJ244" i="47"/>
  <c r="AK244" i="47"/>
  <c r="AI246" i="47"/>
  <c r="AJ245" i="47"/>
  <c r="AK245" i="47"/>
  <c r="AI247" i="47"/>
  <c r="AJ246" i="47"/>
  <c r="AK246" i="47"/>
  <c r="AI248" i="47"/>
  <c r="AJ247" i="47"/>
  <c r="AK247" i="47"/>
  <c r="AI249" i="47"/>
  <c r="AJ248" i="47"/>
  <c r="AK248" i="47"/>
  <c r="AI250" i="47"/>
  <c r="AJ249" i="47"/>
  <c r="AK249" i="47"/>
  <c r="AI251" i="47"/>
  <c r="AJ250" i="47"/>
  <c r="AK250" i="47"/>
  <c r="AI252" i="47"/>
  <c r="AJ251" i="47"/>
  <c r="AK251" i="47"/>
  <c r="AI253" i="47"/>
  <c r="AJ252" i="47"/>
  <c r="AK252" i="47"/>
  <c r="AI254" i="47"/>
  <c r="AJ253" i="47"/>
  <c r="AK253" i="47"/>
  <c r="AI255" i="47"/>
  <c r="AJ254" i="47"/>
  <c r="AK254" i="47"/>
  <c r="AI256" i="47"/>
  <c r="AJ255" i="47"/>
  <c r="AK255" i="47"/>
  <c r="AI257" i="47"/>
  <c r="AJ256" i="47"/>
  <c r="AK256" i="47"/>
  <c r="AI258" i="47"/>
  <c r="AJ257" i="47"/>
  <c r="AK257" i="47"/>
  <c r="AI259" i="47"/>
  <c r="AJ258" i="47"/>
  <c r="AK258" i="47"/>
  <c r="AI260" i="47"/>
  <c r="AJ259" i="47"/>
  <c r="AK259" i="47"/>
  <c r="AI261" i="47"/>
  <c r="AJ260" i="47"/>
  <c r="AK260" i="47"/>
  <c r="AI262" i="47"/>
  <c r="AJ261" i="47"/>
  <c r="AK261" i="47"/>
  <c r="AI263" i="47"/>
  <c r="AJ262" i="47"/>
  <c r="AK262" i="47"/>
  <c r="AI264" i="47"/>
  <c r="AJ263" i="47"/>
  <c r="AK263" i="47"/>
  <c r="AI265" i="47"/>
  <c r="AJ264" i="47"/>
  <c r="AK264" i="47"/>
  <c r="AI266" i="47"/>
  <c r="AJ265" i="47"/>
  <c r="AK265" i="47"/>
  <c r="AI267" i="47"/>
  <c r="AJ266" i="47"/>
  <c r="AK266" i="47"/>
  <c r="AI268" i="47"/>
  <c r="AJ267" i="47"/>
  <c r="AK267" i="47"/>
  <c r="AI269" i="47"/>
  <c r="AJ268" i="47"/>
  <c r="AK268" i="47"/>
  <c r="AI270" i="47"/>
  <c r="AJ269" i="47"/>
  <c r="AK269" i="47"/>
  <c r="AI271" i="47"/>
  <c r="AJ270" i="47"/>
  <c r="AK270" i="47"/>
  <c r="AI272" i="47"/>
  <c r="AJ271" i="47"/>
  <c r="AK271" i="47"/>
  <c r="AI273" i="47"/>
  <c r="AJ272" i="47"/>
  <c r="AK272" i="47"/>
  <c r="AI274" i="47"/>
  <c r="AJ273" i="47"/>
  <c r="AK273" i="47"/>
  <c r="AI275" i="47"/>
  <c r="AJ274" i="47"/>
  <c r="AK274" i="47"/>
  <c r="AI276" i="47"/>
  <c r="AJ275" i="47"/>
  <c r="AK275" i="47"/>
  <c r="AI277" i="47"/>
  <c r="AJ276" i="47"/>
  <c r="AK276" i="47"/>
  <c r="AI278" i="47"/>
  <c r="AJ277" i="47"/>
  <c r="AK277" i="47"/>
  <c r="AI279" i="47"/>
  <c r="AJ278" i="47"/>
  <c r="AK278" i="47"/>
  <c r="AI280" i="47"/>
  <c r="AJ279" i="47"/>
  <c r="AK279" i="47"/>
  <c r="AI281" i="47"/>
  <c r="AJ280" i="47"/>
  <c r="AK280" i="47"/>
  <c r="AI282" i="47"/>
  <c r="AJ281" i="47"/>
  <c r="AK281" i="47"/>
  <c r="AI283" i="47"/>
  <c r="AJ282" i="47"/>
  <c r="AK282" i="47"/>
  <c r="AI284" i="47"/>
  <c r="AJ283" i="47"/>
  <c r="AK283" i="47"/>
  <c r="AI285" i="47"/>
  <c r="AJ284" i="47"/>
  <c r="AK284" i="47"/>
  <c r="AI286" i="47"/>
  <c r="AJ285" i="47"/>
  <c r="AK285" i="47"/>
  <c r="AI287" i="47"/>
  <c r="AJ286" i="47"/>
  <c r="AK286" i="47"/>
  <c r="AI288" i="47"/>
  <c r="AJ287" i="47"/>
  <c r="AK287" i="47"/>
  <c r="AI289" i="47"/>
  <c r="AJ288" i="47"/>
  <c r="AK288" i="47"/>
  <c r="AI290" i="47"/>
  <c r="AJ289" i="47"/>
  <c r="AK289" i="47"/>
  <c r="AI291" i="47"/>
  <c r="AJ290" i="47"/>
  <c r="AK290" i="47"/>
  <c r="AI292" i="47"/>
  <c r="AJ291" i="47"/>
  <c r="AK291" i="47"/>
  <c r="AI293" i="47"/>
  <c r="AJ292" i="47"/>
  <c r="AK292" i="47"/>
  <c r="AI294" i="47"/>
  <c r="AJ293" i="47"/>
  <c r="AK293" i="47"/>
  <c r="AI295" i="47"/>
  <c r="AJ294" i="47"/>
  <c r="AK294" i="47"/>
  <c r="AI296" i="47"/>
  <c r="AJ295" i="47"/>
  <c r="AK295" i="47"/>
  <c r="AI297" i="47"/>
  <c r="AJ296" i="47"/>
  <c r="AK296" i="47"/>
  <c r="AI298" i="47"/>
  <c r="AJ297" i="47"/>
  <c r="AK297" i="47"/>
  <c r="AI299" i="47"/>
  <c r="AJ298" i="47"/>
  <c r="AK298" i="47"/>
  <c r="AI300" i="47"/>
  <c r="AJ299" i="47"/>
  <c r="AK299" i="47"/>
  <c r="AI301" i="47"/>
  <c r="AJ300" i="47"/>
  <c r="AK300" i="47"/>
  <c r="AI302" i="47"/>
  <c r="AJ301" i="47"/>
  <c r="AK301" i="47"/>
  <c r="AI303" i="47"/>
  <c r="AJ302" i="47"/>
  <c r="AK302" i="47"/>
  <c r="AI304" i="47"/>
  <c r="AJ303" i="47"/>
  <c r="AK303" i="47"/>
  <c r="AJ304" i="47"/>
  <c r="AK304" i="47"/>
  <c r="AK305" i="47"/>
  <c r="AD5" i="47"/>
  <c r="AD6" i="47"/>
  <c r="AD7" i="47"/>
  <c r="AD8" i="47"/>
  <c r="AD9" i="47"/>
  <c r="AD10" i="47"/>
  <c r="AD11" i="47"/>
  <c r="AD12" i="47"/>
  <c r="AD13" i="47"/>
  <c r="AD14" i="47"/>
  <c r="AD15" i="47"/>
  <c r="AD16" i="47"/>
  <c r="AD17" i="47"/>
  <c r="AD18" i="47"/>
  <c r="AD19" i="47"/>
  <c r="AD20" i="47"/>
  <c r="AD21" i="47"/>
  <c r="AD22" i="47"/>
  <c r="AD23" i="47"/>
  <c r="AD24" i="47"/>
  <c r="AD25" i="47"/>
  <c r="AD26" i="47"/>
  <c r="AD27" i="47"/>
  <c r="AD28" i="47"/>
  <c r="AD29" i="47"/>
  <c r="AD30" i="47"/>
  <c r="AD31" i="47"/>
  <c r="AD32" i="47"/>
  <c r="AD33" i="47"/>
  <c r="AD34" i="47"/>
  <c r="AD35" i="47"/>
  <c r="AD36" i="47"/>
  <c r="AD37" i="47"/>
  <c r="AD38" i="47"/>
  <c r="AD39" i="47"/>
  <c r="AD40" i="47"/>
  <c r="AD41" i="47"/>
  <c r="AD42" i="47"/>
  <c r="AD43" i="47"/>
  <c r="AD44" i="47"/>
  <c r="AD45" i="47"/>
  <c r="AD46" i="47"/>
  <c r="AD47" i="47"/>
  <c r="AD48" i="47"/>
  <c r="AD49" i="47"/>
  <c r="AD50" i="47"/>
  <c r="AD51" i="47"/>
  <c r="AD52" i="47"/>
  <c r="AD53" i="47"/>
  <c r="AD54" i="47"/>
  <c r="AD55" i="47"/>
  <c r="AD56" i="47"/>
  <c r="AD57" i="47"/>
  <c r="AD58" i="47"/>
  <c r="AD59" i="47"/>
  <c r="AD60" i="47"/>
  <c r="AD61" i="47"/>
  <c r="AD62" i="47"/>
  <c r="AD63" i="47"/>
  <c r="AD64" i="47"/>
  <c r="AD65" i="47"/>
  <c r="AD66" i="47"/>
  <c r="AD67" i="47"/>
  <c r="AD68" i="47"/>
  <c r="AD69" i="47"/>
  <c r="AD70" i="47"/>
  <c r="AD71" i="47"/>
  <c r="AD72" i="47"/>
  <c r="AD73" i="47"/>
  <c r="AD74" i="47"/>
  <c r="AD75" i="47"/>
  <c r="AD76" i="47"/>
  <c r="AD77" i="47"/>
  <c r="AD78" i="47"/>
  <c r="AD79" i="47"/>
  <c r="AD80" i="47"/>
  <c r="AD81" i="47"/>
  <c r="AD82" i="47"/>
  <c r="AD83" i="47"/>
  <c r="AD84" i="47"/>
  <c r="AD85" i="47"/>
  <c r="AD86" i="47"/>
  <c r="AD87" i="47"/>
  <c r="AD88" i="47"/>
  <c r="AD89" i="47"/>
  <c r="AD90" i="47"/>
  <c r="AD91" i="47"/>
  <c r="AD92" i="47"/>
  <c r="AD93" i="47"/>
  <c r="AD94" i="47"/>
  <c r="AD95" i="47"/>
  <c r="AD96" i="47"/>
  <c r="AD97" i="47"/>
  <c r="AD98" i="47"/>
  <c r="AD99" i="47"/>
  <c r="AD100" i="47"/>
  <c r="AD101" i="47"/>
  <c r="AD102" i="47"/>
  <c r="AD103" i="47"/>
  <c r="AD104" i="47"/>
  <c r="AD105" i="47"/>
  <c r="AD106" i="47"/>
  <c r="AD107" i="47"/>
  <c r="AD108" i="47"/>
  <c r="AD109" i="47"/>
  <c r="AD110" i="47"/>
  <c r="AD111" i="47"/>
  <c r="AD112" i="47"/>
  <c r="AD113" i="47"/>
  <c r="AD114" i="47"/>
  <c r="AD115" i="47"/>
  <c r="AD116" i="47"/>
  <c r="AD117" i="47"/>
  <c r="AD118" i="47"/>
  <c r="AD119" i="47"/>
  <c r="AD120" i="47"/>
  <c r="AD121" i="47"/>
  <c r="AD122" i="47"/>
  <c r="AD123" i="47"/>
  <c r="AD124" i="47"/>
  <c r="AD125" i="47"/>
  <c r="AD126" i="47"/>
  <c r="AD127" i="47"/>
  <c r="AD128" i="47"/>
  <c r="AD129" i="47"/>
  <c r="AD130" i="47"/>
  <c r="AD131" i="47"/>
  <c r="AD132" i="47"/>
  <c r="AD133" i="47"/>
  <c r="AD134" i="47"/>
  <c r="AD135" i="47"/>
  <c r="AD136" i="47"/>
  <c r="AD137" i="47"/>
  <c r="AD138" i="47"/>
  <c r="AD139" i="47"/>
  <c r="AD140" i="47"/>
  <c r="AD141" i="47"/>
  <c r="AD142" i="47"/>
  <c r="AD143" i="47"/>
  <c r="AD144" i="47"/>
  <c r="AD145" i="47"/>
  <c r="AD146" i="47"/>
  <c r="AD147" i="47"/>
  <c r="AD148" i="47"/>
  <c r="AD149" i="47"/>
  <c r="AD150" i="47"/>
  <c r="AD151" i="47"/>
  <c r="AD152" i="47"/>
  <c r="AD153" i="47"/>
  <c r="AD154" i="47"/>
  <c r="AD155" i="47"/>
  <c r="AD156" i="47"/>
  <c r="AD157" i="47"/>
  <c r="AD158" i="47"/>
  <c r="AD159" i="47"/>
  <c r="AD160" i="47"/>
  <c r="AD161" i="47"/>
  <c r="AD162" i="47"/>
  <c r="AD163" i="47"/>
  <c r="AD164" i="47"/>
  <c r="AD165" i="47"/>
  <c r="AD166" i="47"/>
  <c r="AD167" i="47"/>
  <c r="AD168" i="47"/>
  <c r="AD169" i="47"/>
  <c r="AD170" i="47"/>
  <c r="AD171" i="47"/>
  <c r="AD172" i="47"/>
  <c r="AD173" i="47"/>
  <c r="AD174" i="47"/>
  <c r="AD175" i="47"/>
  <c r="AD176" i="47"/>
  <c r="AD177" i="47"/>
  <c r="AD178" i="47"/>
  <c r="AD179" i="47"/>
  <c r="AD180" i="47"/>
  <c r="AD181" i="47"/>
  <c r="AD182" i="47"/>
  <c r="AD183" i="47"/>
  <c r="AD184" i="47"/>
  <c r="AD185" i="47"/>
  <c r="AD186" i="47"/>
  <c r="AD187" i="47"/>
  <c r="AD188" i="47"/>
  <c r="AD189" i="47"/>
  <c r="AD190" i="47"/>
  <c r="AD191" i="47"/>
  <c r="AD192" i="47"/>
  <c r="AD193" i="47"/>
  <c r="AD194" i="47"/>
  <c r="AD195" i="47"/>
  <c r="AD196" i="47"/>
  <c r="AD197" i="47"/>
  <c r="AD198" i="47"/>
  <c r="AD199" i="47"/>
  <c r="AD200" i="47"/>
  <c r="AD201" i="47"/>
  <c r="AD202" i="47"/>
  <c r="AD203" i="47"/>
  <c r="AD204" i="47"/>
  <c r="AD205" i="47"/>
  <c r="AD206" i="47"/>
  <c r="AD207" i="47"/>
  <c r="AD208" i="47"/>
  <c r="AD209" i="47"/>
  <c r="AD210" i="47"/>
  <c r="AD211" i="47"/>
  <c r="AD212" i="47"/>
  <c r="AD213" i="47"/>
  <c r="AD214" i="47"/>
  <c r="AD215" i="47"/>
  <c r="AD216" i="47"/>
  <c r="AD217" i="47"/>
  <c r="AD218" i="47"/>
  <c r="AD219" i="47"/>
  <c r="AD220" i="47"/>
  <c r="AD221" i="47"/>
  <c r="AD222" i="47"/>
  <c r="AD223" i="47"/>
  <c r="AD224" i="47"/>
  <c r="AD225" i="47"/>
  <c r="AD226" i="47"/>
  <c r="AD227" i="47"/>
  <c r="AD228" i="47"/>
  <c r="AD229" i="47"/>
  <c r="AD230" i="47"/>
  <c r="AD231" i="47"/>
  <c r="AD232" i="47"/>
  <c r="AD233" i="47"/>
  <c r="AD234" i="47"/>
  <c r="AD235" i="47"/>
  <c r="AD236" i="47"/>
  <c r="AD237" i="47"/>
  <c r="AD238" i="47"/>
  <c r="AD239" i="47"/>
  <c r="AD240" i="47"/>
  <c r="AD241" i="47"/>
  <c r="AD242" i="47"/>
  <c r="AD243" i="47"/>
  <c r="AD244" i="47"/>
  <c r="AD245" i="47"/>
  <c r="AD246" i="47"/>
  <c r="AD247" i="47"/>
  <c r="AD248" i="47"/>
  <c r="AD249" i="47"/>
  <c r="AD250" i="47"/>
  <c r="AD251" i="47"/>
  <c r="AD252" i="47"/>
  <c r="AD253" i="47"/>
  <c r="AD254" i="47"/>
  <c r="AD255" i="47"/>
  <c r="AD256" i="47"/>
  <c r="AD257" i="47"/>
  <c r="AD258" i="47"/>
  <c r="AD259" i="47"/>
  <c r="AD260" i="47"/>
  <c r="AD261" i="47"/>
  <c r="AD262" i="47"/>
  <c r="AD263" i="47"/>
  <c r="AD264" i="47"/>
  <c r="AD265" i="47"/>
  <c r="AD266" i="47"/>
  <c r="AD267" i="47"/>
  <c r="AD268" i="47"/>
  <c r="AD269" i="47"/>
  <c r="AD270" i="47"/>
  <c r="AD271" i="47"/>
  <c r="AD272" i="47"/>
  <c r="AD273" i="47"/>
  <c r="AD274" i="47"/>
  <c r="AD275" i="47"/>
  <c r="AD276" i="47"/>
  <c r="AD277" i="47"/>
  <c r="AD278" i="47"/>
  <c r="AD279" i="47"/>
  <c r="AD280" i="47"/>
  <c r="AD281" i="47"/>
  <c r="AD282" i="47"/>
  <c r="AD283" i="47"/>
  <c r="AD284" i="47"/>
  <c r="AD285" i="47"/>
  <c r="AD286" i="47"/>
  <c r="AD287" i="47"/>
  <c r="AD288" i="47"/>
  <c r="AD289" i="47"/>
  <c r="AD290" i="47"/>
  <c r="AD291" i="47"/>
  <c r="AD292" i="47"/>
  <c r="AD293" i="47"/>
  <c r="AD294" i="47"/>
  <c r="AD295" i="47"/>
  <c r="AD296" i="47"/>
  <c r="AD297" i="47"/>
  <c r="AD298" i="47"/>
  <c r="AD299" i="47"/>
  <c r="AD300" i="47"/>
  <c r="AD301" i="47"/>
  <c r="AD302" i="47"/>
  <c r="AD303" i="47"/>
  <c r="AD304" i="47"/>
  <c r="Z4" i="47"/>
  <c r="AA4" i="47"/>
  <c r="AA5" i="47"/>
  <c r="AB8" i="47"/>
  <c r="AA8" i="47"/>
  <c r="Z8" i="47"/>
  <c r="Z5" i="47"/>
  <c r="AB5" i="47"/>
  <c r="AB6" i="47"/>
  <c r="AB4" i="47"/>
  <c r="AA6" i="47"/>
  <c r="Z6" i="47"/>
  <c r="B309" i="47"/>
  <c r="S4" i="47" a="1"/>
  <c r="U6" i="47"/>
  <c r="U5" i="47"/>
  <c r="U4" i="47"/>
  <c r="S4" i="47"/>
  <c r="T4" i="47"/>
  <c r="S5" i="47"/>
  <c r="T5" i="47"/>
  <c r="S6" i="47"/>
  <c r="T6" i="47"/>
  <c r="C307" i="47" a="1"/>
  <c r="C309" i="47"/>
  <c r="G309" i="47"/>
  <c r="H309" i="47"/>
  <c r="B308" i="47"/>
  <c r="C308" i="47"/>
  <c r="H308" i="47"/>
  <c r="G308" i="47"/>
  <c r="D308" i="47"/>
  <c r="E308" i="47"/>
  <c r="F308" i="47"/>
  <c r="D309" i="47"/>
  <c r="E309" i="47"/>
  <c r="F309" i="47"/>
  <c r="B307" i="47"/>
  <c r="F307" i="47"/>
  <c r="C307" i="47"/>
  <c r="D307" i="47"/>
  <c r="E307" i="47"/>
  <c r="B307" i="47" a="1"/>
  <c r="A308" i="47" a="1"/>
  <c r="A308" i="47"/>
  <c r="A309" i="47"/>
  <c r="H4" i="47"/>
  <c r="I4" i="47"/>
  <c r="L4" i="47"/>
  <c r="H5" i="47"/>
  <c r="I5" i="47"/>
  <c r="L5" i="47"/>
  <c r="H6" i="47"/>
  <c r="I6" i="47"/>
  <c r="L6" i="47"/>
  <c r="H7" i="47"/>
  <c r="I7" i="47"/>
  <c r="L7" i="47"/>
  <c r="H8" i="47"/>
  <c r="I8" i="47"/>
  <c r="L8" i="47"/>
  <c r="H9" i="47"/>
  <c r="I9" i="47"/>
  <c r="L9" i="47"/>
  <c r="H10" i="47"/>
  <c r="I10" i="47"/>
  <c r="L10" i="47"/>
  <c r="H11" i="47"/>
  <c r="I11" i="47"/>
  <c r="L11" i="47"/>
  <c r="H12" i="47"/>
  <c r="I12" i="47"/>
  <c r="L12" i="47"/>
  <c r="H13" i="47"/>
  <c r="I13" i="47"/>
  <c r="L13" i="47"/>
  <c r="H14" i="47"/>
  <c r="I14" i="47"/>
  <c r="L14" i="47"/>
  <c r="H15" i="47"/>
  <c r="I15" i="47"/>
  <c r="L15" i="47"/>
  <c r="H16" i="47"/>
  <c r="I16" i="47"/>
  <c r="L16" i="47"/>
  <c r="H17" i="47"/>
  <c r="I17" i="47"/>
  <c r="L17" i="47"/>
  <c r="H18" i="47"/>
  <c r="I18" i="47"/>
  <c r="L18" i="47"/>
  <c r="H19" i="47"/>
  <c r="I19" i="47"/>
  <c r="L19" i="47"/>
  <c r="H20" i="47"/>
  <c r="I20" i="47"/>
  <c r="L20" i="47"/>
  <c r="H21" i="47"/>
  <c r="I21" i="47"/>
  <c r="L21" i="47"/>
  <c r="H22" i="47"/>
  <c r="I22" i="47"/>
  <c r="L22" i="47"/>
  <c r="H23" i="47"/>
  <c r="I23" i="47"/>
  <c r="L23" i="47"/>
  <c r="H24" i="47"/>
  <c r="I24" i="47"/>
  <c r="L24" i="47"/>
  <c r="H25" i="47"/>
  <c r="I25" i="47"/>
  <c r="L25" i="47"/>
  <c r="H26" i="47"/>
  <c r="I26" i="47"/>
  <c r="L26" i="47"/>
  <c r="H27" i="47"/>
  <c r="I27" i="47"/>
  <c r="L27" i="47"/>
  <c r="H28" i="47"/>
  <c r="I28" i="47"/>
  <c r="L28" i="47"/>
  <c r="H29" i="47"/>
  <c r="I29" i="47"/>
  <c r="L29" i="47"/>
  <c r="H30" i="47"/>
  <c r="I30" i="47"/>
  <c r="L30" i="47"/>
  <c r="H31" i="47"/>
  <c r="I31" i="47"/>
  <c r="L31" i="47"/>
  <c r="H32" i="47"/>
  <c r="I32" i="47"/>
  <c r="L32" i="47"/>
  <c r="H33" i="47"/>
  <c r="I33" i="47"/>
  <c r="L33" i="47"/>
  <c r="H34" i="47"/>
  <c r="I34" i="47"/>
  <c r="L34" i="47"/>
  <c r="H35" i="47"/>
  <c r="I35" i="47"/>
  <c r="L35" i="47"/>
  <c r="H36" i="47"/>
  <c r="I36" i="47"/>
  <c r="L36" i="47"/>
  <c r="H37" i="47"/>
  <c r="I37" i="47"/>
  <c r="L37" i="47"/>
  <c r="H38" i="47"/>
  <c r="I38" i="47"/>
  <c r="L38" i="47"/>
  <c r="H39" i="47"/>
  <c r="I39" i="47"/>
  <c r="L39" i="47"/>
  <c r="H40" i="47"/>
  <c r="I40" i="47"/>
  <c r="L40" i="47"/>
  <c r="H41" i="47"/>
  <c r="I41" i="47"/>
  <c r="L41" i="47"/>
  <c r="H42" i="47"/>
  <c r="I42" i="47"/>
  <c r="L42" i="47"/>
  <c r="H43" i="47"/>
  <c r="I43" i="47"/>
  <c r="L43" i="47"/>
  <c r="H44" i="47"/>
  <c r="I44" i="47"/>
  <c r="L44" i="47"/>
  <c r="H45" i="47"/>
  <c r="I45" i="47"/>
  <c r="L45" i="47"/>
  <c r="H46" i="47"/>
  <c r="I46" i="47"/>
  <c r="L46" i="47"/>
  <c r="H47" i="47"/>
  <c r="I47" i="47"/>
  <c r="L47" i="47"/>
  <c r="H48" i="47"/>
  <c r="I48" i="47"/>
  <c r="L48" i="47"/>
  <c r="H49" i="47"/>
  <c r="I49" i="47"/>
  <c r="L49" i="47"/>
  <c r="H50" i="47"/>
  <c r="I50" i="47"/>
  <c r="L50" i="47"/>
  <c r="H51" i="47"/>
  <c r="I51" i="47"/>
  <c r="L51" i="47"/>
  <c r="H52" i="47"/>
  <c r="I52" i="47"/>
  <c r="L52" i="47"/>
  <c r="H53" i="47"/>
  <c r="I53" i="47"/>
  <c r="L53" i="47"/>
  <c r="H54" i="47"/>
  <c r="I54" i="47"/>
  <c r="L54" i="47"/>
  <c r="H55" i="47"/>
  <c r="I55" i="47"/>
  <c r="L55" i="47"/>
  <c r="H56" i="47"/>
  <c r="I56" i="47"/>
  <c r="L56" i="47"/>
  <c r="H57" i="47"/>
  <c r="I57" i="47"/>
  <c r="L57" i="47"/>
  <c r="H58" i="47"/>
  <c r="I58" i="47"/>
  <c r="L58" i="47"/>
  <c r="H59" i="47"/>
  <c r="I59" i="47"/>
  <c r="L59" i="47"/>
  <c r="H60" i="47"/>
  <c r="I60" i="47"/>
  <c r="L60" i="47"/>
  <c r="H61" i="47"/>
  <c r="I61" i="47"/>
  <c r="L61" i="47"/>
  <c r="H62" i="47"/>
  <c r="I62" i="47"/>
  <c r="L62" i="47"/>
  <c r="H63" i="47"/>
  <c r="I63" i="47"/>
  <c r="L63" i="47"/>
  <c r="H64" i="47"/>
  <c r="I64" i="47"/>
  <c r="L64" i="47"/>
  <c r="H65" i="47"/>
  <c r="I65" i="47"/>
  <c r="L65" i="47"/>
  <c r="H66" i="47"/>
  <c r="I66" i="47"/>
  <c r="L66" i="47"/>
  <c r="H67" i="47"/>
  <c r="I67" i="47"/>
  <c r="L67" i="47"/>
  <c r="H68" i="47"/>
  <c r="I68" i="47"/>
  <c r="L68" i="47"/>
  <c r="H69" i="47"/>
  <c r="I69" i="47"/>
  <c r="L69" i="47"/>
  <c r="H70" i="47"/>
  <c r="I70" i="47"/>
  <c r="L70" i="47"/>
  <c r="H71" i="47"/>
  <c r="I71" i="47"/>
  <c r="L71" i="47"/>
  <c r="H72" i="47"/>
  <c r="I72" i="47"/>
  <c r="L72" i="47"/>
  <c r="H73" i="47"/>
  <c r="I73" i="47"/>
  <c r="L73" i="47"/>
  <c r="H74" i="47"/>
  <c r="I74" i="47"/>
  <c r="L74" i="47"/>
  <c r="H75" i="47"/>
  <c r="I75" i="47"/>
  <c r="L75" i="47"/>
  <c r="H76" i="47"/>
  <c r="I76" i="47"/>
  <c r="L76" i="47"/>
  <c r="H77" i="47"/>
  <c r="I77" i="47"/>
  <c r="L77" i="47"/>
  <c r="H78" i="47"/>
  <c r="I78" i="47"/>
  <c r="L78" i="47"/>
  <c r="H79" i="47"/>
  <c r="I79" i="47"/>
  <c r="L79" i="47"/>
  <c r="H80" i="47"/>
  <c r="I80" i="47"/>
  <c r="L80" i="47"/>
  <c r="H81" i="47"/>
  <c r="I81" i="47"/>
  <c r="L81" i="47"/>
  <c r="H82" i="47"/>
  <c r="I82" i="47"/>
  <c r="L82" i="47"/>
  <c r="H83" i="47"/>
  <c r="I83" i="47"/>
  <c r="L83" i="47"/>
  <c r="H84" i="47"/>
  <c r="I84" i="47"/>
  <c r="L84" i="47"/>
  <c r="H85" i="47"/>
  <c r="I85" i="47"/>
  <c r="L85" i="47"/>
  <c r="H86" i="47"/>
  <c r="I86" i="47"/>
  <c r="L86" i="47"/>
  <c r="H87" i="47"/>
  <c r="I87" i="47"/>
  <c r="L87" i="47"/>
  <c r="H88" i="47"/>
  <c r="I88" i="47"/>
  <c r="L88" i="47"/>
  <c r="H89" i="47"/>
  <c r="I89" i="47"/>
  <c r="L89" i="47"/>
  <c r="H90" i="47"/>
  <c r="I90" i="47"/>
  <c r="L90" i="47"/>
  <c r="H91" i="47"/>
  <c r="I91" i="47"/>
  <c r="L91" i="47"/>
  <c r="H92" i="47"/>
  <c r="I92" i="47"/>
  <c r="L92" i="47"/>
  <c r="H93" i="47"/>
  <c r="I93" i="47"/>
  <c r="L93" i="47"/>
  <c r="H94" i="47"/>
  <c r="I94" i="47"/>
  <c r="L94" i="47"/>
  <c r="H95" i="47"/>
  <c r="I95" i="47"/>
  <c r="L95" i="47"/>
  <c r="H96" i="47"/>
  <c r="I96" i="47"/>
  <c r="L96" i="47"/>
  <c r="H97" i="47"/>
  <c r="I97" i="47"/>
  <c r="L97" i="47"/>
  <c r="H98" i="47"/>
  <c r="I98" i="47"/>
  <c r="L98" i="47"/>
  <c r="H99" i="47"/>
  <c r="I99" i="47"/>
  <c r="L99" i="47"/>
  <c r="H100" i="47"/>
  <c r="I100" i="47"/>
  <c r="L100" i="47"/>
  <c r="H101" i="47"/>
  <c r="I101" i="47"/>
  <c r="L101" i="47"/>
  <c r="H102" i="47"/>
  <c r="I102" i="47"/>
  <c r="L102" i="47"/>
  <c r="H103" i="47"/>
  <c r="I103" i="47"/>
  <c r="L103" i="47"/>
  <c r="H104" i="47"/>
  <c r="I104" i="47"/>
  <c r="L104" i="47"/>
  <c r="H105" i="47"/>
  <c r="I105" i="47"/>
  <c r="L105" i="47"/>
  <c r="H106" i="47"/>
  <c r="I106" i="47"/>
  <c r="L106" i="47"/>
  <c r="H107" i="47"/>
  <c r="I107" i="47"/>
  <c r="L107" i="47"/>
  <c r="H108" i="47"/>
  <c r="I108" i="47"/>
  <c r="L108" i="47"/>
  <c r="H109" i="47"/>
  <c r="I109" i="47"/>
  <c r="L109" i="47"/>
  <c r="H110" i="47"/>
  <c r="I110" i="47"/>
  <c r="L110" i="47"/>
  <c r="H111" i="47"/>
  <c r="I111" i="47"/>
  <c r="L111" i="47"/>
  <c r="H112" i="47"/>
  <c r="I112" i="47"/>
  <c r="L112" i="47"/>
  <c r="H113" i="47"/>
  <c r="I113" i="47"/>
  <c r="L113" i="47"/>
  <c r="H114" i="47"/>
  <c r="I114" i="47"/>
  <c r="L114" i="47"/>
  <c r="H115" i="47"/>
  <c r="I115" i="47"/>
  <c r="L115" i="47"/>
  <c r="H116" i="47"/>
  <c r="I116" i="47"/>
  <c r="L116" i="47"/>
  <c r="H117" i="47"/>
  <c r="I117" i="47"/>
  <c r="L117" i="47"/>
  <c r="H118" i="47"/>
  <c r="I118" i="47"/>
  <c r="L118" i="47"/>
  <c r="H119" i="47"/>
  <c r="I119" i="47"/>
  <c r="L119" i="47"/>
  <c r="H120" i="47"/>
  <c r="I120" i="47"/>
  <c r="L120" i="47"/>
  <c r="H121" i="47"/>
  <c r="I121" i="47"/>
  <c r="L121" i="47"/>
  <c r="H122" i="47"/>
  <c r="I122" i="47"/>
  <c r="L122" i="47"/>
  <c r="H123" i="47"/>
  <c r="I123" i="47"/>
  <c r="L123" i="47"/>
  <c r="H124" i="47"/>
  <c r="I124" i="47"/>
  <c r="L124" i="47"/>
  <c r="H125" i="47"/>
  <c r="I125" i="47"/>
  <c r="L125" i="47"/>
  <c r="H126" i="47"/>
  <c r="I126" i="47"/>
  <c r="L126" i="47"/>
  <c r="H127" i="47"/>
  <c r="I127" i="47"/>
  <c r="L127" i="47"/>
  <c r="H128" i="47"/>
  <c r="I128" i="47"/>
  <c r="L128" i="47"/>
  <c r="H129" i="47"/>
  <c r="I129" i="47"/>
  <c r="L129" i="47"/>
  <c r="H130" i="47"/>
  <c r="I130" i="47"/>
  <c r="L130" i="47"/>
  <c r="H131" i="47"/>
  <c r="I131" i="47"/>
  <c r="L131" i="47"/>
  <c r="H132" i="47"/>
  <c r="I132" i="47"/>
  <c r="L132" i="47"/>
  <c r="H133" i="47"/>
  <c r="I133" i="47"/>
  <c r="L133" i="47"/>
  <c r="H134" i="47"/>
  <c r="I134" i="47"/>
  <c r="L134" i="47"/>
  <c r="H135" i="47"/>
  <c r="I135" i="47"/>
  <c r="L135" i="47"/>
  <c r="H136" i="47"/>
  <c r="I136" i="47"/>
  <c r="L136" i="47"/>
  <c r="H137" i="47"/>
  <c r="I137" i="47"/>
  <c r="L137" i="47"/>
  <c r="H138" i="47"/>
  <c r="I138" i="47"/>
  <c r="L138" i="47"/>
  <c r="H139" i="47"/>
  <c r="I139" i="47"/>
  <c r="L139" i="47"/>
  <c r="H140" i="47"/>
  <c r="I140" i="47"/>
  <c r="L140" i="47"/>
  <c r="H141" i="47"/>
  <c r="I141" i="47"/>
  <c r="L141" i="47"/>
  <c r="H142" i="47"/>
  <c r="I142" i="47"/>
  <c r="L142" i="47"/>
  <c r="H143" i="47"/>
  <c r="I143" i="47"/>
  <c r="L143" i="47"/>
  <c r="H144" i="47"/>
  <c r="I144" i="47"/>
  <c r="L144" i="47"/>
  <c r="H145" i="47"/>
  <c r="I145" i="47"/>
  <c r="L145" i="47"/>
  <c r="H146" i="47"/>
  <c r="I146" i="47"/>
  <c r="L146" i="47"/>
  <c r="H147" i="47"/>
  <c r="I147" i="47"/>
  <c r="L147" i="47"/>
  <c r="H148" i="47"/>
  <c r="I148" i="47"/>
  <c r="L148" i="47"/>
  <c r="H149" i="47"/>
  <c r="I149" i="47"/>
  <c r="L149" i="47"/>
  <c r="H150" i="47"/>
  <c r="I150" i="47"/>
  <c r="L150" i="47"/>
  <c r="H151" i="47"/>
  <c r="I151" i="47"/>
  <c r="L151" i="47"/>
  <c r="H152" i="47"/>
  <c r="I152" i="47"/>
  <c r="L152" i="47"/>
  <c r="H153" i="47"/>
  <c r="I153" i="47"/>
  <c r="L153" i="47"/>
  <c r="H154" i="47"/>
  <c r="I154" i="47"/>
  <c r="L154" i="47"/>
  <c r="H155" i="47"/>
  <c r="I155" i="47"/>
  <c r="L155" i="47"/>
  <c r="H156" i="47"/>
  <c r="I156" i="47"/>
  <c r="L156" i="47"/>
  <c r="H157" i="47"/>
  <c r="I157" i="47"/>
  <c r="L157" i="47"/>
  <c r="H158" i="47"/>
  <c r="I158" i="47"/>
  <c r="L158" i="47"/>
  <c r="H159" i="47"/>
  <c r="I159" i="47"/>
  <c r="L159" i="47"/>
  <c r="H160" i="47"/>
  <c r="I160" i="47"/>
  <c r="L160" i="47"/>
  <c r="H161" i="47"/>
  <c r="I161" i="47"/>
  <c r="L161" i="47"/>
  <c r="H162" i="47"/>
  <c r="I162" i="47"/>
  <c r="L162" i="47"/>
  <c r="H163" i="47"/>
  <c r="I163" i="47"/>
  <c r="L163" i="47"/>
  <c r="H164" i="47"/>
  <c r="I164" i="47"/>
  <c r="L164" i="47"/>
  <c r="H165" i="47"/>
  <c r="I165" i="47"/>
  <c r="L165" i="47"/>
  <c r="H166" i="47"/>
  <c r="I166" i="47"/>
  <c r="L166" i="47"/>
  <c r="H167" i="47"/>
  <c r="I167" i="47"/>
  <c r="L167" i="47"/>
  <c r="H168" i="47"/>
  <c r="I168" i="47"/>
  <c r="L168" i="47"/>
  <c r="H169" i="47"/>
  <c r="I169" i="47"/>
  <c r="L169" i="47"/>
  <c r="H170" i="47"/>
  <c r="I170" i="47"/>
  <c r="L170" i="47"/>
  <c r="H171" i="47"/>
  <c r="I171" i="47"/>
  <c r="L171" i="47"/>
  <c r="H172" i="47"/>
  <c r="I172" i="47"/>
  <c r="L172" i="47"/>
  <c r="H173" i="47"/>
  <c r="I173" i="47"/>
  <c r="L173" i="47"/>
  <c r="H174" i="47"/>
  <c r="I174" i="47"/>
  <c r="L174" i="47"/>
  <c r="H175" i="47"/>
  <c r="I175" i="47"/>
  <c r="L175" i="47"/>
  <c r="H176" i="47"/>
  <c r="I176" i="47"/>
  <c r="L176" i="47"/>
  <c r="H177" i="47"/>
  <c r="I177" i="47"/>
  <c r="L177" i="47"/>
  <c r="H178" i="47"/>
  <c r="I178" i="47"/>
  <c r="L178" i="47"/>
  <c r="H179" i="47"/>
  <c r="I179" i="47"/>
  <c r="L179" i="47"/>
  <c r="H180" i="47"/>
  <c r="I180" i="47"/>
  <c r="L180" i="47"/>
  <c r="H181" i="47"/>
  <c r="I181" i="47"/>
  <c r="L181" i="47"/>
  <c r="H182" i="47"/>
  <c r="I182" i="47"/>
  <c r="L182" i="47"/>
  <c r="H183" i="47"/>
  <c r="I183" i="47"/>
  <c r="L183" i="47"/>
  <c r="H184" i="47"/>
  <c r="I184" i="47"/>
  <c r="L184" i="47"/>
  <c r="H185" i="47"/>
  <c r="I185" i="47"/>
  <c r="L185" i="47"/>
  <c r="H186" i="47"/>
  <c r="I186" i="47"/>
  <c r="L186" i="47"/>
  <c r="H187" i="47"/>
  <c r="I187" i="47"/>
  <c r="L187" i="47"/>
  <c r="H188" i="47"/>
  <c r="I188" i="47"/>
  <c r="L188" i="47"/>
  <c r="H189" i="47"/>
  <c r="I189" i="47"/>
  <c r="L189" i="47"/>
  <c r="H190" i="47"/>
  <c r="I190" i="47"/>
  <c r="L190" i="47"/>
  <c r="H191" i="47"/>
  <c r="I191" i="47"/>
  <c r="L191" i="47"/>
  <c r="H192" i="47"/>
  <c r="I192" i="47"/>
  <c r="L192" i="47"/>
  <c r="H193" i="47"/>
  <c r="I193" i="47"/>
  <c r="L193" i="47"/>
  <c r="H194" i="47"/>
  <c r="I194" i="47"/>
  <c r="L194" i="47"/>
  <c r="H195" i="47"/>
  <c r="I195" i="47"/>
  <c r="L195" i="47"/>
  <c r="H196" i="47"/>
  <c r="I196" i="47"/>
  <c r="L196" i="47"/>
  <c r="H197" i="47"/>
  <c r="I197" i="47"/>
  <c r="L197" i="47"/>
  <c r="H198" i="47"/>
  <c r="I198" i="47"/>
  <c r="L198" i="47"/>
  <c r="H199" i="47"/>
  <c r="I199" i="47"/>
  <c r="L199" i="47"/>
  <c r="H200" i="47"/>
  <c r="I200" i="47"/>
  <c r="L200" i="47"/>
  <c r="H201" i="47"/>
  <c r="I201" i="47"/>
  <c r="L201" i="47"/>
  <c r="H202" i="47"/>
  <c r="I202" i="47"/>
  <c r="L202" i="47"/>
  <c r="H203" i="47"/>
  <c r="I203" i="47"/>
  <c r="L203" i="47"/>
  <c r="H204" i="47"/>
  <c r="I204" i="47"/>
  <c r="L204" i="47"/>
  <c r="H205" i="47"/>
  <c r="I205" i="47"/>
  <c r="L205" i="47"/>
  <c r="H206" i="47"/>
  <c r="I206" i="47"/>
  <c r="L206" i="47"/>
  <c r="H207" i="47"/>
  <c r="I207" i="47"/>
  <c r="L207" i="47"/>
  <c r="H208" i="47"/>
  <c r="I208" i="47"/>
  <c r="L208" i="47"/>
  <c r="H209" i="47"/>
  <c r="I209" i="47"/>
  <c r="L209" i="47"/>
  <c r="H210" i="47"/>
  <c r="I210" i="47"/>
  <c r="L210" i="47"/>
  <c r="H211" i="47"/>
  <c r="I211" i="47"/>
  <c r="L211" i="47"/>
  <c r="H212" i="47"/>
  <c r="I212" i="47"/>
  <c r="L212" i="47"/>
  <c r="H213" i="47"/>
  <c r="I213" i="47"/>
  <c r="L213" i="47"/>
  <c r="H214" i="47"/>
  <c r="I214" i="47"/>
  <c r="L214" i="47"/>
  <c r="H215" i="47"/>
  <c r="I215" i="47"/>
  <c r="L215" i="47"/>
  <c r="H216" i="47"/>
  <c r="I216" i="47"/>
  <c r="L216" i="47"/>
  <c r="H217" i="47"/>
  <c r="I217" i="47"/>
  <c r="L217" i="47"/>
  <c r="H218" i="47"/>
  <c r="I218" i="47"/>
  <c r="L218" i="47"/>
  <c r="H219" i="47"/>
  <c r="I219" i="47"/>
  <c r="L219" i="47"/>
  <c r="H220" i="47"/>
  <c r="I220" i="47"/>
  <c r="L220" i="47"/>
  <c r="H221" i="47"/>
  <c r="I221" i="47"/>
  <c r="L221" i="47"/>
  <c r="H222" i="47"/>
  <c r="I222" i="47"/>
  <c r="L222" i="47"/>
  <c r="H223" i="47"/>
  <c r="I223" i="47"/>
  <c r="L223" i="47"/>
  <c r="H224" i="47"/>
  <c r="I224" i="47"/>
  <c r="L224" i="47"/>
  <c r="H225" i="47"/>
  <c r="I225" i="47"/>
  <c r="L225" i="47"/>
  <c r="H226" i="47"/>
  <c r="I226" i="47"/>
  <c r="L226" i="47"/>
  <c r="H227" i="47"/>
  <c r="I227" i="47"/>
  <c r="L227" i="47"/>
  <c r="H228" i="47"/>
  <c r="I228" i="47"/>
  <c r="L228" i="47"/>
  <c r="H229" i="47"/>
  <c r="I229" i="47"/>
  <c r="L229" i="47"/>
  <c r="H230" i="47"/>
  <c r="I230" i="47"/>
  <c r="L230" i="47"/>
  <c r="H231" i="47"/>
  <c r="I231" i="47"/>
  <c r="L231" i="47"/>
  <c r="H232" i="47"/>
  <c r="I232" i="47"/>
  <c r="L232" i="47"/>
  <c r="H233" i="47"/>
  <c r="I233" i="47"/>
  <c r="L233" i="47"/>
  <c r="H234" i="47"/>
  <c r="I234" i="47"/>
  <c r="L234" i="47"/>
  <c r="H235" i="47"/>
  <c r="I235" i="47"/>
  <c r="L235" i="47"/>
  <c r="H236" i="47"/>
  <c r="I236" i="47"/>
  <c r="L236" i="47"/>
  <c r="H237" i="47"/>
  <c r="I237" i="47"/>
  <c r="L237" i="47"/>
  <c r="H238" i="47"/>
  <c r="I238" i="47"/>
  <c r="L238" i="47"/>
  <c r="H239" i="47"/>
  <c r="I239" i="47"/>
  <c r="L239" i="47"/>
  <c r="H240" i="47"/>
  <c r="I240" i="47"/>
  <c r="L240" i="47"/>
  <c r="H241" i="47"/>
  <c r="I241" i="47"/>
  <c r="L241" i="47"/>
  <c r="H242" i="47"/>
  <c r="I242" i="47"/>
  <c r="L242" i="47"/>
  <c r="H243" i="47"/>
  <c r="I243" i="47"/>
  <c r="L243" i="47"/>
  <c r="H244" i="47"/>
  <c r="I244" i="47"/>
  <c r="L244" i="47"/>
  <c r="H245" i="47"/>
  <c r="I245" i="47"/>
  <c r="L245" i="47"/>
  <c r="H246" i="47"/>
  <c r="I246" i="47"/>
  <c r="L246" i="47"/>
  <c r="H247" i="47"/>
  <c r="I247" i="47"/>
  <c r="L247" i="47"/>
  <c r="H248" i="47"/>
  <c r="I248" i="47"/>
  <c r="L248" i="47"/>
  <c r="H249" i="47"/>
  <c r="I249" i="47"/>
  <c r="L249" i="47"/>
  <c r="H250" i="47"/>
  <c r="I250" i="47"/>
  <c r="L250" i="47"/>
  <c r="H251" i="47"/>
  <c r="I251" i="47"/>
  <c r="L251" i="47"/>
  <c r="H252" i="47"/>
  <c r="I252" i="47"/>
  <c r="L252" i="47"/>
  <c r="H253" i="47"/>
  <c r="I253" i="47"/>
  <c r="L253" i="47"/>
  <c r="H254" i="47"/>
  <c r="I254" i="47"/>
  <c r="L254" i="47"/>
  <c r="H255" i="47"/>
  <c r="I255" i="47"/>
  <c r="L255" i="47"/>
  <c r="H256" i="47"/>
  <c r="I256" i="47"/>
  <c r="L256" i="47"/>
  <c r="H257" i="47"/>
  <c r="I257" i="47"/>
  <c r="L257" i="47"/>
  <c r="H258" i="47"/>
  <c r="I258" i="47"/>
  <c r="L258" i="47"/>
  <c r="H259" i="47"/>
  <c r="I259" i="47"/>
  <c r="L259" i="47"/>
  <c r="H260" i="47"/>
  <c r="I260" i="47"/>
  <c r="L260" i="47"/>
  <c r="H261" i="47"/>
  <c r="I261" i="47"/>
  <c r="L261" i="47"/>
  <c r="H262" i="47"/>
  <c r="I262" i="47"/>
  <c r="L262" i="47"/>
  <c r="H263" i="47"/>
  <c r="I263" i="47"/>
  <c r="L263" i="47"/>
  <c r="H264" i="47"/>
  <c r="I264" i="47"/>
  <c r="L264" i="47"/>
  <c r="H265" i="47"/>
  <c r="I265" i="47"/>
  <c r="L265" i="47"/>
  <c r="H266" i="47"/>
  <c r="I266" i="47"/>
  <c r="L266" i="47"/>
  <c r="H267" i="47"/>
  <c r="I267" i="47"/>
  <c r="L267" i="47"/>
  <c r="H268" i="47"/>
  <c r="I268" i="47"/>
  <c r="L268" i="47"/>
  <c r="H269" i="47"/>
  <c r="I269" i="47"/>
  <c r="L269" i="47"/>
  <c r="H270" i="47"/>
  <c r="I270" i="47"/>
  <c r="L270" i="47"/>
  <c r="H271" i="47"/>
  <c r="I271" i="47"/>
  <c r="L271" i="47"/>
  <c r="H272" i="47"/>
  <c r="I272" i="47"/>
  <c r="L272" i="47"/>
  <c r="H273" i="47"/>
  <c r="I273" i="47"/>
  <c r="L273" i="47"/>
  <c r="H274" i="47"/>
  <c r="I274" i="47"/>
  <c r="L274" i="47"/>
  <c r="H275" i="47"/>
  <c r="I275" i="47"/>
  <c r="L275" i="47"/>
  <c r="H276" i="47"/>
  <c r="I276" i="47"/>
  <c r="L276" i="47"/>
  <c r="H277" i="47"/>
  <c r="I277" i="47"/>
  <c r="L277" i="47"/>
  <c r="H278" i="47"/>
  <c r="I278" i="47"/>
  <c r="L278" i="47"/>
  <c r="H279" i="47"/>
  <c r="I279" i="47"/>
  <c r="L279" i="47"/>
  <c r="H280" i="47"/>
  <c r="I280" i="47"/>
  <c r="L280" i="47"/>
  <c r="H281" i="47"/>
  <c r="I281" i="47"/>
  <c r="L281" i="47"/>
  <c r="H282" i="47"/>
  <c r="I282" i="47"/>
  <c r="L282" i="47"/>
  <c r="H283" i="47"/>
  <c r="I283" i="47"/>
  <c r="L283" i="47"/>
  <c r="H284" i="47"/>
  <c r="I284" i="47"/>
  <c r="L284" i="47"/>
  <c r="H285" i="47"/>
  <c r="I285" i="47"/>
  <c r="L285" i="47"/>
  <c r="H286" i="47"/>
  <c r="I286" i="47"/>
  <c r="L286" i="47"/>
  <c r="H287" i="47"/>
  <c r="I287" i="47"/>
  <c r="L287" i="47"/>
  <c r="H288" i="47"/>
  <c r="I288" i="47"/>
  <c r="L288" i="47"/>
  <c r="H289" i="47"/>
  <c r="I289" i="47"/>
  <c r="L289" i="47"/>
  <c r="H290" i="47"/>
  <c r="I290" i="47"/>
  <c r="L290" i="47"/>
  <c r="H291" i="47"/>
  <c r="I291" i="47"/>
  <c r="L291" i="47"/>
  <c r="H292" i="47"/>
  <c r="I292" i="47"/>
  <c r="L292" i="47"/>
  <c r="H293" i="47"/>
  <c r="I293" i="47"/>
  <c r="L293" i="47"/>
  <c r="H294" i="47"/>
  <c r="I294" i="47"/>
  <c r="L294" i="47"/>
  <c r="H295" i="47"/>
  <c r="I295" i="47"/>
  <c r="L295" i="47"/>
  <c r="H296" i="47"/>
  <c r="I296" i="47"/>
  <c r="L296" i="47"/>
  <c r="H297" i="47"/>
  <c r="I297" i="47"/>
  <c r="L297" i="47"/>
  <c r="H298" i="47"/>
  <c r="I298" i="47"/>
  <c r="L298" i="47"/>
  <c r="H299" i="47"/>
  <c r="I299" i="47"/>
  <c r="L299" i="47"/>
  <c r="H300" i="47"/>
  <c r="I300" i="47"/>
  <c r="L300" i="47"/>
  <c r="H301" i="47"/>
  <c r="I301" i="47"/>
  <c r="L301" i="47"/>
  <c r="H302" i="47"/>
  <c r="I302" i="47"/>
  <c r="L302" i="47"/>
  <c r="H303" i="47"/>
  <c r="I303" i="47"/>
  <c r="L303" i="47"/>
  <c r="L304" i="47"/>
  <c r="Q16" i="47"/>
  <c r="Q18" i="47"/>
  <c r="Q20" i="47"/>
  <c r="Q19" i="47"/>
  <c r="Q17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J102" i="47"/>
  <c r="J103" i="47"/>
  <c r="J104" i="47"/>
  <c r="J105" i="47"/>
  <c r="J106" i="47"/>
  <c r="J107" i="47"/>
  <c r="J108" i="47"/>
  <c r="J109" i="47"/>
  <c r="J110" i="47"/>
  <c r="J111" i="47"/>
  <c r="J112" i="47"/>
  <c r="J113" i="47"/>
  <c r="J114" i="47"/>
  <c r="J115" i="47"/>
  <c r="J116" i="47"/>
  <c r="J117" i="47"/>
  <c r="J118" i="47"/>
  <c r="J119" i="47"/>
  <c r="J120" i="47"/>
  <c r="J121" i="47"/>
  <c r="J122" i="47"/>
  <c r="J123" i="47"/>
  <c r="J124" i="47"/>
  <c r="J125" i="47"/>
  <c r="J126" i="47"/>
  <c r="J127" i="47"/>
  <c r="J128" i="47"/>
  <c r="J129" i="47"/>
  <c r="J130" i="47"/>
  <c r="J131" i="47"/>
  <c r="J132" i="47"/>
  <c r="J133" i="47"/>
  <c r="J134" i="47"/>
  <c r="J135" i="47"/>
  <c r="J136" i="47"/>
  <c r="J137" i="47"/>
  <c r="J138" i="47"/>
  <c r="J139" i="47"/>
  <c r="J140" i="47"/>
  <c r="J141" i="47"/>
  <c r="J142" i="47"/>
  <c r="J143" i="47"/>
  <c r="J144" i="47"/>
  <c r="J145" i="47"/>
  <c r="J146" i="47"/>
  <c r="J147" i="47"/>
  <c r="J148" i="47"/>
  <c r="J149" i="47"/>
  <c r="J150" i="47"/>
  <c r="J151" i="47"/>
  <c r="J152" i="47"/>
  <c r="J153" i="47"/>
  <c r="J154" i="47"/>
  <c r="J155" i="47"/>
  <c r="J156" i="47"/>
  <c r="J157" i="47"/>
  <c r="J158" i="47"/>
  <c r="J159" i="47"/>
  <c r="J160" i="47"/>
  <c r="J161" i="47"/>
  <c r="J162" i="47"/>
  <c r="J163" i="47"/>
  <c r="J164" i="47"/>
  <c r="J165" i="47"/>
  <c r="J166" i="47"/>
  <c r="J167" i="47"/>
  <c r="J168" i="47"/>
  <c r="J169" i="47"/>
  <c r="J170" i="47"/>
  <c r="J171" i="47"/>
  <c r="J172" i="47"/>
  <c r="J173" i="47"/>
  <c r="J174" i="47"/>
  <c r="J175" i="47"/>
  <c r="J176" i="47"/>
  <c r="J177" i="47"/>
  <c r="J178" i="47"/>
  <c r="J179" i="47"/>
  <c r="J180" i="47"/>
  <c r="J181" i="47"/>
  <c r="J182" i="47"/>
  <c r="J183" i="47"/>
  <c r="J184" i="47"/>
  <c r="J185" i="47"/>
  <c r="J186" i="47"/>
  <c r="J187" i="47"/>
  <c r="J188" i="47"/>
  <c r="J189" i="47"/>
  <c r="J190" i="47"/>
  <c r="J191" i="47"/>
  <c r="J192" i="47"/>
  <c r="J193" i="47"/>
  <c r="J194" i="47"/>
  <c r="J195" i="47"/>
  <c r="J196" i="47"/>
  <c r="J197" i="47"/>
  <c r="J198" i="47"/>
  <c r="J199" i="47"/>
  <c r="J200" i="47"/>
  <c r="J201" i="47"/>
  <c r="J202" i="47"/>
  <c r="J203" i="47"/>
  <c r="J204" i="47"/>
  <c r="J205" i="47"/>
  <c r="J206" i="47"/>
  <c r="J207" i="47"/>
  <c r="J208" i="47"/>
  <c r="J209" i="47"/>
  <c r="J210" i="47"/>
  <c r="J211" i="47"/>
  <c r="J212" i="47"/>
  <c r="J213" i="47"/>
  <c r="J214" i="47"/>
  <c r="J215" i="47"/>
  <c r="J216" i="47"/>
  <c r="J217" i="47"/>
  <c r="J218" i="47"/>
  <c r="J219" i="47"/>
  <c r="J220" i="47"/>
  <c r="J221" i="47"/>
  <c r="J222" i="47"/>
  <c r="J223" i="47"/>
  <c r="J224" i="47"/>
  <c r="J225" i="47"/>
  <c r="J226" i="47"/>
  <c r="J227" i="47"/>
  <c r="J228" i="47"/>
  <c r="J229" i="47"/>
  <c r="J230" i="47"/>
  <c r="J231" i="47"/>
  <c r="J232" i="47"/>
  <c r="J233" i="47"/>
  <c r="J234" i="47"/>
  <c r="J235" i="47"/>
  <c r="J236" i="47"/>
  <c r="J237" i="47"/>
  <c r="J238" i="47"/>
  <c r="J239" i="47"/>
  <c r="J240" i="47"/>
  <c r="J241" i="47"/>
  <c r="J242" i="47"/>
  <c r="J243" i="47"/>
  <c r="J244" i="47"/>
  <c r="J245" i="47"/>
  <c r="J246" i="47"/>
  <c r="J247" i="47"/>
  <c r="J248" i="47"/>
  <c r="J249" i="47"/>
  <c r="J250" i="47"/>
  <c r="J251" i="47"/>
  <c r="J252" i="47"/>
  <c r="J253" i="47"/>
  <c r="J254" i="47"/>
  <c r="J255" i="47"/>
  <c r="J256" i="47"/>
  <c r="J257" i="47"/>
  <c r="J258" i="47"/>
  <c r="J259" i="47"/>
  <c r="J260" i="47"/>
  <c r="J261" i="47"/>
  <c r="J262" i="47"/>
  <c r="J263" i="47"/>
  <c r="J264" i="47"/>
  <c r="J265" i="47"/>
  <c r="J266" i="47"/>
  <c r="J267" i="47"/>
  <c r="J268" i="47"/>
  <c r="J269" i="47"/>
  <c r="J270" i="47"/>
  <c r="J271" i="47"/>
  <c r="J272" i="47"/>
  <c r="J273" i="47"/>
  <c r="J274" i="47"/>
  <c r="J275" i="47"/>
  <c r="J276" i="47"/>
  <c r="J277" i="47"/>
  <c r="J278" i="47"/>
  <c r="J279" i="47"/>
  <c r="J280" i="47"/>
  <c r="J281" i="47"/>
  <c r="J282" i="47"/>
  <c r="J283" i="47"/>
  <c r="J284" i="47"/>
  <c r="J285" i="47"/>
  <c r="J286" i="47"/>
  <c r="J287" i="47"/>
  <c r="J288" i="47"/>
  <c r="J289" i="47"/>
  <c r="J290" i="47"/>
  <c r="J291" i="47"/>
  <c r="J292" i="47"/>
  <c r="J293" i="47"/>
  <c r="J294" i="47"/>
  <c r="J295" i="47"/>
  <c r="J296" i="47"/>
  <c r="J297" i="47"/>
  <c r="J298" i="47"/>
  <c r="J299" i="47"/>
  <c r="J300" i="47"/>
  <c r="J301" i="47"/>
  <c r="J302" i="47"/>
  <c r="J303" i="47"/>
  <c r="J304" i="47"/>
  <c r="Q4" i="47"/>
  <c r="Q13" i="47"/>
  <c r="Q14" i="47"/>
  <c r="Q12" i="47"/>
  <c r="Q6" i="47"/>
  <c r="Q8" i="47"/>
  <c r="Q10" i="47"/>
  <c r="Q7" i="47"/>
  <c r="Q3" i="47"/>
  <c r="I304" i="47"/>
  <c r="H304" i="47"/>
  <c r="E5" i="47"/>
  <c r="F5" i="47"/>
  <c r="K5" i="47"/>
  <c r="E6" i="47"/>
  <c r="F6" i="47"/>
  <c r="K6" i="47"/>
  <c r="E7" i="47"/>
  <c r="F7" i="47"/>
  <c r="K7" i="47"/>
  <c r="E8" i="47"/>
  <c r="F8" i="47"/>
  <c r="K8" i="47"/>
  <c r="E9" i="47"/>
  <c r="F9" i="47"/>
  <c r="K9" i="47"/>
  <c r="E10" i="47"/>
  <c r="F10" i="47"/>
  <c r="K10" i="47"/>
  <c r="E11" i="47"/>
  <c r="F11" i="47"/>
  <c r="K11" i="47"/>
  <c r="E12" i="47"/>
  <c r="F12" i="47"/>
  <c r="K12" i="47"/>
  <c r="E13" i="47"/>
  <c r="F13" i="47"/>
  <c r="K13" i="47"/>
  <c r="E14" i="47"/>
  <c r="F14" i="47"/>
  <c r="K14" i="47"/>
  <c r="E15" i="47"/>
  <c r="F15" i="47"/>
  <c r="K15" i="47"/>
  <c r="E16" i="47"/>
  <c r="F16" i="47"/>
  <c r="K16" i="47"/>
  <c r="E17" i="47"/>
  <c r="F17" i="47"/>
  <c r="K17" i="47"/>
  <c r="E18" i="47"/>
  <c r="F18" i="47"/>
  <c r="K18" i="47"/>
  <c r="E19" i="47"/>
  <c r="F19" i="47"/>
  <c r="K19" i="47"/>
  <c r="E20" i="47"/>
  <c r="F20" i="47"/>
  <c r="K20" i="47"/>
  <c r="E21" i="47"/>
  <c r="F21" i="47"/>
  <c r="K21" i="47"/>
  <c r="E22" i="47"/>
  <c r="F22" i="47"/>
  <c r="K22" i="47"/>
  <c r="E23" i="47"/>
  <c r="F23" i="47"/>
  <c r="K23" i="47"/>
  <c r="E24" i="47"/>
  <c r="F24" i="47"/>
  <c r="K24" i="47"/>
  <c r="E25" i="47"/>
  <c r="F25" i="47"/>
  <c r="K25" i="47"/>
  <c r="E26" i="47"/>
  <c r="F26" i="47"/>
  <c r="K26" i="47"/>
  <c r="E27" i="47"/>
  <c r="F27" i="47"/>
  <c r="K27" i="47"/>
  <c r="E28" i="47"/>
  <c r="F28" i="47"/>
  <c r="K28" i="47"/>
  <c r="E29" i="47"/>
  <c r="F29" i="47"/>
  <c r="K29" i="47"/>
  <c r="E30" i="47"/>
  <c r="F30" i="47"/>
  <c r="K30" i="47"/>
  <c r="E31" i="47"/>
  <c r="F31" i="47"/>
  <c r="K31" i="47"/>
  <c r="E32" i="47"/>
  <c r="F32" i="47"/>
  <c r="K32" i="47"/>
  <c r="E33" i="47"/>
  <c r="F33" i="47"/>
  <c r="K33" i="47"/>
  <c r="E34" i="47"/>
  <c r="F34" i="47"/>
  <c r="K34" i="47"/>
  <c r="E35" i="47"/>
  <c r="F35" i="47"/>
  <c r="K35" i="47"/>
  <c r="E36" i="47"/>
  <c r="F36" i="47"/>
  <c r="K36" i="47"/>
  <c r="E37" i="47"/>
  <c r="F37" i="47"/>
  <c r="K37" i="47"/>
  <c r="E38" i="47"/>
  <c r="F38" i="47"/>
  <c r="K38" i="47"/>
  <c r="E39" i="47"/>
  <c r="F39" i="47"/>
  <c r="K39" i="47"/>
  <c r="E40" i="47"/>
  <c r="F40" i="47"/>
  <c r="K40" i="47"/>
  <c r="E41" i="47"/>
  <c r="F41" i="47"/>
  <c r="K41" i="47"/>
  <c r="E42" i="47"/>
  <c r="F42" i="47"/>
  <c r="K42" i="47"/>
  <c r="E43" i="47"/>
  <c r="F43" i="47"/>
  <c r="K43" i="47"/>
  <c r="E44" i="47"/>
  <c r="F44" i="47"/>
  <c r="K44" i="47"/>
  <c r="E45" i="47"/>
  <c r="F45" i="47"/>
  <c r="K45" i="47"/>
  <c r="E46" i="47"/>
  <c r="F46" i="47"/>
  <c r="K46" i="47"/>
  <c r="E47" i="47"/>
  <c r="F47" i="47"/>
  <c r="K47" i="47"/>
  <c r="E48" i="47"/>
  <c r="F48" i="47"/>
  <c r="K48" i="47"/>
  <c r="E49" i="47"/>
  <c r="F49" i="47"/>
  <c r="K49" i="47"/>
  <c r="E50" i="47"/>
  <c r="F50" i="47"/>
  <c r="K50" i="47"/>
  <c r="E51" i="47"/>
  <c r="F51" i="47"/>
  <c r="K51" i="47"/>
  <c r="E52" i="47"/>
  <c r="F52" i="47"/>
  <c r="K52" i="47"/>
  <c r="E53" i="47"/>
  <c r="F53" i="47"/>
  <c r="K53" i="47"/>
  <c r="E54" i="47"/>
  <c r="F54" i="47"/>
  <c r="K54" i="47"/>
  <c r="E55" i="47"/>
  <c r="F55" i="47"/>
  <c r="K55" i="47"/>
  <c r="E56" i="47"/>
  <c r="F56" i="47"/>
  <c r="K56" i="47"/>
  <c r="E57" i="47"/>
  <c r="F57" i="47"/>
  <c r="K57" i="47"/>
  <c r="E58" i="47"/>
  <c r="F58" i="47"/>
  <c r="K58" i="47"/>
  <c r="E59" i="47"/>
  <c r="F59" i="47"/>
  <c r="K59" i="47"/>
  <c r="E60" i="47"/>
  <c r="F60" i="47"/>
  <c r="K60" i="47"/>
  <c r="E61" i="47"/>
  <c r="F61" i="47"/>
  <c r="K61" i="47"/>
  <c r="E62" i="47"/>
  <c r="F62" i="47"/>
  <c r="K62" i="47"/>
  <c r="E63" i="47"/>
  <c r="F63" i="47"/>
  <c r="K63" i="47"/>
  <c r="E64" i="47"/>
  <c r="F64" i="47"/>
  <c r="K64" i="47"/>
  <c r="E65" i="47"/>
  <c r="F65" i="47"/>
  <c r="K65" i="47"/>
  <c r="E66" i="47"/>
  <c r="F66" i="47"/>
  <c r="K66" i="47"/>
  <c r="E67" i="47"/>
  <c r="F67" i="47"/>
  <c r="K67" i="47"/>
  <c r="E68" i="47"/>
  <c r="F68" i="47"/>
  <c r="K68" i="47"/>
  <c r="E69" i="47"/>
  <c r="F69" i="47"/>
  <c r="K69" i="47"/>
  <c r="E70" i="47"/>
  <c r="F70" i="47"/>
  <c r="K70" i="47"/>
  <c r="E71" i="47"/>
  <c r="F71" i="47"/>
  <c r="K71" i="47"/>
  <c r="E72" i="47"/>
  <c r="F72" i="47"/>
  <c r="K72" i="47"/>
  <c r="E73" i="47"/>
  <c r="F73" i="47"/>
  <c r="K73" i="47"/>
  <c r="E74" i="47"/>
  <c r="F74" i="47"/>
  <c r="K74" i="47"/>
  <c r="E75" i="47"/>
  <c r="F75" i="47"/>
  <c r="K75" i="47"/>
  <c r="E76" i="47"/>
  <c r="F76" i="47"/>
  <c r="K76" i="47"/>
  <c r="E77" i="47"/>
  <c r="F77" i="47"/>
  <c r="K77" i="47"/>
  <c r="E78" i="47"/>
  <c r="F78" i="47"/>
  <c r="K78" i="47"/>
  <c r="E79" i="47"/>
  <c r="F79" i="47"/>
  <c r="K79" i="47"/>
  <c r="E80" i="47"/>
  <c r="F80" i="47"/>
  <c r="K80" i="47"/>
  <c r="E81" i="47"/>
  <c r="F81" i="47"/>
  <c r="K81" i="47"/>
  <c r="E82" i="47"/>
  <c r="F82" i="47"/>
  <c r="K82" i="47"/>
  <c r="E83" i="47"/>
  <c r="F83" i="47"/>
  <c r="K83" i="47"/>
  <c r="E84" i="47"/>
  <c r="F84" i="47"/>
  <c r="K84" i="47"/>
  <c r="E85" i="47"/>
  <c r="F85" i="47"/>
  <c r="K85" i="47"/>
  <c r="E86" i="47"/>
  <c r="F86" i="47"/>
  <c r="K86" i="47"/>
  <c r="E87" i="47"/>
  <c r="F87" i="47"/>
  <c r="K87" i="47"/>
  <c r="E88" i="47"/>
  <c r="F88" i="47"/>
  <c r="K88" i="47"/>
  <c r="E89" i="47"/>
  <c r="F89" i="47"/>
  <c r="K89" i="47"/>
  <c r="E90" i="47"/>
  <c r="F90" i="47"/>
  <c r="K90" i="47"/>
  <c r="E91" i="47"/>
  <c r="F91" i="47"/>
  <c r="K91" i="47"/>
  <c r="E92" i="47"/>
  <c r="F92" i="47"/>
  <c r="K92" i="47"/>
  <c r="E93" i="47"/>
  <c r="F93" i="47"/>
  <c r="K93" i="47"/>
  <c r="E94" i="47"/>
  <c r="F94" i="47"/>
  <c r="K94" i="47"/>
  <c r="E95" i="47"/>
  <c r="F95" i="47"/>
  <c r="K95" i="47"/>
  <c r="E96" i="47"/>
  <c r="F96" i="47"/>
  <c r="K96" i="47"/>
  <c r="E97" i="47"/>
  <c r="F97" i="47"/>
  <c r="K97" i="47"/>
  <c r="E98" i="47"/>
  <c r="F98" i="47"/>
  <c r="K98" i="47"/>
  <c r="E99" i="47"/>
  <c r="F99" i="47"/>
  <c r="K99" i="47"/>
  <c r="E100" i="47"/>
  <c r="F100" i="47"/>
  <c r="K100" i="47"/>
  <c r="E101" i="47"/>
  <c r="F101" i="47"/>
  <c r="K101" i="47"/>
  <c r="E102" i="47"/>
  <c r="F102" i="47"/>
  <c r="K102" i="47"/>
  <c r="E103" i="47"/>
  <c r="F103" i="47"/>
  <c r="K103" i="47"/>
  <c r="E104" i="47"/>
  <c r="F104" i="47"/>
  <c r="K104" i="47"/>
  <c r="E105" i="47"/>
  <c r="F105" i="47"/>
  <c r="K105" i="47"/>
  <c r="E106" i="47"/>
  <c r="F106" i="47"/>
  <c r="K106" i="47"/>
  <c r="E107" i="47"/>
  <c r="F107" i="47"/>
  <c r="K107" i="47"/>
  <c r="E108" i="47"/>
  <c r="F108" i="47"/>
  <c r="K108" i="47"/>
  <c r="E109" i="47"/>
  <c r="F109" i="47"/>
  <c r="K109" i="47"/>
  <c r="E110" i="47"/>
  <c r="F110" i="47"/>
  <c r="K110" i="47"/>
  <c r="E111" i="47"/>
  <c r="F111" i="47"/>
  <c r="K111" i="47"/>
  <c r="E112" i="47"/>
  <c r="F112" i="47"/>
  <c r="K112" i="47"/>
  <c r="E113" i="47"/>
  <c r="F113" i="47"/>
  <c r="K113" i="47"/>
  <c r="E114" i="47"/>
  <c r="F114" i="47"/>
  <c r="K114" i="47"/>
  <c r="E115" i="47"/>
  <c r="F115" i="47"/>
  <c r="K115" i="47"/>
  <c r="E116" i="47"/>
  <c r="F116" i="47"/>
  <c r="K116" i="47"/>
  <c r="E117" i="47"/>
  <c r="F117" i="47"/>
  <c r="K117" i="47"/>
  <c r="E118" i="47"/>
  <c r="F118" i="47"/>
  <c r="K118" i="47"/>
  <c r="E119" i="47"/>
  <c r="F119" i="47"/>
  <c r="K119" i="47"/>
  <c r="E120" i="47"/>
  <c r="F120" i="47"/>
  <c r="K120" i="47"/>
  <c r="E121" i="47"/>
  <c r="F121" i="47"/>
  <c r="K121" i="47"/>
  <c r="E122" i="47"/>
  <c r="F122" i="47"/>
  <c r="K122" i="47"/>
  <c r="E123" i="47"/>
  <c r="F123" i="47"/>
  <c r="K123" i="47"/>
  <c r="E124" i="47"/>
  <c r="F124" i="47"/>
  <c r="K124" i="47"/>
  <c r="E125" i="47"/>
  <c r="F125" i="47"/>
  <c r="K125" i="47"/>
  <c r="E126" i="47"/>
  <c r="F126" i="47"/>
  <c r="K126" i="47"/>
  <c r="E127" i="47"/>
  <c r="F127" i="47"/>
  <c r="K127" i="47"/>
  <c r="E128" i="47"/>
  <c r="F128" i="47"/>
  <c r="K128" i="47"/>
  <c r="E129" i="47"/>
  <c r="F129" i="47"/>
  <c r="K129" i="47"/>
  <c r="E130" i="47"/>
  <c r="F130" i="47"/>
  <c r="K130" i="47"/>
  <c r="E131" i="47"/>
  <c r="F131" i="47"/>
  <c r="K131" i="47"/>
  <c r="E132" i="47"/>
  <c r="F132" i="47"/>
  <c r="K132" i="47"/>
  <c r="E133" i="47"/>
  <c r="F133" i="47"/>
  <c r="K133" i="47"/>
  <c r="E134" i="47"/>
  <c r="F134" i="47"/>
  <c r="K134" i="47"/>
  <c r="E135" i="47"/>
  <c r="F135" i="47"/>
  <c r="K135" i="47"/>
  <c r="E136" i="47"/>
  <c r="F136" i="47"/>
  <c r="K136" i="47"/>
  <c r="E137" i="47"/>
  <c r="F137" i="47"/>
  <c r="K137" i="47"/>
  <c r="E138" i="47"/>
  <c r="F138" i="47"/>
  <c r="K138" i="47"/>
  <c r="E139" i="47"/>
  <c r="F139" i="47"/>
  <c r="K139" i="47"/>
  <c r="E140" i="47"/>
  <c r="F140" i="47"/>
  <c r="K140" i="47"/>
  <c r="E141" i="47"/>
  <c r="F141" i="47"/>
  <c r="K141" i="47"/>
  <c r="E142" i="47"/>
  <c r="F142" i="47"/>
  <c r="K142" i="47"/>
  <c r="E143" i="47"/>
  <c r="F143" i="47"/>
  <c r="K143" i="47"/>
  <c r="E144" i="47"/>
  <c r="F144" i="47"/>
  <c r="K144" i="47"/>
  <c r="E145" i="47"/>
  <c r="F145" i="47"/>
  <c r="K145" i="47"/>
  <c r="E146" i="47"/>
  <c r="F146" i="47"/>
  <c r="K146" i="47"/>
  <c r="E147" i="47"/>
  <c r="F147" i="47"/>
  <c r="K147" i="47"/>
  <c r="E148" i="47"/>
  <c r="F148" i="47"/>
  <c r="K148" i="47"/>
  <c r="E149" i="47"/>
  <c r="F149" i="47"/>
  <c r="K149" i="47"/>
  <c r="E150" i="47"/>
  <c r="F150" i="47"/>
  <c r="K150" i="47"/>
  <c r="E151" i="47"/>
  <c r="F151" i="47"/>
  <c r="K151" i="47"/>
  <c r="E152" i="47"/>
  <c r="F152" i="47"/>
  <c r="K152" i="47"/>
  <c r="E153" i="47"/>
  <c r="F153" i="47"/>
  <c r="K153" i="47"/>
  <c r="E154" i="47"/>
  <c r="F154" i="47"/>
  <c r="K154" i="47"/>
  <c r="E155" i="47"/>
  <c r="F155" i="47"/>
  <c r="K155" i="47"/>
  <c r="E156" i="47"/>
  <c r="F156" i="47"/>
  <c r="K156" i="47"/>
  <c r="E157" i="47"/>
  <c r="F157" i="47"/>
  <c r="K157" i="47"/>
  <c r="E158" i="47"/>
  <c r="F158" i="47"/>
  <c r="K158" i="47"/>
  <c r="E159" i="47"/>
  <c r="F159" i="47"/>
  <c r="K159" i="47"/>
  <c r="E160" i="47"/>
  <c r="F160" i="47"/>
  <c r="K160" i="47"/>
  <c r="E161" i="47"/>
  <c r="F161" i="47"/>
  <c r="K161" i="47"/>
  <c r="E162" i="47"/>
  <c r="F162" i="47"/>
  <c r="K162" i="47"/>
  <c r="E163" i="47"/>
  <c r="F163" i="47"/>
  <c r="K163" i="47"/>
  <c r="E164" i="47"/>
  <c r="F164" i="47"/>
  <c r="K164" i="47"/>
  <c r="E165" i="47"/>
  <c r="F165" i="47"/>
  <c r="K165" i="47"/>
  <c r="E166" i="47"/>
  <c r="F166" i="47"/>
  <c r="K166" i="47"/>
  <c r="E167" i="47"/>
  <c r="F167" i="47"/>
  <c r="K167" i="47"/>
  <c r="E168" i="47"/>
  <c r="F168" i="47"/>
  <c r="K168" i="47"/>
  <c r="E169" i="47"/>
  <c r="F169" i="47"/>
  <c r="K169" i="47"/>
  <c r="E170" i="47"/>
  <c r="F170" i="47"/>
  <c r="K170" i="47"/>
  <c r="E171" i="47"/>
  <c r="F171" i="47"/>
  <c r="K171" i="47"/>
  <c r="E172" i="47"/>
  <c r="F172" i="47"/>
  <c r="K172" i="47"/>
  <c r="E173" i="47"/>
  <c r="F173" i="47"/>
  <c r="K173" i="47"/>
  <c r="E174" i="47"/>
  <c r="F174" i="47"/>
  <c r="K174" i="47"/>
  <c r="E175" i="47"/>
  <c r="F175" i="47"/>
  <c r="K175" i="47"/>
  <c r="E176" i="47"/>
  <c r="F176" i="47"/>
  <c r="K176" i="47"/>
  <c r="E177" i="47"/>
  <c r="F177" i="47"/>
  <c r="K177" i="47"/>
  <c r="E178" i="47"/>
  <c r="F178" i="47"/>
  <c r="K178" i="47"/>
  <c r="E179" i="47"/>
  <c r="F179" i="47"/>
  <c r="K179" i="47"/>
  <c r="E180" i="47"/>
  <c r="F180" i="47"/>
  <c r="K180" i="47"/>
  <c r="E181" i="47"/>
  <c r="F181" i="47"/>
  <c r="K181" i="47"/>
  <c r="E182" i="47"/>
  <c r="F182" i="47"/>
  <c r="K182" i="47"/>
  <c r="E183" i="47"/>
  <c r="F183" i="47"/>
  <c r="K183" i="47"/>
  <c r="E184" i="47"/>
  <c r="F184" i="47"/>
  <c r="K184" i="47"/>
  <c r="E185" i="47"/>
  <c r="F185" i="47"/>
  <c r="K185" i="47"/>
  <c r="E186" i="47"/>
  <c r="F186" i="47"/>
  <c r="K186" i="47"/>
  <c r="E187" i="47"/>
  <c r="F187" i="47"/>
  <c r="K187" i="47"/>
  <c r="E188" i="47"/>
  <c r="F188" i="47"/>
  <c r="K188" i="47"/>
  <c r="E189" i="47"/>
  <c r="F189" i="47"/>
  <c r="K189" i="47"/>
  <c r="E190" i="47"/>
  <c r="F190" i="47"/>
  <c r="K190" i="47"/>
  <c r="E191" i="47"/>
  <c r="F191" i="47"/>
  <c r="K191" i="47"/>
  <c r="E192" i="47"/>
  <c r="F192" i="47"/>
  <c r="K192" i="47"/>
  <c r="E193" i="47"/>
  <c r="F193" i="47"/>
  <c r="K193" i="47"/>
  <c r="E194" i="47"/>
  <c r="F194" i="47"/>
  <c r="K194" i="47"/>
  <c r="E195" i="47"/>
  <c r="F195" i="47"/>
  <c r="K195" i="47"/>
  <c r="E196" i="47"/>
  <c r="F196" i="47"/>
  <c r="K196" i="47"/>
  <c r="E197" i="47"/>
  <c r="F197" i="47"/>
  <c r="K197" i="47"/>
  <c r="E198" i="47"/>
  <c r="F198" i="47"/>
  <c r="K198" i="47"/>
  <c r="E199" i="47"/>
  <c r="F199" i="47"/>
  <c r="K199" i="47"/>
  <c r="E200" i="47"/>
  <c r="F200" i="47"/>
  <c r="K200" i="47"/>
  <c r="E201" i="47"/>
  <c r="F201" i="47"/>
  <c r="K201" i="47"/>
  <c r="E202" i="47"/>
  <c r="F202" i="47"/>
  <c r="K202" i="47"/>
  <c r="E203" i="47"/>
  <c r="F203" i="47"/>
  <c r="K203" i="47"/>
  <c r="E204" i="47"/>
  <c r="F204" i="47"/>
  <c r="K204" i="47"/>
  <c r="E205" i="47"/>
  <c r="F205" i="47"/>
  <c r="K205" i="47"/>
  <c r="E206" i="47"/>
  <c r="F206" i="47"/>
  <c r="K206" i="47"/>
  <c r="E207" i="47"/>
  <c r="F207" i="47"/>
  <c r="K207" i="47"/>
  <c r="E208" i="47"/>
  <c r="F208" i="47"/>
  <c r="K208" i="47"/>
  <c r="E209" i="47"/>
  <c r="F209" i="47"/>
  <c r="K209" i="47"/>
  <c r="E210" i="47"/>
  <c r="F210" i="47"/>
  <c r="K210" i="47"/>
  <c r="E211" i="47"/>
  <c r="F211" i="47"/>
  <c r="K211" i="47"/>
  <c r="E212" i="47"/>
  <c r="F212" i="47"/>
  <c r="K212" i="47"/>
  <c r="E213" i="47"/>
  <c r="F213" i="47"/>
  <c r="K213" i="47"/>
  <c r="E214" i="47"/>
  <c r="F214" i="47"/>
  <c r="K214" i="47"/>
  <c r="E215" i="47"/>
  <c r="F215" i="47"/>
  <c r="K215" i="47"/>
  <c r="E216" i="47"/>
  <c r="F216" i="47"/>
  <c r="K216" i="47"/>
  <c r="E217" i="47"/>
  <c r="F217" i="47"/>
  <c r="K217" i="47"/>
  <c r="E218" i="47"/>
  <c r="F218" i="47"/>
  <c r="K218" i="47"/>
  <c r="E219" i="47"/>
  <c r="F219" i="47"/>
  <c r="K219" i="47"/>
  <c r="E220" i="47"/>
  <c r="F220" i="47"/>
  <c r="K220" i="47"/>
  <c r="E221" i="47"/>
  <c r="F221" i="47"/>
  <c r="K221" i="47"/>
  <c r="E222" i="47"/>
  <c r="F222" i="47"/>
  <c r="K222" i="47"/>
  <c r="E223" i="47"/>
  <c r="F223" i="47"/>
  <c r="K223" i="47"/>
  <c r="E224" i="47"/>
  <c r="F224" i="47"/>
  <c r="K224" i="47"/>
  <c r="E225" i="47"/>
  <c r="F225" i="47"/>
  <c r="K225" i="47"/>
  <c r="E226" i="47"/>
  <c r="F226" i="47"/>
  <c r="K226" i="47"/>
  <c r="E227" i="47"/>
  <c r="F227" i="47"/>
  <c r="K227" i="47"/>
  <c r="E228" i="47"/>
  <c r="F228" i="47"/>
  <c r="K228" i="47"/>
  <c r="E229" i="47"/>
  <c r="F229" i="47"/>
  <c r="K229" i="47"/>
  <c r="E230" i="47"/>
  <c r="F230" i="47"/>
  <c r="K230" i="47"/>
  <c r="E231" i="47"/>
  <c r="F231" i="47"/>
  <c r="K231" i="47"/>
  <c r="E232" i="47"/>
  <c r="F232" i="47"/>
  <c r="K232" i="47"/>
  <c r="E233" i="47"/>
  <c r="F233" i="47"/>
  <c r="K233" i="47"/>
  <c r="E234" i="47"/>
  <c r="F234" i="47"/>
  <c r="K234" i="47"/>
  <c r="E235" i="47"/>
  <c r="F235" i="47"/>
  <c r="K235" i="47"/>
  <c r="E236" i="47"/>
  <c r="F236" i="47"/>
  <c r="K236" i="47"/>
  <c r="E237" i="47"/>
  <c r="F237" i="47"/>
  <c r="K237" i="47"/>
  <c r="E238" i="47"/>
  <c r="F238" i="47"/>
  <c r="K238" i="47"/>
  <c r="E239" i="47"/>
  <c r="F239" i="47"/>
  <c r="K239" i="47"/>
  <c r="E240" i="47"/>
  <c r="F240" i="47"/>
  <c r="K240" i="47"/>
  <c r="E241" i="47"/>
  <c r="F241" i="47"/>
  <c r="K241" i="47"/>
  <c r="E242" i="47"/>
  <c r="F242" i="47"/>
  <c r="K242" i="47"/>
  <c r="E243" i="47"/>
  <c r="F243" i="47"/>
  <c r="K243" i="47"/>
  <c r="E244" i="47"/>
  <c r="F244" i="47"/>
  <c r="K244" i="47"/>
  <c r="E245" i="47"/>
  <c r="F245" i="47"/>
  <c r="K245" i="47"/>
  <c r="E246" i="47"/>
  <c r="F246" i="47"/>
  <c r="K246" i="47"/>
  <c r="E247" i="47"/>
  <c r="F247" i="47"/>
  <c r="K247" i="47"/>
  <c r="E248" i="47"/>
  <c r="F248" i="47"/>
  <c r="K248" i="47"/>
  <c r="E249" i="47"/>
  <c r="F249" i="47"/>
  <c r="K249" i="47"/>
  <c r="E250" i="47"/>
  <c r="F250" i="47"/>
  <c r="K250" i="47"/>
  <c r="E251" i="47"/>
  <c r="F251" i="47"/>
  <c r="K251" i="47"/>
  <c r="E252" i="47"/>
  <c r="F252" i="47"/>
  <c r="K252" i="47"/>
  <c r="E253" i="47"/>
  <c r="F253" i="47"/>
  <c r="K253" i="47"/>
  <c r="E254" i="47"/>
  <c r="F254" i="47"/>
  <c r="K254" i="47"/>
  <c r="E255" i="47"/>
  <c r="F255" i="47"/>
  <c r="K255" i="47"/>
  <c r="E256" i="47"/>
  <c r="F256" i="47"/>
  <c r="K256" i="47"/>
  <c r="E257" i="47"/>
  <c r="F257" i="47"/>
  <c r="K257" i="47"/>
  <c r="E258" i="47"/>
  <c r="F258" i="47"/>
  <c r="K258" i="47"/>
  <c r="E259" i="47"/>
  <c r="F259" i="47"/>
  <c r="K259" i="47"/>
  <c r="E260" i="47"/>
  <c r="F260" i="47"/>
  <c r="K260" i="47"/>
  <c r="E261" i="47"/>
  <c r="F261" i="47"/>
  <c r="K261" i="47"/>
  <c r="E262" i="47"/>
  <c r="F262" i="47"/>
  <c r="K262" i="47"/>
  <c r="E263" i="47"/>
  <c r="F263" i="47"/>
  <c r="K263" i="47"/>
  <c r="E264" i="47"/>
  <c r="F264" i="47"/>
  <c r="K264" i="47"/>
  <c r="E265" i="47"/>
  <c r="F265" i="47"/>
  <c r="K265" i="47"/>
  <c r="E266" i="47"/>
  <c r="F266" i="47"/>
  <c r="K266" i="47"/>
  <c r="E267" i="47"/>
  <c r="F267" i="47"/>
  <c r="K267" i="47"/>
  <c r="E268" i="47"/>
  <c r="F268" i="47"/>
  <c r="K268" i="47"/>
  <c r="E269" i="47"/>
  <c r="F269" i="47"/>
  <c r="K269" i="47"/>
  <c r="E270" i="47"/>
  <c r="F270" i="47"/>
  <c r="K270" i="47"/>
  <c r="E271" i="47"/>
  <c r="F271" i="47"/>
  <c r="K271" i="47"/>
  <c r="E272" i="47"/>
  <c r="F272" i="47"/>
  <c r="K272" i="47"/>
  <c r="E273" i="47"/>
  <c r="F273" i="47"/>
  <c r="K273" i="47"/>
  <c r="E274" i="47"/>
  <c r="F274" i="47"/>
  <c r="K274" i="47"/>
  <c r="E275" i="47"/>
  <c r="F275" i="47"/>
  <c r="K275" i="47"/>
  <c r="E276" i="47"/>
  <c r="F276" i="47"/>
  <c r="K276" i="47"/>
  <c r="E277" i="47"/>
  <c r="F277" i="47"/>
  <c r="K277" i="47"/>
  <c r="E278" i="47"/>
  <c r="F278" i="47"/>
  <c r="K278" i="47"/>
  <c r="E279" i="47"/>
  <c r="F279" i="47"/>
  <c r="K279" i="47"/>
  <c r="E280" i="47"/>
  <c r="F280" i="47"/>
  <c r="K280" i="47"/>
  <c r="E281" i="47"/>
  <c r="F281" i="47"/>
  <c r="K281" i="47"/>
  <c r="E282" i="47"/>
  <c r="F282" i="47"/>
  <c r="K282" i="47"/>
  <c r="E283" i="47"/>
  <c r="F283" i="47"/>
  <c r="K283" i="47"/>
  <c r="E284" i="47"/>
  <c r="F284" i="47"/>
  <c r="K284" i="47"/>
  <c r="E285" i="47"/>
  <c r="F285" i="47"/>
  <c r="K285" i="47"/>
  <c r="E286" i="47"/>
  <c r="F286" i="47"/>
  <c r="K286" i="47"/>
  <c r="E287" i="47"/>
  <c r="F287" i="47"/>
  <c r="K287" i="47"/>
  <c r="E288" i="47"/>
  <c r="F288" i="47"/>
  <c r="K288" i="47"/>
  <c r="E289" i="47"/>
  <c r="F289" i="47"/>
  <c r="K289" i="47"/>
  <c r="E290" i="47"/>
  <c r="F290" i="47"/>
  <c r="K290" i="47"/>
  <c r="E291" i="47"/>
  <c r="F291" i="47"/>
  <c r="K291" i="47"/>
  <c r="E292" i="47"/>
  <c r="F292" i="47"/>
  <c r="K292" i="47"/>
  <c r="E293" i="47"/>
  <c r="F293" i="47"/>
  <c r="K293" i="47"/>
  <c r="E294" i="47"/>
  <c r="F294" i="47"/>
  <c r="K294" i="47"/>
  <c r="E295" i="47"/>
  <c r="F295" i="47"/>
  <c r="K295" i="47"/>
  <c r="E296" i="47"/>
  <c r="F296" i="47"/>
  <c r="K296" i="47"/>
  <c r="E297" i="47"/>
  <c r="F297" i="47"/>
  <c r="K297" i="47"/>
  <c r="E298" i="47"/>
  <c r="F298" i="47"/>
  <c r="K298" i="47"/>
  <c r="E299" i="47"/>
  <c r="F299" i="47"/>
  <c r="K299" i="47"/>
  <c r="E300" i="47"/>
  <c r="F300" i="47"/>
  <c r="K300" i="47"/>
  <c r="E301" i="47"/>
  <c r="F301" i="47"/>
  <c r="K301" i="47"/>
  <c r="E302" i="47"/>
  <c r="F302" i="47"/>
  <c r="K302" i="47"/>
  <c r="E303" i="47"/>
  <c r="F303" i="47"/>
  <c r="K303" i="47"/>
  <c r="K4" i="47"/>
  <c r="F4" i="47"/>
  <c r="E4" i="47"/>
  <c r="D304" i="47"/>
  <c r="E304" i="47"/>
  <c r="C304" i="47"/>
  <c r="A4" i="47" a="1"/>
  <c r="A4" i="47"/>
  <c r="B4" i="47"/>
  <c r="C4" i="47"/>
  <c r="D4" i="47"/>
  <c r="A5" i="47"/>
  <c r="B5" i="47"/>
  <c r="C5" i="47"/>
  <c r="D5" i="47"/>
  <c r="A6" i="47"/>
  <c r="B6" i="47"/>
  <c r="C6" i="47"/>
  <c r="D6" i="47"/>
  <c r="A7" i="47"/>
  <c r="B7" i="47"/>
  <c r="C7" i="47"/>
  <c r="D7" i="47"/>
  <c r="A8" i="47"/>
  <c r="B8" i="47"/>
  <c r="C8" i="47"/>
  <c r="D8" i="47"/>
  <c r="A9" i="47"/>
  <c r="B9" i="47"/>
  <c r="C9" i="47"/>
  <c r="D9" i="47"/>
  <c r="A10" i="47"/>
  <c r="B10" i="47"/>
  <c r="C10" i="47"/>
  <c r="D10" i="47"/>
  <c r="A11" i="47"/>
  <c r="B11" i="47"/>
  <c r="C11" i="47"/>
  <c r="D11" i="47"/>
  <c r="A12" i="47"/>
  <c r="B12" i="47"/>
  <c r="C12" i="47"/>
  <c r="D12" i="47"/>
  <c r="A13" i="47"/>
  <c r="B13" i="47"/>
  <c r="C13" i="47"/>
  <c r="D13" i="47"/>
  <c r="A14" i="47"/>
  <c r="B14" i="47"/>
  <c r="C14" i="47"/>
  <c r="D14" i="47"/>
  <c r="A15" i="47"/>
  <c r="B15" i="47"/>
  <c r="C15" i="47"/>
  <c r="D15" i="47"/>
  <c r="A16" i="47"/>
  <c r="B16" i="47"/>
  <c r="C16" i="47"/>
  <c r="D16" i="47"/>
  <c r="A17" i="47"/>
  <c r="B17" i="47"/>
  <c r="C17" i="47"/>
  <c r="D17" i="47"/>
  <c r="A18" i="47"/>
  <c r="B18" i="47"/>
  <c r="C18" i="47"/>
  <c r="D18" i="47"/>
  <c r="A19" i="47"/>
  <c r="B19" i="47"/>
  <c r="C19" i="47"/>
  <c r="D19" i="47"/>
  <c r="A20" i="47"/>
  <c r="B20" i="47"/>
  <c r="C20" i="47"/>
  <c r="D20" i="47"/>
  <c r="A21" i="47"/>
  <c r="B21" i="47"/>
  <c r="C21" i="47"/>
  <c r="D21" i="47"/>
  <c r="A22" i="47"/>
  <c r="B22" i="47"/>
  <c r="C22" i="47"/>
  <c r="D22" i="47"/>
  <c r="A23" i="47"/>
  <c r="B23" i="47"/>
  <c r="C23" i="47"/>
  <c r="D23" i="47"/>
  <c r="A24" i="47"/>
  <c r="B24" i="47"/>
  <c r="C24" i="47"/>
  <c r="D24" i="47"/>
  <c r="A25" i="47"/>
  <c r="B25" i="47"/>
  <c r="C25" i="47"/>
  <c r="D25" i="47"/>
  <c r="A26" i="47"/>
  <c r="B26" i="47"/>
  <c r="C26" i="47"/>
  <c r="D26" i="47"/>
  <c r="A27" i="47"/>
  <c r="B27" i="47"/>
  <c r="C27" i="47"/>
  <c r="D27" i="47"/>
  <c r="A28" i="47"/>
  <c r="B28" i="47"/>
  <c r="C28" i="47"/>
  <c r="D28" i="47"/>
  <c r="A29" i="47"/>
  <c r="B29" i="47"/>
  <c r="C29" i="47"/>
  <c r="D29" i="47"/>
  <c r="A30" i="47"/>
  <c r="B30" i="47"/>
  <c r="C30" i="47"/>
  <c r="D30" i="47"/>
  <c r="A31" i="47"/>
  <c r="B31" i="47"/>
  <c r="C31" i="47"/>
  <c r="D31" i="47"/>
  <c r="A32" i="47"/>
  <c r="B32" i="47"/>
  <c r="C32" i="47"/>
  <c r="D32" i="47"/>
  <c r="A33" i="47"/>
  <c r="B33" i="47"/>
  <c r="C33" i="47"/>
  <c r="D33" i="47"/>
  <c r="A34" i="47"/>
  <c r="B34" i="47"/>
  <c r="C34" i="47"/>
  <c r="D34" i="47"/>
  <c r="A35" i="47"/>
  <c r="B35" i="47"/>
  <c r="C35" i="47"/>
  <c r="D35" i="47"/>
  <c r="A36" i="47"/>
  <c r="B36" i="47"/>
  <c r="C36" i="47"/>
  <c r="D36" i="47"/>
  <c r="A37" i="47"/>
  <c r="B37" i="47"/>
  <c r="C37" i="47"/>
  <c r="D37" i="47"/>
  <c r="A38" i="47"/>
  <c r="B38" i="47"/>
  <c r="C38" i="47"/>
  <c r="D38" i="47"/>
  <c r="A39" i="47"/>
  <c r="B39" i="47"/>
  <c r="C39" i="47"/>
  <c r="D39" i="47"/>
  <c r="A40" i="47"/>
  <c r="B40" i="47"/>
  <c r="C40" i="47"/>
  <c r="D40" i="47"/>
  <c r="A41" i="47"/>
  <c r="B41" i="47"/>
  <c r="C41" i="47"/>
  <c r="D41" i="47"/>
  <c r="A42" i="47"/>
  <c r="B42" i="47"/>
  <c r="C42" i="47"/>
  <c r="D42" i="47"/>
  <c r="A43" i="47"/>
  <c r="B43" i="47"/>
  <c r="C43" i="47"/>
  <c r="D43" i="47"/>
  <c r="A44" i="47"/>
  <c r="B44" i="47"/>
  <c r="C44" i="47"/>
  <c r="D44" i="47"/>
  <c r="A45" i="47"/>
  <c r="B45" i="47"/>
  <c r="C45" i="47"/>
  <c r="D45" i="47"/>
  <c r="A46" i="47"/>
  <c r="B46" i="47"/>
  <c r="C46" i="47"/>
  <c r="D46" i="47"/>
  <c r="A47" i="47"/>
  <c r="B47" i="47"/>
  <c r="C47" i="47"/>
  <c r="D47" i="47"/>
  <c r="A48" i="47"/>
  <c r="B48" i="47"/>
  <c r="C48" i="47"/>
  <c r="D48" i="47"/>
  <c r="A49" i="47"/>
  <c r="B49" i="47"/>
  <c r="C49" i="47"/>
  <c r="D49" i="47"/>
  <c r="A50" i="47"/>
  <c r="B50" i="47"/>
  <c r="C50" i="47"/>
  <c r="D50" i="47"/>
  <c r="A51" i="47"/>
  <c r="B51" i="47"/>
  <c r="C51" i="47"/>
  <c r="D51" i="47"/>
  <c r="A52" i="47"/>
  <c r="B52" i="47"/>
  <c r="C52" i="47"/>
  <c r="D52" i="47"/>
  <c r="A53" i="47"/>
  <c r="B53" i="47"/>
  <c r="C53" i="47"/>
  <c r="D53" i="47"/>
  <c r="A54" i="47"/>
  <c r="B54" i="47"/>
  <c r="C54" i="47"/>
  <c r="D54" i="47"/>
  <c r="A55" i="47"/>
  <c r="B55" i="47"/>
  <c r="C55" i="47"/>
  <c r="D55" i="47"/>
  <c r="A56" i="47"/>
  <c r="B56" i="47"/>
  <c r="C56" i="47"/>
  <c r="D56" i="47"/>
  <c r="A57" i="47"/>
  <c r="B57" i="47"/>
  <c r="C57" i="47"/>
  <c r="D57" i="47"/>
  <c r="A58" i="47"/>
  <c r="B58" i="47"/>
  <c r="C58" i="47"/>
  <c r="D58" i="47"/>
  <c r="A59" i="47"/>
  <c r="B59" i="47"/>
  <c r="C59" i="47"/>
  <c r="D59" i="47"/>
  <c r="A60" i="47"/>
  <c r="B60" i="47"/>
  <c r="C60" i="47"/>
  <c r="D60" i="47"/>
  <c r="A61" i="47"/>
  <c r="B61" i="47"/>
  <c r="C61" i="47"/>
  <c r="D61" i="47"/>
  <c r="A62" i="47"/>
  <c r="B62" i="47"/>
  <c r="C62" i="47"/>
  <c r="D62" i="47"/>
  <c r="A63" i="47"/>
  <c r="B63" i="47"/>
  <c r="C63" i="47"/>
  <c r="D63" i="47"/>
  <c r="A64" i="47"/>
  <c r="B64" i="47"/>
  <c r="C64" i="47"/>
  <c r="D64" i="47"/>
  <c r="A65" i="47"/>
  <c r="B65" i="47"/>
  <c r="C65" i="47"/>
  <c r="D65" i="47"/>
  <c r="A66" i="47"/>
  <c r="B66" i="47"/>
  <c r="C66" i="47"/>
  <c r="D66" i="47"/>
  <c r="A67" i="47"/>
  <c r="B67" i="47"/>
  <c r="C67" i="47"/>
  <c r="D67" i="47"/>
  <c r="A68" i="47"/>
  <c r="B68" i="47"/>
  <c r="C68" i="47"/>
  <c r="D68" i="47"/>
  <c r="A69" i="47"/>
  <c r="B69" i="47"/>
  <c r="C69" i="47"/>
  <c r="D69" i="47"/>
  <c r="A70" i="47"/>
  <c r="B70" i="47"/>
  <c r="C70" i="47"/>
  <c r="D70" i="47"/>
  <c r="A71" i="47"/>
  <c r="B71" i="47"/>
  <c r="C71" i="47"/>
  <c r="D71" i="47"/>
  <c r="A72" i="47"/>
  <c r="B72" i="47"/>
  <c r="C72" i="47"/>
  <c r="D72" i="47"/>
  <c r="A73" i="47"/>
  <c r="B73" i="47"/>
  <c r="C73" i="47"/>
  <c r="D73" i="47"/>
  <c r="A74" i="47"/>
  <c r="B74" i="47"/>
  <c r="C74" i="47"/>
  <c r="D74" i="47"/>
  <c r="A75" i="47"/>
  <c r="B75" i="47"/>
  <c r="C75" i="47"/>
  <c r="D75" i="47"/>
  <c r="A76" i="47"/>
  <c r="B76" i="47"/>
  <c r="C76" i="47"/>
  <c r="D76" i="47"/>
  <c r="A77" i="47"/>
  <c r="B77" i="47"/>
  <c r="C77" i="47"/>
  <c r="D77" i="47"/>
  <c r="A78" i="47"/>
  <c r="B78" i="47"/>
  <c r="C78" i="47"/>
  <c r="D78" i="47"/>
  <c r="A79" i="47"/>
  <c r="B79" i="47"/>
  <c r="C79" i="47"/>
  <c r="D79" i="47"/>
  <c r="A80" i="47"/>
  <c r="B80" i="47"/>
  <c r="C80" i="47"/>
  <c r="D80" i="47"/>
  <c r="A81" i="47"/>
  <c r="B81" i="47"/>
  <c r="C81" i="47"/>
  <c r="D81" i="47"/>
  <c r="A82" i="47"/>
  <c r="B82" i="47"/>
  <c r="C82" i="47"/>
  <c r="D82" i="47"/>
  <c r="A83" i="47"/>
  <c r="B83" i="47"/>
  <c r="C83" i="47"/>
  <c r="D83" i="47"/>
  <c r="A84" i="47"/>
  <c r="B84" i="47"/>
  <c r="C84" i="47"/>
  <c r="D84" i="47"/>
  <c r="A85" i="47"/>
  <c r="B85" i="47"/>
  <c r="C85" i="47"/>
  <c r="D85" i="47"/>
  <c r="A86" i="47"/>
  <c r="B86" i="47"/>
  <c r="C86" i="47"/>
  <c r="D86" i="47"/>
  <c r="A87" i="47"/>
  <c r="B87" i="47"/>
  <c r="C87" i="47"/>
  <c r="D87" i="47"/>
  <c r="A88" i="47"/>
  <c r="B88" i="47"/>
  <c r="C88" i="47"/>
  <c r="D88" i="47"/>
  <c r="A89" i="47"/>
  <c r="B89" i="47"/>
  <c r="C89" i="47"/>
  <c r="D89" i="47"/>
  <c r="A90" i="47"/>
  <c r="B90" i="47"/>
  <c r="C90" i="47"/>
  <c r="D90" i="47"/>
  <c r="A91" i="47"/>
  <c r="B91" i="47"/>
  <c r="C91" i="47"/>
  <c r="D91" i="47"/>
  <c r="A92" i="47"/>
  <c r="B92" i="47"/>
  <c r="C92" i="47"/>
  <c r="D92" i="47"/>
  <c r="A93" i="47"/>
  <c r="B93" i="47"/>
  <c r="C93" i="47"/>
  <c r="D93" i="47"/>
  <c r="A94" i="47"/>
  <c r="B94" i="47"/>
  <c r="C94" i="47"/>
  <c r="D94" i="47"/>
  <c r="A95" i="47"/>
  <c r="B95" i="47"/>
  <c r="C95" i="47"/>
  <c r="D95" i="47"/>
  <c r="A96" i="47"/>
  <c r="B96" i="47"/>
  <c r="C96" i="47"/>
  <c r="D96" i="47"/>
  <c r="A97" i="47"/>
  <c r="B97" i="47"/>
  <c r="C97" i="47"/>
  <c r="D97" i="47"/>
  <c r="A98" i="47"/>
  <c r="B98" i="47"/>
  <c r="C98" i="47"/>
  <c r="D98" i="47"/>
  <c r="A99" i="47"/>
  <c r="B99" i="47"/>
  <c r="C99" i="47"/>
  <c r="D99" i="47"/>
  <c r="A100" i="47"/>
  <c r="B100" i="47"/>
  <c r="C100" i="47"/>
  <c r="D100" i="47"/>
  <c r="A101" i="47"/>
  <c r="B101" i="47"/>
  <c r="C101" i="47"/>
  <c r="D101" i="47"/>
  <c r="A102" i="47"/>
  <c r="B102" i="47"/>
  <c r="C102" i="47"/>
  <c r="D102" i="47"/>
  <c r="A103" i="47"/>
  <c r="B103" i="47"/>
  <c r="C103" i="47"/>
  <c r="D103" i="47"/>
  <c r="A104" i="47"/>
  <c r="B104" i="47"/>
  <c r="C104" i="47"/>
  <c r="D104" i="47"/>
  <c r="A105" i="47"/>
  <c r="B105" i="47"/>
  <c r="C105" i="47"/>
  <c r="D105" i="47"/>
  <c r="A106" i="47"/>
  <c r="B106" i="47"/>
  <c r="C106" i="47"/>
  <c r="D106" i="47"/>
  <c r="A107" i="47"/>
  <c r="B107" i="47"/>
  <c r="C107" i="47"/>
  <c r="D107" i="47"/>
  <c r="A108" i="47"/>
  <c r="B108" i="47"/>
  <c r="C108" i="47"/>
  <c r="D108" i="47"/>
  <c r="A109" i="47"/>
  <c r="B109" i="47"/>
  <c r="C109" i="47"/>
  <c r="D109" i="47"/>
  <c r="A110" i="47"/>
  <c r="B110" i="47"/>
  <c r="C110" i="47"/>
  <c r="D110" i="47"/>
  <c r="A111" i="47"/>
  <c r="B111" i="47"/>
  <c r="C111" i="47"/>
  <c r="D111" i="47"/>
  <c r="A112" i="47"/>
  <c r="B112" i="47"/>
  <c r="C112" i="47"/>
  <c r="D112" i="47"/>
  <c r="A113" i="47"/>
  <c r="B113" i="47"/>
  <c r="C113" i="47"/>
  <c r="D113" i="47"/>
  <c r="A114" i="47"/>
  <c r="B114" i="47"/>
  <c r="C114" i="47"/>
  <c r="D114" i="47"/>
  <c r="A115" i="47"/>
  <c r="B115" i="47"/>
  <c r="C115" i="47"/>
  <c r="D115" i="47"/>
  <c r="A116" i="47"/>
  <c r="B116" i="47"/>
  <c r="C116" i="47"/>
  <c r="D116" i="47"/>
  <c r="A117" i="47"/>
  <c r="B117" i="47"/>
  <c r="C117" i="47"/>
  <c r="D117" i="47"/>
  <c r="A118" i="47"/>
  <c r="B118" i="47"/>
  <c r="C118" i="47"/>
  <c r="D118" i="47"/>
  <c r="A119" i="47"/>
  <c r="B119" i="47"/>
  <c r="C119" i="47"/>
  <c r="D119" i="47"/>
  <c r="A120" i="47"/>
  <c r="B120" i="47"/>
  <c r="C120" i="47"/>
  <c r="D120" i="47"/>
  <c r="A121" i="47"/>
  <c r="B121" i="47"/>
  <c r="C121" i="47"/>
  <c r="D121" i="47"/>
  <c r="A122" i="47"/>
  <c r="B122" i="47"/>
  <c r="C122" i="47"/>
  <c r="D122" i="47"/>
  <c r="A123" i="47"/>
  <c r="B123" i="47"/>
  <c r="C123" i="47"/>
  <c r="D123" i="47"/>
  <c r="A124" i="47"/>
  <c r="B124" i="47"/>
  <c r="C124" i="47"/>
  <c r="D124" i="47"/>
  <c r="A125" i="47"/>
  <c r="B125" i="47"/>
  <c r="C125" i="47"/>
  <c r="D125" i="47"/>
  <c r="A126" i="47"/>
  <c r="B126" i="47"/>
  <c r="C126" i="47"/>
  <c r="D126" i="47"/>
  <c r="A127" i="47"/>
  <c r="B127" i="47"/>
  <c r="C127" i="47"/>
  <c r="D127" i="47"/>
  <c r="A128" i="47"/>
  <c r="B128" i="47"/>
  <c r="C128" i="47"/>
  <c r="D128" i="47"/>
  <c r="A129" i="47"/>
  <c r="B129" i="47"/>
  <c r="C129" i="47"/>
  <c r="D129" i="47"/>
  <c r="A130" i="47"/>
  <c r="B130" i="47"/>
  <c r="C130" i="47"/>
  <c r="D130" i="47"/>
  <c r="A131" i="47"/>
  <c r="B131" i="47"/>
  <c r="C131" i="47"/>
  <c r="D131" i="47"/>
  <c r="A132" i="47"/>
  <c r="B132" i="47"/>
  <c r="C132" i="47"/>
  <c r="D132" i="47"/>
  <c r="A133" i="47"/>
  <c r="B133" i="47"/>
  <c r="C133" i="47"/>
  <c r="D133" i="47"/>
  <c r="A134" i="47"/>
  <c r="B134" i="47"/>
  <c r="C134" i="47"/>
  <c r="D134" i="47"/>
  <c r="A135" i="47"/>
  <c r="B135" i="47"/>
  <c r="C135" i="47"/>
  <c r="D135" i="47"/>
  <c r="A136" i="47"/>
  <c r="B136" i="47"/>
  <c r="C136" i="47"/>
  <c r="D136" i="47"/>
  <c r="A137" i="47"/>
  <c r="B137" i="47"/>
  <c r="C137" i="47"/>
  <c r="D137" i="47"/>
  <c r="A138" i="47"/>
  <c r="B138" i="47"/>
  <c r="C138" i="47"/>
  <c r="D138" i="47"/>
  <c r="A139" i="47"/>
  <c r="B139" i="47"/>
  <c r="C139" i="47"/>
  <c r="D139" i="47"/>
  <c r="A140" i="47"/>
  <c r="B140" i="47"/>
  <c r="C140" i="47"/>
  <c r="D140" i="47"/>
  <c r="A141" i="47"/>
  <c r="B141" i="47"/>
  <c r="C141" i="47"/>
  <c r="D141" i="47"/>
  <c r="A142" i="47"/>
  <c r="B142" i="47"/>
  <c r="C142" i="47"/>
  <c r="D142" i="47"/>
  <c r="A143" i="47"/>
  <c r="B143" i="47"/>
  <c r="C143" i="47"/>
  <c r="D143" i="47"/>
  <c r="A144" i="47"/>
  <c r="B144" i="47"/>
  <c r="C144" i="47"/>
  <c r="D144" i="47"/>
  <c r="A145" i="47"/>
  <c r="B145" i="47"/>
  <c r="C145" i="47"/>
  <c r="D145" i="47"/>
  <c r="A146" i="47"/>
  <c r="B146" i="47"/>
  <c r="C146" i="47"/>
  <c r="D146" i="47"/>
  <c r="A147" i="47"/>
  <c r="B147" i="47"/>
  <c r="C147" i="47"/>
  <c r="D147" i="47"/>
  <c r="A148" i="47"/>
  <c r="B148" i="47"/>
  <c r="C148" i="47"/>
  <c r="D148" i="47"/>
  <c r="A149" i="47"/>
  <c r="B149" i="47"/>
  <c r="C149" i="47"/>
  <c r="D149" i="47"/>
  <c r="A150" i="47"/>
  <c r="B150" i="47"/>
  <c r="C150" i="47"/>
  <c r="D150" i="47"/>
  <c r="A151" i="47"/>
  <c r="B151" i="47"/>
  <c r="C151" i="47"/>
  <c r="D151" i="47"/>
  <c r="A152" i="47"/>
  <c r="B152" i="47"/>
  <c r="C152" i="47"/>
  <c r="D152" i="47"/>
  <c r="A153" i="47"/>
  <c r="B153" i="47"/>
  <c r="C153" i="47"/>
  <c r="D153" i="47"/>
  <c r="A154" i="47"/>
  <c r="B154" i="47"/>
  <c r="C154" i="47"/>
  <c r="D154" i="47"/>
  <c r="A155" i="47"/>
  <c r="B155" i="47"/>
  <c r="C155" i="47"/>
  <c r="D155" i="47"/>
  <c r="A156" i="47"/>
  <c r="B156" i="47"/>
  <c r="C156" i="47"/>
  <c r="D156" i="47"/>
  <c r="A157" i="47"/>
  <c r="B157" i="47"/>
  <c r="C157" i="47"/>
  <c r="D157" i="47"/>
  <c r="A158" i="47"/>
  <c r="B158" i="47"/>
  <c r="C158" i="47"/>
  <c r="D158" i="47"/>
  <c r="A159" i="47"/>
  <c r="B159" i="47"/>
  <c r="C159" i="47"/>
  <c r="D159" i="47"/>
  <c r="A160" i="47"/>
  <c r="B160" i="47"/>
  <c r="C160" i="47"/>
  <c r="D160" i="47"/>
  <c r="A161" i="47"/>
  <c r="B161" i="47"/>
  <c r="C161" i="47"/>
  <c r="D161" i="47"/>
  <c r="A162" i="47"/>
  <c r="B162" i="47"/>
  <c r="C162" i="47"/>
  <c r="D162" i="47"/>
  <c r="A163" i="47"/>
  <c r="B163" i="47"/>
  <c r="C163" i="47"/>
  <c r="D163" i="47"/>
  <c r="A164" i="47"/>
  <c r="B164" i="47"/>
  <c r="C164" i="47"/>
  <c r="D164" i="47"/>
  <c r="A165" i="47"/>
  <c r="B165" i="47"/>
  <c r="C165" i="47"/>
  <c r="D165" i="47"/>
  <c r="A166" i="47"/>
  <c r="B166" i="47"/>
  <c r="C166" i="47"/>
  <c r="D166" i="47"/>
  <c r="A167" i="47"/>
  <c r="B167" i="47"/>
  <c r="C167" i="47"/>
  <c r="D167" i="47"/>
  <c r="A168" i="47"/>
  <c r="B168" i="47"/>
  <c r="C168" i="47"/>
  <c r="D168" i="47"/>
  <c r="A169" i="47"/>
  <c r="B169" i="47"/>
  <c r="C169" i="47"/>
  <c r="D169" i="47"/>
  <c r="A170" i="47"/>
  <c r="B170" i="47"/>
  <c r="C170" i="47"/>
  <c r="D170" i="47"/>
  <c r="A171" i="47"/>
  <c r="B171" i="47"/>
  <c r="C171" i="47"/>
  <c r="D171" i="47"/>
  <c r="A172" i="47"/>
  <c r="B172" i="47"/>
  <c r="C172" i="47"/>
  <c r="D172" i="47"/>
  <c r="A173" i="47"/>
  <c r="B173" i="47"/>
  <c r="C173" i="47"/>
  <c r="D173" i="47"/>
  <c r="A174" i="47"/>
  <c r="B174" i="47"/>
  <c r="C174" i="47"/>
  <c r="D174" i="47"/>
  <c r="A175" i="47"/>
  <c r="B175" i="47"/>
  <c r="C175" i="47"/>
  <c r="D175" i="47"/>
  <c r="A176" i="47"/>
  <c r="B176" i="47"/>
  <c r="C176" i="47"/>
  <c r="D176" i="47"/>
  <c r="A177" i="47"/>
  <c r="B177" i="47"/>
  <c r="C177" i="47"/>
  <c r="D177" i="47"/>
  <c r="A178" i="47"/>
  <c r="B178" i="47"/>
  <c r="C178" i="47"/>
  <c r="D178" i="47"/>
  <c r="A179" i="47"/>
  <c r="B179" i="47"/>
  <c r="C179" i="47"/>
  <c r="D179" i="47"/>
  <c r="A180" i="47"/>
  <c r="B180" i="47"/>
  <c r="C180" i="47"/>
  <c r="D180" i="47"/>
  <c r="A181" i="47"/>
  <c r="B181" i="47"/>
  <c r="C181" i="47"/>
  <c r="D181" i="47"/>
  <c r="A182" i="47"/>
  <c r="B182" i="47"/>
  <c r="C182" i="47"/>
  <c r="D182" i="47"/>
  <c r="A183" i="47"/>
  <c r="B183" i="47"/>
  <c r="C183" i="47"/>
  <c r="D183" i="47"/>
  <c r="A184" i="47"/>
  <c r="B184" i="47"/>
  <c r="C184" i="47"/>
  <c r="D184" i="47"/>
  <c r="A185" i="47"/>
  <c r="B185" i="47"/>
  <c r="C185" i="47"/>
  <c r="D185" i="47"/>
  <c r="A186" i="47"/>
  <c r="B186" i="47"/>
  <c r="C186" i="47"/>
  <c r="D186" i="47"/>
  <c r="A187" i="47"/>
  <c r="B187" i="47"/>
  <c r="C187" i="47"/>
  <c r="D187" i="47"/>
  <c r="A188" i="47"/>
  <c r="B188" i="47"/>
  <c r="C188" i="47"/>
  <c r="D188" i="47"/>
  <c r="A189" i="47"/>
  <c r="B189" i="47"/>
  <c r="C189" i="47"/>
  <c r="D189" i="47"/>
  <c r="A190" i="47"/>
  <c r="B190" i="47"/>
  <c r="C190" i="47"/>
  <c r="D190" i="47"/>
  <c r="A191" i="47"/>
  <c r="B191" i="47"/>
  <c r="C191" i="47"/>
  <c r="D191" i="47"/>
  <c r="A192" i="47"/>
  <c r="B192" i="47"/>
  <c r="C192" i="47"/>
  <c r="D192" i="47"/>
  <c r="A193" i="47"/>
  <c r="B193" i="47"/>
  <c r="C193" i="47"/>
  <c r="D193" i="47"/>
  <c r="A194" i="47"/>
  <c r="B194" i="47"/>
  <c r="C194" i="47"/>
  <c r="D194" i="47"/>
  <c r="A195" i="47"/>
  <c r="B195" i="47"/>
  <c r="C195" i="47"/>
  <c r="D195" i="47"/>
  <c r="A196" i="47"/>
  <c r="B196" i="47"/>
  <c r="C196" i="47"/>
  <c r="D196" i="47"/>
  <c r="A197" i="47"/>
  <c r="B197" i="47"/>
  <c r="C197" i="47"/>
  <c r="D197" i="47"/>
  <c r="A198" i="47"/>
  <c r="B198" i="47"/>
  <c r="C198" i="47"/>
  <c r="D198" i="47"/>
  <c r="A199" i="47"/>
  <c r="B199" i="47"/>
  <c r="C199" i="47"/>
  <c r="D199" i="47"/>
  <c r="A200" i="47"/>
  <c r="B200" i="47"/>
  <c r="C200" i="47"/>
  <c r="D200" i="47"/>
  <c r="A201" i="47"/>
  <c r="B201" i="47"/>
  <c r="C201" i="47"/>
  <c r="D201" i="47"/>
  <c r="A202" i="47"/>
  <c r="B202" i="47"/>
  <c r="C202" i="47"/>
  <c r="D202" i="47"/>
  <c r="A203" i="47"/>
  <c r="B203" i="47"/>
  <c r="C203" i="47"/>
  <c r="D203" i="47"/>
  <c r="A204" i="47"/>
  <c r="B204" i="47"/>
  <c r="C204" i="47"/>
  <c r="D204" i="47"/>
  <c r="A205" i="47"/>
  <c r="B205" i="47"/>
  <c r="C205" i="47"/>
  <c r="D205" i="47"/>
  <c r="A206" i="47"/>
  <c r="B206" i="47"/>
  <c r="C206" i="47"/>
  <c r="D206" i="47"/>
  <c r="A207" i="47"/>
  <c r="B207" i="47"/>
  <c r="C207" i="47"/>
  <c r="D207" i="47"/>
  <c r="A208" i="47"/>
  <c r="B208" i="47"/>
  <c r="C208" i="47"/>
  <c r="D208" i="47"/>
  <c r="A209" i="47"/>
  <c r="B209" i="47"/>
  <c r="C209" i="47"/>
  <c r="D209" i="47"/>
  <c r="A210" i="47"/>
  <c r="B210" i="47"/>
  <c r="C210" i="47"/>
  <c r="D210" i="47"/>
  <c r="A211" i="47"/>
  <c r="B211" i="47"/>
  <c r="C211" i="47"/>
  <c r="D211" i="47"/>
  <c r="A212" i="47"/>
  <c r="B212" i="47"/>
  <c r="C212" i="47"/>
  <c r="D212" i="47"/>
  <c r="A213" i="47"/>
  <c r="B213" i="47"/>
  <c r="C213" i="47"/>
  <c r="D213" i="47"/>
  <c r="A214" i="47"/>
  <c r="B214" i="47"/>
  <c r="C214" i="47"/>
  <c r="D214" i="47"/>
  <c r="A215" i="47"/>
  <c r="B215" i="47"/>
  <c r="C215" i="47"/>
  <c r="D215" i="47"/>
  <c r="A216" i="47"/>
  <c r="B216" i="47"/>
  <c r="C216" i="47"/>
  <c r="D216" i="47"/>
  <c r="A217" i="47"/>
  <c r="B217" i="47"/>
  <c r="C217" i="47"/>
  <c r="D217" i="47"/>
  <c r="A218" i="47"/>
  <c r="B218" i="47"/>
  <c r="C218" i="47"/>
  <c r="D218" i="47"/>
  <c r="A219" i="47"/>
  <c r="B219" i="47"/>
  <c r="C219" i="47"/>
  <c r="D219" i="47"/>
  <c r="A220" i="47"/>
  <c r="B220" i="47"/>
  <c r="C220" i="47"/>
  <c r="D220" i="47"/>
  <c r="A221" i="47"/>
  <c r="B221" i="47"/>
  <c r="C221" i="47"/>
  <c r="D221" i="47"/>
  <c r="A222" i="47"/>
  <c r="B222" i="47"/>
  <c r="C222" i="47"/>
  <c r="D222" i="47"/>
  <c r="A223" i="47"/>
  <c r="B223" i="47"/>
  <c r="C223" i="47"/>
  <c r="D223" i="47"/>
  <c r="A224" i="47"/>
  <c r="B224" i="47"/>
  <c r="C224" i="47"/>
  <c r="D224" i="47"/>
  <c r="A225" i="47"/>
  <c r="B225" i="47"/>
  <c r="C225" i="47"/>
  <c r="D225" i="47"/>
  <c r="A226" i="47"/>
  <c r="B226" i="47"/>
  <c r="C226" i="47"/>
  <c r="D226" i="47"/>
  <c r="A227" i="47"/>
  <c r="B227" i="47"/>
  <c r="C227" i="47"/>
  <c r="D227" i="47"/>
  <c r="A228" i="47"/>
  <c r="B228" i="47"/>
  <c r="C228" i="47"/>
  <c r="D228" i="47"/>
  <c r="A229" i="47"/>
  <c r="B229" i="47"/>
  <c r="C229" i="47"/>
  <c r="D229" i="47"/>
  <c r="A230" i="47"/>
  <c r="B230" i="47"/>
  <c r="C230" i="47"/>
  <c r="D230" i="47"/>
  <c r="A231" i="47"/>
  <c r="B231" i="47"/>
  <c r="C231" i="47"/>
  <c r="D231" i="47"/>
  <c r="A232" i="47"/>
  <c r="B232" i="47"/>
  <c r="C232" i="47"/>
  <c r="D232" i="47"/>
  <c r="A233" i="47"/>
  <c r="B233" i="47"/>
  <c r="C233" i="47"/>
  <c r="D233" i="47"/>
  <c r="A234" i="47"/>
  <c r="B234" i="47"/>
  <c r="C234" i="47"/>
  <c r="D234" i="47"/>
  <c r="A235" i="47"/>
  <c r="B235" i="47"/>
  <c r="C235" i="47"/>
  <c r="D235" i="47"/>
  <c r="A236" i="47"/>
  <c r="B236" i="47"/>
  <c r="C236" i="47"/>
  <c r="D236" i="47"/>
  <c r="A237" i="47"/>
  <c r="B237" i="47"/>
  <c r="C237" i="47"/>
  <c r="D237" i="47"/>
  <c r="A238" i="47"/>
  <c r="B238" i="47"/>
  <c r="C238" i="47"/>
  <c r="D238" i="47"/>
  <c r="A239" i="47"/>
  <c r="B239" i="47"/>
  <c r="C239" i="47"/>
  <c r="D239" i="47"/>
  <c r="A240" i="47"/>
  <c r="B240" i="47"/>
  <c r="C240" i="47"/>
  <c r="D240" i="47"/>
  <c r="A241" i="47"/>
  <c r="B241" i="47"/>
  <c r="C241" i="47"/>
  <c r="D241" i="47"/>
  <c r="A242" i="47"/>
  <c r="B242" i="47"/>
  <c r="C242" i="47"/>
  <c r="D242" i="47"/>
  <c r="A243" i="47"/>
  <c r="B243" i="47"/>
  <c r="C243" i="47"/>
  <c r="D243" i="47"/>
  <c r="A244" i="47"/>
  <c r="B244" i="47"/>
  <c r="C244" i="47"/>
  <c r="D244" i="47"/>
  <c r="A245" i="47"/>
  <c r="B245" i="47"/>
  <c r="C245" i="47"/>
  <c r="D245" i="47"/>
  <c r="A246" i="47"/>
  <c r="B246" i="47"/>
  <c r="C246" i="47"/>
  <c r="D246" i="47"/>
  <c r="A247" i="47"/>
  <c r="B247" i="47"/>
  <c r="C247" i="47"/>
  <c r="D247" i="47"/>
  <c r="A248" i="47"/>
  <c r="B248" i="47"/>
  <c r="C248" i="47"/>
  <c r="D248" i="47"/>
  <c r="A249" i="47"/>
  <c r="B249" i="47"/>
  <c r="C249" i="47"/>
  <c r="D249" i="47"/>
  <c r="A250" i="47"/>
  <c r="B250" i="47"/>
  <c r="C250" i="47"/>
  <c r="D250" i="47"/>
  <c r="A251" i="47"/>
  <c r="B251" i="47"/>
  <c r="C251" i="47"/>
  <c r="D251" i="47"/>
  <c r="A252" i="47"/>
  <c r="B252" i="47"/>
  <c r="C252" i="47"/>
  <c r="D252" i="47"/>
  <c r="A253" i="47"/>
  <c r="B253" i="47"/>
  <c r="C253" i="47"/>
  <c r="D253" i="47"/>
  <c r="A254" i="47"/>
  <c r="B254" i="47"/>
  <c r="C254" i="47"/>
  <c r="D254" i="47"/>
  <c r="A255" i="47"/>
  <c r="B255" i="47"/>
  <c r="C255" i="47"/>
  <c r="D255" i="47"/>
  <c r="A256" i="47"/>
  <c r="B256" i="47"/>
  <c r="C256" i="47"/>
  <c r="D256" i="47"/>
  <c r="A257" i="47"/>
  <c r="B257" i="47"/>
  <c r="C257" i="47"/>
  <c r="D257" i="47"/>
  <c r="A258" i="47"/>
  <c r="B258" i="47"/>
  <c r="C258" i="47"/>
  <c r="D258" i="47"/>
  <c r="A259" i="47"/>
  <c r="B259" i="47"/>
  <c r="C259" i="47"/>
  <c r="D259" i="47"/>
  <c r="A260" i="47"/>
  <c r="B260" i="47"/>
  <c r="C260" i="47"/>
  <c r="D260" i="47"/>
  <c r="A261" i="47"/>
  <c r="B261" i="47"/>
  <c r="C261" i="47"/>
  <c r="D261" i="47"/>
  <c r="A262" i="47"/>
  <c r="B262" i="47"/>
  <c r="C262" i="47"/>
  <c r="D262" i="47"/>
  <c r="A263" i="47"/>
  <c r="B263" i="47"/>
  <c r="C263" i="47"/>
  <c r="D263" i="47"/>
  <c r="A264" i="47"/>
  <c r="B264" i="47"/>
  <c r="C264" i="47"/>
  <c r="D264" i="47"/>
  <c r="A265" i="47"/>
  <c r="B265" i="47"/>
  <c r="C265" i="47"/>
  <c r="D265" i="47"/>
  <c r="A266" i="47"/>
  <c r="B266" i="47"/>
  <c r="C266" i="47"/>
  <c r="D266" i="47"/>
  <c r="A267" i="47"/>
  <c r="B267" i="47"/>
  <c r="C267" i="47"/>
  <c r="D267" i="47"/>
  <c r="A268" i="47"/>
  <c r="B268" i="47"/>
  <c r="C268" i="47"/>
  <c r="D268" i="47"/>
  <c r="A269" i="47"/>
  <c r="B269" i="47"/>
  <c r="C269" i="47"/>
  <c r="D269" i="47"/>
  <c r="A270" i="47"/>
  <c r="B270" i="47"/>
  <c r="C270" i="47"/>
  <c r="D270" i="47"/>
  <c r="A271" i="47"/>
  <c r="B271" i="47"/>
  <c r="C271" i="47"/>
  <c r="D271" i="47"/>
  <c r="A272" i="47"/>
  <c r="B272" i="47"/>
  <c r="C272" i="47"/>
  <c r="D272" i="47"/>
  <c r="A273" i="47"/>
  <c r="B273" i="47"/>
  <c r="C273" i="47"/>
  <c r="D273" i="47"/>
  <c r="A274" i="47"/>
  <c r="B274" i="47"/>
  <c r="C274" i="47"/>
  <c r="D274" i="47"/>
  <c r="A275" i="47"/>
  <c r="B275" i="47"/>
  <c r="C275" i="47"/>
  <c r="D275" i="47"/>
  <c r="A276" i="47"/>
  <c r="B276" i="47"/>
  <c r="C276" i="47"/>
  <c r="D276" i="47"/>
  <c r="A277" i="47"/>
  <c r="B277" i="47"/>
  <c r="C277" i="47"/>
  <c r="D277" i="47"/>
  <c r="A278" i="47"/>
  <c r="B278" i="47"/>
  <c r="C278" i="47"/>
  <c r="D278" i="47"/>
  <c r="A279" i="47"/>
  <c r="B279" i="47"/>
  <c r="C279" i="47"/>
  <c r="D279" i="47"/>
  <c r="A280" i="47"/>
  <c r="B280" i="47"/>
  <c r="C280" i="47"/>
  <c r="D280" i="47"/>
  <c r="A281" i="47"/>
  <c r="B281" i="47"/>
  <c r="C281" i="47"/>
  <c r="D281" i="47"/>
  <c r="A282" i="47"/>
  <c r="B282" i="47"/>
  <c r="C282" i="47"/>
  <c r="D282" i="47"/>
  <c r="A283" i="47"/>
  <c r="B283" i="47"/>
  <c r="C283" i="47"/>
  <c r="D283" i="47"/>
  <c r="A284" i="47"/>
  <c r="B284" i="47"/>
  <c r="C284" i="47"/>
  <c r="D284" i="47"/>
  <c r="A285" i="47"/>
  <c r="B285" i="47"/>
  <c r="C285" i="47"/>
  <c r="D285" i="47"/>
  <c r="A286" i="47"/>
  <c r="B286" i="47"/>
  <c r="C286" i="47"/>
  <c r="D286" i="47"/>
  <c r="A287" i="47"/>
  <c r="B287" i="47"/>
  <c r="C287" i="47"/>
  <c r="D287" i="47"/>
  <c r="A288" i="47"/>
  <c r="B288" i="47"/>
  <c r="C288" i="47"/>
  <c r="D288" i="47"/>
  <c r="A289" i="47"/>
  <c r="B289" i="47"/>
  <c r="C289" i="47"/>
  <c r="D289" i="47"/>
  <c r="A290" i="47"/>
  <c r="B290" i="47"/>
  <c r="C290" i="47"/>
  <c r="D290" i="47"/>
  <c r="A291" i="47"/>
  <c r="B291" i="47"/>
  <c r="C291" i="47"/>
  <c r="D291" i="47"/>
  <c r="A292" i="47"/>
  <c r="B292" i="47"/>
  <c r="C292" i="47"/>
  <c r="D292" i="47"/>
  <c r="A293" i="47"/>
  <c r="B293" i="47"/>
  <c r="C293" i="47"/>
  <c r="D293" i="47"/>
  <c r="A294" i="47"/>
  <c r="B294" i="47"/>
  <c r="C294" i="47"/>
  <c r="D294" i="47"/>
  <c r="A295" i="47"/>
  <c r="B295" i="47"/>
  <c r="C295" i="47"/>
  <c r="D295" i="47"/>
  <c r="A296" i="47"/>
  <c r="B296" i="47"/>
  <c r="C296" i="47"/>
  <c r="D296" i="47"/>
  <c r="A297" i="47"/>
  <c r="B297" i="47"/>
  <c r="C297" i="47"/>
  <c r="D297" i="47"/>
  <c r="A298" i="47"/>
  <c r="B298" i="47"/>
  <c r="C298" i="47"/>
  <c r="D298" i="47"/>
  <c r="A299" i="47"/>
  <c r="B299" i="47"/>
  <c r="C299" i="47"/>
  <c r="D299" i="47"/>
  <c r="A300" i="47"/>
  <c r="B300" i="47"/>
  <c r="C300" i="47"/>
  <c r="D300" i="47"/>
  <c r="A301" i="47"/>
  <c r="B301" i="47"/>
  <c r="C301" i="47"/>
  <c r="D301" i="47"/>
  <c r="A302" i="47"/>
  <c r="B302" i="47"/>
  <c r="C302" i="47"/>
  <c r="D302" i="47"/>
  <c r="A303" i="47"/>
  <c r="B303" i="47"/>
  <c r="C303" i="47"/>
  <c r="D303" i="47"/>
  <c r="B3" i="47"/>
  <c r="A3" i="47"/>
  <c r="G303" i="44"/>
  <c r="G302" i="44"/>
  <c r="G301" i="44"/>
  <c r="G300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159" i="44"/>
  <c r="G160" i="44"/>
  <c r="G161" i="44"/>
  <c r="G162" i="44"/>
  <c r="G163" i="44"/>
  <c r="G164" i="44"/>
  <c r="G165" i="44"/>
  <c r="G166" i="44"/>
  <c r="G167" i="44"/>
  <c r="G168" i="44"/>
  <c r="G169" i="44"/>
  <c r="G170" i="44"/>
  <c r="G171" i="44"/>
  <c r="G172" i="44"/>
  <c r="G173" i="44"/>
  <c r="G174" i="44"/>
  <c r="G175" i="44"/>
  <c r="G176" i="44"/>
  <c r="G177" i="44"/>
  <c r="G178" i="44"/>
  <c r="G179" i="44"/>
  <c r="G180" i="44"/>
  <c r="G181" i="44"/>
  <c r="G182" i="44"/>
  <c r="G183" i="44"/>
  <c r="G184" i="44"/>
  <c r="G185" i="44"/>
  <c r="G186" i="44"/>
  <c r="G187" i="44"/>
  <c r="G188" i="44"/>
  <c r="G189" i="44"/>
  <c r="G190" i="44"/>
  <c r="G191" i="44"/>
  <c r="G192" i="44"/>
  <c r="G193" i="44"/>
  <c r="G194" i="44"/>
  <c r="G195" i="44"/>
  <c r="G196" i="44"/>
  <c r="G197" i="44"/>
  <c r="G198" i="44"/>
  <c r="G199" i="44"/>
  <c r="G200" i="44"/>
  <c r="G201" i="44"/>
  <c r="G202" i="44"/>
  <c r="G203" i="44"/>
  <c r="G204" i="44"/>
  <c r="G205" i="44"/>
  <c r="G206" i="44"/>
  <c r="G207" i="44"/>
  <c r="G208" i="44"/>
  <c r="G209" i="44"/>
  <c r="G210" i="44"/>
  <c r="G211" i="44"/>
  <c r="G212" i="44"/>
  <c r="G213" i="44"/>
  <c r="G214" i="44"/>
  <c r="G215" i="44"/>
  <c r="G216" i="44"/>
  <c r="G217" i="44"/>
  <c r="G218" i="44"/>
  <c r="G219" i="44"/>
  <c r="G220" i="44"/>
  <c r="G221" i="44"/>
  <c r="G222" i="44"/>
  <c r="G223" i="44"/>
  <c r="G224" i="44"/>
  <c r="G225" i="44"/>
  <c r="G226" i="44"/>
  <c r="G227" i="44"/>
  <c r="G228" i="44"/>
  <c r="G229" i="44"/>
  <c r="G230" i="44"/>
  <c r="G231" i="44"/>
  <c r="G232" i="44"/>
  <c r="G233" i="44"/>
  <c r="G234" i="44"/>
  <c r="G235" i="44"/>
  <c r="G236" i="44"/>
  <c r="G237" i="44"/>
  <c r="G238" i="44"/>
  <c r="G239" i="44"/>
  <c r="G240" i="44"/>
  <c r="G241" i="44"/>
  <c r="G242" i="44"/>
  <c r="G243" i="44"/>
  <c r="G244" i="44"/>
  <c r="G245" i="44"/>
  <c r="G246" i="44"/>
  <c r="G247" i="44"/>
  <c r="G248" i="44"/>
  <c r="G249" i="44"/>
  <c r="G250" i="44"/>
  <c r="G251" i="44"/>
  <c r="G252" i="44"/>
  <c r="G253" i="44"/>
  <c r="G254" i="44"/>
  <c r="G255" i="44"/>
  <c r="G256" i="44"/>
  <c r="G257" i="44"/>
  <c r="G258" i="44"/>
  <c r="G259" i="44"/>
  <c r="G260" i="44"/>
  <c r="G261" i="44"/>
  <c r="G262" i="44"/>
  <c r="G263" i="44"/>
  <c r="G264" i="44"/>
  <c r="G265" i="44"/>
  <c r="G266" i="44"/>
  <c r="G267" i="44"/>
  <c r="G268" i="44"/>
  <c r="G269" i="44"/>
  <c r="G270" i="44"/>
  <c r="G271" i="44"/>
  <c r="G272" i="44"/>
  <c r="G273" i="44"/>
  <c r="G274" i="44"/>
  <c r="G275" i="44"/>
  <c r="G276" i="44"/>
  <c r="G277" i="44"/>
  <c r="G278" i="44"/>
  <c r="G279" i="44"/>
  <c r="G280" i="44"/>
  <c r="G281" i="44"/>
  <c r="G282" i="44"/>
  <c r="G283" i="44"/>
  <c r="G284" i="44"/>
  <c r="G285" i="44"/>
  <c r="G286" i="44"/>
  <c r="G287" i="44"/>
  <c r="G288" i="44"/>
  <c r="G289" i="44"/>
  <c r="G290" i="44"/>
  <c r="G291" i="44"/>
  <c r="G292" i="44"/>
  <c r="G293" i="44"/>
  <c r="G294" i="44"/>
  <c r="G295" i="44"/>
  <c r="G296" i="44"/>
  <c r="G297" i="44"/>
  <c r="G298" i="44"/>
  <c r="G299" i="44"/>
  <c r="AD5" i="44" a="1"/>
  <c r="AE5" i="44"/>
  <c r="AG5" i="44"/>
  <c r="AE6" i="44"/>
  <c r="AG6" i="44"/>
  <c r="AE7" i="44"/>
  <c r="AG7" i="44"/>
  <c r="AE8" i="44"/>
  <c r="AG8" i="44"/>
  <c r="AE9" i="44"/>
  <c r="AG9" i="44"/>
  <c r="AE10" i="44"/>
  <c r="AG10" i="44"/>
  <c r="AE11" i="44"/>
  <c r="AG11" i="44"/>
  <c r="AE12" i="44"/>
  <c r="AG12" i="44"/>
  <c r="AE13" i="44"/>
  <c r="AG13" i="44"/>
  <c r="AE14" i="44"/>
  <c r="AG14" i="44"/>
  <c r="AE15" i="44"/>
  <c r="AG15" i="44"/>
  <c r="AE16" i="44"/>
  <c r="AG16" i="44"/>
  <c r="AE17" i="44"/>
  <c r="AG17" i="44"/>
  <c r="AE18" i="44"/>
  <c r="AG18" i="44"/>
  <c r="AE19" i="44"/>
  <c r="AG19" i="44"/>
  <c r="AE20" i="44"/>
  <c r="AG20" i="44"/>
  <c r="AE21" i="44"/>
  <c r="AG21" i="44"/>
  <c r="AE22" i="44"/>
  <c r="AG22" i="44"/>
  <c r="AE23" i="44"/>
  <c r="AG23" i="44"/>
  <c r="AE24" i="44"/>
  <c r="AG24" i="44"/>
  <c r="AE25" i="44"/>
  <c r="AG25" i="44"/>
  <c r="AE26" i="44"/>
  <c r="AG26" i="44"/>
  <c r="AE27" i="44"/>
  <c r="AG27" i="44"/>
  <c r="AE28" i="44"/>
  <c r="AG28" i="44"/>
  <c r="AE29" i="44"/>
  <c r="AG29" i="44"/>
  <c r="AE30" i="44"/>
  <c r="AG30" i="44"/>
  <c r="AE31" i="44"/>
  <c r="AG31" i="44"/>
  <c r="AE32" i="44"/>
  <c r="AG32" i="44"/>
  <c r="AE33" i="44"/>
  <c r="AG33" i="44"/>
  <c r="AE34" i="44"/>
  <c r="AG34" i="44"/>
  <c r="AE35" i="44"/>
  <c r="AG35" i="44"/>
  <c r="AE36" i="44"/>
  <c r="AG36" i="44"/>
  <c r="AE37" i="44"/>
  <c r="AG37" i="44"/>
  <c r="AE38" i="44"/>
  <c r="AG38" i="44"/>
  <c r="AE39" i="44"/>
  <c r="AG39" i="44"/>
  <c r="AE40" i="44"/>
  <c r="AG40" i="44"/>
  <c r="AE41" i="44"/>
  <c r="AG41" i="44"/>
  <c r="AE42" i="44"/>
  <c r="AG42" i="44"/>
  <c r="AE43" i="44"/>
  <c r="AG43" i="44"/>
  <c r="AE44" i="44"/>
  <c r="AG44" i="44"/>
  <c r="AE45" i="44"/>
  <c r="AG45" i="44"/>
  <c r="AE46" i="44"/>
  <c r="AG46" i="44"/>
  <c r="AE47" i="44"/>
  <c r="AG47" i="44"/>
  <c r="AE48" i="44"/>
  <c r="AG48" i="44"/>
  <c r="AE49" i="44"/>
  <c r="AG49" i="44"/>
  <c r="AE50" i="44"/>
  <c r="AG50" i="44"/>
  <c r="AE51" i="44"/>
  <c r="AG51" i="44"/>
  <c r="AE52" i="44"/>
  <c r="AG52" i="44"/>
  <c r="AE53" i="44"/>
  <c r="AG53" i="44"/>
  <c r="AE54" i="44"/>
  <c r="AG54" i="44"/>
  <c r="AE55" i="44"/>
  <c r="AG55" i="44"/>
  <c r="AE56" i="44"/>
  <c r="AG56" i="44"/>
  <c r="AE57" i="44"/>
  <c r="AG57" i="44"/>
  <c r="AE58" i="44"/>
  <c r="AG58" i="44"/>
  <c r="AE59" i="44"/>
  <c r="AG59" i="44"/>
  <c r="AE60" i="44"/>
  <c r="AG60" i="44"/>
  <c r="AE61" i="44"/>
  <c r="AG61" i="44"/>
  <c r="AE62" i="44"/>
  <c r="AG62" i="44"/>
  <c r="AE63" i="44"/>
  <c r="AG63" i="44"/>
  <c r="AE64" i="44"/>
  <c r="AG64" i="44"/>
  <c r="AE65" i="44"/>
  <c r="AG65" i="44"/>
  <c r="AE66" i="44"/>
  <c r="AG66" i="44"/>
  <c r="AE67" i="44"/>
  <c r="AG67" i="44"/>
  <c r="AE68" i="44"/>
  <c r="AG68" i="44"/>
  <c r="AE69" i="44"/>
  <c r="AG69" i="44"/>
  <c r="AE70" i="44"/>
  <c r="AG70" i="44"/>
  <c r="AE71" i="44"/>
  <c r="AG71" i="44"/>
  <c r="AE72" i="44"/>
  <c r="AG72" i="44"/>
  <c r="AE73" i="44"/>
  <c r="AG73" i="44"/>
  <c r="AE74" i="44"/>
  <c r="AG74" i="44"/>
  <c r="AE75" i="44"/>
  <c r="AG75" i="44"/>
  <c r="AE76" i="44"/>
  <c r="AG76" i="44"/>
  <c r="AE77" i="44"/>
  <c r="AG77" i="44"/>
  <c r="AE78" i="44"/>
  <c r="AG78" i="44"/>
  <c r="AE79" i="44"/>
  <c r="AG79" i="44"/>
  <c r="AE80" i="44"/>
  <c r="AG80" i="44"/>
  <c r="AE81" i="44"/>
  <c r="AG81" i="44"/>
  <c r="AE82" i="44"/>
  <c r="AG82" i="44"/>
  <c r="AE83" i="44"/>
  <c r="AG83" i="44"/>
  <c r="AE84" i="44"/>
  <c r="AG84" i="44"/>
  <c r="AE85" i="44"/>
  <c r="AG85" i="44"/>
  <c r="AE86" i="44"/>
  <c r="AG86" i="44"/>
  <c r="AE87" i="44"/>
  <c r="AG87" i="44"/>
  <c r="AE88" i="44"/>
  <c r="AG88" i="44"/>
  <c r="AE89" i="44"/>
  <c r="AG89" i="44"/>
  <c r="AE90" i="44"/>
  <c r="AG90" i="44"/>
  <c r="AE91" i="44"/>
  <c r="AG91" i="44"/>
  <c r="AE92" i="44"/>
  <c r="AG92" i="44"/>
  <c r="AE93" i="44"/>
  <c r="AG93" i="44"/>
  <c r="AE94" i="44"/>
  <c r="AG94" i="44"/>
  <c r="AE95" i="44"/>
  <c r="AG95" i="44"/>
  <c r="AE96" i="44"/>
  <c r="AG96" i="44"/>
  <c r="AE97" i="44"/>
  <c r="AG97" i="44"/>
  <c r="AE98" i="44"/>
  <c r="AG98" i="44"/>
  <c r="AE99" i="44"/>
  <c r="AG99" i="44"/>
  <c r="AE100" i="44"/>
  <c r="AG100" i="44"/>
  <c r="AE101" i="44"/>
  <c r="AG101" i="44"/>
  <c r="AE102" i="44"/>
  <c r="AG102" i="44"/>
  <c r="AE103" i="44"/>
  <c r="AG103" i="44"/>
  <c r="AE104" i="44"/>
  <c r="AG104" i="44"/>
  <c r="AE105" i="44"/>
  <c r="AG105" i="44"/>
  <c r="AE106" i="44"/>
  <c r="AG106" i="44"/>
  <c r="AE107" i="44"/>
  <c r="AG107" i="44"/>
  <c r="AE108" i="44"/>
  <c r="AG108" i="44"/>
  <c r="AE109" i="44"/>
  <c r="AG109" i="44"/>
  <c r="AE110" i="44"/>
  <c r="AG110" i="44"/>
  <c r="AE111" i="44"/>
  <c r="AG111" i="44"/>
  <c r="AE112" i="44"/>
  <c r="AG112" i="44"/>
  <c r="AE113" i="44"/>
  <c r="AG113" i="44"/>
  <c r="AE114" i="44"/>
  <c r="AG114" i="44"/>
  <c r="AE115" i="44"/>
  <c r="AG115" i="44"/>
  <c r="AE116" i="44"/>
  <c r="AG116" i="44"/>
  <c r="AE117" i="44"/>
  <c r="AG117" i="44"/>
  <c r="AE118" i="44"/>
  <c r="AG118" i="44"/>
  <c r="AE119" i="44"/>
  <c r="AG119" i="44"/>
  <c r="AE120" i="44"/>
  <c r="AG120" i="44"/>
  <c r="AE121" i="44"/>
  <c r="AG121" i="44"/>
  <c r="AE122" i="44"/>
  <c r="AG122" i="44"/>
  <c r="AE123" i="44"/>
  <c r="AG123" i="44"/>
  <c r="AE124" i="44"/>
  <c r="AG124" i="44"/>
  <c r="AE125" i="44"/>
  <c r="AG125" i="44"/>
  <c r="AE126" i="44"/>
  <c r="AG126" i="44"/>
  <c r="AE127" i="44"/>
  <c r="AG127" i="44"/>
  <c r="AE128" i="44"/>
  <c r="AG128" i="44"/>
  <c r="AE129" i="44"/>
  <c r="AG129" i="44"/>
  <c r="AE130" i="44"/>
  <c r="AG130" i="44"/>
  <c r="AE131" i="44"/>
  <c r="AG131" i="44"/>
  <c r="AE132" i="44"/>
  <c r="AG132" i="44"/>
  <c r="AE133" i="44"/>
  <c r="AG133" i="44"/>
  <c r="AE134" i="44"/>
  <c r="AG134" i="44"/>
  <c r="AE135" i="44"/>
  <c r="AG135" i="44"/>
  <c r="AE136" i="44"/>
  <c r="AG136" i="44"/>
  <c r="AE137" i="44"/>
  <c r="AG137" i="44"/>
  <c r="AE138" i="44"/>
  <c r="AG138" i="44"/>
  <c r="AE139" i="44"/>
  <c r="AG139" i="44"/>
  <c r="AE140" i="44"/>
  <c r="AG140" i="44"/>
  <c r="AE141" i="44"/>
  <c r="AG141" i="44"/>
  <c r="AE142" i="44"/>
  <c r="AG142" i="44"/>
  <c r="AE143" i="44"/>
  <c r="AG143" i="44"/>
  <c r="AE144" i="44"/>
  <c r="AG144" i="44"/>
  <c r="AE145" i="44"/>
  <c r="AG145" i="44"/>
  <c r="AE146" i="44"/>
  <c r="AG146" i="44"/>
  <c r="AE147" i="44"/>
  <c r="AG147" i="44"/>
  <c r="AE148" i="44"/>
  <c r="AG148" i="44"/>
  <c r="AE149" i="44"/>
  <c r="AG149" i="44"/>
  <c r="AE150" i="44"/>
  <c r="AG150" i="44"/>
  <c r="AE151" i="44"/>
  <c r="AG151" i="44"/>
  <c r="AE152" i="44"/>
  <c r="AG152" i="44"/>
  <c r="AE153" i="44"/>
  <c r="AG153" i="44"/>
  <c r="AE154" i="44"/>
  <c r="AG154" i="44"/>
  <c r="AE155" i="44"/>
  <c r="AG155" i="44"/>
  <c r="AE156" i="44"/>
  <c r="AG156" i="44"/>
  <c r="AE157" i="44"/>
  <c r="AG157" i="44"/>
  <c r="AE158" i="44"/>
  <c r="AG158" i="44"/>
  <c r="AE159" i="44"/>
  <c r="AG159" i="44"/>
  <c r="AE160" i="44"/>
  <c r="AG160" i="44"/>
  <c r="AE161" i="44"/>
  <c r="AG161" i="44"/>
  <c r="AE162" i="44"/>
  <c r="AG162" i="44"/>
  <c r="AE163" i="44"/>
  <c r="AG163" i="44"/>
  <c r="AE164" i="44"/>
  <c r="AG164" i="44"/>
  <c r="AE165" i="44"/>
  <c r="AG165" i="44"/>
  <c r="AE166" i="44"/>
  <c r="AG166" i="44"/>
  <c r="AE167" i="44"/>
  <c r="AG167" i="44"/>
  <c r="AE168" i="44"/>
  <c r="AG168" i="44"/>
  <c r="AE169" i="44"/>
  <c r="AG169" i="44"/>
  <c r="AE170" i="44"/>
  <c r="AG170" i="44"/>
  <c r="AE171" i="44"/>
  <c r="AG171" i="44"/>
  <c r="AE172" i="44"/>
  <c r="AG172" i="44"/>
  <c r="AE173" i="44"/>
  <c r="AG173" i="44"/>
  <c r="AE174" i="44"/>
  <c r="AG174" i="44"/>
  <c r="AE175" i="44"/>
  <c r="AG175" i="44"/>
  <c r="AE176" i="44"/>
  <c r="AG176" i="44"/>
  <c r="AE177" i="44"/>
  <c r="AG177" i="44"/>
  <c r="AE178" i="44"/>
  <c r="AG178" i="44"/>
  <c r="AE179" i="44"/>
  <c r="AG179" i="44"/>
  <c r="AE180" i="44"/>
  <c r="AG180" i="44"/>
  <c r="AE181" i="44"/>
  <c r="AG181" i="44"/>
  <c r="AE182" i="44"/>
  <c r="AG182" i="44"/>
  <c r="AE183" i="44"/>
  <c r="AG183" i="44"/>
  <c r="AE184" i="44"/>
  <c r="AG184" i="44"/>
  <c r="AE185" i="44"/>
  <c r="AG185" i="44"/>
  <c r="AE186" i="44"/>
  <c r="AG186" i="44"/>
  <c r="AE187" i="44"/>
  <c r="AG187" i="44"/>
  <c r="AE188" i="44"/>
  <c r="AG188" i="44"/>
  <c r="AE189" i="44"/>
  <c r="AG189" i="44"/>
  <c r="AE190" i="44"/>
  <c r="AG190" i="44"/>
  <c r="AE191" i="44"/>
  <c r="AG191" i="44"/>
  <c r="AE192" i="44"/>
  <c r="AG192" i="44"/>
  <c r="AE193" i="44"/>
  <c r="AG193" i="44"/>
  <c r="AE194" i="44"/>
  <c r="AG194" i="44"/>
  <c r="AE195" i="44"/>
  <c r="AG195" i="44"/>
  <c r="AE196" i="44"/>
  <c r="AG196" i="44"/>
  <c r="AE197" i="44"/>
  <c r="AG197" i="44"/>
  <c r="AE198" i="44"/>
  <c r="AG198" i="44"/>
  <c r="AE199" i="44"/>
  <c r="AG199" i="44"/>
  <c r="AE200" i="44"/>
  <c r="AG200" i="44"/>
  <c r="AE201" i="44"/>
  <c r="AG201" i="44"/>
  <c r="AE202" i="44"/>
  <c r="AG202" i="44"/>
  <c r="AE203" i="44"/>
  <c r="AG203" i="44"/>
  <c r="AE204" i="44"/>
  <c r="AG204" i="44"/>
  <c r="AE205" i="44"/>
  <c r="AG205" i="44"/>
  <c r="AE206" i="44"/>
  <c r="AG206" i="44"/>
  <c r="AE207" i="44"/>
  <c r="AG207" i="44"/>
  <c r="AE208" i="44"/>
  <c r="AG208" i="44"/>
  <c r="AE209" i="44"/>
  <c r="AG209" i="44"/>
  <c r="AE210" i="44"/>
  <c r="AG210" i="44"/>
  <c r="AE211" i="44"/>
  <c r="AG211" i="44"/>
  <c r="AE212" i="44"/>
  <c r="AG212" i="44"/>
  <c r="AE213" i="44"/>
  <c r="AG213" i="44"/>
  <c r="AE214" i="44"/>
  <c r="AG214" i="44"/>
  <c r="AE215" i="44"/>
  <c r="AG215" i="44"/>
  <c r="AE216" i="44"/>
  <c r="AG216" i="44"/>
  <c r="AE217" i="44"/>
  <c r="AG217" i="44"/>
  <c r="AE218" i="44"/>
  <c r="AG218" i="44"/>
  <c r="AE219" i="44"/>
  <c r="AG219" i="44"/>
  <c r="AE220" i="44"/>
  <c r="AG220" i="44"/>
  <c r="AE221" i="44"/>
  <c r="AG221" i="44"/>
  <c r="AE222" i="44"/>
  <c r="AG222" i="44"/>
  <c r="AE223" i="44"/>
  <c r="AG223" i="44"/>
  <c r="AE224" i="44"/>
  <c r="AG224" i="44"/>
  <c r="AE225" i="44"/>
  <c r="AG225" i="44"/>
  <c r="AE226" i="44"/>
  <c r="AG226" i="44"/>
  <c r="AE227" i="44"/>
  <c r="AG227" i="44"/>
  <c r="AE228" i="44"/>
  <c r="AG228" i="44"/>
  <c r="AE229" i="44"/>
  <c r="AG229" i="44"/>
  <c r="AE230" i="44"/>
  <c r="AG230" i="44"/>
  <c r="AE231" i="44"/>
  <c r="AG231" i="44"/>
  <c r="AE232" i="44"/>
  <c r="AG232" i="44"/>
  <c r="AE233" i="44"/>
  <c r="AG233" i="44"/>
  <c r="AE234" i="44"/>
  <c r="AG234" i="44"/>
  <c r="AE235" i="44"/>
  <c r="AG235" i="44"/>
  <c r="AE236" i="44"/>
  <c r="AG236" i="44"/>
  <c r="AE237" i="44"/>
  <c r="AG237" i="44"/>
  <c r="AE238" i="44"/>
  <c r="AG238" i="44"/>
  <c r="AE239" i="44"/>
  <c r="AG239" i="44"/>
  <c r="AE240" i="44"/>
  <c r="AG240" i="44"/>
  <c r="AE241" i="44"/>
  <c r="AG241" i="44"/>
  <c r="AE242" i="44"/>
  <c r="AG242" i="44"/>
  <c r="AE243" i="44"/>
  <c r="AG243" i="44"/>
  <c r="AE244" i="44"/>
  <c r="AG244" i="44"/>
  <c r="AE245" i="44"/>
  <c r="AG245" i="44"/>
  <c r="AE246" i="44"/>
  <c r="AG246" i="44"/>
  <c r="AE247" i="44"/>
  <c r="AG247" i="44"/>
  <c r="AE248" i="44"/>
  <c r="AG248" i="44"/>
  <c r="AE249" i="44"/>
  <c r="AG249" i="44"/>
  <c r="AE250" i="44"/>
  <c r="AG250" i="44"/>
  <c r="AE251" i="44"/>
  <c r="AG251" i="44"/>
  <c r="AE252" i="44"/>
  <c r="AG252" i="44"/>
  <c r="AE253" i="44"/>
  <c r="AG253" i="44"/>
  <c r="AE254" i="44"/>
  <c r="AG254" i="44"/>
  <c r="AE255" i="44"/>
  <c r="AG255" i="44"/>
  <c r="AE256" i="44"/>
  <c r="AG256" i="44"/>
  <c r="AE257" i="44"/>
  <c r="AG257" i="44"/>
  <c r="AE258" i="44"/>
  <c r="AG258" i="44"/>
  <c r="AE259" i="44"/>
  <c r="AG259" i="44"/>
  <c r="AE260" i="44"/>
  <c r="AG260" i="44"/>
  <c r="AE261" i="44"/>
  <c r="AG261" i="44"/>
  <c r="AE262" i="44"/>
  <c r="AG262" i="44"/>
  <c r="AE263" i="44"/>
  <c r="AG263" i="44"/>
  <c r="AE264" i="44"/>
  <c r="AG264" i="44"/>
  <c r="AE265" i="44"/>
  <c r="AG265" i="44"/>
  <c r="AE266" i="44"/>
  <c r="AG266" i="44"/>
  <c r="AE267" i="44"/>
  <c r="AG267" i="44"/>
  <c r="AE268" i="44"/>
  <c r="AG268" i="44"/>
  <c r="AE269" i="44"/>
  <c r="AG269" i="44"/>
  <c r="AE270" i="44"/>
  <c r="AG270" i="44"/>
  <c r="AE271" i="44"/>
  <c r="AG271" i="44"/>
  <c r="AE272" i="44"/>
  <c r="AG272" i="44"/>
  <c r="AE273" i="44"/>
  <c r="AG273" i="44"/>
  <c r="AE274" i="44"/>
  <c r="AG274" i="44"/>
  <c r="AE275" i="44"/>
  <c r="AG275" i="44"/>
  <c r="AE276" i="44"/>
  <c r="AG276" i="44"/>
  <c r="AE277" i="44"/>
  <c r="AG277" i="44"/>
  <c r="AE278" i="44"/>
  <c r="AG278" i="44"/>
  <c r="AE279" i="44"/>
  <c r="AG279" i="44"/>
  <c r="AE280" i="44"/>
  <c r="AG280" i="44"/>
  <c r="AE281" i="44"/>
  <c r="AG281" i="44"/>
  <c r="AE282" i="44"/>
  <c r="AG282" i="44"/>
  <c r="AE283" i="44"/>
  <c r="AG283" i="44"/>
  <c r="AE284" i="44"/>
  <c r="AG284" i="44"/>
  <c r="AE285" i="44"/>
  <c r="AG285" i="44"/>
  <c r="AE286" i="44"/>
  <c r="AG286" i="44"/>
  <c r="AE287" i="44"/>
  <c r="AG287" i="44"/>
  <c r="AE288" i="44"/>
  <c r="AG288" i="44"/>
  <c r="AE289" i="44"/>
  <c r="AG289" i="44"/>
  <c r="AE290" i="44"/>
  <c r="AG290" i="44"/>
  <c r="AE291" i="44"/>
  <c r="AG291" i="44"/>
  <c r="AE292" i="44"/>
  <c r="AG292" i="44"/>
  <c r="AE293" i="44"/>
  <c r="AG293" i="44"/>
  <c r="AE294" i="44"/>
  <c r="AG294" i="44"/>
  <c r="AE295" i="44"/>
  <c r="AG295" i="44"/>
  <c r="AE296" i="44"/>
  <c r="AG296" i="44"/>
  <c r="AE297" i="44"/>
  <c r="AG297" i="44"/>
  <c r="AE298" i="44"/>
  <c r="AG298" i="44"/>
  <c r="AE299" i="44"/>
  <c r="AG299" i="44"/>
  <c r="AE300" i="44"/>
  <c r="AG300" i="44"/>
  <c r="AE301" i="44"/>
  <c r="AG301" i="44"/>
  <c r="AE302" i="44"/>
  <c r="AG302" i="44"/>
  <c r="AE303" i="44"/>
  <c r="AG303" i="44"/>
  <c r="AE304" i="44"/>
  <c r="AG304" i="44"/>
  <c r="AI4" i="44"/>
  <c r="AI5" i="44"/>
  <c r="AF5" i="44"/>
  <c r="AH5" i="44"/>
  <c r="AF6" i="44"/>
  <c r="AH6" i="44"/>
  <c r="AF7" i="44"/>
  <c r="AH7" i="44"/>
  <c r="AF8" i="44"/>
  <c r="AH8" i="44"/>
  <c r="AF9" i="44"/>
  <c r="AH9" i="44"/>
  <c r="AF10" i="44"/>
  <c r="AH10" i="44"/>
  <c r="AF11" i="44"/>
  <c r="AH11" i="44"/>
  <c r="AF12" i="44"/>
  <c r="AH12" i="44"/>
  <c r="AF13" i="44"/>
  <c r="AH13" i="44"/>
  <c r="AF14" i="44"/>
  <c r="AH14" i="44"/>
  <c r="AF15" i="44"/>
  <c r="AH15" i="44"/>
  <c r="AF16" i="44"/>
  <c r="AH16" i="44"/>
  <c r="AF17" i="44"/>
  <c r="AH17" i="44"/>
  <c r="AF18" i="44"/>
  <c r="AH18" i="44"/>
  <c r="AF19" i="44"/>
  <c r="AH19" i="44"/>
  <c r="AF20" i="44"/>
  <c r="AH20" i="44"/>
  <c r="AF21" i="44"/>
  <c r="AH21" i="44"/>
  <c r="AF22" i="44"/>
  <c r="AH22" i="44"/>
  <c r="AF23" i="44"/>
  <c r="AH23" i="44"/>
  <c r="AF24" i="44"/>
  <c r="AH24" i="44"/>
  <c r="AF25" i="44"/>
  <c r="AH25" i="44"/>
  <c r="AF26" i="44"/>
  <c r="AH26" i="44"/>
  <c r="AF27" i="44"/>
  <c r="AH27" i="44"/>
  <c r="AF28" i="44"/>
  <c r="AH28" i="44"/>
  <c r="AF29" i="44"/>
  <c r="AH29" i="44"/>
  <c r="AF30" i="44"/>
  <c r="AH30" i="44"/>
  <c r="AF31" i="44"/>
  <c r="AH31" i="44"/>
  <c r="AF32" i="44"/>
  <c r="AH32" i="44"/>
  <c r="AF33" i="44"/>
  <c r="AH33" i="44"/>
  <c r="AF34" i="44"/>
  <c r="AH34" i="44"/>
  <c r="AF35" i="44"/>
  <c r="AH35" i="44"/>
  <c r="AF36" i="44"/>
  <c r="AH36" i="44"/>
  <c r="AF37" i="44"/>
  <c r="AH37" i="44"/>
  <c r="AF38" i="44"/>
  <c r="AH38" i="44"/>
  <c r="AF39" i="44"/>
  <c r="AH39" i="44"/>
  <c r="AF40" i="44"/>
  <c r="AH40" i="44"/>
  <c r="AF41" i="44"/>
  <c r="AH41" i="44"/>
  <c r="AF42" i="44"/>
  <c r="AH42" i="44"/>
  <c r="AF43" i="44"/>
  <c r="AH43" i="44"/>
  <c r="AF44" i="44"/>
  <c r="AH44" i="44"/>
  <c r="AF45" i="44"/>
  <c r="AH45" i="44"/>
  <c r="AF46" i="44"/>
  <c r="AH46" i="44"/>
  <c r="AF47" i="44"/>
  <c r="AH47" i="44"/>
  <c r="AF48" i="44"/>
  <c r="AH48" i="44"/>
  <c r="AF49" i="44"/>
  <c r="AH49" i="44"/>
  <c r="AF50" i="44"/>
  <c r="AH50" i="44"/>
  <c r="AF51" i="44"/>
  <c r="AH51" i="44"/>
  <c r="AF52" i="44"/>
  <c r="AH52" i="44"/>
  <c r="AF53" i="44"/>
  <c r="AH53" i="44"/>
  <c r="AF54" i="44"/>
  <c r="AH54" i="44"/>
  <c r="AF55" i="44"/>
  <c r="AH55" i="44"/>
  <c r="AF56" i="44"/>
  <c r="AH56" i="44"/>
  <c r="AF57" i="44"/>
  <c r="AH57" i="44"/>
  <c r="AF58" i="44"/>
  <c r="AH58" i="44"/>
  <c r="AF59" i="44"/>
  <c r="AH59" i="44"/>
  <c r="AF60" i="44"/>
  <c r="AH60" i="44"/>
  <c r="AF61" i="44"/>
  <c r="AH61" i="44"/>
  <c r="AF62" i="44"/>
  <c r="AH62" i="44"/>
  <c r="AF63" i="44"/>
  <c r="AH63" i="44"/>
  <c r="AF64" i="44"/>
  <c r="AH64" i="44"/>
  <c r="AF65" i="44"/>
  <c r="AH65" i="44"/>
  <c r="AF66" i="44"/>
  <c r="AH66" i="44"/>
  <c r="AF67" i="44"/>
  <c r="AH67" i="44"/>
  <c r="AF68" i="44"/>
  <c r="AH68" i="44"/>
  <c r="AF69" i="44"/>
  <c r="AH69" i="44"/>
  <c r="AF70" i="44"/>
  <c r="AH70" i="44"/>
  <c r="AF71" i="44"/>
  <c r="AH71" i="44"/>
  <c r="AF72" i="44"/>
  <c r="AH72" i="44"/>
  <c r="AF73" i="44"/>
  <c r="AH73" i="44"/>
  <c r="AF74" i="44"/>
  <c r="AH74" i="44"/>
  <c r="AF75" i="44"/>
  <c r="AH75" i="44"/>
  <c r="AF76" i="44"/>
  <c r="AH76" i="44"/>
  <c r="AF77" i="44"/>
  <c r="AH77" i="44"/>
  <c r="AF78" i="44"/>
  <c r="AH78" i="44"/>
  <c r="AF79" i="44"/>
  <c r="AH79" i="44"/>
  <c r="AF80" i="44"/>
  <c r="AH80" i="44"/>
  <c r="AF81" i="44"/>
  <c r="AH81" i="44"/>
  <c r="AF82" i="44"/>
  <c r="AH82" i="44"/>
  <c r="AF83" i="44"/>
  <c r="AH83" i="44"/>
  <c r="AF84" i="44"/>
  <c r="AH84" i="44"/>
  <c r="AF85" i="44"/>
  <c r="AH85" i="44"/>
  <c r="AF86" i="44"/>
  <c r="AH86" i="44"/>
  <c r="AF87" i="44"/>
  <c r="AH87" i="44"/>
  <c r="AF88" i="44"/>
  <c r="AH88" i="44"/>
  <c r="AF89" i="44"/>
  <c r="AH89" i="44"/>
  <c r="AF90" i="44"/>
  <c r="AH90" i="44"/>
  <c r="AF91" i="44"/>
  <c r="AH91" i="44"/>
  <c r="AF92" i="44"/>
  <c r="AH92" i="44"/>
  <c r="AF93" i="44"/>
  <c r="AH93" i="44"/>
  <c r="AF94" i="44"/>
  <c r="AH94" i="44"/>
  <c r="AF95" i="44"/>
  <c r="AH95" i="44"/>
  <c r="AF96" i="44"/>
  <c r="AH96" i="44"/>
  <c r="AF97" i="44"/>
  <c r="AH97" i="44"/>
  <c r="AF98" i="44"/>
  <c r="AH98" i="44"/>
  <c r="AF99" i="44"/>
  <c r="AH99" i="44"/>
  <c r="AF100" i="44"/>
  <c r="AH100" i="44"/>
  <c r="AF101" i="44"/>
  <c r="AH101" i="44"/>
  <c r="AF102" i="44"/>
  <c r="AH102" i="44"/>
  <c r="AF103" i="44"/>
  <c r="AH103" i="44"/>
  <c r="AF104" i="44"/>
  <c r="AH104" i="44"/>
  <c r="AF105" i="44"/>
  <c r="AH105" i="44"/>
  <c r="AF106" i="44"/>
  <c r="AH106" i="44"/>
  <c r="AF107" i="44"/>
  <c r="AH107" i="44"/>
  <c r="AF108" i="44"/>
  <c r="AH108" i="44"/>
  <c r="AF109" i="44"/>
  <c r="AH109" i="44"/>
  <c r="AF110" i="44"/>
  <c r="AH110" i="44"/>
  <c r="AF111" i="44"/>
  <c r="AH111" i="44"/>
  <c r="AF112" i="44"/>
  <c r="AH112" i="44"/>
  <c r="AF113" i="44"/>
  <c r="AH113" i="44"/>
  <c r="AF114" i="44"/>
  <c r="AH114" i="44"/>
  <c r="AF115" i="44"/>
  <c r="AH115" i="44"/>
  <c r="AF116" i="44"/>
  <c r="AH116" i="44"/>
  <c r="AF117" i="44"/>
  <c r="AH117" i="44"/>
  <c r="AF118" i="44"/>
  <c r="AH118" i="44"/>
  <c r="AF119" i="44"/>
  <c r="AH119" i="44"/>
  <c r="AF120" i="44"/>
  <c r="AH120" i="44"/>
  <c r="AF121" i="44"/>
  <c r="AH121" i="44"/>
  <c r="AF122" i="44"/>
  <c r="AH122" i="44"/>
  <c r="AF123" i="44"/>
  <c r="AH123" i="44"/>
  <c r="AF124" i="44"/>
  <c r="AH124" i="44"/>
  <c r="AF125" i="44"/>
  <c r="AH125" i="44"/>
  <c r="AF126" i="44"/>
  <c r="AH126" i="44"/>
  <c r="AF127" i="44"/>
  <c r="AH127" i="44"/>
  <c r="AF128" i="44"/>
  <c r="AH128" i="44"/>
  <c r="AF129" i="44"/>
  <c r="AH129" i="44"/>
  <c r="AF130" i="44"/>
  <c r="AH130" i="44"/>
  <c r="AF131" i="44"/>
  <c r="AH131" i="44"/>
  <c r="AF132" i="44"/>
  <c r="AH132" i="44"/>
  <c r="AF133" i="44"/>
  <c r="AH133" i="44"/>
  <c r="AF134" i="44"/>
  <c r="AH134" i="44"/>
  <c r="AF135" i="44"/>
  <c r="AH135" i="44"/>
  <c r="AF136" i="44"/>
  <c r="AH136" i="44"/>
  <c r="AF137" i="44"/>
  <c r="AH137" i="44"/>
  <c r="AF138" i="44"/>
  <c r="AH138" i="44"/>
  <c r="AF139" i="44"/>
  <c r="AH139" i="44"/>
  <c r="AF140" i="44"/>
  <c r="AH140" i="44"/>
  <c r="AF141" i="44"/>
  <c r="AH141" i="44"/>
  <c r="AF142" i="44"/>
  <c r="AH142" i="44"/>
  <c r="AF143" i="44"/>
  <c r="AH143" i="44"/>
  <c r="AF144" i="44"/>
  <c r="AH144" i="44"/>
  <c r="AF145" i="44"/>
  <c r="AH145" i="44"/>
  <c r="AF146" i="44"/>
  <c r="AH146" i="44"/>
  <c r="AF147" i="44"/>
  <c r="AH147" i="44"/>
  <c r="AF148" i="44"/>
  <c r="AH148" i="44"/>
  <c r="AF149" i="44"/>
  <c r="AH149" i="44"/>
  <c r="AF150" i="44"/>
  <c r="AH150" i="44"/>
  <c r="AF151" i="44"/>
  <c r="AH151" i="44"/>
  <c r="AF152" i="44"/>
  <c r="AH152" i="44"/>
  <c r="AF153" i="44"/>
  <c r="AH153" i="44"/>
  <c r="AF154" i="44"/>
  <c r="AH154" i="44"/>
  <c r="AF155" i="44"/>
  <c r="AH155" i="44"/>
  <c r="AF156" i="44"/>
  <c r="AH156" i="44"/>
  <c r="AF157" i="44"/>
  <c r="AH157" i="44"/>
  <c r="AF158" i="44"/>
  <c r="AH158" i="44"/>
  <c r="AF159" i="44"/>
  <c r="AH159" i="44"/>
  <c r="AF160" i="44"/>
  <c r="AH160" i="44"/>
  <c r="AF161" i="44"/>
  <c r="AH161" i="44"/>
  <c r="AF162" i="44"/>
  <c r="AH162" i="44"/>
  <c r="AF163" i="44"/>
  <c r="AH163" i="44"/>
  <c r="AF164" i="44"/>
  <c r="AH164" i="44"/>
  <c r="AF165" i="44"/>
  <c r="AH165" i="44"/>
  <c r="AF166" i="44"/>
  <c r="AH166" i="44"/>
  <c r="AF167" i="44"/>
  <c r="AH167" i="44"/>
  <c r="AF168" i="44"/>
  <c r="AH168" i="44"/>
  <c r="AF169" i="44"/>
  <c r="AH169" i="44"/>
  <c r="AF170" i="44"/>
  <c r="AH170" i="44"/>
  <c r="AF171" i="44"/>
  <c r="AH171" i="44"/>
  <c r="AF172" i="44"/>
  <c r="AH172" i="44"/>
  <c r="AF173" i="44"/>
  <c r="AH173" i="44"/>
  <c r="AF174" i="44"/>
  <c r="AH174" i="44"/>
  <c r="AF175" i="44"/>
  <c r="AH175" i="44"/>
  <c r="AF176" i="44"/>
  <c r="AH176" i="44"/>
  <c r="AF177" i="44"/>
  <c r="AH177" i="44"/>
  <c r="AF178" i="44"/>
  <c r="AH178" i="44"/>
  <c r="AF179" i="44"/>
  <c r="AH179" i="44"/>
  <c r="AF180" i="44"/>
  <c r="AH180" i="44"/>
  <c r="AF181" i="44"/>
  <c r="AH181" i="44"/>
  <c r="AF182" i="44"/>
  <c r="AH182" i="44"/>
  <c r="AF183" i="44"/>
  <c r="AH183" i="44"/>
  <c r="AF184" i="44"/>
  <c r="AH184" i="44"/>
  <c r="AF185" i="44"/>
  <c r="AH185" i="44"/>
  <c r="AF186" i="44"/>
  <c r="AH186" i="44"/>
  <c r="AF187" i="44"/>
  <c r="AH187" i="44"/>
  <c r="AF188" i="44"/>
  <c r="AH188" i="44"/>
  <c r="AF189" i="44"/>
  <c r="AH189" i="44"/>
  <c r="AF190" i="44"/>
  <c r="AH190" i="44"/>
  <c r="AF191" i="44"/>
  <c r="AH191" i="44"/>
  <c r="AF192" i="44"/>
  <c r="AH192" i="44"/>
  <c r="AF193" i="44"/>
  <c r="AH193" i="44"/>
  <c r="AF194" i="44"/>
  <c r="AH194" i="44"/>
  <c r="AF195" i="44"/>
  <c r="AH195" i="44"/>
  <c r="AF196" i="44"/>
  <c r="AH196" i="44"/>
  <c r="AF197" i="44"/>
  <c r="AH197" i="44"/>
  <c r="AF198" i="44"/>
  <c r="AH198" i="44"/>
  <c r="AF199" i="44"/>
  <c r="AH199" i="44"/>
  <c r="AF200" i="44"/>
  <c r="AH200" i="44"/>
  <c r="AF201" i="44"/>
  <c r="AH201" i="44"/>
  <c r="AF202" i="44"/>
  <c r="AH202" i="44"/>
  <c r="AF203" i="44"/>
  <c r="AH203" i="44"/>
  <c r="AF204" i="44"/>
  <c r="AH204" i="44"/>
  <c r="AF205" i="44"/>
  <c r="AH205" i="44"/>
  <c r="AF206" i="44"/>
  <c r="AH206" i="44"/>
  <c r="AF207" i="44"/>
  <c r="AH207" i="44"/>
  <c r="AF208" i="44"/>
  <c r="AH208" i="44"/>
  <c r="AF209" i="44"/>
  <c r="AH209" i="44"/>
  <c r="AF210" i="44"/>
  <c r="AH210" i="44"/>
  <c r="AF211" i="44"/>
  <c r="AH211" i="44"/>
  <c r="AF212" i="44"/>
  <c r="AH212" i="44"/>
  <c r="AF213" i="44"/>
  <c r="AH213" i="44"/>
  <c r="AF214" i="44"/>
  <c r="AH214" i="44"/>
  <c r="AF215" i="44"/>
  <c r="AH215" i="44"/>
  <c r="AF216" i="44"/>
  <c r="AH216" i="44"/>
  <c r="AF217" i="44"/>
  <c r="AH217" i="44"/>
  <c r="AF218" i="44"/>
  <c r="AH218" i="44"/>
  <c r="AF219" i="44"/>
  <c r="AH219" i="44"/>
  <c r="AF220" i="44"/>
  <c r="AH220" i="44"/>
  <c r="AF221" i="44"/>
  <c r="AH221" i="44"/>
  <c r="AF222" i="44"/>
  <c r="AH222" i="44"/>
  <c r="AF223" i="44"/>
  <c r="AH223" i="44"/>
  <c r="AF224" i="44"/>
  <c r="AH224" i="44"/>
  <c r="AF225" i="44"/>
  <c r="AH225" i="44"/>
  <c r="AF226" i="44"/>
  <c r="AH226" i="44"/>
  <c r="AF227" i="44"/>
  <c r="AH227" i="44"/>
  <c r="AF228" i="44"/>
  <c r="AH228" i="44"/>
  <c r="AF229" i="44"/>
  <c r="AH229" i="44"/>
  <c r="AF230" i="44"/>
  <c r="AH230" i="44"/>
  <c r="AF231" i="44"/>
  <c r="AH231" i="44"/>
  <c r="AF232" i="44"/>
  <c r="AH232" i="44"/>
  <c r="AF233" i="44"/>
  <c r="AH233" i="44"/>
  <c r="AF234" i="44"/>
  <c r="AH234" i="44"/>
  <c r="AF235" i="44"/>
  <c r="AH235" i="44"/>
  <c r="AF236" i="44"/>
  <c r="AH236" i="44"/>
  <c r="AF237" i="44"/>
  <c r="AH237" i="44"/>
  <c r="AF238" i="44"/>
  <c r="AH238" i="44"/>
  <c r="AF239" i="44"/>
  <c r="AH239" i="44"/>
  <c r="AF240" i="44"/>
  <c r="AH240" i="44"/>
  <c r="AF241" i="44"/>
  <c r="AH241" i="44"/>
  <c r="AF242" i="44"/>
  <c r="AH242" i="44"/>
  <c r="AF243" i="44"/>
  <c r="AH243" i="44"/>
  <c r="AF244" i="44"/>
  <c r="AH244" i="44"/>
  <c r="AF245" i="44"/>
  <c r="AH245" i="44"/>
  <c r="AF246" i="44"/>
  <c r="AH246" i="44"/>
  <c r="AF247" i="44"/>
  <c r="AH247" i="44"/>
  <c r="AF248" i="44"/>
  <c r="AH248" i="44"/>
  <c r="AF249" i="44"/>
  <c r="AH249" i="44"/>
  <c r="AF250" i="44"/>
  <c r="AH250" i="44"/>
  <c r="AF251" i="44"/>
  <c r="AH251" i="44"/>
  <c r="AF252" i="44"/>
  <c r="AH252" i="44"/>
  <c r="AF253" i="44"/>
  <c r="AH253" i="44"/>
  <c r="AF254" i="44"/>
  <c r="AH254" i="44"/>
  <c r="AF255" i="44"/>
  <c r="AH255" i="44"/>
  <c r="AF256" i="44"/>
  <c r="AH256" i="44"/>
  <c r="AF257" i="44"/>
  <c r="AH257" i="44"/>
  <c r="AF258" i="44"/>
  <c r="AH258" i="44"/>
  <c r="AF259" i="44"/>
  <c r="AH259" i="44"/>
  <c r="AF260" i="44"/>
  <c r="AH260" i="44"/>
  <c r="AF261" i="44"/>
  <c r="AH261" i="44"/>
  <c r="AF262" i="44"/>
  <c r="AH262" i="44"/>
  <c r="AF263" i="44"/>
  <c r="AH263" i="44"/>
  <c r="AF264" i="44"/>
  <c r="AH264" i="44"/>
  <c r="AF265" i="44"/>
  <c r="AH265" i="44"/>
  <c r="AF266" i="44"/>
  <c r="AH266" i="44"/>
  <c r="AF267" i="44"/>
  <c r="AH267" i="44"/>
  <c r="AF268" i="44"/>
  <c r="AH268" i="44"/>
  <c r="AF269" i="44"/>
  <c r="AH269" i="44"/>
  <c r="AF270" i="44"/>
  <c r="AH270" i="44"/>
  <c r="AF271" i="44"/>
  <c r="AH271" i="44"/>
  <c r="AF272" i="44"/>
  <c r="AH272" i="44"/>
  <c r="AF273" i="44"/>
  <c r="AH273" i="44"/>
  <c r="AF274" i="44"/>
  <c r="AH274" i="44"/>
  <c r="AF275" i="44"/>
  <c r="AH275" i="44"/>
  <c r="AF276" i="44"/>
  <c r="AH276" i="44"/>
  <c r="AF277" i="44"/>
  <c r="AH277" i="44"/>
  <c r="AF278" i="44"/>
  <c r="AH278" i="44"/>
  <c r="AF279" i="44"/>
  <c r="AH279" i="44"/>
  <c r="AF280" i="44"/>
  <c r="AH280" i="44"/>
  <c r="AF281" i="44"/>
  <c r="AH281" i="44"/>
  <c r="AF282" i="44"/>
  <c r="AH282" i="44"/>
  <c r="AF283" i="44"/>
  <c r="AH283" i="44"/>
  <c r="AF284" i="44"/>
  <c r="AH284" i="44"/>
  <c r="AF285" i="44"/>
  <c r="AH285" i="44"/>
  <c r="AF286" i="44"/>
  <c r="AH286" i="44"/>
  <c r="AF287" i="44"/>
  <c r="AH287" i="44"/>
  <c r="AF288" i="44"/>
  <c r="AH288" i="44"/>
  <c r="AF289" i="44"/>
  <c r="AH289" i="44"/>
  <c r="AF290" i="44"/>
  <c r="AH290" i="44"/>
  <c r="AF291" i="44"/>
  <c r="AH291" i="44"/>
  <c r="AF292" i="44"/>
  <c r="AH292" i="44"/>
  <c r="AF293" i="44"/>
  <c r="AH293" i="44"/>
  <c r="AF294" i="44"/>
  <c r="AH294" i="44"/>
  <c r="AF295" i="44"/>
  <c r="AH295" i="44"/>
  <c r="AF296" i="44"/>
  <c r="AH296" i="44"/>
  <c r="AF297" i="44"/>
  <c r="AH297" i="44"/>
  <c r="AF298" i="44"/>
  <c r="AH298" i="44"/>
  <c r="AF299" i="44"/>
  <c r="AH299" i="44"/>
  <c r="AF300" i="44"/>
  <c r="AH300" i="44"/>
  <c r="AF301" i="44"/>
  <c r="AH301" i="44"/>
  <c r="AF302" i="44"/>
  <c r="AH302" i="44"/>
  <c r="AF303" i="44"/>
  <c r="AH303" i="44"/>
  <c r="AF304" i="44"/>
  <c r="AH304" i="44"/>
  <c r="AJ4" i="44"/>
  <c r="AK4" i="44"/>
  <c r="AI6" i="44"/>
  <c r="AJ5" i="44"/>
  <c r="AK5" i="44"/>
  <c r="AI7" i="44"/>
  <c r="AJ6" i="44"/>
  <c r="AK6" i="44"/>
  <c r="AI8" i="44"/>
  <c r="AJ7" i="44"/>
  <c r="AK7" i="44"/>
  <c r="AI9" i="44"/>
  <c r="AJ8" i="44"/>
  <c r="AK8" i="44"/>
  <c r="AI10" i="44"/>
  <c r="AJ9" i="44"/>
  <c r="AK9" i="44"/>
  <c r="AI11" i="44"/>
  <c r="AJ10" i="44"/>
  <c r="AK10" i="44"/>
  <c r="AI12" i="44"/>
  <c r="AJ11" i="44"/>
  <c r="AK11" i="44"/>
  <c r="AI13" i="44"/>
  <c r="AJ12" i="44"/>
  <c r="AK12" i="44"/>
  <c r="AI14" i="44"/>
  <c r="AJ13" i="44"/>
  <c r="AK13" i="44"/>
  <c r="AI15" i="44"/>
  <c r="AJ14" i="44"/>
  <c r="AK14" i="44"/>
  <c r="AI16" i="44"/>
  <c r="AJ15" i="44"/>
  <c r="AK15" i="44"/>
  <c r="AI17" i="44"/>
  <c r="AJ16" i="44"/>
  <c r="AK16" i="44"/>
  <c r="AI18" i="44"/>
  <c r="AJ17" i="44"/>
  <c r="AK17" i="44"/>
  <c r="AI19" i="44"/>
  <c r="AJ18" i="44"/>
  <c r="AK18" i="44"/>
  <c r="AI20" i="44"/>
  <c r="AJ19" i="44"/>
  <c r="AK19" i="44"/>
  <c r="AI21" i="44"/>
  <c r="AJ20" i="44"/>
  <c r="AK20" i="44"/>
  <c r="AI22" i="44"/>
  <c r="AJ21" i="44"/>
  <c r="AK21" i="44"/>
  <c r="AI23" i="44"/>
  <c r="AJ22" i="44"/>
  <c r="AK22" i="44"/>
  <c r="AI24" i="44"/>
  <c r="AJ23" i="44"/>
  <c r="AK23" i="44"/>
  <c r="AI25" i="44"/>
  <c r="AJ24" i="44"/>
  <c r="AK24" i="44"/>
  <c r="AI26" i="44"/>
  <c r="AJ25" i="44"/>
  <c r="AK25" i="44"/>
  <c r="AI27" i="44"/>
  <c r="AJ26" i="44"/>
  <c r="AK26" i="44"/>
  <c r="AI28" i="44"/>
  <c r="AJ27" i="44"/>
  <c r="AK27" i="44"/>
  <c r="AI29" i="44"/>
  <c r="AJ28" i="44"/>
  <c r="AK28" i="44"/>
  <c r="AI30" i="44"/>
  <c r="AJ29" i="44"/>
  <c r="AK29" i="44"/>
  <c r="AI31" i="44"/>
  <c r="AJ30" i="44"/>
  <c r="AK30" i="44"/>
  <c r="AI32" i="44"/>
  <c r="AJ31" i="44"/>
  <c r="AK31" i="44"/>
  <c r="AI33" i="44"/>
  <c r="AJ32" i="44"/>
  <c r="AK32" i="44"/>
  <c r="AI34" i="44"/>
  <c r="AJ33" i="44"/>
  <c r="AK33" i="44"/>
  <c r="AI35" i="44"/>
  <c r="AJ34" i="44"/>
  <c r="AK34" i="44"/>
  <c r="AI36" i="44"/>
  <c r="AJ35" i="44"/>
  <c r="AK35" i="44"/>
  <c r="AI37" i="44"/>
  <c r="AJ36" i="44"/>
  <c r="AK36" i="44"/>
  <c r="AI38" i="44"/>
  <c r="AJ37" i="44"/>
  <c r="AK37" i="44"/>
  <c r="AI39" i="44"/>
  <c r="AJ38" i="44"/>
  <c r="AK38" i="44"/>
  <c r="AI40" i="44"/>
  <c r="AJ39" i="44"/>
  <c r="AK39" i="44"/>
  <c r="AI41" i="44"/>
  <c r="AJ40" i="44"/>
  <c r="AK40" i="44"/>
  <c r="AI42" i="44"/>
  <c r="AJ41" i="44"/>
  <c r="AK41" i="44"/>
  <c r="AI43" i="44"/>
  <c r="AJ42" i="44"/>
  <c r="AK42" i="44"/>
  <c r="AI44" i="44"/>
  <c r="AJ43" i="44"/>
  <c r="AK43" i="44"/>
  <c r="AI45" i="44"/>
  <c r="AJ44" i="44"/>
  <c r="AK44" i="44"/>
  <c r="AI46" i="44"/>
  <c r="AJ45" i="44"/>
  <c r="AK45" i="44"/>
  <c r="AI47" i="44"/>
  <c r="AJ46" i="44"/>
  <c r="AK46" i="44"/>
  <c r="AI48" i="44"/>
  <c r="AJ47" i="44"/>
  <c r="AK47" i="44"/>
  <c r="AI49" i="44"/>
  <c r="AJ48" i="44"/>
  <c r="AK48" i="44"/>
  <c r="AI50" i="44"/>
  <c r="AJ49" i="44"/>
  <c r="AK49" i="44"/>
  <c r="AI51" i="44"/>
  <c r="AJ50" i="44"/>
  <c r="AK50" i="44"/>
  <c r="AI52" i="44"/>
  <c r="AJ51" i="44"/>
  <c r="AK51" i="44"/>
  <c r="AI53" i="44"/>
  <c r="AJ52" i="44"/>
  <c r="AK52" i="44"/>
  <c r="AI54" i="44"/>
  <c r="AJ53" i="44"/>
  <c r="AK53" i="44"/>
  <c r="AI55" i="44"/>
  <c r="AJ54" i="44"/>
  <c r="AK54" i="44"/>
  <c r="AI56" i="44"/>
  <c r="AJ55" i="44"/>
  <c r="AK55" i="44"/>
  <c r="AI57" i="44"/>
  <c r="AJ56" i="44"/>
  <c r="AK56" i="44"/>
  <c r="AI58" i="44"/>
  <c r="AJ57" i="44"/>
  <c r="AK57" i="44"/>
  <c r="AI59" i="44"/>
  <c r="AJ58" i="44"/>
  <c r="AK58" i="44"/>
  <c r="AI60" i="44"/>
  <c r="AJ59" i="44"/>
  <c r="AK59" i="44"/>
  <c r="AI61" i="44"/>
  <c r="AJ60" i="44"/>
  <c r="AK60" i="44"/>
  <c r="AI62" i="44"/>
  <c r="AJ61" i="44"/>
  <c r="AK61" i="44"/>
  <c r="AI63" i="44"/>
  <c r="AJ62" i="44"/>
  <c r="AK62" i="44"/>
  <c r="AI64" i="44"/>
  <c r="AJ63" i="44"/>
  <c r="AK63" i="44"/>
  <c r="AI65" i="44"/>
  <c r="AJ64" i="44"/>
  <c r="AK64" i="44"/>
  <c r="AI66" i="44"/>
  <c r="AJ65" i="44"/>
  <c r="AK65" i="44"/>
  <c r="AI67" i="44"/>
  <c r="AJ66" i="44"/>
  <c r="AK66" i="44"/>
  <c r="AI68" i="44"/>
  <c r="AJ67" i="44"/>
  <c r="AK67" i="44"/>
  <c r="AI69" i="44"/>
  <c r="AJ68" i="44"/>
  <c r="AK68" i="44"/>
  <c r="AI70" i="44"/>
  <c r="AJ69" i="44"/>
  <c r="AK69" i="44"/>
  <c r="AI71" i="44"/>
  <c r="AJ70" i="44"/>
  <c r="AK70" i="44"/>
  <c r="AI72" i="44"/>
  <c r="AJ71" i="44"/>
  <c r="AK71" i="44"/>
  <c r="AI73" i="44"/>
  <c r="AJ72" i="44"/>
  <c r="AK72" i="44"/>
  <c r="AI74" i="44"/>
  <c r="AJ73" i="44"/>
  <c r="AK73" i="44"/>
  <c r="AI75" i="44"/>
  <c r="AJ74" i="44"/>
  <c r="AK74" i="44"/>
  <c r="AI76" i="44"/>
  <c r="AJ75" i="44"/>
  <c r="AK75" i="44"/>
  <c r="AI77" i="44"/>
  <c r="AJ76" i="44"/>
  <c r="AK76" i="44"/>
  <c r="AI78" i="44"/>
  <c r="AJ77" i="44"/>
  <c r="AK77" i="44"/>
  <c r="AI79" i="44"/>
  <c r="AJ78" i="44"/>
  <c r="AK78" i="44"/>
  <c r="AI80" i="44"/>
  <c r="AJ79" i="44"/>
  <c r="AK79" i="44"/>
  <c r="AI81" i="44"/>
  <c r="AJ80" i="44"/>
  <c r="AK80" i="44"/>
  <c r="AI82" i="44"/>
  <c r="AJ81" i="44"/>
  <c r="AK81" i="44"/>
  <c r="AI83" i="44"/>
  <c r="AJ82" i="44"/>
  <c r="AK82" i="44"/>
  <c r="AI84" i="44"/>
  <c r="AJ83" i="44"/>
  <c r="AK83" i="44"/>
  <c r="AI85" i="44"/>
  <c r="AJ84" i="44"/>
  <c r="AK84" i="44"/>
  <c r="AI86" i="44"/>
  <c r="AJ85" i="44"/>
  <c r="AK85" i="44"/>
  <c r="AI87" i="44"/>
  <c r="AJ86" i="44"/>
  <c r="AK86" i="44"/>
  <c r="AI88" i="44"/>
  <c r="AJ87" i="44"/>
  <c r="AK87" i="44"/>
  <c r="AI89" i="44"/>
  <c r="AJ88" i="44"/>
  <c r="AK88" i="44"/>
  <c r="AI90" i="44"/>
  <c r="AJ89" i="44"/>
  <c r="AK89" i="44"/>
  <c r="AI91" i="44"/>
  <c r="AJ90" i="44"/>
  <c r="AK90" i="44"/>
  <c r="AI92" i="44"/>
  <c r="AJ91" i="44"/>
  <c r="AK91" i="44"/>
  <c r="AI93" i="44"/>
  <c r="AJ92" i="44"/>
  <c r="AK92" i="44"/>
  <c r="AI94" i="44"/>
  <c r="AJ93" i="44"/>
  <c r="AK93" i="44"/>
  <c r="AI95" i="44"/>
  <c r="AJ94" i="44"/>
  <c r="AK94" i="44"/>
  <c r="AI96" i="44"/>
  <c r="AJ95" i="44"/>
  <c r="AK95" i="44"/>
  <c r="AI97" i="44"/>
  <c r="AJ96" i="44"/>
  <c r="AK96" i="44"/>
  <c r="AI98" i="44"/>
  <c r="AJ97" i="44"/>
  <c r="AK97" i="44"/>
  <c r="AI99" i="44"/>
  <c r="AJ98" i="44"/>
  <c r="AK98" i="44"/>
  <c r="AI100" i="44"/>
  <c r="AJ99" i="44"/>
  <c r="AK99" i="44"/>
  <c r="AI101" i="44"/>
  <c r="AJ100" i="44"/>
  <c r="AK100" i="44"/>
  <c r="AI102" i="44"/>
  <c r="AJ101" i="44"/>
  <c r="AK101" i="44"/>
  <c r="AI103" i="44"/>
  <c r="AJ102" i="44"/>
  <c r="AK102" i="44"/>
  <c r="AI104" i="44"/>
  <c r="AJ103" i="44"/>
  <c r="AK103" i="44"/>
  <c r="AI105" i="44"/>
  <c r="AJ104" i="44"/>
  <c r="AK104" i="44"/>
  <c r="AI106" i="44"/>
  <c r="AJ105" i="44"/>
  <c r="AK105" i="44"/>
  <c r="AI107" i="44"/>
  <c r="AJ106" i="44"/>
  <c r="AK106" i="44"/>
  <c r="AI108" i="44"/>
  <c r="AJ107" i="44"/>
  <c r="AK107" i="44"/>
  <c r="AI109" i="44"/>
  <c r="AJ108" i="44"/>
  <c r="AK108" i="44"/>
  <c r="AI110" i="44"/>
  <c r="AJ109" i="44"/>
  <c r="AK109" i="44"/>
  <c r="AI111" i="44"/>
  <c r="AJ110" i="44"/>
  <c r="AK110" i="44"/>
  <c r="AI112" i="44"/>
  <c r="AJ111" i="44"/>
  <c r="AK111" i="44"/>
  <c r="AI113" i="44"/>
  <c r="AJ112" i="44"/>
  <c r="AK112" i="44"/>
  <c r="AI114" i="44"/>
  <c r="AJ113" i="44"/>
  <c r="AK113" i="44"/>
  <c r="AI115" i="44"/>
  <c r="AJ114" i="44"/>
  <c r="AK114" i="44"/>
  <c r="AI116" i="44"/>
  <c r="AJ115" i="44"/>
  <c r="AK115" i="44"/>
  <c r="AI117" i="44"/>
  <c r="AJ116" i="44"/>
  <c r="AK116" i="44"/>
  <c r="AI118" i="44"/>
  <c r="AJ117" i="44"/>
  <c r="AK117" i="44"/>
  <c r="AI119" i="44"/>
  <c r="AJ118" i="44"/>
  <c r="AK118" i="44"/>
  <c r="AI120" i="44"/>
  <c r="AJ119" i="44"/>
  <c r="AK119" i="44"/>
  <c r="AI121" i="44"/>
  <c r="AJ120" i="44"/>
  <c r="AK120" i="44"/>
  <c r="AI122" i="44"/>
  <c r="AJ121" i="44"/>
  <c r="AK121" i="44"/>
  <c r="AI123" i="44"/>
  <c r="AJ122" i="44"/>
  <c r="AK122" i="44"/>
  <c r="AI124" i="44"/>
  <c r="AJ123" i="44"/>
  <c r="AK123" i="44"/>
  <c r="AI125" i="44"/>
  <c r="AJ124" i="44"/>
  <c r="AK124" i="44"/>
  <c r="AI126" i="44"/>
  <c r="AJ125" i="44"/>
  <c r="AK125" i="44"/>
  <c r="AI127" i="44"/>
  <c r="AJ126" i="44"/>
  <c r="AK126" i="44"/>
  <c r="AI128" i="44"/>
  <c r="AJ127" i="44"/>
  <c r="AK127" i="44"/>
  <c r="AI129" i="44"/>
  <c r="AJ128" i="44"/>
  <c r="AK128" i="44"/>
  <c r="AI130" i="44"/>
  <c r="AJ129" i="44"/>
  <c r="AK129" i="44"/>
  <c r="AI131" i="44"/>
  <c r="AJ130" i="44"/>
  <c r="AK130" i="44"/>
  <c r="AI132" i="44"/>
  <c r="AJ131" i="44"/>
  <c r="AK131" i="44"/>
  <c r="AI133" i="44"/>
  <c r="AJ132" i="44"/>
  <c r="AK132" i="44"/>
  <c r="AI134" i="44"/>
  <c r="AJ133" i="44"/>
  <c r="AK133" i="44"/>
  <c r="AI135" i="44"/>
  <c r="AJ134" i="44"/>
  <c r="AK134" i="44"/>
  <c r="AI136" i="44"/>
  <c r="AJ135" i="44"/>
  <c r="AK135" i="44"/>
  <c r="AI137" i="44"/>
  <c r="AJ136" i="44"/>
  <c r="AK136" i="44"/>
  <c r="AI138" i="44"/>
  <c r="AJ137" i="44"/>
  <c r="AK137" i="44"/>
  <c r="AI139" i="44"/>
  <c r="AJ138" i="44"/>
  <c r="AK138" i="44"/>
  <c r="AI140" i="44"/>
  <c r="AJ139" i="44"/>
  <c r="AK139" i="44"/>
  <c r="AI141" i="44"/>
  <c r="AJ140" i="44"/>
  <c r="AK140" i="44"/>
  <c r="AI142" i="44"/>
  <c r="AJ141" i="44"/>
  <c r="AK141" i="44"/>
  <c r="AI143" i="44"/>
  <c r="AJ142" i="44"/>
  <c r="AK142" i="44"/>
  <c r="AI144" i="44"/>
  <c r="AJ143" i="44"/>
  <c r="AK143" i="44"/>
  <c r="AI145" i="44"/>
  <c r="AJ144" i="44"/>
  <c r="AK144" i="44"/>
  <c r="AI146" i="44"/>
  <c r="AJ145" i="44"/>
  <c r="AK145" i="44"/>
  <c r="AI147" i="44"/>
  <c r="AJ146" i="44"/>
  <c r="AK146" i="44"/>
  <c r="AI148" i="44"/>
  <c r="AJ147" i="44"/>
  <c r="AK147" i="44"/>
  <c r="AI149" i="44"/>
  <c r="AJ148" i="44"/>
  <c r="AK148" i="44"/>
  <c r="AI150" i="44"/>
  <c r="AJ149" i="44"/>
  <c r="AK149" i="44"/>
  <c r="AI151" i="44"/>
  <c r="AJ150" i="44"/>
  <c r="AK150" i="44"/>
  <c r="AI152" i="44"/>
  <c r="AJ151" i="44"/>
  <c r="AK151" i="44"/>
  <c r="AI153" i="44"/>
  <c r="AJ152" i="44"/>
  <c r="AK152" i="44"/>
  <c r="AI154" i="44"/>
  <c r="AJ153" i="44"/>
  <c r="AK153" i="44"/>
  <c r="AI155" i="44"/>
  <c r="AJ154" i="44"/>
  <c r="AK154" i="44"/>
  <c r="AI156" i="44"/>
  <c r="AJ155" i="44"/>
  <c r="AK155" i="44"/>
  <c r="AI157" i="44"/>
  <c r="AJ156" i="44"/>
  <c r="AK156" i="44"/>
  <c r="AI158" i="44"/>
  <c r="AJ157" i="44"/>
  <c r="AK157" i="44"/>
  <c r="AI159" i="44"/>
  <c r="AJ158" i="44"/>
  <c r="AK158" i="44"/>
  <c r="AI160" i="44"/>
  <c r="AJ159" i="44"/>
  <c r="AK159" i="44"/>
  <c r="AI161" i="44"/>
  <c r="AJ160" i="44"/>
  <c r="AK160" i="44"/>
  <c r="AI162" i="44"/>
  <c r="AJ161" i="44"/>
  <c r="AK161" i="44"/>
  <c r="AI163" i="44"/>
  <c r="AJ162" i="44"/>
  <c r="AK162" i="44"/>
  <c r="AI164" i="44"/>
  <c r="AJ163" i="44"/>
  <c r="AK163" i="44"/>
  <c r="AI165" i="44"/>
  <c r="AJ164" i="44"/>
  <c r="AK164" i="44"/>
  <c r="AI166" i="44"/>
  <c r="AJ165" i="44"/>
  <c r="AK165" i="44"/>
  <c r="AI167" i="44"/>
  <c r="AJ166" i="44"/>
  <c r="AK166" i="44"/>
  <c r="AI168" i="44"/>
  <c r="AJ167" i="44"/>
  <c r="AK167" i="44"/>
  <c r="AI169" i="44"/>
  <c r="AJ168" i="44"/>
  <c r="AK168" i="44"/>
  <c r="AI170" i="44"/>
  <c r="AJ169" i="44"/>
  <c r="AK169" i="44"/>
  <c r="AI171" i="44"/>
  <c r="AJ170" i="44"/>
  <c r="AK170" i="44"/>
  <c r="AI172" i="44"/>
  <c r="AJ171" i="44"/>
  <c r="AK171" i="44"/>
  <c r="AI173" i="44"/>
  <c r="AJ172" i="44"/>
  <c r="AK172" i="44"/>
  <c r="AI174" i="44"/>
  <c r="AJ173" i="44"/>
  <c r="AK173" i="44"/>
  <c r="AI175" i="44"/>
  <c r="AJ174" i="44"/>
  <c r="AK174" i="44"/>
  <c r="AI176" i="44"/>
  <c r="AJ175" i="44"/>
  <c r="AK175" i="44"/>
  <c r="AI177" i="44"/>
  <c r="AJ176" i="44"/>
  <c r="AK176" i="44"/>
  <c r="AI178" i="44"/>
  <c r="AJ177" i="44"/>
  <c r="AK177" i="44"/>
  <c r="AI179" i="44"/>
  <c r="AJ178" i="44"/>
  <c r="AK178" i="44"/>
  <c r="AI180" i="44"/>
  <c r="AJ179" i="44"/>
  <c r="AK179" i="44"/>
  <c r="AI181" i="44"/>
  <c r="AJ180" i="44"/>
  <c r="AK180" i="44"/>
  <c r="AI182" i="44"/>
  <c r="AJ181" i="44"/>
  <c r="AK181" i="44"/>
  <c r="AI183" i="44"/>
  <c r="AJ182" i="44"/>
  <c r="AK182" i="44"/>
  <c r="AI184" i="44"/>
  <c r="AJ183" i="44"/>
  <c r="AK183" i="44"/>
  <c r="AI185" i="44"/>
  <c r="AJ184" i="44"/>
  <c r="AK184" i="44"/>
  <c r="AI186" i="44"/>
  <c r="AJ185" i="44"/>
  <c r="AK185" i="44"/>
  <c r="AI187" i="44"/>
  <c r="AJ186" i="44"/>
  <c r="AK186" i="44"/>
  <c r="AI188" i="44"/>
  <c r="AJ187" i="44"/>
  <c r="AK187" i="44"/>
  <c r="AI189" i="44"/>
  <c r="AJ188" i="44"/>
  <c r="AK188" i="44"/>
  <c r="AI190" i="44"/>
  <c r="AJ189" i="44"/>
  <c r="AK189" i="44"/>
  <c r="AI191" i="44"/>
  <c r="AJ190" i="44"/>
  <c r="AK190" i="44"/>
  <c r="AI192" i="44"/>
  <c r="AJ191" i="44"/>
  <c r="AK191" i="44"/>
  <c r="AI193" i="44"/>
  <c r="AJ192" i="44"/>
  <c r="AK192" i="44"/>
  <c r="AI194" i="44"/>
  <c r="AJ193" i="44"/>
  <c r="AK193" i="44"/>
  <c r="AI195" i="44"/>
  <c r="AJ194" i="44"/>
  <c r="AK194" i="44"/>
  <c r="AI196" i="44"/>
  <c r="AJ195" i="44"/>
  <c r="AK195" i="44"/>
  <c r="AI197" i="44"/>
  <c r="AJ196" i="44"/>
  <c r="AK196" i="44"/>
  <c r="AI198" i="44"/>
  <c r="AJ197" i="44"/>
  <c r="AK197" i="44"/>
  <c r="AI199" i="44"/>
  <c r="AJ198" i="44"/>
  <c r="AK198" i="44"/>
  <c r="AI200" i="44"/>
  <c r="AJ199" i="44"/>
  <c r="AK199" i="44"/>
  <c r="AI201" i="44"/>
  <c r="AJ200" i="44"/>
  <c r="AK200" i="44"/>
  <c r="AI202" i="44"/>
  <c r="AJ201" i="44"/>
  <c r="AK201" i="44"/>
  <c r="AI203" i="44"/>
  <c r="AJ202" i="44"/>
  <c r="AK202" i="44"/>
  <c r="AI204" i="44"/>
  <c r="AJ203" i="44"/>
  <c r="AK203" i="44"/>
  <c r="AI205" i="44"/>
  <c r="AJ204" i="44"/>
  <c r="AK204" i="44"/>
  <c r="AI206" i="44"/>
  <c r="AJ205" i="44"/>
  <c r="AK205" i="44"/>
  <c r="AI207" i="44"/>
  <c r="AJ206" i="44"/>
  <c r="AK206" i="44"/>
  <c r="AI208" i="44"/>
  <c r="AJ207" i="44"/>
  <c r="AK207" i="44"/>
  <c r="AI209" i="44"/>
  <c r="AJ208" i="44"/>
  <c r="AK208" i="44"/>
  <c r="AI210" i="44"/>
  <c r="AJ209" i="44"/>
  <c r="AK209" i="44"/>
  <c r="AI211" i="44"/>
  <c r="AJ210" i="44"/>
  <c r="AK210" i="44"/>
  <c r="AI212" i="44"/>
  <c r="AJ211" i="44"/>
  <c r="AK211" i="44"/>
  <c r="AI213" i="44"/>
  <c r="AJ212" i="44"/>
  <c r="AK212" i="44"/>
  <c r="AI214" i="44"/>
  <c r="AJ213" i="44"/>
  <c r="AK213" i="44"/>
  <c r="AI215" i="44"/>
  <c r="AJ214" i="44"/>
  <c r="AK214" i="44"/>
  <c r="AI216" i="44"/>
  <c r="AJ215" i="44"/>
  <c r="AK215" i="44"/>
  <c r="AI217" i="44"/>
  <c r="AJ216" i="44"/>
  <c r="AK216" i="44"/>
  <c r="AI218" i="44"/>
  <c r="AJ217" i="44"/>
  <c r="AK217" i="44"/>
  <c r="AI219" i="44"/>
  <c r="AJ218" i="44"/>
  <c r="AK218" i="44"/>
  <c r="AI220" i="44"/>
  <c r="AJ219" i="44"/>
  <c r="AK219" i="44"/>
  <c r="AI221" i="44"/>
  <c r="AJ220" i="44"/>
  <c r="AK220" i="44"/>
  <c r="AI222" i="44"/>
  <c r="AJ221" i="44"/>
  <c r="AK221" i="44"/>
  <c r="AI223" i="44"/>
  <c r="AJ222" i="44"/>
  <c r="AK222" i="44"/>
  <c r="AI224" i="44"/>
  <c r="AJ223" i="44"/>
  <c r="AK223" i="44"/>
  <c r="AI225" i="44"/>
  <c r="AJ224" i="44"/>
  <c r="AK224" i="44"/>
  <c r="AI226" i="44"/>
  <c r="AJ225" i="44"/>
  <c r="AK225" i="44"/>
  <c r="AI227" i="44"/>
  <c r="AJ226" i="44"/>
  <c r="AK226" i="44"/>
  <c r="AI228" i="44"/>
  <c r="AJ227" i="44"/>
  <c r="AK227" i="44"/>
  <c r="AI229" i="44"/>
  <c r="AJ228" i="44"/>
  <c r="AK228" i="44"/>
  <c r="AI230" i="44"/>
  <c r="AJ229" i="44"/>
  <c r="AK229" i="44"/>
  <c r="AI231" i="44"/>
  <c r="AJ230" i="44"/>
  <c r="AK230" i="44"/>
  <c r="AI232" i="44"/>
  <c r="AJ231" i="44"/>
  <c r="AK231" i="44"/>
  <c r="AI233" i="44"/>
  <c r="AJ232" i="44"/>
  <c r="AK232" i="44"/>
  <c r="AI234" i="44"/>
  <c r="AJ233" i="44"/>
  <c r="AK233" i="44"/>
  <c r="AI235" i="44"/>
  <c r="AJ234" i="44"/>
  <c r="AK234" i="44"/>
  <c r="AI236" i="44"/>
  <c r="AJ235" i="44"/>
  <c r="AK235" i="44"/>
  <c r="AI237" i="44"/>
  <c r="AJ236" i="44"/>
  <c r="AK236" i="44"/>
  <c r="AI238" i="44"/>
  <c r="AJ237" i="44"/>
  <c r="AK237" i="44"/>
  <c r="AI239" i="44"/>
  <c r="AJ238" i="44"/>
  <c r="AK238" i="44"/>
  <c r="AI240" i="44"/>
  <c r="AJ239" i="44"/>
  <c r="AK239" i="44"/>
  <c r="AI241" i="44"/>
  <c r="AJ240" i="44"/>
  <c r="AK240" i="44"/>
  <c r="AI242" i="44"/>
  <c r="AJ241" i="44"/>
  <c r="AK241" i="44"/>
  <c r="AI243" i="44"/>
  <c r="AJ242" i="44"/>
  <c r="AK242" i="44"/>
  <c r="AI244" i="44"/>
  <c r="AJ243" i="44"/>
  <c r="AK243" i="44"/>
  <c r="AI245" i="44"/>
  <c r="AJ244" i="44"/>
  <c r="AK244" i="44"/>
  <c r="AI246" i="44"/>
  <c r="AJ245" i="44"/>
  <c r="AK245" i="44"/>
  <c r="AI247" i="44"/>
  <c r="AJ246" i="44"/>
  <c r="AK246" i="44"/>
  <c r="AI248" i="44"/>
  <c r="AJ247" i="44"/>
  <c r="AK247" i="44"/>
  <c r="AI249" i="44"/>
  <c r="AJ248" i="44"/>
  <c r="AK248" i="44"/>
  <c r="AI250" i="44"/>
  <c r="AJ249" i="44"/>
  <c r="AK249" i="44"/>
  <c r="AI251" i="44"/>
  <c r="AJ250" i="44"/>
  <c r="AK250" i="44"/>
  <c r="AI252" i="44"/>
  <c r="AJ251" i="44"/>
  <c r="AK251" i="44"/>
  <c r="AI253" i="44"/>
  <c r="AJ252" i="44"/>
  <c r="AK252" i="44"/>
  <c r="AI254" i="44"/>
  <c r="AJ253" i="44"/>
  <c r="AK253" i="44"/>
  <c r="AI255" i="44"/>
  <c r="AJ254" i="44"/>
  <c r="AK254" i="44"/>
  <c r="AI256" i="44"/>
  <c r="AJ255" i="44"/>
  <c r="AK255" i="44"/>
  <c r="AI257" i="44"/>
  <c r="AJ256" i="44"/>
  <c r="AK256" i="44"/>
  <c r="AI258" i="44"/>
  <c r="AJ257" i="44"/>
  <c r="AK257" i="44"/>
  <c r="AI259" i="44"/>
  <c r="AJ258" i="44"/>
  <c r="AK258" i="44"/>
  <c r="AI260" i="44"/>
  <c r="AJ259" i="44"/>
  <c r="AK259" i="44"/>
  <c r="AI261" i="44"/>
  <c r="AJ260" i="44"/>
  <c r="AK260" i="44"/>
  <c r="AI262" i="44"/>
  <c r="AJ261" i="44"/>
  <c r="AK261" i="44"/>
  <c r="AI263" i="44"/>
  <c r="AJ262" i="44"/>
  <c r="AK262" i="44"/>
  <c r="AI264" i="44"/>
  <c r="AJ263" i="44"/>
  <c r="AK263" i="44"/>
  <c r="AI265" i="44"/>
  <c r="AJ264" i="44"/>
  <c r="AK264" i="44"/>
  <c r="AI266" i="44"/>
  <c r="AJ265" i="44"/>
  <c r="AK265" i="44"/>
  <c r="AI267" i="44"/>
  <c r="AJ266" i="44"/>
  <c r="AK266" i="44"/>
  <c r="AI268" i="44"/>
  <c r="AJ267" i="44"/>
  <c r="AK267" i="44"/>
  <c r="AI269" i="44"/>
  <c r="AJ268" i="44"/>
  <c r="AK268" i="44"/>
  <c r="AI270" i="44"/>
  <c r="AJ269" i="44"/>
  <c r="AK269" i="44"/>
  <c r="AI271" i="44"/>
  <c r="AJ270" i="44"/>
  <c r="AK270" i="44"/>
  <c r="AI272" i="44"/>
  <c r="AJ271" i="44"/>
  <c r="AK271" i="44"/>
  <c r="AI273" i="44"/>
  <c r="AJ272" i="44"/>
  <c r="AK272" i="44"/>
  <c r="AI274" i="44"/>
  <c r="AJ273" i="44"/>
  <c r="AK273" i="44"/>
  <c r="AI275" i="44"/>
  <c r="AJ274" i="44"/>
  <c r="AK274" i="44"/>
  <c r="AI276" i="44"/>
  <c r="AJ275" i="44"/>
  <c r="AK275" i="44"/>
  <c r="AI277" i="44"/>
  <c r="AJ276" i="44"/>
  <c r="AK276" i="44"/>
  <c r="AI278" i="44"/>
  <c r="AJ277" i="44"/>
  <c r="AK277" i="44"/>
  <c r="AI279" i="44"/>
  <c r="AJ278" i="44"/>
  <c r="AK278" i="44"/>
  <c r="AI280" i="44"/>
  <c r="AJ279" i="44"/>
  <c r="AK279" i="44"/>
  <c r="AI281" i="44"/>
  <c r="AJ280" i="44"/>
  <c r="AK280" i="44"/>
  <c r="AI282" i="44"/>
  <c r="AJ281" i="44"/>
  <c r="AK281" i="44"/>
  <c r="AI283" i="44"/>
  <c r="AJ282" i="44"/>
  <c r="AK282" i="44"/>
  <c r="AI284" i="44"/>
  <c r="AJ283" i="44"/>
  <c r="AK283" i="44"/>
  <c r="AI285" i="44"/>
  <c r="AJ284" i="44"/>
  <c r="AK284" i="44"/>
  <c r="AI286" i="44"/>
  <c r="AJ285" i="44"/>
  <c r="AK285" i="44"/>
  <c r="AI287" i="44"/>
  <c r="AJ286" i="44"/>
  <c r="AK286" i="44"/>
  <c r="AI288" i="44"/>
  <c r="AJ287" i="44"/>
  <c r="AK287" i="44"/>
  <c r="AI289" i="44"/>
  <c r="AJ288" i="44"/>
  <c r="AK288" i="44"/>
  <c r="AI290" i="44"/>
  <c r="AJ289" i="44"/>
  <c r="AK289" i="44"/>
  <c r="AI291" i="44"/>
  <c r="AJ290" i="44"/>
  <c r="AK290" i="44"/>
  <c r="AI292" i="44"/>
  <c r="AJ291" i="44"/>
  <c r="AK291" i="44"/>
  <c r="AI293" i="44"/>
  <c r="AJ292" i="44"/>
  <c r="AK292" i="44"/>
  <c r="AI294" i="44"/>
  <c r="AJ293" i="44"/>
  <c r="AK293" i="44"/>
  <c r="AI295" i="44"/>
  <c r="AJ294" i="44"/>
  <c r="AK294" i="44"/>
  <c r="AI296" i="44"/>
  <c r="AJ295" i="44"/>
  <c r="AK295" i="44"/>
  <c r="AI297" i="44"/>
  <c r="AJ296" i="44"/>
  <c r="AK296" i="44"/>
  <c r="AI298" i="44"/>
  <c r="AJ297" i="44"/>
  <c r="AK297" i="44"/>
  <c r="AI299" i="44"/>
  <c r="AJ298" i="44"/>
  <c r="AK298" i="44"/>
  <c r="AI300" i="44"/>
  <c r="AJ299" i="44"/>
  <c r="AK299" i="44"/>
  <c r="AI301" i="44"/>
  <c r="AJ300" i="44"/>
  <c r="AK300" i="44"/>
  <c r="AI302" i="44"/>
  <c r="AJ301" i="44"/>
  <c r="AK301" i="44"/>
  <c r="AI303" i="44"/>
  <c r="AJ302" i="44"/>
  <c r="AK302" i="44"/>
  <c r="AI304" i="44"/>
  <c r="AJ303" i="44"/>
  <c r="AK303" i="44"/>
  <c r="AJ304" i="44"/>
  <c r="AK304" i="44"/>
  <c r="AK305" i="44"/>
  <c r="AD5" i="44"/>
  <c r="AD6" i="44"/>
  <c r="AD7" i="44"/>
  <c r="AD8" i="44"/>
  <c r="AD9" i="44"/>
  <c r="AD10" i="44"/>
  <c r="AD11" i="44"/>
  <c r="AD12" i="44"/>
  <c r="AD13" i="44"/>
  <c r="AD14" i="44"/>
  <c r="AD15" i="44"/>
  <c r="AD16" i="44"/>
  <c r="AD17" i="44"/>
  <c r="AD18" i="44"/>
  <c r="AD19" i="44"/>
  <c r="AD20" i="44"/>
  <c r="AD21" i="44"/>
  <c r="AD22" i="44"/>
  <c r="AD23" i="44"/>
  <c r="AD24" i="44"/>
  <c r="AD25" i="44"/>
  <c r="AD26" i="44"/>
  <c r="AD27" i="44"/>
  <c r="AD28" i="44"/>
  <c r="AD29" i="44"/>
  <c r="AD30" i="44"/>
  <c r="AD31" i="44"/>
  <c r="AD32" i="44"/>
  <c r="AD33" i="44"/>
  <c r="AD34" i="44"/>
  <c r="AD35" i="44"/>
  <c r="AD36" i="44"/>
  <c r="AD37" i="44"/>
  <c r="AD38" i="44"/>
  <c r="AD39" i="44"/>
  <c r="AD40" i="44"/>
  <c r="AD41" i="44"/>
  <c r="AD42" i="44"/>
  <c r="AD43" i="44"/>
  <c r="AD44" i="44"/>
  <c r="AD45" i="44"/>
  <c r="AD46" i="44"/>
  <c r="AD47" i="44"/>
  <c r="AD48" i="44"/>
  <c r="AD49" i="44"/>
  <c r="AD50" i="44"/>
  <c r="AD51" i="44"/>
  <c r="AD52" i="44"/>
  <c r="AD53" i="44"/>
  <c r="AD54" i="44"/>
  <c r="AD55" i="44"/>
  <c r="AD56" i="44"/>
  <c r="AD57" i="44"/>
  <c r="AD58" i="44"/>
  <c r="AD59" i="44"/>
  <c r="AD60" i="44"/>
  <c r="AD61" i="44"/>
  <c r="AD62" i="44"/>
  <c r="AD63" i="44"/>
  <c r="AD64" i="44"/>
  <c r="AD65" i="44"/>
  <c r="AD66" i="44"/>
  <c r="AD67" i="44"/>
  <c r="AD68" i="44"/>
  <c r="AD69" i="44"/>
  <c r="AD70" i="44"/>
  <c r="AD71" i="44"/>
  <c r="AD72" i="44"/>
  <c r="AD73" i="44"/>
  <c r="AD74" i="44"/>
  <c r="AD75" i="44"/>
  <c r="AD76" i="44"/>
  <c r="AD77" i="44"/>
  <c r="AD78" i="44"/>
  <c r="AD79" i="44"/>
  <c r="AD80" i="44"/>
  <c r="AD81" i="44"/>
  <c r="AD82" i="44"/>
  <c r="AD83" i="44"/>
  <c r="AD84" i="44"/>
  <c r="AD85" i="44"/>
  <c r="AD86" i="44"/>
  <c r="AD87" i="44"/>
  <c r="AD88" i="44"/>
  <c r="AD89" i="44"/>
  <c r="AD90" i="44"/>
  <c r="AD91" i="44"/>
  <c r="AD92" i="44"/>
  <c r="AD93" i="44"/>
  <c r="AD94" i="44"/>
  <c r="AD95" i="44"/>
  <c r="AD96" i="44"/>
  <c r="AD97" i="44"/>
  <c r="AD98" i="44"/>
  <c r="AD99" i="44"/>
  <c r="AD100" i="44"/>
  <c r="AD101" i="44"/>
  <c r="AD102" i="44"/>
  <c r="AD103" i="44"/>
  <c r="AD104" i="44"/>
  <c r="AD105" i="44"/>
  <c r="AD106" i="44"/>
  <c r="AD107" i="44"/>
  <c r="AD108" i="44"/>
  <c r="AD109" i="44"/>
  <c r="AD110" i="44"/>
  <c r="AD111" i="44"/>
  <c r="AD112" i="44"/>
  <c r="AD113" i="44"/>
  <c r="AD114" i="44"/>
  <c r="AD115" i="44"/>
  <c r="AD116" i="44"/>
  <c r="AD117" i="44"/>
  <c r="AD118" i="44"/>
  <c r="AD119" i="44"/>
  <c r="AD120" i="44"/>
  <c r="AD121" i="44"/>
  <c r="AD122" i="44"/>
  <c r="AD123" i="44"/>
  <c r="AD124" i="44"/>
  <c r="AD125" i="44"/>
  <c r="AD126" i="44"/>
  <c r="AD127" i="44"/>
  <c r="AD128" i="44"/>
  <c r="AD129" i="44"/>
  <c r="AD130" i="44"/>
  <c r="AD131" i="44"/>
  <c r="AD132" i="44"/>
  <c r="AD133" i="44"/>
  <c r="AD134" i="44"/>
  <c r="AD135" i="44"/>
  <c r="AD136" i="44"/>
  <c r="AD137" i="44"/>
  <c r="AD138" i="44"/>
  <c r="AD139" i="44"/>
  <c r="AD140" i="44"/>
  <c r="AD141" i="44"/>
  <c r="AD142" i="44"/>
  <c r="AD143" i="44"/>
  <c r="AD144" i="44"/>
  <c r="AD145" i="44"/>
  <c r="AD146" i="44"/>
  <c r="AD147" i="44"/>
  <c r="AD148" i="44"/>
  <c r="AD149" i="44"/>
  <c r="AD150" i="44"/>
  <c r="AD151" i="44"/>
  <c r="AD152" i="44"/>
  <c r="AD153" i="44"/>
  <c r="AD154" i="44"/>
  <c r="AD155" i="44"/>
  <c r="AD156" i="44"/>
  <c r="AD157" i="44"/>
  <c r="AD158" i="44"/>
  <c r="AD159" i="44"/>
  <c r="AD160" i="44"/>
  <c r="AD161" i="44"/>
  <c r="AD162" i="44"/>
  <c r="AD163" i="44"/>
  <c r="AD164" i="44"/>
  <c r="AD165" i="44"/>
  <c r="AD166" i="44"/>
  <c r="AD167" i="44"/>
  <c r="AD168" i="44"/>
  <c r="AD169" i="44"/>
  <c r="AD170" i="44"/>
  <c r="AD171" i="44"/>
  <c r="AD172" i="44"/>
  <c r="AD173" i="44"/>
  <c r="AD174" i="44"/>
  <c r="AD175" i="44"/>
  <c r="AD176" i="44"/>
  <c r="AD177" i="44"/>
  <c r="AD178" i="44"/>
  <c r="AD179" i="44"/>
  <c r="AD180" i="44"/>
  <c r="AD181" i="44"/>
  <c r="AD182" i="44"/>
  <c r="AD183" i="44"/>
  <c r="AD184" i="44"/>
  <c r="AD185" i="44"/>
  <c r="AD186" i="44"/>
  <c r="AD187" i="44"/>
  <c r="AD188" i="44"/>
  <c r="AD189" i="44"/>
  <c r="AD190" i="44"/>
  <c r="AD191" i="44"/>
  <c r="AD192" i="44"/>
  <c r="AD193" i="44"/>
  <c r="AD194" i="44"/>
  <c r="AD195" i="44"/>
  <c r="AD196" i="44"/>
  <c r="AD197" i="44"/>
  <c r="AD198" i="44"/>
  <c r="AD199" i="44"/>
  <c r="AD200" i="44"/>
  <c r="AD201" i="44"/>
  <c r="AD202" i="44"/>
  <c r="AD203" i="44"/>
  <c r="AD204" i="44"/>
  <c r="AD205" i="44"/>
  <c r="AD206" i="44"/>
  <c r="AD207" i="44"/>
  <c r="AD208" i="44"/>
  <c r="AD209" i="44"/>
  <c r="AD210" i="44"/>
  <c r="AD211" i="44"/>
  <c r="AD212" i="44"/>
  <c r="AD213" i="44"/>
  <c r="AD214" i="44"/>
  <c r="AD215" i="44"/>
  <c r="AD216" i="44"/>
  <c r="AD217" i="44"/>
  <c r="AD218" i="44"/>
  <c r="AD219" i="44"/>
  <c r="AD220" i="44"/>
  <c r="AD221" i="44"/>
  <c r="AD222" i="44"/>
  <c r="AD223" i="44"/>
  <c r="AD224" i="44"/>
  <c r="AD225" i="44"/>
  <c r="AD226" i="44"/>
  <c r="AD227" i="44"/>
  <c r="AD228" i="44"/>
  <c r="AD229" i="44"/>
  <c r="AD230" i="44"/>
  <c r="AD231" i="44"/>
  <c r="AD232" i="44"/>
  <c r="AD233" i="44"/>
  <c r="AD234" i="44"/>
  <c r="AD235" i="44"/>
  <c r="AD236" i="44"/>
  <c r="AD237" i="44"/>
  <c r="AD238" i="44"/>
  <c r="AD239" i="44"/>
  <c r="AD240" i="44"/>
  <c r="AD241" i="44"/>
  <c r="AD242" i="44"/>
  <c r="AD243" i="44"/>
  <c r="AD244" i="44"/>
  <c r="AD245" i="44"/>
  <c r="AD246" i="44"/>
  <c r="AD247" i="44"/>
  <c r="AD248" i="44"/>
  <c r="AD249" i="44"/>
  <c r="AD250" i="44"/>
  <c r="AD251" i="44"/>
  <c r="AD252" i="44"/>
  <c r="AD253" i="44"/>
  <c r="AD254" i="44"/>
  <c r="AD255" i="44"/>
  <c r="AD256" i="44"/>
  <c r="AD257" i="44"/>
  <c r="AD258" i="44"/>
  <c r="AD259" i="44"/>
  <c r="AD260" i="44"/>
  <c r="AD261" i="44"/>
  <c r="AD262" i="44"/>
  <c r="AD263" i="44"/>
  <c r="AD264" i="44"/>
  <c r="AD265" i="44"/>
  <c r="AD266" i="44"/>
  <c r="AD267" i="44"/>
  <c r="AD268" i="44"/>
  <c r="AD269" i="44"/>
  <c r="AD270" i="44"/>
  <c r="AD271" i="44"/>
  <c r="AD272" i="44"/>
  <c r="AD273" i="44"/>
  <c r="AD274" i="44"/>
  <c r="AD275" i="44"/>
  <c r="AD276" i="44"/>
  <c r="AD277" i="44"/>
  <c r="AD278" i="44"/>
  <c r="AD279" i="44"/>
  <c r="AD280" i="44"/>
  <c r="AD281" i="44"/>
  <c r="AD282" i="44"/>
  <c r="AD283" i="44"/>
  <c r="AD284" i="44"/>
  <c r="AD285" i="44"/>
  <c r="AD286" i="44"/>
  <c r="AD287" i="44"/>
  <c r="AD288" i="44"/>
  <c r="AD289" i="44"/>
  <c r="AD290" i="44"/>
  <c r="AD291" i="44"/>
  <c r="AD292" i="44"/>
  <c r="AD293" i="44"/>
  <c r="AD294" i="44"/>
  <c r="AD295" i="44"/>
  <c r="AD296" i="44"/>
  <c r="AD297" i="44"/>
  <c r="AD298" i="44"/>
  <c r="AD299" i="44"/>
  <c r="AD300" i="44"/>
  <c r="AD301" i="44"/>
  <c r="AD302" i="44"/>
  <c r="AD303" i="44"/>
  <c r="AD304" i="44"/>
  <c r="Z4" i="44"/>
  <c r="AA4" i="44"/>
  <c r="AA5" i="44"/>
  <c r="AB8" i="44"/>
  <c r="AA8" i="44"/>
  <c r="Z8" i="44"/>
  <c r="Z5" i="44"/>
  <c r="AB5" i="44"/>
  <c r="AB6" i="44"/>
  <c r="AB4" i="44"/>
  <c r="AA6" i="44"/>
  <c r="Z6" i="44"/>
  <c r="B309" i="44"/>
  <c r="S4" i="44" a="1"/>
  <c r="U6" i="44"/>
  <c r="U5" i="44"/>
  <c r="U4" i="44"/>
  <c r="S4" i="44"/>
  <c r="T4" i="44"/>
  <c r="S5" i="44"/>
  <c r="T5" i="44"/>
  <c r="S6" i="44"/>
  <c r="T6" i="44"/>
  <c r="C307" i="44" a="1"/>
  <c r="C309" i="44"/>
  <c r="G309" i="44"/>
  <c r="H309" i="44"/>
  <c r="B308" i="44"/>
  <c r="C308" i="44"/>
  <c r="H308" i="44"/>
  <c r="G308" i="44"/>
  <c r="D308" i="44"/>
  <c r="E308" i="44"/>
  <c r="F308" i="44"/>
  <c r="D309" i="44"/>
  <c r="E309" i="44"/>
  <c r="F309" i="44"/>
  <c r="B307" i="44"/>
  <c r="F307" i="44"/>
  <c r="C307" i="44"/>
  <c r="D307" i="44"/>
  <c r="E307" i="44"/>
  <c r="B307" i="44" a="1"/>
  <c r="A308" i="44" a="1"/>
  <c r="A308" i="44"/>
  <c r="A309" i="44"/>
  <c r="H4" i="44"/>
  <c r="I4" i="44"/>
  <c r="L4" i="44"/>
  <c r="H5" i="44"/>
  <c r="I5" i="44"/>
  <c r="L5" i="44"/>
  <c r="H6" i="44"/>
  <c r="I6" i="44"/>
  <c r="L6" i="44"/>
  <c r="H7" i="44"/>
  <c r="I7" i="44"/>
  <c r="L7" i="44"/>
  <c r="H8" i="44"/>
  <c r="I8" i="44"/>
  <c r="L8" i="44"/>
  <c r="H9" i="44"/>
  <c r="I9" i="44"/>
  <c r="L9" i="44"/>
  <c r="H10" i="44"/>
  <c r="I10" i="44"/>
  <c r="L10" i="44"/>
  <c r="H11" i="44"/>
  <c r="I11" i="44"/>
  <c r="L11" i="44"/>
  <c r="H12" i="44"/>
  <c r="I12" i="44"/>
  <c r="L12" i="44"/>
  <c r="H13" i="44"/>
  <c r="I13" i="44"/>
  <c r="L13" i="44"/>
  <c r="H14" i="44"/>
  <c r="I14" i="44"/>
  <c r="L14" i="44"/>
  <c r="H15" i="44"/>
  <c r="I15" i="44"/>
  <c r="L15" i="44"/>
  <c r="H16" i="44"/>
  <c r="I16" i="44"/>
  <c r="L16" i="44"/>
  <c r="H17" i="44"/>
  <c r="I17" i="44"/>
  <c r="L17" i="44"/>
  <c r="H18" i="44"/>
  <c r="I18" i="44"/>
  <c r="L18" i="44"/>
  <c r="H19" i="44"/>
  <c r="I19" i="44"/>
  <c r="L19" i="44"/>
  <c r="H20" i="44"/>
  <c r="I20" i="44"/>
  <c r="L20" i="44"/>
  <c r="H21" i="44"/>
  <c r="I21" i="44"/>
  <c r="L21" i="44"/>
  <c r="H22" i="44"/>
  <c r="I22" i="44"/>
  <c r="L22" i="44"/>
  <c r="H23" i="44"/>
  <c r="I23" i="44"/>
  <c r="L23" i="44"/>
  <c r="H24" i="44"/>
  <c r="I24" i="44"/>
  <c r="L24" i="44"/>
  <c r="H25" i="44"/>
  <c r="I25" i="44"/>
  <c r="L25" i="44"/>
  <c r="H26" i="44"/>
  <c r="I26" i="44"/>
  <c r="L26" i="44"/>
  <c r="H27" i="44"/>
  <c r="I27" i="44"/>
  <c r="L27" i="44"/>
  <c r="H28" i="44"/>
  <c r="I28" i="44"/>
  <c r="L28" i="44"/>
  <c r="H29" i="44"/>
  <c r="I29" i="44"/>
  <c r="L29" i="44"/>
  <c r="H30" i="44"/>
  <c r="I30" i="44"/>
  <c r="L30" i="44"/>
  <c r="H31" i="44"/>
  <c r="I31" i="44"/>
  <c r="L31" i="44"/>
  <c r="H32" i="44"/>
  <c r="I32" i="44"/>
  <c r="L32" i="44"/>
  <c r="H33" i="44"/>
  <c r="I33" i="44"/>
  <c r="L33" i="44"/>
  <c r="H34" i="44"/>
  <c r="I34" i="44"/>
  <c r="L34" i="44"/>
  <c r="H35" i="44"/>
  <c r="I35" i="44"/>
  <c r="L35" i="44"/>
  <c r="H36" i="44"/>
  <c r="I36" i="44"/>
  <c r="L36" i="44"/>
  <c r="H37" i="44"/>
  <c r="I37" i="44"/>
  <c r="L37" i="44"/>
  <c r="H38" i="44"/>
  <c r="I38" i="44"/>
  <c r="L38" i="44"/>
  <c r="H39" i="44"/>
  <c r="I39" i="44"/>
  <c r="L39" i="44"/>
  <c r="H40" i="44"/>
  <c r="I40" i="44"/>
  <c r="L40" i="44"/>
  <c r="H41" i="44"/>
  <c r="I41" i="44"/>
  <c r="L41" i="44"/>
  <c r="H42" i="44"/>
  <c r="I42" i="44"/>
  <c r="L42" i="44"/>
  <c r="H43" i="44"/>
  <c r="I43" i="44"/>
  <c r="L43" i="44"/>
  <c r="H44" i="44"/>
  <c r="I44" i="44"/>
  <c r="L44" i="44"/>
  <c r="H45" i="44"/>
  <c r="I45" i="44"/>
  <c r="L45" i="44"/>
  <c r="H46" i="44"/>
  <c r="I46" i="44"/>
  <c r="L46" i="44"/>
  <c r="H47" i="44"/>
  <c r="I47" i="44"/>
  <c r="L47" i="44"/>
  <c r="H48" i="44"/>
  <c r="I48" i="44"/>
  <c r="L48" i="44"/>
  <c r="H49" i="44"/>
  <c r="I49" i="44"/>
  <c r="L49" i="44"/>
  <c r="H50" i="44"/>
  <c r="I50" i="44"/>
  <c r="L50" i="44"/>
  <c r="H51" i="44"/>
  <c r="I51" i="44"/>
  <c r="L51" i="44"/>
  <c r="H52" i="44"/>
  <c r="I52" i="44"/>
  <c r="L52" i="44"/>
  <c r="H53" i="44"/>
  <c r="I53" i="44"/>
  <c r="L53" i="44"/>
  <c r="H54" i="44"/>
  <c r="I54" i="44"/>
  <c r="L54" i="44"/>
  <c r="H55" i="44"/>
  <c r="I55" i="44"/>
  <c r="L55" i="44"/>
  <c r="H56" i="44"/>
  <c r="I56" i="44"/>
  <c r="L56" i="44"/>
  <c r="H57" i="44"/>
  <c r="I57" i="44"/>
  <c r="L57" i="44"/>
  <c r="H58" i="44"/>
  <c r="I58" i="44"/>
  <c r="L58" i="44"/>
  <c r="H59" i="44"/>
  <c r="I59" i="44"/>
  <c r="L59" i="44"/>
  <c r="H60" i="44"/>
  <c r="I60" i="44"/>
  <c r="L60" i="44"/>
  <c r="H61" i="44"/>
  <c r="I61" i="44"/>
  <c r="L61" i="44"/>
  <c r="H62" i="44"/>
  <c r="I62" i="44"/>
  <c r="L62" i="44"/>
  <c r="H63" i="44"/>
  <c r="I63" i="44"/>
  <c r="L63" i="44"/>
  <c r="H64" i="44"/>
  <c r="I64" i="44"/>
  <c r="L64" i="44"/>
  <c r="H65" i="44"/>
  <c r="I65" i="44"/>
  <c r="L65" i="44"/>
  <c r="H66" i="44"/>
  <c r="I66" i="44"/>
  <c r="L66" i="44"/>
  <c r="H67" i="44"/>
  <c r="I67" i="44"/>
  <c r="L67" i="44"/>
  <c r="H68" i="44"/>
  <c r="I68" i="44"/>
  <c r="L68" i="44"/>
  <c r="H69" i="44"/>
  <c r="I69" i="44"/>
  <c r="L69" i="44"/>
  <c r="H70" i="44"/>
  <c r="I70" i="44"/>
  <c r="L70" i="44"/>
  <c r="H71" i="44"/>
  <c r="I71" i="44"/>
  <c r="L71" i="44"/>
  <c r="H72" i="44"/>
  <c r="I72" i="44"/>
  <c r="L72" i="44"/>
  <c r="H73" i="44"/>
  <c r="I73" i="44"/>
  <c r="L73" i="44"/>
  <c r="H74" i="44"/>
  <c r="I74" i="44"/>
  <c r="L74" i="44"/>
  <c r="H75" i="44"/>
  <c r="I75" i="44"/>
  <c r="L75" i="44"/>
  <c r="H76" i="44"/>
  <c r="I76" i="44"/>
  <c r="L76" i="44"/>
  <c r="H77" i="44"/>
  <c r="I77" i="44"/>
  <c r="L77" i="44"/>
  <c r="H78" i="44"/>
  <c r="I78" i="44"/>
  <c r="L78" i="44"/>
  <c r="H79" i="44"/>
  <c r="I79" i="44"/>
  <c r="L79" i="44"/>
  <c r="H80" i="44"/>
  <c r="I80" i="44"/>
  <c r="L80" i="44"/>
  <c r="H81" i="44"/>
  <c r="I81" i="44"/>
  <c r="L81" i="44"/>
  <c r="H82" i="44"/>
  <c r="I82" i="44"/>
  <c r="L82" i="44"/>
  <c r="H83" i="44"/>
  <c r="I83" i="44"/>
  <c r="L83" i="44"/>
  <c r="H84" i="44"/>
  <c r="I84" i="44"/>
  <c r="L84" i="44"/>
  <c r="H85" i="44"/>
  <c r="I85" i="44"/>
  <c r="L85" i="44"/>
  <c r="H86" i="44"/>
  <c r="I86" i="44"/>
  <c r="L86" i="44"/>
  <c r="H87" i="44"/>
  <c r="I87" i="44"/>
  <c r="L87" i="44"/>
  <c r="H88" i="44"/>
  <c r="I88" i="44"/>
  <c r="L88" i="44"/>
  <c r="H89" i="44"/>
  <c r="I89" i="44"/>
  <c r="L89" i="44"/>
  <c r="H90" i="44"/>
  <c r="I90" i="44"/>
  <c r="L90" i="44"/>
  <c r="H91" i="44"/>
  <c r="I91" i="44"/>
  <c r="L91" i="44"/>
  <c r="H92" i="44"/>
  <c r="I92" i="44"/>
  <c r="L92" i="44"/>
  <c r="H93" i="44"/>
  <c r="I93" i="44"/>
  <c r="L93" i="44"/>
  <c r="H94" i="44"/>
  <c r="I94" i="44"/>
  <c r="L94" i="44"/>
  <c r="H95" i="44"/>
  <c r="I95" i="44"/>
  <c r="L95" i="44"/>
  <c r="H96" i="44"/>
  <c r="I96" i="44"/>
  <c r="L96" i="44"/>
  <c r="H97" i="44"/>
  <c r="I97" i="44"/>
  <c r="L97" i="44"/>
  <c r="H98" i="44"/>
  <c r="I98" i="44"/>
  <c r="L98" i="44"/>
  <c r="H99" i="44"/>
  <c r="I99" i="44"/>
  <c r="L99" i="44"/>
  <c r="H100" i="44"/>
  <c r="I100" i="44"/>
  <c r="L100" i="44"/>
  <c r="H101" i="44"/>
  <c r="I101" i="44"/>
  <c r="L101" i="44"/>
  <c r="H102" i="44"/>
  <c r="I102" i="44"/>
  <c r="L102" i="44"/>
  <c r="H103" i="44"/>
  <c r="I103" i="44"/>
  <c r="L103" i="44"/>
  <c r="H104" i="44"/>
  <c r="I104" i="44"/>
  <c r="L104" i="44"/>
  <c r="H105" i="44"/>
  <c r="I105" i="44"/>
  <c r="L105" i="44"/>
  <c r="H106" i="44"/>
  <c r="I106" i="44"/>
  <c r="L106" i="44"/>
  <c r="H107" i="44"/>
  <c r="I107" i="44"/>
  <c r="L107" i="44"/>
  <c r="H108" i="44"/>
  <c r="I108" i="44"/>
  <c r="L108" i="44"/>
  <c r="H109" i="44"/>
  <c r="I109" i="44"/>
  <c r="L109" i="44"/>
  <c r="H110" i="44"/>
  <c r="I110" i="44"/>
  <c r="L110" i="44"/>
  <c r="H111" i="44"/>
  <c r="I111" i="44"/>
  <c r="L111" i="44"/>
  <c r="H112" i="44"/>
  <c r="I112" i="44"/>
  <c r="L112" i="44"/>
  <c r="H113" i="44"/>
  <c r="I113" i="44"/>
  <c r="L113" i="44"/>
  <c r="H114" i="44"/>
  <c r="I114" i="44"/>
  <c r="L114" i="44"/>
  <c r="H115" i="44"/>
  <c r="I115" i="44"/>
  <c r="L115" i="44"/>
  <c r="H116" i="44"/>
  <c r="I116" i="44"/>
  <c r="L116" i="44"/>
  <c r="H117" i="44"/>
  <c r="I117" i="44"/>
  <c r="L117" i="44"/>
  <c r="H118" i="44"/>
  <c r="I118" i="44"/>
  <c r="L118" i="44"/>
  <c r="H119" i="44"/>
  <c r="I119" i="44"/>
  <c r="L119" i="44"/>
  <c r="H120" i="44"/>
  <c r="I120" i="44"/>
  <c r="L120" i="44"/>
  <c r="H121" i="44"/>
  <c r="I121" i="44"/>
  <c r="L121" i="44"/>
  <c r="H122" i="44"/>
  <c r="I122" i="44"/>
  <c r="L122" i="44"/>
  <c r="H123" i="44"/>
  <c r="I123" i="44"/>
  <c r="L123" i="44"/>
  <c r="H124" i="44"/>
  <c r="I124" i="44"/>
  <c r="L124" i="44"/>
  <c r="H125" i="44"/>
  <c r="I125" i="44"/>
  <c r="L125" i="44"/>
  <c r="H126" i="44"/>
  <c r="I126" i="44"/>
  <c r="L126" i="44"/>
  <c r="H127" i="44"/>
  <c r="I127" i="44"/>
  <c r="L127" i="44"/>
  <c r="H128" i="44"/>
  <c r="I128" i="44"/>
  <c r="L128" i="44"/>
  <c r="H129" i="44"/>
  <c r="I129" i="44"/>
  <c r="L129" i="44"/>
  <c r="H130" i="44"/>
  <c r="I130" i="44"/>
  <c r="L130" i="44"/>
  <c r="H131" i="44"/>
  <c r="I131" i="44"/>
  <c r="L131" i="44"/>
  <c r="H132" i="44"/>
  <c r="I132" i="44"/>
  <c r="L132" i="44"/>
  <c r="H133" i="44"/>
  <c r="I133" i="44"/>
  <c r="L133" i="44"/>
  <c r="H134" i="44"/>
  <c r="I134" i="44"/>
  <c r="L134" i="44"/>
  <c r="H135" i="44"/>
  <c r="I135" i="44"/>
  <c r="L135" i="44"/>
  <c r="H136" i="44"/>
  <c r="I136" i="44"/>
  <c r="L136" i="44"/>
  <c r="H137" i="44"/>
  <c r="I137" i="44"/>
  <c r="L137" i="44"/>
  <c r="H138" i="44"/>
  <c r="I138" i="44"/>
  <c r="L138" i="44"/>
  <c r="H139" i="44"/>
  <c r="I139" i="44"/>
  <c r="L139" i="44"/>
  <c r="H140" i="44"/>
  <c r="I140" i="44"/>
  <c r="L140" i="44"/>
  <c r="H141" i="44"/>
  <c r="I141" i="44"/>
  <c r="L141" i="44"/>
  <c r="H142" i="44"/>
  <c r="I142" i="44"/>
  <c r="L142" i="44"/>
  <c r="H143" i="44"/>
  <c r="I143" i="44"/>
  <c r="L143" i="44"/>
  <c r="H144" i="44"/>
  <c r="I144" i="44"/>
  <c r="L144" i="44"/>
  <c r="H145" i="44"/>
  <c r="I145" i="44"/>
  <c r="L145" i="44"/>
  <c r="H146" i="44"/>
  <c r="I146" i="44"/>
  <c r="L146" i="44"/>
  <c r="H147" i="44"/>
  <c r="I147" i="44"/>
  <c r="L147" i="44"/>
  <c r="H148" i="44"/>
  <c r="I148" i="44"/>
  <c r="L148" i="44"/>
  <c r="H149" i="44"/>
  <c r="I149" i="44"/>
  <c r="L149" i="44"/>
  <c r="H150" i="44"/>
  <c r="I150" i="44"/>
  <c r="L150" i="44"/>
  <c r="H151" i="44"/>
  <c r="I151" i="44"/>
  <c r="L151" i="44"/>
  <c r="H152" i="44"/>
  <c r="I152" i="44"/>
  <c r="L152" i="44"/>
  <c r="H153" i="44"/>
  <c r="I153" i="44"/>
  <c r="L153" i="44"/>
  <c r="H154" i="44"/>
  <c r="I154" i="44"/>
  <c r="L154" i="44"/>
  <c r="H155" i="44"/>
  <c r="I155" i="44"/>
  <c r="L155" i="44"/>
  <c r="H156" i="44"/>
  <c r="I156" i="44"/>
  <c r="L156" i="44"/>
  <c r="H157" i="44"/>
  <c r="I157" i="44"/>
  <c r="L157" i="44"/>
  <c r="H158" i="44"/>
  <c r="I158" i="44"/>
  <c r="L158" i="44"/>
  <c r="H159" i="44"/>
  <c r="I159" i="44"/>
  <c r="L159" i="44"/>
  <c r="H160" i="44"/>
  <c r="I160" i="44"/>
  <c r="L160" i="44"/>
  <c r="H161" i="44"/>
  <c r="I161" i="44"/>
  <c r="L161" i="44"/>
  <c r="H162" i="44"/>
  <c r="I162" i="44"/>
  <c r="L162" i="44"/>
  <c r="H163" i="44"/>
  <c r="I163" i="44"/>
  <c r="L163" i="44"/>
  <c r="H164" i="44"/>
  <c r="I164" i="44"/>
  <c r="L164" i="44"/>
  <c r="H165" i="44"/>
  <c r="I165" i="44"/>
  <c r="L165" i="44"/>
  <c r="H166" i="44"/>
  <c r="I166" i="44"/>
  <c r="L166" i="44"/>
  <c r="H167" i="44"/>
  <c r="I167" i="44"/>
  <c r="L167" i="44"/>
  <c r="H168" i="44"/>
  <c r="I168" i="44"/>
  <c r="L168" i="44"/>
  <c r="H169" i="44"/>
  <c r="I169" i="44"/>
  <c r="L169" i="44"/>
  <c r="H170" i="44"/>
  <c r="I170" i="44"/>
  <c r="L170" i="44"/>
  <c r="H171" i="44"/>
  <c r="I171" i="44"/>
  <c r="L171" i="44"/>
  <c r="H172" i="44"/>
  <c r="I172" i="44"/>
  <c r="L172" i="44"/>
  <c r="H173" i="44"/>
  <c r="I173" i="44"/>
  <c r="L173" i="44"/>
  <c r="H174" i="44"/>
  <c r="I174" i="44"/>
  <c r="L174" i="44"/>
  <c r="H175" i="44"/>
  <c r="I175" i="44"/>
  <c r="L175" i="44"/>
  <c r="H176" i="44"/>
  <c r="I176" i="44"/>
  <c r="L176" i="44"/>
  <c r="H177" i="44"/>
  <c r="I177" i="44"/>
  <c r="L177" i="44"/>
  <c r="H178" i="44"/>
  <c r="I178" i="44"/>
  <c r="L178" i="44"/>
  <c r="H179" i="44"/>
  <c r="I179" i="44"/>
  <c r="L179" i="44"/>
  <c r="H180" i="44"/>
  <c r="I180" i="44"/>
  <c r="L180" i="44"/>
  <c r="H181" i="44"/>
  <c r="I181" i="44"/>
  <c r="L181" i="44"/>
  <c r="H182" i="44"/>
  <c r="I182" i="44"/>
  <c r="L182" i="44"/>
  <c r="H183" i="44"/>
  <c r="I183" i="44"/>
  <c r="L183" i="44"/>
  <c r="H184" i="44"/>
  <c r="I184" i="44"/>
  <c r="L184" i="44"/>
  <c r="H185" i="44"/>
  <c r="I185" i="44"/>
  <c r="L185" i="44"/>
  <c r="H186" i="44"/>
  <c r="I186" i="44"/>
  <c r="L186" i="44"/>
  <c r="H187" i="44"/>
  <c r="I187" i="44"/>
  <c r="L187" i="44"/>
  <c r="H188" i="44"/>
  <c r="I188" i="44"/>
  <c r="L188" i="44"/>
  <c r="H189" i="44"/>
  <c r="I189" i="44"/>
  <c r="L189" i="44"/>
  <c r="H190" i="44"/>
  <c r="I190" i="44"/>
  <c r="L190" i="44"/>
  <c r="H191" i="44"/>
  <c r="I191" i="44"/>
  <c r="L191" i="44"/>
  <c r="H192" i="44"/>
  <c r="I192" i="44"/>
  <c r="L192" i="44"/>
  <c r="H193" i="44"/>
  <c r="I193" i="44"/>
  <c r="L193" i="44"/>
  <c r="H194" i="44"/>
  <c r="I194" i="44"/>
  <c r="L194" i="44"/>
  <c r="H195" i="44"/>
  <c r="I195" i="44"/>
  <c r="L195" i="44"/>
  <c r="H196" i="44"/>
  <c r="I196" i="44"/>
  <c r="L196" i="44"/>
  <c r="H197" i="44"/>
  <c r="I197" i="44"/>
  <c r="L197" i="44"/>
  <c r="H198" i="44"/>
  <c r="I198" i="44"/>
  <c r="L198" i="44"/>
  <c r="H199" i="44"/>
  <c r="I199" i="44"/>
  <c r="L199" i="44"/>
  <c r="H200" i="44"/>
  <c r="I200" i="44"/>
  <c r="L200" i="44"/>
  <c r="H201" i="44"/>
  <c r="I201" i="44"/>
  <c r="L201" i="44"/>
  <c r="H202" i="44"/>
  <c r="I202" i="44"/>
  <c r="L202" i="44"/>
  <c r="H203" i="44"/>
  <c r="I203" i="44"/>
  <c r="L203" i="44"/>
  <c r="H204" i="44"/>
  <c r="I204" i="44"/>
  <c r="L204" i="44"/>
  <c r="H205" i="44"/>
  <c r="I205" i="44"/>
  <c r="L205" i="44"/>
  <c r="H206" i="44"/>
  <c r="I206" i="44"/>
  <c r="L206" i="44"/>
  <c r="H207" i="44"/>
  <c r="I207" i="44"/>
  <c r="L207" i="44"/>
  <c r="H208" i="44"/>
  <c r="I208" i="44"/>
  <c r="L208" i="44"/>
  <c r="H209" i="44"/>
  <c r="I209" i="44"/>
  <c r="L209" i="44"/>
  <c r="H210" i="44"/>
  <c r="I210" i="44"/>
  <c r="L210" i="44"/>
  <c r="H211" i="44"/>
  <c r="I211" i="44"/>
  <c r="L211" i="44"/>
  <c r="H212" i="44"/>
  <c r="I212" i="44"/>
  <c r="L212" i="44"/>
  <c r="H213" i="44"/>
  <c r="I213" i="44"/>
  <c r="L213" i="44"/>
  <c r="H214" i="44"/>
  <c r="I214" i="44"/>
  <c r="L214" i="44"/>
  <c r="H215" i="44"/>
  <c r="I215" i="44"/>
  <c r="L215" i="44"/>
  <c r="H216" i="44"/>
  <c r="I216" i="44"/>
  <c r="L216" i="44"/>
  <c r="H217" i="44"/>
  <c r="I217" i="44"/>
  <c r="L217" i="44"/>
  <c r="H218" i="44"/>
  <c r="I218" i="44"/>
  <c r="L218" i="44"/>
  <c r="H219" i="44"/>
  <c r="I219" i="44"/>
  <c r="L219" i="44"/>
  <c r="H220" i="44"/>
  <c r="I220" i="44"/>
  <c r="L220" i="44"/>
  <c r="H221" i="44"/>
  <c r="I221" i="44"/>
  <c r="L221" i="44"/>
  <c r="H222" i="44"/>
  <c r="I222" i="44"/>
  <c r="L222" i="44"/>
  <c r="H223" i="44"/>
  <c r="I223" i="44"/>
  <c r="L223" i="44"/>
  <c r="H224" i="44"/>
  <c r="I224" i="44"/>
  <c r="L224" i="44"/>
  <c r="H225" i="44"/>
  <c r="I225" i="44"/>
  <c r="L225" i="44"/>
  <c r="H226" i="44"/>
  <c r="I226" i="44"/>
  <c r="L226" i="44"/>
  <c r="H227" i="44"/>
  <c r="I227" i="44"/>
  <c r="L227" i="44"/>
  <c r="H228" i="44"/>
  <c r="I228" i="44"/>
  <c r="L228" i="44"/>
  <c r="H229" i="44"/>
  <c r="I229" i="44"/>
  <c r="L229" i="44"/>
  <c r="H230" i="44"/>
  <c r="I230" i="44"/>
  <c r="L230" i="44"/>
  <c r="H231" i="44"/>
  <c r="I231" i="44"/>
  <c r="L231" i="44"/>
  <c r="H232" i="44"/>
  <c r="I232" i="44"/>
  <c r="L232" i="44"/>
  <c r="H233" i="44"/>
  <c r="I233" i="44"/>
  <c r="L233" i="44"/>
  <c r="H234" i="44"/>
  <c r="I234" i="44"/>
  <c r="L234" i="44"/>
  <c r="H235" i="44"/>
  <c r="I235" i="44"/>
  <c r="L235" i="44"/>
  <c r="H236" i="44"/>
  <c r="I236" i="44"/>
  <c r="L236" i="44"/>
  <c r="H237" i="44"/>
  <c r="I237" i="44"/>
  <c r="L237" i="44"/>
  <c r="H238" i="44"/>
  <c r="I238" i="44"/>
  <c r="L238" i="44"/>
  <c r="H239" i="44"/>
  <c r="I239" i="44"/>
  <c r="L239" i="44"/>
  <c r="H240" i="44"/>
  <c r="I240" i="44"/>
  <c r="L240" i="44"/>
  <c r="H241" i="44"/>
  <c r="I241" i="44"/>
  <c r="L241" i="44"/>
  <c r="H242" i="44"/>
  <c r="I242" i="44"/>
  <c r="L242" i="44"/>
  <c r="H243" i="44"/>
  <c r="I243" i="44"/>
  <c r="L243" i="44"/>
  <c r="H244" i="44"/>
  <c r="I244" i="44"/>
  <c r="L244" i="44"/>
  <c r="H245" i="44"/>
  <c r="I245" i="44"/>
  <c r="L245" i="44"/>
  <c r="H246" i="44"/>
  <c r="I246" i="44"/>
  <c r="L246" i="44"/>
  <c r="H247" i="44"/>
  <c r="I247" i="44"/>
  <c r="L247" i="44"/>
  <c r="H248" i="44"/>
  <c r="I248" i="44"/>
  <c r="L248" i="44"/>
  <c r="H249" i="44"/>
  <c r="I249" i="44"/>
  <c r="L249" i="44"/>
  <c r="H250" i="44"/>
  <c r="I250" i="44"/>
  <c r="L250" i="44"/>
  <c r="H251" i="44"/>
  <c r="I251" i="44"/>
  <c r="L251" i="44"/>
  <c r="H252" i="44"/>
  <c r="I252" i="44"/>
  <c r="L252" i="44"/>
  <c r="H253" i="44"/>
  <c r="I253" i="44"/>
  <c r="L253" i="44"/>
  <c r="H254" i="44"/>
  <c r="I254" i="44"/>
  <c r="L254" i="44"/>
  <c r="H255" i="44"/>
  <c r="I255" i="44"/>
  <c r="L255" i="44"/>
  <c r="H256" i="44"/>
  <c r="I256" i="44"/>
  <c r="L256" i="44"/>
  <c r="H257" i="44"/>
  <c r="I257" i="44"/>
  <c r="L257" i="44"/>
  <c r="H258" i="44"/>
  <c r="I258" i="44"/>
  <c r="L258" i="44"/>
  <c r="H259" i="44"/>
  <c r="I259" i="44"/>
  <c r="L259" i="44"/>
  <c r="H260" i="44"/>
  <c r="I260" i="44"/>
  <c r="L260" i="44"/>
  <c r="H261" i="44"/>
  <c r="I261" i="44"/>
  <c r="L261" i="44"/>
  <c r="H262" i="44"/>
  <c r="I262" i="44"/>
  <c r="L262" i="44"/>
  <c r="H263" i="44"/>
  <c r="I263" i="44"/>
  <c r="L263" i="44"/>
  <c r="H264" i="44"/>
  <c r="I264" i="44"/>
  <c r="L264" i="44"/>
  <c r="H265" i="44"/>
  <c r="I265" i="44"/>
  <c r="L265" i="44"/>
  <c r="H266" i="44"/>
  <c r="I266" i="44"/>
  <c r="L266" i="44"/>
  <c r="H267" i="44"/>
  <c r="I267" i="44"/>
  <c r="L267" i="44"/>
  <c r="H268" i="44"/>
  <c r="I268" i="44"/>
  <c r="L268" i="44"/>
  <c r="H269" i="44"/>
  <c r="I269" i="44"/>
  <c r="L269" i="44"/>
  <c r="H270" i="44"/>
  <c r="I270" i="44"/>
  <c r="L270" i="44"/>
  <c r="H271" i="44"/>
  <c r="I271" i="44"/>
  <c r="L271" i="44"/>
  <c r="H272" i="44"/>
  <c r="I272" i="44"/>
  <c r="L272" i="44"/>
  <c r="H273" i="44"/>
  <c r="I273" i="44"/>
  <c r="L273" i="44"/>
  <c r="H274" i="44"/>
  <c r="I274" i="44"/>
  <c r="L274" i="44"/>
  <c r="H275" i="44"/>
  <c r="I275" i="44"/>
  <c r="L275" i="44"/>
  <c r="H276" i="44"/>
  <c r="I276" i="44"/>
  <c r="L276" i="44"/>
  <c r="H277" i="44"/>
  <c r="I277" i="44"/>
  <c r="L277" i="44"/>
  <c r="H278" i="44"/>
  <c r="I278" i="44"/>
  <c r="L278" i="44"/>
  <c r="H279" i="44"/>
  <c r="I279" i="44"/>
  <c r="L279" i="44"/>
  <c r="H280" i="44"/>
  <c r="I280" i="44"/>
  <c r="L280" i="44"/>
  <c r="H281" i="44"/>
  <c r="I281" i="44"/>
  <c r="L281" i="44"/>
  <c r="H282" i="44"/>
  <c r="I282" i="44"/>
  <c r="L282" i="44"/>
  <c r="H283" i="44"/>
  <c r="I283" i="44"/>
  <c r="L283" i="44"/>
  <c r="H284" i="44"/>
  <c r="I284" i="44"/>
  <c r="L284" i="44"/>
  <c r="H285" i="44"/>
  <c r="I285" i="44"/>
  <c r="L285" i="44"/>
  <c r="H286" i="44"/>
  <c r="I286" i="44"/>
  <c r="L286" i="44"/>
  <c r="H287" i="44"/>
  <c r="I287" i="44"/>
  <c r="L287" i="44"/>
  <c r="H288" i="44"/>
  <c r="I288" i="44"/>
  <c r="L288" i="44"/>
  <c r="H289" i="44"/>
  <c r="I289" i="44"/>
  <c r="L289" i="44"/>
  <c r="H290" i="44"/>
  <c r="I290" i="44"/>
  <c r="L290" i="44"/>
  <c r="H291" i="44"/>
  <c r="I291" i="44"/>
  <c r="L291" i="44"/>
  <c r="H292" i="44"/>
  <c r="I292" i="44"/>
  <c r="L292" i="44"/>
  <c r="H293" i="44"/>
  <c r="I293" i="44"/>
  <c r="L293" i="44"/>
  <c r="H294" i="44"/>
  <c r="I294" i="44"/>
  <c r="L294" i="44"/>
  <c r="H295" i="44"/>
  <c r="I295" i="44"/>
  <c r="L295" i="44"/>
  <c r="H296" i="44"/>
  <c r="I296" i="44"/>
  <c r="L296" i="44"/>
  <c r="H297" i="44"/>
  <c r="I297" i="44"/>
  <c r="L297" i="44"/>
  <c r="H298" i="44"/>
  <c r="I298" i="44"/>
  <c r="L298" i="44"/>
  <c r="H299" i="44"/>
  <c r="I299" i="44"/>
  <c r="L299" i="44"/>
  <c r="H300" i="44"/>
  <c r="I300" i="44"/>
  <c r="L300" i="44"/>
  <c r="H301" i="44"/>
  <c r="I301" i="44"/>
  <c r="L301" i="44"/>
  <c r="H302" i="44"/>
  <c r="I302" i="44"/>
  <c r="L302" i="44"/>
  <c r="H303" i="44"/>
  <c r="I303" i="44"/>
  <c r="L303" i="44"/>
  <c r="L304" i="44"/>
  <c r="Q16" i="44"/>
  <c r="Q18" i="44"/>
  <c r="Q20" i="44"/>
  <c r="Q19" i="44"/>
  <c r="Q17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3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J303" i="44"/>
  <c r="J304" i="44"/>
  <c r="Q4" i="44"/>
  <c r="Q13" i="44"/>
  <c r="Q14" i="44"/>
  <c r="Q12" i="44"/>
  <c r="Q6" i="44"/>
  <c r="Q8" i="44"/>
  <c r="Q10" i="44"/>
  <c r="Q7" i="44"/>
  <c r="Q3" i="44"/>
  <c r="I304" i="44"/>
  <c r="H304" i="44"/>
  <c r="E5" i="44"/>
  <c r="F5" i="44"/>
  <c r="K5" i="44"/>
  <c r="E6" i="44"/>
  <c r="F6" i="44"/>
  <c r="K6" i="44"/>
  <c r="E7" i="44"/>
  <c r="F7" i="44"/>
  <c r="K7" i="44"/>
  <c r="E8" i="44"/>
  <c r="F8" i="44"/>
  <c r="K8" i="44"/>
  <c r="E9" i="44"/>
  <c r="F9" i="44"/>
  <c r="K9" i="44"/>
  <c r="E10" i="44"/>
  <c r="F10" i="44"/>
  <c r="K10" i="44"/>
  <c r="E11" i="44"/>
  <c r="F11" i="44"/>
  <c r="K11" i="44"/>
  <c r="E12" i="44"/>
  <c r="F12" i="44"/>
  <c r="K12" i="44"/>
  <c r="E13" i="44"/>
  <c r="F13" i="44"/>
  <c r="K13" i="44"/>
  <c r="E14" i="44"/>
  <c r="F14" i="44"/>
  <c r="K14" i="44"/>
  <c r="E15" i="44"/>
  <c r="F15" i="44"/>
  <c r="K15" i="44"/>
  <c r="E16" i="44"/>
  <c r="F16" i="44"/>
  <c r="K16" i="44"/>
  <c r="E17" i="44"/>
  <c r="F17" i="44"/>
  <c r="K17" i="44"/>
  <c r="E18" i="44"/>
  <c r="F18" i="44"/>
  <c r="K18" i="44"/>
  <c r="E19" i="44"/>
  <c r="F19" i="44"/>
  <c r="K19" i="44"/>
  <c r="E20" i="44"/>
  <c r="F20" i="44"/>
  <c r="K20" i="44"/>
  <c r="E21" i="44"/>
  <c r="F21" i="44"/>
  <c r="K21" i="44"/>
  <c r="E22" i="44"/>
  <c r="F22" i="44"/>
  <c r="K22" i="44"/>
  <c r="E23" i="44"/>
  <c r="F23" i="44"/>
  <c r="K23" i="44"/>
  <c r="E24" i="44"/>
  <c r="F24" i="44"/>
  <c r="K24" i="44"/>
  <c r="E25" i="44"/>
  <c r="F25" i="44"/>
  <c r="K25" i="44"/>
  <c r="E26" i="44"/>
  <c r="F26" i="44"/>
  <c r="K26" i="44"/>
  <c r="E27" i="44"/>
  <c r="F27" i="44"/>
  <c r="K27" i="44"/>
  <c r="E28" i="44"/>
  <c r="F28" i="44"/>
  <c r="K28" i="44"/>
  <c r="E29" i="44"/>
  <c r="F29" i="44"/>
  <c r="K29" i="44"/>
  <c r="E30" i="44"/>
  <c r="F30" i="44"/>
  <c r="K30" i="44"/>
  <c r="E31" i="44"/>
  <c r="F31" i="44"/>
  <c r="K31" i="44"/>
  <c r="E32" i="44"/>
  <c r="F32" i="44"/>
  <c r="K32" i="44"/>
  <c r="E33" i="44"/>
  <c r="F33" i="44"/>
  <c r="K33" i="44"/>
  <c r="E34" i="44"/>
  <c r="F34" i="44"/>
  <c r="K34" i="44"/>
  <c r="E35" i="44"/>
  <c r="F35" i="44"/>
  <c r="K35" i="44"/>
  <c r="E36" i="44"/>
  <c r="F36" i="44"/>
  <c r="K36" i="44"/>
  <c r="E37" i="44"/>
  <c r="F37" i="44"/>
  <c r="K37" i="44"/>
  <c r="E38" i="44"/>
  <c r="F38" i="44"/>
  <c r="K38" i="44"/>
  <c r="E39" i="44"/>
  <c r="F39" i="44"/>
  <c r="K39" i="44"/>
  <c r="E40" i="44"/>
  <c r="F40" i="44"/>
  <c r="K40" i="44"/>
  <c r="E41" i="44"/>
  <c r="F41" i="44"/>
  <c r="K41" i="44"/>
  <c r="E42" i="44"/>
  <c r="F42" i="44"/>
  <c r="K42" i="44"/>
  <c r="E43" i="44"/>
  <c r="F43" i="44"/>
  <c r="K43" i="44"/>
  <c r="E44" i="44"/>
  <c r="F44" i="44"/>
  <c r="K44" i="44"/>
  <c r="E45" i="44"/>
  <c r="F45" i="44"/>
  <c r="K45" i="44"/>
  <c r="E46" i="44"/>
  <c r="F46" i="44"/>
  <c r="K46" i="44"/>
  <c r="E47" i="44"/>
  <c r="F47" i="44"/>
  <c r="K47" i="44"/>
  <c r="E48" i="44"/>
  <c r="F48" i="44"/>
  <c r="K48" i="44"/>
  <c r="E49" i="44"/>
  <c r="F49" i="44"/>
  <c r="K49" i="44"/>
  <c r="E50" i="44"/>
  <c r="F50" i="44"/>
  <c r="K50" i="44"/>
  <c r="E51" i="44"/>
  <c r="F51" i="44"/>
  <c r="K51" i="44"/>
  <c r="E52" i="44"/>
  <c r="F52" i="44"/>
  <c r="K52" i="44"/>
  <c r="E53" i="44"/>
  <c r="F53" i="44"/>
  <c r="K53" i="44"/>
  <c r="E54" i="44"/>
  <c r="F54" i="44"/>
  <c r="K54" i="44"/>
  <c r="E55" i="44"/>
  <c r="F55" i="44"/>
  <c r="K55" i="44"/>
  <c r="E56" i="44"/>
  <c r="F56" i="44"/>
  <c r="K56" i="44"/>
  <c r="E57" i="44"/>
  <c r="F57" i="44"/>
  <c r="K57" i="44"/>
  <c r="E58" i="44"/>
  <c r="F58" i="44"/>
  <c r="K58" i="44"/>
  <c r="E59" i="44"/>
  <c r="F59" i="44"/>
  <c r="K59" i="44"/>
  <c r="E60" i="44"/>
  <c r="F60" i="44"/>
  <c r="K60" i="44"/>
  <c r="E61" i="44"/>
  <c r="F61" i="44"/>
  <c r="K61" i="44"/>
  <c r="E62" i="44"/>
  <c r="F62" i="44"/>
  <c r="K62" i="44"/>
  <c r="E63" i="44"/>
  <c r="F63" i="44"/>
  <c r="K63" i="44"/>
  <c r="E64" i="44"/>
  <c r="F64" i="44"/>
  <c r="K64" i="44"/>
  <c r="E65" i="44"/>
  <c r="F65" i="44"/>
  <c r="K65" i="44"/>
  <c r="E66" i="44"/>
  <c r="F66" i="44"/>
  <c r="K66" i="44"/>
  <c r="E67" i="44"/>
  <c r="F67" i="44"/>
  <c r="K67" i="44"/>
  <c r="E68" i="44"/>
  <c r="F68" i="44"/>
  <c r="K68" i="44"/>
  <c r="E69" i="44"/>
  <c r="F69" i="44"/>
  <c r="K69" i="44"/>
  <c r="E70" i="44"/>
  <c r="F70" i="44"/>
  <c r="K70" i="44"/>
  <c r="E71" i="44"/>
  <c r="F71" i="44"/>
  <c r="K71" i="44"/>
  <c r="E72" i="44"/>
  <c r="F72" i="44"/>
  <c r="K72" i="44"/>
  <c r="E73" i="44"/>
  <c r="F73" i="44"/>
  <c r="K73" i="44"/>
  <c r="E74" i="44"/>
  <c r="F74" i="44"/>
  <c r="K74" i="44"/>
  <c r="E75" i="44"/>
  <c r="F75" i="44"/>
  <c r="K75" i="44"/>
  <c r="E76" i="44"/>
  <c r="F76" i="44"/>
  <c r="K76" i="44"/>
  <c r="E77" i="44"/>
  <c r="F77" i="44"/>
  <c r="K77" i="44"/>
  <c r="E78" i="44"/>
  <c r="F78" i="44"/>
  <c r="K78" i="44"/>
  <c r="E79" i="44"/>
  <c r="F79" i="44"/>
  <c r="K79" i="44"/>
  <c r="E80" i="44"/>
  <c r="F80" i="44"/>
  <c r="K80" i="44"/>
  <c r="E81" i="44"/>
  <c r="F81" i="44"/>
  <c r="K81" i="44"/>
  <c r="E82" i="44"/>
  <c r="F82" i="44"/>
  <c r="K82" i="44"/>
  <c r="E83" i="44"/>
  <c r="F83" i="44"/>
  <c r="K83" i="44"/>
  <c r="E84" i="44"/>
  <c r="F84" i="44"/>
  <c r="K84" i="44"/>
  <c r="E85" i="44"/>
  <c r="F85" i="44"/>
  <c r="K85" i="44"/>
  <c r="E86" i="44"/>
  <c r="F86" i="44"/>
  <c r="K86" i="44"/>
  <c r="E87" i="44"/>
  <c r="F87" i="44"/>
  <c r="K87" i="44"/>
  <c r="E88" i="44"/>
  <c r="F88" i="44"/>
  <c r="K88" i="44"/>
  <c r="E89" i="44"/>
  <c r="F89" i="44"/>
  <c r="K89" i="44"/>
  <c r="E90" i="44"/>
  <c r="F90" i="44"/>
  <c r="K90" i="44"/>
  <c r="E91" i="44"/>
  <c r="F91" i="44"/>
  <c r="K91" i="44"/>
  <c r="E92" i="44"/>
  <c r="F92" i="44"/>
  <c r="K92" i="44"/>
  <c r="E93" i="44"/>
  <c r="F93" i="44"/>
  <c r="K93" i="44"/>
  <c r="E94" i="44"/>
  <c r="F94" i="44"/>
  <c r="K94" i="44"/>
  <c r="E95" i="44"/>
  <c r="F95" i="44"/>
  <c r="K95" i="44"/>
  <c r="E96" i="44"/>
  <c r="F96" i="44"/>
  <c r="K96" i="44"/>
  <c r="E97" i="44"/>
  <c r="F97" i="44"/>
  <c r="K97" i="44"/>
  <c r="E98" i="44"/>
  <c r="F98" i="44"/>
  <c r="K98" i="44"/>
  <c r="E99" i="44"/>
  <c r="F99" i="44"/>
  <c r="K99" i="44"/>
  <c r="E100" i="44"/>
  <c r="F100" i="44"/>
  <c r="K100" i="44"/>
  <c r="E101" i="44"/>
  <c r="F101" i="44"/>
  <c r="K101" i="44"/>
  <c r="E102" i="44"/>
  <c r="F102" i="44"/>
  <c r="K102" i="44"/>
  <c r="E103" i="44"/>
  <c r="F103" i="44"/>
  <c r="K103" i="44"/>
  <c r="E104" i="44"/>
  <c r="F104" i="44"/>
  <c r="K104" i="44"/>
  <c r="E105" i="44"/>
  <c r="F105" i="44"/>
  <c r="K105" i="44"/>
  <c r="E106" i="44"/>
  <c r="F106" i="44"/>
  <c r="K106" i="44"/>
  <c r="E107" i="44"/>
  <c r="F107" i="44"/>
  <c r="K107" i="44"/>
  <c r="E108" i="44"/>
  <c r="F108" i="44"/>
  <c r="K108" i="44"/>
  <c r="E109" i="44"/>
  <c r="F109" i="44"/>
  <c r="K109" i="44"/>
  <c r="E110" i="44"/>
  <c r="F110" i="44"/>
  <c r="K110" i="44"/>
  <c r="E111" i="44"/>
  <c r="F111" i="44"/>
  <c r="K111" i="44"/>
  <c r="E112" i="44"/>
  <c r="F112" i="44"/>
  <c r="K112" i="44"/>
  <c r="E113" i="44"/>
  <c r="F113" i="44"/>
  <c r="K113" i="44"/>
  <c r="E114" i="44"/>
  <c r="F114" i="44"/>
  <c r="K114" i="44"/>
  <c r="E115" i="44"/>
  <c r="F115" i="44"/>
  <c r="K115" i="44"/>
  <c r="E116" i="44"/>
  <c r="F116" i="44"/>
  <c r="K116" i="44"/>
  <c r="E117" i="44"/>
  <c r="F117" i="44"/>
  <c r="K117" i="44"/>
  <c r="E118" i="44"/>
  <c r="F118" i="44"/>
  <c r="K118" i="44"/>
  <c r="E119" i="44"/>
  <c r="F119" i="44"/>
  <c r="K119" i="44"/>
  <c r="E120" i="44"/>
  <c r="F120" i="44"/>
  <c r="K120" i="44"/>
  <c r="E121" i="44"/>
  <c r="F121" i="44"/>
  <c r="K121" i="44"/>
  <c r="E122" i="44"/>
  <c r="F122" i="44"/>
  <c r="K122" i="44"/>
  <c r="E123" i="44"/>
  <c r="F123" i="44"/>
  <c r="K123" i="44"/>
  <c r="E124" i="44"/>
  <c r="F124" i="44"/>
  <c r="K124" i="44"/>
  <c r="E125" i="44"/>
  <c r="F125" i="44"/>
  <c r="K125" i="44"/>
  <c r="E126" i="44"/>
  <c r="F126" i="44"/>
  <c r="K126" i="44"/>
  <c r="E127" i="44"/>
  <c r="F127" i="44"/>
  <c r="K127" i="44"/>
  <c r="E128" i="44"/>
  <c r="F128" i="44"/>
  <c r="K128" i="44"/>
  <c r="E129" i="44"/>
  <c r="F129" i="44"/>
  <c r="K129" i="44"/>
  <c r="E130" i="44"/>
  <c r="F130" i="44"/>
  <c r="K130" i="44"/>
  <c r="E131" i="44"/>
  <c r="F131" i="44"/>
  <c r="K131" i="44"/>
  <c r="E132" i="44"/>
  <c r="F132" i="44"/>
  <c r="K132" i="44"/>
  <c r="E133" i="44"/>
  <c r="F133" i="44"/>
  <c r="K133" i="44"/>
  <c r="E134" i="44"/>
  <c r="F134" i="44"/>
  <c r="K134" i="44"/>
  <c r="E135" i="44"/>
  <c r="F135" i="44"/>
  <c r="K135" i="44"/>
  <c r="E136" i="44"/>
  <c r="F136" i="44"/>
  <c r="K136" i="44"/>
  <c r="E137" i="44"/>
  <c r="F137" i="44"/>
  <c r="K137" i="44"/>
  <c r="E138" i="44"/>
  <c r="F138" i="44"/>
  <c r="K138" i="44"/>
  <c r="E139" i="44"/>
  <c r="F139" i="44"/>
  <c r="K139" i="44"/>
  <c r="E140" i="44"/>
  <c r="F140" i="44"/>
  <c r="K140" i="44"/>
  <c r="E141" i="44"/>
  <c r="F141" i="44"/>
  <c r="K141" i="44"/>
  <c r="E142" i="44"/>
  <c r="F142" i="44"/>
  <c r="K142" i="44"/>
  <c r="E143" i="44"/>
  <c r="F143" i="44"/>
  <c r="K143" i="44"/>
  <c r="E144" i="44"/>
  <c r="F144" i="44"/>
  <c r="K144" i="44"/>
  <c r="E145" i="44"/>
  <c r="F145" i="44"/>
  <c r="K145" i="44"/>
  <c r="E146" i="44"/>
  <c r="F146" i="44"/>
  <c r="K146" i="44"/>
  <c r="E147" i="44"/>
  <c r="F147" i="44"/>
  <c r="K147" i="44"/>
  <c r="E148" i="44"/>
  <c r="F148" i="44"/>
  <c r="K148" i="44"/>
  <c r="E149" i="44"/>
  <c r="F149" i="44"/>
  <c r="K149" i="44"/>
  <c r="E150" i="44"/>
  <c r="F150" i="44"/>
  <c r="K150" i="44"/>
  <c r="E151" i="44"/>
  <c r="F151" i="44"/>
  <c r="K151" i="44"/>
  <c r="E152" i="44"/>
  <c r="F152" i="44"/>
  <c r="K152" i="44"/>
  <c r="E153" i="44"/>
  <c r="F153" i="44"/>
  <c r="K153" i="44"/>
  <c r="E154" i="44"/>
  <c r="F154" i="44"/>
  <c r="K154" i="44"/>
  <c r="E155" i="44"/>
  <c r="F155" i="44"/>
  <c r="K155" i="44"/>
  <c r="E156" i="44"/>
  <c r="F156" i="44"/>
  <c r="K156" i="44"/>
  <c r="E157" i="44"/>
  <c r="F157" i="44"/>
  <c r="K157" i="44"/>
  <c r="E158" i="44"/>
  <c r="F158" i="44"/>
  <c r="K158" i="44"/>
  <c r="E159" i="44"/>
  <c r="F159" i="44"/>
  <c r="K159" i="44"/>
  <c r="E160" i="44"/>
  <c r="F160" i="44"/>
  <c r="K160" i="44"/>
  <c r="E161" i="44"/>
  <c r="F161" i="44"/>
  <c r="K161" i="44"/>
  <c r="E162" i="44"/>
  <c r="F162" i="44"/>
  <c r="K162" i="44"/>
  <c r="E163" i="44"/>
  <c r="F163" i="44"/>
  <c r="K163" i="44"/>
  <c r="E164" i="44"/>
  <c r="F164" i="44"/>
  <c r="K164" i="44"/>
  <c r="E165" i="44"/>
  <c r="F165" i="44"/>
  <c r="K165" i="44"/>
  <c r="E166" i="44"/>
  <c r="F166" i="44"/>
  <c r="K166" i="44"/>
  <c r="E167" i="44"/>
  <c r="F167" i="44"/>
  <c r="K167" i="44"/>
  <c r="E168" i="44"/>
  <c r="F168" i="44"/>
  <c r="K168" i="44"/>
  <c r="E169" i="44"/>
  <c r="F169" i="44"/>
  <c r="K169" i="44"/>
  <c r="E170" i="44"/>
  <c r="F170" i="44"/>
  <c r="K170" i="44"/>
  <c r="E171" i="44"/>
  <c r="F171" i="44"/>
  <c r="K171" i="44"/>
  <c r="E172" i="44"/>
  <c r="F172" i="44"/>
  <c r="K172" i="44"/>
  <c r="E173" i="44"/>
  <c r="F173" i="44"/>
  <c r="K173" i="44"/>
  <c r="E174" i="44"/>
  <c r="F174" i="44"/>
  <c r="K174" i="44"/>
  <c r="E175" i="44"/>
  <c r="F175" i="44"/>
  <c r="K175" i="44"/>
  <c r="E176" i="44"/>
  <c r="F176" i="44"/>
  <c r="K176" i="44"/>
  <c r="E177" i="44"/>
  <c r="F177" i="44"/>
  <c r="K177" i="44"/>
  <c r="E178" i="44"/>
  <c r="F178" i="44"/>
  <c r="K178" i="44"/>
  <c r="E179" i="44"/>
  <c r="F179" i="44"/>
  <c r="K179" i="44"/>
  <c r="E180" i="44"/>
  <c r="F180" i="44"/>
  <c r="K180" i="44"/>
  <c r="E181" i="44"/>
  <c r="F181" i="44"/>
  <c r="K181" i="44"/>
  <c r="E182" i="44"/>
  <c r="F182" i="44"/>
  <c r="K182" i="44"/>
  <c r="E183" i="44"/>
  <c r="F183" i="44"/>
  <c r="K183" i="44"/>
  <c r="E184" i="44"/>
  <c r="F184" i="44"/>
  <c r="K184" i="44"/>
  <c r="E185" i="44"/>
  <c r="F185" i="44"/>
  <c r="K185" i="44"/>
  <c r="E186" i="44"/>
  <c r="F186" i="44"/>
  <c r="K186" i="44"/>
  <c r="E187" i="44"/>
  <c r="F187" i="44"/>
  <c r="K187" i="44"/>
  <c r="E188" i="44"/>
  <c r="F188" i="44"/>
  <c r="K188" i="44"/>
  <c r="E189" i="44"/>
  <c r="F189" i="44"/>
  <c r="K189" i="44"/>
  <c r="E190" i="44"/>
  <c r="F190" i="44"/>
  <c r="K190" i="44"/>
  <c r="E191" i="44"/>
  <c r="F191" i="44"/>
  <c r="K191" i="44"/>
  <c r="E192" i="44"/>
  <c r="F192" i="44"/>
  <c r="K192" i="44"/>
  <c r="E193" i="44"/>
  <c r="F193" i="44"/>
  <c r="K193" i="44"/>
  <c r="E194" i="44"/>
  <c r="F194" i="44"/>
  <c r="K194" i="44"/>
  <c r="E195" i="44"/>
  <c r="F195" i="44"/>
  <c r="K195" i="44"/>
  <c r="E196" i="44"/>
  <c r="F196" i="44"/>
  <c r="K196" i="44"/>
  <c r="E197" i="44"/>
  <c r="F197" i="44"/>
  <c r="K197" i="44"/>
  <c r="E198" i="44"/>
  <c r="F198" i="44"/>
  <c r="K198" i="44"/>
  <c r="E199" i="44"/>
  <c r="F199" i="44"/>
  <c r="K199" i="44"/>
  <c r="E200" i="44"/>
  <c r="F200" i="44"/>
  <c r="K200" i="44"/>
  <c r="E201" i="44"/>
  <c r="F201" i="44"/>
  <c r="K201" i="44"/>
  <c r="E202" i="44"/>
  <c r="F202" i="44"/>
  <c r="K202" i="44"/>
  <c r="E203" i="44"/>
  <c r="F203" i="44"/>
  <c r="K203" i="44"/>
  <c r="E204" i="44"/>
  <c r="F204" i="44"/>
  <c r="K204" i="44"/>
  <c r="E205" i="44"/>
  <c r="F205" i="44"/>
  <c r="K205" i="44"/>
  <c r="E206" i="44"/>
  <c r="F206" i="44"/>
  <c r="K206" i="44"/>
  <c r="E207" i="44"/>
  <c r="F207" i="44"/>
  <c r="K207" i="44"/>
  <c r="E208" i="44"/>
  <c r="F208" i="44"/>
  <c r="K208" i="44"/>
  <c r="E209" i="44"/>
  <c r="F209" i="44"/>
  <c r="K209" i="44"/>
  <c r="E210" i="44"/>
  <c r="F210" i="44"/>
  <c r="K210" i="44"/>
  <c r="E211" i="44"/>
  <c r="F211" i="44"/>
  <c r="K211" i="44"/>
  <c r="E212" i="44"/>
  <c r="F212" i="44"/>
  <c r="K212" i="44"/>
  <c r="E213" i="44"/>
  <c r="F213" i="44"/>
  <c r="K213" i="44"/>
  <c r="E214" i="44"/>
  <c r="F214" i="44"/>
  <c r="K214" i="44"/>
  <c r="E215" i="44"/>
  <c r="F215" i="44"/>
  <c r="K215" i="44"/>
  <c r="E216" i="44"/>
  <c r="F216" i="44"/>
  <c r="K216" i="44"/>
  <c r="E217" i="44"/>
  <c r="F217" i="44"/>
  <c r="K217" i="44"/>
  <c r="E218" i="44"/>
  <c r="F218" i="44"/>
  <c r="K218" i="44"/>
  <c r="E219" i="44"/>
  <c r="F219" i="44"/>
  <c r="K219" i="44"/>
  <c r="E220" i="44"/>
  <c r="F220" i="44"/>
  <c r="K220" i="44"/>
  <c r="E221" i="44"/>
  <c r="F221" i="44"/>
  <c r="K221" i="44"/>
  <c r="E222" i="44"/>
  <c r="F222" i="44"/>
  <c r="K222" i="44"/>
  <c r="E223" i="44"/>
  <c r="F223" i="44"/>
  <c r="K223" i="44"/>
  <c r="E224" i="44"/>
  <c r="F224" i="44"/>
  <c r="K224" i="44"/>
  <c r="E225" i="44"/>
  <c r="F225" i="44"/>
  <c r="K225" i="44"/>
  <c r="E226" i="44"/>
  <c r="F226" i="44"/>
  <c r="K226" i="44"/>
  <c r="E227" i="44"/>
  <c r="F227" i="44"/>
  <c r="K227" i="44"/>
  <c r="E228" i="44"/>
  <c r="F228" i="44"/>
  <c r="K228" i="44"/>
  <c r="E229" i="44"/>
  <c r="F229" i="44"/>
  <c r="K229" i="44"/>
  <c r="E230" i="44"/>
  <c r="F230" i="44"/>
  <c r="K230" i="44"/>
  <c r="E231" i="44"/>
  <c r="F231" i="44"/>
  <c r="K231" i="44"/>
  <c r="E232" i="44"/>
  <c r="F232" i="44"/>
  <c r="K232" i="44"/>
  <c r="E233" i="44"/>
  <c r="F233" i="44"/>
  <c r="K233" i="44"/>
  <c r="E234" i="44"/>
  <c r="F234" i="44"/>
  <c r="K234" i="44"/>
  <c r="E235" i="44"/>
  <c r="F235" i="44"/>
  <c r="K235" i="44"/>
  <c r="E236" i="44"/>
  <c r="F236" i="44"/>
  <c r="K236" i="44"/>
  <c r="E237" i="44"/>
  <c r="F237" i="44"/>
  <c r="K237" i="44"/>
  <c r="E238" i="44"/>
  <c r="F238" i="44"/>
  <c r="K238" i="44"/>
  <c r="E239" i="44"/>
  <c r="F239" i="44"/>
  <c r="K239" i="44"/>
  <c r="E240" i="44"/>
  <c r="F240" i="44"/>
  <c r="K240" i="44"/>
  <c r="E241" i="44"/>
  <c r="F241" i="44"/>
  <c r="K241" i="44"/>
  <c r="E242" i="44"/>
  <c r="F242" i="44"/>
  <c r="K242" i="44"/>
  <c r="E243" i="44"/>
  <c r="F243" i="44"/>
  <c r="K243" i="44"/>
  <c r="E244" i="44"/>
  <c r="F244" i="44"/>
  <c r="K244" i="44"/>
  <c r="E245" i="44"/>
  <c r="F245" i="44"/>
  <c r="K245" i="44"/>
  <c r="E246" i="44"/>
  <c r="F246" i="44"/>
  <c r="K246" i="44"/>
  <c r="E247" i="44"/>
  <c r="F247" i="44"/>
  <c r="K247" i="44"/>
  <c r="E248" i="44"/>
  <c r="F248" i="44"/>
  <c r="K248" i="44"/>
  <c r="E249" i="44"/>
  <c r="F249" i="44"/>
  <c r="K249" i="44"/>
  <c r="E250" i="44"/>
  <c r="F250" i="44"/>
  <c r="K250" i="44"/>
  <c r="E251" i="44"/>
  <c r="F251" i="44"/>
  <c r="K251" i="44"/>
  <c r="E252" i="44"/>
  <c r="F252" i="44"/>
  <c r="K252" i="44"/>
  <c r="E253" i="44"/>
  <c r="F253" i="44"/>
  <c r="K253" i="44"/>
  <c r="E254" i="44"/>
  <c r="F254" i="44"/>
  <c r="K254" i="44"/>
  <c r="E255" i="44"/>
  <c r="F255" i="44"/>
  <c r="K255" i="44"/>
  <c r="E256" i="44"/>
  <c r="F256" i="44"/>
  <c r="K256" i="44"/>
  <c r="E257" i="44"/>
  <c r="F257" i="44"/>
  <c r="K257" i="44"/>
  <c r="E258" i="44"/>
  <c r="F258" i="44"/>
  <c r="K258" i="44"/>
  <c r="E259" i="44"/>
  <c r="F259" i="44"/>
  <c r="K259" i="44"/>
  <c r="E260" i="44"/>
  <c r="F260" i="44"/>
  <c r="K260" i="44"/>
  <c r="E261" i="44"/>
  <c r="F261" i="44"/>
  <c r="K261" i="44"/>
  <c r="E262" i="44"/>
  <c r="F262" i="44"/>
  <c r="K262" i="44"/>
  <c r="E263" i="44"/>
  <c r="F263" i="44"/>
  <c r="K263" i="44"/>
  <c r="E264" i="44"/>
  <c r="F264" i="44"/>
  <c r="K264" i="44"/>
  <c r="E265" i="44"/>
  <c r="F265" i="44"/>
  <c r="K265" i="44"/>
  <c r="E266" i="44"/>
  <c r="F266" i="44"/>
  <c r="K266" i="44"/>
  <c r="E267" i="44"/>
  <c r="F267" i="44"/>
  <c r="K267" i="44"/>
  <c r="E268" i="44"/>
  <c r="F268" i="44"/>
  <c r="K268" i="44"/>
  <c r="E269" i="44"/>
  <c r="F269" i="44"/>
  <c r="K269" i="44"/>
  <c r="E270" i="44"/>
  <c r="F270" i="44"/>
  <c r="K270" i="44"/>
  <c r="E271" i="44"/>
  <c r="F271" i="44"/>
  <c r="K271" i="44"/>
  <c r="E272" i="44"/>
  <c r="F272" i="44"/>
  <c r="K272" i="44"/>
  <c r="E273" i="44"/>
  <c r="F273" i="44"/>
  <c r="K273" i="44"/>
  <c r="E274" i="44"/>
  <c r="F274" i="44"/>
  <c r="K274" i="44"/>
  <c r="E275" i="44"/>
  <c r="F275" i="44"/>
  <c r="K275" i="44"/>
  <c r="E276" i="44"/>
  <c r="F276" i="44"/>
  <c r="K276" i="44"/>
  <c r="E277" i="44"/>
  <c r="F277" i="44"/>
  <c r="K277" i="44"/>
  <c r="E278" i="44"/>
  <c r="F278" i="44"/>
  <c r="K278" i="44"/>
  <c r="E279" i="44"/>
  <c r="F279" i="44"/>
  <c r="K279" i="44"/>
  <c r="E280" i="44"/>
  <c r="F280" i="44"/>
  <c r="K280" i="44"/>
  <c r="E281" i="44"/>
  <c r="F281" i="44"/>
  <c r="K281" i="44"/>
  <c r="E282" i="44"/>
  <c r="F282" i="44"/>
  <c r="K282" i="44"/>
  <c r="E283" i="44"/>
  <c r="F283" i="44"/>
  <c r="K283" i="44"/>
  <c r="E284" i="44"/>
  <c r="F284" i="44"/>
  <c r="K284" i="44"/>
  <c r="E285" i="44"/>
  <c r="F285" i="44"/>
  <c r="K285" i="44"/>
  <c r="E286" i="44"/>
  <c r="F286" i="44"/>
  <c r="K286" i="44"/>
  <c r="E287" i="44"/>
  <c r="F287" i="44"/>
  <c r="K287" i="44"/>
  <c r="E288" i="44"/>
  <c r="F288" i="44"/>
  <c r="K288" i="44"/>
  <c r="E289" i="44"/>
  <c r="F289" i="44"/>
  <c r="K289" i="44"/>
  <c r="E290" i="44"/>
  <c r="F290" i="44"/>
  <c r="K290" i="44"/>
  <c r="E291" i="44"/>
  <c r="F291" i="44"/>
  <c r="K291" i="44"/>
  <c r="E292" i="44"/>
  <c r="F292" i="44"/>
  <c r="K292" i="44"/>
  <c r="E293" i="44"/>
  <c r="F293" i="44"/>
  <c r="K293" i="44"/>
  <c r="E294" i="44"/>
  <c r="F294" i="44"/>
  <c r="K294" i="44"/>
  <c r="E295" i="44"/>
  <c r="F295" i="44"/>
  <c r="K295" i="44"/>
  <c r="E296" i="44"/>
  <c r="F296" i="44"/>
  <c r="K296" i="44"/>
  <c r="E297" i="44"/>
  <c r="F297" i="44"/>
  <c r="K297" i="44"/>
  <c r="E298" i="44"/>
  <c r="F298" i="44"/>
  <c r="K298" i="44"/>
  <c r="E299" i="44"/>
  <c r="F299" i="44"/>
  <c r="K299" i="44"/>
  <c r="E300" i="44"/>
  <c r="F300" i="44"/>
  <c r="K300" i="44"/>
  <c r="E301" i="44"/>
  <c r="F301" i="44"/>
  <c r="K301" i="44"/>
  <c r="E302" i="44"/>
  <c r="F302" i="44"/>
  <c r="K302" i="44"/>
  <c r="E303" i="44"/>
  <c r="F303" i="44"/>
  <c r="K303" i="44"/>
  <c r="K4" i="44"/>
  <c r="F4" i="44"/>
  <c r="E4" i="44"/>
  <c r="D304" i="44"/>
  <c r="E304" i="44"/>
  <c r="C304" i="44"/>
  <c r="A4" i="44" a="1"/>
  <c r="A4" i="44"/>
  <c r="B4" i="44"/>
  <c r="C4" i="44"/>
  <c r="D4" i="44"/>
  <c r="A5" i="44"/>
  <c r="B5" i="44"/>
  <c r="C5" i="44"/>
  <c r="D5" i="44"/>
  <c r="A6" i="44"/>
  <c r="B6" i="44"/>
  <c r="C6" i="44"/>
  <c r="D6" i="44"/>
  <c r="A7" i="44"/>
  <c r="B7" i="44"/>
  <c r="C7" i="44"/>
  <c r="D7" i="44"/>
  <c r="A8" i="44"/>
  <c r="B8" i="44"/>
  <c r="C8" i="44"/>
  <c r="D8" i="44"/>
  <c r="A9" i="44"/>
  <c r="B9" i="44"/>
  <c r="C9" i="44"/>
  <c r="D9" i="44"/>
  <c r="A10" i="44"/>
  <c r="B10" i="44"/>
  <c r="C10" i="44"/>
  <c r="D10" i="44"/>
  <c r="A11" i="44"/>
  <c r="B11" i="44"/>
  <c r="C11" i="44"/>
  <c r="D11" i="44"/>
  <c r="A12" i="44"/>
  <c r="B12" i="44"/>
  <c r="C12" i="44"/>
  <c r="D12" i="44"/>
  <c r="A13" i="44"/>
  <c r="B13" i="44"/>
  <c r="C13" i="44"/>
  <c r="D13" i="44"/>
  <c r="A14" i="44"/>
  <c r="B14" i="44"/>
  <c r="C14" i="44"/>
  <c r="D14" i="44"/>
  <c r="A15" i="44"/>
  <c r="B15" i="44"/>
  <c r="C15" i="44"/>
  <c r="D15" i="44"/>
  <c r="A16" i="44"/>
  <c r="B16" i="44"/>
  <c r="C16" i="44"/>
  <c r="D16" i="44"/>
  <c r="A17" i="44"/>
  <c r="B17" i="44"/>
  <c r="C17" i="44"/>
  <c r="D17" i="44"/>
  <c r="A18" i="44"/>
  <c r="B18" i="44"/>
  <c r="C18" i="44"/>
  <c r="D18" i="44"/>
  <c r="A19" i="44"/>
  <c r="B19" i="44"/>
  <c r="C19" i="44"/>
  <c r="D19" i="44"/>
  <c r="A20" i="44"/>
  <c r="B20" i="44"/>
  <c r="C20" i="44"/>
  <c r="D20" i="44"/>
  <c r="A21" i="44"/>
  <c r="B21" i="44"/>
  <c r="C21" i="44"/>
  <c r="D21" i="44"/>
  <c r="A22" i="44"/>
  <c r="B22" i="44"/>
  <c r="C22" i="44"/>
  <c r="D22" i="44"/>
  <c r="A23" i="44"/>
  <c r="B23" i="44"/>
  <c r="C23" i="44"/>
  <c r="D23" i="44"/>
  <c r="A24" i="44"/>
  <c r="B24" i="44"/>
  <c r="C24" i="44"/>
  <c r="D24" i="44"/>
  <c r="A25" i="44"/>
  <c r="B25" i="44"/>
  <c r="C25" i="44"/>
  <c r="D25" i="44"/>
  <c r="A26" i="44"/>
  <c r="B26" i="44"/>
  <c r="C26" i="44"/>
  <c r="D26" i="44"/>
  <c r="A27" i="44"/>
  <c r="B27" i="44"/>
  <c r="C27" i="44"/>
  <c r="D27" i="44"/>
  <c r="A28" i="44"/>
  <c r="B28" i="44"/>
  <c r="C28" i="44"/>
  <c r="D28" i="44"/>
  <c r="A29" i="44"/>
  <c r="B29" i="44"/>
  <c r="C29" i="44"/>
  <c r="D29" i="44"/>
  <c r="A30" i="44"/>
  <c r="B30" i="44"/>
  <c r="C30" i="44"/>
  <c r="D30" i="44"/>
  <c r="A31" i="44"/>
  <c r="B31" i="44"/>
  <c r="C31" i="44"/>
  <c r="D31" i="44"/>
  <c r="A32" i="44"/>
  <c r="B32" i="44"/>
  <c r="C32" i="44"/>
  <c r="D32" i="44"/>
  <c r="A33" i="44"/>
  <c r="B33" i="44"/>
  <c r="C33" i="44"/>
  <c r="D33" i="44"/>
  <c r="A34" i="44"/>
  <c r="B34" i="44"/>
  <c r="C34" i="44"/>
  <c r="D34" i="44"/>
  <c r="A35" i="44"/>
  <c r="B35" i="44"/>
  <c r="C35" i="44"/>
  <c r="D35" i="44"/>
  <c r="A36" i="44"/>
  <c r="B36" i="44"/>
  <c r="C36" i="44"/>
  <c r="D36" i="44"/>
  <c r="A37" i="44"/>
  <c r="B37" i="44"/>
  <c r="C37" i="44"/>
  <c r="D37" i="44"/>
  <c r="A38" i="44"/>
  <c r="B38" i="44"/>
  <c r="C38" i="44"/>
  <c r="D38" i="44"/>
  <c r="A39" i="44"/>
  <c r="B39" i="44"/>
  <c r="C39" i="44"/>
  <c r="D39" i="44"/>
  <c r="A40" i="44"/>
  <c r="B40" i="44"/>
  <c r="C40" i="44"/>
  <c r="D40" i="44"/>
  <c r="A41" i="44"/>
  <c r="B41" i="44"/>
  <c r="C41" i="44"/>
  <c r="D41" i="44"/>
  <c r="A42" i="44"/>
  <c r="B42" i="44"/>
  <c r="C42" i="44"/>
  <c r="D42" i="44"/>
  <c r="A43" i="44"/>
  <c r="B43" i="44"/>
  <c r="C43" i="44"/>
  <c r="D43" i="44"/>
  <c r="A44" i="44"/>
  <c r="B44" i="44"/>
  <c r="C44" i="44"/>
  <c r="D44" i="44"/>
  <c r="A45" i="44"/>
  <c r="B45" i="44"/>
  <c r="C45" i="44"/>
  <c r="D45" i="44"/>
  <c r="A46" i="44"/>
  <c r="B46" i="44"/>
  <c r="C46" i="44"/>
  <c r="D46" i="44"/>
  <c r="A47" i="44"/>
  <c r="B47" i="44"/>
  <c r="C47" i="44"/>
  <c r="D47" i="44"/>
  <c r="A48" i="44"/>
  <c r="B48" i="44"/>
  <c r="C48" i="44"/>
  <c r="D48" i="44"/>
  <c r="A49" i="44"/>
  <c r="B49" i="44"/>
  <c r="C49" i="44"/>
  <c r="D49" i="44"/>
  <c r="A50" i="44"/>
  <c r="B50" i="44"/>
  <c r="C50" i="44"/>
  <c r="D50" i="44"/>
  <c r="A51" i="44"/>
  <c r="B51" i="44"/>
  <c r="C51" i="44"/>
  <c r="D51" i="44"/>
  <c r="A52" i="44"/>
  <c r="B52" i="44"/>
  <c r="C52" i="44"/>
  <c r="D52" i="44"/>
  <c r="A53" i="44"/>
  <c r="B53" i="44"/>
  <c r="C53" i="44"/>
  <c r="D53" i="44"/>
  <c r="A54" i="44"/>
  <c r="B54" i="44"/>
  <c r="C54" i="44"/>
  <c r="D54" i="44"/>
  <c r="A55" i="44"/>
  <c r="B55" i="44"/>
  <c r="C55" i="44"/>
  <c r="D55" i="44"/>
  <c r="A56" i="44"/>
  <c r="B56" i="44"/>
  <c r="C56" i="44"/>
  <c r="D56" i="44"/>
  <c r="A57" i="44"/>
  <c r="B57" i="44"/>
  <c r="C57" i="44"/>
  <c r="D57" i="44"/>
  <c r="A58" i="44"/>
  <c r="B58" i="44"/>
  <c r="C58" i="44"/>
  <c r="D58" i="44"/>
  <c r="A59" i="44"/>
  <c r="B59" i="44"/>
  <c r="C59" i="44"/>
  <c r="D59" i="44"/>
  <c r="A60" i="44"/>
  <c r="B60" i="44"/>
  <c r="C60" i="44"/>
  <c r="D60" i="44"/>
  <c r="A61" i="44"/>
  <c r="B61" i="44"/>
  <c r="C61" i="44"/>
  <c r="D61" i="44"/>
  <c r="A62" i="44"/>
  <c r="B62" i="44"/>
  <c r="C62" i="44"/>
  <c r="D62" i="44"/>
  <c r="A63" i="44"/>
  <c r="B63" i="44"/>
  <c r="C63" i="44"/>
  <c r="D63" i="44"/>
  <c r="A64" i="44"/>
  <c r="B64" i="44"/>
  <c r="C64" i="44"/>
  <c r="D64" i="44"/>
  <c r="A65" i="44"/>
  <c r="B65" i="44"/>
  <c r="C65" i="44"/>
  <c r="D65" i="44"/>
  <c r="A66" i="44"/>
  <c r="B66" i="44"/>
  <c r="C66" i="44"/>
  <c r="D66" i="44"/>
  <c r="A67" i="44"/>
  <c r="B67" i="44"/>
  <c r="C67" i="44"/>
  <c r="D67" i="44"/>
  <c r="A68" i="44"/>
  <c r="B68" i="44"/>
  <c r="C68" i="44"/>
  <c r="D68" i="44"/>
  <c r="A69" i="44"/>
  <c r="B69" i="44"/>
  <c r="C69" i="44"/>
  <c r="D69" i="44"/>
  <c r="A70" i="44"/>
  <c r="B70" i="44"/>
  <c r="C70" i="44"/>
  <c r="D70" i="44"/>
  <c r="A71" i="44"/>
  <c r="B71" i="44"/>
  <c r="C71" i="44"/>
  <c r="D71" i="44"/>
  <c r="A72" i="44"/>
  <c r="B72" i="44"/>
  <c r="C72" i="44"/>
  <c r="D72" i="44"/>
  <c r="A73" i="44"/>
  <c r="B73" i="44"/>
  <c r="C73" i="44"/>
  <c r="D73" i="44"/>
  <c r="A74" i="44"/>
  <c r="B74" i="44"/>
  <c r="C74" i="44"/>
  <c r="D74" i="44"/>
  <c r="A75" i="44"/>
  <c r="B75" i="44"/>
  <c r="C75" i="44"/>
  <c r="D75" i="44"/>
  <c r="A76" i="44"/>
  <c r="B76" i="44"/>
  <c r="C76" i="44"/>
  <c r="D76" i="44"/>
  <c r="A77" i="44"/>
  <c r="B77" i="44"/>
  <c r="C77" i="44"/>
  <c r="D77" i="44"/>
  <c r="A78" i="44"/>
  <c r="B78" i="44"/>
  <c r="C78" i="44"/>
  <c r="D78" i="44"/>
  <c r="A79" i="44"/>
  <c r="B79" i="44"/>
  <c r="C79" i="44"/>
  <c r="D79" i="44"/>
  <c r="A80" i="44"/>
  <c r="B80" i="44"/>
  <c r="C80" i="44"/>
  <c r="D80" i="44"/>
  <c r="A81" i="44"/>
  <c r="B81" i="44"/>
  <c r="C81" i="44"/>
  <c r="D81" i="44"/>
  <c r="A82" i="44"/>
  <c r="B82" i="44"/>
  <c r="C82" i="44"/>
  <c r="D82" i="44"/>
  <c r="A83" i="44"/>
  <c r="B83" i="44"/>
  <c r="C83" i="44"/>
  <c r="D83" i="44"/>
  <c r="A84" i="44"/>
  <c r="B84" i="44"/>
  <c r="C84" i="44"/>
  <c r="D84" i="44"/>
  <c r="A85" i="44"/>
  <c r="B85" i="44"/>
  <c r="C85" i="44"/>
  <c r="D85" i="44"/>
  <c r="A86" i="44"/>
  <c r="B86" i="44"/>
  <c r="C86" i="44"/>
  <c r="D86" i="44"/>
  <c r="A87" i="44"/>
  <c r="B87" i="44"/>
  <c r="C87" i="44"/>
  <c r="D87" i="44"/>
  <c r="A88" i="44"/>
  <c r="B88" i="44"/>
  <c r="C88" i="44"/>
  <c r="D88" i="44"/>
  <c r="A89" i="44"/>
  <c r="B89" i="44"/>
  <c r="C89" i="44"/>
  <c r="D89" i="44"/>
  <c r="A90" i="44"/>
  <c r="B90" i="44"/>
  <c r="C90" i="44"/>
  <c r="D90" i="44"/>
  <c r="A91" i="44"/>
  <c r="B91" i="44"/>
  <c r="C91" i="44"/>
  <c r="D91" i="44"/>
  <c r="A92" i="44"/>
  <c r="B92" i="44"/>
  <c r="C92" i="44"/>
  <c r="D92" i="44"/>
  <c r="A93" i="44"/>
  <c r="B93" i="44"/>
  <c r="C93" i="44"/>
  <c r="D93" i="44"/>
  <c r="A94" i="44"/>
  <c r="B94" i="44"/>
  <c r="C94" i="44"/>
  <c r="D94" i="44"/>
  <c r="A95" i="44"/>
  <c r="B95" i="44"/>
  <c r="C95" i="44"/>
  <c r="D95" i="44"/>
  <c r="A96" i="44"/>
  <c r="B96" i="44"/>
  <c r="C96" i="44"/>
  <c r="D96" i="44"/>
  <c r="A97" i="44"/>
  <c r="B97" i="44"/>
  <c r="C97" i="44"/>
  <c r="D97" i="44"/>
  <c r="A98" i="44"/>
  <c r="B98" i="44"/>
  <c r="C98" i="44"/>
  <c r="D98" i="44"/>
  <c r="A99" i="44"/>
  <c r="B99" i="44"/>
  <c r="C99" i="44"/>
  <c r="D99" i="44"/>
  <c r="A100" i="44"/>
  <c r="B100" i="44"/>
  <c r="C100" i="44"/>
  <c r="D100" i="44"/>
  <c r="A101" i="44"/>
  <c r="B101" i="44"/>
  <c r="C101" i="44"/>
  <c r="D101" i="44"/>
  <c r="A102" i="44"/>
  <c r="B102" i="44"/>
  <c r="C102" i="44"/>
  <c r="D102" i="44"/>
  <c r="A103" i="44"/>
  <c r="B103" i="44"/>
  <c r="C103" i="44"/>
  <c r="D103" i="44"/>
  <c r="A104" i="44"/>
  <c r="B104" i="44"/>
  <c r="C104" i="44"/>
  <c r="D104" i="44"/>
  <c r="A105" i="44"/>
  <c r="B105" i="44"/>
  <c r="C105" i="44"/>
  <c r="D105" i="44"/>
  <c r="A106" i="44"/>
  <c r="B106" i="44"/>
  <c r="C106" i="44"/>
  <c r="D106" i="44"/>
  <c r="A107" i="44"/>
  <c r="B107" i="44"/>
  <c r="C107" i="44"/>
  <c r="D107" i="44"/>
  <c r="A108" i="44"/>
  <c r="B108" i="44"/>
  <c r="C108" i="44"/>
  <c r="D108" i="44"/>
  <c r="A109" i="44"/>
  <c r="B109" i="44"/>
  <c r="C109" i="44"/>
  <c r="D109" i="44"/>
  <c r="A110" i="44"/>
  <c r="B110" i="44"/>
  <c r="C110" i="44"/>
  <c r="D110" i="44"/>
  <c r="A111" i="44"/>
  <c r="B111" i="44"/>
  <c r="C111" i="44"/>
  <c r="D111" i="44"/>
  <c r="A112" i="44"/>
  <c r="B112" i="44"/>
  <c r="C112" i="44"/>
  <c r="D112" i="44"/>
  <c r="A113" i="44"/>
  <c r="B113" i="44"/>
  <c r="C113" i="44"/>
  <c r="D113" i="44"/>
  <c r="A114" i="44"/>
  <c r="B114" i="44"/>
  <c r="C114" i="44"/>
  <c r="D114" i="44"/>
  <c r="A115" i="44"/>
  <c r="B115" i="44"/>
  <c r="C115" i="44"/>
  <c r="D115" i="44"/>
  <c r="A116" i="44"/>
  <c r="B116" i="44"/>
  <c r="C116" i="44"/>
  <c r="D116" i="44"/>
  <c r="A117" i="44"/>
  <c r="B117" i="44"/>
  <c r="C117" i="44"/>
  <c r="D117" i="44"/>
  <c r="A118" i="44"/>
  <c r="B118" i="44"/>
  <c r="C118" i="44"/>
  <c r="D118" i="44"/>
  <c r="A119" i="44"/>
  <c r="B119" i="44"/>
  <c r="C119" i="44"/>
  <c r="D119" i="44"/>
  <c r="A120" i="44"/>
  <c r="B120" i="44"/>
  <c r="C120" i="44"/>
  <c r="D120" i="44"/>
  <c r="A121" i="44"/>
  <c r="B121" i="44"/>
  <c r="C121" i="44"/>
  <c r="D121" i="44"/>
  <c r="A122" i="44"/>
  <c r="B122" i="44"/>
  <c r="C122" i="44"/>
  <c r="D122" i="44"/>
  <c r="A123" i="44"/>
  <c r="B123" i="44"/>
  <c r="C123" i="44"/>
  <c r="D123" i="44"/>
  <c r="A124" i="44"/>
  <c r="B124" i="44"/>
  <c r="C124" i="44"/>
  <c r="D124" i="44"/>
  <c r="A125" i="44"/>
  <c r="B125" i="44"/>
  <c r="C125" i="44"/>
  <c r="D125" i="44"/>
  <c r="A126" i="44"/>
  <c r="B126" i="44"/>
  <c r="C126" i="44"/>
  <c r="D126" i="44"/>
  <c r="A127" i="44"/>
  <c r="B127" i="44"/>
  <c r="C127" i="44"/>
  <c r="D127" i="44"/>
  <c r="A128" i="44"/>
  <c r="B128" i="44"/>
  <c r="C128" i="44"/>
  <c r="D128" i="44"/>
  <c r="A129" i="44"/>
  <c r="B129" i="44"/>
  <c r="C129" i="44"/>
  <c r="D129" i="44"/>
  <c r="A130" i="44"/>
  <c r="B130" i="44"/>
  <c r="C130" i="44"/>
  <c r="D130" i="44"/>
  <c r="A131" i="44"/>
  <c r="B131" i="44"/>
  <c r="C131" i="44"/>
  <c r="D131" i="44"/>
  <c r="A132" i="44"/>
  <c r="B132" i="44"/>
  <c r="C132" i="44"/>
  <c r="D132" i="44"/>
  <c r="A133" i="44"/>
  <c r="B133" i="44"/>
  <c r="C133" i="44"/>
  <c r="D133" i="44"/>
  <c r="A134" i="44"/>
  <c r="B134" i="44"/>
  <c r="C134" i="44"/>
  <c r="D134" i="44"/>
  <c r="A135" i="44"/>
  <c r="B135" i="44"/>
  <c r="C135" i="44"/>
  <c r="D135" i="44"/>
  <c r="A136" i="44"/>
  <c r="B136" i="44"/>
  <c r="C136" i="44"/>
  <c r="D136" i="44"/>
  <c r="A137" i="44"/>
  <c r="B137" i="44"/>
  <c r="C137" i="44"/>
  <c r="D137" i="44"/>
  <c r="A138" i="44"/>
  <c r="B138" i="44"/>
  <c r="C138" i="44"/>
  <c r="D138" i="44"/>
  <c r="A139" i="44"/>
  <c r="B139" i="44"/>
  <c r="C139" i="44"/>
  <c r="D139" i="44"/>
  <c r="A140" i="44"/>
  <c r="B140" i="44"/>
  <c r="C140" i="44"/>
  <c r="D140" i="44"/>
  <c r="A141" i="44"/>
  <c r="B141" i="44"/>
  <c r="C141" i="44"/>
  <c r="D141" i="44"/>
  <c r="A142" i="44"/>
  <c r="B142" i="44"/>
  <c r="C142" i="44"/>
  <c r="D142" i="44"/>
  <c r="A143" i="44"/>
  <c r="B143" i="44"/>
  <c r="C143" i="44"/>
  <c r="D143" i="44"/>
  <c r="A144" i="44"/>
  <c r="B144" i="44"/>
  <c r="C144" i="44"/>
  <c r="D144" i="44"/>
  <c r="A145" i="44"/>
  <c r="B145" i="44"/>
  <c r="C145" i="44"/>
  <c r="D145" i="44"/>
  <c r="A146" i="44"/>
  <c r="B146" i="44"/>
  <c r="C146" i="44"/>
  <c r="D146" i="44"/>
  <c r="A147" i="44"/>
  <c r="B147" i="44"/>
  <c r="C147" i="44"/>
  <c r="D147" i="44"/>
  <c r="A148" i="44"/>
  <c r="B148" i="44"/>
  <c r="C148" i="44"/>
  <c r="D148" i="44"/>
  <c r="A149" i="44"/>
  <c r="B149" i="44"/>
  <c r="C149" i="44"/>
  <c r="D149" i="44"/>
  <c r="A150" i="44"/>
  <c r="B150" i="44"/>
  <c r="C150" i="44"/>
  <c r="D150" i="44"/>
  <c r="A151" i="44"/>
  <c r="B151" i="44"/>
  <c r="C151" i="44"/>
  <c r="D151" i="44"/>
  <c r="A152" i="44"/>
  <c r="B152" i="44"/>
  <c r="C152" i="44"/>
  <c r="D152" i="44"/>
  <c r="A153" i="44"/>
  <c r="B153" i="44"/>
  <c r="C153" i="44"/>
  <c r="D153" i="44"/>
  <c r="A154" i="44"/>
  <c r="B154" i="44"/>
  <c r="C154" i="44"/>
  <c r="D154" i="44"/>
  <c r="A155" i="44"/>
  <c r="B155" i="44"/>
  <c r="C155" i="44"/>
  <c r="D155" i="44"/>
  <c r="A156" i="44"/>
  <c r="B156" i="44"/>
  <c r="C156" i="44"/>
  <c r="D156" i="44"/>
  <c r="A157" i="44"/>
  <c r="B157" i="44"/>
  <c r="C157" i="44"/>
  <c r="D157" i="44"/>
  <c r="A158" i="44"/>
  <c r="B158" i="44"/>
  <c r="C158" i="44"/>
  <c r="D158" i="44"/>
  <c r="A159" i="44"/>
  <c r="B159" i="44"/>
  <c r="C159" i="44"/>
  <c r="D159" i="44"/>
  <c r="A160" i="44"/>
  <c r="B160" i="44"/>
  <c r="C160" i="44"/>
  <c r="D160" i="44"/>
  <c r="A161" i="44"/>
  <c r="B161" i="44"/>
  <c r="C161" i="44"/>
  <c r="D161" i="44"/>
  <c r="A162" i="44"/>
  <c r="B162" i="44"/>
  <c r="C162" i="44"/>
  <c r="D162" i="44"/>
  <c r="A163" i="44"/>
  <c r="B163" i="44"/>
  <c r="C163" i="44"/>
  <c r="D163" i="44"/>
  <c r="A164" i="44"/>
  <c r="B164" i="44"/>
  <c r="C164" i="44"/>
  <c r="D164" i="44"/>
  <c r="A165" i="44"/>
  <c r="B165" i="44"/>
  <c r="C165" i="44"/>
  <c r="D165" i="44"/>
  <c r="A166" i="44"/>
  <c r="B166" i="44"/>
  <c r="C166" i="44"/>
  <c r="D166" i="44"/>
  <c r="A167" i="44"/>
  <c r="B167" i="44"/>
  <c r="C167" i="44"/>
  <c r="D167" i="44"/>
  <c r="A168" i="44"/>
  <c r="B168" i="44"/>
  <c r="C168" i="44"/>
  <c r="D168" i="44"/>
  <c r="A169" i="44"/>
  <c r="B169" i="44"/>
  <c r="C169" i="44"/>
  <c r="D169" i="44"/>
  <c r="A170" i="44"/>
  <c r="B170" i="44"/>
  <c r="C170" i="44"/>
  <c r="D170" i="44"/>
  <c r="A171" i="44"/>
  <c r="B171" i="44"/>
  <c r="C171" i="44"/>
  <c r="D171" i="44"/>
  <c r="A172" i="44"/>
  <c r="B172" i="44"/>
  <c r="C172" i="44"/>
  <c r="D172" i="44"/>
  <c r="A173" i="44"/>
  <c r="B173" i="44"/>
  <c r="C173" i="44"/>
  <c r="D173" i="44"/>
  <c r="A174" i="44"/>
  <c r="B174" i="44"/>
  <c r="C174" i="44"/>
  <c r="D174" i="44"/>
  <c r="A175" i="44"/>
  <c r="B175" i="44"/>
  <c r="C175" i="44"/>
  <c r="D175" i="44"/>
  <c r="A176" i="44"/>
  <c r="B176" i="44"/>
  <c r="C176" i="44"/>
  <c r="D176" i="44"/>
  <c r="A177" i="44"/>
  <c r="B177" i="44"/>
  <c r="C177" i="44"/>
  <c r="D177" i="44"/>
  <c r="A178" i="44"/>
  <c r="B178" i="44"/>
  <c r="C178" i="44"/>
  <c r="D178" i="44"/>
  <c r="A179" i="44"/>
  <c r="B179" i="44"/>
  <c r="C179" i="44"/>
  <c r="D179" i="44"/>
  <c r="A180" i="44"/>
  <c r="B180" i="44"/>
  <c r="C180" i="44"/>
  <c r="D180" i="44"/>
  <c r="A181" i="44"/>
  <c r="B181" i="44"/>
  <c r="C181" i="44"/>
  <c r="D181" i="44"/>
  <c r="A182" i="44"/>
  <c r="B182" i="44"/>
  <c r="C182" i="44"/>
  <c r="D182" i="44"/>
  <c r="A183" i="44"/>
  <c r="B183" i="44"/>
  <c r="C183" i="44"/>
  <c r="D183" i="44"/>
  <c r="A184" i="44"/>
  <c r="B184" i="44"/>
  <c r="C184" i="44"/>
  <c r="D184" i="44"/>
  <c r="A185" i="44"/>
  <c r="B185" i="44"/>
  <c r="C185" i="44"/>
  <c r="D185" i="44"/>
  <c r="A186" i="44"/>
  <c r="B186" i="44"/>
  <c r="C186" i="44"/>
  <c r="D186" i="44"/>
  <c r="A187" i="44"/>
  <c r="B187" i="44"/>
  <c r="C187" i="44"/>
  <c r="D187" i="44"/>
  <c r="A188" i="44"/>
  <c r="B188" i="44"/>
  <c r="C188" i="44"/>
  <c r="D188" i="44"/>
  <c r="A189" i="44"/>
  <c r="B189" i="44"/>
  <c r="C189" i="44"/>
  <c r="D189" i="44"/>
  <c r="A190" i="44"/>
  <c r="B190" i="44"/>
  <c r="C190" i="44"/>
  <c r="D190" i="44"/>
  <c r="A191" i="44"/>
  <c r="B191" i="44"/>
  <c r="C191" i="44"/>
  <c r="D191" i="44"/>
  <c r="A192" i="44"/>
  <c r="B192" i="44"/>
  <c r="C192" i="44"/>
  <c r="D192" i="44"/>
  <c r="A193" i="44"/>
  <c r="B193" i="44"/>
  <c r="C193" i="44"/>
  <c r="D193" i="44"/>
  <c r="A194" i="44"/>
  <c r="B194" i="44"/>
  <c r="C194" i="44"/>
  <c r="D194" i="44"/>
  <c r="A195" i="44"/>
  <c r="B195" i="44"/>
  <c r="C195" i="44"/>
  <c r="D195" i="44"/>
  <c r="A196" i="44"/>
  <c r="B196" i="44"/>
  <c r="C196" i="44"/>
  <c r="D196" i="44"/>
  <c r="A197" i="44"/>
  <c r="B197" i="44"/>
  <c r="C197" i="44"/>
  <c r="D197" i="44"/>
  <c r="A198" i="44"/>
  <c r="B198" i="44"/>
  <c r="C198" i="44"/>
  <c r="D198" i="44"/>
  <c r="A199" i="44"/>
  <c r="B199" i="44"/>
  <c r="C199" i="44"/>
  <c r="D199" i="44"/>
  <c r="A200" i="44"/>
  <c r="B200" i="44"/>
  <c r="C200" i="44"/>
  <c r="D200" i="44"/>
  <c r="A201" i="44"/>
  <c r="B201" i="44"/>
  <c r="C201" i="44"/>
  <c r="D201" i="44"/>
  <c r="A202" i="44"/>
  <c r="B202" i="44"/>
  <c r="C202" i="44"/>
  <c r="D202" i="44"/>
  <c r="A203" i="44"/>
  <c r="B203" i="44"/>
  <c r="C203" i="44"/>
  <c r="D203" i="44"/>
  <c r="A204" i="44"/>
  <c r="B204" i="44"/>
  <c r="C204" i="44"/>
  <c r="D204" i="44"/>
  <c r="A205" i="44"/>
  <c r="B205" i="44"/>
  <c r="C205" i="44"/>
  <c r="D205" i="44"/>
  <c r="A206" i="44"/>
  <c r="B206" i="44"/>
  <c r="C206" i="44"/>
  <c r="D206" i="44"/>
  <c r="A207" i="44"/>
  <c r="B207" i="44"/>
  <c r="C207" i="44"/>
  <c r="D207" i="44"/>
  <c r="A208" i="44"/>
  <c r="B208" i="44"/>
  <c r="C208" i="44"/>
  <c r="D208" i="44"/>
  <c r="A209" i="44"/>
  <c r="B209" i="44"/>
  <c r="C209" i="44"/>
  <c r="D209" i="44"/>
  <c r="A210" i="44"/>
  <c r="B210" i="44"/>
  <c r="C210" i="44"/>
  <c r="D210" i="44"/>
  <c r="A211" i="44"/>
  <c r="B211" i="44"/>
  <c r="C211" i="44"/>
  <c r="D211" i="44"/>
  <c r="A212" i="44"/>
  <c r="B212" i="44"/>
  <c r="C212" i="44"/>
  <c r="D212" i="44"/>
  <c r="A213" i="44"/>
  <c r="B213" i="44"/>
  <c r="C213" i="44"/>
  <c r="D213" i="44"/>
  <c r="A214" i="44"/>
  <c r="B214" i="44"/>
  <c r="C214" i="44"/>
  <c r="D214" i="44"/>
  <c r="A215" i="44"/>
  <c r="B215" i="44"/>
  <c r="C215" i="44"/>
  <c r="D215" i="44"/>
  <c r="A216" i="44"/>
  <c r="B216" i="44"/>
  <c r="C216" i="44"/>
  <c r="D216" i="44"/>
  <c r="A217" i="44"/>
  <c r="B217" i="44"/>
  <c r="C217" i="44"/>
  <c r="D217" i="44"/>
  <c r="A218" i="44"/>
  <c r="B218" i="44"/>
  <c r="C218" i="44"/>
  <c r="D218" i="44"/>
  <c r="A219" i="44"/>
  <c r="B219" i="44"/>
  <c r="C219" i="44"/>
  <c r="D219" i="44"/>
  <c r="A220" i="44"/>
  <c r="B220" i="44"/>
  <c r="C220" i="44"/>
  <c r="D220" i="44"/>
  <c r="A221" i="44"/>
  <c r="B221" i="44"/>
  <c r="C221" i="44"/>
  <c r="D221" i="44"/>
  <c r="A222" i="44"/>
  <c r="B222" i="44"/>
  <c r="C222" i="44"/>
  <c r="D222" i="44"/>
  <c r="A223" i="44"/>
  <c r="B223" i="44"/>
  <c r="C223" i="44"/>
  <c r="D223" i="44"/>
  <c r="A224" i="44"/>
  <c r="B224" i="44"/>
  <c r="C224" i="44"/>
  <c r="D224" i="44"/>
  <c r="A225" i="44"/>
  <c r="B225" i="44"/>
  <c r="C225" i="44"/>
  <c r="D225" i="44"/>
  <c r="A226" i="44"/>
  <c r="B226" i="44"/>
  <c r="C226" i="44"/>
  <c r="D226" i="44"/>
  <c r="A227" i="44"/>
  <c r="B227" i="44"/>
  <c r="C227" i="44"/>
  <c r="D227" i="44"/>
  <c r="A228" i="44"/>
  <c r="B228" i="44"/>
  <c r="C228" i="44"/>
  <c r="D228" i="44"/>
  <c r="A229" i="44"/>
  <c r="B229" i="44"/>
  <c r="C229" i="44"/>
  <c r="D229" i="44"/>
  <c r="A230" i="44"/>
  <c r="B230" i="44"/>
  <c r="C230" i="44"/>
  <c r="D230" i="44"/>
  <c r="A231" i="44"/>
  <c r="B231" i="44"/>
  <c r="C231" i="44"/>
  <c r="D231" i="44"/>
  <c r="A232" i="44"/>
  <c r="B232" i="44"/>
  <c r="C232" i="44"/>
  <c r="D232" i="44"/>
  <c r="A233" i="44"/>
  <c r="B233" i="44"/>
  <c r="C233" i="44"/>
  <c r="D233" i="44"/>
  <c r="A234" i="44"/>
  <c r="B234" i="44"/>
  <c r="C234" i="44"/>
  <c r="D234" i="44"/>
  <c r="A235" i="44"/>
  <c r="B235" i="44"/>
  <c r="C235" i="44"/>
  <c r="D235" i="44"/>
  <c r="A236" i="44"/>
  <c r="B236" i="44"/>
  <c r="C236" i="44"/>
  <c r="D236" i="44"/>
  <c r="A237" i="44"/>
  <c r="B237" i="44"/>
  <c r="C237" i="44"/>
  <c r="D237" i="44"/>
  <c r="A238" i="44"/>
  <c r="B238" i="44"/>
  <c r="C238" i="44"/>
  <c r="D238" i="44"/>
  <c r="A239" i="44"/>
  <c r="B239" i="44"/>
  <c r="C239" i="44"/>
  <c r="D239" i="44"/>
  <c r="A240" i="44"/>
  <c r="B240" i="44"/>
  <c r="C240" i="44"/>
  <c r="D240" i="44"/>
  <c r="A241" i="44"/>
  <c r="B241" i="44"/>
  <c r="C241" i="44"/>
  <c r="D241" i="44"/>
  <c r="A242" i="44"/>
  <c r="B242" i="44"/>
  <c r="C242" i="44"/>
  <c r="D242" i="44"/>
  <c r="A243" i="44"/>
  <c r="B243" i="44"/>
  <c r="C243" i="44"/>
  <c r="D243" i="44"/>
  <c r="A244" i="44"/>
  <c r="B244" i="44"/>
  <c r="C244" i="44"/>
  <c r="D244" i="44"/>
  <c r="A245" i="44"/>
  <c r="B245" i="44"/>
  <c r="C245" i="44"/>
  <c r="D245" i="44"/>
  <c r="A246" i="44"/>
  <c r="B246" i="44"/>
  <c r="C246" i="44"/>
  <c r="D246" i="44"/>
  <c r="A247" i="44"/>
  <c r="B247" i="44"/>
  <c r="C247" i="44"/>
  <c r="D247" i="44"/>
  <c r="A248" i="44"/>
  <c r="B248" i="44"/>
  <c r="C248" i="44"/>
  <c r="D248" i="44"/>
  <c r="A249" i="44"/>
  <c r="B249" i="44"/>
  <c r="C249" i="44"/>
  <c r="D249" i="44"/>
  <c r="A250" i="44"/>
  <c r="B250" i="44"/>
  <c r="C250" i="44"/>
  <c r="D250" i="44"/>
  <c r="A251" i="44"/>
  <c r="B251" i="44"/>
  <c r="C251" i="44"/>
  <c r="D251" i="44"/>
  <c r="A252" i="44"/>
  <c r="B252" i="44"/>
  <c r="C252" i="44"/>
  <c r="D252" i="44"/>
  <c r="A253" i="44"/>
  <c r="B253" i="44"/>
  <c r="C253" i="44"/>
  <c r="D253" i="44"/>
  <c r="A254" i="44"/>
  <c r="B254" i="44"/>
  <c r="C254" i="44"/>
  <c r="D254" i="44"/>
  <c r="A255" i="44"/>
  <c r="B255" i="44"/>
  <c r="C255" i="44"/>
  <c r="D255" i="44"/>
  <c r="A256" i="44"/>
  <c r="B256" i="44"/>
  <c r="C256" i="44"/>
  <c r="D256" i="44"/>
  <c r="A257" i="44"/>
  <c r="B257" i="44"/>
  <c r="C257" i="44"/>
  <c r="D257" i="44"/>
  <c r="A258" i="44"/>
  <c r="B258" i="44"/>
  <c r="C258" i="44"/>
  <c r="D258" i="44"/>
  <c r="A259" i="44"/>
  <c r="B259" i="44"/>
  <c r="C259" i="44"/>
  <c r="D259" i="44"/>
  <c r="A260" i="44"/>
  <c r="B260" i="44"/>
  <c r="C260" i="44"/>
  <c r="D260" i="44"/>
  <c r="A261" i="44"/>
  <c r="B261" i="44"/>
  <c r="C261" i="44"/>
  <c r="D261" i="44"/>
  <c r="A262" i="44"/>
  <c r="B262" i="44"/>
  <c r="C262" i="44"/>
  <c r="D262" i="44"/>
  <c r="A263" i="44"/>
  <c r="B263" i="44"/>
  <c r="C263" i="44"/>
  <c r="D263" i="44"/>
  <c r="A264" i="44"/>
  <c r="B264" i="44"/>
  <c r="C264" i="44"/>
  <c r="D264" i="44"/>
  <c r="A265" i="44"/>
  <c r="B265" i="44"/>
  <c r="C265" i="44"/>
  <c r="D265" i="44"/>
  <c r="A266" i="44"/>
  <c r="B266" i="44"/>
  <c r="C266" i="44"/>
  <c r="D266" i="44"/>
  <c r="A267" i="44"/>
  <c r="B267" i="44"/>
  <c r="C267" i="44"/>
  <c r="D267" i="44"/>
  <c r="A268" i="44"/>
  <c r="B268" i="44"/>
  <c r="C268" i="44"/>
  <c r="D268" i="44"/>
  <c r="A269" i="44"/>
  <c r="B269" i="44"/>
  <c r="C269" i="44"/>
  <c r="D269" i="44"/>
  <c r="A270" i="44"/>
  <c r="B270" i="44"/>
  <c r="C270" i="44"/>
  <c r="D270" i="44"/>
  <c r="A271" i="44"/>
  <c r="B271" i="44"/>
  <c r="C271" i="44"/>
  <c r="D271" i="44"/>
  <c r="A272" i="44"/>
  <c r="B272" i="44"/>
  <c r="C272" i="44"/>
  <c r="D272" i="44"/>
  <c r="A273" i="44"/>
  <c r="B273" i="44"/>
  <c r="C273" i="44"/>
  <c r="D273" i="44"/>
  <c r="A274" i="44"/>
  <c r="B274" i="44"/>
  <c r="C274" i="44"/>
  <c r="D274" i="44"/>
  <c r="A275" i="44"/>
  <c r="B275" i="44"/>
  <c r="C275" i="44"/>
  <c r="D275" i="44"/>
  <c r="A276" i="44"/>
  <c r="B276" i="44"/>
  <c r="C276" i="44"/>
  <c r="D276" i="44"/>
  <c r="A277" i="44"/>
  <c r="B277" i="44"/>
  <c r="C277" i="44"/>
  <c r="D277" i="44"/>
  <c r="A278" i="44"/>
  <c r="B278" i="44"/>
  <c r="C278" i="44"/>
  <c r="D278" i="44"/>
  <c r="A279" i="44"/>
  <c r="B279" i="44"/>
  <c r="C279" i="44"/>
  <c r="D279" i="44"/>
  <c r="A280" i="44"/>
  <c r="B280" i="44"/>
  <c r="C280" i="44"/>
  <c r="D280" i="44"/>
  <c r="A281" i="44"/>
  <c r="B281" i="44"/>
  <c r="C281" i="44"/>
  <c r="D281" i="44"/>
  <c r="A282" i="44"/>
  <c r="B282" i="44"/>
  <c r="C282" i="44"/>
  <c r="D282" i="44"/>
  <c r="A283" i="44"/>
  <c r="B283" i="44"/>
  <c r="C283" i="44"/>
  <c r="D283" i="44"/>
  <c r="A284" i="44"/>
  <c r="B284" i="44"/>
  <c r="C284" i="44"/>
  <c r="D284" i="44"/>
  <c r="A285" i="44"/>
  <c r="B285" i="44"/>
  <c r="C285" i="44"/>
  <c r="D285" i="44"/>
  <c r="A286" i="44"/>
  <c r="B286" i="44"/>
  <c r="C286" i="44"/>
  <c r="D286" i="44"/>
  <c r="A287" i="44"/>
  <c r="B287" i="44"/>
  <c r="C287" i="44"/>
  <c r="D287" i="44"/>
  <c r="A288" i="44"/>
  <c r="B288" i="44"/>
  <c r="C288" i="44"/>
  <c r="D288" i="44"/>
  <c r="A289" i="44"/>
  <c r="B289" i="44"/>
  <c r="C289" i="44"/>
  <c r="D289" i="44"/>
  <c r="A290" i="44"/>
  <c r="B290" i="44"/>
  <c r="C290" i="44"/>
  <c r="D290" i="44"/>
  <c r="A291" i="44"/>
  <c r="B291" i="44"/>
  <c r="C291" i="44"/>
  <c r="D291" i="44"/>
  <c r="A292" i="44"/>
  <c r="B292" i="44"/>
  <c r="C292" i="44"/>
  <c r="D292" i="44"/>
  <c r="A293" i="44"/>
  <c r="B293" i="44"/>
  <c r="C293" i="44"/>
  <c r="D293" i="44"/>
  <c r="A294" i="44"/>
  <c r="B294" i="44"/>
  <c r="C294" i="44"/>
  <c r="D294" i="44"/>
  <c r="A295" i="44"/>
  <c r="B295" i="44"/>
  <c r="C295" i="44"/>
  <c r="D295" i="44"/>
  <c r="A296" i="44"/>
  <c r="B296" i="44"/>
  <c r="C296" i="44"/>
  <c r="D296" i="44"/>
  <c r="A297" i="44"/>
  <c r="B297" i="44"/>
  <c r="C297" i="44"/>
  <c r="D297" i="44"/>
  <c r="A298" i="44"/>
  <c r="B298" i="44"/>
  <c r="C298" i="44"/>
  <c r="D298" i="44"/>
  <c r="A299" i="44"/>
  <c r="B299" i="44"/>
  <c r="C299" i="44"/>
  <c r="D299" i="44"/>
  <c r="A300" i="44"/>
  <c r="B300" i="44"/>
  <c r="C300" i="44"/>
  <c r="D300" i="44"/>
  <c r="A301" i="44"/>
  <c r="B301" i="44"/>
  <c r="C301" i="44"/>
  <c r="D301" i="44"/>
  <c r="A302" i="44"/>
  <c r="B302" i="44"/>
  <c r="C302" i="44"/>
  <c r="D302" i="44"/>
  <c r="A303" i="44"/>
  <c r="B303" i="44"/>
  <c r="C303" i="44"/>
  <c r="D303" i="44"/>
  <c r="B3" i="44"/>
  <c r="A3" i="44"/>
  <c r="G303" i="41"/>
  <c r="G302" i="41"/>
  <c r="G301" i="41"/>
  <c r="G300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203" i="41"/>
  <c r="G204" i="41"/>
  <c r="G205" i="41"/>
  <c r="G206" i="41"/>
  <c r="G207" i="41"/>
  <c r="G208" i="41"/>
  <c r="G209" i="41"/>
  <c r="G210" i="41"/>
  <c r="G211" i="41"/>
  <c r="G212" i="41"/>
  <c r="G213" i="41"/>
  <c r="G214" i="41"/>
  <c r="G215" i="41"/>
  <c r="G216" i="41"/>
  <c r="G217" i="41"/>
  <c r="G218" i="41"/>
  <c r="G219" i="41"/>
  <c r="G220" i="41"/>
  <c r="G221" i="41"/>
  <c r="G222" i="41"/>
  <c r="G223" i="41"/>
  <c r="G224" i="41"/>
  <c r="G225" i="41"/>
  <c r="G226" i="41"/>
  <c r="G227" i="41"/>
  <c r="G228" i="41"/>
  <c r="G229" i="41"/>
  <c r="G230" i="41"/>
  <c r="G231" i="41"/>
  <c r="G232" i="41"/>
  <c r="G233" i="41"/>
  <c r="G234" i="41"/>
  <c r="G235" i="41"/>
  <c r="G236" i="41"/>
  <c r="G237" i="41"/>
  <c r="G238" i="41"/>
  <c r="G239" i="41"/>
  <c r="G240" i="41"/>
  <c r="G241" i="41"/>
  <c r="G242" i="41"/>
  <c r="G243" i="41"/>
  <c r="G244" i="41"/>
  <c r="G245" i="41"/>
  <c r="G246" i="41"/>
  <c r="G247" i="41"/>
  <c r="G248" i="41"/>
  <c r="G249" i="41"/>
  <c r="G250" i="41"/>
  <c r="G251" i="41"/>
  <c r="G252" i="41"/>
  <c r="G253" i="41"/>
  <c r="G254" i="41"/>
  <c r="G255" i="41"/>
  <c r="G256" i="41"/>
  <c r="G257" i="41"/>
  <c r="G258" i="41"/>
  <c r="G259" i="41"/>
  <c r="G260" i="41"/>
  <c r="G261" i="41"/>
  <c r="G262" i="41"/>
  <c r="G263" i="41"/>
  <c r="G264" i="41"/>
  <c r="G265" i="41"/>
  <c r="G266" i="41"/>
  <c r="G267" i="41"/>
  <c r="G268" i="41"/>
  <c r="G269" i="41"/>
  <c r="G270" i="41"/>
  <c r="G271" i="41"/>
  <c r="G272" i="41"/>
  <c r="G273" i="41"/>
  <c r="G274" i="41"/>
  <c r="G275" i="41"/>
  <c r="G276" i="41"/>
  <c r="G277" i="41"/>
  <c r="G278" i="41"/>
  <c r="G279" i="41"/>
  <c r="G280" i="41"/>
  <c r="G281" i="41"/>
  <c r="G282" i="41"/>
  <c r="G283" i="41"/>
  <c r="G284" i="41"/>
  <c r="G285" i="41"/>
  <c r="G286" i="41"/>
  <c r="G287" i="41"/>
  <c r="G288" i="41"/>
  <c r="G289" i="41"/>
  <c r="G290" i="41"/>
  <c r="G291" i="41"/>
  <c r="G292" i="41"/>
  <c r="G293" i="41"/>
  <c r="G294" i="41"/>
  <c r="G295" i="41"/>
  <c r="G296" i="41"/>
  <c r="G297" i="41"/>
  <c r="G298" i="41"/>
  <c r="G299" i="41"/>
  <c r="AD5" i="41" a="1"/>
  <c r="AE5" i="41"/>
  <c r="AG5" i="41"/>
  <c r="AE6" i="41"/>
  <c r="AG6" i="41"/>
  <c r="AE7" i="41"/>
  <c r="AG7" i="41"/>
  <c r="AE8" i="41"/>
  <c r="AG8" i="41"/>
  <c r="AE9" i="41"/>
  <c r="AG9" i="41"/>
  <c r="AE10" i="41"/>
  <c r="AG10" i="41"/>
  <c r="AE11" i="41"/>
  <c r="AG11" i="41"/>
  <c r="AE12" i="41"/>
  <c r="AG12" i="41"/>
  <c r="AE13" i="41"/>
  <c r="AG13" i="41"/>
  <c r="AE14" i="41"/>
  <c r="AG14" i="41"/>
  <c r="AE15" i="41"/>
  <c r="AG15" i="41"/>
  <c r="AE16" i="41"/>
  <c r="AG16" i="41"/>
  <c r="AE17" i="41"/>
  <c r="AG17" i="41"/>
  <c r="AE18" i="41"/>
  <c r="AG18" i="41"/>
  <c r="AE19" i="41"/>
  <c r="AG19" i="41"/>
  <c r="AE20" i="41"/>
  <c r="AG20" i="41"/>
  <c r="AE21" i="41"/>
  <c r="AG21" i="41"/>
  <c r="AE22" i="41"/>
  <c r="AG22" i="41"/>
  <c r="AE23" i="41"/>
  <c r="AG23" i="41"/>
  <c r="AE24" i="41"/>
  <c r="AG24" i="41"/>
  <c r="AE25" i="41"/>
  <c r="AG25" i="41"/>
  <c r="AE26" i="41"/>
  <c r="AG26" i="41"/>
  <c r="AE27" i="41"/>
  <c r="AG27" i="41"/>
  <c r="AE28" i="41"/>
  <c r="AG28" i="41"/>
  <c r="AE29" i="41"/>
  <c r="AG29" i="41"/>
  <c r="AE30" i="41"/>
  <c r="AG30" i="41"/>
  <c r="AE31" i="41"/>
  <c r="AG31" i="41"/>
  <c r="AE32" i="41"/>
  <c r="AG32" i="41"/>
  <c r="AE33" i="41"/>
  <c r="AG33" i="41"/>
  <c r="AE34" i="41"/>
  <c r="AG34" i="41"/>
  <c r="AE35" i="41"/>
  <c r="AG35" i="41"/>
  <c r="AE36" i="41"/>
  <c r="AG36" i="41"/>
  <c r="AE37" i="41"/>
  <c r="AG37" i="41"/>
  <c r="AE38" i="41"/>
  <c r="AG38" i="41"/>
  <c r="AE39" i="41"/>
  <c r="AG39" i="41"/>
  <c r="AE40" i="41"/>
  <c r="AG40" i="41"/>
  <c r="AE41" i="41"/>
  <c r="AG41" i="41"/>
  <c r="AE42" i="41"/>
  <c r="AG42" i="41"/>
  <c r="AE43" i="41"/>
  <c r="AG43" i="41"/>
  <c r="AE44" i="41"/>
  <c r="AG44" i="41"/>
  <c r="AE45" i="41"/>
  <c r="AG45" i="41"/>
  <c r="AE46" i="41"/>
  <c r="AG46" i="41"/>
  <c r="AE47" i="41"/>
  <c r="AG47" i="41"/>
  <c r="AE48" i="41"/>
  <c r="AG48" i="41"/>
  <c r="AE49" i="41"/>
  <c r="AG49" i="41"/>
  <c r="AE50" i="41"/>
  <c r="AG50" i="41"/>
  <c r="AE51" i="41"/>
  <c r="AG51" i="41"/>
  <c r="AE52" i="41"/>
  <c r="AG52" i="41"/>
  <c r="AE53" i="41"/>
  <c r="AG53" i="41"/>
  <c r="AE54" i="41"/>
  <c r="AG54" i="41"/>
  <c r="AE55" i="41"/>
  <c r="AG55" i="41"/>
  <c r="AE56" i="41"/>
  <c r="AG56" i="41"/>
  <c r="AE57" i="41"/>
  <c r="AG57" i="41"/>
  <c r="AE58" i="41"/>
  <c r="AG58" i="41"/>
  <c r="AE59" i="41"/>
  <c r="AG59" i="41"/>
  <c r="AE60" i="41"/>
  <c r="AG60" i="41"/>
  <c r="AE61" i="41"/>
  <c r="AG61" i="41"/>
  <c r="AE62" i="41"/>
  <c r="AG62" i="41"/>
  <c r="AE63" i="41"/>
  <c r="AG63" i="41"/>
  <c r="AE64" i="41"/>
  <c r="AG64" i="41"/>
  <c r="AE65" i="41"/>
  <c r="AG65" i="41"/>
  <c r="AE66" i="41"/>
  <c r="AG66" i="41"/>
  <c r="AE67" i="41"/>
  <c r="AG67" i="41"/>
  <c r="AE68" i="41"/>
  <c r="AG68" i="41"/>
  <c r="AE69" i="41"/>
  <c r="AG69" i="41"/>
  <c r="AE70" i="41"/>
  <c r="AG70" i="41"/>
  <c r="AE71" i="41"/>
  <c r="AG71" i="41"/>
  <c r="AE72" i="41"/>
  <c r="AG72" i="41"/>
  <c r="AE73" i="41"/>
  <c r="AG73" i="41"/>
  <c r="AE74" i="41"/>
  <c r="AG74" i="41"/>
  <c r="AE75" i="41"/>
  <c r="AG75" i="41"/>
  <c r="AE76" i="41"/>
  <c r="AG76" i="41"/>
  <c r="AE77" i="41"/>
  <c r="AG77" i="41"/>
  <c r="AE78" i="41"/>
  <c r="AG78" i="41"/>
  <c r="AE79" i="41"/>
  <c r="AG79" i="41"/>
  <c r="AE80" i="41"/>
  <c r="AG80" i="41"/>
  <c r="AE81" i="41"/>
  <c r="AG81" i="41"/>
  <c r="AE82" i="41"/>
  <c r="AG82" i="41"/>
  <c r="AE83" i="41"/>
  <c r="AG83" i="41"/>
  <c r="AE84" i="41"/>
  <c r="AG84" i="41"/>
  <c r="AE85" i="41"/>
  <c r="AG85" i="41"/>
  <c r="AE86" i="41"/>
  <c r="AG86" i="41"/>
  <c r="AE87" i="41"/>
  <c r="AG87" i="41"/>
  <c r="AE88" i="41"/>
  <c r="AG88" i="41"/>
  <c r="AE89" i="41"/>
  <c r="AG89" i="41"/>
  <c r="AE90" i="41"/>
  <c r="AG90" i="41"/>
  <c r="AE91" i="41"/>
  <c r="AG91" i="41"/>
  <c r="AE92" i="41"/>
  <c r="AG92" i="41"/>
  <c r="AE93" i="41"/>
  <c r="AG93" i="41"/>
  <c r="AE94" i="41"/>
  <c r="AG94" i="41"/>
  <c r="AE95" i="41"/>
  <c r="AG95" i="41"/>
  <c r="AE96" i="41"/>
  <c r="AG96" i="41"/>
  <c r="AE97" i="41"/>
  <c r="AG97" i="41"/>
  <c r="AE98" i="41"/>
  <c r="AG98" i="41"/>
  <c r="AE99" i="41"/>
  <c r="AG99" i="41"/>
  <c r="AE100" i="41"/>
  <c r="AG100" i="41"/>
  <c r="AE101" i="41"/>
  <c r="AG101" i="41"/>
  <c r="AE102" i="41"/>
  <c r="AG102" i="41"/>
  <c r="AE103" i="41"/>
  <c r="AG103" i="41"/>
  <c r="AE104" i="41"/>
  <c r="AG104" i="41"/>
  <c r="AE105" i="41"/>
  <c r="AG105" i="41"/>
  <c r="AE106" i="41"/>
  <c r="AG106" i="41"/>
  <c r="AE107" i="41"/>
  <c r="AG107" i="41"/>
  <c r="AE108" i="41"/>
  <c r="AG108" i="41"/>
  <c r="AE109" i="41"/>
  <c r="AG109" i="41"/>
  <c r="AE110" i="41"/>
  <c r="AG110" i="41"/>
  <c r="AE111" i="41"/>
  <c r="AG111" i="41"/>
  <c r="AE112" i="41"/>
  <c r="AG112" i="41"/>
  <c r="AE113" i="41"/>
  <c r="AG113" i="41"/>
  <c r="AE114" i="41"/>
  <c r="AG114" i="41"/>
  <c r="AE115" i="41"/>
  <c r="AG115" i="41"/>
  <c r="AE116" i="41"/>
  <c r="AG116" i="41"/>
  <c r="AE117" i="41"/>
  <c r="AG117" i="41"/>
  <c r="AE118" i="41"/>
  <c r="AG118" i="41"/>
  <c r="AE119" i="41"/>
  <c r="AG119" i="41"/>
  <c r="AE120" i="41"/>
  <c r="AG120" i="41"/>
  <c r="AE121" i="41"/>
  <c r="AG121" i="41"/>
  <c r="AE122" i="41"/>
  <c r="AG122" i="41"/>
  <c r="AE123" i="41"/>
  <c r="AG123" i="41"/>
  <c r="AE124" i="41"/>
  <c r="AG124" i="41"/>
  <c r="AE125" i="41"/>
  <c r="AG125" i="41"/>
  <c r="AE126" i="41"/>
  <c r="AG126" i="41"/>
  <c r="AE127" i="41"/>
  <c r="AG127" i="41"/>
  <c r="AE128" i="41"/>
  <c r="AG128" i="41"/>
  <c r="AE129" i="41"/>
  <c r="AG129" i="41"/>
  <c r="AE130" i="41"/>
  <c r="AG130" i="41"/>
  <c r="AE131" i="41"/>
  <c r="AG131" i="41"/>
  <c r="AE132" i="41"/>
  <c r="AG132" i="41"/>
  <c r="AE133" i="41"/>
  <c r="AG133" i="41"/>
  <c r="AE134" i="41"/>
  <c r="AG134" i="41"/>
  <c r="AE135" i="41"/>
  <c r="AG135" i="41"/>
  <c r="AE136" i="41"/>
  <c r="AG136" i="41"/>
  <c r="AE137" i="41"/>
  <c r="AG137" i="41"/>
  <c r="AE138" i="41"/>
  <c r="AG138" i="41"/>
  <c r="AE139" i="41"/>
  <c r="AG139" i="41"/>
  <c r="AE140" i="41"/>
  <c r="AG140" i="41"/>
  <c r="AE141" i="41"/>
  <c r="AG141" i="41"/>
  <c r="AE142" i="41"/>
  <c r="AG142" i="41"/>
  <c r="AE143" i="41"/>
  <c r="AG143" i="41"/>
  <c r="AE144" i="41"/>
  <c r="AG144" i="41"/>
  <c r="AE145" i="41"/>
  <c r="AG145" i="41"/>
  <c r="AE146" i="41"/>
  <c r="AG146" i="41"/>
  <c r="AE147" i="41"/>
  <c r="AG147" i="41"/>
  <c r="AE148" i="41"/>
  <c r="AG148" i="41"/>
  <c r="AE149" i="41"/>
  <c r="AG149" i="41"/>
  <c r="AE150" i="41"/>
  <c r="AG150" i="41"/>
  <c r="AE151" i="41"/>
  <c r="AG151" i="41"/>
  <c r="AE152" i="41"/>
  <c r="AG152" i="41"/>
  <c r="AE153" i="41"/>
  <c r="AG153" i="41"/>
  <c r="AE154" i="41"/>
  <c r="AG154" i="41"/>
  <c r="AE155" i="41"/>
  <c r="AG155" i="41"/>
  <c r="AE156" i="41"/>
  <c r="AG156" i="41"/>
  <c r="AE157" i="41"/>
  <c r="AG157" i="41"/>
  <c r="AE158" i="41"/>
  <c r="AG158" i="41"/>
  <c r="AE159" i="41"/>
  <c r="AG159" i="41"/>
  <c r="AE160" i="41"/>
  <c r="AG160" i="41"/>
  <c r="AE161" i="41"/>
  <c r="AG161" i="41"/>
  <c r="AE162" i="41"/>
  <c r="AG162" i="41"/>
  <c r="AE163" i="41"/>
  <c r="AG163" i="41"/>
  <c r="AE164" i="41"/>
  <c r="AG164" i="41"/>
  <c r="AE165" i="41"/>
  <c r="AG165" i="41"/>
  <c r="AE166" i="41"/>
  <c r="AG166" i="41"/>
  <c r="AE167" i="41"/>
  <c r="AG167" i="41"/>
  <c r="AE168" i="41"/>
  <c r="AG168" i="41"/>
  <c r="AE169" i="41"/>
  <c r="AG169" i="41"/>
  <c r="AE170" i="41"/>
  <c r="AG170" i="41"/>
  <c r="AE171" i="41"/>
  <c r="AG171" i="41"/>
  <c r="AE172" i="41"/>
  <c r="AG172" i="41"/>
  <c r="AE173" i="41"/>
  <c r="AG173" i="41"/>
  <c r="AE174" i="41"/>
  <c r="AG174" i="41"/>
  <c r="AE175" i="41"/>
  <c r="AG175" i="41"/>
  <c r="AE176" i="41"/>
  <c r="AG176" i="41"/>
  <c r="AE177" i="41"/>
  <c r="AG177" i="41"/>
  <c r="AE178" i="41"/>
  <c r="AG178" i="41"/>
  <c r="AE179" i="41"/>
  <c r="AG179" i="41"/>
  <c r="AE180" i="41"/>
  <c r="AG180" i="41"/>
  <c r="AE181" i="41"/>
  <c r="AG181" i="41"/>
  <c r="AE182" i="41"/>
  <c r="AG182" i="41"/>
  <c r="AE183" i="41"/>
  <c r="AG183" i="41"/>
  <c r="AE184" i="41"/>
  <c r="AG184" i="41"/>
  <c r="AE185" i="41"/>
  <c r="AG185" i="41"/>
  <c r="AE186" i="41"/>
  <c r="AG186" i="41"/>
  <c r="AE187" i="41"/>
  <c r="AG187" i="41"/>
  <c r="AE188" i="41"/>
  <c r="AG188" i="41"/>
  <c r="AE189" i="41"/>
  <c r="AG189" i="41"/>
  <c r="AE190" i="41"/>
  <c r="AG190" i="41"/>
  <c r="AE191" i="41"/>
  <c r="AG191" i="41"/>
  <c r="AE192" i="41"/>
  <c r="AG192" i="41"/>
  <c r="AE193" i="41"/>
  <c r="AG193" i="41"/>
  <c r="AE194" i="41"/>
  <c r="AG194" i="41"/>
  <c r="AE195" i="41"/>
  <c r="AG195" i="41"/>
  <c r="AE196" i="41"/>
  <c r="AG196" i="41"/>
  <c r="AE197" i="41"/>
  <c r="AG197" i="41"/>
  <c r="AE198" i="41"/>
  <c r="AG198" i="41"/>
  <c r="AE199" i="41"/>
  <c r="AG199" i="41"/>
  <c r="AE200" i="41"/>
  <c r="AG200" i="41"/>
  <c r="AE201" i="41"/>
  <c r="AG201" i="41"/>
  <c r="AE202" i="41"/>
  <c r="AG202" i="41"/>
  <c r="AE203" i="41"/>
  <c r="AG203" i="41"/>
  <c r="AE204" i="41"/>
  <c r="AG204" i="41"/>
  <c r="AE205" i="41"/>
  <c r="AG205" i="41"/>
  <c r="AE206" i="41"/>
  <c r="AG206" i="41"/>
  <c r="AE207" i="41"/>
  <c r="AG207" i="41"/>
  <c r="AE208" i="41"/>
  <c r="AG208" i="41"/>
  <c r="AE209" i="41"/>
  <c r="AG209" i="41"/>
  <c r="AE210" i="41"/>
  <c r="AG210" i="41"/>
  <c r="AE211" i="41"/>
  <c r="AG211" i="41"/>
  <c r="AE212" i="41"/>
  <c r="AG212" i="41"/>
  <c r="AE213" i="41"/>
  <c r="AG213" i="41"/>
  <c r="AE214" i="41"/>
  <c r="AG214" i="41"/>
  <c r="AE215" i="41"/>
  <c r="AG215" i="41"/>
  <c r="AE216" i="41"/>
  <c r="AG216" i="41"/>
  <c r="AE217" i="41"/>
  <c r="AG217" i="41"/>
  <c r="AE218" i="41"/>
  <c r="AG218" i="41"/>
  <c r="AE219" i="41"/>
  <c r="AG219" i="41"/>
  <c r="AE220" i="41"/>
  <c r="AG220" i="41"/>
  <c r="AE221" i="41"/>
  <c r="AG221" i="41"/>
  <c r="AE222" i="41"/>
  <c r="AG222" i="41"/>
  <c r="AE223" i="41"/>
  <c r="AG223" i="41"/>
  <c r="AE224" i="41"/>
  <c r="AG224" i="41"/>
  <c r="AE225" i="41"/>
  <c r="AG225" i="41"/>
  <c r="AE226" i="41"/>
  <c r="AG226" i="41"/>
  <c r="AE227" i="41"/>
  <c r="AG227" i="41"/>
  <c r="AE228" i="41"/>
  <c r="AG228" i="41"/>
  <c r="AE229" i="41"/>
  <c r="AG229" i="41"/>
  <c r="AE230" i="41"/>
  <c r="AG230" i="41"/>
  <c r="AE231" i="41"/>
  <c r="AG231" i="41"/>
  <c r="AE232" i="41"/>
  <c r="AG232" i="41"/>
  <c r="AE233" i="41"/>
  <c r="AG233" i="41"/>
  <c r="AE234" i="41"/>
  <c r="AG234" i="41"/>
  <c r="AE235" i="41"/>
  <c r="AG235" i="41"/>
  <c r="AE236" i="41"/>
  <c r="AG236" i="41"/>
  <c r="AE237" i="41"/>
  <c r="AG237" i="41"/>
  <c r="AE238" i="41"/>
  <c r="AG238" i="41"/>
  <c r="AE239" i="41"/>
  <c r="AG239" i="41"/>
  <c r="AE240" i="41"/>
  <c r="AG240" i="41"/>
  <c r="AE241" i="41"/>
  <c r="AG241" i="41"/>
  <c r="AE242" i="41"/>
  <c r="AG242" i="41"/>
  <c r="AE243" i="41"/>
  <c r="AG243" i="41"/>
  <c r="AE244" i="41"/>
  <c r="AG244" i="41"/>
  <c r="AE245" i="41"/>
  <c r="AG245" i="41"/>
  <c r="AE246" i="41"/>
  <c r="AG246" i="41"/>
  <c r="AE247" i="41"/>
  <c r="AG247" i="41"/>
  <c r="AE248" i="41"/>
  <c r="AG248" i="41"/>
  <c r="AE249" i="41"/>
  <c r="AG249" i="41"/>
  <c r="AE250" i="41"/>
  <c r="AG250" i="41"/>
  <c r="AE251" i="41"/>
  <c r="AG251" i="41"/>
  <c r="AE252" i="41"/>
  <c r="AG252" i="41"/>
  <c r="AE253" i="41"/>
  <c r="AG253" i="41"/>
  <c r="AE254" i="41"/>
  <c r="AG254" i="41"/>
  <c r="AE255" i="41"/>
  <c r="AG255" i="41"/>
  <c r="AE256" i="41"/>
  <c r="AG256" i="41"/>
  <c r="AE257" i="41"/>
  <c r="AG257" i="41"/>
  <c r="AE258" i="41"/>
  <c r="AG258" i="41"/>
  <c r="AE259" i="41"/>
  <c r="AG259" i="41"/>
  <c r="AE260" i="41"/>
  <c r="AG260" i="41"/>
  <c r="AE261" i="41"/>
  <c r="AG261" i="41"/>
  <c r="AE262" i="41"/>
  <c r="AG262" i="41"/>
  <c r="AE263" i="41"/>
  <c r="AG263" i="41"/>
  <c r="AE264" i="41"/>
  <c r="AG264" i="41"/>
  <c r="AE265" i="41"/>
  <c r="AG265" i="41"/>
  <c r="AE266" i="41"/>
  <c r="AG266" i="41"/>
  <c r="AE267" i="41"/>
  <c r="AG267" i="41"/>
  <c r="AE268" i="41"/>
  <c r="AG268" i="41"/>
  <c r="AE269" i="41"/>
  <c r="AG269" i="41"/>
  <c r="AE270" i="41"/>
  <c r="AG270" i="41"/>
  <c r="AE271" i="41"/>
  <c r="AG271" i="41"/>
  <c r="AE272" i="41"/>
  <c r="AG272" i="41"/>
  <c r="AE273" i="41"/>
  <c r="AG273" i="41"/>
  <c r="AE274" i="41"/>
  <c r="AG274" i="41"/>
  <c r="AE275" i="41"/>
  <c r="AG275" i="41"/>
  <c r="AE276" i="41"/>
  <c r="AG276" i="41"/>
  <c r="AE277" i="41"/>
  <c r="AG277" i="41"/>
  <c r="AE278" i="41"/>
  <c r="AG278" i="41"/>
  <c r="AE279" i="41"/>
  <c r="AG279" i="41"/>
  <c r="AE280" i="41"/>
  <c r="AG280" i="41"/>
  <c r="AE281" i="41"/>
  <c r="AG281" i="41"/>
  <c r="AE282" i="41"/>
  <c r="AG282" i="41"/>
  <c r="AE283" i="41"/>
  <c r="AG283" i="41"/>
  <c r="AE284" i="41"/>
  <c r="AG284" i="41"/>
  <c r="AE285" i="41"/>
  <c r="AG285" i="41"/>
  <c r="AE286" i="41"/>
  <c r="AG286" i="41"/>
  <c r="AE287" i="41"/>
  <c r="AG287" i="41"/>
  <c r="AE288" i="41"/>
  <c r="AG288" i="41"/>
  <c r="AE289" i="41"/>
  <c r="AG289" i="41"/>
  <c r="AE290" i="41"/>
  <c r="AG290" i="41"/>
  <c r="AE291" i="41"/>
  <c r="AG291" i="41"/>
  <c r="AE292" i="41"/>
  <c r="AG292" i="41"/>
  <c r="AE293" i="41"/>
  <c r="AG293" i="41"/>
  <c r="AE294" i="41"/>
  <c r="AG294" i="41"/>
  <c r="AE295" i="41"/>
  <c r="AG295" i="41"/>
  <c r="AE296" i="41"/>
  <c r="AG296" i="41"/>
  <c r="AE297" i="41"/>
  <c r="AG297" i="41"/>
  <c r="AE298" i="41"/>
  <c r="AG298" i="41"/>
  <c r="AE299" i="41"/>
  <c r="AG299" i="41"/>
  <c r="AE300" i="41"/>
  <c r="AG300" i="41"/>
  <c r="AE301" i="41"/>
  <c r="AG301" i="41"/>
  <c r="AE302" i="41"/>
  <c r="AG302" i="41"/>
  <c r="AE303" i="41"/>
  <c r="AG303" i="41"/>
  <c r="AE304" i="41"/>
  <c r="AG304" i="41"/>
  <c r="AI4" i="41"/>
  <c r="AI5" i="41"/>
  <c r="AF5" i="41"/>
  <c r="AH5" i="41"/>
  <c r="AF6" i="41"/>
  <c r="AH6" i="41"/>
  <c r="AF7" i="41"/>
  <c r="AH7" i="41"/>
  <c r="AF8" i="41"/>
  <c r="AH8" i="41"/>
  <c r="AF9" i="41"/>
  <c r="AH9" i="41"/>
  <c r="AF10" i="41"/>
  <c r="AH10" i="41"/>
  <c r="AF11" i="41"/>
  <c r="AH11" i="41"/>
  <c r="AF12" i="41"/>
  <c r="AH12" i="41"/>
  <c r="AF13" i="41"/>
  <c r="AH13" i="41"/>
  <c r="AF14" i="41"/>
  <c r="AH14" i="41"/>
  <c r="AF15" i="41"/>
  <c r="AH15" i="41"/>
  <c r="AF16" i="41"/>
  <c r="AH16" i="41"/>
  <c r="AF17" i="41"/>
  <c r="AH17" i="41"/>
  <c r="AF18" i="41"/>
  <c r="AH18" i="41"/>
  <c r="AF19" i="41"/>
  <c r="AH19" i="41"/>
  <c r="AF20" i="41"/>
  <c r="AH20" i="41"/>
  <c r="AF21" i="41"/>
  <c r="AH21" i="41"/>
  <c r="AF22" i="41"/>
  <c r="AH22" i="41"/>
  <c r="AF23" i="41"/>
  <c r="AH23" i="41"/>
  <c r="AF24" i="41"/>
  <c r="AH24" i="41"/>
  <c r="AF25" i="41"/>
  <c r="AH25" i="41"/>
  <c r="AF26" i="41"/>
  <c r="AH26" i="41"/>
  <c r="AF27" i="41"/>
  <c r="AH27" i="41"/>
  <c r="AF28" i="41"/>
  <c r="AH28" i="41"/>
  <c r="AF29" i="41"/>
  <c r="AH29" i="41"/>
  <c r="AF30" i="41"/>
  <c r="AH30" i="41"/>
  <c r="AF31" i="41"/>
  <c r="AH31" i="41"/>
  <c r="AF32" i="41"/>
  <c r="AH32" i="41"/>
  <c r="AF33" i="41"/>
  <c r="AH33" i="41"/>
  <c r="AF34" i="41"/>
  <c r="AH34" i="41"/>
  <c r="AF35" i="41"/>
  <c r="AH35" i="41"/>
  <c r="AF36" i="41"/>
  <c r="AH36" i="41"/>
  <c r="AF37" i="41"/>
  <c r="AH37" i="41"/>
  <c r="AF38" i="41"/>
  <c r="AH38" i="41"/>
  <c r="AF39" i="41"/>
  <c r="AH39" i="41"/>
  <c r="AF40" i="41"/>
  <c r="AH40" i="41"/>
  <c r="AF41" i="41"/>
  <c r="AH41" i="41"/>
  <c r="AF42" i="41"/>
  <c r="AH42" i="41"/>
  <c r="AF43" i="41"/>
  <c r="AH43" i="41"/>
  <c r="AF44" i="41"/>
  <c r="AH44" i="41"/>
  <c r="AF45" i="41"/>
  <c r="AH45" i="41"/>
  <c r="AF46" i="41"/>
  <c r="AH46" i="41"/>
  <c r="AF47" i="41"/>
  <c r="AH47" i="41"/>
  <c r="AF48" i="41"/>
  <c r="AH48" i="41"/>
  <c r="AF49" i="41"/>
  <c r="AH49" i="41"/>
  <c r="AF50" i="41"/>
  <c r="AH50" i="41"/>
  <c r="AF51" i="41"/>
  <c r="AH51" i="41"/>
  <c r="AF52" i="41"/>
  <c r="AH52" i="41"/>
  <c r="AF53" i="41"/>
  <c r="AH53" i="41"/>
  <c r="AF54" i="41"/>
  <c r="AH54" i="41"/>
  <c r="AF55" i="41"/>
  <c r="AH55" i="41"/>
  <c r="AF56" i="41"/>
  <c r="AH56" i="41"/>
  <c r="AF57" i="41"/>
  <c r="AH57" i="41"/>
  <c r="AF58" i="41"/>
  <c r="AH58" i="41"/>
  <c r="AF59" i="41"/>
  <c r="AH59" i="41"/>
  <c r="AF60" i="41"/>
  <c r="AH60" i="41"/>
  <c r="AF61" i="41"/>
  <c r="AH61" i="41"/>
  <c r="AF62" i="41"/>
  <c r="AH62" i="41"/>
  <c r="AF63" i="41"/>
  <c r="AH63" i="41"/>
  <c r="AF64" i="41"/>
  <c r="AH64" i="41"/>
  <c r="AF65" i="41"/>
  <c r="AH65" i="41"/>
  <c r="AF66" i="41"/>
  <c r="AH66" i="41"/>
  <c r="AF67" i="41"/>
  <c r="AH67" i="41"/>
  <c r="AF68" i="41"/>
  <c r="AH68" i="41"/>
  <c r="AF69" i="41"/>
  <c r="AH69" i="41"/>
  <c r="AF70" i="41"/>
  <c r="AH70" i="41"/>
  <c r="AF71" i="41"/>
  <c r="AH71" i="41"/>
  <c r="AF72" i="41"/>
  <c r="AH72" i="41"/>
  <c r="AF73" i="41"/>
  <c r="AH73" i="41"/>
  <c r="AF74" i="41"/>
  <c r="AH74" i="41"/>
  <c r="AF75" i="41"/>
  <c r="AH75" i="41"/>
  <c r="AF76" i="41"/>
  <c r="AH76" i="41"/>
  <c r="AF77" i="41"/>
  <c r="AH77" i="41"/>
  <c r="AF78" i="41"/>
  <c r="AH78" i="41"/>
  <c r="AF79" i="41"/>
  <c r="AH79" i="41"/>
  <c r="AF80" i="41"/>
  <c r="AH80" i="41"/>
  <c r="AF81" i="41"/>
  <c r="AH81" i="41"/>
  <c r="AF82" i="41"/>
  <c r="AH82" i="41"/>
  <c r="AF83" i="41"/>
  <c r="AH83" i="41"/>
  <c r="AF84" i="41"/>
  <c r="AH84" i="41"/>
  <c r="AF85" i="41"/>
  <c r="AH85" i="41"/>
  <c r="AF86" i="41"/>
  <c r="AH86" i="41"/>
  <c r="AF87" i="41"/>
  <c r="AH87" i="41"/>
  <c r="AF88" i="41"/>
  <c r="AH88" i="41"/>
  <c r="AF89" i="41"/>
  <c r="AH89" i="41"/>
  <c r="AF90" i="41"/>
  <c r="AH90" i="41"/>
  <c r="AF91" i="41"/>
  <c r="AH91" i="41"/>
  <c r="AF92" i="41"/>
  <c r="AH92" i="41"/>
  <c r="AF93" i="41"/>
  <c r="AH93" i="41"/>
  <c r="AF94" i="41"/>
  <c r="AH94" i="41"/>
  <c r="AF95" i="41"/>
  <c r="AH95" i="41"/>
  <c r="AF96" i="41"/>
  <c r="AH96" i="41"/>
  <c r="AF97" i="41"/>
  <c r="AH97" i="41"/>
  <c r="AF98" i="41"/>
  <c r="AH98" i="41"/>
  <c r="AF99" i="41"/>
  <c r="AH99" i="41"/>
  <c r="AF100" i="41"/>
  <c r="AH100" i="41"/>
  <c r="AF101" i="41"/>
  <c r="AH101" i="41"/>
  <c r="AF102" i="41"/>
  <c r="AH102" i="41"/>
  <c r="AF103" i="41"/>
  <c r="AH103" i="41"/>
  <c r="AF104" i="41"/>
  <c r="AH104" i="41"/>
  <c r="AF105" i="41"/>
  <c r="AH105" i="41"/>
  <c r="AF106" i="41"/>
  <c r="AH106" i="41"/>
  <c r="AF107" i="41"/>
  <c r="AH107" i="41"/>
  <c r="AF108" i="41"/>
  <c r="AH108" i="41"/>
  <c r="AF109" i="41"/>
  <c r="AH109" i="41"/>
  <c r="AF110" i="41"/>
  <c r="AH110" i="41"/>
  <c r="AF111" i="41"/>
  <c r="AH111" i="41"/>
  <c r="AF112" i="41"/>
  <c r="AH112" i="41"/>
  <c r="AF113" i="41"/>
  <c r="AH113" i="41"/>
  <c r="AF114" i="41"/>
  <c r="AH114" i="41"/>
  <c r="AF115" i="41"/>
  <c r="AH115" i="41"/>
  <c r="AF116" i="41"/>
  <c r="AH116" i="41"/>
  <c r="AF117" i="41"/>
  <c r="AH117" i="41"/>
  <c r="AF118" i="41"/>
  <c r="AH118" i="41"/>
  <c r="AF119" i="41"/>
  <c r="AH119" i="41"/>
  <c r="AF120" i="41"/>
  <c r="AH120" i="41"/>
  <c r="AF121" i="41"/>
  <c r="AH121" i="41"/>
  <c r="AF122" i="41"/>
  <c r="AH122" i="41"/>
  <c r="AF123" i="41"/>
  <c r="AH123" i="41"/>
  <c r="AF124" i="41"/>
  <c r="AH124" i="41"/>
  <c r="AF125" i="41"/>
  <c r="AH125" i="41"/>
  <c r="AF126" i="41"/>
  <c r="AH126" i="41"/>
  <c r="AF127" i="41"/>
  <c r="AH127" i="41"/>
  <c r="AF128" i="41"/>
  <c r="AH128" i="41"/>
  <c r="AF129" i="41"/>
  <c r="AH129" i="41"/>
  <c r="AF130" i="41"/>
  <c r="AH130" i="41"/>
  <c r="AF131" i="41"/>
  <c r="AH131" i="41"/>
  <c r="AF132" i="41"/>
  <c r="AH132" i="41"/>
  <c r="AF133" i="41"/>
  <c r="AH133" i="41"/>
  <c r="AF134" i="41"/>
  <c r="AH134" i="41"/>
  <c r="AF135" i="41"/>
  <c r="AH135" i="41"/>
  <c r="AF136" i="41"/>
  <c r="AH136" i="41"/>
  <c r="AF137" i="41"/>
  <c r="AH137" i="41"/>
  <c r="AF138" i="41"/>
  <c r="AH138" i="41"/>
  <c r="AF139" i="41"/>
  <c r="AH139" i="41"/>
  <c r="AF140" i="41"/>
  <c r="AH140" i="41"/>
  <c r="AF141" i="41"/>
  <c r="AH141" i="41"/>
  <c r="AF142" i="41"/>
  <c r="AH142" i="41"/>
  <c r="AF143" i="41"/>
  <c r="AH143" i="41"/>
  <c r="AF144" i="41"/>
  <c r="AH144" i="41"/>
  <c r="AF145" i="41"/>
  <c r="AH145" i="41"/>
  <c r="AF146" i="41"/>
  <c r="AH146" i="41"/>
  <c r="AF147" i="41"/>
  <c r="AH147" i="41"/>
  <c r="AF148" i="41"/>
  <c r="AH148" i="41"/>
  <c r="AF149" i="41"/>
  <c r="AH149" i="41"/>
  <c r="AF150" i="41"/>
  <c r="AH150" i="41"/>
  <c r="AF151" i="41"/>
  <c r="AH151" i="41"/>
  <c r="AF152" i="41"/>
  <c r="AH152" i="41"/>
  <c r="AF153" i="41"/>
  <c r="AH153" i="41"/>
  <c r="AF154" i="41"/>
  <c r="AH154" i="41"/>
  <c r="AF155" i="41"/>
  <c r="AH155" i="41"/>
  <c r="AF156" i="41"/>
  <c r="AH156" i="41"/>
  <c r="AF157" i="41"/>
  <c r="AH157" i="41"/>
  <c r="AF158" i="41"/>
  <c r="AH158" i="41"/>
  <c r="AF159" i="41"/>
  <c r="AH159" i="41"/>
  <c r="AF160" i="41"/>
  <c r="AH160" i="41"/>
  <c r="AF161" i="41"/>
  <c r="AH161" i="41"/>
  <c r="AF162" i="41"/>
  <c r="AH162" i="41"/>
  <c r="AF163" i="41"/>
  <c r="AH163" i="41"/>
  <c r="AF164" i="41"/>
  <c r="AH164" i="41"/>
  <c r="AF165" i="41"/>
  <c r="AH165" i="41"/>
  <c r="AF166" i="41"/>
  <c r="AH166" i="41"/>
  <c r="AF167" i="41"/>
  <c r="AH167" i="41"/>
  <c r="AF168" i="41"/>
  <c r="AH168" i="41"/>
  <c r="AF169" i="41"/>
  <c r="AH169" i="41"/>
  <c r="AF170" i="41"/>
  <c r="AH170" i="41"/>
  <c r="AF171" i="41"/>
  <c r="AH171" i="41"/>
  <c r="AF172" i="41"/>
  <c r="AH172" i="41"/>
  <c r="AF173" i="41"/>
  <c r="AH173" i="41"/>
  <c r="AF174" i="41"/>
  <c r="AH174" i="41"/>
  <c r="AF175" i="41"/>
  <c r="AH175" i="41"/>
  <c r="AF176" i="41"/>
  <c r="AH176" i="41"/>
  <c r="AF177" i="41"/>
  <c r="AH177" i="41"/>
  <c r="AF178" i="41"/>
  <c r="AH178" i="41"/>
  <c r="AF179" i="41"/>
  <c r="AH179" i="41"/>
  <c r="AF180" i="41"/>
  <c r="AH180" i="41"/>
  <c r="AF181" i="41"/>
  <c r="AH181" i="41"/>
  <c r="AF182" i="41"/>
  <c r="AH182" i="41"/>
  <c r="AF183" i="41"/>
  <c r="AH183" i="41"/>
  <c r="AF184" i="41"/>
  <c r="AH184" i="41"/>
  <c r="AF185" i="41"/>
  <c r="AH185" i="41"/>
  <c r="AF186" i="41"/>
  <c r="AH186" i="41"/>
  <c r="AF187" i="41"/>
  <c r="AH187" i="41"/>
  <c r="AF188" i="41"/>
  <c r="AH188" i="41"/>
  <c r="AF189" i="41"/>
  <c r="AH189" i="41"/>
  <c r="AF190" i="41"/>
  <c r="AH190" i="41"/>
  <c r="AF191" i="41"/>
  <c r="AH191" i="41"/>
  <c r="AF192" i="41"/>
  <c r="AH192" i="41"/>
  <c r="AF193" i="41"/>
  <c r="AH193" i="41"/>
  <c r="AF194" i="41"/>
  <c r="AH194" i="41"/>
  <c r="AF195" i="41"/>
  <c r="AH195" i="41"/>
  <c r="AF196" i="41"/>
  <c r="AH196" i="41"/>
  <c r="AF197" i="41"/>
  <c r="AH197" i="41"/>
  <c r="AF198" i="41"/>
  <c r="AH198" i="41"/>
  <c r="AF199" i="41"/>
  <c r="AH199" i="41"/>
  <c r="AF200" i="41"/>
  <c r="AH200" i="41"/>
  <c r="AF201" i="41"/>
  <c r="AH201" i="41"/>
  <c r="AF202" i="41"/>
  <c r="AH202" i="41"/>
  <c r="AF203" i="41"/>
  <c r="AH203" i="41"/>
  <c r="AF204" i="41"/>
  <c r="AH204" i="41"/>
  <c r="AF205" i="41"/>
  <c r="AH205" i="41"/>
  <c r="AF206" i="41"/>
  <c r="AH206" i="41"/>
  <c r="AF207" i="41"/>
  <c r="AH207" i="41"/>
  <c r="AF208" i="41"/>
  <c r="AH208" i="41"/>
  <c r="AF209" i="41"/>
  <c r="AH209" i="41"/>
  <c r="AF210" i="41"/>
  <c r="AH210" i="41"/>
  <c r="AF211" i="41"/>
  <c r="AH211" i="41"/>
  <c r="AF212" i="41"/>
  <c r="AH212" i="41"/>
  <c r="AF213" i="41"/>
  <c r="AH213" i="41"/>
  <c r="AF214" i="41"/>
  <c r="AH214" i="41"/>
  <c r="AF215" i="41"/>
  <c r="AH215" i="41"/>
  <c r="AF216" i="41"/>
  <c r="AH216" i="41"/>
  <c r="AF217" i="41"/>
  <c r="AH217" i="41"/>
  <c r="AF218" i="41"/>
  <c r="AH218" i="41"/>
  <c r="AF219" i="41"/>
  <c r="AH219" i="41"/>
  <c r="AF220" i="41"/>
  <c r="AH220" i="41"/>
  <c r="AF221" i="41"/>
  <c r="AH221" i="41"/>
  <c r="AF222" i="41"/>
  <c r="AH222" i="41"/>
  <c r="AF223" i="41"/>
  <c r="AH223" i="41"/>
  <c r="AF224" i="41"/>
  <c r="AH224" i="41"/>
  <c r="AF225" i="41"/>
  <c r="AH225" i="41"/>
  <c r="AF226" i="41"/>
  <c r="AH226" i="41"/>
  <c r="AF227" i="41"/>
  <c r="AH227" i="41"/>
  <c r="AF228" i="41"/>
  <c r="AH228" i="41"/>
  <c r="AF229" i="41"/>
  <c r="AH229" i="41"/>
  <c r="AF230" i="41"/>
  <c r="AH230" i="41"/>
  <c r="AF231" i="41"/>
  <c r="AH231" i="41"/>
  <c r="AF232" i="41"/>
  <c r="AH232" i="41"/>
  <c r="AF233" i="41"/>
  <c r="AH233" i="41"/>
  <c r="AF234" i="41"/>
  <c r="AH234" i="41"/>
  <c r="AF235" i="41"/>
  <c r="AH235" i="41"/>
  <c r="AF236" i="41"/>
  <c r="AH236" i="41"/>
  <c r="AF237" i="41"/>
  <c r="AH237" i="41"/>
  <c r="AF238" i="41"/>
  <c r="AH238" i="41"/>
  <c r="AF239" i="41"/>
  <c r="AH239" i="41"/>
  <c r="AF240" i="41"/>
  <c r="AH240" i="41"/>
  <c r="AF241" i="41"/>
  <c r="AH241" i="41"/>
  <c r="AF242" i="41"/>
  <c r="AH242" i="41"/>
  <c r="AF243" i="41"/>
  <c r="AH243" i="41"/>
  <c r="AF244" i="41"/>
  <c r="AH244" i="41"/>
  <c r="AF245" i="41"/>
  <c r="AH245" i="41"/>
  <c r="AF246" i="41"/>
  <c r="AH246" i="41"/>
  <c r="AF247" i="41"/>
  <c r="AH247" i="41"/>
  <c r="AF248" i="41"/>
  <c r="AH248" i="41"/>
  <c r="AF249" i="41"/>
  <c r="AH249" i="41"/>
  <c r="AF250" i="41"/>
  <c r="AH250" i="41"/>
  <c r="AF251" i="41"/>
  <c r="AH251" i="41"/>
  <c r="AF252" i="41"/>
  <c r="AH252" i="41"/>
  <c r="AF253" i="41"/>
  <c r="AH253" i="41"/>
  <c r="AF254" i="41"/>
  <c r="AH254" i="41"/>
  <c r="AF255" i="41"/>
  <c r="AH255" i="41"/>
  <c r="AF256" i="41"/>
  <c r="AH256" i="41"/>
  <c r="AF257" i="41"/>
  <c r="AH257" i="41"/>
  <c r="AF258" i="41"/>
  <c r="AH258" i="41"/>
  <c r="AF259" i="41"/>
  <c r="AH259" i="41"/>
  <c r="AF260" i="41"/>
  <c r="AH260" i="41"/>
  <c r="AF261" i="41"/>
  <c r="AH261" i="41"/>
  <c r="AF262" i="41"/>
  <c r="AH262" i="41"/>
  <c r="AF263" i="41"/>
  <c r="AH263" i="41"/>
  <c r="AF264" i="41"/>
  <c r="AH264" i="41"/>
  <c r="AF265" i="41"/>
  <c r="AH265" i="41"/>
  <c r="AF266" i="41"/>
  <c r="AH266" i="41"/>
  <c r="AF267" i="41"/>
  <c r="AH267" i="41"/>
  <c r="AF268" i="41"/>
  <c r="AH268" i="41"/>
  <c r="AF269" i="41"/>
  <c r="AH269" i="41"/>
  <c r="AF270" i="41"/>
  <c r="AH270" i="41"/>
  <c r="AF271" i="41"/>
  <c r="AH271" i="41"/>
  <c r="AF272" i="41"/>
  <c r="AH272" i="41"/>
  <c r="AF273" i="41"/>
  <c r="AH273" i="41"/>
  <c r="AF274" i="41"/>
  <c r="AH274" i="41"/>
  <c r="AF275" i="41"/>
  <c r="AH275" i="41"/>
  <c r="AF276" i="41"/>
  <c r="AH276" i="41"/>
  <c r="AF277" i="41"/>
  <c r="AH277" i="41"/>
  <c r="AF278" i="41"/>
  <c r="AH278" i="41"/>
  <c r="AF279" i="41"/>
  <c r="AH279" i="41"/>
  <c r="AF280" i="41"/>
  <c r="AH280" i="41"/>
  <c r="AF281" i="41"/>
  <c r="AH281" i="41"/>
  <c r="AF282" i="41"/>
  <c r="AH282" i="41"/>
  <c r="AF283" i="41"/>
  <c r="AH283" i="41"/>
  <c r="AF284" i="41"/>
  <c r="AH284" i="41"/>
  <c r="AF285" i="41"/>
  <c r="AH285" i="41"/>
  <c r="AF286" i="41"/>
  <c r="AH286" i="41"/>
  <c r="AF287" i="41"/>
  <c r="AH287" i="41"/>
  <c r="AF288" i="41"/>
  <c r="AH288" i="41"/>
  <c r="AF289" i="41"/>
  <c r="AH289" i="41"/>
  <c r="AF290" i="41"/>
  <c r="AH290" i="41"/>
  <c r="AF291" i="41"/>
  <c r="AH291" i="41"/>
  <c r="AF292" i="41"/>
  <c r="AH292" i="41"/>
  <c r="AF293" i="41"/>
  <c r="AH293" i="41"/>
  <c r="AF294" i="41"/>
  <c r="AH294" i="41"/>
  <c r="AF295" i="41"/>
  <c r="AH295" i="41"/>
  <c r="AF296" i="41"/>
  <c r="AH296" i="41"/>
  <c r="AF297" i="41"/>
  <c r="AH297" i="41"/>
  <c r="AF298" i="41"/>
  <c r="AH298" i="41"/>
  <c r="AF299" i="41"/>
  <c r="AH299" i="41"/>
  <c r="AF300" i="41"/>
  <c r="AH300" i="41"/>
  <c r="AF301" i="41"/>
  <c r="AH301" i="41"/>
  <c r="AF302" i="41"/>
  <c r="AH302" i="41"/>
  <c r="AF303" i="41"/>
  <c r="AH303" i="41"/>
  <c r="AF304" i="41"/>
  <c r="AH304" i="41"/>
  <c r="AJ4" i="41"/>
  <c r="AK4" i="41"/>
  <c r="AI6" i="41"/>
  <c r="AJ5" i="41"/>
  <c r="AK5" i="41"/>
  <c r="AI7" i="41"/>
  <c r="AJ6" i="41"/>
  <c r="AK6" i="41"/>
  <c r="AI8" i="41"/>
  <c r="AJ7" i="41"/>
  <c r="AK7" i="41"/>
  <c r="AI9" i="41"/>
  <c r="AJ8" i="41"/>
  <c r="AK8" i="41"/>
  <c r="AI10" i="41"/>
  <c r="AJ9" i="41"/>
  <c r="AK9" i="41"/>
  <c r="AI11" i="41"/>
  <c r="AJ10" i="41"/>
  <c r="AK10" i="41"/>
  <c r="AI12" i="41"/>
  <c r="AJ11" i="41"/>
  <c r="AK11" i="41"/>
  <c r="AI13" i="41"/>
  <c r="AJ12" i="41"/>
  <c r="AK12" i="41"/>
  <c r="AI14" i="41"/>
  <c r="AJ13" i="41"/>
  <c r="AK13" i="41"/>
  <c r="AI15" i="41"/>
  <c r="AJ14" i="41"/>
  <c r="AK14" i="41"/>
  <c r="AI16" i="41"/>
  <c r="AJ15" i="41"/>
  <c r="AK15" i="41"/>
  <c r="AI17" i="41"/>
  <c r="AJ16" i="41"/>
  <c r="AK16" i="41"/>
  <c r="AI18" i="41"/>
  <c r="AJ17" i="41"/>
  <c r="AK17" i="41"/>
  <c r="AI19" i="41"/>
  <c r="AJ18" i="41"/>
  <c r="AK18" i="41"/>
  <c r="AI20" i="41"/>
  <c r="AJ19" i="41"/>
  <c r="AK19" i="41"/>
  <c r="AI21" i="41"/>
  <c r="AJ20" i="41"/>
  <c r="AK20" i="41"/>
  <c r="AI22" i="41"/>
  <c r="AJ21" i="41"/>
  <c r="AK21" i="41"/>
  <c r="AI23" i="41"/>
  <c r="AJ22" i="41"/>
  <c r="AK22" i="41"/>
  <c r="AI24" i="41"/>
  <c r="AJ23" i="41"/>
  <c r="AK23" i="41"/>
  <c r="AI25" i="41"/>
  <c r="AJ24" i="41"/>
  <c r="AK24" i="41"/>
  <c r="AI26" i="41"/>
  <c r="AJ25" i="41"/>
  <c r="AK25" i="41"/>
  <c r="AI27" i="41"/>
  <c r="AJ26" i="41"/>
  <c r="AK26" i="41"/>
  <c r="AI28" i="41"/>
  <c r="AJ27" i="41"/>
  <c r="AK27" i="41"/>
  <c r="AI29" i="41"/>
  <c r="AJ28" i="41"/>
  <c r="AK28" i="41"/>
  <c r="AI30" i="41"/>
  <c r="AJ29" i="41"/>
  <c r="AK29" i="41"/>
  <c r="AI31" i="41"/>
  <c r="AJ30" i="41"/>
  <c r="AK30" i="41"/>
  <c r="AI32" i="41"/>
  <c r="AJ31" i="41"/>
  <c r="AK31" i="41"/>
  <c r="AI33" i="41"/>
  <c r="AJ32" i="41"/>
  <c r="AK32" i="41"/>
  <c r="AI34" i="41"/>
  <c r="AJ33" i="41"/>
  <c r="AK33" i="41"/>
  <c r="AI35" i="41"/>
  <c r="AJ34" i="41"/>
  <c r="AK34" i="41"/>
  <c r="AI36" i="41"/>
  <c r="AJ35" i="41"/>
  <c r="AK35" i="41"/>
  <c r="AI37" i="41"/>
  <c r="AJ36" i="41"/>
  <c r="AK36" i="41"/>
  <c r="AI38" i="41"/>
  <c r="AJ37" i="41"/>
  <c r="AK37" i="41"/>
  <c r="AI39" i="41"/>
  <c r="AJ38" i="41"/>
  <c r="AK38" i="41"/>
  <c r="AI40" i="41"/>
  <c r="AJ39" i="41"/>
  <c r="AK39" i="41"/>
  <c r="AI41" i="41"/>
  <c r="AJ40" i="41"/>
  <c r="AK40" i="41"/>
  <c r="AI42" i="41"/>
  <c r="AJ41" i="41"/>
  <c r="AK41" i="41"/>
  <c r="AI43" i="41"/>
  <c r="AJ42" i="41"/>
  <c r="AK42" i="41"/>
  <c r="AI44" i="41"/>
  <c r="AJ43" i="41"/>
  <c r="AK43" i="41"/>
  <c r="AI45" i="41"/>
  <c r="AJ44" i="41"/>
  <c r="AK44" i="41"/>
  <c r="AI46" i="41"/>
  <c r="AJ45" i="41"/>
  <c r="AK45" i="41"/>
  <c r="AI47" i="41"/>
  <c r="AJ46" i="41"/>
  <c r="AK46" i="41"/>
  <c r="AI48" i="41"/>
  <c r="AJ47" i="41"/>
  <c r="AK47" i="41"/>
  <c r="AI49" i="41"/>
  <c r="AJ48" i="41"/>
  <c r="AK48" i="41"/>
  <c r="AI50" i="41"/>
  <c r="AJ49" i="41"/>
  <c r="AK49" i="41"/>
  <c r="AI51" i="41"/>
  <c r="AJ50" i="41"/>
  <c r="AK50" i="41"/>
  <c r="AI52" i="41"/>
  <c r="AJ51" i="41"/>
  <c r="AK51" i="41"/>
  <c r="AI53" i="41"/>
  <c r="AJ52" i="41"/>
  <c r="AK52" i="41"/>
  <c r="AI54" i="41"/>
  <c r="AJ53" i="41"/>
  <c r="AK53" i="41"/>
  <c r="AI55" i="41"/>
  <c r="AJ54" i="41"/>
  <c r="AK54" i="41"/>
  <c r="AI56" i="41"/>
  <c r="AJ55" i="41"/>
  <c r="AK55" i="41"/>
  <c r="AI57" i="41"/>
  <c r="AJ56" i="41"/>
  <c r="AK56" i="41"/>
  <c r="AI58" i="41"/>
  <c r="AJ57" i="41"/>
  <c r="AK57" i="41"/>
  <c r="AI59" i="41"/>
  <c r="AJ58" i="41"/>
  <c r="AK58" i="41"/>
  <c r="AI60" i="41"/>
  <c r="AJ59" i="41"/>
  <c r="AK59" i="41"/>
  <c r="AI61" i="41"/>
  <c r="AJ60" i="41"/>
  <c r="AK60" i="41"/>
  <c r="AI62" i="41"/>
  <c r="AJ61" i="41"/>
  <c r="AK61" i="41"/>
  <c r="AI63" i="41"/>
  <c r="AJ62" i="41"/>
  <c r="AK62" i="41"/>
  <c r="AI64" i="41"/>
  <c r="AJ63" i="41"/>
  <c r="AK63" i="41"/>
  <c r="AI65" i="41"/>
  <c r="AJ64" i="41"/>
  <c r="AK64" i="41"/>
  <c r="AI66" i="41"/>
  <c r="AJ65" i="41"/>
  <c r="AK65" i="41"/>
  <c r="AI67" i="41"/>
  <c r="AJ66" i="41"/>
  <c r="AK66" i="41"/>
  <c r="AI68" i="41"/>
  <c r="AJ67" i="41"/>
  <c r="AK67" i="41"/>
  <c r="AI69" i="41"/>
  <c r="AJ68" i="41"/>
  <c r="AK68" i="41"/>
  <c r="AI70" i="41"/>
  <c r="AJ69" i="41"/>
  <c r="AK69" i="41"/>
  <c r="AI71" i="41"/>
  <c r="AJ70" i="41"/>
  <c r="AK70" i="41"/>
  <c r="AI72" i="41"/>
  <c r="AJ71" i="41"/>
  <c r="AK71" i="41"/>
  <c r="AI73" i="41"/>
  <c r="AJ72" i="41"/>
  <c r="AK72" i="41"/>
  <c r="AI74" i="41"/>
  <c r="AJ73" i="41"/>
  <c r="AK73" i="41"/>
  <c r="AI75" i="41"/>
  <c r="AJ74" i="41"/>
  <c r="AK74" i="41"/>
  <c r="AI76" i="41"/>
  <c r="AJ75" i="41"/>
  <c r="AK75" i="41"/>
  <c r="AI77" i="41"/>
  <c r="AJ76" i="41"/>
  <c r="AK76" i="41"/>
  <c r="AI78" i="41"/>
  <c r="AJ77" i="41"/>
  <c r="AK77" i="41"/>
  <c r="AI79" i="41"/>
  <c r="AJ78" i="41"/>
  <c r="AK78" i="41"/>
  <c r="AI80" i="41"/>
  <c r="AJ79" i="41"/>
  <c r="AK79" i="41"/>
  <c r="AI81" i="41"/>
  <c r="AJ80" i="41"/>
  <c r="AK80" i="41"/>
  <c r="AI82" i="41"/>
  <c r="AJ81" i="41"/>
  <c r="AK81" i="41"/>
  <c r="AI83" i="41"/>
  <c r="AJ82" i="41"/>
  <c r="AK82" i="41"/>
  <c r="AI84" i="41"/>
  <c r="AJ83" i="41"/>
  <c r="AK83" i="41"/>
  <c r="AI85" i="41"/>
  <c r="AJ84" i="41"/>
  <c r="AK84" i="41"/>
  <c r="AI86" i="41"/>
  <c r="AJ85" i="41"/>
  <c r="AK85" i="41"/>
  <c r="AI87" i="41"/>
  <c r="AJ86" i="41"/>
  <c r="AK86" i="41"/>
  <c r="AI88" i="41"/>
  <c r="AJ87" i="41"/>
  <c r="AK87" i="41"/>
  <c r="AI89" i="41"/>
  <c r="AJ88" i="41"/>
  <c r="AK88" i="41"/>
  <c r="AI90" i="41"/>
  <c r="AJ89" i="41"/>
  <c r="AK89" i="41"/>
  <c r="AI91" i="41"/>
  <c r="AJ90" i="41"/>
  <c r="AK90" i="41"/>
  <c r="AI92" i="41"/>
  <c r="AJ91" i="41"/>
  <c r="AK91" i="41"/>
  <c r="AI93" i="41"/>
  <c r="AJ92" i="41"/>
  <c r="AK92" i="41"/>
  <c r="AI94" i="41"/>
  <c r="AJ93" i="41"/>
  <c r="AK93" i="41"/>
  <c r="AI95" i="41"/>
  <c r="AJ94" i="41"/>
  <c r="AK94" i="41"/>
  <c r="AI96" i="41"/>
  <c r="AJ95" i="41"/>
  <c r="AK95" i="41"/>
  <c r="AI97" i="41"/>
  <c r="AJ96" i="41"/>
  <c r="AK96" i="41"/>
  <c r="AI98" i="41"/>
  <c r="AJ97" i="41"/>
  <c r="AK97" i="41"/>
  <c r="AI99" i="41"/>
  <c r="AJ98" i="41"/>
  <c r="AK98" i="41"/>
  <c r="AI100" i="41"/>
  <c r="AJ99" i="41"/>
  <c r="AK99" i="41"/>
  <c r="AI101" i="41"/>
  <c r="AJ100" i="41"/>
  <c r="AK100" i="41"/>
  <c r="AI102" i="41"/>
  <c r="AJ101" i="41"/>
  <c r="AK101" i="41"/>
  <c r="AI103" i="41"/>
  <c r="AJ102" i="41"/>
  <c r="AK102" i="41"/>
  <c r="AI104" i="41"/>
  <c r="AJ103" i="41"/>
  <c r="AK103" i="41"/>
  <c r="AI105" i="41"/>
  <c r="AJ104" i="41"/>
  <c r="AK104" i="41"/>
  <c r="AI106" i="41"/>
  <c r="AJ105" i="41"/>
  <c r="AK105" i="41"/>
  <c r="AI107" i="41"/>
  <c r="AJ106" i="41"/>
  <c r="AK106" i="41"/>
  <c r="AI108" i="41"/>
  <c r="AJ107" i="41"/>
  <c r="AK107" i="41"/>
  <c r="AI109" i="41"/>
  <c r="AJ108" i="41"/>
  <c r="AK108" i="41"/>
  <c r="AI110" i="41"/>
  <c r="AJ109" i="41"/>
  <c r="AK109" i="41"/>
  <c r="AI111" i="41"/>
  <c r="AJ110" i="41"/>
  <c r="AK110" i="41"/>
  <c r="AI112" i="41"/>
  <c r="AJ111" i="41"/>
  <c r="AK111" i="41"/>
  <c r="AI113" i="41"/>
  <c r="AJ112" i="41"/>
  <c r="AK112" i="41"/>
  <c r="AI114" i="41"/>
  <c r="AJ113" i="41"/>
  <c r="AK113" i="41"/>
  <c r="AI115" i="41"/>
  <c r="AJ114" i="41"/>
  <c r="AK114" i="41"/>
  <c r="AI116" i="41"/>
  <c r="AJ115" i="41"/>
  <c r="AK115" i="41"/>
  <c r="AI117" i="41"/>
  <c r="AJ116" i="41"/>
  <c r="AK116" i="41"/>
  <c r="AI118" i="41"/>
  <c r="AJ117" i="41"/>
  <c r="AK117" i="41"/>
  <c r="AI119" i="41"/>
  <c r="AJ118" i="41"/>
  <c r="AK118" i="41"/>
  <c r="AI120" i="41"/>
  <c r="AJ119" i="41"/>
  <c r="AK119" i="41"/>
  <c r="AI121" i="41"/>
  <c r="AJ120" i="41"/>
  <c r="AK120" i="41"/>
  <c r="AI122" i="41"/>
  <c r="AJ121" i="41"/>
  <c r="AK121" i="41"/>
  <c r="AI123" i="41"/>
  <c r="AJ122" i="41"/>
  <c r="AK122" i="41"/>
  <c r="AI124" i="41"/>
  <c r="AJ123" i="41"/>
  <c r="AK123" i="41"/>
  <c r="AI125" i="41"/>
  <c r="AJ124" i="41"/>
  <c r="AK124" i="41"/>
  <c r="AI126" i="41"/>
  <c r="AJ125" i="41"/>
  <c r="AK125" i="41"/>
  <c r="AI127" i="41"/>
  <c r="AJ126" i="41"/>
  <c r="AK126" i="41"/>
  <c r="AI128" i="41"/>
  <c r="AJ127" i="41"/>
  <c r="AK127" i="41"/>
  <c r="AI129" i="41"/>
  <c r="AJ128" i="41"/>
  <c r="AK128" i="41"/>
  <c r="AI130" i="41"/>
  <c r="AJ129" i="41"/>
  <c r="AK129" i="41"/>
  <c r="AI131" i="41"/>
  <c r="AJ130" i="41"/>
  <c r="AK130" i="41"/>
  <c r="AI132" i="41"/>
  <c r="AJ131" i="41"/>
  <c r="AK131" i="41"/>
  <c r="AI133" i="41"/>
  <c r="AJ132" i="41"/>
  <c r="AK132" i="41"/>
  <c r="AI134" i="41"/>
  <c r="AJ133" i="41"/>
  <c r="AK133" i="41"/>
  <c r="AI135" i="41"/>
  <c r="AJ134" i="41"/>
  <c r="AK134" i="41"/>
  <c r="AI136" i="41"/>
  <c r="AJ135" i="41"/>
  <c r="AK135" i="41"/>
  <c r="AI137" i="41"/>
  <c r="AJ136" i="41"/>
  <c r="AK136" i="41"/>
  <c r="AI138" i="41"/>
  <c r="AJ137" i="41"/>
  <c r="AK137" i="41"/>
  <c r="AI139" i="41"/>
  <c r="AJ138" i="41"/>
  <c r="AK138" i="41"/>
  <c r="AI140" i="41"/>
  <c r="AJ139" i="41"/>
  <c r="AK139" i="41"/>
  <c r="AI141" i="41"/>
  <c r="AJ140" i="41"/>
  <c r="AK140" i="41"/>
  <c r="AI142" i="41"/>
  <c r="AJ141" i="41"/>
  <c r="AK141" i="41"/>
  <c r="AI143" i="41"/>
  <c r="AJ142" i="41"/>
  <c r="AK142" i="41"/>
  <c r="AI144" i="41"/>
  <c r="AJ143" i="41"/>
  <c r="AK143" i="41"/>
  <c r="AI145" i="41"/>
  <c r="AJ144" i="41"/>
  <c r="AK144" i="41"/>
  <c r="AI146" i="41"/>
  <c r="AJ145" i="41"/>
  <c r="AK145" i="41"/>
  <c r="AI147" i="41"/>
  <c r="AJ146" i="41"/>
  <c r="AK146" i="41"/>
  <c r="AI148" i="41"/>
  <c r="AJ147" i="41"/>
  <c r="AK147" i="41"/>
  <c r="AI149" i="41"/>
  <c r="AJ148" i="41"/>
  <c r="AK148" i="41"/>
  <c r="AI150" i="41"/>
  <c r="AJ149" i="41"/>
  <c r="AK149" i="41"/>
  <c r="AI151" i="41"/>
  <c r="AJ150" i="41"/>
  <c r="AK150" i="41"/>
  <c r="AI152" i="41"/>
  <c r="AJ151" i="41"/>
  <c r="AK151" i="41"/>
  <c r="AI153" i="41"/>
  <c r="AJ152" i="41"/>
  <c r="AK152" i="41"/>
  <c r="AI154" i="41"/>
  <c r="AJ153" i="41"/>
  <c r="AK153" i="41"/>
  <c r="AI155" i="41"/>
  <c r="AJ154" i="41"/>
  <c r="AK154" i="41"/>
  <c r="AI156" i="41"/>
  <c r="AJ155" i="41"/>
  <c r="AK155" i="41"/>
  <c r="AI157" i="41"/>
  <c r="AJ156" i="41"/>
  <c r="AK156" i="41"/>
  <c r="AI158" i="41"/>
  <c r="AJ157" i="41"/>
  <c r="AK157" i="41"/>
  <c r="AI159" i="41"/>
  <c r="AJ158" i="41"/>
  <c r="AK158" i="41"/>
  <c r="AI160" i="41"/>
  <c r="AJ159" i="41"/>
  <c r="AK159" i="41"/>
  <c r="AI161" i="41"/>
  <c r="AJ160" i="41"/>
  <c r="AK160" i="41"/>
  <c r="AI162" i="41"/>
  <c r="AJ161" i="41"/>
  <c r="AK161" i="41"/>
  <c r="AI163" i="41"/>
  <c r="AJ162" i="41"/>
  <c r="AK162" i="41"/>
  <c r="AI164" i="41"/>
  <c r="AJ163" i="41"/>
  <c r="AK163" i="41"/>
  <c r="AI165" i="41"/>
  <c r="AJ164" i="41"/>
  <c r="AK164" i="41"/>
  <c r="AI166" i="41"/>
  <c r="AJ165" i="41"/>
  <c r="AK165" i="41"/>
  <c r="AI167" i="41"/>
  <c r="AJ166" i="41"/>
  <c r="AK166" i="41"/>
  <c r="AI168" i="41"/>
  <c r="AJ167" i="41"/>
  <c r="AK167" i="41"/>
  <c r="AI169" i="41"/>
  <c r="AJ168" i="41"/>
  <c r="AK168" i="41"/>
  <c r="AI170" i="41"/>
  <c r="AJ169" i="41"/>
  <c r="AK169" i="41"/>
  <c r="AI171" i="41"/>
  <c r="AJ170" i="41"/>
  <c r="AK170" i="41"/>
  <c r="AI172" i="41"/>
  <c r="AJ171" i="41"/>
  <c r="AK171" i="41"/>
  <c r="AI173" i="41"/>
  <c r="AJ172" i="41"/>
  <c r="AK172" i="41"/>
  <c r="AI174" i="41"/>
  <c r="AJ173" i="41"/>
  <c r="AK173" i="41"/>
  <c r="AI175" i="41"/>
  <c r="AJ174" i="41"/>
  <c r="AK174" i="41"/>
  <c r="AI176" i="41"/>
  <c r="AJ175" i="41"/>
  <c r="AK175" i="41"/>
  <c r="AI177" i="41"/>
  <c r="AJ176" i="41"/>
  <c r="AK176" i="41"/>
  <c r="AI178" i="41"/>
  <c r="AJ177" i="41"/>
  <c r="AK177" i="41"/>
  <c r="AI179" i="41"/>
  <c r="AJ178" i="41"/>
  <c r="AK178" i="41"/>
  <c r="AI180" i="41"/>
  <c r="AJ179" i="41"/>
  <c r="AK179" i="41"/>
  <c r="AI181" i="41"/>
  <c r="AJ180" i="41"/>
  <c r="AK180" i="41"/>
  <c r="AI182" i="41"/>
  <c r="AJ181" i="41"/>
  <c r="AK181" i="41"/>
  <c r="AI183" i="41"/>
  <c r="AJ182" i="41"/>
  <c r="AK182" i="41"/>
  <c r="AI184" i="41"/>
  <c r="AJ183" i="41"/>
  <c r="AK183" i="41"/>
  <c r="AI185" i="41"/>
  <c r="AJ184" i="41"/>
  <c r="AK184" i="41"/>
  <c r="AI186" i="41"/>
  <c r="AJ185" i="41"/>
  <c r="AK185" i="41"/>
  <c r="AI187" i="41"/>
  <c r="AJ186" i="41"/>
  <c r="AK186" i="41"/>
  <c r="AI188" i="41"/>
  <c r="AJ187" i="41"/>
  <c r="AK187" i="41"/>
  <c r="AI189" i="41"/>
  <c r="AJ188" i="41"/>
  <c r="AK188" i="41"/>
  <c r="AI190" i="41"/>
  <c r="AJ189" i="41"/>
  <c r="AK189" i="41"/>
  <c r="AI191" i="41"/>
  <c r="AJ190" i="41"/>
  <c r="AK190" i="41"/>
  <c r="AI192" i="41"/>
  <c r="AJ191" i="41"/>
  <c r="AK191" i="41"/>
  <c r="AI193" i="41"/>
  <c r="AJ192" i="41"/>
  <c r="AK192" i="41"/>
  <c r="AI194" i="41"/>
  <c r="AJ193" i="41"/>
  <c r="AK193" i="41"/>
  <c r="AI195" i="41"/>
  <c r="AJ194" i="41"/>
  <c r="AK194" i="41"/>
  <c r="AI196" i="41"/>
  <c r="AJ195" i="41"/>
  <c r="AK195" i="41"/>
  <c r="AI197" i="41"/>
  <c r="AJ196" i="41"/>
  <c r="AK196" i="41"/>
  <c r="AI198" i="41"/>
  <c r="AJ197" i="41"/>
  <c r="AK197" i="41"/>
  <c r="AI199" i="41"/>
  <c r="AJ198" i="41"/>
  <c r="AK198" i="41"/>
  <c r="AI200" i="41"/>
  <c r="AJ199" i="41"/>
  <c r="AK199" i="41"/>
  <c r="AI201" i="41"/>
  <c r="AJ200" i="41"/>
  <c r="AK200" i="41"/>
  <c r="AI202" i="41"/>
  <c r="AJ201" i="41"/>
  <c r="AK201" i="41"/>
  <c r="AI203" i="41"/>
  <c r="AJ202" i="41"/>
  <c r="AK202" i="41"/>
  <c r="AI204" i="41"/>
  <c r="AJ203" i="41"/>
  <c r="AK203" i="41"/>
  <c r="AI205" i="41"/>
  <c r="AJ204" i="41"/>
  <c r="AK204" i="41"/>
  <c r="AI206" i="41"/>
  <c r="AJ205" i="41"/>
  <c r="AK205" i="41"/>
  <c r="AI207" i="41"/>
  <c r="AJ206" i="41"/>
  <c r="AK206" i="41"/>
  <c r="AI208" i="41"/>
  <c r="AJ207" i="41"/>
  <c r="AK207" i="41"/>
  <c r="AI209" i="41"/>
  <c r="AJ208" i="41"/>
  <c r="AK208" i="41"/>
  <c r="AI210" i="41"/>
  <c r="AJ209" i="41"/>
  <c r="AK209" i="41"/>
  <c r="AI211" i="41"/>
  <c r="AJ210" i="41"/>
  <c r="AK210" i="41"/>
  <c r="AI212" i="41"/>
  <c r="AJ211" i="41"/>
  <c r="AK211" i="41"/>
  <c r="AI213" i="41"/>
  <c r="AJ212" i="41"/>
  <c r="AK212" i="41"/>
  <c r="AI214" i="41"/>
  <c r="AJ213" i="41"/>
  <c r="AK213" i="41"/>
  <c r="AI215" i="41"/>
  <c r="AJ214" i="41"/>
  <c r="AK214" i="41"/>
  <c r="AI216" i="41"/>
  <c r="AJ215" i="41"/>
  <c r="AK215" i="41"/>
  <c r="AI217" i="41"/>
  <c r="AJ216" i="41"/>
  <c r="AK216" i="41"/>
  <c r="AI218" i="41"/>
  <c r="AJ217" i="41"/>
  <c r="AK217" i="41"/>
  <c r="AI219" i="41"/>
  <c r="AJ218" i="41"/>
  <c r="AK218" i="41"/>
  <c r="AI220" i="41"/>
  <c r="AJ219" i="41"/>
  <c r="AK219" i="41"/>
  <c r="AI221" i="41"/>
  <c r="AJ220" i="41"/>
  <c r="AK220" i="41"/>
  <c r="AI222" i="41"/>
  <c r="AJ221" i="41"/>
  <c r="AK221" i="41"/>
  <c r="AI223" i="41"/>
  <c r="AJ222" i="41"/>
  <c r="AK222" i="41"/>
  <c r="AI224" i="41"/>
  <c r="AJ223" i="41"/>
  <c r="AK223" i="41"/>
  <c r="AI225" i="41"/>
  <c r="AJ224" i="41"/>
  <c r="AK224" i="41"/>
  <c r="AI226" i="41"/>
  <c r="AJ225" i="41"/>
  <c r="AK225" i="41"/>
  <c r="AI227" i="41"/>
  <c r="AJ226" i="41"/>
  <c r="AK226" i="41"/>
  <c r="AI228" i="41"/>
  <c r="AJ227" i="41"/>
  <c r="AK227" i="41"/>
  <c r="AI229" i="41"/>
  <c r="AJ228" i="41"/>
  <c r="AK228" i="41"/>
  <c r="AI230" i="41"/>
  <c r="AJ229" i="41"/>
  <c r="AK229" i="41"/>
  <c r="AI231" i="41"/>
  <c r="AJ230" i="41"/>
  <c r="AK230" i="41"/>
  <c r="AI232" i="41"/>
  <c r="AJ231" i="41"/>
  <c r="AK231" i="41"/>
  <c r="AI233" i="41"/>
  <c r="AJ232" i="41"/>
  <c r="AK232" i="41"/>
  <c r="AI234" i="41"/>
  <c r="AJ233" i="41"/>
  <c r="AK233" i="41"/>
  <c r="AI235" i="41"/>
  <c r="AJ234" i="41"/>
  <c r="AK234" i="41"/>
  <c r="AI236" i="41"/>
  <c r="AJ235" i="41"/>
  <c r="AK235" i="41"/>
  <c r="AI237" i="41"/>
  <c r="AJ236" i="41"/>
  <c r="AK236" i="41"/>
  <c r="AI238" i="41"/>
  <c r="AJ237" i="41"/>
  <c r="AK237" i="41"/>
  <c r="AI239" i="41"/>
  <c r="AJ238" i="41"/>
  <c r="AK238" i="41"/>
  <c r="AI240" i="41"/>
  <c r="AJ239" i="41"/>
  <c r="AK239" i="41"/>
  <c r="AI241" i="41"/>
  <c r="AJ240" i="41"/>
  <c r="AK240" i="41"/>
  <c r="AI242" i="41"/>
  <c r="AJ241" i="41"/>
  <c r="AK241" i="41"/>
  <c r="AI243" i="41"/>
  <c r="AJ242" i="41"/>
  <c r="AK242" i="41"/>
  <c r="AI244" i="41"/>
  <c r="AJ243" i="41"/>
  <c r="AK243" i="41"/>
  <c r="AI245" i="41"/>
  <c r="AJ244" i="41"/>
  <c r="AK244" i="41"/>
  <c r="AI246" i="41"/>
  <c r="AJ245" i="41"/>
  <c r="AK245" i="41"/>
  <c r="AI247" i="41"/>
  <c r="AJ246" i="41"/>
  <c r="AK246" i="41"/>
  <c r="AI248" i="41"/>
  <c r="AJ247" i="41"/>
  <c r="AK247" i="41"/>
  <c r="AI249" i="41"/>
  <c r="AJ248" i="41"/>
  <c r="AK248" i="41"/>
  <c r="AI250" i="41"/>
  <c r="AJ249" i="41"/>
  <c r="AK249" i="41"/>
  <c r="AI251" i="41"/>
  <c r="AJ250" i="41"/>
  <c r="AK250" i="41"/>
  <c r="AI252" i="41"/>
  <c r="AJ251" i="41"/>
  <c r="AK251" i="41"/>
  <c r="AI253" i="41"/>
  <c r="AJ252" i="41"/>
  <c r="AK252" i="41"/>
  <c r="AI254" i="41"/>
  <c r="AJ253" i="41"/>
  <c r="AK253" i="41"/>
  <c r="AI255" i="41"/>
  <c r="AJ254" i="41"/>
  <c r="AK254" i="41"/>
  <c r="AI256" i="41"/>
  <c r="AJ255" i="41"/>
  <c r="AK255" i="41"/>
  <c r="AI257" i="41"/>
  <c r="AJ256" i="41"/>
  <c r="AK256" i="41"/>
  <c r="AI258" i="41"/>
  <c r="AJ257" i="41"/>
  <c r="AK257" i="41"/>
  <c r="AI259" i="41"/>
  <c r="AJ258" i="41"/>
  <c r="AK258" i="41"/>
  <c r="AI260" i="41"/>
  <c r="AJ259" i="41"/>
  <c r="AK259" i="41"/>
  <c r="AI261" i="41"/>
  <c r="AJ260" i="41"/>
  <c r="AK260" i="41"/>
  <c r="AI262" i="41"/>
  <c r="AJ261" i="41"/>
  <c r="AK261" i="41"/>
  <c r="AI263" i="41"/>
  <c r="AJ262" i="41"/>
  <c r="AK262" i="41"/>
  <c r="AI264" i="41"/>
  <c r="AJ263" i="41"/>
  <c r="AK263" i="41"/>
  <c r="AI265" i="41"/>
  <c r="AJ264" i="41"/>
  <c r="AK264" i="41"/>
  <c r="AI266" i="41"/>
  <c r="AJ265" i="41"/>
  <c r="AK265" i="41"/>
  <c r="AI267" i="41"/>
  <c r="AJ266" i="41"/>
  <c r="AK266" i="41"/>
  <c r="AI268" i="41"/>
  <c r="AJ267" i="41"/>
  <c r="AK267" i="41"/>
  <c r="AI269" i="41"/>
  <c r="AJ268" i="41"/>
  <c r="AK268" i="41"/>
  <c r="AI270" i="41"/>
  <c r="AJ269" i="41"/>
  <c r="AK269" i="41"/>
  <c r="AI271" i="41"/>
  <c r="AJ270" i="41"/>
  <c r="AK270" i="41"/>
  <c r="AI272" i="41"/>
  <c r="AJ271" i="41"/>
  <c r="AK271" i="41"/>
  <c r="AI273" i="41"/>
  <c r="AJ272" i="41"/>
  <c r="AK272" i="41"/>
  <c r="AI274" i="41"/>
  <c r="AJ273" i="41"/>
  <c r="AK273" i="41"/>
  <c r="AI275" i="41"/>
  <c r="AJ274" i="41"/>
  <c r="AK274" i="41"/>
  <c r="AI276" i="41"/>
  <c r="AJ275" i="41"/>
  <c r="AK275" i="41"/>
  <c r="AI277" i="41"/>
  <c r="AJ276" i="41"/>
  <c r="AK276" i="41"/>
  <c r="AI278" i="41"/>
  <c r="AJ277" i="41"/>
  <c r="AK277" i="41"/>
  <c r="AI279" i="41"/>
  <c r="AJ278" i="41"/>
  <c r="AK278" i="41"/>
  <c r="AI280" i="41"/>
  <c r="AJ279" i="41"/>
  <c r="AK279" i="41"/>
  <c r="AI281" i="41"/>
  <c r="AJ280" i="41"/>
  <c r="AK280" i="41"/>
  <c r="AI282" i="41"/>
  <c r="AJ281" i="41"/>
  <c r="AK281" i="41"/>
  <c r="AI283" i="41"/>
  <c r="AJ282" i="41"/>
  <c r="AK282" i="41"/>
  <c r="AI284" i="41"/>
  <c r="AJ283" i="41"/>
  <c r="AK283" i="41"/>
  <c r="AI285" i="41"/>
  <c r="AJ284" i="41"/>
  <c r="AK284" i="41"/>
  <c r="AI286" i="41"/>
  <c r="AJ285" i="41"/>
  <c r="AK285" i="41"/>
  <c r="AI287" i="41"/>
  <c r="AJ286" i="41"/>
  <c r="AK286" i="41"/>
  <c r="AI288" i="41"/>
  <c r="AJ287" i="41"/>
  <c r="AK287" i="41"/>
  <c r="AI289" i="41"/>
  <c r="AJ288" i="41"/>
  <c r="AK288" i="41"/>
  <c r="AI290" i="41"/>
  <c r="AJ289" i="41"/>
  <c r="AK289" i="41"/>
  <c r="AI291" i="41"/>
  <c r="AJ290" i="41"/>
  <c r="AK290" i="41"/>
  <c r="AI292" i="41"/>
  <c r="AJ291" i="41"/>
  <c r="AK291" i="41"/>
  <c r="AI293" i="41"/>
  <c r="AJ292" i="41"/>
  <c r="AK292" i="41"/>
  <c r="AI294" i="41"/>
  <c r="AJ293" i="41"/>
  <c r="AK293" i="41"/>
  <c r="AI295" i="41"/>
  <c r="AJ294" i="41"/>
  <c r="AK294" i="41"/>
  <c r="AI296" i="41"/>
  <c r="AJ295" i="41"/>
  <c r="AK295" i="41"/>
  <c r="AI297" i="41"/>
  <c r="AJ296" i="41"/>
  <c r="AK296" i="41"/>
  <c r="AI298" i="41"/>
  <c r="AJ297" i="41"/>
  <c r="AK297" i="41"/>
  <c r="AI299" i="41"/>
  <c r="AJ298" i="41"/>
  <c r="AK298" i="41"/>
  <c r="AI300" i="41"/>
  <c r="AJ299" i="41"/>
  <c r="AK299" i="41"/>
  <c r="AI301" i="41"/>
  <c r="AJ300" i="41"/>
  <c r="AK300" i="41"/>
  <c r="AI302" i="41"/>
  <c r="AJ301" i="41"/>
  <c r="AK301" i="41"/>
  <c r="AI303" i="41"/>
  <c r="AJ302" i="41"/>
  <c r="AK302" i="41"/>
  <c r="AI304" i="41"/>
  <c r="AJ303" i="41"/>
  <c r="AK303" i="41"/>
  <c r="AJ304" i="41"/>
  <c r="AK304" i="41"/>
  <c r="AK305" i="41"/>
  <c r="AD5" i="41"/>
  <c r="AD6" i="41"/>
  <c r="AD7" i="41"/>
  <c r="AD8" i="41"/>
  <c r="AD9" i="41"/>
  <c r="AD10" i="41"/>
  <c r="AD11" i="41"/>
  <c r="AD12" i="41"/>
  <c r="AD13" i="41"/>
  <c r="AD14" i="41"/>
  <c r="AD15" i="41"/>
  <c r="AD16" i="41"/>
  <c r="AD17" i="41"/>
  <c r="AD18" i="41"/>
  <c r="AD19" i="41"/>
  <c r="AD20" i="41"/>
  <c r="AD21" i="41"/>
  <c r="AD22" i="41"/>
  <c r="AD23" i="41"/>
  <c r="AD24" i="41"/>
  <c r="AD25" i="41"/>
  <c r="AD26" i="41"/>
  <c r="AD27" i="41"/>
  <c r="AD28" i="41"/>
  <c r="AD29" i="41"/>
  <c r="AD30" i="41"/>
  <c r="AD31" i="41"/>
  <c r="AD32" i="41"/>
  <c r="AD33" i="41"/>
  <c r="AD34" i="41"/>
  <c r="AD35" i="41"/>
  <c r="AD36" i="41"/>
  <c r="AD37" i="41"/>
  <c r="AD38" i="41"/>
  <c r="AD39" i="41"/>
  <c r="AD40" i="41"/>
  <c r="AD41" i="41"/>
  <c r="AD42" i="41"/>
  <c r="AD43" i="41"/>
  <c r="AD44" i="41"/>
  <c r="AD45" i="41"/>
  <c r="AD46" i="41"/>
  <c r="AD47" i="41"/>
  <c r="AD48" i="41"/>
  <c r="AD49" i="41"/>
  <c r="AD50" i="41"/>
  <c r="AD51" i="41"/>
  <c r="AD52" i="41"/>
  <c r="AD53" i="41"/>
  <c r="AD54" i="41"/>
  <c r="AD55" i="41"/>
  <c r="AD56" i="41"/>
  <c r="AD57" i="41"/>
  <c r="AD58" i="41"/>
  <c r="AD59" i="41"/>
  <c r="AD60" i="41"/>
  <c r="AD61" i="41"/>
  <c r="AD62" i="41"/>
  <c r="AD63" i="41"/>
  <c r="AD64" i="41"/>
  <c r="AD65" i="41"/>
  <c r="AD66" i="41"/>
  <c r="AD67" i="41"/>
  <c r="AD68" i="41"/>
  <c r="AD69" i="41"/>
  <c r="AD70" i="41"/>
  <c r="AD71" i="41"/>
  <c r="AD72" i="41"/>
  <c r="AD73" i="41"/>
  <c r="AD74" i="41"/>
  <c r="AD75" i="41"/>
  <c r="AD76" i="41"/>
  <c r="AD77" i="41"/>
  <c r="AD78" i="41"/>
  <c r="AD79" i="41"/>
  <c r="AD80" i="41"/>
  <c r="AD81" i="41"/>
  <c r="AD82" i="41"/>
  <c r="AD83" i="41"/>
  <c r="AD84" i="41"/>
  <c r="AD85" i="41"/>
  <c r="AD86" i="41"/>
  <c r="AD87" i="41"/>
  <c r="AD88" i="41"/>
  <c r="AD89" i="41"/>
  <c r="AD90" i="41"/>
  <c r="AD91" i="41"/>
  <c r="AD92" i="41"/>
  <c r="AD93" i="41"/>
  <c r="AD94" i="41"/>
  <c r="AD95" i="41"/>
  <c r="AD96" i="41"/>
  <c r="AD97" i="41"/>
  <c r="AD98" i="41"/>
  <c r="AD99" i="41"/>
  <c r="AD100" i="41"/>
  <c r="AD101" i="41"/>
  <c r="AD102" i="41"/>
  <c r="AD103" i="41"/>
  <c r="AD104" i="41"/>
  <c r="AD105" i="41"/>
  <c r="AD106" i="41"/>
  <c r="AD107" i="41"/>
  <c r="AD108" i="41"/>
  <c r="AD109" i="41"/>
  <c r="AD110" i="41"/>
  <c r="AD111" i="41"/>
  <c r="AD112" i="41"/>
  <c r="AD113" i="41"/>
  <c r="AD114" i="41"/>
  <c r="AD115" i="41"/>
  <c r="AD116" i="41"/>
  <c r="AD117" i="41"/>
  <c r="AD118" i="41"/>
  <c r="AD119" i="41"/>
  <c r="AD120" i="41"/>
  <c r="AD121" i="41"/>
  <c r="AD122" i="41"/>
  <c r="AD123" i="41"/>
  <c r="AD124" i="41"/>
  <c r="AD125" i="41"/>
  <c r="AD126" i="41"/>
  <c r="AD127" i="41"/>
  <c r="AD128" i="41"/>
  <c r="AD129" i="41"/>
  <c r="AD130" i="41"/>
  <c r="AD131" i="41"/>
  <c r="AD132" i="41"/>
  <c r="AD133" i="41"/>
  <c r="AD134" i="41"/>
  <c r="AD135" i="41"/>
  <c r="AD136" i="41"/>
  <c r="AD137" i="41"/>
  <c r="AD138" i="41"/>
  <c r="AD139" i="41"/>
  <c r="AD140" i="41"/>
  <c r="AD141" i="41"/>
  <c r="AD142" i="41"/>
  <c r="AD143" i="41"/>
  <c r="AD144" i="41"/>
  <c r="AD145" i="41"/>
  <c r="AD146" i="41"/>
  <c r="AD147" i="41"/>
  <c r="AD148" i="41"/>
  <c r="AD149" i="41"/>
  <c r="AD150" i="41"/>
  <c r="AD151" i="41"/>
  <c r="AD152" i="41"/>
  <c r="AD153" i="41"/>
  <c r="AD154" i="41"/>
  <c r="AD155" i="41"/>
  <c r="AD156" i="41"/>
  <c r="AD157" i="41"/>
  <c r="AD158" i="41"/>
  <c r="AD159" i="41"/>
  <c r="AD160" i="41"/>
  <c r="AD161" i="41"/>
  <c r="AD162" i="41"/>
  <c r="AD163" i="41"/>
  <c r="AD164" i="41"/>
  <c r="AD165" i="41"/>
  <c r="AD166" i="41"/>
  <c r="AD167" i="41"/>
  <c r="AD168" i="41"/>
  <c r="AD169" i="41"/>
  <c r="AD170" i="41"/>
  <c r="AD171" i="41"/>
  <c r="AD172" i="41"/>
  <c r="AD173" i="41"/>
  <c r="AD174" i="41"/>
  <c r="AD175" i="41"/>
  <c r="AD176" i="41"/>
  <c r="AD177" i="41"/>
  <c r="AD178" i="41"/>
  <c r="AD179" i="41"/>
  <c r="AD180" i="41"/>
  <c r="AD181" i="41"/>
  <c r="AD182" i="41"/>
  <c r="AD183" i="41"/>
  <c r="AD184" i="41"/>
  <c r="AD185" i="41"/>
  <c r="AD186" i="41"/>
  <c r="AD187" i="41"/>
  <c r="AD188" i="41"/>
  <c r="AD189" i="41"/>
  <c r="AD190" i="41"/>
  <c r="AD191" i="41"/>
  <c r="AD192" i="41"/>
  <c r="AD193" i="41"/>
  <c r="AD194" i="41"/>
  <c r="AD195" i="41"/>
  <c r="AD196" i="41"/>
  <c r="AD197" i="41"/>
  <c r="AD198" i="41"/>
  <c r="AD199" i="41"/>
  <c r="AD200" i="41"/>
  <c r="AD201" i="41"/>
  <c r="AD202" i="41"/>
  <c r="AD203" i="41"/>
  <c r="AD204" i="41"/>
  <c r="AD205" i="41"/>
  <c r="AD206" i="41"/>
  <c r="AD207" i="41"/>
  <c r="AD208" i="41"/>
  <c r="AD209" i="41"/>
  <c r="AD210" i="41"/>
  <c r="AD211" i="41"/>
  <c r="AD212" i="41"/>
  <c r="AD213" i="41"/>
  <c r="AD214" i="41"/>
  <c r="AD215" i="41"/>
  <c r="AD216" i="41"/>
  <c r="AD217" i="41"/>
  <c r="AD218" i="41"/>
  <c r="AD219" i="41"/>
  <c r="AD220" i="41"/>
  <c r="AD221" i="41"/>
  <c r="AD222" i="41"/>
  <c r="AD223" i="41"/>
  <c r="AD224" i="41"/>
  <c r="AD225" i="41"/>
  <c r="AD226" i="41"/>
  <c r="AD227" i="41"/>
  <c r="AD228" i="41"/>
  <c r="AD229" i="41"/>
  <c r="AD230" i="41"/>
  <c r="AD231" i="41"/>
  <c r="AD232" i="41"/>
  <c r="AD233" i="41"/>
  <c r="AD234" i="41"/>
  <c r="AD235" i="41"/>
  <c r="AD236" i="41"/>
  <c r="AD237" i="41"/>
  <c r="AD238" i="41"/>
  <c r="AD239" i="41"/>
  <c r="AD240" i="41"/>
  <c r="AD241" i="41"/>
  <c r="AD242" i="41"/>
  <c r="AD243" i="41"/>
  <c r="AD244" i="41"/>
  <c r="AD245" i="41"/>
  <c r="AD246" i="41"/>
  <c r="AD247" i="41"/>
  <c r="AD248" i="41"/>
  <c r="AD249" i="41"/>
  <c r="AD250" i="41"/>
  <c r="AD251" i="41"/>
  <c r="AD252" i="41"/>
  <c r="AD253" i="41"/>
  <c r="AD254" i="41"/>
  <c r="AD255" i="41"/>
  <c r="AD256" i="41"/>
  <c r="AD257" i="41"/>
  <c r="AD258" i="41"/>
  <c r="AD259" i="41"/>
  <c r="AD260" i="41"/>
  <c r="AD261" i="41"/>
  <c r="AD262" i="41"/>
  <c r="AD263" i="41"/>
  <c r="AD264" i="41"/>
  <c r="AD265" i="41"/>
  <c r="AD266" i="41"/>
  <c r="AD267" i="41"/>
  <c r="AD268" i="41"/>
  <c r="AD269" i="41"/>
  <c r="AD270" i="41"/>
  <c r="AD271" i="41"/>
  <c r="AD272" i="41"/>
  <c r="AD273" i="41"/>
  <c r="AD274" i="41"/>
  <c r="AD275" i="41"/>
  <c r="AD276" i="41"/>
  <c r="AD277" i="41"/>
  <c r="AD278" i="41"/>
  <c r="AD279" i="41"/>
  <c r="AD280" i="41"/>
  <c r="AD281" i="41"/>
  <c r="AD282" i="41"/>
  <c r="AD283" i="41"/>
  <c r="AD284" i="41"/>
  <c r="AD285" i="41"/>
  <c r="AD286" i="41"/>
  <c r="AD287" i="41"/>
  <c r="AD288" i="41"/>
  <c r="AD289" i="41"/>
  <c r="AD290" i="41"/>
  <c r="AD291" i="41"/>
  <c r="AD292" i="41"/>
  <c r="AD293" i="41"/>
  <c r="AD294" i="41"/>
  <c r="AD295" i="41"/>
  <c r="AD296" i="41"/>
  <c r="AD297" i="41"/>
  <c r="AD298" i="41"/>
  <c r="AD299" i="41"/>
  <c r="AD300" i="41"/>
  <c r="AD301" i="41"/>
  <c r="AD302" i="41"/>
  <c r="AD303" i="41"/>
  <c r="AD304" i="41"/>
  <c r="Z4" i="41"/>
  <c r="AA4" i="41"/>
  <c r="AA5" i="41"/>
  <c r="AB8" i="41"/>
  <c r="AA8" i="41"/>
  <c r="Z8" i="41"/>
  <c r="Z5" i="41"/>
  <c r="AB5" i="41"/>
  <c r="AB6" i="41"/>
  <c r="AB4" i="41"/>
  <c r="AA6" i="41"/>
  <c r="Z6" i="41"/>
  <c r="B309" i="41"/>
  <c r="S4" i="41" a="1"/>
  <c r="U6" i="41"/>
  <c r="U5" i="41"/>
  <c r="U4" i="41"/>
  <c r="S4" i="41"/>
  <c r="T4" i="41"/>
  <c r="S5" i="41"/>
  <c r="T5" i="41"/>
  <c r="S6" i="41"/>
  <c r="T6" i="41"/>
  <c r="C307" i="41" a="1"/>
  <c r="C309" i="41"/>
  <c r="G309" i="41"/>
  <c r="H309" i="41"/>
  <c r="B308" i="41"/>
  <c r="C308" i="41"/>
  <c r="H308" i="41"/>
  <c r="G308" i="41"/>
  <c r="D308" i="41"/>
  <c r="E308" i="41"/>
  <c r="F308" i="41"/>
  <c r="D309" i="41"/>
  <c r="E309" i="41"/>
  <c r="F309" i="41"/>
  <c r="B307" i="41"/>
  <c r="F307" i="41"/>
  <c r="C307" i="41"/>
  <c r="D307" i="41"/>
  <c r="E307" i="41"/>
  <c r="B307" i="41" a="1"/>
  <c r="A308" i="41" a="1"/>
  <c r="A308" i="41"/>
  <c r="A309" i="41"/>
  <c r="H4" i="41"/>
  <c r="I4" i="41"/>
  <c r="L4" i="41"/>
  <c r="H5" i="41"/>
  <c r="I5" i="41"/>
  <c r="L5" i="41"/>
  <c r="H6" i="41"/>
  <c r="I6" i="41"/>
  <c r="L6" i="41"/>
  <c r="H7" i="41"/>
  <c r="I7" i="41"/>
  <c r="L7" i="41"/>
  <c r="H8" i="41"/>
  <c r="I8" i="41"/>
  <c r="L8" i="41"/>
  <c r="H9" i="41"/>
  <c r="I9" i="41"/>
  <c r="L9" i="41"/>
  <c r="H10" i="41"/>
  <c r="I10" i="41"/>
  <c r="L10" i="41"/>
  <c r="H11" i="41"/>
  <c r="I11" i="41"/>
  <c r="L11" i="41"/>
  <c r="H12" i="41"/>
  <c r="I12" i="41"/>
  <c r="L12" i="41"/>
  <c r="H13" i="41"/>
  <c r="I13" i="41"/>
  <c r="L13" i="41"/>
  <c r="H14" i="41"/>
  <c r="I14" i="41"/>
  <c r="L14" i="41"/>
  <c r="H15" i="41"/>
  <c r="I15" i="41"/>
  <c r="L15" i="41"/>
  <c r="H16" i="41"/>
  <c r="I16" i="41"/>
  <c r="L16" i="41"/>
  <c r="H17" i="41"/>
  <c r="I17" i="41"/>
  <c r="L17" i="41"/>
  <c r="H18" i="41"/>
  <c r="I18" i="41"/>
  <c r="L18" i="41"/>
  <c r="H19" i="41"/>
  <c r="I19" i="41"/>
  <c r="L19" i="41"/>
  <c r="H20" i="41"/>
  <c r="I20" i="41"/>
  <c r="L20" i="41"/>
  <c r="H21" i="41"/>
  <c r="I21" i="41"/>
  <c r="L21" i="41"/>
  <c r="H22" i="41"/>
  <c r="I22" i="41"/>
  <c r="L22" i="41"/>
  <c r="H23" i="41"/>
  <c r="I23" i="41"/>
  <c r="L23" i="41"/>
  <c r="H24" i="41"/>
  <c r="I24" i="41"/>
  <c r="L24" i="41"/>
  <c r="H25" i="41"/>
  <c r="I25" i="41"/>
  <c r="L25" i="41"/>
  <c r="H26" i="41"/>
  <c r="I26" i="41"/>
  <c r="L26" i="41"/>
  <c r="H27" i="41"/>
  <c r="I27" i="41"/>
  <c r="L27" i="41"/>
  <c r="H28" i="41"/>
  <c r="I28" i="41"/>
  <c r="L28" i="41"/>
  <c r="H29" i="41"/>
  <c r="I29" i="41"/>
  <c r="L29" i="41"/>
  <c r="H30" i="41"/>
  <c r="I30" i="41"/>
  <c r="L30" i="41"/>
  <c r="H31" i="41"/>
  <c r="I31" i="41"/>
  <c r="L31" i="41"/>
  <c r="H32" i="41"/>
  <c r="I32" i="41"/>
  <c r="L32" i="41"/>
  <c r="H33" i="41"/>
  <c r="I33" i="41"/>
  <c r="L33" i="41"/>
  <c r="H34" i="41"/>
  <c r="I34" i="41"/>
  <c r="L34" i="41"/>
  <c r="H35" i="41"/>
  <c r="I35" i="41"/>
  <c r="L35" i="41"/>
  <c r="H36" i="41"/>
  <c r="I36" i="41"/>
  <c r="L36" i="41"/>
  <c r="H37" i="41"/>
  <c r="I37" i="41"/>
  <c r="L37" i="41"/>
  <c r="H38" i="41"/>
  <c r="I38" i="41"/>
  <c r="L38" i="41"/>
  <c r="H39" i="41"/>
  <c r="I39" i="41"/>
  <c r="L39" i="41"/>
  <c r="H40" i="41"/>
  <c r="I40" i="41"/>
  <c r="L40" i="41"/>
  <c r="H41" i="41"/>
  <c r="I41" i="41"/>
  <c r="L41" i="41"/>
  <c r="H42" i="41"/>
  <c r="I42" i="41"/>
  <c r="L42" i="41"/>
  <c r="H43" i="41"/>
  <c r="I43" i="41"/>
  <c r="L43" i="41"/>
  <c r="H44" i="41"/>
  <c r="I44" i="41"/>
  <c r="L44" i="41"/>
  <c r="H45" i="41"/>
  <c r="I45" i="41"/>
  <c r="L45" i="41"/>
  <c r="H46" i="41"/>
  <c r="I46" i="41"/>
  <c r="L46" i="41"/>
  <c r="H47" i="41"/>
  <c r="I47" i="41"/>
  <c r="L47" i="41"/>
  <c r="H48" i="41"/>
  <c r="I48" i="41"/>
  <c r="L48" i="41"/>
  <c r="H49" i="41"/>
  <c r="I49" i="41"/>
  <c r="L49" i="41"/>
  <c r="H50" i="41"/>
  <c r="I50" i="41"/>
  <c r="L50" i="41"/>
  <c r="H51" i="41"/>
  <c r="I51" i="41"/>
  <c r="L51" i="41"/>
  <c r="H52" i="41"/>
  <c r="I52" i="41"/>
  <c r="L52" i="41"/>
  <c r="H53" i="41"/>
  <c r="I53" i="41"/>
  <c r="L53" i="41"/>
  <c r="H54" i="41"/>
  <c r="I54" i="41"/>
  <c r="L54" i="41"/>
  <c r="H55" i="41"/>
  <c r="I55" i="41"/>
  <c r="L55" i="41"/>
  <c r="H56" i="41"/>
  <c r="I56" i="41"/>
  <c r="L56" i="41"/>
  <c r="H57" i="41"/>
  <c r="I57" i="41"/>
  <c r="L57" i="41"/>
  <c r="H58" i="41"/>
  <c r="I58" i="41"/>
  <c r="L58" i="41"/>
  <c r="H59" i="41"/>
  <c r="I59" i="41"/>
  <c r="L59" i="41"/>
  <c r="H60" i="41"/>
  <c r="I60" i="41"/>
  <c r="L60" i="41"/>
  <c r="H61" i="41"/>
  <c r="I61" i="41"/>
  <c r="L61" i="41"/>
  <c r="H62" i="41"/>
  <c r="I62" i="41"/>
  <c r="L62" i="41"/>
  <c r="H63" i="41"/>
  <c r="I63" i="41"/>
  <c r="L63" i="41"/>
  <c r="H64" i="41"/>
  <c r="I64" i="41"/>
  <c r="L64" i="41"/>
  <c r="H65" i="41"/>
  <c r="I65" i="41"/>
  <c r="L65" i="41"/>
  <c r="H66" i="41"/>
  <c r="I66" i="41"/>
  <c r="L66" i="41"/>
  <c r="H67" i="41"/>
  <c r="I67" i="41"/>
  <c r="L67" i="41"/>
  <c r="H68" i="41"/>
  <c r="I68" i="41"/>
  <c r="L68" i="41"/>
  <c r="H69" i="41"/>
  <c r="I69" i="41"/>
  <c r="L69" i="41"/>
  <c r="H70" i="41"/>
  <c r="I70" i="41"/>
  <c r="L70" i="41"/>
  <c r="H71" i="41"/>
  <c r="I71" i="41"/>
  <c r="L71" i="41"/>
  <c r="H72" i="41"/>
  <c r="I72" i="41"/>
  <c r="L72" i="41"/>
  <c r="H73" i="41"/>
  <c r="I73" i="41"/>
  <c r="L73" i="41"/>
  <c r="H74" i="41"/>
  <c r="I74" i="41"/>
  <c r="L74" i="41"/>
  <c r="H75" i="41"/>
  <c r="I75" i="41"/>
  <c r="L75" i="41"/>
  <c r="H76" i="41"/>
  <c r="I76" i="41"/>
  <c r="L76" i="41"/>
  <c r="H77" i="41"/>
  <c r="I77" i="41"/>
  <c r="L77" i="41"/>
  <c r="H78" i="41"/>
  <c r="I78" i="41"/>
  <c r="L78" i="41"/>
  <c r="H79" i="41"/>
  <c r="I79" i="41"/>
  <c r="L79" i="41"/>
  <c r="H80" i="41"/>
  <c r="I80" i="41"/>
  <c r="L80" i="41"/>
  <c r="H81" i="41"/>
  <c r="I81" i="41"/>
  <c r="L81" i="41"/>
  <c r="H82" i="41"/>
  <c r="I82" i="41"/>
  <c r="L82" i="41"/>
  <c r="H83" i="41"/>
  <c r="I83" i="41"/>
  <c r="L83" i="41"/>
  <c r="H84" i="41"/>
  <c r="I84" i="41"/>
  <c r="L84" i="41"/>
  <c r="H85" i="41"/>
  <c r="I85" i="41"/>
  <c r="L85" i="41"/>
  <c r="H86" i="41"/>
  <c r="I86" i="41"/>
  <c r="L86" i="41"/>
  <c r="H87" i="41"/>
  <c r="I87" i="41"/>
  <c r="L87" i="41"/>
  <c r="H88" i="41"/>
  <c r="I88" i="41"/>
  <c r="L88" i="41"/>
  <c r="H89" i="41"/>
  <c r="I89" i="41"/>
  <c r="L89" i="41"/>
  <c r="H90" i="41"/>
  <c r="I90" i="41"/>
  <c r="L90" i="41"/>
  <c r="H91" i="41"/>
  <c r="I91" i="41"/>
  <c r="L91" i="41"/>
  <c r="H92" i="41"/>
  <c r="I92" i="41"/>
  <c r="L92" i="41"/>
  <c r="H93" i="41"/>
  <c r="I93" i="41"/>
  <c r="L93" i="41"/>
  <c r="H94" i="41"/>
  <c r="I94" i="41"/>
  <c r="L94" i="41"/>
  <c r="H95" i="41"/>
  <c r="I95" i="41"/>
  <c r="L95" i="41"/>
  <c r="H96" i="41"/>
  <c r="I96" i="41"/>
  <c r="L96" i="41"/>
  <c r="H97" i="41"/>
  <c r="I97" i="41"/>
  <c r="L97" i="41"/>
  <c r="H98" i="41"/>
  <c r="I98" i="41"/>
  <c r="L98" i="41"/>
  <c r="H99" i="41"/>
  <c r="I99" i="41"/>
  <c r="L99" i="41"/>
  <c r="H100" i="41"/>
  <c r="I100" i="41"/>
  <c r="L100" i="41"/>
  <c r="H101" i="41"/>
  <c r="I101" i="41"/>
  <c r="L101" i="41"/>
  <c r="H102" i="41"/>
  <c r="I102" i="41"/>
  <c r="L102" i="41"/>
  <c r="H103" i="41"/>
  <c r="I103" i="41"/>
  <c r="L103" i="41"/>
  <c r="H104" i="41"/>
  <c r="I104" i="41"/>
  <c r="L104" i="41"/>
  <c r="H105" i="41"/>
  <c r="I105" i="41"/>
  <c r="L105" i="41"/>
  <c r="H106" i="41"/>
  <c r="I106" i="41"/>
  <c r="L106" i="41"/>
  <c r="H107" i="41"/>
  <c r="I107" i="41"/>
  <c r="L107" i="41"/>
  <c r="H108" i="41"/>
  <c r="I108" i="41"/>
  <c r="L108" i="41"/>
  <c r="H109" i="41"/>
  <c r="I109" i="41"/>
  <c r="L109" i="41"/>
  <c r="H110" i="41"/>
  <c r="I110" i="41"/>
  <c r="L110" i="41"/>
  <c r="H111" i="41"/>
  <c r="I111" i="41"/>
  <c r="L111" i="41"/>
  <c r="H112" i="41"/>
  <c r="I112" i="41"/>
  <c r="L112" i="41"/>
  <c r="H113" i="41"/>
  <c r="I113" i="41"/>
  <c r="L113" i="41"/>
  <c r="H114" i="41"/>
  <c r="I114" i="41"/>
  <c r="L114" i="41"/>
  <c r="H115" i="41"/>
  <c r="I115" i="41"/>
  <c r="L115" i="41"/>
  <c r="H116" i="41"/>
  <c r="I116" i="41"/>
  <c r="L116" i="41"/>
  <c r="H117" i="41"/>
  <c r="I117" i="41"/>
  <c r="L117" i="41"/>
  <c r="H118" i="41"/>
  <c r="I118" i="41"/>
  <c r="L118" i="41"/>
  <c r="H119" i="41"/>
  <c r="I119" i="41"/>
  <c r="L119" i="41"/>
  <c r="H120" i="41"/>
  <c r="I120" i="41"/>
  <c r="L120" i="41"/>
  <c r="H121" i="41"/>
  <c r="I121" i="41"/>
  <c r="L121" i="41"/>
  <c r="H122" i="41"/>
  <c r="I122" i="41"/>
  <c r="L122" i="41"/>
  <c r="H123" i="41"/>
  <c r="I123" i="41"/>
  <c r="L123" i="41"/>
  <c r="H124" i="41"/>
  <c r="I124" i="41"/>
  <c r="L124" i="41"/>
  <c r="H125" i="41"/>
  <c r="I125" i="41"/>
  <c r="L125" i="41"/>
  <c r="H126" i="41"/>
  <c r="I126" i="41"/>
  <c r="L126" i="41"/>
  <c r="H127" i="41"/>
  <c r="I127" i="41"/>
  <c r="L127" i="41"/>
  <c r="H128" i="41"/>
  <c r="I128" i="41"/>
  <c r="L128" i="41"/>
  <c r="H129" i="41"/>
  <c r="I129" i="41"/>
  <c r="L129" i="41"/>
  <c r="H130" i="41"/>
  <c r="I130" i="41"/>
  <c r="L130" i="41"/>
  <c r="H131" i="41"/>
  <c r="I131" i="41"/>
  <c r="L131" i="41"/>
  <c r="H132" i="41"/>
  <c r="I132" i="41"/>
  <c r="L132" i="41"/>
  <c r="H133" i="41"/>
  <c r="I133" i="41"/>
  <c r="L133" i="41"/>
  <c r="H134" i="41"/>
  <c r="I134" i="41"/>
  <c r="L134" i="41"/>
  <c r="H135" i="41"/>
  <c r="I135" i="41"/>
  <c r="L135" i="41"/>
  <c r="H136" i="41"/>
  <c r="I136" i="41"/>
  <c r="L136" i="41"/>
  <c r="H137" i="41"/>
  <c r="I137" i="41"/>
  <c r="L137" i="41"/>
  <c r="H138" i="41"/>
  <c r="I138" i="41"/>
  <c r="L138" i="41"/>
  <c r="H139" i="41"/>
  <c r="I139" i="41"/>
  <c r="L139" i="41"/>
  <c r="H140" i="41"/>
  <c r="I140" i="41"/>
  <c r="L140" i="41"/>
  <c r="H141" i="41"/>
  <c r="I141" i="41"/>
  <c r="L141" i="41"/>
  <c r="H142" i="41"/>
  <c r="I142" i="41"/>
  <c r="L142" i="41"/>
  <c r="H143" i="41"/>
  <c r="I143" i="41"/>
  <c r="L143" i="41"/>
  <c r="H144" i="41"/>
  <c r="I144" i="41"/>
  <c r="L144" i="41"/>
  <c r="H145" i="41"/>
  <c r="I145" i="41"/>
  <c r="L145" i="41"/>
  <c r="H146" i="41"/>
  <c r="I146" i="41"/>
  <c r="L146" i="41"/>
  <c r="H147" i="41"/>
  <c r="I147" i="41"/>
  <c r="L147" i="41"/>
  <c r="H148" i="41"/>
  <c r="I148" i="41"/>
  <c r="L148" i="41"/>
  <c r="H149" i="41"/>
  <c r="I149" i="41"/>
  <c r="L149" i="41"/>
  <c r="H150" i="41"/>
  <c r="I150" i="41"/>
  <c r="L150" i="41"/>
  <c r="H151" i="41"/>
  <c r="I151" i="41"/>
  <c r="L151" i="41"/>
  <c r="H152" i="41"/>
  <c r="I152" i="41"/>
  <c r="L152" i="41"/>
  <c r="H153" i="41"/>
  <c r="I153" i="41"/>
  <c r="L153" i="41"/>
  <c r="H154" i="41"/>
  <c r="I154" i="41"/>
  <c r="L154" i="41"/>
  <c r="H155" i="41"/>
  <c r="I155" i="41"/>
  <c r="L155" i="41"/>
  <c r="H156" i="41"/>
  <c r="I156" i="41"/>
  <c r="L156" i="41"/>
  <c r="H157" i="41"/>
  <c r="I157" i="41"/>
  <c r="L157" i="41"/>
  <c r="H158" i="41"/>
  <c r="I158" i="41"/>
  <c r="L158" i="41"/>
  <c r="H159" i="41"/>
  <c r="I159" i="41"/>
  <c r="L159" i="41"/>
  <c r="H160" i="41"/>
  <c r="I160" i="41"/>
  <c r="L160" i="41"/>
  <c r="H161" i="41"/>
  <c r="I161" i="41"/>
  <c r="L161" i="41"/>
  <c r="H162" i="41"/>
  <c r="I162" i="41"/>
  <c r="L162" i="41"/>
  <c r="H163" i="41"/>
  <c r="I163" i="41"/>
  <c r="L163" i="41"/>
  <c r="H164" i="41"/>
  <c r="I164" i="41"/>
  <c r="L164" i="41"/>
  <c r="H165" i="41"/>
  <c r="I165" i="41"/>
  <c r="L165" i="41"/>
  <c r="H166" i="41"/>
  <c r="I166" i="41"/>
  <c r="L166" i="41"/>
  <c r="H167" i="41"/>
  <c r="I167" i="41"/>
  <c r="L167" i="41"/>
  <c r="H168" i="41"/>
  <c r="I168" i="41"/>
  <c r="L168" i="41"/>
  <c r="H169" i="41"/>
  <c r="I169" i="41"/>
  <c r="L169" i="41"/>
  <c r="H170" i="41"/>
  <c r="I170" i="41"/>
  <c r="L170" i="41"/>
  <c r="H171" i="41"/>
  <c r="I171" i="41"/>
  <c r="L171" i="41"/>
  <c r="H172" i="41"/>
  <c r="I172" i="41"/>
  <c r="L172" i="41"/>
  <c r="H173" i="41"/>
  <c r="I173" i="41"/>
  <c r="L173" i="41"/>
  <c r="H174" i="41"/>
  <c r="I174" i="41"/>
  <c r="L174" i="41"/>
  <c r="H175" i="41"/>
  <c r="I175" i="41"/>
  <c r="L175" i="41"/>
  <c r="H176" i="41"/>
  <c r="I176" i="41"/>
  <c r="L176" i="41"/>
  <c r="H177" i="41"/>
  <c r="I177" i="41"/>
  <c r="L177" i="41"/>
  <c r="H178" i="41"/>
  <c r="I178" i="41"/>
  <c r="L178" i="41"/>
  <c r="H179" i="41"/>
  <c r="I179" i="41"/>
  <c r="L179" i="41"/>
  <c r="H180" i="41"/>
  <c r="I180" i="41"/>
  <c r="L180" i="41"/>
  <c r="H181" i="41"/>
  <c r="I181" i="41"/>
  <c r="L181" i="41"/>
  <c r="H182" i="41"/>
  <c r="I182" i="41"/>
  <c r="L182" i="41"/>
  <c r="H183" i="41"/>
  <c r="I183" i="41"/>
  <c r="L183" i="41"/>
  <c r="H184" i="41"/>
  <c r="I184" i="41"/>
  <c r="L184" i="41"/>
  <c r="H185" i="41"/>
  <c r="I185" i="41"/>
  <c r="L185" i="41"/>
  <c r="H186" i="41"/>
  <c r="I186" i="41"/>
  <c r="L186" i="41"/>
  <c r="H187" i="41"/>
  <c r="I187" i="41"/>
  <c r="L187" i="41"/>
  <c r="H188" i="41"/>
  <c r="I188" i="41"/>
  <c r="L188" i="41"/>
  <c r="H189" i="41"/>
  <c r="I189" i="41"/>
  <c r="L189" i="41"/>
  <c r="H190" i="41"/>
  <c r="I190" i="41"/>
  <c r="L190" i="41"/>
  <c r="H191" i="41"/>
  <c r="I191" i="41"/>
  <c r="L191" i="41"/>
  <c r="H192" i="41"/>
  <c r="I192" i="41"/>
  <c r="L192" i="41"/>
  <c r="H193" i="41"/>
  <c r="I193" i="41"/>
  <c r="L193" i="41"/>
  <c r="H194" i="41"/>
  <c r="I194" i="41"/>
  <c r="L194" i="41"/>
  <c r="H195" i="41"/>
  <c r="I195" i="41"/>
  <c r="L195" i="41"/>
  <c r="H196" i="41"/>
  <c r="I196" i="41"/>
  <c r="L196" i="41"/>
  <c r="H197" i="41"/>
  <c r="I197" i="41"/>
  <c r="L197" i="41"/>
  <c r="H198" i="41"/>
  <c r="I198" i="41"/>
  <c r="L198" i="41"/>
  <c r="H199" i="41"/>
  <c r="I199" i="41"/>
  <c r="L199" i="41"/>
  <c r="H200" i="41"/>
  <c r="I200" i="41"/>
  <c r="L200" i="41"/>
  <c r="H201" i="41"/>
  <c r="I201" i="41"/>
  <c r="L201" i="41"/>
  <c r="H202" i="41"/>
  <c r="I202" i="41"/>
  <c r="L202" i="41"/>
  <c r="H203" i="41"/>
  <c r="I203" i="41"/>
  <c r="L203" i="41"/>
  <c r="H204" i="41"/>
  <c r="I204" i="41"/>
  <c r="L204" i="41"/>
  <c r="H205" i="41"/>
  <c r="I205" i="41"/>
  <c r="L205" i="41"/>
  <c r="H206" i="41"/>
  <c r="I206" i="41"/>
  <c r="L206" i="41"/>
  <c r="H207" i="41"/>
  <c r="I207" i="41"/>
  <c r="L207" i="41"/>
  <c r="H208" i="41"/>
  <c r="I208" i="41"/>
  <c r="L208" i="41"/>
  <c r="H209" i="41"/>
  <c r="I209" i="41"/>
  <c r="L209" i="41"/>
  <c r="H210" i="41"/>
  <c r="I210" i="41"/>
  <c r="L210" i="41"/>
  <c r="H211" i="41"/>
  <c r="I211" i="41"/>
  <c r="L211" i="41"/>
  <c r="H212" i="41"/>
  <c r="I212" i="41"/>
  <c r="L212" i="41"/>
  <c r="H213" i="41"/>
  <c r="I213" i="41"/>
  <c r="L213" i="41"/>
  <c r="H214" i="41"/>
  <c r="I214" i="41"/>
  <c r="L214" i="41"/>
  <c r="H215" i="41"/>
  <c r="I215" i="41"/>
  <c r="L215" i="41"/>
  <c r="H216" i="41"/>
  <c r="I216" i="41"/>
  <c r="L216" i="41"/>
  <c r="H217" i="41"/>
  <c r="I217" i="41"/>
  <c r="L217" i="41"/>
  <c r="H218" i="41"/>
  <c r="I218" i="41"/>
  <c r="L218" i="41"/>
  <c r="H219" i="41"/>
  <c r="I219" i="41"/>
  <c r="L219" i="41"/>
  <c r="H220" i="41"/>
  <c r="I220" i="41"/>
  <c r="L220" i="41"/>
  <c r="H221" i="41"/>
  <c r="I221" i="41"/>
  <c r="L221" i="41"/>
  <c r="H222" i="41"/>
  <c r="I222" i="41"/>
  <c r="L222" i="41"/>
  <c r="H223" i="41"/>
  <c r="I223" i="41"/>
  <c r="L223" i="41"/>
  <c r="H224" i="41"/>
  <c r="I224" i="41"/>
  <c r="L224" i="41"/>
  <c r="H225" i="41"/>
  <c r="I225" i="41"/>
  <c r="L225" i="41"/>
  <c r="H226" i="41"/>
  <c r="I226" i="41"/>
  <c r="L226" i="41"/>
  <c r="H227" i="41"/>
  <c r="I227" i="41"/>
  <c r="L227" i="41"/>
  <c r="H228" i="41"/>
  <c r="I228" i="41"/>
  <c r="L228" i="41"/>
  <c r="H229" i="41"/>
  <c r="I229" i="41"/>
  <c r="L229" i="41"/>
  <c r="H230" i="41"/>
  <c r="I230" i="41"/>
  <c r="L230" i="41"/>
  <c r="H231" i="41"/>
  <c r="I231" i="41"/>
  <c r="L231" i="41"/>
  <c r="H232" i="41"/>
  <c r="I232" i="41"/>
  <c r="L232" i="41"/>
  <c r="H233" i="41"/>
  <c r="I233" i="41"/>
  <c r="L233" i="41"/>
  <c r="H234" i="41"/>
  <c r="I234" i="41"/>
  <c r="L234" i="41"/>
  <c r="H235" i="41"/>
  <c r="I235" i="41"/>
  <c r="L235" i="41"/>
  <c r="H236" i="41"/>
  <c r="I236" i="41"/>
  <c r="L236" i="41"/>
  <c r="H237" i="41"/>
  <c r="I237" i="41"/>
  <c r="L237" i="41"/>
  <c r="H238" i="41"/>
  <c r="I238" i="41"/>
  <c r="L238" i="41"/>
  <c r="H239" i="41"/>
  <c r="I239" i="41"/>
  <c r="L239" i="41"/>
  <c r="H240" i="41"/>
  <c r="I240" i="41"/>
  <c r="L240" i="41"/>
  <c r="H241" i="41"/>
  <c r="I241" i="41"/>
  <c r="L241" i="41"/>
  <c r="H242" i="41"/>
  <c r="I242" i="41"/>
  <c r="L242" i="41"/>
  <c r="H243" i="41"/>
  <c r="I243" i="41"/>
  <c r="L243" i="41"/>
  <c r="H244" i="41"/>
  <c r="I244" i="41"/>
  <c r="L244" i="41"/>
  <c r="H245" i="41"/>
  <c r="I245" i="41"/>
  <c r="L245" i="41"/>
  <c r="H246" i="41"/>
  <c r="I246" i="41"/>
  <c r="L246" i="41"/>
  <c r="H247" i="41"/>
  <c r="I247" i="41"/>
  <c r="L247" i="41"/>
  <c r="H248" i="41"/>
  <c r="I248" i="41"/>
  <c r="L248" i="41"/>
  <c r="H249" i="41"/>
  <c r="I249" i="41"/>
  <c r="L249" i="41"/>
  <c r="H250" i="41"/>
  <c r="I250" i="41"/>
  <c r="L250" i="41"/>
  <c r="H251" i="41"/>
  <c r="I251" i="41"/>
  <c r="L251" i="41"/>
  <c r="H252" i="41"/>
  <c r="I252" i="41"/>
  <c r="L252" i="41"/>
  <c r="H253" i="41"/>
  <c r="I253" i="41"/>
  <c r="L253" i="41"/>
  <c r="H254" i="41"/>
  <c r="I254" i="41"/>
  <c r="L254" i="41"/>
  <c r="H255" i="41"/>
  <c r="I255" i="41"/>
  <c r="L255" i="41"/>
  <c r="H256" i="41"/>
  <c r="I256" i="41"/>
  <c r="L256" i="41"/>
  <c r="H257" i="41"/>
  <c r="I257" i="41"/>
  <c r="L257" i="41"/>
  <c r="H258" i="41"/>
  <c r="I258" i="41"/>
  <c r="L258" i="41"/>
  <c r="H259" i="41"/>
  <c r="I259" i="41"/>
  <c r="L259" i="41"/>
  <c r="H260" i="41"/>
  <c r="I260" i="41"/>
  <c r="L260" i="41"/>
  <c r="H261" i="41"/>
  <c r="I261" i="41"/>
  <c r="L261" i="41"/>
  <c r="H262" i="41"/>
  <c r="I262" i="41"/>
  <c r="L262" i="41"/>
  <c r="H263" i="41"/>
  <c r="I263" i="41"/>
  <c r="L263" i="41"/>
  <c r="H264" i="41"/>
  <c r="I264" i="41"/>
  <c r="L264" i="41"/>
  <c r="H265" i="41"/>
  <c r="I265" i="41"/>
  <c r="L265" i="41"/>
  <c r="H266" i="41"/>
  <c r="I266" i="41"/>
  <c r="L266" i="41"/>
  <c r="H267" i="41"/>
  <c r="I267" i="41"/>
  <c r="L267" i="41"/>
  <c r="H268" i="41"/>
  <c r="I268" i="41"/>
  <c r="L268" i="41"/>
  <c r="H269" i="41"/>
  <c r="I269" i="41"/>
  <c r="L269" i="41"/>
  <c r="H270" i="41"/>
  <c r="I270" i="41"/>
  <c r="L270" i="41"/>
  <c r="H271" i="41"/>
  <c r="I271" i="41"/>
  <c r="L271" i="41"/>
  <c r="H272" i="41"/>
  <c r="I272" i="41"/>
  <c r="L272" i="41"/>
  <c r="H273" i="41"/>
  <c r="I273" i="41"/>
  <c r="L273" i="41"/>
  <c r="H274" i="41"/>
  <c r="I274" i="41"/>
  <c r="L274" i="41"/>
  <c r="H275" i="41"/>
  <c r="I275" i="41"/>
  <c r="L275" i="41"/>
  <c r="H276" i="41"/>
  <c r="I276" i="41"/>
  <c r="L276" i="41"/>
  <c r="H277" i="41"/>
  <c r="I277" i="41"/>
  <c r="L277" i="41"/>
  <c r="H278" i="41"/>
  <c r="I278" i="41"/>
  <c r="L278" i="41"/>
  <c r="H279" i="41"/>
  <c r="I279" i="41"/>
  <c r="L279" i="41"/>
  <c r="H280" i="41"/>
  <c r="I280" i="41"/>
  <c r="L280" i="41"/>
  <c r="H281" i="41"/>
  <c r="I281" i="41"/>
  <c r="L281" i="41"/>
  <c r="H282" i="41"/>
  <c r="I282" i="41"/>
  <c r="L282" i="41"/>
  <c r="H283" i="41"/>
  <c r="I283" i="41"/>
  <c r="L283" i="41"/>
  <c r="H284" i="41"/>
  <c r="I284" i="41"/>
  <c r="L284" i="41"/>
  <c r="H285" i="41"/>
  <c r="I285" i="41"/>
  <c r="L285" i="41"/>
  <c r="H286" i="41"/>
  <c r="I286" i="41"/>
  <c r="L286" i="41"/>
  <c r="H287" i="41"/>
  <c r="I287" i="41"/>
  <c r="L287" i="41"/>
  <c r="H288" i="41"/>
  <c r="I288" i="41"/>
  <c r="L288" i="41"/>
  <c r="H289" i="41"/>
  <c r="I289" i="41"/>
  <c r="L289" i="41"/>
  <c r="H290" i="41"/>
  <c r="I290" i="41"/>
  <c r="L290" i="41"/>
  <c r="H291" i="41"/>
  <c r="I291" i="41"/>
  <c r="L291" i="41"/>
  <c r="H292" i="41"/>
  <c r="I292" i="41"/>
  <c r="L292" i="41"/>
  <c r="H293" i="41"/>
  <c r="I293" i="41"/>
  <c r="L293" i="41"/>
  <c r="H294" i="41"/>
  <c r="I294" i="41"/>
  <c r="L294" i="41"/>
  <c r="H295" i="41"/>
  <c r="I295" i="41"/>
  <c r="L295" i="41"/>
  <c r="H296" i="41"/>
  <c r="I296" i="41"/>
  <c r="L296" i="41"/>
  <c r="H297" i="41"/>
  <c r="I297" i="41"/>
  <c r="L297" i="41"/>
  <c r="H298" i="41"/>
  <c r="I298" i="41"/>
  <c r="L298" i="41"/>
  <c r="H299" i="41"/>
  <c r="I299" i="41"/>
  <c r="L299" i="41"/>
  <c r="H300" i="41"/>
  <c r="I300" i="41"/>
  <c r="L300" i="41"/>
  <c r="H301" i="41"/>
  <c r="I301" i="41"/>
  <c r="L301" i="41"/>
  <c r="H302" i="41"/>
  <c r="I302" i="41"/>
  <c r="L302" i="41"/>
  <c r="H303" i="41"/>
  <c r="I303" i="41"/>
  <c r="L303" i="41"/>
  <c r="L304" i="41"/>
  <c r="Q16" i="41"/>
  <c r="Q18" i="41"/>
  <c r="Q20" i="41"/>
  <c r="Q19" i="41"/>
  <c r="Q17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06" i="41"/>
  <c r="J107" i="41"/>
  <c r="J108" i="41"/>
  <c r="J109" i="41"/>
  <c r="J110" i="41"/>
  <c r="J111" i="41"/>
  <c r="J112" i="41"/>
  <c r="J113" i="41"/>
  <c r="J114" i="41"/>
  <c r="J115" i="41"/>
  <c r="J116" i="41"/>
  <c r="J117" i="41"/>
  <c r="J118" i="41"/>
  <c r="J119" i="41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49" i="41"/>
  <c r="J150" i="41"/>
  <c r="J151" i="41"/>
  <c r="J152" i="41"/>
  <c r="J153" i="41"/>
  <c r="J154" i="41"/>
  <c r="J155" i="41"/>
  <c r="J156" i="41"/>
  <c r="J157" i="41"/>
  <c r="J158" i="41"/>
  <c r="J159" i="41"/>
  <c r="J160" i="41"/>
  <c r="J161" i="41"/>
  <c r="J162" i="41"/>
  <c r="J163" i="41"/>
  <c r="J164" i="41"/>
  <c r="J165" i="41"/>
  <c r="J166" i="41"/>
  <c r="J167" i="41"/>
  <c r="J168" i="41"/>
  <c r="J169" i="41"/>
  <c r="J170" i="41"/>
  <c r="J171" i="41"/>
  <c r="J172" i="41"/>
  <c r="J173" i="41"/>
  <c r="J174" i="41"/>
  <c r="J175" i="41"/>
  <c r="J176" i="41"/>
  <c r="J177" i="41"/>
  <c r="J178" i="41"/>
  <c r="J179" i="41"/>
  <c r="J180" i="41"/>
  <c r="J181" i="41"/>
  <c r="J182" i="41"/>
  <c r="J183" i="41"/>
  <c r="J184" i="41"/>
  <c r="J185" i="41"/>
  <c r="J186" i="41"/>
  <c r="J187" i="41"/>
  <c r="J188" i="41"/>
  <c r="J189" i="41"/>
  <c r="J190" i="41"/>
  <c r="J191" i="41"/>
  <c r="J192" i="41"/>
  <c r="J193" i="41"/>
  <c r="J194" i="41"/>
  <c r="J195" i="41"/>
  <c r="J196" i="41"/>
  <c r="J197" i="41"/>
  <c r="J198" i="41"/>
  <c r="J199" i="41"/>
  <c r="J200" i="41"/>
  <c r="J201" i="41"/>
  <c r="J202" i="41"/>
  <c r="J203" i="41"/>
  <c r="J204" i="41"/>
  <c r="J205" i="41"/>
  <c r="J206" i="41"/>
  <c r="J207" i="41"/>
  <c r="J208" i="41"/>
  <c r="J209" i="41"/>
  <c r="J210" i="41"/>
  <c r="J211" i="41"/>
  <c r="J212" i="41"/>
  <c r="J213" i="41"/>
  <c r="J214" i="41"/>
  <c r="J215" i="41"/>
  <c r="J216" i="41"/>
  <c r="J217" i="41"/>
  <c r="J218" i="41"/>
  <c r="J219" i="41"/>
  <c r="J220" i="41"/>
  <c r="J221" i="41"/>
  <c r="J222" i="41"/>
  <c r="J223" i="41"/>
  <c r="J224" i="41"/>
  <c r="J225" i="41"/>
  <c r="J226" i="41"/>
  <c r="J227" i="41"/>
  <c r="J228" i="41"/>
  <c r="J229" i="41"/>
  <c r="J230" i="41"/>
  <c r="J231" i="41"/>
  <c r="J232" i="41"/>
  <c r="J233" i="41"/>
  <c r="J234" i="41"/>
  <c r="J235" i="41"/>
  <c r="J236" i="41"/>
  <c r="J237" i="41"/>
  <c r="J238" i="41"/>
  <c r="J239" i="41"/>
  <c r="J240" i="41"/>
  <c r="J241" i="41"/>
  <c r="J242" i="41"/>
  <c r="J243" i="41"/>
  <c r="J244" i="41"/>
  <c r="J245" i="41"/>
  <c r="J246" i="41"/>
  <c r="J247" i="41"/>
  <c r="J248" i="41"/>
  <c r="J249" i="41"/>
  <c r="J250" i="41"/>
  <c r="J251" i="41"/>
  <c r="J252" i="41"/>
  <c r="J253" i="41"/>
  <c r="J254" i="41"/>
  <c r="J255" i="41"/>
  <c r="J256" i="41"/>
  <c r="J257" i="41"/>
  <c r="J258" i="41"/>
  <c r="J259" i="41"/>
  <c r="J260" i="41"/>
  <c r="J261" i="41"/>
  <c r="J262" i="41"/>
  <c r="J263" i="41"/>
  <c r="J264" i="41"/>
  <c r="J265" i="41"/>
  <c r="J266" i="41"/>
  <c r="J267" i="41"/>
  <c r="J268" i="41"/>
  <c r="J269" i="41"/>
  <c r="J270" i="41"/>
  <c r="J271" i="41"/>
  <c r="J272" i="41"/>
  <c r="J273" i="41"/>
  <c r="J274" i="41"/>
  <c r="J275" i="41"/>
  <c r="J276" i="41"/>
  <c r="J277" i="41"/>
  <c r="J278" i="41"/>
  <c r="J279" i="41"/>
  <c r="J280" i="41"/>
  <c r="J281" i="41"/>
  <c r="J282" i="41"/>
  <c r="J283" i="41"/>
  <c r="J284" i="41"/>
  <c r="J285" i="41"/>
  <c r="J286" i="41"/>
  <c r="J287" i="41"/>
  <c r="J288" i="41"/>
  <c r="J289" i="41"/>
  <c r="J290" i="41"/>
  <c r="J291" i="41"/>
  <c r="J292" i="41"/>
  <c r="J293" i="41"/>
  <c r="J294" i="41"/>
  <c r="J295" i="41"/>
  <c r="J296" i="41"/>
  <c r="J297" i="41"/>
  <c r="J298" i="41"/>
  <c r="J299" i="41"/>
  <c r="J300" i="41"/>
  <c r="J301" i="41"/>
  <c r="J302" i="41"/>
  <c r="J303" i="41"/>
  <c r="J304" i="41"/>
  <c r="Q4" i="41"/>
  <c r="Q13" i="41"/>
  <c r="Q14" i="41"/>
  <c r="Q12" i="41"/>
  <c r="Q6" i="41"/>
  <c r="Q8" i="41"/>
  <c r="Q10" i="41"/>
  <c r="Q7" i="41"/>
  <c r="Q3" i="41"/>
  <c r="I304" i="41"/>
  <c r="H304" i="41"/>
  <c r="E5" i="41"/>
  <c r="F5" i="41"/>
  <c r="K5" i="41"/>
  <c r="E6" i="41"/>
  <c r="F6" i="41"/>
  <c r="K6" i="41"/>
  <c r="E7" i="41"/>
  <c r="F7" i="41"/>
  <c r="K7" i="41"/>
  <c r="E8" i="41"/>
  <c r="F8" i="41"/>
  <c r="K8" i="41"/>
  <c r="E9" i="41"/>
  <c r="F9" i="41"/>
  <c r="K9" i="41"/>
  <c r="E10" i="41"/>
  <c r="F10" i="41"/>
  <c r="K10" i="41"/>
  <c r="E11" i="41"/>
  <c r="F11" i="41"/>
  <c r="K11" i="41"/>
  <c r="E12" i="41"/>
  <c r="F12" i="41"/>
  <c r="K12" i="41"/>
  <c r="E13" i="41"/>
  <c r="F13" i="41"/>
  <c r="K13" i="41"/>
  <c r="E14" i="41"/>
  <c r="F14" i="41"/>
  <c r="K14" i="41"/>
  <c r="E15" i="41"/>
  <c r="F15" i="41"/>
  <c r="K15" i="41"/>
  <c r="E16" i="41"/>
  <c r="F16" i="41"/>
  <c r="K16" i="41"/>
  <c r="E17" i="41"/>
  <c r="F17" i="41"/>
  <c r="K17" i="41"/>
  <c r="E18" i="41"/>
  <c r="F18" i="41"/>
  <c r="K18" i="41"/>
  <c r="E19" i="41"/>
  <c r="F19" i="41"/>
  <c r="K19" i="41"/>
  <c r="E20" i="41"/>
  <c r="F20" i="41"/>
  <c r="K20" i="41"/>
  <c r="E21" i="41"/>
  <c r="F21" i="41"/>
  <c r="K21" i="41"/>
  <c r="E22" i="41"/>
  <c r="F22" i="41"/>
  <c r="K22" i="41"/>
  <c r="E23" i="41"/>
  <c r="F23" i="41"/>
  <c r="K23" i="41"/>
  <c r="E24" i="41"/>
  <c r="F24" i="41"/>
  <c r="K24" i="41"/>
  <c r="E25" i="41"/>
  <c r="F25" i="41"/>
  <c r="K25" i="41"/>
  <c r="E26" i="41"/>
  <c r="F26" i="41"/>
  <c r="K26" i="41"/>
  <c r="E27" i="41"/>
  <c r="F27" i="41"/>
  <c r="K27" i="41"/>
  <c r="E28" i="41"/>
  <c r="F28" i="41"/>
  <c r="K28" i="41"/>
  <c r="E29" i="41"/>
  <c r="F29" i="41"/>
  <c r="K29" i="41"/>
  <c r="E30" i="41"/>
  <c r="F30" i="41"/>
  <c r="K30" i="41"/>
  <c r="E31" i="41"/>
  <c r="F31" i="41"/>
  <c r="K31" i="41"/>
  <c r="E32" i="41"/>
  <c r="F32" i="41"/>
  <c r="K32" i="41"/>
  <c r="E33" i="41"/>
  <c r="F33" i="41"/>
  <c r="K33" i="41"/>
  <c r="E34" i="41"/>
  <c r="F34" i="41"/>
  <c r="K34" i="41"/>
  <c r="E35" i="41"/>
  <c r="F35" i="41"/>
  <c r="K35" i="41"/>
  <c r="E36" i="41"/>
  <c r="F36" i="41"/>
  <c r="K36" i="41"/>
  <c r="E37" i="41"/>
  <c r="F37" i="41"/>
  <c r="K37" i="41"/>
  <c r="E38" i="41"/>
  <c r="F38" i="41"/>
  <c r="K38" i="41"/>
  <c r="E39" i="41"/>
  <c r="F39" i="41"/>
  <c r="K39" i="41"/>
  <c r="E40" i="41"/>
  <c r="F40" i="41"/>
  <c r="K40" i="41"/>
  <c r="E41" i="41"/>
  <c r="F41" i="41"/>
  <c r="K41" i="41"/>
  <c r="E42" i="41"/>
  <c r="F42" i="41"/>
  <c r="K42" i="41"/>
  <c r="E43" i="41"/>
  <c r="F43" i="41"/>
  <c r="K43" i="41"/>
  <c r="E44" i="41"/>
  <c r="F44" i="41"/>
  <c r="K44" i="41"/>
  <c r="E45" i="41"/>
  <c r="F45" i="41"/>
  <c r="K45" i="41"/>
  <c r="E46" i="41"/>
  <c r="F46" i="41"/>
  <c r="K46" i="41"/>
  <c r="E47" i="41"/>
  <c r="F47" i="41"/>
  <c r="K47" i="41"/>
  <c r="E48" i="41"/>
  <c r="F48" i="41"/>
  <c r="K48" i="41"/>
  <c r="E49" i="41"/>
  <c r="F49" i="41"/>
  <c r="K49" i="41"/>
  <c r="E50" i="41"/>
  <c r="F50" i="41"/>
  <c r="K50" i="41"/>
  <c r="E51" i="41"/>
  <c r="F51" i="41"/>
  <c r="K51" i="41"/>
  <c r="E52" i="41"/>
  <c r="F52" i="41"/>
  <c r="K52" i="41"/>
  <c r="E53" i="41"/>
  <c r="F53" i="41"/>
  <c r="K53" i="41"/>
  <c r="E54" i="41"/>
  <c r="F54" i="41"/>
  <c r="K54" i="41"/>
  <c r="E55" i="41"/>
  <c r="F55" i="41"/>
  <c r="K55" i="41"/>
  <c r="E56" i="41"/>
  <c r="F56" i="41"/>
  <c r="K56" i="41"/>
  <c r="E57" i="41"/>
  <c r="F57" i="41"/>
  <c r="K57" i="41"/>
  <c r="E58" i="41"/>
  <c r="F58" i="41"/>
  <c r="K58" i="41"/>
  <c r="E59" i="41"/>
  <c r="F59" i="41"/>
  <c r="K59" i="41"/>
  <c r="E60" i="41"/>
  <c r="F60" i="41"/>
  <c r="K60" i="41"/>
  <c r="E61" i="41"/>
  <c r="F61" i="41"/>
  <c r="K61" i="41"/>
  <c r="E62" i="41"/>
  <c r="F62" i="41"/>
  <c r="K62" i="41"/>
  <c r="E63" i="41"/>
  <c r="F63" i="41"/>
  <c r="K63" i="41"/>
  <c r="E64" i="41"/>
  <c r="F64" i="41"/>
  <c r="K64" i="41"/>
  <c r="E65" i="41"/>
  <c r="F65" i="41"/>
  <c r="K65" i="41"/>
  <c r="E66" i="41"/>
  <c r="F66" i="41"/>
  <c r="K66" i="41"/>
  <c r="E67" i="41"/>
  <c r="F67" i="41"/>
  <c r="K67" i="41"/>
  <c r="E68" i="41"/>
  <c r="F68" i="41"/>
  <c r="K68" i="41"/>
  <c r="E69" i="41"/>
  <c r="F69" i="41"/>
  <c r="K69" i="41"/>
  <c r="E70" i="41"/>
  <c r="F70" i="41"/>
  <c r="K70" i="41"/>
  <c r="E71" i="41"/>
  <c r="F71" i="41"/>
  <c r="K71" i="41"/>
  <c r="E72" i="41"/>
  <c r="F72" i="41"/>
  <c r="K72" i="41"/>
  <c r="E73" i="41"/>
  <c r="F73" i="41"/>
  <c r="K73" i="41"/>
  <c r="E74" i="41"/>
  <c r="F74" i="41"/>
  <c r="K74" i="41"/>
  <c r="E75" i="41"/>
  <c r="F75" i="41"/>
  <c r="K75" i="41"/>
  <c r="E76" i="41"/>
  <c r="F76" i="41"/>
  <c r="K76" i="41"/>
  <c r="E77" i="41"/>
  <c r="F77" i="41"/>
  <c r="K77" i="41"/>
  <c r="E78" i="41"/>
  <c r="F78" i="41"/>
  <c r="K78" i="41"/>
  <c r="E79" i="41"/>
  <c r="F79" i="41"/>
  <c r="K79" i="41"/>
  <c r="E80" i="41"/>
  <c r="F80" i="41"/>
  <c r="K80" i="41"/>
  <c r="E81" i="41"/>
  <c r="F81" i="41"/>
  <c r="K81" i="41"/>
  <c r="E82" i="41"/>
  <c r="F82" i="41"/>
  <c r="K82" i="41"/>
  <c r="E83" i="41"/>
  <c r="F83" i="41"/>
  <c r="K83" i="41"/>
  <c r="E84" i="41"/>
  <c r="F84" i="41"/>
  <c r="K84" i="41"/>
  <c r="E85" i="41"/>
  <c r="F85" i="41"/>
  <c r="K85" i="41"/>
  <c r="E86" i="41"/>
  <c r="F86" i="41"/>
  <c r="K86" i="41"/>
  <c r="E87" i="41"/>
  <c r="F87" i="41"/>
  <c r="K87" i="41"/>
  <c r="E88" i="41"/>
  <c r="F88" i="41"/>
  <c r="K88" i="41"/>
  <c r="E89" i="41"/>
  <c r="F89" i="41"/>
  <c r="K89" i="41"/>
  <c r="E90" i="41"/>
  <c r="F90" i="41"/>
  <c r="K90" i="41"/>
  <c r="E91" i="41"/>
  <c r="F91" i="41"/>
  <c r="K91" i="41"/>
  <c r="E92" i="41"/>
  <c r="F92" i="41"/>
  <c r="K92" i="41"/>
  <c r="E93" i="41"/>
  <c r="F93" i="41"/>
  <c r="K93" i="41"/>
  <c r="E94" i="41"/>
  <c r="F94" i="41"/>
  <c r="K94" i="41"/>
  <c r="E95" i="41"/>
  <c r="F95" i="41"/>
  <c r="K95" i="41"/>
  <c r="E96" i="41"/>
  <c r="F96" i="41"/>
  <c r="K96" i="41"/>
  <c r="E97" i="41"/>
  <c r="F97" i="41"/>
  <c r="K97" i="41"/>
  <c r="E98" i="41"/>
  <c r="F98" i="41"/>
  <c r="K98" i="41"/>
  <c r="E99" i="41"/>
  <c r="F99" i="41"/>
  <c r="K99" i="41"/>
  <c r="E100" i="41"/>
  <c r="F100" i="41"/>
  <c r="K100" i="41"/>
  <c r="E101" i="41"/>
  <c r="F101" i="41"/>
  <c r="K101" i="41"/>
  <c r="E102" i="41"/>
  <c r="F102" i="41"/>
  <c r="K102" i="41"/>
  <c r="E103" i="41"/>
  <c r="F103" i="41"/>
  <c r="K103" i="41"/>
  <c r="E104" i="41"/>
  <c r="F104" i="41"/>
  <c r="K104" i="41"/>
  <c r="E105" i="41"/>
  <c r="F105" i="41"/>
  <c r="K105" i="41"/>
  <c r="E106" i="41"/>
  <c r="F106" i="41"/>
  <c r="K106" i="41"/>
  <c r="E107" i="41"/>
  <c r="F107" i="41"/>
  <c r="K107" i="41"/>
  <c r="E108" i="41"/>
  <c r="F108" i="41"/>
  <c r="K108" i="41"/>
  <c r="E109" i="41"/>
  <c r="F109" i="41"/>
  <c r="K109" i="41"/>
  <c r="E110" i="41"/>
  <c r="F110" i="41"/>
  <c r="K110" i="41"/>
  <c r="E111" i="41"/>
  <c r="F111" i="41"/>
  <c r="K111" i="41"/>
  <c r="E112" i="41"/>
  <c r="F112" i="41"/>
  <c r="K112" i="41"/>
  <c r="E113" i="41"/>
  <c r="F113" i="41"/>
  <c r="K113" i="41"/>
  <c r="E114" i="41"/>
  <c r="F114" i="41"/>
  <c r="K114" i="41"/>
  <c r="E115" i="41"/>
  <c r="F115" i="41"/>
  <c r="K115" i="41"/>
  <c r="E116" i="41"/>
  <c r="F116" i="41"/>
  <c r="K116" i="41"/>
  <c r="E117" i="41"/>
  <c r="F117" i="41"/>
  <c r="K117" i="41"/>
  <c r="E118" i="41"/>
  <c r="F118" i="41"/>
  <c r="K118" i="41"/>
  <c r="E119" i="41"/>
  <c r="F119" i="41"/>
  <c r="K119" i="41"/>
  <c r="E120" i="41"/>
  <c r="F120" i="41"/>
  <c r="K120" i="41"/>
  <c r="E121" i="41"/>
  <c r="F121" i="41"/>
  <c r="K121" i="41"/>
  <c r="E122" i="41"/>
  <c r="F122" i="41"/>
  <c r="K122" i="41"/>
  <c r="E123" i="41"/>
  <c r="F123" i="41"/>
  <c r="K123" i="41"/>
  <c r="E124" i="41"/>
  <c r="F124" i="41"/>
  <c r="K124" i="41"/>
  <c r="E125" i="41"/>
  <c r="F125" i="41"/>
  <c r="K125" i="41"/>
  <c r="E126" i="41"/>
  <c r="F126" i="41"/>
  <c r="K126" i="41"/>
  <c r="E127" i="41"/>
  <c r="F127" i="41"/>
  <c r="K127" i="41"/>
  <c r="E128" i="41"/>
  <c r="F128" i="41"/>
  <c r="K128" i="41"/>
  <c r="E129" i="41"/>
  <c r="F129" i="41"/>
  <c r="K129" i="41"/>
  <c r="E130" i="41"/>
  <c r="F130" i="41"/>
  <c r="K130" i="41"/>
  <c r="E131" i="41"/>
  <c r="F131" i="41"/>
  <c r="K131" i="41"/>
  <c r="E132" i="41"/>
  <c r="F132" i="41"/>
  <c r="K132" i="41"/>
  <c r="E133" i="41"/>
  <c r="F133" i="41"/>
  <c r="K133" i="41"/>
  <c r="E134" i="41"/>
  <c r="F134" i="41"/>
  <c r="K134" i="41"/>
  <c r="E135" i="41"/>
  <c r="F135" i="41"/>
  <c r="K135" i="41"/>
  <c r="E136" i="41"/>
  <c r="F136" i="41"/>
  <c r="K136" i="41"/>
  <c r="E137" i="41"/>
  <c r="F137" i="41"/>
  <c r="K137" i="41"/>
  <c r="E138" i="41"/>
  <c r="F138" i="41"/>
  <c r="K138" i="41"/>
  <c r="E139" i="41"/>
  <c r="F139" i="41"/>
  <c r="K139" i="41"/>
  <c r="E140" i="41"/>
  <c r="F140" i="41"/>
  <c r="K140" i="41"/>
  <c r="E141" i="41"/>
  <c r="F141" i="41"/>
  <c r="K141" i="41"/>
  <c r="E142" i="41"/>
  <c r="F142" i="41"/>
  <c r="K142" i="41"/>
  <c r="E143" i="41"/>
  <c r="F143" i="41"/>
  <c r="K143" i="41"/>
  <c r="E144" i="41"/>
  <c r="F144" i="41"/>
  <c r="K144" i="41"/>
  <c r="E145" i="41"/>
  <c r="F145" i="41"/>
  <c r="K145" i="41"/>
  <c r="E146" i="41"/>
  <c r="F146" i="41"/>
  <c r="K146" i="41"/>
  <c r="E147" i="41"/>
  <c r="F147" i="41"/>
  <c r="K147" i="41"/>
  <c r="E148" i="41"/>
  <c r="F148" i="41"/>
  <c r="K148" i="41"/>
  <c r="E149" i="41"/>
  <c r="F149" i="41"/>
  <c r="K149" i="41"/>
  <c r="E150" i="41"/>
  <c r="F150" i="41"/>
  <c r="K150" i="41"/>
  <c r="E151" i="41"/>
  <c r="F151" i="41"/>
  <c r="K151" i="41"/>
  <c r="E152" i="41"/>
  <c r="F152" i="41"/>
  <c r="K152" i="41"/>
  <c r="E153" i="41"/>
  <c r="F153" i="41"/>
  <c r="K153" i="41"/>
  <c r="E154" i="41"/>
  <c r="F154" i="41"/>
  <c r="K154" i="41"/>
  <c r="E155" i="41"/>
  <c r="F155" i="41"/>
  <c r="K155" i="41"/>
  <c r="E156" i="41"/>
  <c r="F156" i="41"/>
  <c r="K156" i="41"/>
  <c r="E157" i="41"/>
  <c r="F157" i="41"/>
  <c r="K157" i="41"/>
  <c r="E158" i="41"/>
  <c r="F158" i="41"/>
  <c r="K158" i="41"/>
  <c r="E159" i="41"/>
  <c r="F159" i="41"/>
  <c r="K159" i="41"/>
  <c r="E160" i="41"/>
  <c r="F160" i="41"/>
  <c r="K160" i="41"/>
  <c r="E161" i="41"/>
  <c r="F161" i="41"/>
  <c r="K161" i="41"/>
  <c r="E162" i="41"/>
  <c r="F162" i="41"/>
  <c r="K162" i="41"/>
  <c r="E163" i="41"/>
  <c r="F163" i="41"/>
  <c r="K163" i="41"/>
  <c r="E164" i="41"/>
  <c r="F164" i="41"/>
  <c r="K164" i="41"/>
  <c r="E165" i="41"/>
  <c r="F165" i="41"/>
  <c r="K165" i="41"/>
  <c r="E166" i="41"/>
  <c r="F166" i="41"/>
  <c r="K166" i="41"/>
  <c r="E167" i="41"/>
  <c r="F167" i="41"/>
  <c r="K167" i="41"/>
  <c r="E168" i="41"/>
  <c r="F168" i="41"/>
  <c r="K168" i="41"/>
  <c r="E169" i="41"/>
  <c r="F169" i="41"/>
  <c r="K169" i="41"/>
  <c r="E170" i="41"/>
  <c r="F170" i="41"/>
  <c r="K170" i="41"/>
  <c r="E171" i="41"/>
  <c r="F171" i="41"/>
  <c r="K171" i="41"/>
  <c r="E172" i="41"/>
  <c r="F172" i="41"/>
  <c r="K172" i="41"/>
  <c r="E173" i="41"/>
  <c r="F173" i="41"/>
  <c r="K173" i="41"/>
  <c r="E174" i="41"/>
  <c r="F174" i="41"/>
  <c r="K174" i="41"/>
  <c r="E175" i="41"/>
  <c r="F175" i="41"/>
  <c r="K175" i="41"/>
  <c r="E176" i="41"/>
  <c r="F176" i="41"/>
  <c r="K176" i="41"/>
  <c r="E177" i="41"/>
  <c r="F177" i="41"/>
  <c r="K177" i="41"/>
  <c r="E178" i="41"/>
  <c r="F178" i="41"/>
  <c r="K178" i="41"/>
  <c r="E179" i="41"/>
  <c r="F179" i="41"/>
  <c r="K179" i="41"/>
  <c r="E180" i="41"/>
  <c r="F180" i="41"/>
  <c r="K180" i="41"/>
  <c r="E181" i="41"/>
  <c r="F181" i="41"/>
  <c r="K181" i="41"/>
  <c r="E182" i="41"/>
  <c r="F182" i="41"/>
  <c r="K182" i="41"/>
  <c r="E183" i="41"/>
  <c r="F183" i="41"/>
  <c r="K183" i="41"/>
  <c r="E184" i="41"/>
  <c r="F184" i="41"/>
  <c r="K184" i="41"/>
  <c r="E185" i="41"/>
  <c r="F185" i="41"/>
  <c r="K185" i="41"/>
  <c r="E186" i="41"/>
  <c r="F186" i="41"/>
  <c r="K186" i="41"/>
  <c r="E187" i="41"/>
  <c r="F187" i="41"/>
  <c r="K187" i="41"/>
  <c r="E188" i="41"/>
  <c r="F188" i="41"/>
  <c r="K188" i="41"/>
  <c r="E189" i="41"/>
  <c r="F189" i="41"/>
  <c r="K189" i="41"/>
  <c r="E190" i="41"/>
  <c r="F190" i="41"/>
  <c r="K190" i="41"/>
  <c r="E191" i="41"/>
  <c r="F191" i="41"/>
  <c r="K191" i="41"/>
  <c r="E192" i="41"/>
  <c r="F192" i="41"/>
  <c r="K192" i="41"/>
  <c r="E193" i="41"/>
  <c r="F193" i="41"/>
  <c r="K193" i="41"/>
  <c r="E194" i="41"/>
  <c r="F194" i="41"/>
  <c r="K194" i="41"/>
  <c r="E195" i="41"/>
  <c r="F195" i="41"/>
  <c r="K195" i="41"/>
  <c r="E196" i="41"/>
  <c r="F196" i="41"/>
  <c r="K196" i="41"/>
  <c r="E197" i="41"/>
  <c r="F197" i="41"/>
  <c r="K197" i="41"/>
  <c r="E198" i="41"/>
  <c r="F198" i="41"/>
  <c r="K198" i="41"/>
  <c r="E199" i="41"/>
  <c r="F199" i="41"/>
  <c r="K199" i="41"/>
  <c r="E200" i="41"/>
  <c r="F200" i="41"/>
  <c r="K200" i="41"/>
  <c r="E201" i="41"/>
  <c r="F201" i="41"/>
  <c r="K201" i="41"/>
  <c r="E202" i="41"/>
  <c r="F202" i="41"/>
  <c r="K202" i="41"/>
  <c r="E203" i="41"/>
  <c r="F203" i="41"/>
  <c r="K203" i="41"/>
  <c r="E204" i="41"/>
  <c r="F204" i="41"/>
  <c r="K204" i="41"/>
  <c r="E205" i="41"/>
  <c r="F205" i="41"/>
  <c r="K205" i="41"/>
  <c r="E206" i="41"/>
  <c r="F206" i="41"/>
  <c r="K206" i="41"/>
  <c r="E207" i="41"/>
  <c r="F207" i="41"/>
  <c r="K207" i="41"/>
  <c r="E208" i="41"/>
  <c r="F208" i="41"/>
  <c r="K208" i="41"/>
  <c r="E209" i="41"/>
  <c r="F209" i="41"/>
  <c r="K209" i="41"/>
  <c r="E210" i="41"/>
  <c r="F210" i="41"/>
  <c r="K210" i="41"/>
  <c r="E211" i="41"/>
  <c r="F211" i="41"/>
  <c r="K211" i="41"/>
  <c r="E212" i="41"/>
  <c r="F212" i="41"/>
  <c r="K212" i="41"/>
  <c r="E213" i="41"/>
  <c r="F213" i="41"/>
  <c r="K213" i="41"/>
  <c r="E214" i="41"/>
  <c r="F214" i="41"/>
  <c r="K214" i="41"/>
  <c r="E215" i="41"/>
  <c r="F215" i="41"/>
  <c r="K215" i="41"/>
  <c r="E216" i="41"/>
  <c r="F216" i="41"/>
  <c r="K216" i="41"/>
  <c r="E217" i="41"/>
  <c r="F217" i="41"/>
  <c r="K217" i="41"/>
  <c r="E218" i="41"/>
  <c r="F218" i="41"/>
  <c r="K218" i="41"/>
  <c r="E219" i="41"/>
  <c r="F219" i="41"/>
  <c r="K219" i="41"/>
  <c r="E220" i="41"/>
  <c r="F220" i="41"/>
  <c r="K220" i="41"/>
  <c r="E221" i="41"/>
  <c r="F221" i="41"/>
  <c r="K221" i="41"/>
  <c r="E222" i="41"/>
  <c r="F222" i="41"/>
  <c r="K222" i="41"/>
  <c r="E223" i="41"/>
  <c r="F223" i="41"/>
  <c r="K223" i="41"/>
  <c r="E224" i="41"/>
  <c r="F224" i="41"/>
  <c r="K224" i="41"/>
  <c r="E225" i="41"/>
  <c r="F225" i="41"/>
  <c r="K225" i="41"/>
  <c r="E226" i="41"/>
  <c r="F226" i="41"/>
  <c r="K226" i="41"/>
  <c r="E227" i="41"/>
  <c r="F227" i="41"/>
  <c r="K227" i="41"/>
  <c r="E228" i="41"/>
  <c r="F228" i="41"/>
  <c r="K228" i="41"/>
  <c r="E229" i="41"/>
  <c r="F229" i="41"/>
  <c r="K229" i="41"/>
  <c r="E230" i="41"/>
  <c r="F230" i="41"/>
  <c r="K230" i="41"/>
  <c r="E231" i="41"/>
  <c r="F231" i="41"/>
  <c r="K231" i="41"/>
  <c r="E232" i="41"/>
  <c r="F232" i="41"/>
  <c r="K232" i="41"/>
  <c r="E233" i="41"/>
  <c r="F233" i="41"/>
  <c r="K233" i="41"/>
  <c r="E234" i="41"/>
  <c r="F234" i="41"/>
  <c r="K234" i="41"/>
  <c r="E235" i="41"/>
  <c r="F235" i="41"/>
  <c r="K235" i="41"/>
  <c r="E236" i="41"/>
  <c r="F236" i="41"/>
  <c r="K236" i="41"/>
  <c r="E237" i="41"/>
  <c r="F237" i="41"/>
  <c r="K237" i="41"/>
  <c r="E238" i="41"/>
  <c r="F238" i="41"/>
  <c r="K238" i="41"/>
  <c r="E239" i="41"/>
  <c r="F239" i="41"/>
  <c r="K239" i="41"/>
  <c r="E240" i="41"/>
  <c r="F240" i="41"/>
  <c r="K240" i="41"/>
  <c r="E241" i="41"/>
  <c r="F241" i="41"/>
  <c r="K241" i="41"/>
  <c r="E242" i="41"/>
  <c r="F242" i="41"/>
  <c r="K242" i="41"/>
  <c r="E243" i="41"/>
  <c r="F243" i="41"/>
  <c r="K243" i="41"/>
  <c r="E244" i="41"/>
  <c r="F244" i="41"/>
  <c r="K244" i="41"/>
  <c r="E245" i="41"/>
  <c r="F245" i="41"/>
  <c r="K245" i="41"/>
  <c r="E246" i="41"/>
  <c r="F246" i="41"/>
  <c r="K246" i="41"/>
  <c r="E247" i="41"/>
  <c r="F247" i="41"/>
  <c r="K247" i="41"/>
  <c r="E248" i="41"/>
  <c r="F248" i="41"/>
  <c r="K248" i="41"/>
  <c r="E249" i="41"/>
  <c r="F249" i="41"/>
  <c r="K249" i="41"/>
  <c r="E250" i="41"/>
  <c r="F250" i="41"/>
  <c r="K250" i="41"/>
  <c r="E251" i="41"/>
  <c r="F251" i="41"/>
  <c r="K251" i="41"/>
  <c r="E252" i="41"/>
  <c r="F252" i="41"/>
  <c r="K252" i="41"/>
  <c r="E253" i="41"/>
  <c r="F253" i="41"/>
  <c r="K253" i="41"/>
  <c r="E254" i="41"/>
  <c r="F254" i="41"/>
  <c r="K254" i="41"/>
  <c r="E255" i="41"/>
  <c r="F255" i="41"/>
  <c r="K255" i="41"/>
  <c r="E256" i="41"/>
  <c r="F256" i="41"/>
  <c r="K256" i="41"/>
  <c r="E257" i="41"/>
  <c r="F257" i="41"/>
  <c r="K257" i="41"/>
  <c r="E258" i="41"/>
  <c r="F258" i="41"/>
  <c r="K258" i="41"/>
  <c r="E259" i="41"/>
  <c r="F259" i="41"/>
  <c r="K259" i="41"/>
  <c r="E260" i="41"/>
  <c r="F260" i="41"/>
  <c r="K260" i="41"/>
  <c r="E261" i="41"/>
  <c r="F261" i="41"/>
  <c r="K261" i="41"/>
  <c r="E262" i="41"/>
  <c r="F262" i="41"/>
  <c r="K262" i="41"/>
  <c r="E263" i="41"/>
  <c r="F263" i="41"/>
  <c r="K263" i="41"/>
  <c r="E264" i="41"/>
  <c r="F264" i="41"/>
  <c r="K264" i="41"/>
  <c r="E265" i="41"/>
  <c r="F265" i="41"/>
  <c r="K265" i="41"/>
  <c r="E266" i="41"/>
  <c r="F266" i="41"/>
  <c r="K266" i="41"/>
  <c r="E267" i="41"/>
  <c r="F267" i="41"/>
  <c r="K267" i="41"/>
  <c r="E268" i="41"/>
  <c r="F268" i="41"/>
  <c r="K268" i="41"/>
  <c r="E269" i="41"/>
  <c r="F269" i="41"/>
  <c r="K269" i="41"/>
  <c r="E270" i="41"/>
  <c r="F270" i="41"/>
  <c r="K270" i="41"/>
  <c r="E271" i="41"/>
  <c r="F271" i="41"/>
  <c r="K271" i="41"/>
  <c r="E272" i="41"/>
  <c r="F272" i="41"/>
  <c r="K272" i="41"/>
  <c r="E273" i="41"/>
  <c r="F273" i="41"/>
  <c r="K273" i="41"/>
  <c r="E274" i="41"/>
  <c r="F274" i="41"/>
  <c r="K274" i="41"/>
  <c r="E275" i="41"/>
  <c r="F275" i="41"/>
  <c r="K275" i="41"/>
  <c r="E276" i="41"/>
  <c r="F276" i="41"/>
  <c r="K276" i="41"/>
  <c r="E277" i="41"/>
  <c r="F277" i="41"/>
  <c r="K277" i="41"/>
  <c r="E278" i="41"/>
  <c r="F278" i="41"/>
  <c r="K278" i="41"/>
  <c r="E279" i="41"/>
  <c r="F279" i="41"/>
  <c r="K279" i="41"/>
  <c r="E280" i="41"/>
  <c r="F280" i="41"/>
  <c r="K280" i="41"/>
  <c r="E281" i="41"/>
  <c r="F281" i="41"/>
  <c r="K281" i="41"/>
  <c r="E282" i="41"/>
  <c r="F282" i="41"/>
  <c r="K282" i="41"/>
  <c r="E283" i="41"/>
  <c r="F283" i="41"/>
  <c r="K283" i="41"/>
  <c r="E284" i="41"/>
  <c r="F284" i="41"/>
  <c r="K284" i="41"/>
  <c r="E285" i="41"/>
  <c r="F285" i="41"/>
  <c r="K285" i="41"/>
  <c r="E286" i="41"/>
  <c r="F286" i="41"/>
  <c r="K286" i="41"/>
  <c r="E287" i="41"/>
  <c r="F287" i="41"/>
  <c r="K287" i="41"/>
  <c r="E288" i="41"/>
  <c r="F288" i="41"/>
  <c r="K288" i="41"/>
  <c r="E289" i="41"/>
  <c r="F289" i="41"/>
  <c r="K289" i="41"/>
  <c r="E290" i="41"/>
  <c r="F290" i="41"/>
  <c r="K290" i="41"/>
  <c r="E291" i="41"/>
  <c r="F291" i="41"/>
  <c r="K291" i="41"/>
  <c r="E292" i="41"/>
  <c r="F292" i="41"/>
  <c r="K292" i="41"/>
  <c r="E293" i="41"/>
  <c r="F293" i="41"/>
  <c r="K293" i="41"/>
  <c r="E294" i="41"/>
  <c r="F294" i="41"/>
  <c r="K294" i="41"/>
  <c r="E295" i="41"/>
  <c r="F295" i="41"/>
  <c r="K295" i="41"/>
  <c r="E296" i="41"/>
  <c r="F296" i="41"/>
  <c r="K296" i="41"/>
  <c r="E297" i="41"/>
  <c r="F297" i="41"/>
  <c r="K297" i="41"/>
  <c r="E298" i="41"/>
  <c r="F298" i="41"/>
  <c r="K298" i="41"/>
  <c r="E299" i="41"/>
  <c r="F299" i="41"/>
  <c r="K299" i="41"/>
  <c r="E300" i="41"/>
  <c r="F300" i="41"/>
  <c r="K300" i="41"/>
  <c r="E301" i="41"/>
  <c r="F301" i="41"/>
  <c r="K301" i="41"/>
  <c r="E302" i="41"/>
  <c r="F302" i="41"/>
  <c r="K302" i="41"/>
  <c r="E303" i="41"/>
  <c r="F303" i="41"/>
  <c r="K303" i="41"/>
  <c r="K4" i="41"/>
  <c r="F4" i="41"/>
  <c r="E4" i="41"/>
  <c r="D304" i="41"/>
  <c r="E304" i="41"/>
  <c r="C304" i="41"/>
  <c r="A4" i="41" a="1"/>
  <c r="A4" i="41"/>
  <c r="B4" i="41"/>
  <c r="C4" i="41"/>
  <c r="D4" i="41"/>
  <c r="A5" i="41"/>
  <c r="B5" i="41"/>
  <c r="C5" i="41"/>
  <c r="D5" i="41"/>
  <c r="A6" i="41"/>
  <c r="B6" i="41"/>
  <c r="C6" i="41"/>
  <c r="D6" i="41"/>
  <c r="A7" i="41"/>
  <c r="B7" i="41"/>
  <c r="C7" i="41"/>
  <c r="D7" i="41"/>
  <c r="A8" i="41"/>
  <c r="B8" i="41"/>
  <c r="C8" i="41"/>
  <c r="D8" i="41"/>
  <c r="A9" i="41"/>
  <c r="B9" i="41"/>
  <c r="C9" i="41"/>
  <c r="D9" i="41"/>
  <c r="A10" i="41"/>
  <c r="B10" i="41"/>
  <c r="C10" i="41"/>
  <c r="D10" i="41"/>
  <c r="A11" i="41"/>
  <c r="B11" i="41"/>
  <c r="C11" i="41"/>
  <c r="D11" i="41"/>
  <c r="A12" i="41"/>
  <c r="B12" i="41"/>
  <c r="C12" i="41"/>
  <c r="D12" i="41"/>
  <c r="A13" i="41"/>
  <c r="B13" i="41"/>
  <c r="C13" i="41"/>
  <c r="D13" i="41"/>
  <c r="A14" i="41"/>
  <c r="B14" i="41"/>
  <c r="C14" i="41"/>
  <c r="D14" i="41"/>
  <c r="A15" i="41"/>
  <c r="B15" i="41"/>
  <c r="C15" i="41"/>
  <c r="D15" i="41"/>
  <c r="A16" i="41"/>
  <c r="B16" i="41"/>
  <c r="C16" i="41"/>
  <c r="D16" i="41"/>
  <c r="A17" i="41"/>
  <c r="B17" i="41"/>
  <c r="C17" i="41"/>
  <c r="D17" i="41"/>
  <c r="A18" i="41"/>
  <c r="B18" i="41"/>
  <c r="C18" i="41"/>
  <c r="D18" i="41"/>
  <c r="A19" i="41"/>
  <c r="B19" i="41"/>
  <c r="C19" i="41"/>
  <c r="D19" i="41"/>
  <c r="A20" i="41"/>
  <c r="B20" i="41"/>
  <c r="C20" i="41"/>
  <c r="D20" i="41"/>
  <c r="A21" i="41"/>
  <c r="B21" i="41"/>
  <c r="C21" i="41"/>
  <c r="D21" i="41"/>
  <c r="A22" i="41"/>
  <c r="B22" i="41"/>
  <c r="C22" i="41"/>
  <c r="D22" i="41"/>
  <c r="A23" i="41"/>
  <c r="B23" i="41"/>
  <c r="C23" i="41"/>
  <c r="D23" i="41"/>
  <c r="A24" i="41"/>
  <c r="B24" i="41"/>
  <c r="C24" i="41"/>
  <c r="D24" i="41"/>
  <c r="A25" i="41"/>
  <c r="B25" i="41"/>
  <c r="C25" i="41"/>
  <c r="D25" i="41"/>
  <c r="A26" i="41"/>
  <c r="B26" i="41"/>
  <c r="C26" i="41"/>
  <c r="D26" i="41"/>
  <c r="A27" i="41"/>
  <c r="B27" i="41"/>
  <c r="C27" i="41"/>
  <c r="D27" i="41"/>
  <c r="A28" i="41"/>
  <c r="B28" i="41"/>
  <c r="C28" i="41"/>
  <c r="D28" i="41"/>
  <c r="A29" i="41"/>
  <c r="B29" i="41"/>
  <c r="C29" i="41"/>
  <c r="D29" i="41"/>
  <c r="A30" i="41"/>
  <c r="B30" i="41"/>
  <c r="C30" i="41"/>
  <c r="D30" i="41"/>
  <c r="A31" i="41"/>
  <c r="B31" i="41"/>
  <c r="C31" i="41"/>
  <c r="D31" i="41"/>
  <c r="A32" i="41"/>
  <c r="B32" i="41"/>
  <c r="C32" i="41"/>
  <c r="D32" i="41"/>
  <c r="A33" i="41"/>
  <c r="B33" i="41"/>
  <c r="C33" i="41"/>
  <c r="D33" i="41"/>
  <c r="A34" i="41"/>
  <c r="B34" i="41"/>
  <c r="C34" i="41"/>
  <c r="D34" i="41"/>
  <c r="A35" i="41"/>
  <c r="B35" i="41"/>
  <c r="C35" i="41"/>
  <c r="D35" i="41"/>
  <c r="A36" i="41"/>
  <c r="B36" i="41"/>
  <c r="C36" i="41"/>
  <c r="D36" i="41"/>
  <c r="A37" i="41"/>
  <c r="B37" i="41"/>
  <c r="C37" i="41"/>
  <c r="D37" i="41"/>
  <c r="A38" i="41"/>
  <c r="B38" i="41"/>
  <c r="C38" i="41"/>
  <c r="D38" i="41"/>
  <c r="A39" i="41"/>
  <c r="B39" i="41"/>
  <c r="C39" i="41"/>
  <c r="D39" i="41"/>
  <c r="A40" i="41"/>
  <c r="B40" i="41"/>
  <c r="C40" i="41"/>
  <c r="D40" i="41"/>
  <c r="A41" i="41"/>
  <c r="B41" i="41"/>
  <c r="C41" i="41"/>
  <c r="D41" i="41"/>
  <c r="A42" i="41"/>
  <c r="B42" i="41"/>
  <c r="C42" i="41"/>
  <c r="D42" i="41"/>
  <c r="A43" i="41"/>
  <c r="B43" i="41"/>
  <c r="C43" i="41"/>
  <c r="D43" i="41"/>
  <c r="A44" i="41"/>
  <c r="B44" i="41"/>
  <c r="C44" i="41"/>
  <c r="D44" i="41"/>
  <c r="A45" i="41"/>
  <c r="B45" i="41"/>
  <c r="C45" i="41"/>
  <c r="D45" i="41"/>
  <c r="A46" i="41"/>
  <c r="B46" i="41"/>
  <c r="C46" i="41"/>
  <c r="D46" i="41"/>
  <c r="A47" i="41"/>
  <c r="B47" i="41"/>
  <c r="C47" i="41"/>
  <c r="D47" i="41"/>
  <c r="A48" i="41"/>
  <c r="B48" i="41"/>
  <c r="C48" i="41"/>
  <c r="D48" i="41"/>
  <c r="A49" i="41"/>
  <c r="B49" i="41"/>
  <c r="C49" i="41"/>
  <c r="D49" i="41"/>
  <c r="A50" i="41"/>
  <c r="B50" i="41"/>
  <c r="C50" i="41"/>
  <c r="D50" i="41"/>
  <c r="A51" i="41"/>
  <c r="B51" i="41"/>
  <c r="C51" i="41"/>
  <c r="D51" i="41"/>
  <c r="A52" i="41"/>
  <c r="B52" i="41"/>
  <c r="C52" i="41"/>
  <c r="D52" i="41"/>
  <c r="A53" i="41"/>
  <c r="B53" i="41"/>
  <c r="C53" i="41"/>
  <c r="D53" i="41"/>
  <c r="A54" i="41"/>
  <c r="B54" i="41"/>
  <c r="C54" i="41"/>
  <c r="D54" i="41"/>
  <c r="A55" i="41"/>
  <c r="B55" i="41"/>
  <c r="C55" i="41"/>
  <c r="D55" i="41"/>
  <c r="A56" i="41"/>
  <c r="B56" i="41"/>
  <c r="C56" i="41"/>
  <c r="D56" i="41"/>
  <c r="A57" i="41"/>
  <c r="B57" i="41"/>
  <c r="C57" i="41"/>
  <c r="D57" i="41"/>
  <c r="A58" i="41"/>
  <c r="B58" i="41"/>
  <c r="C58" i="41"/>
  <c r="D58" i="41"/>
  <c r="A59" i="41"/>
  <c r="B59" i="41"/>
  <c r="C59" i="41"/>
  <c r="D59" i="41"/>
  <c r="A60" i="41"/>
  <c r="B60" i="41"/>
  <c r="C60" i="41"/>
  <c r="D60" i="41"/>
  <c r="A61" i="41"/>
  <c r="B61" i="41"/>
  <c r="C61" i="41"/>
  <c r="D61" i="41"/>
  <c r="A62" i="41"/>
  <c r="B62" i="41"/>
  <c r="C62" i="41"/>
  <c r="D62" i="41"/>
  <c r="A63" i="41"/>
  <c r="B63" i="41"/>
  <c r="C63" i="41"/>
  <c r="D63" i="41"/>
  <c r="A64" i="41"/>
  <c r="B64" i="41"/>
  <c r="C64" i="41"/>
  <c r="D64" i="41"/>
  <c r="A65" i="41"/>
  <c r="B65" i="41"/>
  <c r="C65" i="41"/>
  <c r="D65" i="41"/>
  <c r="A66" i="41"/>
  <c r="B66" i="41"/>
  <c r="C66" i="41"/>
  <c r="D66" i="41"/>
  <c r="A67" i="41"/>
  <c r="B67" i="41"/>
  <c r="C67" i="41"/>
  <c r="D67" i="41"/>
  <c r="A68" i="41"/>
  <c r="B68" i="41"/>
  <c r="C68" i="41"/>
  <c r="D68" i="41"/>
  <c r="A69" i="41"/>
  <c r="B69" i="41"/>
  <c r="C69" i="41"/>
  <c r="D69" i="41"/>
  <c r="A70" i="41"/>
  <c r="B70" i="41"/>
  <c r="C70" i="41"/>
  <c r="D70" i="41"/>
  <c r="A71" i="41"/>
  <c r="B71" i="41"/>
  <c r="C71" i="41"/>
  <c r="D71" i="41"/>
  <c r="A72" i="41"/>
  <c r="B72" i="41"/>
  <c r="C72" i="41"/>
  <c r="D72" i="41"/>
  <c r="A73" i="41"/>
  <c r="B73" i="41"/>
  <c r="C73" i="41"/>
  <c r="D73" i="41"/>
  <c r="A74" i="41"/>
  <c r="B74" i="41"/>
  <c r="C74" i="41"/>
  <c r="D74" i="41"/>
  <c r="A75" i="41"/>
  <c r="B75" i="41"/>
  <c r="C75" i="41"/>
  <c r="D75" i="41"/>
  <c r="A76" i="41"/>
  <c r="B76" i="41"/>
  <c r="C76" i="41"/>
  <c r="D76" i="41"/>
  <c r="A77" i="41"/>
  <c r="B77" i="41"/>
  <c r="C77" i="41"/>
  <c r="D77" i="41"/>
  <c r="A78" i="41"/>
  <c r="B78" i="41"/>
  <c r="C78" i="41"/>
  <c r="D78" i="41"/>
  <c r="A79" i="41"/>
  <c r="B79" i="41"/>
  <c r="C79" i="41"/>
  <c r="D79" i="41"/>
  <c r="A80" i="41"/>
  <c r="B80" i="41"/>
  <c r="C80" i="41"/>
  <c r="D80" i="41"/>
  <c r="A81" i="41"/>
  <c r="B81" i="41"/>
  <c r="C81" i="41"/>
  <c r="D81" i="41"/>
  <c r="A82" i="41"/>
  <c r="B82" i="41"/>
  <c r="C82" i="41"/>
  <c r="D82" i="41"/>
  <c r="A83" i="41"/>
  <c r="B83" i="41"/>
  <c r="C83" i="41"/>
  <c r="D83" i="41"/>
  <c r="A84" i="41"/>
  <c r="B84" i="41"/>
  <c r="C84" i="41"/>
  <c r="D84" i="41"/>
  <c r="A85" i="41"/>
  <c r="B85" i="41"/>
  <c r="C85" i="41"/>
  <c r="D85" i="41"/>
  <c r="A86" i="41"/>
  <c r="B86" i="41"/>
  <c r="C86" i="41"/>
  <c r="D86" i="41"/>
  <c r="A87" i="41"/>
  <c r="B87" i="41"/>
  <c r="C87" i="41"/>
  <c r="D87" i="41"/>
  <c r="A88" i="41"/>
  <c r="B88" i="41"/>
  <c r="C88" i="41"/>
  <c r="D88" i="41"/>
  <c r="A89" i="41"/>
  <c r="B89" i="41"/>
  <c r="C89" i="41"/>
  <c r="D89" i="41"/>
  <c r="A90" i="41"/>
  <c r="B90" i="41"/>
  <c r="C90" i="41"/>
  <c r="D90" i="41"/>
  <c r="A91" i="41"/>
  <c r="B91" i="41"/>
  <c r="C91" i="41"/>
  <c r="D91" i="41"/>
  <c r="A92" i="41"/>
  <c r="B92" i="41"/>
  <c r="C92" i="41"/>
  <c r="D92" i="41"/>
  <c r="A93" i="41"/>
  <c r="B93" i="41"/>
  <c r="C93" i="41"/>
  <c r="D93" i="41"/>
  <c r="A94" i="41"/>
  <c r="B94" i="41"/>
  <c r="C94" i="41"/>
  <c r="D94" i="41"/>
  <c r="A95" i="41"/>
  <c r="B95" i="41"/>
  <c r="C95" i="41"/>
  <c r="D95" i="41"/>
  <c r="A96" i="41"/>
  <c r="B96" i="41"/>
  <c r="C96" i="41"/>
  <c r="D96" i="41"/>
  <c r="A97" i="41"/>
  <c r="B97" i="41"/>
  <c r="C97" i="41"/>
  <c r="D97" i="41"/>
  <c r="A98" i="41"/>
  <c r="B98" i="41"/>
  <c r="C98" i="41"/>
  <c r="D98" i="41"/>
  <c r="A99" i="41"/>
  <c r="B99" i="41"/>
  <c r="C99" i="41"/>
  <c r="D99" i="41"/>
  <c r="A100" i="41"/>
  <c r="B100" i="41"/>
  <c r="C100" i="41"/>
  <c r="D100" i="41"/>
  <c r="A101" i="41"/>
  <c r="B101" i="41"/>
  <c r="C101" i="41"/>
  <c r="D101" i="41"/>
  <c r="A102" i="41"/>
  <c r="B102" i="41"/>
  <c r="C102" i="41"/>
  <c r="D102" i="41"/>
  <c r="A103" i="41"/>
  <c r="B103" i="41"/>
  <c r="C103" i="41"/>
  <c r="D103" i="41"/>
  <c r="A104" i="41"/>
  <c r="B104" i="41"/>
  <c r="C104" i="41"/>
  <c r="D104" i="41"/>
  <c r="A105" i="41"/>
  <c r="B105" i="41"/>
  <c r="C105" i="41"/>
  <c r="D105" i="41"/>
  <c r="A106" i="41"/>
  <c r="B106" i="41"/>
  <c r="C106" i="41"/>
  <c r="D106" i="41"/>
  <c r="A107" i="41"/>
  <c r="B107" i="41"/>
  <c r="C107" i="41"/>
  <c r="D107" i="41"/>
  <c r="A108" i="41"/>
  <c r="B108" i="41"/>
  <c r="C108" i="41"/>
  <c r="D108" i="41"/>
  <c r="A109" i="41"/>
  <c r="B109" i="41"/>
  <c r="C109" i="41"/>
  <c r="D109" i="41"/>
  <c r="A110" i="41"/>
  <c r="B110" i="41"/>
  <c r="C110" i="41"/>
  <c r="D110" i="41"/>
  <c r="A111" i="41"/>
  <c r="B111" i="41"/>
  <c r="C111" i="41"/>
  <c r="D111" i="41"/>
  <c r="A112" i="41"/>
  <c r="B112" i="41"/>
  <c r="C112" i="41"/>
  <c r="D112" i="41"/>
  <c r="A113" i="41"/>
  <c r="B113" i="41"/>
  <c r="C113" i="41"/>
  <c r="D113" i="41"/>
  <c r="A114" i="41"/>
  <c r="B114" i="41"/>
  <c r="C114" i="41"/>
  <c r="D114" i="41"/>
  <c r="A115" i="41"/>
  <c r="B115" i="41"/>
  <c r="C115" i="41"/>
  <c r="D115" i="41"/>
  <c r="A116" i="41"/>
  <c r="B116" i="41"/>
  <c r="C116" i="41"/>
  <c r="D116" i="41"/>
  <c r="A117" i="41"/>
  <c r="B117" i="41"/>
  <c r="C117" i="41"/>
  <c r="D117" i="41"/>
  <c r="A118" i="41"/>
  <c r="B118" i="41"/>
  <c r="C118" i="41"/>
  <c r="D118" i="41"/>
  <c r="A119" i="41"/>
  <c r="B119" i="41"/>
  <c r="C119" i="41"/>
  <c r="D119" i="41"/>
  <c r="A120" i="41"/>
  <c r="B120" i="41"/>
  <c r="C120" i="41"/>
  <c r="D120" i="41"/>
  <c r="A121" i="41"/>
  <c r="B121" i="41"/>
  <c r="C121" i="41"/>
  <c r="D121" i="41"/>
  <c r="A122" i="41"/>
  <c r="B122" i="41"/>
  <c r="C122" i="41"/>
  <c r="D122" i="41"/>
  <c r="A123" i="41"/>
  <c r="B123" i="41"/>
  <c r="C123" i="41"/>
  <c r="D123" i="41"/>
  <c r="A124" i="41"/>
  <c r="B124" i="41"/>
  <c r="C124" i="41"/>
  <c r="D124" i="41"/>
  <c r="A125" i="41"/>
  <c r="B125" i="41"/>
  <c r="C125" i="41"/>
  <c r="D125" i="41"/>
  <c r="A126" i="41"/>
  <c r="B126" i="41"/>
  <c r="C126" i="41"/>
  <c r="D126" i="41"/>
  <c r="A127" i="41"/>
  <c r="B127" i="41"/>
  <c r="C127" i="41"/>
  <c r="D127" i="41"/>
  <c r="A128" i="41"/>
  <c r="B128" i="41"/>
  <c r="C128" i="41"/>
  <c r="D128" i="41"/>
  <c r="A129" i="41"/>
  <c r="B129" i="41"/>
  <c r="C129" i="41"/>
  <c r="D129" i="41"/>
  <c r="A130" i="41"/>
  <c r="B130" i="41"/>
  <c r="C130" i="41"/>
  <c r="D130" i="41"/>
  <c r="A131" i="41"/>
  <c r="B131" i="41"/>
  <c r="C131" i="41"/>
  <c r="D131" i="41"/>
  <c r="A132" i="41"/>
  <c r="B132" i="41"/>
  <c r="C132" i="41"/>
  <c r="D132" i="41"/>
  <c r="A133" i="41"/>
  <c r="B133" i="41"/>
  <c r="C133" i="41"/>
  <c r="D133" i="41"/>
  <c r="A134" i="41"/>
  <c r="B134" i="41"/>
  <c r="C134" i="41"/>
  <c r="D134" i="41"/>
  <c r="A135" i="41"/>
  <c r="B135" i="41"/>
  <c r="C135" i="41"/>
  <c r="D135" i="41"/>
  <c r="A136" i="41"/>
  <c r="B136" i="41"/>
  <c r="C136" i="41"/>
  <c r="D136" i="41"/>
  <c r="A137" i="41"/>
  <c r="B137" i="41"/>
  <c r="C137" i="41"/>
  <c r="D137" i="41"/>
  <c r="A138" i="41"/>
  <c r="B138" i="41"/>
  <c r="C138" i="41"/>
  <c r="D138" i="41"/>
  <c r="A139" i="41"/>
  <c r="B139" i="41"/>
  <c r="C139" i="41"/>
  <c r="D139" i="41"/>
  <c r="A140" i="41"/>
  <c r="B140" i="41"/>
  <c r="C140" i="41"/>
  <c r="D140" i="41"/>
  <c r="A141" i="41"/>
  <c r="B141" i="41"/>
  <c r="C141" i="41"/>
  <c r="D141" i="41"/>
  <c r="A142" i="41"/>
  <c r="B142" i="41"/>
  <c r="C142" i="41"/>
  <c r="D142" i="41"/>
  <c r="A143" i="41"/>
  <c r="B143" i="41"/>
  <c r="C143" i="41"/>
  <c r="D143" i="41"/>
  <c r="A144" i="41"/>
  <c r="B144" i="41"/>
  <c r="C144" i="41"/>
  <c r="D144" i="41"/>
  <c r="A145" i="41"/>
  <c r="B145" i="41"/>
  <c r="C145" i="41"/>
  <c r="D145" i="41"/>
  <c r="A146" i="41"/>
  <c r="B146" i="41"/>
  <c r="C146" i="41"/>
  <c r="D146" i="41"/>
  <c r="A147" i="41"/>
  <c r="B147" i="41"/>
  <c r="C147" i="41"/>
  <c r="D147" i="41"/>
  <c r="A148" i="41"/>
  <c r="B148" i="41"/>
  <c r="C148" i="41"/>
  <c r="D148" i="41"/>
  <c r="A149" i="41"/>
  <c r="B149" i="41"/>
  <c r="C149" i="41"/>
  <c r="D149" i="41"/>
  <c r="A150" i="41"/>
  <c r="B150" i="41"/>
  <c r="C150" i="41"/>
  <c r="D150" i="41"/>
  <c r="A151" i="41"/>
  <c r="B151" i="41"/>
  <c r="C151" i="41"/>
  <c r="D151" i="41"/>
  <c r="A152" i="41"/>
  <c r="B152" i="41"/>
  <c r="C152" i="41"/>
  <c r="D152" i="41"/>
  <c r="A153" i="41"/>
  <c r="B153" i="41"/>
  <c r="C153" i="41"/>
  <c r="D153" i="41"/>
  <c r="A154" i="41"/>
  <c r="B154" i="41"/>
  <c r="C154" i="41"/>
  <c r="D154" i="41"/>
  <c r="A155" i="41"/>
  <c r="B155" i="41"/>
  <c r="C155" i="41"/>
  <c r="D155" i="41"/>
  <c r="A156" i="41"/>
  <c r="B156" i="41"/>
  <c r="C156" i="41"/>
  <c r="D156" i="41"/>
  <c r="A157" i="41"/>
  <c r="B157" i="41"/>
  <c r="C157" i="41"/>
  <c r="D157" i="41"/>
  <c r="A158" i="41"/>
  <c r="B158" i="41"/>
  <c r="C158" i="41"/>
  <c r="D158" i="41"/>
  <c r="A159" i="41"/>
  <c r="B159" i="41"/>
  <c r="C159" i="41"/>
  <c r="D159" i="41"/>
  <c r="A160" i="41"/>
  <c r="B160" i="41"/>
  <c r="C160" i="41"/>
  <c r="D160" i="41"/>
  <c r="A161" i="41"/>
  <c r="B161" i="41"/>
  <c r="C161" i="41"/>
  <c r="D161" i="41"/>
  <c r="A162" i="41"/>
  <c r="B162" i="41"/>
  <c r="C162" i="41"/>
  <c r="D162" i="41"/>
  <c r="A163" i="41"/>
  <c r="B163" i="41"/>
  <c r="C163" i="41"/>
  <c r="D163" i="41"/>
  <c r="A164" i="41"/>
  <c r="B164" i="41"/>
  <c r="C164" i="41"/>
  <c r="D164" i="41"/>
  <c r="A165" i="41"/>
  <c r="B165" i="41"/>
  <c r="C165" i="41"/>
  <c r="D165" i="41"/>
  <c r="A166" i="41"/>
  <c r="B166" i="41"/>
  <c r="C166" i="41"/>
  <c r="D166" i="41"/>
  <c r="A167" i="41"/>
  <c r="B167" i="41"/>
  <c r="C167" i="41"/>
  <c r="D167" i="41"/>
  <c r="A168" i="41"/>
  <c r="B168" i="41"/>
  <c r="C168" i="41"/>
  <c r="D168" i="41"/>
  <c r="A169" i="41"/>
  <c r="B169" i="41"/>
  <c r="C169" i="41"/>
  <c r="D169" i="41"/>
  <c r="A170" i="41"/>
  <c r="B170" i="41"/>
  <c r="C170" i="41"/>
  <c r="D170" i="41"/>
  <c r="A171" i="41"/>
  <c r="B171" i="41"/>
  <c r="C171" i="41"/>
  <c r="D171" i="41"/>
  <c r="A172" i="41"/>
  <c r="B172" i="41"/>
  <c r="C172" i="41"/>
  <c r="D172" i="41"/>
  <c r="A173" i="41"/>
  <c r="B173" i="41"/>
  <c r="C173" i="41"/>
  <c r="D173" i="41"/>
  <c r="A174" i="41"/>
  <c r="B174" i="41"/>
  <c r="C174" i="41"/>
  <c r="D174" i="41"/>
  <c r="A175" i="41"/>
  <c r="B175" i="41"/>
  <c r="C175" i="41"/>
  <c r="D175" i="41"/>
  <c r="A176" i="41"/>
  <c r="B176" i="41"/>
  <c r="C176" i="41"/>
  <c r="D176" i="41"/>
  <c r="A177" i="41"/>
  <c r="B177" i="41"/>
  <c r="C177" i="41"/>
  <c r="D177" i="41"/>
  <c r="A178" i="41"/>
  <c r="B178" i="41"/>
  <c r="C178" i="41"/>
  <c r="D178" i="41"/>
  <c r="A179" i="41"/>
  <c r="B179" i="41"/>
  <c r="C179" i="41"/>
  <c r="D179" i="41"/>
  <c r="A180" i="41"/>
  <c r="B180" i="41"/>
  <c r="C180" i="41"/>
  <c r="D180" i="41"/>
  <c r="A181" i="41"/>
  <c r="B181" i="41"/>
  <c r="C181" i="41"/>
  <c r="D181" i="41"/>
  <c r="A182" i="41"/>
  <c r="B182" i="41"/>
  <c r="C182" i="41"/>
  <c r="D182" i="41"/>
  <c r="A183" i="41"/>
  <c r="B183" i="41"/>
  <c r="C183" i="41"/>
  <c r="D183" i="41"/>
  <c r="A184" i="41"/>
  <c r="B184" i="41"/>
  <c r="C184" i="41"/>
  <c r="D184" i="41"/>
  <c r="A185" i="41"/>
  <c r="B185" i="41"/>
  <c r="C185" i="41"/>
  <c r="D185" i="41"/>
  <c r="A186" i="41"/>
  <c r="B186" i="41"/>
  <c r="C186" i="41"/>
  <c r="D186" i="41"/>
  <c r="A187" i="41"/>
  <c r="B187" i="41"/>
  <c r="C187" i="41"/>
  <c r="D187" i="41"/>
  <c r="A188" i="41"/>
  <c r="B188" i="41"/>
  <c r="C188" i="41"/>
  <c r="D188" i="41"/>
  <c r="A189" i="41"/>
  <c r="B189" i="41"/>
  <c r="C189" i="41"/>
  <c r="D189" i="41"/>
  <c r="A190" i="41"/>
  <c r="B190" i="41"/>
  <c r="C190" i="41"/>
  <c r="D190" i="41"/>
  <c r="A191" i="41"/>
  <c r="B191" i="41"/>
  <c r="C191" i="41"/>
  <c r="D191" i="41"/>
  <c r="A192" i="41"/>
  <c r="B192" i="41"/>
  <c r="C192" i="41"/>
  <c r="D192" i="41"/>
  <c r="A193" i="41"/>
  <c r="B193" i="41"/>
  <c r="C193" i="41"/>
  <c r="D193" i="41"/>
  <c r="A194" i="41"/>
  <c r="B194" i="41"/>
  <c r="C194" i="41"/>
  <c r="D194" i="41"/>
  <c r="A195" i="41"/>
  <c r="B195" i="41"/>
  <c r="C195" i="41"/>
  <c r="D195" i="41"/>
  <c r="A196" i="41"/>
  <c r="B196" i="41"/>
  <c r="C196" i="41"/>
  <c r="D196" i="41"/>
  <c r="A197" i="41"/>
  <c r="B197" i="41"/>
  <c r="C197" i="41"/>
  <c r="D197" i="41"/>
  <c r="A198" i="41"/>
  <c r="B198" i="41"/>
  <c r="C198" i="41"/>
  <c r="D198" i="41"/>
  <c r="A199" i="41"/>
  <c r="B199" i="41"/>
  <c r="C199" i="41"/>
  <c r="D199" i="41"/>
  <c r="A200" i="41"/>
  <c r="B200" i="41"/>
  <c r="C200" i="41"/>
  <c r="D200" i="41"/>
  <c r="A201" i="41"/>
  <c r="B201" i="41"/>
  <c r="C201" i="41"/>
  <c r="D201" i="41"/>
  <c r="A202" i="41"/>
  <c r="B202" i="41"/>
  <c r="C202" i="41"/>
  <c r="D202" i="41"/>
  <c r="A203" i="41"/>
  <c r="B203" i="41"/>
  <c r="C203" i="41"/>
  <c r="D203" i="41"/>
  <c r="A204" i="41"/>
  <c r="B204" i="41"/>
  <c r="C204" i="41"/>
  <c r="D204" i="41"/>
  <c r="A205" i="41"/>
  <c r="B205" i="41"/>
  <c r="C205" i="41"/>
  <c r="D205" i="41"/>
  <c r="A206" i="41"/>
  <c r="B206" i="41"/>
  <c r="C206" i="41"/>
  <c r="D206" i="41"/>
  <c r="A207" i="41"/>
  <c r="B207" i="41"/>
  <c r="C207" i="41"/>
  <c r="D207" i="41"/>
  <c r="A208" i="41"/>
  <c r="B208" i="41"/>
  <c r="C208" i="41"/>
  <c r="D208" i="41"/>
  <c r="A209" i="41"/>
  <c r="B209" i="41"/>
  <c r="C209" i="41"/>
  <c r="D209" i="41"/>
  <c r="A210" i="41"/>
  <c r="B210" i="41"/>
  <c r="C210" i="41"/>
  <c r="D210" i="41"/>
  <c r="A211" i="41"/>
  <c r="B211" i="41"/>
  <c r="C211" i="41"/>
  <c r="D211" i="41"/>
  <c r="A212" i="41"/>
  <c r="B212" i="41"/>
  <c r="C212" i="41"/>
  <c r="D212" i="41"/>
  <c r="A213" i="41"/>
  <c r="B213" i="41"/>
  <c r="C213" i="41"/>
  <c r="D213" i="41"/>
  <c r="A214" i="41"/>
  <c r="B214" i="41"/>
  <c r="C214" i="41"/>
  <c r="D214" i="41"/>
  <c r="A215" i="41"/>
  <c r="B215" i="41"/>
  <c r="C215" i="41"/>
  <c r="D215" i="41"/>
  <c r="A216" i="41"/>
  <c r="B216" i="41"/>
  <c r="C216" i="41"/>
  <c r="D216" i="41"/>
  <c r="A217" i="41"/>
  <c r="B217" i="41"/>
  <c r="C217" i="41"/>
  <c r="D217" i="41"/>
  <c r="A218" i="41"/>
  <c r="B218" i="41"/>
  <c r="C218" i="41"/>
  <c r="D218" i="41"/>
  <c r="A219" i="41"/>
  <c r="B219" i="41"/>
  <c r="C219" i="41"/>
  <c r="D219" i="41"/>
  <c r="A220" i="41"/>
  <c r="B220" i="41"/>
  <c r="C220" i="41"/>
  <c r="D220" i="41"/>
  <c r="A221" i="41"/>
  <c r="B221" i="41"/>
  <c r="C221" i="41"/>
  <c r="D221" i="41"/>
  <c r="A222" i="41"/>
  <c r="B222" i="41"/>
  <c r="C222" i="41"/>
  <c r="D222" i="41"/>
  <c r="A223" i="41"/>
  <c r="B223" i="41"/>
  <c r="C223" i="41"/>
  <c r="D223" i="41"/>
  <c r="A224" i="41"/>
  <c r="B224" i="41"/>
  <c r="C224" i="41"/>
  <c r="D224" i="41"/>
  <c r="A225" i="41"/>
  <c r="B225" i="41"/>
  <c r="C225" i="41"/>
  <c r="D225" i="41"/>
  <c r="A226" i="41"/>
  <c r="B226" i="41"/>
  <c r="C226" i="41"/>
  <c r="D226" i="41"/>
  <c r="A227" i="41"/>
  <c r="B227" i="41"/>
  <c r="C227" i="41"/>
  <c r="D227" i="41"/>
  <c r="A228" i="41"/>
  <c r="B228" i="41"/>
  <c r="C228" i="41"/>
  <c r="D228" i="41"/>
  <c r="A229" i="41"/>
  <c r="B229" i="41"/>
  <c r="C229" i="41"/>
  <c r="D229" i="41"/>
  <c r="A230" i="41"/>
  <c r="B230" i="41"/>
  <c r="C230" i="41"/>
  <c r="D230" i="41"/>
  <c r="A231" i="41"/>
  <c r="B231" i="41"/>
  <c r="C231" i="41"/>
  <c r="D231" i="41"/>
  <c r="A232" i="41"/>
  <c r="B232" i="41"/>
  <c r="C232" i="41"/>
  <c r="D232" i="41"/>
  <c r="A233" i="41"/>
  <c r="B233" i="41"/>
  <c r="C233" i="41"/>
  <c r="D233" i="41"/>
  <c r="A234" i="41"/>
  <c r="B234" i="41"/>
  <c r="C234" i="41"/>
  <c r="D234" i="41"/>
  <c r="A235" i="41"/>
  <c r="B235" i="41"/>
  <c r="C235" i="41"/>
  <c r="D235" i="41"/>
  <c r="A236" i="41"/>
  <c r="B236" i="41"/>
  <c r="C236" i="41"/>
  <c r="D236" i="41"/>
  <c r="A237" i="41"/>
  <c r="B237" i="41"/>
  <c r="C237" i="41"/>
  <c r="D237" i="41"/>
  <c r="A238" i="41"/>
  <c r="B238" i="41"/>
  <c r="C238" i="41"/>
  <c r="D238" i="41"/>
  <c r="A239" i="41"/>
  <c r="B239" i="41"/>
  <c r="C239" i="41"/>
  <c r="D239" i="41"/>
  <c r="A240" i="41"/>
  <c r="B240" i="41"/>
  <c r="C240" i="41"/>
  <c r="D240" i="41"/>
  <c r="A241" i="41"/>
  <c r="B241" i="41"/>
  <c r="C241" i="41"/>
  <c r="D241" i="41"/>
  <c r="A242" i="41"/>
  <c r="B242" i="41"/>
  <c r="C242" i="41"/>
  <c r="D242" i="41"/>
  <c r="A243" i="41"/>
  <c r="B243" i="41"/>
  <c r="C243" i="41"/>
  <c r="D243" i="41"/>
  <c r="A244" i="41"/>
  <c r="B244" i="41"/>
  <c r="C244" i="41"/>
  <c r="D244" i="41"/>
  <c r="A245" i="41"/>
  <c r="B245" i="41"/>
  <c r="C245" i="41"/>
  <c r="D245" i="41"/>
  <c r="A246" i="41"/>
  <c r="B246" i="41"/>
  <c r="C246" i="41"/>
  <c r="D246" i="41"/>
  <c r="A247" i="41"/>
  <c r="B247" i="41"/>
  <c r="C247" i="41"/>
  <c r="D247" i="41"/>
  <c r="A248" i="41"/>
  <c r="B248" i="41"/>
  <c r="C248" i="41"/>
  <c r="D248" i="41"/>
  <c r="A249" i="41"/>
  <c r="B249" i="41"/>
  <c r="C249" i="41"/>
  <c r="D249" i="41"/>
  <c r="A250" i="41"/>
  <c r="B250" i="41"/>
  <c r="C250" i="41"/>
  <c r="D250" i="41"/>
  <c r="A251" i="41"/>
  <c r="B251" i="41"/>
  <c r="C251" i="41"/>
  <c r="D251" i="41"/>
  <c r="A252" i="41"/>
  <c r="B252" i="41"/>
  <c r="C252" i="41"/>
  <c r="D252" i="41"/>
  <c r="A253" i="41"/>
  <c r="B253" i="41"/>
  <c r="C253" i="41"/>
  <c r="D253" i="41"/>
  <c r="A254" i="41"/>
  <c r="B254" i="41"/>
  <c r="C254" i="41"/>
  <c r="D254" i="41"/>
  <c r="A255" i="41"/>
  <c r="B255" i="41"/>
  <c r="C255" i="41"/>
  <c r="D255" i="41"/>
  <c r="A256" i="41"/>
  <c r="B256" i="41"/>
  <c r="C256" i="41"/>
  <c r="D256" i="41"/>
  <c r="A257" i="41"/>
  <c r="B257" i="41"/>
  <c r="C257" i="41"/>
  <c r="D257" i="41"/>
  <c r="A258" i="41"/>
  <c r="B258" i="41"/>
  <c r="C258" i="41"/>
  <c r="D258" i="41"/>
  <c r="A259" i="41"/>
  <c r="B259" i="41"/>
  <c r="C259" i="41"/>
  <c r="D259" i="41"/>
  <c r="A260" i="41"/>
  <c r="B260" i="41"/>
  <c r="C260" i="41"/>
  <c r="D260" i="41"/>
  <c r="A261" i="41"/>
  <c r="B261" i="41"/>
  <c r="C261" i="41"/>
  <c r="D261" i="41"/>
  <c r="A262" i="41"/>
  <c r="B262" i="41"/>
  <c r="C262" i="41"/>
  <c r="D262" i="41"/>
  <c r="A263" i="41"/>
  <c r="B263" i="41"/>
  <c r="C263" i="41"/>
  <c r="D263" i="41"/>
  <c r="A264" i="41"/>
  <c r="B264" i="41"/>
  <c r="C264" i="41"/>
  <c r="D264" i="41"/>
  <c r="A265" i="41"/>
  <c r="B265" i="41"/>
  <c r="C265" i="41"/>
  <c r="D265" i="41"/>
  <c r="A266" i="41"/>
  <c r="B266" i="41"/>
  <c r="C266" i="41"/>
  <c r="D266" i="41"/>
  <c r="A267" i="41"/>
  <c r="B267" i="41"/>
  <c r="C267" i="41"/>
  <c r="D267" i="41"/>
  <c r="A268" i="41"/>
  <c r="B268" i="41"/>
  <c r="C268" i="41"/>
  <c r="D268" i="41"/>
  <c r="A269" i="41"/>
  <c r="B269" i="41"/>
  <c r="C269" i="41"/>
  <c r="D269" i="41"/>
  <c r="A270" i="41"/>
  <c r="B270" i="41"/>
  <c r="C270" i="41"/>
  <c r="D270" i="41"/>
  <c r="A271" i="41"/>
  <c r="B271" i="41"/>
  <c r="C271" i="41"/>
  <c r="D271" i="41"/>
  <c r="A272" i="41"/>
  <c r="B272" i="41"/>
  <c r="C272" i="41"/>
  <c r="D272" i="41"/>
  <c r="A273" i="41"/>
  <c r="B273" i="41"/>
  <c r="C273" i="41"/>
  <c r="D273" i="41"/>
  <c r="A274" i="41"/>
  <c r="B274" i="41"/>
  <c r="C274" i="41"/>
  <c r="D274" i="41"/>
  <c r="A275" i="41"/>
  <c r="B275" i="41"/>
  <c r="C275" i="41"/>
  <c r="D275" i="41"/>
  <c r="A276" i="41"/>
  <c r="B276" i="41"/>
  <c r="C276" i="41"/>
  <c r="D276" i="41"/>
  <c r="A277" i="41"/>
  <c r="B277" i="41"/>
  <c r="C277" i="41"/>
  <c r="D277" i="41"/>
  <c r="A278" i="41"/>
  <c r="B278" i="41"/>
  <c r="C278" i="41"/>
  <c r="D278" i="41"/>
  <c r="A279" i="41"/>
  <c r="B279" i="41"/>
  <c r="C279" i="41"/>
  <c r="D279" i="41"/>
  <c r="A280" i="41"/>
  <c r="B280" i="41"/>
  <c r="C280" i="41"/>
  <c r="D280" i="41"/>
  <c r="A281" i="41"/>
  <c r="B281" i="41"/>
  <c r="C281" i="41"/>
  <c r="D281" i="41"/>
  <c r="A282" i="41"/>
  <c r="B282" i="41"/>
  <c r="C282" i="41"/>
  <c r="D282" i="41"/>
  <c r="A283" i="41"/>
  <c r="B283" i="41"/>
  <c r="C283" i="41"/>
  <c r="D283" i="41"/>
  <c r="A284" i="41"/>
  <c r="B284" i="41"/>
  <c r="C284" i="41"/>
  <c r="D284" i="41"/>
  <c r="A285" i="41"/>
  <c r="B285" i="41"/>
  <c r="C285" i="41"/>
  <c r="D285" i="41"/>
  <c r="A286" i="41"/>
  <c r="B286" i="41"/>
  <c r="C286" i="41"/>
  <c r="D286" i="41"/>
  <c r="A287" i="41"/>
  <c r="B287" i="41"/>
  <c r="C287" i="41"/>
  <c r="D287" i="41"/>
  <c r="A288" i="41"/>
  <c r="B288" i="41"/>
  <c r="C288" i="41"/>
  <c r="D288" i="41"/>
  <c r="A289" i="41"/>
  <c r="B289" i="41"/>
  <c r="C289" i="41"/>
  <c r="D289" i="41"/>
  <c r="A290" i="41"/>
  <c r="B290" i="41"/>
  <c r="C290" i="41"/>
  <c r="D290" i="41"/>
  <c r="A291" i="41"/>
  <c r="B291" i="41"/>
  <c r="C291" i="41"/>
  <c r="D291" i="41"/>
  <c r="A292" i="41"/>
  <c r="B292" i="41"/>
  <c r="C292" i="41"/>
  <c r="D292" i="41"/>
  <c r="A293" i="41"/>
  <c r="B293" i="41"/>
  <c r="C293" i="41"/>
  <c r="D293" i="41"/>
  <c r="A294" i="41"/>
  <c r="B294" i="41"/>
  <c r="C294" i="41"/>
  <c r="D294" i="41"/>
  <c r="A295" i="41"/>
  <c r="B295" i="41"/>
  <c r="C295" i="41"/>
  <c r="D295" i="41"/>
  <c r="A296" i="41"/>
  <c r="B296" i="41"/>
  <c r="C296" i="41"/>
  <c r="D296" i="41"/>
  <c r="A297" i="41"/>
  <c r="B297" i="41"/>
  <c r="C297" i="41"/>
  <c r="D297" i="41"/>
  <c r="A298" i="41"/>
  <c r="B298" i="41"/>
  <c r="C298" i="41"/>
  <c r="D298" i="41"/>
  <c r="A299" i="41"/>
  <c r="B299" i="41"/>
  <c r="C299" i="41"/>
  <c r="D299" i="41"/>
  <c r="A300" i="41"/>
  <c r="B300" i="41"/>
  <c r="C300" i="41"/>
  <c r="D300" i="41"/>
  <c r="A301" i="41"/>
  <c r="B301" i="41"/>
  <c r="C301" i="41"/>
  <c r="D301" i="41"/>
  <c r="A302" i="41"/>
  <c r="B302" i="41"/>
  <c r="C302" i="41"/>
  <c r="D302" i="41"/>
  <c r="A303" i="41"/>
  <c r="B303" i="41"/>
  <c r="C303" i="41"/>
  <c r="D303" i="41"/>
  <c r="B3" i="41"/>
  <c r="A3" i="41"/>
  <c r="G303" i="38"/>
  <c r="G302" i="38"/>
  <c r="G301" i="38"/>
  <c r="G300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03" i="38"/>
  <c r="G204" i="38"/>
  <c r="G205" i="38"/>
  <c r="G206" i="38"/>
  <c r="G207" i="38"/>
  <c r="G208" i="38"/>
  <c r="G209" i="38"/>
  <c r="G210" i="38"/>
  <c r="G211" i="38"/>
  <c r="G212" i="38"/>
  <c r="G213" i="38"/>
  <c r="G214" i="38"/>
  <c r="G215" i="38"/>
  <c r="G216" i="38"/>
  <c r="G217" i="38"/>
  <c r="G218" i="38"/>
  <c r="G219" i="38"/>
  <c r="G220" i="38"/>
  <c r="G221" i="38"/>
  <c r="G222" i="38"/>
  <c r="G223" i="38"/>
  <c r="G224" i="38"/>
  <c r="G225" i="38"/>
  <c r="G226" i="38"/>
  <c r="G227" i="38"/>
  <c r="G228" i="38"/>
  <c r="G229" i="38"/>
  <c r="G230" i="38"/>
  <c r="G231" i="38"/>
  <c r="G232" i="38"/>
  <c r="G233" i="38"/>
  <c r="G234" i="38"/>
  <c r="G235" i="38"/>
  <c r="G236" i="38"/>
  <c r="G237" i="38"/>
  <c r="G238" i="38"/>
  <c r="G239" i="38"/>
  <c r="G240" i="38"/>
  <c r="G241" i="38"/>
  <c r="G242" i="38"/>
  <c r="G243" i="38"/>
  <c r="G244" i="38"/>
  <c r="G245" i="38"/>
  <c r="G246" i="38"/>
  <c r="G247" i="38"/>
  <c r="G248" i="38"/>
  <c r="G249" i="38"/>
  <c r="G250" i="38"/>
  <c r="G251" i="38"/>
  <c r="G252" i="38"/>
  <c r="G253" i="38"/>
  <c r="G254" i="38"/>
  <c r="G255" i="38"/>
  <c r="G256" i="38"/>
  <c r="G257" i="38"/>
  <c r="G258" i="38"/>
  <c r="G259" i="38"/>
  <c r="G260" i="38"/>
  <c r="G261" i="38"/>
  <c r="G262" i="38"/>
  <c r="G263" i="38"/>
  <c r="G264" i="38"/>
  <c r="G265" i="38"/>
  <c r="G266" i="38"/>
  <c r="G267" i="38"/>
  <c r="G268" i="38"/>
  <c r="G269" i="38"/>
  <c r="G270" i="38"/>
  <c r="G271" i="38"/>
  <c r="G272" i="38"/>
  <c r="G273" i="38"/>
  <c r="G274" i="38"/>
  <c r="G275" i="38"/>
  <c r="G276" i="38"/>
  <c r="G277" i="38"/>
  <c r="G278" i="38"/>
  <c r="G279" i="38"/>
  <c r="G280" i="38"/>
  <c r="G281" i="38"/>
  <c r="G282" i="38"/>
  <c r="G283" i="38"/>
  <c r="G284" i="38"/>
  <c r="G285" i="38"/>
  <c r="G286" i="38"/>
  <c r="G287" i="38"/>
  <c r="G288" i="38"/>
  <c r="G289" i="38"/>
  <c r="G290" i="38"/>
  <c r="G291" i="38"/>
  <c r="G292" i="38"/>
  <c r="G293" i="38"/>
  <c r="G294" i="38"/>
  <c r="G295" i="38"/>
  <c r="G296" i="38"/>
  <c r="G297" i="38"/>
  <c r="G298" i="38"/>
  <c r="G299" i="38"/>
  <c r="AD5" i="38" a="1"/>
  <c r="AE5" i="38"/>
  <c r="AG5" i="38"/>
  <c r="AE6" i="38"/>
  <c r="AG6" i="38"/>
  <c r="AE7" i="38"/>
  <c r="AG7" i="38"/>
  <c r="AE8" i="38"/>
  <c r="AG8" i="38"/>
  <c r="AE9" i="38"/>
  <c r="AG9" i="38"/>
  <c r="AE10" i="38"/>
  <c r="AG10" i="38"/>
  <c r="AE11" i="38"/>
  <c r="AG11" i="38"/>
  <c r="AE12" i="38"/>
  <c r="AG12" i="38"/>
  <c r="AE13" i="38"/>
  <c r="AG13" i="38"/>
  <c r="AE14" i="38"/>
  <c r="AG14" i="38"/>
  <c r="AE15" i="38"/>
  <c r="AG15" i="38"/>
  <c r="AE16" i="38"/>
  <c r="AG16" i="38"/>
  <c r="AE17" i="38"/>
  <c r="AG17" i="38"/>
  <c r="AE18" i="38"/>
  <c r="AG18" i="38"/>
  <c r="AE19" i="38"/>
  <c r="AG19" i="38"/>
  <c r="AE20" i="38"/>
  <c r="AG20" i="38"/>
  <c r="AE21" i="38"/>
  <c r="AG21" i="38"/>
  <c r="AE22" i="38"/>
  <c r="AG22" i="38"/>
  <c r="AE23" i="38"/>
  <c r="AG23" i="38"/>
  <c r="AE24" i="38"/>
  <c r="AG24" i="38"/>
  <c r="AE25" i="38"/>
  <c r="AG25" i="38"/>
  <c r="AE26" i="38"/>
  <c r="AG26" i="38"/>
  <c r="AE27" i="38"/>
  <c r="AG27" i="38"/>
  <c r="AE28" i="38"/>
  <c r="AG28" i="38"/>
  <c r="AE29" i="38"/>
  <c r="AG29" i="38"/>
  <c r="AE30" i="38"/>
  <c r="AG30" i="38"/>
  <c r="AE31" i="38"/>
  <c r="AG31" i="38"/>
  <c r="AE32" i="38"/>
  <c r="AG32" i="38"/>
  <c r="AE33" i="38"/>
  <c r="AG33" i="38"/>
  <c r="AE34" i="38"/>
  <c r="AG34" i="38"/>
  <c r="AE35" i="38"/>
  <c r="AG35" i="38"/>
  <c r="AE36" i="38"/>
  <c r="AG36" i="38"/>
  <c r="AE37" i="38"/>
  <c r="AG37" i="38"/>
  <c r="AE38" i="38"/>
  <c r="AG38" i="38"/>
  <c r="AE39" i="38"/>
  <c r="AG39" i="38"/>
  <c r="AE40" i="38"/>
  <c r="AG40" i="38"/>
  <c r="AE41" i="38"/>
  <c r="AG41" i="38"/>
  <c r="AE42" i="38"/>
  <c r="AG42" i="38"/>
  <c r="AE43" i="38"/>
  <c r="AG43" i="38"/>
  <c r="AE44" i="38"/>
  <c r="AG44" i="38"/>
  <c r="AE45" i="38"/>
  <c r="AG45" i="38"/>
  <c r="AE46" i="38"/>
  <c r="AG46" i="38"/>
  <c r="AE47" i="38"/>
  <c r="AG47" i="38"/>
  <c r="AE48" i="38"/>
  <c r="AG48" i="38"/>
  <c r="AE49" i="38"/>
  <c r="AG49" i="38"/>
  <c r="AE50" i="38"/>
  <c r="AG50" i="38"/>
  <c r="AE51" i="38"/>
  <c r="AG51" i="38"/>
  <c r="AE52" i="38"/>
  <c r="AG52" i="38"/>
  <c r="AE53" i="38"/>
  <c r="AG53" i="38"/>
  <c r="AE54" i="38"/>
  <c r="AG54" i="38"/>
  <c r="AE55" i="38"/>
  <c r="AG55" i="38"/>
  <c r="AE56" i="38"/>
  <c r="AG56" i="38"/>
  <c r="AE57" i="38"/>
  <c r="AG57" i="38"/>
  <c r="AE58" i="38"/>
  <c r="AG58" i="38"/>
  <c r="AE59" i="38"/>
  <c r="AG59" i="38"/>
  <c r="AE60" i="38"/>
  <c r="AG60" i="38"/>
  <c r="AE61" i="38"/>
  <c r="AG61" i="38"/>
  <c r="AE62" i="38"/>
  <c r="AG62" i="38"/>
  <c r="AE63" i="38"/>
  <c r="AG63" i="38"/>
  <c r="AE64" i="38"/>
  <c r="AG64" i="38"/>
  <c r="AE65" i="38"/>
  <c r="AG65" i="38"/>
  <c r="AE66" i="38"/>
  <c r="AG66" i="38"/>
  <c r="AE67" i="38"/>
  <c r="AG67" i="38"/>
  <c r="AE68" i="38"/>
  <c r="AG68" i="38"/>
  <c r="AE69" i="38"/>
  <c r="AG69" i="38"/>
  <c r="AE70" i="38"/>
  <c r="AG70" i="38"/>
  <c r="AE71" i="38"/>
  <c r="AG71" i="38"/>
  <c r="AE72" i="38"/>
  <c r="AG72" i="38"/>
  <c r="AE73" i="38"/>
  <c r="AG73" i="38"/>
  <c r="AE74" i="38"/>
  <c r="AG74" i="38"/>
  <c r="AE75" i="38"/>
  <c r="AG75" i="38"/>
  <c r="AE76" i="38"/>
  <c r="AG76" i="38"/>
  <c r="AE77" i="38"/>
  <c r="AG77" i="38"/>
  <c r="AE78" i="38"/>
  <c r="AG78" i="38"/>
  <c r="AE79" i="38"/>
  <c r="AG79" i="38"/>
  <c r="AE80" i="38"/>
  <c r="AG80" i="38"/>
  <c r="AE81" i="38"/>
  <c r="AG81" i="38"/>
  <c r="AE82" i="38"/>
  <c r="AG82" i="38"/>
  <c r="AE83" i="38"/>
  <c r="AG83" i="38"/>
  <c r="AE84" i="38"/>
  <c r="AG84" i="38"/>
  <c r="AE85" i="38"/>
  <c r="AG85" i="38"/>
  <c r="AE86" i="38"/>
  <c r="AG86" i="38"/>
  <c r="AE87" i="38"/>
  <c r="AG87" i="38"/>
  <c r="AE88" i="38"/>
  <c r="AG88" i="38"/>
  <c r="AE89" i="38"/>
  <c r="AG89" i="38"/>
  <c r="AE90" i="38"/>
  <c r="AG90" i="38"/>
  <c r="AE91" i="38"/>
  <c r="AG91" i="38"/>
  <c r="AE92" i="38"/>
  <c r="AG92" i="38"/>
  <c r="AE93" i="38"/>
  <c r="AG93" i="38"/>
  <c r="AE94" i="38"/>
  <c r="AG94" i="38"/>
  <c r="AE95" i="38"/>
  <c r="AG95" i="38"/>
  <c r="AE96" i="38"/>
  <c r="AG96" i="38"/>
  <c r="AE97" i="38"/>
  <c r="AG97" i="38"/>
  <c r="AE98" i="38"/>
  <c r="AG98" i="38"/>
  <c r="AE99" i="38"/>
  <c r="AG99" i="38"/>
  <c r="AE100" i="38"/>
  <c r="AG100" i="38"/>
  <c r="AE101" i="38"/>
  <c r="AG101" i="38"/>
  <c r="AE102" i="38"/>
  <c r="AG102" i="38"/>
  <c r="AE103" i="38"/>
  <c r="AG103" i="38"/>
  <c r="AE104" i="38"/>
  <c r="AG104" i="38"/>
  <c r="AE105" i="38"/>
  <c r="AG105" i="38"/>
  <c r="AE106" i="38"/>
  <c r="AG106" i="38"/>
  <c r="AE107" i="38"/>
  <c r="AG107" i="38"/>
  <c r="AE108" i="38"/>
  <c r="AG108" i="38"/>
  <c r="AE109" i="38"/>
  <c r="AG109" i="38"/>
  <c r="AE110" i="38"/>
  <c r="AG110" i="38"/>
  <c r="AE111" i="38"/>
  <c r="AG111" i="38"/>
  <c r="AE112" i="38"/>
  <c r="AG112" i="38"/>
  <c r="AE113" i="38"/>
  <c r="AG113" i="38"/>
  <c r="AE114" i="38"/>
  <c r="AG114" i="38"/>
  <c r="AE115" i="38"/>
  <c r="AG115" i="38"/>
  <c r="AE116" i="38"/>
  <c r="AG116" i="38"/>
  <c r="AE117" i="38"/>
  <c r="AG117" i="38"/>
  <c r="AE118" i="38"/>
  <c r="AG118" i="38"/>
  <c r="AE119" i="38"/>
  <c r="AG119" i="38"/>
  <c r="AE120" i="38"/>
  <c r="AG120" i="38"/>
  <c r="AE121" i="38"/>
  <c r="AG121" i="38"/>
  <c r="AE122" i="38"/>
  <c r="AG122" i="38"/>
  <c r="AE123" i="38"/>
  <c r="AG123" i="38"/>
  <c r="AE124" i="38"/>
  <c r="AG124" i="38"/>
  <c r="AE125" i="38"/>
  <c r="AG125" i="38"/>
  <c r="AE126" i="38"/>
  <c r="AG126" i="38"/>
  <c r="AE127" i="38"/>
  <c r="AG127" i="38"/>
  <c r="AE128" i="38"/>
  <c r="AG128" i="38"/>
  <c r="AE129" i="38"/>
  <c r="AG129" i="38"/>
  <c r="AE130" i="38"/>
  <c r="AG130" i="38"/>
  <c r="AE131" i="38"/>
  <c r="AG131" i="38"/>
  <c r="AE132" i="38"/>
  <c r="AG132" i="38"/>
  <c r="AE133" i="38"/>
  <c r="AG133" i="38"/>
  <c r="AE134" i="38"/>
  <c r="AG134" i="38"/>
  <c r="AE135" i="38"/>
  <c r="AG135" i="38"/>
  <c r="AE136" i="38"/>
  <c r="AG136" i="38"/>
  <c r="AE137" i="38"/>
  <c r="AG137" i="38"/>
  <c r="AE138" i="38"/>
  <c r="AG138" i="38"/>
  <c r="AE139" i="38"/>
  <c r="AG139" i="38"/>
  <c r="AE140" i="38"/>
  <c r="AG140" i="38"/>
  <c r="AE141" i="38"/>
  <c r="AG141" i="38"/>
  <c r="AE142" i="38"/>
  <c r="AG142" i="38"/>
  <c r="AE143" i="38"/>
  <c r="AG143" i="38"/>
  <c r="AE144" i="38"/>
  <c r="AG144" i="38"/>
  <c r="AE145" i="38"/>
  <c r="AG145" i="38"/>
  <c r="AE146" i="38"/>
  <c r="AG146" i="38"/>
  <c r="AE147" i="38"/>
  <c r="AG147" i="38"/>
  <c r="AE148" i="38"/>
  <c r="AG148" i="38"/>
  <c r="AE149" i="38"/>
  <c r="AG149" i="38"/>
  <c r="AE150" i="38"/>
  <c r="AG150" i="38"/>
  <c r="AE151" i="38"/>
  <c r="AG151" i="38"/>
  <c r="AE152" i="38"/>
  <c r="AG152" i="38"/>
  <c r="AE153" i="38"/>
  <c r="AG153" i="38"/>
  <c r="AE154" i="38"/>
  <c r="AG154" i="38"/>
  <c r="AE155" i="38"/>
  <c r="AG155" i="38"/>
  <c r="AE156" i="38"/>
  <c r="AG156" i="38"/>
  <c r="AE157" i="38"/>
  <c r="AG157" i="38"/>
  <c r="AE158" i="38"/>
  <c r="AG158" i="38"/>
  <c r="AE159" i="38"/>
  <c r="AG159" i="38"/>
  <c r="AE160" i="38"/>
  <c r="AG160" i="38"/>
  <c r="AE161" i="38"/>
  <c r="AG161" i="38"/>
  <c r="AE162" i="38"/>
  <c r="AG162" i="38"/>
  <c r="AE163" i="38"/>
  <c r="AG163" i="38"/>
  <c r="AE164" i="38"/>
  <c r="AG164" i="38"/>
  <c r="AE165" i="38"/>
  <c r="AG165" i="38"/>
  <c r="AE166" i="38"/>
  <c r="AG166" i="38"/>
  <c r="AE167" i="38"/>
  <c r="AG167" i="38"/>
  <c r="AE168" i="38"/>
  <c r="AG168" i="38"/>
  <c r="AE169" i="38"/>
  <c r="AG169" i="38"/>
  <c r="AE170" i="38"/>
  <c r="AG170" i="38"/>
  <c r="AE171" i="38"/>
  <c r="AG171" i="38"/>
  <c r="AE172" i="38"/>
  <c r="AG172" i="38"/>
  <c r="AE173" i="38"/>
  <c r="AG173" i="38"/>
  <c r="AE174" i="38"/>
  <c r="AG174" i="38"/>
  <c r="AE175" i="38"/>
  <c r="AG175" i="38"/>
  <c r="AE176" i="38"/>
  <c r="AG176" i="38"/>
  <c r="AE177" i="38"/>
  <c r="AG177" i="38"/>
  <c r="AE178" i="38"/>
  <c r="AG178" i="38"/>
  <c r="AE179" i="38"/>
  <c r="AG179" i="38"/>
  <c r="AE180" i="38"/>
  <c r="AG180" i="38"/>
  <c r="AE181" i="38"/>
  <c r="AG181" i="38"/>
  <c r="AE182" i="38"/>
  <c r="AG182" i="38"/>
  <c r="AE183" i="38"/>
  <c r="AG183" i="38"/>
  <c r="AE184" i="38"/>
  <c r="AG184" i="38"/>
  <c r="AE185" i="38"/>
  <c r="AG185" i="38"/>
  <c r="AE186" i="38"/>
  <c r="AG186" i="38"/>
  <c r="AE187" i="38"/>
  <c r="AG187" i="38"/>
  <c r="AE188" i="38"/>
  <c r="AG188" i="38"/>
  <c r="AE189" i="38"/>
  <c r="AG189" i="38"/>
  <c r="AE190" i="38"/>
  <c r="AG190" i="38"/>
  <c r="AE191" i="38"/>
  <c r="AG191" i="38"/>
  <c r="AE192" i="38"/>
  <c r="AG192" i="38"/>
  <c r="AE193" i="38"/>
  <c r="AG193" i="38"/>
  <c r="AE194" i="38"/>
  <c r="AG194" i="38"/>
  <c r="AE195" i="38"/>
  <c r="AG195" i="38"/>
  <c r="AE196" i="38"/>
  <c r="AG196" i="38"/>
  <c r="AE197" i="38"/>
  <c r="AG197" i="38"/>
  <c r="AE198" i="38"/>
  <c r="AG198" i="38"/>
  <c r="AE199" i="38"/>
  <c r="AG199" i="38"/>
  <c r="AE200" i="38"/>
  <c r="AG200" i="38"/>
  <c r="AE201" i="38"/>
  <c r="AG201" i="38"/>
  <c r="AE202" i="38"/>
  <c r="AG202" i="38"/>
  <c r="AE203" i="38"/>
  <c r="AG203" i="38"/>
  <c r="AE204" i="38"/>
  <c r="AG204" i="38"/>
  <c r="AE205" i="38"/>
  <c r="AG205" i="38"/>
  <c r="AE206" i="38"/>
  <c r="AG206" i="38"/>
  <c r="AE207" i="38"/>
  <c r="AG207" i="38"/>
  <c r="AE208" i="38"/>
  <c r="AG208" i="38"/>
  <c r="AE209" i="38"/>
  <c r="AG209" i="38"/>
  <c r="AE210" i="38"/>
  <c r="AG210" i="38"/>
  <c r="AE211" i="38"/>
  <c r="AG211" i="38"/>
  <c r="AE212" i="38"/>
  <c r="AG212" i="38"/>
  <c r="AE213" i="38"/>
  <c r="AG213" i="38"/>
  <c r="AE214" i="38"/>
  <c r="AG214" i="38"/>
  <c r="AE215" i="38"/>
  <c r="AG215" i="38"/>
  <c r="AE216" i="38"/>
  <c r="AG216" i="38"/>
  <c r="AE217" i="38"/>
  <c r="AG217" i="38"/>
  <c r="AE218" i="38"/>
  <c r="AG218" i="38"/>
  <c r="AE219" i="38"/>
  <c r="AG219" i="38"/>
  <c r="AE220" i="38"/>
  <c r="AG220" i="38"/>
  <c r="AE221" i="38"/>
  <c r="AG221" i="38"/>
  <c r="AE222" i="38"/>
  <c r="AG222" i="38"/>
  <c r="AE223" i="38"/>
  <c r="AG223" i="38"/>
  <c r="AE224" i="38"/>
  <c r="AG224" i="38"/>
  <c r="AE225" i="38"/>
  <c r="AG225" i="38"/>
  <c r="AE226" i="38"/>
  <c r="AG226" i="38"/>
  <c r="AE227" i="38"/>
  <c r="AG227" i="38"/>
  <c r="AE228" i="38"/>
  <c r="AG228" i="38"/>
  <c r="AE229" i="38"/>
  <c r="AG229" i="38"/>
  <c r="AE230" i="38"/>
  <c r="AG230" i="38"/>
  <c r="AE231" i="38"/>
  <c r="AG231" i="38"/>
  <c r="AE232" i="38"/>
  <c r="AG232" i="38"/>
  <c r="AE233" i="38"/>
  <c r="AG233" i="38"/>
  <c r="AE234" i="38"/>
  <c r="AG234" i="38"/>
  <c r="AE235" i="38"/>
  <c r="AG235" i="38"/>
  <c r="AE236" i="38"/>
  <c r="AG236" i="38"/>
  <c r="AE237" i="38"/>
  <c r="AG237" i="38"/>
  <c r="AE238" i="38"/>
  <c r="AG238" i="38"/>
  <c r="AE239" i="38"/>
  <c r="AG239" i="38"/>
  <c r="AE240" i="38"/>
  <c r="AG240" i="38"/>
  <c r="AE241" i="38"/>
  <c r="AG241" i="38"/>
  <c r="AE242" i="38"/>
  <c r="AG242" i="38"/>
  <c r="AE243" i="38"/>
  <c r="AG243" i="38"/>
  <c r="AE244" i="38"/>
  <c r="AG244" i="38"/>
  <c r="AE245" i="38"/>
  <c r="AG245" i="38"/>
  <c r="AE246" i="38"/>
  <c r="AG246" i="38"/>
  <c r="AE247" i="38"/>
  <c r="AG247" i="38"/>
  <c r="AE248" i="38"/>
  <c r="AG248" i="38"/>
  <c r="AE249" i="38"/>
  <c r="AG249" i="38"/>
  <c r="AE250" i="38"/>
  <c r="AG250" i="38"/>
  <c r="AE251" i="38"/>
  <c r="AG251" i="38"/>
  <c r="AE252" i="38"/>
  <c r="AG252" i="38"/>
  <c r="AE253" i="38"/>
  <c r="AG253" i="38"/>
  <c r="AE254" i="38"/>
  <c r="AG254" i="38"/>
  <c r="AE255" i="38"/>
  <c r="AG255" i="38"/>
  <c r="AE256" i="38"/>
  <c r="AG256" i="38"/>
  <c r="AE257" i="38"/>
  <c r="AG257" i="38"/>
  <c r="AE258" i="38"/>
  <c r="AG258" i="38"/>
  <c r="AE259" i="38"/>
  <c r="AG259" i="38"/>
  <c r="AE260" i="38"/>
  <c r="AG260" i="38"/>
  <c r="AE261" i="38"/>
  <c r="AG261" i="38"/>
  <c r="AE262" i="38"/>
  <c r="AG262" i="38"/>
  <c r="AE263" i="38"/>
  <c r="AG263" i="38"/>
  <c r="AE264" i="38"/>
  <c r="AG264" i="38"/>
  <c r="AE265" i="38"/>
  <c r="AG265" i="38"/>
  <c r="AE266" i="38"/>
  <c r="AG266" i="38"/>
  <c r="AE267" i="38"/>
  <c r="AG267" i="38"/>
  <c r="AE268" i="38"/>
  <c r="AG268" i="38"/>
  <c r="AE269" i="38"/>
  <c r="AG269" i="38"/>
  <c r="AE270" i="38"/>
  <c r="AG270" i="38"/>
  <c r="AE271" i="38"/>
  <c r="AG271" i="38"/>
  <c r="AE272" i="38"/>
  <c r="AG272" i="38"/>
  <c r="AE273" i="38"/>
  <c r="AG273" i="38"/>
  <c r="AE274" i="38"/>
  <c r="AG274" i="38"/>
  <c r="AE275" i="38"/>
  <c r="AG275" i="38"/>
  <c r="AE276" i="38"/>
  <c r="AG276" i="38"/>
  <c r="AE277" i="38"/>
  <c r="AG277" i="38"/>
  <c r="AE278" i="38"/>
  <c r="AG278" i="38"/>
  <c r="AE279" i="38"/>
  <c r="AG279" i="38"/>
  <c r="AE280" i="38"/>
  <c r="AG280" i="38"/>
  <c r="AE281" i="38"/>
  <c r="AG281" i="38"/>
  <c r="AE282" i="38"/>
  <c r="AG282" i="38"/>
  <c r="AE283" i="38"/>
  <c r="AG283" i="38"/>
  <c r="AE284" i="38"/>
  <c r="AG284" i="38"/>
  <c r="AE285" i="38"/>
  <c r="AG285" i="38"/>
  <c r="AE286" i="38"/>
  <c r="AG286" i="38"/>
  <c r="AE287" i="38"/>
  <c r="AG287" i="38"/>
  <c r="AE288" i="38"/>
  <c r="AG288" i="38"/>
  <c r="AE289" i="38"/>
  <c r="AG289" i="38"/>
  <c r="AE290" i="38"/>
  <c r="AG290" i="38"/>
  <c r="AE291" i="38"/>
  <c r="AG291" i="38"/>
  <c r="AE292" i="38"/>
  <c r="AG292" i="38"/>
  <c r="AE293" i="38"/>
  <c r="AG293" i="38"/>
  <c r="AE294" i="38"/>
  <c r="AG294" i="38"/>
  <c r="AE295" i="38"/>
  <c r="AG295" i="38"/>
  <c r="AE296" i="38"/>
  <c r="AG296" i="38"/>
  <c r="AE297" i="38"/>
  <c r="AG297" i="38"/>
  <c r="AE298" i="38"/>
  <c r="AG298" i="38"/>
  <c r="AE299" i="38"/>
  <c r="AG299" i="38"/>
  <c r="AE300" i="38"/>
  <c r="AG300" i="38"/>
  <c r="AE301" i="38"/>
  <c r="AG301" i="38"/>
  <c r="AE302" i="38"/>
  <c r="AG302" i="38"/>
  <c r="AE303" i="38"/>
  <c r="AG303" i="38"/>
  <c r="AE304" i="38"/>
  <c r="AG304" i="38"/>
  <c r="AI4" i="38"/>
  <c r="AI5" i="38"/>
  <c r="AF5" i="38"/>
  <c r="AH5" i="38"/>
  <c r="AF6" i="38"/>
  <c r="AH6" i="38"/>
  <c r="AF7" i="38"/>
  <c r="AH7" i="38"/>
  <c r="AF8" i="38"/>
  <c r="AH8" i="38"/>
  <c r="AF9" i="38"/>
  <c r="AH9" i="38"/>
  <c r="AF10" i="38"/>
  <c r="AH10" i="38"/>
  <c r="AF11" i="38"/>
  <c r="AH11" i="38"/>
  <c r="AF12" i="38"/>
  <c r="AH12" i="38"/>
  <c r="AF13" i="38"/>
  <c r="AH13" i="38"/>
  <c r="AF14" i="38"/>
  <c r="AH14" i="38"/>
  <c r="AF15" i="38"/>
  <c r="AH15" i="38"/>
  <c r="AF16" i="38"/>
  <c r="AH16" i="38"/>
  <c r="AF17" i="38"/>
  <c r="AH17" i="38"/>
  <c r="AF18" i="38"/>
  <c r="AH18" i="38"/>
  <c r="AF19" i="38"/>
  <c r="AH19" i="38"/>
  <c r="AF20" i="38"/>
  <c r="AH20" i="38"/>
  <c r="AF21" i="38"/>
  <c r="AH21" i="38"/>
  <c r="AF22" i="38"/>
  <c r="AH22" i="38"/>
  <c r="AF23" i="38"/>
  <c r="AH23" i="38"/>
  <c r="AF24" i="38"/>
  <c r="AH24" i="38"/>
  <c r="AF25" i="38"/>
  <c r="AH25" i="38"/>
  <c r="AF26" i="38"/>
  <c r="AH26" i="38"/>
  <c r="AF27" i="38"/>
  <c r="AH27" i="38"/>
  <c r="AF28" i="38"/>
  <c r="AH28" i="38"/>
  <c r="AF29" i="38"/>
  <c r="AH29" i="38"/>
  <c r="AF30" i="38"/>
  <c r="AH30" i="38"/>
  <c r="AF31" i="38"/>
  <c r="AH31" i="38"/>
  <c r="AF32" i="38"/>
  <c r="AH32" i="38"/>
  <c r="AF33" i="38"/>
  <c r="AH33" i="38"/>
  <c r="AF34" i="38"/>
  <c r="AH34" i="38"/>
  <c r="AF35" i="38"/>
  <c r="AH35" i="38"/>
  <c r="AF36" i="38"/>
  <c r="AH36" i="38"/>
  <c r="AF37" i="38"/>
  <c r="AH37" i="38"/>
  <c r="AF38" i="38"/>
  <c r="AH38" i="38"/>
  <c r="AF39" i="38"/>
  <c r="AH39" i="38"/>
  <c r="AF40" i="38"/>
  <c r="AH40" i="38"/>
  <c r="AF41" i="38"/>
  <c r="AH41" i="38"/>
  <c r="AF42" i="38"/>
  <c r="AH42" i="38"/>
  <c r="AF43" i="38"/>
  <c r="AH43" i="38"/>
  <c r="AF44" i="38"/>
  <c r="AH44" i="38"/>
  <c r="AF45" i="38"/>
  <c r="AH45" i="38"/>
  <c r="AF46" i="38"/>
  <c r="AH46" i="38"/>
  <c r="AF47" i="38"/>
  <c r="AH47" i="38"/>
  <c r="AF48" i="38"/>
  <c r="AH48" i="38"/>
  <c r="AF49" i="38"/>
  <c r="AH49" i="38"/>
  <c r="AF50" i="38"/>
  <c r="AH50" i="38"/>
  <c r="AF51" i="38"/>
  <c r="AH51" i="38"/>
  <c r="AF52" i="38"/>
  <c r="AH52" i="38"/>
  <c r="AF53" i="38"/>
  <c r="AH53" i="38"/>
  <c r="AF54" i="38"/>
  <c r="AH54" i="38"/>
  <c r="AF55" i="38"/>
  <c r="AH55" i="38"/>
  <c r="AF56" i="38"/>
  <c r="AH56" i="38"/>
  <c r="AF57" i="38"/>
  <c r="AH57" i="38"/>
  <c r="AF58" i="38"/>
  <c r="AH58" i="38"/>
  <c r="AF59" i="38"/>
  <c r="AH59" i="38"/>
  <c r="AF60" i="38"/>
  <c r="AH60" i="38"/>
  <c r="AF61" i="38"/>
  <c r="AH61" i="38"/>
  <c r="AF62" i="38"/>
  <c r="AH62" i="38"/>
  <c r="AF63" i="38"/>
  <c r="AH63" i="38"/>
  <c r="AF64" i="38"/>
  <c r="AH64" i="38"/>
  <c r="AF65" i="38"/>
  <c r="AH65" i="38"/>
  <c r="AF66" i="38"/>
  <c r="AH66" i="38"/>
  <c r="AF67" i="38"/>
  <c r="AH67" i="38"/>
  <c r="AF68" i="38"/>
  <c r="AH68" i="38"/>
  <c r="AF69" i="38"/>
  <c r="AH69" i="38"/>
  <c r="AF70" i="38"/>
  <c r="AH70" i="38"/>
  <c r="AF71" i="38"/>
  <c r="AH71" i="38"/>
  <c r="AF72" i="38"/>
  <c r="AH72" i="38"/>
  <c r="AF73" i="38"/>
  <c r="AH73" i="38"/>
  <c r="AF74" i="38"/>
  <c r="AH74" i="38"/>
  <c r="AF75" i="38"/>
  <c r="AH75" i="38"/>
  <c r="AF76" i="38"/>
  <c r="AH76" i="38"/>
  <c r="AF77" i="38"/>
  <c r="AH77" i="38"/>
  <c r="AF78" i="38"/>
  <c r="AH78" i="38"/>
  <c r="AF79" i="38"/>
  <c r="AH79" i="38"/>
  <c r="AF80" i="38"/>
  <c r="AH80" i="38"/>
  <c r="AF81" i="38"/>
  <c r="AH81" i="38"/>
  <c r="AF82" i="38"/>
  <c r="AH82" i="38"/>
  <c r="AF83" i="38"/>
  <c r="AH83" i="38"/>
  <c r="AF84" i="38"/>
  <c r="AH84" i="38"/>
  <c r="AF85" i="38"/>
  <c r="AH85" i="38"/>
  <c r="AF86" i="38"/>
  <c r="AH86" i="38"/>
  <c r="AF87" i="38"/>
  <c r="AH87" i="38"/>
  <c r="AF88" i="38"/>
  <c r="AH88" i="38"/>
  <c r="AF89" i="38"/>
  <c r="AH89" i="38"/>
  <c r="AF90" i="38"/>
  <c r="AH90" i="38"/>
  <c r="AF91" i="38"/>
  <c r="AH91" i="38"/>
  <c r="AF92" i="38"/>
  <c r="AH92" i="38"/>
  <c r="AF93" i="38"/>
  <c r="AH93" i="38"/>
  <c r="AF94" i="38"/>
  <c r="AH94" i="38"/>
  <c r="AF95" i="38"/>
  <c r="AH95" i="38"/>
  <c r="AF96" i="38"/>
  <c r="AH96" i="38"/>
  <c r="AF97" i="38"/>
  <c r="AH97" i="38"/>
  <c r="AF98" i="38"/>
  <c r="AH98" i="38"/>
  <c r="AF99" i="38"/>
  <c r="AH99" i="38"/>
  <c r="AF100" i="38"/>
  <c r="AH100" i="38"/>
  <c r="AF101" i="38"/>
  <c r="AH101" i="38"/>
  <c r="AF102" i="38"/>
  <c r="AH102" i="38"/>
  <c r="AF103" i="38"/>
  <c r="AH103" i="38"/>
  <c r="AF104" i="38"/>
  <c r="AH104" i="38"/>
  <c r="AF105" i="38"/>
  <c r="AH105" i="38"/>
  <c r="AF106" i="38"/>
  <c r="AH106" i="38"/>
  <c r="AF107" i="38"/>
  <c r="AH107" i="38"/>
  <c r="AF108" i="38"/>
  <c r="AH108" i="38"/>
  <c r="AF109" i="38"/>
  <c r="AH109" i="38"/>
  <c r="AF110" i="38"/>
  <c r="AH110" i="38"/>
  <c r="AF111" i="38"/>
  <c r="AH111" i="38"/>
  <c r="AF112" i="38"/>
  <c r="AH112" i="38"/>
  <c r="AF113" i="38"/>
  <c r="AH113" i="38"/>
  <c r="AF114" i="38"/>
  <c r="AH114" i="38"/>
  <c r="AF115" i="38"/>
  <c r="AH115" i="38"/>
  <c r="AF116" i="38"/>
  <c r="AH116" i="38"/>
  <c r="AF117" i="38"/>
  <c r="AH117" i="38"/>
  <c r="AF118" i="38"/>
  <c r="AH118" i="38"/>
  <c r="AF119" i="38"/>
  <c r="AH119" i="38"/>
  <c r="AF120" i="38"/>
  <c r="AH120" i="38"/>
  <c r="AF121" i="38"/>
  <c r="AH121" i="38"/>
  <c r="AF122" i="38"/>
  <c r="AH122" i="38"/>
  <c r="AF123" i="38"/>
  <c r="AH123" i="38"/>
  <c r="AF124" i="38"/>
  <c r="AH124" i="38"/>
  <c r="AF125" i="38"/>
  <c r="AH125" i="38"/>
  <c r="AF126" i="38"/>
  <c r="AH126" i="38"/>
  <c r="AF127" i="38"/>
  <c r="AH127" i="38"/>
  <c r="AF128" i="38"/>
  <c r="AH128" i="38"/>
  <c r="AF129" i="38"/>
  <c r="AH129" i="38"/>
  <c r="AF130" i="38"/>
  <c r="AH130" i="38"/>
  <c r="AF131" i="38"/>
  <c r="AH131" i="38"/>
  <c r="AF132" i="38"/>
  <c r="AH132" i="38"/>
  <c r="AF133" i="38"/>
  <c r="AH133" i="38"/>
  <c r="AF134" i="38"/>
  <c r="AH134" i="38"/>
  <c r="AF135" i="38"/>
  <c r="AH135" i="38"/>
  <c r="AF136" i="38"/>
  <c r="AH136" i="38"/>
  <c r="AF137" i="38"/>
  <c r="AH137" i="38"/>
  <c r="AF138" i="38"/>
  <c r="AH138" i="38"/>
  <c r="AF139" i="38"/>
  <c r="AH139" i="38"/>
  <c r="AF140" i="38"/>
  <c r="AH140" i="38"/>
  <c r="AF141" i="38"/>
  <c r="AH141" i="38"/>
  <c r="AF142" i="38"/>
  <c r="AH142" i="38"/>
  <c r="AF143" i="38"/>
  <c r="AH143" i="38"/>
  <c r="AF144" i="38"/>
  <c r="AH144" i="38"/>
  <c r="AF145" i="38"/>
  <c r="AH145" i="38"/>
  <c r="AF146" i="38"/>
  <c r="AH146" i="38"/>
  <c r="AF147" i="38"/>
  <c r="AH147" i="38"/>
  <c r="AF148" i="38"/>
  <c r="AH148" i="38"/>
  <c r="AF149" i="38"/>
  <c r="AH149" i="38"/>
  <c r="AF150" i="38"/>
  <c r="AH150" i="38"/>
  <c r="AF151" i="38"/>
  <c r="AH151" i="38"/>
  <c r="AF152" i="38"/>
  <c r="AH152" i="38"/>
  <c r="AF153" i="38"/>
  <c r="AH153" i="38"/>
  <c r="AF154" i="38"/>
  <c r="AH154" i="38"/>
  <c r="AF155" i="38"/>
  <c r="AH155" i="38"/>
  <c r="AF156" i="38"/>
  <c r="AH156" i="38"/>
  <c r="AF157" i="38"/>
  <c r="AH157" i="38"/>
  <c r="AF158" i="38"/>
  <c r="AH158" i="38"/>
  <c r="AF159" i="38"/>
  <c r="AH159" i="38"/>
  <c r="AF160" i="38"/>
  <c r="AH160" i="38"/>
  <c r="AF161" i="38"/>
  <c r="AH161" i="38"/>
  <c r="AF162" i="38"/>
  <c r="AH162" i="38"/>
  <c r="AF163" i="38"/>
  <c r="AH163" i="38"/>
  <c r="AF164" i="38"/>
  <c r="AH164" i="38"/>
  <c r="AF165" i="38"/>
  <c r="AH165" i="38"/>
  <c r="AF166" i="38"/>
  <c r="AH166" i="38"/>
  <c r="AF167" i="38"/>
  <c r="AH167" i="38"/>
  <c r="AF168" i="38"/>
  <c r="AH168" i="38"/>
  <c r="AF169" i="38"/>
  <c r="AH169" i="38"/>
  <c r="AF170" i="38"/>
  <c r="AH170" i="38"/>
  <c r="AF171" i="38"/>
  <c r="AH171" i="38"/>
  <c r="AF172" i="38"/>
  <c r="AH172" i="38"/>
  <c r="AF173" i="38"/>
  <c r="AH173" i="38"/>
  <c r="AF174" i="38"/>
  <c r="AH174" i="38"/>
  <c r="AF175" i="38"/>
  <c r="AH175" i="38"/>
  <c r="AF176" i="38"/>
  <c r="AH176" i="38"/>
  <c r="AF177" i="38"/>
  <c r="AH177" i="38"/>
  <c r="AF178" i="38"/>
  <c r="AH178" i="38"/>
  <c r="AF179" i="38"/>
  <c r="AH179" i="38"/>
  <c r="AF180" i="38"/>
  <c r="AH180" i="38"/>
  <c r="AF181" i="38"/>
  <c r="AH181" i="38"/>
  <c r="AF182" i="38"/>
  <c r="AH182" i="38"/>
  <c r="AF183" i="38"/>
  <c r="AH183" i="38"/>
  <c r="AF184" i="38"/>
  <c r="AH184" i="38"/>
  <c r="AF185" i="38"/>
  <c r="AH185" i="38"/>
  <c r="AF186" i="38"/>
  <c r="AH186" i="38"/>
  <c r="AF187" i="38"/>
  <c r="AH187" i="38"/>
  <c r="AF188" i="38"/>
  <c r="AH188" i="38"/>
  <c r="AF189" i="38"/>
  <c r="AH189" i="38"/>
  <c r="AF190" i="38"/>
  <c r="AH190" i="38"/>
  <c r="AF191" i="38"/>
  <c r="AH191" i="38"/>
  <c r="AF192" i="38"/>
  <c r="AH192" i="38"/>
  <c r="AF193" i="38"/>
  <c r="AH193" i="38"/>
  <c r="AF194" i="38"/>
  <c r="AH194" i="38"/>
  <c r="AF195" i="38"/>
  <c r="AH195" i="38"/>
  <c r="AF196" i="38"/>
  <c r="AH196" i="38"/>
  <c r="AF197" i="38"/>
  <c r="AH197" i="38"/>
  <c r="AF198" i="38"/>
  <c r="AH198" i="38"/>
  <c r="AF199" i="38"/>
  <c r="AH199" i="38"/>
  <c r="AF200" i="38"/>
  <c r="AH200" i="38"/>
  <c r="AF201" i="38"/>
  <c r="AH201" i="38"/>
  <c r="AF202" i="38"/>
  <c r="AH202" i="38"/>
  <c r="AF203" i="38"/>
  <c r="AH203" i="38"/>
  <c r="AF204" i="38"/>
  <c r="AH204" i="38"/>
  <c r="AF205" i="38"/>
  <c r="AH205" i="38"/>
  <c r="AF206" i="38"/>
  <c r="AH206" i="38"/>
  <c r="AF207" i="38"/>
  <c r="AH207" i="38"/>
  <c r="AF208" i="38"/>
  <c r="AH208" i="38"/>
  <c r="AF209" i="38"/>
  <c r="AH209" i="38"/>
  <c r="AF210" i="38"/>
  <c r="AH210" i="38"/>
  <c r="AF211" i="38"/>
  <c r="AH211" i="38"/>
  <c r="AF212" i="38"/>
  <c r="AH212" i="38"/>
  <c r="AF213" i="38"/>
  <c r="AH213" i="38"/>
  <c r="AF214" i="38"/>
  <c r="AH214" i="38"/>
  <c r="AF215" i="38"/>
  <c r="AH215" i="38"/>
  <c r="AF216" i="38"/>
  <c r="AH216" i="38"/>
  <c r="AF217" i="38"/>
  <c r="AH217" i="38"/>
  <c r="AF218" i="38"/>
  <c r="AH218" i="38"/>
  <c r="AF219" i="38"/>
  <c r="AH219" i="38"/>
  <c r="AF220" i="38"/>
  <c r="AH220" i="38"/>
  <c r="AF221" i="38"/>
  <c r="AH221" i="38"/>
  <c r="AF222" i="38"/>
  <c r="AH222" i="38"/>
  <c r="AF223" i="38"/>
  <c r="AH223" i="38"/>
  <c r="AF224" i="38"/>
  <c r="AH224" i="38"/>
  <c r="AF225" i="38"/>
  <c r="AH225" i="38"/>
  <c r="AF226" i="38"/>
  <c r="AH226" i="38"/>
  <c r="AF227" i="38"/>
  <c r="AH227" i="38"/>
  <c r="AF228" i="38"/>
  <c r="AH228" i="38"/>
  <c r="AF229" i="38"/>
  <c r="AH229" i="38"/>
  <c r="AF230" i="38"/>
  <c r="AH230" i="38"/>
  <c r="AF231" i="38"/>
  <c r="AH231" i="38"/>
  <c r="AF232" i="38"/>
  <c r="AH232" i="38"/>
  <c r="AF233" i="38"/>
  <c r="AH233" i="38"/>
  <c r="AF234" i="38"/>
  <c r="AH234" i="38"/>
  <c r="AF235" i="38"/>
  <c r="AH235" i="38"/>
  <c r="AF236" i="38"/>
  <c r="AH236" i="38"/>
  <c r="AF237" i="38"/>
  <c r="AH237" i="38"/>
  <c r="AF238" i="38"/>
  <c r="AH238" i="38"/>
  <c r="AF239" i="38"/>
  <c r="AH239" i="38"/>
  <c r="AF240" i="38"/>
  <c r="AH240" i="38"/>
  <c r="AF241" i="38"/>
  <c r="AH241" i="38"/>
  <c r="AF242" i="38"/>
  <c r="AH242" i="38"/>
  <c r="AF243" i="38"/>
  <c r="AH243" i="38"/>
  <c r="AF244" i="38"/>
  <c r="AH244" i="38"/>
  <c r="AF245" i="38"/>
  <c r="AH245" i="38"/>
  <c r="AF246" i="38"/>
  <c r="AH246" i="38"/>
  <c r="AF247" i="38"/>
  <c r="AH247" i="38"/>
  <c r="AF248" i="38"/>
  <c r="AH248" i="38"/>
  <c r="AF249" i="38"/>
  <c r="AH249" i="38"/>
  <c r="AF250" i="38"/>
  <c r="AH250" i="38"/>
  <c r="AF251" i="38"/>
  <c r="AH251" i="38"/>
  <c r="AF252" i="38"/>
  <c r="AH252" i="38"/>
  <c r="AF253" i="38"/>
  <c r="AH253" i="38"/>
  <c r="AF254" i="38"/>
  <c r="AH254" i="38"/>
  <c r="AF255" i="38"/>
  <c r="AH255" i="38"/>
  <c r="AF256" i="38"/>
  <c r="AH256" i="38"/>
  <c r="AF257" i="38"/>
  <c r="AH257" i="38"/>
  <c r="AF258" i="38"/>
  <c r="AH258" i="38"/>
  <c r="AF259" i="38"/>
  <c r="AH259" i="38"/>
  <c r="AF260" i="38"/>
  <c r="AH260" i="38"/>
  <c r="AF261" i="38"/>
  <c r="AH261" i="38"/>
  <c r="AF262" i="38"/>
  <c r="AH262" i="38"/>
  <c r="AF263" i="38"/>
  <c r="AH263" i="38"/>
  <c r="AF264" i="38"/>
  <c r="AH264" i="38"/>
  <c r="AF265" i="38"/>
  <c r="AH265" i="38"/>
  <c r="AF266" i="38"/>
  <c r="AH266" i="38"/>
  <c r="AF267" i="38"/>
  <c r="AH267" i="38"/>
  <c r="AF268" i="38"/>
  <c r="AH268" i="38"/>
  <c r="AF269" i="38"/>
  <c r="AH269" i="38"/>
  <c r="AF270" i="38"/>
  <c r="AH270" i="38"/>
  <c r="AF271" i="38"/>
  <c r="AH271" i="38"/>
  <c r="AF272" i="38"/>
  <c r="AH272" i="38"/>
  <c r="AF273" i="38"/>
  <c r="AH273" i="38"/>
  <c r="AF274" i="38"/>
  <c r="AH274" i="38"/>
  <c r="AF275" i="38"/>
  <c r="AH275" i="38"/>
  <c r="AF276" i="38"/>
  <c r="AH276" i="38"/>
  <c r="AF277" i="38"/>
  <c r="AH277" i="38"/>
  <c r="AF278" i="38"/>
  <c r="AH278" i="38"/>
  <c r="AF279" i="38"/>
  <c r="AH279" i="38"/>
  <c r="AF280" i="38"/>
  <c r="AH280" i="38"/>
  <c r="AF281" i="38"/>
  <c r="AH281" i="38"/>
  <c r="AF282" i="38"/>
  <c r="AH282" i="38"/>
  <c r="AF283" i="38"/>
  <c r="AH283" i="38"/>
  <c r="AF284" i="38"/>
  <c r="AH284" i="38"/>
  <c r="AF285" i="38"/>
  <c r="AH285" i="38"/>
  <c r="AF286" i="38"/>
  <c r="AH286" i="38"/>
  <c r="AF287" i="38"/>
  <c r="AH287" i="38"/>
  <c r="AF288" i="38"/>
  <c r="AH288" i="38"/>
  <c r="AF289" i="38"/>
  <c r="AH289" i="38"/>
  <c r="AF290" i="38"/>
  <c r="AH290" i="38"/>
  <c r="AF291" i="38"/>
  <c r="AH291" i="38"/>
  <c r="AF292" i="38"/>
  <c r="AH292" i="38"/>
  <c r="AF293" i="38"/>
  <c r="AH293" i="38"/>
  <c r="AF294" i="38"/>
  <c r="AH294" i="38"/>
  <c r="AF295" i="38"/>
  <c r="AH295" i="38"/>
  <c r="AF296" i="38"/>
  <c r="AH296" i="38"/>
  <c r="AF297" i="38"/>
  <c r="AH297" i="38"/>
  <c r="AF298" i="38"/>
  <c r="AH298" i="38"/>
  <c r="AF299" i="38"/>
  <c r="AH299" i="38"/>
  <c r="AF300" i="38"/>
  <c r="AH300" i="38"/>
  <c r="AF301" i="38"/>
  <c r="AH301" i="38"/>
  <c r="AF302" i="38"/>
  <c r="AH302" i="38"/>
  <c r="AF303" i="38"/>
  <c r="AH303" i="38"/>
  <c r="AF304" i="38"/>
  <c r="AH304" i="38"/>
  <c r="AJ4" i="38"/>
  <c r="AK4" i="38"/>
  <c r="AI6" i="38"/>
  <c r="AJ5" i="38"/>
  <c r="AK5" i="38"/>
  <c r="AI7" i="38"/>
  <c r="AJ6" i="38"/>
  <c r="AK6" i="38"/>
  <c r="AI8" i="38"/>
  <c r="AJ7" i="38"/>
  <c r="AK7" i="38"/>
  <c r="AI9" i="38"/>
  <c r="AJ8" i="38"/>
  <c r="AK8" i="38"/>
  <c r="AI10" i="38"/>
  <c r="AJ9" i="38"/>
  <c r="AK9" i="38"/>
  <c r="AI11" i="38"/>
  <c r="AJ10" i="38"/>
  <c r="AK10" i="38"/>
  <c r="AI12" i="38"/>
  <c r="AJ11" i="38"/>
  <c r="AK11" i="38"/>
  <c r="AI13" i="38"/>
  <c r="AJ12" i="38"/>
  <c r="AK12" i="38"/>
  <c r="AI14" i="38"/>
  <c r="AJ13" i="38"/>
  <c r="AK13" i="38"/>
  <c r="AI15" i="38"/>
  <c r="AJ14" i="38"/>
  <c r="AK14" i="38"/>
  <c r="AI16" i="38"/>
  <c r="AJ15" i="38"/>
  <c r="AK15" i="38"/>
  <c r="AI17" i="38"/>
  <c r="AJ16" i="38"/>
  <c r="AK16" i="38"/>
  <c r="AI18" i="38"/>
  <c r="AJ17" i="38"/>
  <c r="AK17" i="38"/>
  <c r="AI19" i="38"/>
  <c r="AJ18" i="38"/>
  <c r="AK18" i="38"/>
  <c r="AI20" i="38"/>
  <c r="AJ19" i="38"/>
  <c r="AK19" i="38"/>
  <c r="AI21" i="38"/>
  <c r="AJ20" i="38"/>
  <c r="AK20" i="38"/>
  <c r="AI22" i="38"/>
  <c r="AJ21" i="38"/>
  <c r="AK21" i="38"/>
  <c r="AI23" i="38"/>
  <c r="AJ22" i="38"/>
  <c r="AK22" i="38"/>
  <c r="AI24" i="38"/>
  <c r="AJ23" i="38"/>
  <c r="AK23" i="38"/>
  <c r="AI25" i="38"/>
  <c r="AJ24" i="38"/>
  <c r="AK24" i="38"/>
  <c r="AI26" i="38"/>
  <c r="AJ25" i="38"/>
  <c r="AK25" i="38"/>
  <c r="AI27" i="38"/>
  <c r="AJ26" i="38"/>
  <c r="AK26" i="38"/>
  <c r="AI28" i="38"/>
  <c r="AJ27" i="38"/>
  <c r="AK27" i="38"/>
  <c r="AI29" i="38"/>
  <c r="AJ28" i="38"/>
  <c r="AK28" i="38"/>
  <c r="AI30" i="38"/>
  <c r="AJ29" i="38"/>
  <c r="AK29" i="38"/>
  <c r="AI31" i="38"/>
  <c r="AJ30" i="38"/>
  <c r="AK30" i="38"/>
  <c r="AI32" i="38"/>
  <c r="AJ31" i="38"/>
  <c r="AK31" i="38"/>
  <c r="AI33" i="38"/>
  <c r="AJ32" i="38"/>
  <c r="AK32" i="38"/>
  <c r="AI34" i="38"/>
  <c r="AJ33" i="38"/>
  <c r="AK33" i="38"/>
  <c r="AI35" i="38"/>
  <c r="AJ34" i="38"/>
  <c r="AK34" i="38"/>
  <c r="AI36" i="38"/>
  <c r="AJ35" i="38"/>
  <c r="AK35" i="38"/>
  <c r="AI37" i="38"/>
  <c r="AJ36" i="38"/>
  <c r="AK36" i="38"/>
  <c r="AI38" i="38"/>
  <c r="AJ37" i="38"/>
  <c r="AK37" i="38"/>
  <c r="AI39" i="38"/>
  <c r="AJ38" i="38"/>
  <c r="AK38" i="38"/>
  <c r="AI40" i="38"/>
  <c r="AJ39" i="38"/>
  <c r="AK39" i="38"/>
  <c r="AI41" i="38"/>
  <c r="AJ40" i="38"/>
  <c r="AK40" i="38"/>
  <c r="AI42" i="38"/>
  <c r="AJ41" i="38"/>
  <c r="AK41" i="38"/>
  <c r="AI43" i="38"/>
  <c r="AJ42" i="38"/>
  <c r="AK42" i="38"/>
  <c r="AI44" i="38"/>
  <c r="AJ43" i="38"/>
  <c r="AK43" i="38"/>
  <c r="AI45" i="38"/>
  <c r="AJ44" i="38"/>
  <c r="AK44" i="38"/>
  <c r="AI46" i="38"/>
  <c r="AJ45" i="38"/>
  <c r="AK45" i="38"/>
  <c r="AI47" i="38"/>
  <c r="AJ46" i="38"/>
  <c r="AK46" i="38"/>
  <c r="AI48" i="38"/>
  <c r="AJ47" i="38"/>
  <c r="AK47" i="38"/>
  <c r="AI49" i="38"/>
  <c r="AJ48" i="38"/>
  <c r="AK48" i="38"/>
  <c r="AI50" i="38"/>
  <c r="AJ49" i="38"/>
  <c r="AK49" i="38"/>
  <c r="AI51" i="38"/>
  <c r="AJ50" i="38"/>
  <c r="AK50" i="38"/>
  <c r="AI52" i="38"/>
  <c r="AJ51" i="38"/>
  <c r="AK51" i="38"/>
  <c r="AI53" i="38"/>
  <c r="AJ52" i="38"/>
  <c r="AK52" i="38"/>
  <c r="AI54" i="38"/>
  <c r="AJ53" i="38"/>
  <c r="AK53" i="38"/>
  <c r="AI55" i="38"/>
  <c r="AJ54" i="38"/>
  <c r="AK54" i="38"/>
  <c r="AI56" i="38"/>
  <c r="AJ55" i="38"/>
  <c r="AK55" i="38"/>
  <c r="AI57" i="38"/>
  <c r="AJ56" i="38"/>
  <c r="AK56" i="38"/>
  <c r="AI58" i="38"/>
  <c r="AJ57" i="38"/>
  <c r="AK57" i="38"/>
  <c r="AI59" i="38"/>
  <c r="AJ58" i="38"/>
  <c r="AK58" i="38"/>
  <c r="AI60" i="38"/>
  <c r="AJ59" i="38"/>
  <c r="AK59" i="38"/>
  <c r="AI61" i="38"/>
  <c r="AJ60" i="38"/>
  <c r="AK60" i="38"/>
  <c r="AI62" i="38"/>
  <c r="AJ61" i="38"/>
  <c r="AK61" i="38"/>
  <c r="AI63" i="38"/>
  <c r="AJ62" i="38"/>
  <c r="AK62" i="38"/>
  <c r="AI64" i="38"/>
  <c r="AJ63" i="38"/>
  <c r="AK63" i="38"/>
  <c r="AI65" i="38"/>
  <c r="AJ64" i="38"/>
  <c r="AK64" i="38"/>
  <c r="AI66" i="38"/>
  <c r="AJ65" i="38"/>
  <c r="AK65" i="38"/>
  <c r="AI67" i="38"/>
  <c r="AJ66" i="38"/>
  <c r="AK66" i="38"/>
  <c r="AI68" i="38"/>
  <c r="AJ67" i="38"/>
  <c r="AK67" i="38"/>
  <c r="AI69" i="38"/>
  <c r="AJ68" i="38"/>
  <c r="AK68" i="38"/>
  <c r="AI70" i="38"/>
  <c r="AJ69" i="38"/>
  <c r="AK69" i="38"/>
  <c r="AI71" i="38"/>
  <c r="AJ70" i="38"/>
  <c r="AK70" i="38"/>
  <c r="AI72" i="38"/>
  <c r="AJ71" i="38"/>
  <c r="AK71" i="38"/>
  <c r="AI73" i="38"/>
  <c r="AJ72" i="38"/>
  <c r="AK72" i="38"/>
  <c r="AI74" i="38"/>
  <c r="AJ73" i="38"/>
  <c r="AK73" i="38"/>
  <c r="AI75" i="38"/>
  <c r="AJ74" i="38"/>
  <c r="AK74" i="38"/>
  <c r="AI76" i="38"/>
  <c r="AJ75" i="38"/>
  <c r="AK75" i="38"/>
  <c r="AI77" i="38"/>
  <c r="AJ76" i="38"/>
  <c r="AK76" i="38"/>
  <c r="AI78" i="38"/>
  <c r="AJ77" i="38"/>
  <c r="AK77" i="38"/>
  <c r="AI79" i="38"/>
  <c r="AJ78" i="38"/>
  <c r="AK78" i="38"/>
  <c r="AI80" i="38"/>
  <c r="AJ79" i="38"/>
  <c r="AK79" i="38"/>
  <c r="AI81" i="38"/>
  <c r="AJ80" i="38"/>
  <c r="AK80" i="38"/>
  <c r="AI82" i="38"/>
  <c r="AJ81" i="38"/>
  <c r="AK81" i="38"/>
  <c r="AI83" i="38"/>
  <c r="AJ82" i="38"/>
  <c r="AK82" i="38"/>
  <c r="AI84" i="38"/>
  <c r="AJ83" i="38"/>
  <c r="AK83" i="38"/>
  <c r="AI85" i="38"/>
  <c r="AJ84" i="38"/>
  <c r="AK84" i="38"/>
  <c r="AI86" i="38"/>
  <c r="AJ85" i="38"/>
  <c r="AK85" i="38"/>
  <c r="AI87" i="38"/>
  <c r="AJ86" i="38"/>
  <c r="AK86" i="38"/>
  <c r="AI88" i="38"/>
  <c r="AJ87" i="38"/>
  <c r="AK87" i="38"/>
  <c r="AI89" i="38"/>
  <c r="AJ88" i="38"/>
  <c r="AK88" i="38"/>
  <c r="AI90" i="38"/>
  <c r="AJ89" i="38"/>
  <c r="AK89" i="38"/>
  <c r="AI91" i="38"/>
  <c r="AJ90" i="38"/>
  <c r="AK90" i="38"/>
  <c r="AI92" i="38"/>
  <c r="AJ91" i="38"/>
  <c r="AK91" i="38"/>
  <c r="AI93" i="38"/>
  <c r="AJ92" i="38"/>
  <c r="AK92" i="38"/>
  <c r="AI94" i="38"/>
  <c r="AJ93" i="38"/>
  <c r="AK93" i="38"/>
  <c r="AI95" i="38"/>
  <c r="AJ94" i="38"/>
  <c r="AK94" i="38"/>
  <c r="AI96" i="38"/>
  <c r="AJ95" i="38"/>
  <c r="AK95" i="38"/>
  <c r="AI97" i="38"/>
  <c r="AJ96" i="38"/>
  <c r="AK96" i="38"/>
  <c r="AI98" i="38"/>
  <c r="AJ97" i="38"/>
  <c r="AK97" i="38"/>
  <c r="AI99" i="38"/>
  <c r="AJ98" i="38"/>
  <c r="AK98" i="38"/>
  <c r="AI100" i="38"/>
  <c r="AJ99" i="38"/>
  <c r="AK99" i="38"/>
  <c r="AI101" i="38"/>
  <c r="AJ100" i="38"/>
  <c r="AK100" i="38"/>
  <c r="AI102" i="38"/>
  <c r="AJ101" i="38"/>
  <c r="AK101" i="38"/>
  <c r="AI103" i="38"/>
  <c r="AJ102" i="38"/>
  <c r="AK102" i="38"/>
  <c r="AI104" i="38"/>
  <c r="AJ103" i="38"/>
  <c r="AK103" i="38"/>
  <c r="AI105" i="38"/>
  <c r="AJ104" i="38"/>
  <c r="AK104" i="38"/>
  <c r="AI106" i="38"/>
  <c r="AJ105" i="38"/>
  <c r="AK105" i="38"/>
  <c r="AI107" i="38"/>
  <c r="AJ106" i="38"/>
  <c r="AK106" i="38"/>
  <c r="AI108" i="38"/>
  <c r="AJ107" i="38"/>
  <c r="AK107" i="38"/>
  <c r="AI109" i="38"/>
  <c r="AJ108" i="38"/>
  <c r="AK108" i="38"/>
  <c r="AI110" i="38"/>
  <c r="AJ109" i="38"/>
  <c r="AK109" i="38"/>
  <c r="AI111" i="38"/>
  <c r="AJ110" i="38"/>
  <c r="AK110" i="38"/>
  <c r="AI112" i="38"/>
  <c r="AJ111" i="38"/>
  <c r="AK111" i="38"/>
  <c r="AI113" i="38"/>
  <c r="AJ112" i="38"/>
  <c r="AK112" i="38"/>
  <c r="AI114" i="38"/>
  <c r="AJ113" i="38"/>
  <c r="AK113" i="38"/>
  <c r="AI115" i="38"/>
  <c r="AJ114" i="38"/>
  <c r="AK114" i="38"/>
  <c r="AI116" i="38"/>
  <c r="AJ115" i="38"/>
  <c r="AK115" i="38"/>
  <c r="AI117" i="38"/>
  <c r="AJ116" i="38"/>
  <c r="AK116" i="38"/>
  <c r="AI118" i="38"/>
  <c r="AJ117" i="38"/>
  <c r="AK117" i="38"/>
  <c r="AI119" i="38"/>
  <c r="AJ118" i="38"/>
  <c r="AK118" i="38"/>
  <c r="AI120" i="38"/>
  <c r="AJ119" i="38"/>
  <c r="AK119" i="38"/>
  <c r="AI121" i="38"/>
  <c r="AJ120" i="38"/>
  <c r="AK120" i="38"/>
  <c r="AI122" i="38"/>
  <c r="AJ121" i="38"/>
  <c r="AK121" i="38"/>
  <c r="AI123" i="38"/>
  <c r="AJ122" i="38"/>
  <c r="AK122" i="38"/>
  <c r="AI124" i="38"/>
  <c r="AJ123" i="38"/>
  <c r="AK123" i="38"/>
  <c r="AI125" i="38"/>
  <c r="AJ124" i="38"/>
  <c r="AK124" i="38"/>
  <c r="AI126" i="38"/>
  <c r="AJ125" i="38"/>
  <c r="AK125" i="38"/>
  <c r="AI127" i="38"/>
  <c r="AJ126" i="38"/>
  <c r="AK126" i="38"/>
  <c r="AI128" i="38"/>
  <c r="AJ127" i="38"/>
  <c r="AK127" i="38"/>
  <c r="AI129" i="38"/>
  <c r="AJ128" i="38"/>
  <c r="AK128" i="38"/>
  <c r="AI130" i="38"/>
  <c r="AJ129" i="38"/>
  <c r="AK129" i="38"/>
  <c r="AI131" i="38"/>
  <c r="AJ130" i="38"/>
  <c r="AK130" i="38"/>
  <c r="AI132" i="38"/>
  <c r="AJ131" i="38"/>
  <c r="AK131" i="38"/>
  <c r="AI133" i="38"/>
  <c r="AJ132" i="38"/>
  <c r="AK132" i="38"/>
  <c r="AI134" i="38"/>
  <c r="AJ133" i="38"/>
  <c r="AK133" i="38"/>
  <c r="AI135" i="38"/>
  <c r="AJ134" i="38"/>
  <c r="AK134" i="38"/>
  <c r="AI136" i="38"/>
  <c r="AJ135" i="38"/>
  <c r="AK135" i="38"/>
  <c r="AI137" i="38"/>
  <c r="AJ136" i="38"/>
  <c r="AK136" i="38"/>
  <c r="AI138" i="38"/>
  <c r="AJ137" i="38"/>
  <c r="AK137" i="38"/>
  <c r="AI139" i="38"/>
  <c r="AJ138" i="38"/>
  <c r="AK138" i="38"/>
  <c r="AI140" i="38"/>
  <c r="AJ139" i="38"/>
  <c r="AK139" i="38"/>
  <c r="AI141" i="38"/>
  <c r="AJ140" i="38"/>
  <c r="AK140" i="38"/>
  <c r="AI142" i="38"/>
  <c r="AJ141" i="38"/>
  <c r="AK141" i="38"/>
  <c r="AI143" i="38"/>
  <c r="AJ142" i="38"/>
  <c r="AK142" i="38"/>
  <c r="AI144" i="38"/>
  <c r="AJ143" i="38"/>
  <c r="AK143" i="38"/>
  <c r="AI145" i="38"/>
  <c r="AJ144" i="38"/>
  <c r="AK144" i="38"/>
  <c r="AI146" i="38"/>
  <c r="AJ145" i="38"/>
  <c r="AK145" i="38"/>
  <c r="AI147" i="38"/>
  <c r="AJ146" i="38"/>
  <c r="AK146" i="38"/>
  <c r="AI148" i="38"/>
  <c r="AJ147" i="38"/>
  <c r="AK147" i="38"/>
  <c r="AI149" i="38"/>
  <c r="AJ148" i="38"/>
  <c r="AK148" i="38"/>
  <c r="AI150" i="38"/>
  <c r="AJ149" i="38"/>
  <c r="AK149" i="38"/>
  <c r="AI151" i="38"/>
  <c r="AJ150" i="38"/>
  <c r="AK150" i="38"/>
  <c r="AI152" i="38"/>
  <c r="AJ151" i="38"/>
  <c r="AK151" i="38"/>
  <c r="AI153" i="38"/>
  <c r="AJ152" i="38"/>
  <c r="AK152" i="38"/>
  <c r="AI154" i="38"/>
  <c r="AJ153" i="38"/>
  <c r="AK153" i="38"/>
  <c r="AI155" i="38"/>
  <c r="AJ154" i="38"/>
  <c r="AK154" i="38"/>
  <c r="AI156" i="38"/>
  <c r="AJ155" i="38"/>
  <c r="AK155" i="38"/>
  <c r="AI157" i="38"/>
  <c r="AJ156" i="38"/>
  <c r="AK156" i="38"/>
  <c r="AI158" i="38"/>
  <c r="AJ157" i="38"/>
  <c r="AK157" i="38"/>
  <c r="AI159" i="38"/>
  <c r="AJ158" i="38"/>
  <c r="AK158" i="38"/>
  <c r="AI160" i="38"/>
  <c r="AJ159" i="38"/>
  <c r="AK159" i="38"/>
  <c r="AI161" i="38"/>
  <c r="AJ160" i="38"/>
  <c r="AK160" i="38"/>
  <c r="AI162" i="38"/>
  <c r="AJ161" i="38"/>
  <c r="AK161" i="38"/>
  <c r="AI163" i="38"/>
  <c r="AJ162" i="38"/>
  <c r="AK162" i="38"/>
  <c r="AI164" i="38"/>
  <c r="AJ163" i="38"/>
  <c r="AK163" i="38"/>
  <c r="AI165" i="38"/>
  <c r="AJ164" i="38"/>
  <c r="AK164" i="38"/>
  <c r="AI166" i="38"/>
  <c r="AJ165" i="38"/>
  <c r="AK165" i="38"/>
  <c r="AI167" i="38"/>
  <c r="AJ166" i="38"/>
  <c r="AK166" i="38"/>
  <c r="AI168" i="38"/>
  <c r="AJ167" i="38"/>
  <c r="AK167" i="38"/>
  <c r="AI169" i="38"/>
  <c r="AJ168" i="38"/>
  <c r="AK168" i="38"/>
  <c r="AI170" i="38"/>
  <c r="AJ169" i="38"/>
  <c r="AK169" i="38"/>
  <c r="AI171" i="38"/>
  <c r="AJ170" i="38"/>
  <c r="AK170" i="38"/>
  <c r="AI172" i="38"/>
  <c r="AJ171" i="38"/>
  <c r="AK171" i="38"/>
  <c r="AI173" i="38"/>
  <c r="AJ172" i="38"/>
  <c r="AK172" i="38"/>
  <c r="AI174" i="38"/>
  <c r="AJ173" i="38"/>
  <c r="AK173" i="38"/>
  <c r="AI175" i="38"/>
  <c r="AJ174" i="38"/>
  <c r="AK174" i="38"/>
  <c r="AI176" i="38"/>
  <c r="AJ175" i="38"/>
  <c r="AK175" i="38"/>
  <c r="AI177" i="38"/>
  <c r="AJ176" i="38"/>
  <c r="AK176" i="38"/>
  <c r="AI178" i="38"/>
  <c r="AJ177" i="38"/>
  <c r="AK177" i="38"/>
  <c r="AI179" i="38"/>
  <c r="AJ178" i="38"/>
  <c r="AK178" i="38"/>
  <c r="AI180" i="38"/>
  <c r="AJ179" i="38"/>
  <c r="AK179" i="38"/>
  <c r="AI181" i="38"/>
  <c r="AJ180" i="38"/>
  <c r="AK180" i="38"/>
  <c r="AI182" i="38"/>
  <c r="AJ181" i="38"/>
  <c r="AK181" i="38"/>
  <c r="AI183" i="38"/>
  <c r="AJ182" i="38"/>
  <c r="AK182" i="38"/>
  <c r="AI184" i="38"/>
  <c r="AJ183" i="38"/>
  <c r="AK183" i="38"/>
  <c r="AI185" i="38"/>
  <c r="AJ184" i="38"/>
  <c r="AK184" i="38"/>
  <c r="AI186" i="38"/>
  <c r="AJ185" i="38"/>
  <c r="AK185" i="38"/>
  <c r="AI187" i="38"/>
  <c r="AJ186" i="38"/>
  <c r="AK186" i="38"/>
  <c r="AI188" i="38"/>
  <c r="AJ187" i="38"/>
  <c r="AK187" i="38"/>
  <c r="AI189" i="38"/>
  <c r="AJ188" i="38"/>
  <c r="AK188" i="38"/>
  <c r="AI190" i="38"/>
  <c r="AJ189" i="38"/>
  <c r="AK189" i="38"/>
  <c r="AI191" i="38"/>
  <c r="AJ190" i="38"/>
  <c r="AK190" i="38"/>
  <c r="AI192" i="38"/>
  <c r="AJ191" i="38"/>
  <c r="AK191" i="38"/>
  <c r="AI193" i="38"/>
  <c r="AJ192" i="38"/>
  <c r="AK192" i="38"/>
  <c r="AI194" i="38"/>
  <c r="AJ193" i="38"/>
  <c r="AK193" i="38"/>
  <c r="AI195" i="38"/>
  <c r="AJ194" i="38"/>
  <c r="AK194" i="38"/>
  <c r="AI196" i="38"/>
  <c r="AJ195" i="38"/>
  <c r="AK195" i="38"/>
  <c r="AI197" i="38"/>
  <c r="AJ196" i="38"/>
  <c r="AK196" i="38"/>
  <c r="AI198" i="38"/>
  <c r="AJ197" i="38"/>
  <c r="AK197" i="38"/>
  <c r="AI199" i="38"/>
  <c r="AJ198" i="38"/>
  <c r="AK198" i="38"/>
  <c r="AI200" i="38"/>
  <c r="AJ199" i="38"/>
  <c r="AK199" i="38"/>
  <c r="AI201" i="38"/>
  <c r="AJ200" i="38"/>
  <c r="AK200" i="38"/>
  <c r="AI202" i="38"/>
  <c r="AJ201" i="38"/>
  <c r="AK201" i="38"/>
  <c r="AI203" i="38"/>
  <c r="AJ202" i="38"/>
  <c r="AK202" i="38"/>
  <c r="AI204" i="38"/>
  <c r="AJ203" i="38"/>
  <c r="AK203" i="38"/>
  <c r="AI205" i="38"/>
  <c r="AJ204" i="38"/>
  <c r="AK204" i="38"/>
  <c r="AI206" i="38"/>
  <c r="AJ205" i="38"/>
  <c r="AK205" i="38"/>
  <c r="AI207" i="38"/>
  <c r="AJ206" i="38"/>
  <c r="AK206" i="38"/>
  <c r="AI208" i="38"/>
  <c r="AJ207" i="38"/>
  <c r="AK207" i="38"/>
  <c r="AI209" i="38"/>
  <c r="AJ208" i="38"/>
  <c r="AK208" i="38"/>
  <c r="AI210" i="38"/>
  <c r="AJ209" i="38"/>
  <c r="AK209" i="38"/>
  <c r="AI211" i="38"/>
  <c r="AJ210" i="38"/>
  <c r="AK210" i="38"/>
  <c r="AI212" i="38"/>
  <c r="AJ211" i="38"/>
  <c r="AK211" i="38"/>
  <c r="AI213" i="38"/>
  <c r="AJ212" i="38"/>
  <c r="AK212" i="38"/>
  <c r="AI214" i="38"/>
  <c r="AJ213" i="38"/>
  <c r="AK213" i="38"/>
  <c r="AI215" i="38"/>
  <c r="AJ214" i="38"/>
  <c r="AK214" i="38"/>
  <c r="AI216" i="38"/>
  <c r="AJ215" i="38"/>
  <c r="AK215" i="38"/>
  <c r="AI217" i="38"/>
  <c r="AJ216" i="38"/>
  <c r="AK216" i="38"/>
  <c r="AI218" i="38"/>
  <c r="AJ217" i="38"/>
  <c r="AK217" i="38"/>
  <c r="AI219" i="38"/>
  <c r="AJ218" i="38"/>
  <c r="AK218" i="38"/>
  <c r="AI220" i="38"/>
  <c r="AJ219" i="38"/>
  <c r="AK219" i="38"/>
  <c r="AI221" i="38"/>
  <c r="AJ220" i="38"/>
  <c r="AK220" i="38"/>
  <c r="AI222" i="38"/>
  <c r="AJ221" i="38"/>
  <c r="AK221" i="38"/>
  <c r="AI223" i="38"/>
  <c r="AJ222" i="38"/>
  <c r="AK222" i="38"/>
  <c r="AI224" i="38"/>
  <c r="AJ223" i="38"/>
  <c r="AK223" i="38"/>
  <c r="AI225" i="38"/>
  <c r="AJ224" i="38"/>
  <c r="AK224" i="38"/>
  <c r="AI226" i="38"/>
  <c r="AJ225" i="38"/>
  <c r="AK225" i="38"/>
  <c r="AI227" i="38"/>
  <c r="AJ226" i="38"/>
  <c r="AK226" i="38"/>
  <c r="AI228" i="38"/>
  <c r="AJ227" i="38"/>
  <c r="AK227" i="38"/>
  <c r="AI229" i="38"/>
  <c r="AJ228" i="38"/>
  <c r="AK228" i="38"/>
  <c r="AI230" i="38"/>
  <c r="AJ229" i="38"/>
  <c r="AK229" i="38"/>
  <c r="AI231" i="38"/>
  <c r="AJ230" i="38"/>
  <c r="AK230" i="38"/>
  <c r="AI232" i="38"/>
  <c r="AJ231" i="38"/>
  <c r="AK231" i="38"/>
  <c r="AI233" i="38"/>
  <c r="AJ232" i="38"/>
  <c r="AK232" i="38"/>
  <c r="AI234" i="38"/>
  <c r="AJ233" i="38"/>
  <c r="AK233" i="38"/>
  <c r="AI235" i="38"/>
  <c r="AJ234" i="38"/>
  <c r="AK234" i="38"/>
  <c r="AI236" i="38"/>
  <c r="AJ235" i="38"/>
  <c r="AK235" i="38"/>
  <c r="AI237" i="38"/>
  <c r="AJ236" i="38"/>
  <c r="AK236" i="38"/>
  <c r="AI238" i="38"/>
  <c r="AJ237" i="38"/>
  <c r="AK237" i="38"/>
  <c r="AI239" i="38"/>
  <c r="AJ238" i="38"/>
  <c r="AK238" i="38"/>
  <c r="AI240" i="38"/>
  <c r="AJ239" i="38"/>
  <c r="AK239" i="38"/>
  <c r="AI241" i="38"/>
  <c r="AJ240" i="38"/>
  <c r="AK240" i="38"/>
  <c r="AI242" i="38"/>
  <c r="AJ241" i="38"/>
  <c r="AK241" i="38"/>
  <c r="AI243" i="38"/>
  <c r="AJ242" i="38"/>
  <c r="AK242" i="38"/>
  <c r="AI244" i="38"/>
  <c r="AJ243" i="38"/>
  <c r="AK243" i="38"/>
  <c r="AI245" i="38"/>
  <c r="AJ244" i="38"/>
  <c r="AK244" i="38"/>
  <c r="AI246" i="38"/>
  <c r="AJ245" i="38"/>
  <c r="AK245" i="38"/>
  <c r="AI247" i="38"/>
  <c r="AJ246" i="38"/>
  <c r="AK246" i="38"/>
  <c r="AI248" i="38"/>
  <c r="AJ247" i="38"/>
  <c r="AK247" i="38"/>
  <c r="AI249" i="38"/>
  <c r="AJ248" i="38"/>
  <c r="AK248" i="38"/>
  <c r="AI250" i="38"/>
  <c r="AJ249" i="38"/>
  <c r="AK249" i="38"/>
  <c r="AI251" i="38"/>
  <c r="AJ250" i="38"/>
  <c r="AK250" i="38"/>
  <c r="AI252" i="38"/>
  <c r="AJ251" i="38"/>
  <c r="AK251" i="38"/>
  <c r="AI253" i="38"/>
  <c r="AJ252" i="38"/>
  <c r="AK252" i="38"/>
  <c r="AI254" i="38"/>
  <c r="AJ253" i="38"/>
  <c r="AK253" i="38"/>
  <c r="AI255" i="38"/>
  <c r="AJ254" i="38"/>
  <c r="AK254" i="38"/>
  <c r="AI256" i="38"/>
  <c r="AJ255" i="38"/>
  <c r="AK255" i="38"/>
  <c r="AI257" i="38"/>
  <c r="AJ256" i="38"/>
  <c r="AK256" i="38"/>
  <c r="AI258" i="38"/>
  <c r="AJ257" i="38"/>
  <c r="AK257" i="38"/>
  <c r="AI259" i="38"/>
  <c r="AJ258" i="38"/>
  <c r="AK258" i="38"/>
  <c r="AI260" i="38"/>
  <c r="AJ259" i="38"/>
  <c r="AK259" i="38"/>
  <c r="AI261" i="38"/>
  <c r="AJ260" i="38"/>
  <c r="AK260" i="38"/>
  <c r="AI262" i="38"/>
  <c r="AJ261" i="38"/>
  <c r="AK261" i="38"/>
  <c r="AI263" i="38"/>
  <c r="AJ262" i="38"/>
  <c r="AK262" i="38"/>
  <c r="AI264" i="38"/>
  <c r="AJ263" i="38"/>
  <c r="AK263" i="38"/>
  <c r="AI265" i="38"/>
  <c r="AJ264" i="38"/>
  <c r="AK264" i="38"/>
  <c r="AI266" i="38"/>
  <c r="AJ265" i="38"/>
  <c r="AK265" i="38"/>
  <c r="AI267" i="38"/>
  <c r="AJ266" i="38"/>
  <c r="AK266" i="38"/>
  <c r="AI268" i="38"/>
  <c r="AJ267" i="38"/>
  <c r="AK267" i="38"/>
  <c r="AI269" i="38"/>
  <c r="AJ268" i="38"/>
  <c r="AK268" i="38"/>
  <c r="AI270" i="38"/>
  <c r="AJ269" i="38"/>
  <c r="AK269" i="38"/>
  <c r="AI271" i="38"/>
  <c r="AJ270" i="38"/>
  <c r="AK270" i="38"/>
  <c r="AI272" i="38"/>
  <c r="AJ271" i="38"/>
  <c r="AK271" i="38"/>
  <c r="AI273" i="38"/>
  <c r="AJ272" i="38"/>
  <c r="AK272" i="38"/>
  <c r="AI274" i="38"/>
  <c r="AJ273" i="38"/>
  <c r="AK273" i="38"/>
  <c r="AI275" i="38"/>
  <c r="AJ274" i="38"/>
  <c r="AK274" i="38"/>
  <c r="AI276" i="38"/>
  <c r="AJ275" i="38"/>
  <c r="AK275" i="38"/>
  <c r="AI277" i="38"/>
  <c r="AJ276" i="38"/>
  <c r="AK276" i="38"/>
  <c r="AI278" i="38"/>
  <c r="AJ277" i="38"/>
  <c r="AK277" i="38"/>
  <c r="AI279" i="38"/>
  <c r="AJ278" i="38"/>
  <c r="AK278" i="38"/>
  <c r="AI280" i="38"/>
  <c r="AJ279" i="38"/>
  <c r="AK279" i="38"/>
  <c r="AI281" i="38"/>
  <c r="AJ280" i="38"/>
  <c r="AK280" i="38"/>
  <c r="AI282" i="38"/>
  <c r="AJ281" i="38"/>
  <c r="AK281" i="38"/>
  <c r="AI283" i="38"/>
  <c r="AJ282" i="38"/>
  <c r="AK282" i="38"/>
  <c r="AI284" i="38"/>
  <c r="AJ283" i="38"/>
  <c r="AK283" i="38"/>
  <c r="AI285" i="38"/>
  <c r="AJ284" i="38"/>
  <c r="AK284" i="38"/>
  <c r="AI286" i="38"/>
  <c r="AJ285" i="38"/>
  <c r="AK285" i="38"/>
  <c r="AI287" i="38"/>
  <c r="AJ286" i="38"/>
  <c r="AK286" i="38"/>
  <c r="AI288" i="38"/>
  <c r="AJ287" i="38"/>
  <c r="AK287" i="38"/>
  <c r="AI289" i="38"/>
  <c r="AJ288" i="38"/>
  <c r="AK288" i="38"/>
  <c r="AI290" i="38"/>
  <c r="AJ289" i="38"/>
  <c r="AK289" i="38"/>
  <c r="AI291" i="38"/>
  <c r="AJ290" i="38"/>
  <c r="AK290" i="38"/>
  <c r="AI292" i="38"/>
  <c r="AJ291" i="38"/>
  <c r="AK291" i="38"/>
  <c r="AI293" i="38"/>
  <c r="AJ292" i="38"/>
  <c r="AK292" i="38"/>
  <c r="AI294" i="38"/>
  <c r="AJ293" i="38"/>
  <c r="AK293" i="38"/>
  <c r="AI295" i="38"/>
  <c r="AJ294" i="38"/>
  <c r="AK294" i="38"/>
  <c r="AI296" i="38"/>
  <c r="AJ295" i="38"/>
  <c r="AK295" i="38"/>
  <c r="AI297" i="38"/>
  <c r="AJ296" i="38"/>
  <c r="AK296" i="38"/>
  <c r="AI298" i="38"/>
  <c r="AJ297" i="38"/>
  <c r="AK297" i="38"/>
  <c r="AI299" i="38"/>
  <c r="AJ298" i="38"/>
  <c r="AK298" i="38"/>
  <c r="AI300" i="38"/>
  <c r="AJ299" i="38"/>
  <c r="AK299" i="38"/>
  <c r="AI301" i="38"/>
  <c r="AJ300" i="38"/>
  <c r="AK300" i="38"/>
  <c r="AI302" i="38"/>
  <c r="AJ301" i="38"/>
  <c r="AK301" i="38"/>
  <c r="AI303" i="38"/>
  <c r="AJ302" i="38"/>
  <c r="AK302" i="38"/>
  <c r="AI304" i="38"/>
  <c r="AJ303" i="38"/>
  <c r="AK303" i="38"/>
  <c r="AJ304" i="38"/>
  <c r="AK304" i="38"/>
  <c r="AK305" i="38"/>
  <c r="AD5" i="38"/>
  <c r="AD6" i="38"/>
  <c r="AD7" i="38"/>
  <c r="AD8" i="38"/>
  <c r="AD9" i="38"/>
  <c r="AD10" i="38"/>
  <c r="AD11" i="38"/>
  <c r="AD12" i="38"/>
  <c r="AD13" i="38"/>
  <c r="AD14" i="38"/>
  <c r="AD15" i="38"/>
  <c r="AD16" i="38"/>
  <c r="AD17" i="38"/>
  <c r="AD18" i="38"/>
  <c r="AD19" i="38"/>
  <c r="AD20" i="38"/>
  <c r="AD21" i="38"/>
  <c r="AD22" i="38"/>
  <c r="AD23" i="38"/>
  <c r="AD24" i="38"/>
  <c r="AD25" i="38"/>
  <c r="AD26" i="38"/>
  <c r="AD27" i="38"/>
  <c r="AD28" i="38"/>
  <c r="AD29" i="38"/>
  <c r="AD30" i="38"/>
  <c r="AD31" i="38"/>
  <c r="AD32" i="38"/>
  <c r="AD33" i="38"/>
  <c r="AD34" i="38"/>
  <c r="AD35" i="38"/>
  <c r="AD36" i="38"/>
  <c r="AD37" i="38"/>
  <c r="AD38" i="38"/>
  <c r="AD39" i="38"/>
  <c r="AD40" i="38"/>
  <c r="AD41" i="38"/>
  <c r="AD42" i="38"/>
  <c r="AD43" i="38"/>
  <c r="AD44" i="38"/>
  <c r="AD45" i="38"/>
  <c r="AD46" i="38"/>
  <c r="AD47" i="38"/>
  <c r="AD48" i="38"/>
  <c r="AD49" i="38"/>
  <c r="AD50" i="38"/>
  <c r="AD51" i="38"/>
  <c r="AD52" i="38"/>
  <c r="AD53" i="38"/>
  <c r="AD54" i="38"/>
  <c r="AD55" i="38"/>
  <c r="AD56" i="38"/>
  <c r="AD57" i="38"/>
  <c r="AD58" i="38"/>
  <c r="AD59" i="38"/>
  <c r="AD60" i="38"/>
  <c r="AD61" i="38"/>
  <c r="AD62" i="38"/>
  <c r="AD63" i="38"/>
  <c r="AD64" i="38"/>
  <c r="AD65" i="38"/>
  <c r="AD66" i="38"/>
  <c r="AD67" i="38"/>
  <c r="AD68" i="38"/>
  <c r="AD69" i="38"/>
  <c r="AD70" i="38"/>
  <c r="AD71" i="38"/>
  <c r="AD72" i="38"/>
  <c r="AD73" i="38"/>
  <c r="AD74" i="38"/>
  <c r="AD75" i="38"/>
  <c r="AD76" i="38"/>
  <c r="AD77" i="38"/>
  <c r="AD78" i="38"/>
  <c r="AD79" i="38"/>
  <c r="AD80" i="38"/>
  <c r="AD81" i="38"/>
  <c r="AD82" i="38"/>
  <c r="AD83" i="38"/>
  <c r="AD84" i="38"/>
  <c r="AD85" i="38"/>
  <c r="AD86" i="38"/>
  <c r="AD87" i="38"/>
  <c r="AD88" i="38"/>
  <c r="AD89" i="38"/>
  <c r="AD90" i="38"/>
  <c r="AD91" i="38"/>
  <c r="AD92" i="38"/>
  <c r="AD93" i="38"/>
  <c r="AD94" i="38"/>
  <c r="AD95" i="38"/>
  <c r="AD96" i="38"/>
  <c r="AD97" i="38"/>
  <c r="AD98" i="38"/>
  <c r="AD99" i="38"/>
  <c r="AD100" i="38"/>
  <c r="AD101" i="38"/>
  <c r="AD102" i="38"/>
  <c r="AD103" i="38"/>
  <c r="AD104" i="38"/>
  <c r="AD105" i="38"/>
  <c r="AD106" i="38"/>
  <c r="AD107" i="38"/>
  <c r="AD108" i="38"/>
  <c r="AD109" i="38"/>
  <c r="AD110" i="38"/>
  <c r="AD111" i="38"/>
  <c r="AD112" i="38"/>
  <c r="AD113" i="38"/>
  <c r="AD114" i="38"/>
  <c r="AD115" i="38"/>
  <c r="AD116" i="38"/>
  <c r="AD117" i="38"/>
  <c r="AD118" i="38"/>
  <c r="AD119" i="38"/>
  <c r="AD120" i="38"/>
  <c r="AD121" i="38"/>
  <c r="AD122" i="38"/>
  <c r="AD123" i="38"/>
  <c r="AD124" i="38"/>
  <c r="AD125" i="38"/>
  <c r="AD126" i="38"/>
  <c r="AD127" i="38"/>
  <c r="AD128" i="38"/>
  <c r="AD129" i="38"/>
  <c r="AD130" i="38"/>
  <c r="AD131" i="38"/>
  <c r="AD132" i="38"/>
  <c r="AD133" i="38"/>
  <c r="AD134" i="38"/>
  <c r="AD135" i="38"/>
  <c r="AD136" i="38"/>
  <c r="AD137" i="38"/>
  <c r="AD138" i="38"/>
  <c r="AD139" i="38"/>
  <c r="AD140" i="38"/>
  <c r="AD141" i="38"/>
  <c r="AD142" i="38"/>
  <c r="AD143" i="38"/>
  <c r="AD144" i="38"/>
  <c r="AD145" i="38"/>
  <c r="AD146" i="38"/>
  <c r="AD147" i="38"/>
  <c r="AD148" i="38"/>
  <c r="AD149" i="38"/>
  <c r="AD150" i="38"/>
  <c r="AD151" i="38"/>
  <c r="AD152" i="38"/>
  <c r="AD153" i="38"/>
  <c r="AD154" i="38"/>
  <c r="AD155" i="38"/>
  <c r="AD156" i="38"/>
  <c r="AD157" i="38"/>
  <c r="AD158" i="38"/>
  <c r="AD159" i="38"/>
  <c r="AD160" i="38"/>
  <c r="AD161" i="38"/>
  <c r="AD162" i="38"/>
  <c r="AD163" i="38"/>
  <c r="AD164" i="38"/>
  <c r="AD165" i="38"/>
  <c r="AD166" i="38"/>
  <c r="AD167" i="38"/>
  <c r="AD168" i="38"/>
  <c r="AD169" i="38"/>
  <c r="AD170" i="38"/>
  <c r="AD171" i="38"/>
  <c r="AD172" i="38"/>
  <c r="AD173" i="38"/>
  <c r="AD174" i="38"/>
  <c r="AD175" i="38"/>
  <c r="AD176" i="38"/>
  <c r="AD177" i="38"/>
  <c r="AD178" i="38"/>
  <c r="AD179" i="38"/>
  <c r="AD180" i="38"/>
  <c r="AD181" i="38"/>
  <c r="AD182" i="38"/>
  <c r="AD183" i="38"/>
  <c r="AD184" i="38"/>
  <c r="AD185" i="38"/>
  <c r="AD186" i="38"/>
  <c r="AD187" i="38"/>
  <c r="AD188" i="38"/>
  <c r="AD189" i="38"/>
  <c r="AD190" i="38"/>
  <c r="AD191" i="38"/>
  <c r="AD192" i="38"/>
  <c r="AD193" i="38"/>
  <c r="AD194" i="38"/>
  <c r="AD195" i="38"/>
  <c r="AD196" i="38"/>
  <c r="AD197" i="38"/>
  <c r="AD198" i="38"/>
  <c r="AD199" i="38"/>
  <c r="AD200" i="38"/>
  <c r="AD201" i="38"/>
  <c r="AD202" i="38"/>
  <c r="AD203" i="38"/>
  <c r="AD204" i="38"/>
  <c r="AD205" i="38"/>
  <c r="AD206" i="38"/>
  <c r="AD207" i="38"/>
  <c r="AD208" i="38"/>
  <c r="AD209" i="38"/>
  <c r="AD210" i="38"/>
  <c r="AD211" i="38"/>
  <c r="AD212" i="38"/>
  <c r="AD213" i="38"/>
  <c r="AD214" i="38"/>
  <c r="AD215" i="38"/>
  <c r="AD216" i="38"/>
  <c r="AD217" i="38"/>
  <c r="AD218" i="38"/>
  <c r="AD219" i="38"/>
  <c r="AD220" i="38"/>
  <c r="AD221" i="38"/>
  <c r="AD222" i="38"/>
  <c r="AD223" i="38"/>
  <c r="AD224" i="38"/>
  <c r="AD225" i="38"/>
  <c r="AD226" i="38"/>
  <c r="AD227" i="38"/>
  <c r="AD228" i="38"/>
  <c r="AD229" i="38"/>
  <c r="AD230" i="38"/>
  <c r="AD231" i="38"/>
  <c r="AD232" i="38"/>
  <c r="AD233" i="38"/>
  <c r="AD234" i="38"/>
  <c r="AD235" i="38"/>
  <c r="AD236" i="38"/>
  <c r="AD237" i="38"/>
  <c r="AD238" i="38"/>
  <c r="AD239" i="38"/>
  <c r="AD240" i="38"/>
  <c r="AD241" i="38"/>
  <c r="AD242" i="38"/>
  <c r="AD243" i="38"/>
  <c r="AD244" i="38"/>
  <c r="AD245" i="38"/>
  <c r="AD246" i="38"/>
  <c r="AD247" i="38"/>
  <c r="AD248" i="38"/>
  <c r="AD249" i="38"/>
  <c r="AD250" i="38"/>
  <c r="AD251" i="38"/>
  <c r="AD252" i="38"/>
  <c r="AD253" i="38"/>
  <c r="AD254" i="38"/>
  <c r="AD255" i="38"/>
  <c r="AD256" i="38"/>
  <c r="AD257" i="38"/>
  <c r="AD258" i="38"/>
  <c r="AD259" i="38"/>
  <c r="AD260" i="38"/>
  <c r="AD261" i="38"/>
  <c r="AD262" i="38"/>
  <c r="AD263" i="38"/>
  <c r="AD264" i="38"/>
  <c r="AD265" i="38"/>
  <c r="AD266" i="38"/>
  <c r="AD267" i="38"/>
  <c r="AD268" i="38"/>
  <c r="AD269" i="38"/>
  <c r="AD270" i="38"/>
  <c r="AD271" i="38"/>
  <c r="AD272" i="38"/>
  <c r="AD273" i="38"/>
  <c r="AD274" i="38"/>
  <c r="AD275" i="38"/>
  <c r="AD276" i="38"/>
  <c r="AD277" i="38"/>
  <c r="AD278" i="38"/>
  <c r="AD279" i="38"/>
  <c r="AD280" i="38"/>
  <c r="AD281" i="38"/>
  <c r="AD282" i="38"/>
  <c r="AD283" i="38"/>
  <c r="AD284" i="38"/>
  <c r="AD285" i="38"/>
  <c r="AD286" i="38"/>
  <c r="AD287" i="38"/>
  <c r="AD288" i="38"/>
  <c r="AD289" i="38"/>
  <c r="AD290" i="38"/>
  <c r="AD291" i="38"/>
  <c r="AD292" i="38"/>
  <c r="AD293" i="38"/>
  <c r="AD294" i="38"/>
  <c r="AD295" i="38"/>
  <c r="AD296" i="38"/>
  <c r="AD297" i="38"/>
  <c r="AD298" i="38"/>
  <c r="AD299" i="38"/>
  <c r="AD300" i="38"/>
  <c r="AD301" i="38"/>
  <c r="AD302" i="38"/>
  <c r="AD303" i="38"/>
  <c r="AD304" i="38"/>
  <c r="Z4" i="38"/>
  <c r="AA4" i="38"/>
  <c r="AA5" i="38"/>
  <c r="AB8" i="38"/>
  <c r="AA8" i="38"/>
  <c r="Z8" i="38"/>
  <c r="Z5" i="38"/>
  <c r="AB5" i="38"/>
  <c r="AB6" i="38"/>
  <c r="AB4" i="38"/>
  <c r="AA6" i="38"/>
  <c r="Z6" i="38"/>
  <c r="B309" i="38"/>
  <c r="S4" i="38" a="1"/>
  <c r="U6" i="38"/>
  <c r="U5" i="38"/>
  <c r="U4" i="38"/>
  <c r="S4" i="38"/>
  <c r="T4" i="38"/>
  <c r="S5" i="38"/>
  <c r="T5" i="38"/>
  <c r="S6" i="38"/>
  <c r="T6" i="38"/>
  <c r="C307" i="38" a="1"/>
  <c r="C309" i="38"/>
  <c r="G309" i="38"/>
  <c r="H309" i="38"/>
  <c r="B308" i="38"/>
  <c r="C308" i="38"/>
  <c r="H308" i="38"/>
  <c r="G308" i="38"/>
  <c r="D308" i="38"/>
  <c r="E308" i="38"/>
  <c r="F308" i="38"/>
  <c r="D309" i="38"/>
  <c r="E309" i="38"/>
  <c r="F309" i="38"/>
  <c r="B307" i="38"/>
  <c r="F307" i="38"/>
  <c r="C307" i="38"/>
  <c r="D307" i="38"/>
  <c r="E307" i="38"/>
  <c r="B307" i="38" a="1"/>
  <c r="A308" i="38" a="1"/>
  <c r="A308" i="38"/>
  <c r="A309" i="38"/>
  <c r="H4" i="38"/>
  <c r="I4" i="38"/>
  <c r="L4" i="38"/>
  <c r="H5" i="38"/>
  <c r="I5" i="38"/>
  <c r="L5" i="38"/>
  <c r="H6" i="38"/>
  <c r="I6" i="38"/>
  <c r="L6" i="38"/>
  <c r="H7" i="38"/>
  <c r="I7" i="38"/>
  <c r="L7" i="38"/>
  <c r="H8" i="38"/>
  <c r="I8" i="38"/>
  <c r="L8" i="38"/>
  <c r="H9" i="38"/>
  <c r="I9" i="38"/>
  <c r="L9" i="38"/>
  <c r="H10" i="38"/>
  <c r="I10" i="38"/>
  <c r="L10" i="38"/>
  <c r="H11" i="38"/>
  <c r="I11" i="38"/>
  <c r="L11" i="38"/>
  <c r="H12" i="38"/>
  <c r="I12" i="38"/>
  <c r="L12" i="38"/>
  <c r="H13" i="38"/>
  <c r="I13" i="38"/>
  <c r="L13" i="38"/>
  <c r="H14" i="38"/>
  <c r="I14" i="38"/>
  <c r="L14" i="38"/>
  <c r="H15" i="38"/>
  <c r="I15" i="38"/>
  <c r="L15" i="38"/>
  <c r="H16" i="38"/>
  <c r="I16" i="38"/>
  <c r="L16" i="38"/>
  <c r="H17" i="38"/>
  <c r="I17" i="38"/>
  <c r="L17" i="38"/>
  <c r="H18" i="38"/>
  <c r="I18" i="38"/>
  <c r="L18" i="38"/>
  <c r="H19" i="38"/>
  <c r="I19" i="38"/>
  <c r="L19" i="38"/>
  <c r="H20" i="38"/>
  <c r="I20" i="38"/>
  <c r="L20" i="38"/>
  <c r="H21" i="38"/>
  <c r="I21" i="38"/>
  <c r="L21" i="38"/>
  <c r="H22" i="38"/>
  <c r="I22" i="38"/>
  <c r="L22" i="38"/>
  <c r="H23" i="38"/>
  <c r="I23" i="38"/>
  <c r="L23" i="38"/>
  <c r="H24" i="38"/>
  <c r="I24" i="38"/>
  <c r="L24" i="38"/>
  <c r="H25" i="38"/>
  <c r="I25" i="38"/>
  <c r="L25" i="38"/>
  <c r="H26" i="38"/>
  <c r="I26" i="38"/>
  <c r="L26" i="38"/>
  <c r="H27" i="38"/>
  <c r="I27" i="38"/>
  <c r="L27" i="38"/>
  <c r="H28" i="38"/>
  <c r="I28" i="38"/>
  <c r="L28" i="38"/>
  <c r="H29" i="38"/>
  <c r="I29" i="38"/>
  <c r="L29" i="38"/>
  <c r="H30" i="38"/>
  <c r="I30" i="38"/>
  <c r="L30" i="38"/>
  <c r="H31" i="38"/>
  <c r="I31" i="38"/>
  <c r="L31" i="38"/>
  <c r="H32" i="38"/>
  <c r="I32" i="38"/>
  <c r="L32" i="38"/>
  <c r="H33" i="38"/>
  <c r="I33" i="38"/>
  <c r="L33" i="38"/>
  <c r="H34" i="38"/>
  <c r="I34" i="38"/>
  <c r="L34" i="38"/>
  <c r="H35" i="38"/>
  <c r="I35" i="38"/>
  <c r="L35" i="38"/>
  <c r="H36" i="38"/>
  <c r="I36" i="38"/>
  <c r="L36" i="38"/>
  <c r="H37" i="38"/>
  <c r="I37" i="38"/>
  <c r="L37" i="38"/>
  <c r="H38" i="38"/>
  <c r="I38" i="38"/>
  <c r="L38" i="38"/>
  <c r="H39" i="38"/>
  <c r="I39" i="38"/>
  <c r="L39" i="38"/>
  <c r="H40" i="38"/>
  <c r="I40" i="38"/>
  <c r="L40" i="38"/>
  <c r="H41" i="38"/>
  <c r="I41" i="38"/>
  <c r="L41" i="38"/>
  <c r="H42" i="38"/>
  <c r="I42" i="38"/>
  <c r="L42" i="38"/>
  <c r="H43" i="38"/>
  <c r="I43" i="38"/>
  <c r="L43" i="38"/>
  <c r="H44" i="38"/>
  <c r="I44" i="38"/>
  <c r="L44" i="38"/>
  <c r="H45" i="38"/>
  <c r="I45" i="38"/>
  <c r="L45" i="38"/>
  <c r="H46" i="38"/>
  <c r="I46" i="38"/>
  <c r="L46" i="38"/>
  <c r="H47" i="38"/>
  <c r="I47" i="38"/>
  <c r="L47" i="38"/>
  <c r="H48" i="38"/>
  <c r="I48" i="38"/>
  <c r="L48" i="38"/>
  <c r="H49" i="38"/>
  <c r="I49" i="38"/>
  <c r="L49" i="38"/>
  <c r="H50" i="38"/>
  <c r="I50" i="38"/>
  <c r="L50" i="38"/>
  <c r="H51" i="38"/>
  <c r="I51" i="38"/>
  <c r="L51" i="38"/>
  <c r="H52" i="38"/>
  <c r="I52" i="38"/>
  <c r="L52" i="38"/>
  <c r="H53" i="38"/>
  <c r="I53" i="38"/>
  <c r="L53" i="38"/>
  <c r="H54" i="38"/>
  <c r="I54" i="38"/>
  <c r="L54" i="38"/>
  <c r="H55" i="38"/>
  <c r="I55" i="38"/>
  <c r="L55" i="38"/>
  <c r="H56" i="38"/>
  <c r="I56" i="38"/>
  <c r="L56" i="38"/>
  <c r="H57" i="38"/>
  <c r="I57" i="38"/>
  <c r="L57" i="38"/>
  <c r="H58" i="38"/>
  <c r="I58" i="38"/>
  <c r="L58" i="38"/>
  <c r="H59" i="38"/>
  <c r="I59" i="38"/>
  <c r="L59" i="38"/>
  <c r="H60" i="38"/>
  <c r="I60" i="38"/>
  <c r="L60" i="38"/>
  <c r="H61" i="38"/>
  <c r="I61" i="38"/>
  <c r="L61" i="38"/>
  <c r="H62" i="38"/>
  <c r="I62" i="38"/>
  <c r="L62" i="38"/>
  <c r="H63" i="38"/>
  <c r="I63" i="38"/>
  <c r="L63" i="38"/>
  <c r="H64" i="38"/>
  <c r="I64" i="38"/>
  <c r="L64" i="38"/>
  <c r="H65" i="38"/>
  <c r="I65" i="38"/>
  <c r="L65" i="38"/>
  <c r="H66" i="38"/>
  <c r="I66" i="38"/>
  <c r="L66" i="38"/>
  <c r="H67" i="38"/>
  <c r="I67" i="38"/>
  <c r="L67" i="38"/>
  <c r="H68" i="38"/>
  <c r="I68" i="38"/>
  <c r="L68" i="38"/>
  <c r="H69" i="38"/>
  <c r="I69" i="38"/>
  <c r="L69" i="38"/>
  <c r="H70" i="38"/>
  <c r="I70" i="38"/>
  <c r="L70" i="38"/>
  <c r="H71" i="38"/>
  <c r="I71" i="38"/>
  <c r="L71" i="38"/>
  <c r="H72" i="38"/>
  <c r="I72" i="38"/>
  <c r="L72" i="38"/>
  <c r="H73" i="38"/>
  <c r="I73" i="38"/>
  <c r="L73" i="38"/>
  <c r="H74" i="38"/>
  <c r="I74" i="38"/>
  <c r="L74" i="38"/>
  <c r="H75" i="38"/>
  <c r="I75" i="38"/>
  <c r="L75" i="38"/>
  <c r="H76" i="38"/>
  <c r="I76" i="38"/>
  <c r="L76" i="38"/>
  <c r="H77" i="38"/>
  <c r="I77" i="38"/>
  <c r="L77" i="38"/>
  <c r="H78" i="38"/>
  <c r="I78" i="38"/>
  <c r="L78" i="38"/>
  <c r="H79" i="38"/>
  <c r="I79" i="38"/>
  <c r="L79" i="38"/>
  <c r="H80" i="38"/>
  <c r="I80" i="38"/>
  <c r="L80" i="38"/>
  <c r="H81" i="38"/>
  <c r="I81" i="38"/>
  <c r="L81" i="38"/>
  <c r="H82" i="38"/>
  <c r="I82" i="38"/>
  <c r="L82" i="38"/>
  <c r="H83" i="38"/>
  <c r="I83" i="38"/>
  <c r="L83" i="38"/>
  <c r="H84" i="38"/>
  <c r="I84" i="38"/>
  <c r="L84" i="38"/>
  <c r="H85" i="38"/>
  <c r="I85" i="38"/>
  <c r="L85" i="38"/>
  <c r="H86" i="38"/>
  <c r="I86" i="38"/>
  <c r="L86" i="38"/>
  <c r="H87" i="38"/>
  <c r="I87" i="38"/>
  <c r="L87" i="38"/>
  <c r="H88" i="38"/>
  <c r="I88" i="38"/>
  <c r="L88" i="38"/>
  <c r="H89" i="38"/>
  <c r="I89" i="38"/>
  <c r="L89" i="38"/>
  <c r="H90" i="38"/>
  <c r="I90" i="38"/>
  <c r="L90" i="38"/>
  <c r="H91" i="38"/>
  <c r="I91" i="38"/>
  <c r="L91" i="38"/>
  <c r="H92" i="38"/>
  <c r="I92" i="38"/>
  <c r="L92" i="38"/>
  <c r="H93" i="38"/>
  <c r="I93" i="38"/>
  <c r="L93" i="38"/>
  <c r="H94" i="38"/>
  <c r="I94" i="38"/>
  <c r="L94" i="38"/>
  <c r="H95" i="38"/>
  <c r="I95" i="38"/>
  <c r="L95" i="38"/>
  <c r="H96" i="38"/>
  <c r="I96" i="38"/>
  <c r="L96" i="38"/>
  <c r="H97" i="38"/>
  <c r="I97" i="38"/>
  <c r="L97" i="38"/>
  <c r="H98" i="38"/>
  <c r="I98" i="38"/>
  <c r="L98" i="38"/>
  <c r="H99" i="38"/>
  <c r="I99" i="38"/>
  <c r="L99" i="38"/>
  <c r="H100" i="38"/>
  <c r="I100" i="38"/>
  <c r="L100" i="38"/>
  <c r="H101" i="38"/>
  <c r="I101" i="38"/>
  <c r="L101" i="38"/>
  <c r="H102" i="38"/>
  <c r="I102" i="38"/>
  <c r="L102" i="38"/>
  <c r="H103" i="38"/>
  <c r="I103" i="38"/>
  <c r="L103" i="38"/>
  <c r="H104" i="38"/>
  <c r="I104" i="38"/>
  <c r="L104" i="38"/>
  <c r="H105" i="38"/>
  <c r="I105" i="38"/>
  <c r="L105" i="38"/>
  <c r="H106" i="38"/>
  <c r="I106" i="38"/>
  <c r="L106" i="38"/>
  <c r="H107" i="38"/>
  <c r="I107" i="38"/>
  <c r="L107" i="38"/>
  <c r="H108" i="38"/>
  <c r="I108" i="38"/>
  <c r="L108" i="38"/>
  <c r="H109" i="38"/>
  <c r="I109" i="38"/>
  <c r="L109" i="38"/>
  <c r="H110" i="38"/>
  <c r="I110" i="38"/>
  <c r="L110" i="38"/>
  <c r="H111" i="38"/>
  <c r="I111" i="38"/>
  <c r="L111" i="38"/>
  <c r="H112" i="38"/>
  <c r="I112" i="38"/>
  <c r="L112" i="38"/>
  <c r="H113" i="38"/>
  <c r="I113" i="38"/>
  <c r="L113" i="38"/>
  <c r="H114" i="38"/>
  <c r="I114" i="38"/>
  <c r="L114" i="38"/>
  <c r="H115" i="38"/>
  <c r="I115" i="38"/>
  <c r="L115" i="38"/>
  <c r="H116" i="38"/>
  <c r="I116" i="38"/>
  <c r="L116" i="38"/>
  <c r="H117" i="38"/>
  <c r="I117" i="38"/>
  <c r="L117" i="38"/>
  <c r="H118" i="38"/>
  <c r="I118" i="38"/>
  <c r="L118" i="38"/>
  <c r="H119" i="38"/>
  <c r="I119" i="38"/>
  <c r="L119" i="38"/>
  <c r="H120" i="38"/>
  <c r="I120" i="38"/>
  <c r="L120" i="38"/>
  <c r="H121" i="38"/>
  <c r="I121" i="38"/>
  <c r="L121" i="38"/>
  <c r="H122" i="38"/>
  <c r="I122" i="38"/>
  <c r="L122" i="38"/>
  <c r="H123" i="38"/>
  <c r="I123" i="38"/>
  <c r="L123" i="38"/>
  <c r="H124" i="38"/>
  <c r="I124" i="38"/>
  <c r="L124" i="38"/>
  <c r="H125" i="38"/>
  <c r="I125" i="38"/>
  <c r="L125" i="38"/>
  <c r="H126" i="38"/>
  <c r="I126" i="38"/>
  <c r="L126" i="38"/>
  <c r="H127" i="38"/>
  <c r="I127" i="38"/>
  <c r="L127" i="38"/>
  <c r="H128" i="38"/>
  <c r="I128" i="38"/>
  <c r="L128" i="38"/>
  <c r="H129" i="38"/>
  <c r="I129" i="38"/>
  <c r="L129" i="38"/>
  <c r="H130" i="38"/>
  <c r="I130" i="38"/>
  <c r="L130" i="38"/>
  <c r="H131" i="38"/>
  <c r="I131" i="38"/>
  <c r="L131" i="38"/>
  <c r="H132" i="38"/>
  <c r="I132" i="38"/>
  <c r="L132" i="38"/>
  <c r="H133" i="38"/>
  <c r="I133" i="38"/>
  <c r="L133" i="38"/>
  <c r="H134" i="38"/>
  <c r="I134" i="38"/>
  <c r="L134" i="38"/>
  <c r="H135" i="38"/>
  <c r="I135" i="38"/>
  <c r="L135" i="38"/>
  <c r="H136" i="38"/>
  <c r="I136" i="38"/>
  <c r="L136" i="38"/>
  <c r="H137" i="38"/>
  <c r="I137" i="38"/>
  <c r="L137" i="38"/>
  <c r="H138" i="38"/>
  <c r="I138" i="38"/>
  <c r="L138" i="38"/>
  <c r="H139" i="38"/>
  <c r="I139" i="38"/>
  <c r="L139" i="38"/>
  <c r="H140" i="38"/>
  <c r="I140" i="38"/>
  <c r="L140" i="38"/>
  <c r="H141" i="38"/>
  <c r="I141" i="38"/>
  <c r="L141" i="38"/>
  <c r="H142" i="38"/>
  <c r="I142" i="38"/>
  <c r="L142" i="38"/>
  <c r="H143" i="38"/>
  <c r="I143" i="38"/>
  <c r="L143" i="38"/>
  <c r="H144" i="38"/>
  <c r="I144" i="38"/>
  <c r="L144" i="38"/>
  <c r="H145" i="38"/>
  <c r="I145" i="38"/>
  <c r="L145" i="38"/>
  <c r="H146" i="38"/>
  <c r="I146" i="38"/>
  <c r="L146" i="38"/>
  <c r="H147" i="38"/>
  <c r="I147" i="38"/>
  <c r="L147" i="38"/>
  <c r="H148" i="38"/>
  <c r="I148" i="38"/>
  <c r="L148" i="38"/>
  <c r="H149" i="38"/>
  <c r="I149" i="38"/>
  <c r="L149" i="38"/>
  <c r="H150" i="38"/>
  <c r="I150" i="38"/>
  <c r="L150" i="38"/>
  <c r="H151" i="38"/>
  <c r="I151" i="38"/>
  <c r="L151" i="38"/>
  <c r="H152" i="38"/>
  <c r="I152" i="38"/>
  <c r="L152" i="38"/>
  <c r="H153" i="38"/>
  <c r="I153" i="38"/>
  <c r="L153" i="38"/>
  <c r="H154" i="38"/>
  <c r="I154" i="38"/>
  <c r="L154" i="38"/>
  <c r="H155" i="38"/>
  <c r="I155" i="38"/>
  <c r="L155" i="38"/>
  <c r="H156" i="38"/>
  <c r="I156" i="38"/>
  <c r="L156" i="38"/>
  <c r="H157" i="38"/>
  <c r="I157" i="38"/>
  <c r="L157" i="38"/>
  <c r="H158" i="38"/>
  <c r="I158" i="38"/>
  <c r="L158" i="38"/>
  <c r="H159" i="38"/>
  <c r="I159" i="38"/>
  <c r="L159" i="38"/>
  <c r="H160" i="38"/>
  <c r="I160" i="38"/>
  <c r="L160" i="38"/>
  <c r="H161" i="38"/>
  <c r="I161" i="38"/>
  <c r="L161" i="38"/>
  <c r="H162" i="38"/>
  <c r="I162" i="38"/>
  <c r="L162" i="38"/>
  <c r="H163" i="38"/>
  <c r="I163" i="38"/>
  <c r="L163" i="38"/>
  <c r="H164" i="38"/>
  <c r="I164" i="38"/>
  <c r="L164" i="38"/>
  <c r="H165" i="38"/>
  <c r="I165" i="38"/>
  <c r="L165" i="38"/>
  <c r="H166" i="38"/>
  <c r="I166" i="38"/>
  <c r="L166" i="38"/>
  <c r="H167" i="38"/>
  <c r="I167" i="38"/>
  <c r="L167" i="38"/>
  <c r="H168" i="38"/>
  <c r="I168" i="38"/>
  <c r="L168" i="38"/>
  <c r="H169" i="38"/>
  <c r="I169" i="38"/>
  <c r="L169" i="38"/>
  <c r="H170" i="38"/>
  <c r="I170" i="38"/>
  <c r="L170" i="38"/>
  <c r="H171" i="38"/>
  <c r="I171" i="38"/>
  <c r="L171" i="38"/>
  <c r="H172" i="38"/>
  <c r="I172" i="38"/>
  <c r="L172" i="38"/>
  <c r="H173" i="38"/>
  <c r="I173" i="38"/>
  <c r="L173" i="38"/>
  <c r="H174" i="38"/>
  <c r="I174" i="38"/>
  <c r="L174" i="38"/>
  <c r="H175" i="38"/>
  <c r="I175" i="38"/>
  <c r="L175" i="38"/>
  <c r="H176" i="38"/>
  <c r="I176" i="38"/>
  <c r="L176" i="38"/>
  <c r="H177" i="38"/>
  <c r="I177" i="38"/>
  <c r="L177" i="38"/>
  <c r="H178" i="38"/>
  <c r="I178" i="38"/>
  <c r="L178" i="38"/>
  <c r="H179" i="38"/>
  <c r="I179" i="38"/>
  <c r="L179" i="38"/>
  <c r="H180" i="38"/>
  <c r="I180" i="38"/>
  <c r="L180" i="38"/>
  <c r="H181" i="38"/>
  <c r="I181" i="38"/>
  <c r="L181" i="38"/>
  <c r="H182" i="38"/>
  <c r="I182" i="38"/>
  <c r="L182" i="38"/>
  <c r="H183" i="38"/>
  <c r="I183" i="38"/>
  <c r="L183" i="38"/>
  <c r="H184" i="38"/>
  <c r="I184" i="38"/>
  <c r="L184" i="38"/>
  <c r="H185" i="38"/>
  <c r="I185" i="38"/>
  <c r="L185" i="38"/>
  <c r="H186" i="38"/>
  <c r="I186" i="38"/>
  <c r="L186" i="38"/>
  <c r="H187" i="38"/>
  <c r="I187" i="38"/>
  <c r="L187" i="38"/>
  <c r="H188" i="38"/>
  <c r="I188" i="38"/>
  <c r="L188" i="38"/>
  <c r="H189" i="38"/>
  <c r="I189" i="38"/>
  <c r="L189" i="38"/>
  <c r="H190" i="38"/>
  <c r="I190" i="38"/>
  <c r="L190" i="38"/>
  <c r="H191" i="38"/>
  <c r="I191" i="38"/>
  <c r="L191" i="38"/>
  <c r="H192" i="38"/>
  <c r="I192" i="38"/>
  <c r="L192" i="38"/>
  <c r="H193" i="38"/>
  <c r="I193" i="38"/>
  <c r="L193" i="38"/>
  <c r="H194" i="38"/>
  <c r="I194" i="38"/>
  <c r="L194" i="38"/>
  <c r="H195" i="38"/>
  <c r="I195" i="38"/>
  <c r="L195" i="38"/>
  <c r="H196" i="38"/>
  <c r="I196" i="38"/>
  <c r="L196" i="38"/>
  <c r="H197" i="38"/>
  <c r="I197" i="38"/>
  <c r="L197" i="38"/>
  <c r="H198" i="38"/>
  <c r="I198" i="38"/>
  <c r="L198" i="38"/>
  <c r="H199" i="38"/>
  <c r="I199" i="38"/>
  <c r="L199" i="38"/>
  <c r="H200" i="38"/>
  <c r="I200" i="38"/>
  <c r="L200" i="38"/>
  <c r="H201" i="38"/>
  <c r="I201" i="38"/>
  <c r="L201" i="38"/>
  <c r="H202" i="38"/>
  <c r="I202" i="38"/>
  <c r="L202" i="38"/>
  <c r="H203" i="38"/>
  <c r="I203" i="38"/>
  <c r="L203" i="38"/>
  <c r="H204" i="38"/>
  <c r="I204" i="38"/>
  <c r="L204" i="38"/>
  <c r="H205" i="38"/>
  <c r="I205" i="38"/>
  <c r="L205" i="38"/>
  <c r="H206" i="38"/>
  <c r="I206" i="38"/>
  <c r="L206" i="38"/>
  <c r="H207" i="38"/>
  <c r="I207" i="38"/>
  <c r="L207" i="38"/>
  <c r="H208" i="38"/>
  <c r="I208" i="38"/>
  <c r="L208" i="38"/>
  <c r="H209" i="38"/>
  <c r="I209" i="38"/>
  <c r="L209" i="38"/>
  <c r="H210" i="38"/>
  <c r="I210" i="38"/>
  <c r="L210" i="38"/>
  <c r="H211" i="38"/>
  <c r="I211" i="38"/>
  <c r="L211" i="38"/>
  <c r="H212" i="38"/>
  <c r="I212" i="38"/>
  <c r="L212" i="38"/>
  <c r="H213" i="38"/>
  <c r="I213" i="38"/>
  <c r="L213" i="38"/>
  <c r="H214" i="38"/>
  <c r="I214" i="38"/>
  <c r="L214" i="38"/>
  <c r="H215" i="38"/>
  <c r="I215" i="38"/>
  <c r="L215" i="38"/>
  <c r="H216" i="38"/>
  <c r="I216" i="38"/>
  <c r="L216" i="38"/>
  <c r="H217" i="38"/>
  <c r="I217" i="38"/>
  <c r="L217" i="38"/>
  <c r="H218" i="38"/>
  <c r="I218" i="38"/>
  <c r="L218" i="38"/>
  <c r="H219" i="38"/>
  <c r="I219" i="38"/>
  <c r="L219" i="38"/>
  <c r="H220" i="38"/>
  <c r="I220" i="38"/>
  <c r="L220" i="38"/>
  <c r="H221" i="38"/>
  <c r="I221" i="38"/>
  <c r="L221" i="38"/>
  <c r="H222" i="38"/>
  <c r="I222" i="38"/>
  <c r="L222" i="38"/>
  <c r="H223" i="38"/>
  <c r="I223" i="38"/>
  <c r="L223" i="38"/>
  <c r="H224" i="38"/>
  <c r="I224" i="38"/>
  <c r="L224" i="38"/>
  <c r="H225" i="38"/>
  <c r="I225" i="38"/>
  <c r="L225" i="38"/>
  <c r="H226" i="38"/>
  <c r="I226" i="38"/>
  <c r="L226" i="38"/>
  <c r="H227" i="38"/>
  <c r="I227" i="38"/>
  <c r="L227" i="38"/>
  <c r="H228" i="38"/>
  <c r="I228" i="38"/>
  <c r="L228" i="38"/>
  <c r="H229" i="38"/>
  <c r="I229" i="38"/>
  <c r="L229" i="38"/>
  <c r="H230" i="38"/>
  <c r="I230" i="38"/>
  <c r="L230" i="38"/>
  <c r="H231" i="38"/>
  <c r="I231" i="38"/>
  <c r="L231" i="38"/>
  <c r="H232" i="38"/>
  <c r="I232" i="38"/>
  <c r="L232" i="38"/>
  <c r="H233" i="38"/>
  <c r="I233" i="38"/>
  <c r="L233" i="38"/>
  <c r="H234" i="38"/>
  <c r="I234" i="38"/>
  <c r="L234" i="38"/>
  <c r="H235" i="38"/>
  <c r="I235" i="38"/>
  <c r="L235" i="38"/>
  <c r="H236" i="38"/>
  <c r="I236" i="38"/>
  <c r="L236" i="38"/>
  <c r="H237" i="38"/>
  <c r="I237" i="38"/>
  <c r="L237" i="38"/>
  <c r="H238" i="38"/>
  <c r="I238" i="38"/>
  <c r="L238" i="38"/>
  <c r="H239" i="38"/>
  <c r="I239" i="38"/>
  <c r="L239" i="38"/>
  <c r="H240" i="38"/>
  <c r="I240" i="38"/>
  <c r="L240" i="38"/>
  <c r="H241" i="38"/>
  <c r="I241" i="38"/>
  <c r="L241" i="38"/>
  <c r="H242" i="38"/>
  <c r="I242" i="38"/>
  <c r="L242" i="38"/>
  <c r="H243" i="38"/>
  <c r="I243" i="38"/>
  <c r="L243" i="38"/>
  <c r="H244" i="38"/>
  <c r="I244" i="38"/>
  <c r="L244" i="38"/>
  <c r="H245" i="38"/>
  <c r="I245" i="38"/>
  <c r="L245" i="38"/>
  <c r="H246" i="38"/>
  <c r="I246" i="38"/>
  <c r="L246" i="38"/>
  <c r="H247" i="38"/>
  <c r="I247" i="38"/>
  <c r="L247" i="38"/>
  <c r="H248" i="38"/>
  <c r="I248" i="38"/>
  <c r="L248" i="38"/>
  <c r="H249" i="38"/>
  <c r="I249" i="38"/>
  <c r="L249" i="38"/>
  <c r="H250" i="38"/>
  <c r="I250" i="38"/>
  <c r="L250" i="38"/>
  <c r="H251" i="38"/>
  <c r="I251" i="38"/>
  <c r="L251" i="38"/>
  <c r="H252" i="38"/>
  <c r="I252" i="38"/>
  <c r="L252" i="38"/>
  <c r="H253" i="38"/>
  <c r="I253" i="38"/>
  <c r="L253" i="38"/>
  <c r="H254" i="38"/>
  <c r="I254" i="38"/>
  <c r="L254" i="38"/>
  <c r="H255" i="38"/>
  <c r="I255" i="38"/>
  <c r="L255" i="38"/>
  <c r="H256" i="38"/>
  <c r="I256" i="38"/>
  <c r="L256" i="38"/>
  <c r="H257" i="38"/>
  <c r="I257" i="38"/>
  <c r="L257" i="38"/>
  <c r="H258" i="38"/>
  <c r="I258" i="38"/>
  <c r="L258" i="38"/>
  <c r="H259" i="38"/>
  <c r="I259" i="38"/>
  <c r="L259" i="38"/>
  <c r="H260" i="38"/>
  <c r="I260" i="38"/>
  <c r="L260" i="38"/>
  <c r="H261" i="38"/>
  <c r="I261" i="38"/>
  <c r="L261" i="38"/>
  <c r="H262" i="38"/>
  <c r="I262" i="38"/>
  <c r="L262" i="38"/>
  <c r="H263" i="38"/>
  <c r="I263" i="38"/>
  <c r="L263" i="38"/>
  <c r="H264" i="38"/>
  <c r="I264" i="38"/>
  <c r="L264" i="38"/>
  <c r="H265" i="38"/>
  <c r="I265" i="38"/>
  <c r="L265" i="38"/>
  <c r="H266" i="38"/>
  <c r="I266" i="38"/>
  <c r="L266" i="38"/>
  <c r="H267" i="38"/>
  <c r="I267" i="38"/>
  <c r="L267" i="38"/>
  <c r="H268" i="38"/>
  <c r="I268" i="38"/>
  <c r="L268" i="38"/>
  <c r="H269" i="38"/>
  <c r="I269" i="38"/>
  <c r="L269" i="38"/>
  <c r="H270" i="38"/>
  <c r="I270" i="38"/>
  <c r="L270" i="38"/>
  <c r="H271" i="38"/>
  <c r="I271" i="38"/>
  <c r="L271" i="38"/>
  <c r="H272" i="38"/>
  <c r="I272" i="38"/>
  <c r="L272" i="38"/>
  <c r="H273" i="38"/>
  <c r="I273" i="38"/>
  <c r="L273" i="38"/>
  <c r="H274" i="38"/>
  <c r="I274" i="38"/>
  <c r="L274" i="38"/>
  <c r="H275" i="38"/>
  <c r="I275" i="38"/>
  <c r="L275" i="38"/>
  <c r="H276" i="38"/>
  <c r="I276" i="38"/>
  <c r="L276" i="38"/>
  <c r="H277" i="38"/>
  <c r="I277" i="38"/>
  <c r="L277" i="38"/>
  <c r="H278" i="38"/>
  <c r="I278" i="38"/>
  <c r="L278" i="38"/>
  <c r="H279" i="38"/>
  <c r="I279" i="38"/>
  <c r="L279" i="38"/>
  <c r="H280" i="38"/>
  <c r="I280" i="38"/>
  <c r="L280" i="38"/>
  <c r="H281" i="38"/>
  <c r="I281" i="38"/>
  <c r="L281" i="38"/>
  <c r="H282" i="38"/>
  <c r="I282" i="38"/>
  <c r="L282" i="38"/>
  <c r="H283" i="38"/>
  <c r="I283" i="38"/>
  <c r="L283" i="38"/>
  <c r="H284" i="38"/>
  <c r="I284" i="38"/>
  <c r="L284" i="38"/>
  <c r="H285" i="38"/>
  <c r="I285" i="38"/>
  <c r="L285" i="38"/>
  <c r="H286" i="38"/>
  <c r="I286" i="38"/>
  <c r="L286" i="38"/>
  <c r="H287" i="38"/>
  <c r="I287" i="38"/>
  <c r="L287" i="38"/>
  <c r="H288" i="38"/>
  <c r="I288" i="38"/>
  <c r="L288" i="38"/>
  <c r="H289" i="38"/>
  <c r="I289" i="38"/>
  <c r="L289" i="38"/>
  <c r="H290" i="38"/>
  <c r="I290" i="38"/>
  <c r="L290" i="38"/>
  <c r="H291" i="38"/>
  <c r="I291" i="38"/>
  <c r="L291" i="38"/>
  <c r="H292" i="38"/>
  <c r="I292" i="38"/>
  <c r="L292" i="38"/>
  <c r="H293" i="38"/>
  <c r="I293" i="38"/>
  <c r="L293" i="38"/>
  <c r="H294" i="38"/>
  <c r="I294" i="38"/>
  <c r="L294" i="38"/>
  <c r="H295" i="38"/>
  <c r="I295" i="38"/>
  <c r="L295" i="38"/>
  <c r="H296" i="38"/>
  <c r="I296" i="38"/>
  <c r="L296" i="38"/>
  <c r="H297" i="38"/>
  <c r="I297" i="38"/>
  <c r="L297" i="38"/>
  <c r="H298" i="38"/>
  <c r="I298" i="38"/>
  <c r="L298" i="38"/>
  <c r="H299" i="38"/>
  <c r="I299" i="38"/>
  <c r="L299" i="38"/>
  <c r="H300" i="38"/>
  <c r="I300" i="38"/>
  <c r="L300" i="38"/>
  <c r="H301" i="38"/>
  <c r="I301" i="38"/>
  <c r="L301" i="38"/>
  <c r="H302" i="38"/>
  <c r="I302" i="38"/>
  <c r="L302" i="38"/>
  <c r="H303" i="38"/>
  <c r="I303" i="38"/>
  <c r="L303" i="38"/>
  <c r="L304" i="38"/>
  <c r="Q16" i="38"/>
  <c r="Q18" i="38"/>
  <c r="Q20" i="38"/>
  <c r="Q19" i="38"/>
  <c r="Q17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J102" i="38"/>
  <c r="J103" i="38"/>
  <c r="J104" i="38"/>
  <c r="J105" i="38"/>
  <c r="J106" i="38"/>
  <c r="J107" i="38"/>
  <c r="J108" i="38"/>
  <c r="J109" i="38"/>
  <c r="J110" i="38"/>
  <c r="J111" i="38"/>
  <c r="J112" i="38"/>
  <c r="J113" i="38"/>
  <c r="J114" i="38"/>
  <c r="J115" i="38"/>
  <c r="J116" i="38"/>
  <c r="J117" i="38"/>
  <c r="J118" i="38"/>
  <c r="J119" i="38"/>
  <c r="J120" i="38"/>
  <c r="J121" i="38"/>
  <c r="J122" i="38"/>
  <c r="J123" i="38"/>
  <c r="J124" i="38"/>
  <c r="J125" i="38"/>
  <c r="J126" i="38"/>
  <c r="J127" i="38"/>
  <c r="J128" i="38"/>
  <c r="J129" i="38"/>
  <c r="J130" i="38"/>
  <c r="J131" i="38"/>
  <c r="J132" i="38"/>
  <c r="J133" i="38"/>
  <c r="J134" i="38"/>
  <c r="J135" i="38"/>
  <c r="J136" i="38"/>
  <c r="J137" i="38"/>
  <c r="J138" i="38"/>
  <c r="J139" i="38"/>
  <c r="J140" i="38"/>
  <c r="J141" i="38"/>
  <c r="J142" i="38"/>
  <c r="J143" i="38"/>
  <c r="J144" i="38"/>
  <c r="J145" i="38"/>
  <c r="J146" i="38"/>
  <c r="J147" i="38"/>
  <c r="J148" i="38"/>
  <c r="J149" i="38"/>
  <c r="J150" i="38"/>
  <c r="J151" i="38"/>
  <c r="J152" i="38"/>
  <c r="J153" i="38"/>
  <c r="J154" i="38"/>
  <c r="J155" i="38"/>
  <c r="J156" i="38"/>
  <c r="J157" i="38"/>
  <c r="J158" i="38"/>
  <c r="J159" i="38"/>
  <c r="J160" i="38"/>
  <c r="J161" i="38"/>
  <c r="J162" i="38"/>
  <c r="J163" i="38"/>
  <c r="J164" i="38"/>
  <c r="J165" i="38"/>
  <c r="J166" i="38"/>
  <c r="J167" i="38"/>
  <c r="J168" i="38"/>
  <c r="J169" i="38"/>
  <c r="J170" i="38"/>
  <c r="J171" i="38"/>
  <c r="J172" i="38"/>
  <c r="J173" i="38"/>
  <c r="J174" i="38"/>
  <c r="J175" i="38"/>
  <c r="J176" i="38"/>
  <c r="J177" i="38"/>
  <c r="J178" i="38"/>
  <c r="J179" i="38"/>
  <c r="J180" i="38"/>
  <c r="J181" i="38"/>
  <c r="J182" i="38"/>
  <c r="J183" i="38"/>
  <c r="J184" i="38"/>
  <c r="J185" i="38"/>
  <c r="J186" i="38"/>
  <c r="J187" i="38"/>
  <c r="J188" i="38"/>
  <c r="J189" i="38"/>
  <c r="J190" i="38"/>
  <c r="J191" i="38"/>
  <c r="J192" i="38"/>
  <c r="J193" i="38"/>
  <c r="J194" i="38"/>
  <c r="J195" i="38"/>
  <c r="J196" i="38"/>
  <c r="J197" i="38"/>
  <c r="J198" i="38"/>
  <c r="J199" i="38"/>
  <c r="J200" i="38"/>
  <c r="J201" i="38"/>
  <c r="J202" i="38"/>
  <c r="J203" i="38"/>
  <c r="J204" i="38"/>
  <c r="J205" i="38"/>
  <c r="J206" i="38"/>
  <c r="J207" i="38"/>
  <c r="J208" i="38"/>
  <c r="J209" i="38"/>
  <c r="J210" i="38"/>
  <c r="J211" i="38"/>
  <c r="J212" i="38"/>
  <c r="J213" i="38"/>
  <c r="J214" i="38"/>
  <c r="J215" i="38"/>
  <c r="J216" i="38"/>
  <c r="J217" i="38"/>
  <c r="J218" i="38"/>
  <c r="J219" i="38"/>
  <c r="J220" i="38"/>
  <c r="J221" i="38"/>
  <c r="J222" i="38"/>
  <c r="J223" i="38"/>
  <c r="J224" i="38"/>
  <c r="J225" i="38"/>
  <c r="J226" i="38"/>
  <c r="J227" i="38"/>
  <c r="J228" i="38"/>
  <c r="J229" i="38"/>
  <c r="J230" i="38"/>
  <c r="J231" i="38"/>
  <c r="J232" i="38"/>
  <c r="J233" i="38"/>
  <c r="J234" i="38"/>
  <c r="J235" i="38"/>
  <c r="J236" i="38"/>
  <c r="J237" i="38"/>
  <c r="J238" i="38"/>
  <c r="J239" i="38"/>
  <c r="J240" i="38"/>
  <c r="J241" i="38"/>
  <c r="J242" i="38"/>
  <c r="J243" i="38"/>
  <c r="J244" i="38"/>
  <c r="J245" i="38"/>
  <c r="J246" i="38"/>
  <c r="J247" i="38"/>
  <c r="J248" i="38"/>
  <c r="J249" i="38"/>
  <c r="J250" i="38"/>
  <c r="J251" i="38"/>
  <c r="J252" i="38"/>
  <c r="J253" i="38"/>
  <c r="J254" i="38"/>
  <c r="J255" i="38"/>
  <c r="J256" i="38"/>
  <c r="J257" i="38"/>
  <c r="J258" i="38"/>
  <c r="J259" i="38"/>
  <c r="J260" i="38"/>
  <c r="J261" i="38"/>
  <c r="J262" i="38"/>
  <c r="J263" i="38"/>
  <c r="J264" i="38"/>
  <c r="J265" i="38"/>
  <c r="J266" i="38"/>
  <c r="J267" i="38"/>
  <c r="J268" i="38"/>
  <c r="J269" i="38"/>
  <c r="J270" i="38"/>
  <c r="J271" i="38"/>
  <c r="J272" i="38"/>
  <c r="J273" i="38"/>
  <c r="J274" i="38"/>
  <c r="J275" i="38"/>
  <c r="J276" i="38"/>
  <c r="J277" i="38"/>
  <c r="J278" i="38"/>
  <c r="J279" i="38"/>
  <c r="J280" i="38"/>
  <c r="J281" i="38"/>
  <c r="J282" i="38"/>
  <c r="J283" i="38"/>
  <c r="J284" i="38"/>
  <c r="J285" i="38"/>
  <c r="J286" i="38"/>
  <c r="J287" i="38"/>
  <c r="J288" i="38"/>
  <c r="J289" i="38"/>
  <c r="J290" i="38"/>
  <c r="J291" i="38"/>
  <c r="J292" i="38"/>
  <c r="J293" i="38"/>
  <c r="J294" i="38"/>
  <c r="J295" i="38"/>
  <c r="J296" i="38"/>
  <c r="J297" i="38"/>
  <c r="J298" i="38"/>
  <c r="J299" i="38"/>
  <c r="J300" i="38"/>
  <c r="J301" i="38"/>
  <c r="J302" i="38"/>
  <c r="J303" i="38"/>
  <c r="J304" i="38"/>
  <c r="Q4" i="38"/>
  <c r="Q13" i="38"/>
  <c r="Q14" i="38"/>
  <c r="Q12" i="38"/>
  <c r="Q6" i="38"/>
  <c r="Q8" i="38"/>
  <c r="Q10" i="38"/>
  <c r="Q7" i="38"/>
  <c r="Q3" i="38"/>
  <c r="I304" i="38"/>
  <c r="H304" i="38"/>
  <c r="E5" i="38"/>
  <c r="F5" i="38"/>
  <c r="K5" i="38"/>
  <c r="E6" i="38"/>
  <c r="F6" i="38"/>
  <c r="K6" i="38"/>
  <c r="E7" i="38"/>
  <c r="F7" i="38"/>
  <c r="K7" i="38"/>
  <c r="E8" i="38"/>
  <c r="F8" i="38"/>
  <c r="K8" i="38"/>
  <c r="E9" i="38"/>
  <c r="F9" i="38"/>
  <c r="K9" i="38"/>
  <c r="E10" i="38"/>
  <c r="F10" i="38"/>
  <c r="K10" i="38"/>
  <c r="E11" i="38"/>
  <c r="F11" i="38"/>
  <c r="K11" i="38"/>
  <c r="E12" i="38"/>
  <c r="F12" i="38"/>
  <c r="K12" i="38"/>
  <c r="E13" i="38"/>
  <c r="F13" i="38"/>
  <c r="K13" i="38"/>
  <c r="E14" i="38"/>
  <c r="F14" i="38"/>
  <c r="K14" i="38"/>
  <c r="E15" i="38"/>
  <c r="F15" i="38"/>
  <c r="K15" i="38"/>
  <c r="E16" i="38"/>
  <c r="F16" i="38"/>
  <c r="K16" i="38"/>
  <c r="E17" i="38"/>
  <c r="F17" i="38"/>
  <c r="K17" i="38"/>
  <c r="E18" i="38"/>
  <c r="F18" i="38"/>
  <c r="K18" i="38"/>
  <c r="E19" i="38"/>
  <c r="F19" i="38"/>
  <c r="K19" i="38"/>
  <c r="E20" i="38"/>
  <c r="F20" i="38"/>
  <c r="K20" i="38"/>
  <c r="E21" i="38"/>
  <c r="F21" i="38"/>
  <c r="K21" i="38"/>
  <c r="E22" i="38"/>
  <c r="F22" i="38"/>
  <c r="K22" i="38"/>
  <c r="E23" i="38"/>
  <c r="F23" i="38"/>
  <c r="K23" i="38"/>
  <c r="E24" i="38"/>
  <c r="F24" i="38"/>
  <c r="K24" i="38"/>
  <c r="E25" i="38"/>
  <c r="F25" i="38"/>
  <c r="K25" i="38"/>
  <c r="E26" i="38"/>
  <c r="F26" i="38"/>
  <c r="K26" i="38"/>
  <c r="E27" i="38"/>
  <c r="F27" i="38"/>
  <c r="K27" i="38"/>
  <c r="E28" i="38"/>
  <c r="F28" i="38"/>
  <c r="K28" i="38"/>
  <c r="E29" i="38"/>
  <c r="F29" i="38"/>
  <c r="K29" i="38"/>
  <c r="E30" i="38"/>
  <c r="F30" i="38"/>
  <c r="K30" i="38"/>
  <c r="E31" i="38"/>
  <c r="F31" i="38"/>
  <c r="K31" i="38"/>
  <c r="E32" i="38"/>
  <c r="F32" i="38"/>
  <c r="K32" i="38"/>
  <c r="E33" i="38"/>
  <c r="F33" i="38"/>
  <c r="K33" i="38"/>
  <c r="E34" i="38"/>
  <c r="F34" i="38"/>
  <c r="K34" i="38"/>
  <c r="E35" i="38"/>
  <c r="F35" i="38"/>
  <c r="K35" i="38"/>
  <c r="E36" i="38"/>
  <c r="F36" i="38"/>
  <c r="K36" i="38"/>
  <c r="E37" i="38"/>
  <c r="F37" i="38"/>
  <c r="K37" i="38"/>
  <c r="E38" i="38"/>
  <c r="F38" i="38"/>
  <c r="K38" i="38"/>
  <c r="E39" i="38"/>
  <c r="F39" i="38"/>
  <c r="K39" i="38"/>
  <c r="E40" i="38"/>
  <c r="F40" i="38"/>
  <c r="K40" i="38"/>
  <c r="E41" i="38"/>
  <c r="F41" i="38"/>
  <c r="K41" i="38"/>
  <c r="E42" i="38"/>
  <c r="F42" i="38"/>
  <c r="K42" i="38"/>
  <c r="E43" i="38"/>
  <c r="F43" i="38"/>
  <c r="K43" i="38"/>
  <c r="E44" i="38"/>
  <c r="F44" i="38"/>
  <c r="K44" i="38"/>
  <c r="E45" i="38"/>
  <c r="F45" i="38"/>
  <c r="K45" i="38"/>
  <c r="E46" i="38"/>
  <c r="F46" i="38"/>
  <c r="K46" i="38"/>
  <c r="E47" i="38"/>
  <c r="F47" i="38"/>
  <c r="K47" i="38"/>
  <c r="E48" i="38"/>
  <c r="F48" i="38"/>
  <c r="K48" i="38"/>
  <c r="E49" i="38"/>
  <c r="F49" i="38"/>
  <c r="K49" i="38"/>
  <c r="E50" i="38"/>
  <c r="F50" i="38"/>
  <c r="K50" i="38"/>
  <c r="E51" i="38"/>
  <c r="F51" i="38"/>
  <c r="K51" i="38"/>
  <c r="E52" i="38"/>
  <c r="F52" i="38"/>
  <c r="K52" i="38"/>
  <c r="E53" i="38"/>
  <c r="F53" i="38"/>
  <c r="K53" i="38"/>
  <c r="E54" i="38"/>
  <c r="F54" i="38"/>
  <c r="K54" i="38"/>
  <c r="E55" i="38"/>
  <c r="F55" i="38"/>
  <c r="K55" i="38"/>
  <c r="E56" i="38"/>
  <c r="F56" i="38"/>
  <c r="K56" i="38"/>
  <c r="E57" i="38"/>
  <c r="F57" i="38"/>
  <c r="K57" i="38"/>
  <c r="E58" i="38"/>
  <c r="F58" i="38"/>
  <c r="K58" i="38"/>
  <c r="E59" i="38"/>
  <c r="F59" i="38"/>
  <c r="K59" i="38"/>
  <c r="E60" i="38"/>
  <c r="F60" i="38"/>
  <c r="K60" i="38"/>
  <c r="E61" i="38"/>
  <c r="F61" i="38"/>
  <c r="K61" i="38"/>
  <c r="E62" i="38"/>
  <c r="F62" i="38"/>
  <c r="K62" i="38"/>
  <c r="E63" i="38"/>
  <c r="F63" i="38"/>
  <c r="K63" i="38"/>
  <c r="E64" i="38"/>
  <c r="F64" i="38"/>
  <c r="K64" i="38"/>
  <c r="E65" i="38"/>
  <c r="F65" i="38"/>
  <c r="K65" i="38"/>
  <c r="E66" i="38"/>
  <c r="F66" i="38"/>
  <c r="K66" i="38"/>
  <c r="E67" i="38"/>
  <c r="F67" i="38"/>
  <c r="K67" i="38"/>
  <c r="E68" i="38"/>
  <c r="F68" i="38"/>
  <c r="K68" i="38"/>
  <c r="E69" i="38"/>
  <c r="F69" i="38"/>
  <c r="K69" i="38"/>
  <c r="E70" i="38"/>
  <c r="F70" i="38"/>
  <c r="K70" i="38"/>
  <c r="E71" i="38"/>
  <c r="F71" i="38"/>
  <c r="K71" i="38"/>
  <c r="E72" i="38"/>
  <c r="F72" i="38"/>
  <c r="K72" i="38"/>
  <c r="E73" i="38"/>
  <c r="F73" i="38"/>
  <c r="K73" i="38"/>
  <c r="E74" i="38"/>
  <c r="F74" i="38"/>
  <c r="K74" i="38"/>
  <c r="E75" i="38"/>
  <c r="F75" i="38"/>
  <c r="K75" i="38"/>
  <c r="E76" i="38"/>
  <c r="F76" i="38"/>
  <c r="K76" i="38"/>
  <c r="E77" i="38"/>
  <c r="F77" i="38"/>
  <c r="K77" i="38"/>
  <c r="E78" i="38"/>
  <c r="F78" i="38"/>
  <c r="K78" i="38"/>
  <c r="E79" i="38"/>
  <c r="F79" i="38"/>
  <c r="K79" i="38"/>
  <c r="E80" i="38"/>
  <c r="F80" i="38"/>
  <c r="K80" i="38"/>
  <c r="E81" i="38"/>
  <c r="F81" i="38"/>
  <c r="K81" i="38"/>
  <c r="E82" i="38"/>
  <c r="F82" i="38"/>
  <c r="K82" i="38"/>
  <c r="E83" i="38"/>
  <c r="F83" i="38"/>
  <c r="K83" i="38"/>
  <c r="E84" i="38"/>
  <c r="F84" i="38"/>
  <c r="K84" i="38"/>
  <c r="E85" i="38"/>
  <c r="F85" i="38"/>
  <c r="K85" i="38"/>
  <c r="E86" i="38"/>
  <c r="F86" i="38"/>
  <c r="K86" i="38"/>
  <c r="E87" i="38"/>
  <c r="F87" i="38"/>
  <c r="K87" i="38"/>
  <c r="E88" i="38"/>
  <c r="F88" i="38"/>
  <c r="K88" i="38"/>
  <c r="E89" i="38"/>
  <c r="F89" i="38"/>
  <c r="K89" i="38"/>
  <c r="E90" i="38"/>
  <c r="F90" i="38"/>
  <c r="K90" i="38"/>
  <c r="E91" i="38"/>
  <c r="F91" i="38"/>
  <c r="K91" i="38"/>
  <c r="E92" i="38"/>
  <c r="F92" i="38"/>
  <c r="K92" i="38"/>
  <c r="E93" i="38"/>
  <c r="F93" i="38"/>
  <c r="K93" i="38"/>
  <c r="E94" i="38"/>
  <c r="F94" i="38"/>
  <c r="K94" i="38"/>
  <c r="E95" i="38"/>
  <c r="F95" i="38"/>
  <c r="K95" i="38"/>
  <c r="E96" i="38"/>
  <c r="F96" i="38"/>
  <c r="K96" i="38"/>
  <c r="E97" i="38"/>
  <c r="F97" i="38"/>
  <c r="K97" i="38"/>
  <c r="E98" i="38"/>
  <c r="F98" i="38"/>
  <c r="K98" i="38"/>
  <c r="E99" i="38"/>
  <c r="F99" i="38"/>
  <c r="K99" i="38"/>
  <c r="E100" i="38"/>
  <c r="F100" i="38"/>
  <c r="K100" i="38"/>
  <c r="E101" i="38"/>
  <c r="F101" i="38"/>
  <c r="K101" i="38"/>
  <c r="E102" i="38"/>
  <c r="F102" i="38"/>
  <c r="K102" i="38"/>
  <c r="E103" i="38"/>
  <c r="F103" i="38"/>
  <c r="K103" i="38"/>
  <c r="E104" i="38"/>
  <c r="F104" i="38"/>
  <c r="K104" i="38"/>
  <c r="E105" i="38"/>
  <c r="F105" i="38"/>
  <c r="K105" i="38"/>
  <c r="E106" i="38"/>
  <c r="F106" i="38"/>
  <c r="K106" i="38"/>
  <c r="E107" i="38"/>
  <c r="F107" i="38"/>
  <c r="K107" i="38"/>
  <c r="E108" i="38"/>
  <c r="F108" i="38"/>
  <c r="K108" i="38"/>
  <c r="E109" i="38"/>
  <c r="F109" i="38"/>
  <c r="K109" i="38"/>
  <c r="E110" i="38"/>
  <c r="F110" i="38"/>
  <c r="K110" i="38"/>
  <c r="E111" i="38"/>
  <c r="F111" i="38"/>
  <c r="K111" i="38"/>
  <c r="E112" i="38"/>
  <c r="F112" i="38"/>
  <c r="K112" i="38"/>
  <c r="E113" i="38"/>
  <c r="F113" i="38"/>
  <c r="K113" i="38"/>
  <c r="E114" i="38"/>
  <c r="F114" i="38"/>
  <c r="K114" i="38"/>
  <c r="E115" i="38"/>
  <c r="F115" i="38"/>
  <c r="K115" i="38"/>
  <c r="E116" i="38"/>
  <c r="F116" i="38"/>
  <c r="K116" i="38"/>
  <c r="E117" i="38"/>
  <c r="F117" i="38"/>
  <c r="K117" i="38"/>
  <c r="E118" i="38"/>
  <c r="F118" i="38"/>
  <c r="K118" i="38"/>
  <c r="E119" i="38"/>
  <c r="F119" i="38"/>
  <c r="K119" i="38"/>
  <c r="E120" i="38"/>
  <c r="F120" i="38"/>
  <c r="K120" i="38"/>
  <c r="E121" i="38"/>
  <c r="F121" i="38"/>
  <c r="K121" i="38"/>
  <c r="E122" i="38"/>
  <c r="F122" i="38"/>
  <c r="K122" i="38"/>
  <c r="E123" i="38"/>
  <c r="F123" i="38"/>
  <c r="K123" i="38"/>
  <c r="E124" i="38"/>
  <c r="F124" i="38"/>
  <c r="K124" i="38"/>
  <c r="E125" i="38"/>
  <c r="F125" i="38"/>
  <c r="K125" i="38"/>
  <c r="E126" i="38"/>
  <c r="F126" i="38"/>
  <c r="K126" i="38"/>
  <c r="E127" i="38"/>
  <c r="F127" i="38"/>
  <c r="K127" i="38"/>
  <c r="E128" i="38"/>
  <c r="F128" i="38"/>
  <c r="K128" i="38"/>
  <c r="E129" i="38"/>
  <c r="F129" i="38"/>
  <c r="K129" i="38"/>
  <c r="E130" i="38"/>
  <c r="F130" i="38"/>
  <c r="K130" i="38"/>
  <c r="E131" i="38"/>
  <c r="F131" i="38"/>
  <c r="K131" i="38"/>
  <c r="E132" i="38"/>
  <c r="F132" i="38"/>
  <c r="K132" i="38"/>
  <c r="E133" i="38"/>
  <c r="F133" i="38"/>
  <c r="K133" i="38"/>
  <c r="E134" i="38"/>
  <c r="F134" i="38"/>
  <c r="K134" i="38"/>
  <c r="E135" i="38"/>
  <c r="F135" i="38"/>
  <c r="K135" i="38"/>
  <c r="E136" i="38"/>
  <c r="F136" i="38"/>
  <c r="K136" i="38"/>
  <c r="E137" i="38"/>
  <c r="F137" i="38"/>
  <c r="K137" i="38"/>
  <c r="E138" i="38"/>
  <c r="F138" i="38"/>
  <c r="K138" i="38"/>
  <c r="E139" i="38"/>
  <c r="F139" i="38"/>
  <c r="K139" i="38"/>
  <c r="E140" i="38"/>
  <c r="F140" i="38"/>
  <c r="K140" i="38"/>
  <c r="E141" i="38"/>
  <c r="F141" i="38"/>
  <c r="K141" i="38"/>
  <c r="E142" i="38"/>
  <c r="F142" i="38"/>
  <c r="K142" i="38"/>
  <c r="E143" i="38"/>
  <c r="F143" i="38"/>
  <c r="K143" i="38"/>
  <c r="E144" i="38"/>
  <c r="F144" i="38"/>
  <c r="K144" i="38"/>
  <c r="E145" i="38"/>
  <c r="F145" i="38"/>
  <c r="K145" i="38"/>
  <c r="E146" i="38"/>
  <c r="F146" i="38"/>
  <c r="K146" i="38"/>
  <c r="E147" i="38"/>
  <c r="F147" i="38"/>
  <c r="K147" i="38"/>
  <c r="E148" i="38"/>
  <c r="F148" i="38"/>
  <c r="K148" i="38"/>
  <c r="E149" i="38"/>
  <c r="F149" i="38"/>
  <c r="K149" i="38"/>
  <c r="E150" i="38"/>
  <c r="F150" i="38"/>
  <c r="K150" i="38"/>
  <c r="E151" i="38"/>
  <c r="F151" i="38"/>
  <c r="K151" i="38"/>
  <c r="E152" i="38"/>
  <c r="F152" i="38"/>
  <c r="K152" i="38"/>
  <c r="E153" i="38"/>
  <c r="F153" i="38"/>
  <c r="K153" i="38"/>
  <c r="E154" i="38"/>
  <c r="F154" i="38"/>
  <c r="K154" i="38"/>
  <c r="E155" i="38"/>
  <c r="F155" i="38"/>
  <c r="K155" i="38"/>
  <c r="E156" i="38"/>
  <c r="F156" i="38"/>
  <c r="K156" i="38"/>
  <c r="E157" i="38"/>
  <c r="F157" i="38"/>
  <c r="K157" i="38"/>
  <c r="E158" i="38"/>
  <c r="F158" i="38"/>
  <c r="K158" i="38"/>
  <c r="E159" i="38"/>
  <c r="F159" i="38"/>
  <c r="K159" i="38"/>
  <c r="E160" i="38"/>
  <c r="F160" i="38"/>
  <c r="K160" i="38"/>
  <c r="E161" i="38"/>
  <c r="F161" i="38"/>
  <c r="K161" i="38"/>
  <c r="E162" i="38"/>
  <c r="F162" i="38"/>
  <c r="K162" i="38"/>
  <c r="E163" i="38"/>
  <c r="F163" i="38"/>
  <c r="K163" i="38"/>
  <c r="E164" i="38"/>
  <c r="F164" i="38"/>
  <c r="K164" i="38"/>
  <c r="E165" i="38"/>
  <c r="F165" i="38"/>
  <c r="K165" i="38"/>
  <c r="E166" i="38"/>
  <c r="F166" i="38"/>
  <c r="K166" i="38"/>
  <c r="E167" i="38"/>
  <c r="F167" i="38"/>
  <c r="K167" i="38"/>
  <c r="E168" i="38"/>
  <c r="F168" i="38"/>
  <c r="K168" i="38"/>
  <c r="E169" i="38"/>
  <c r="F169" i="38"/>
  <c r="K169" i="38"/>
  <c r="E170" i="38"/>
  <c r="F170" i="38"/>
  <c r="K170" i="38"/>
  <c r="E171" i="38"/>
  <c r="F171" i="38"/>
  <c r="K171" i="38"/>
  <c r="E172" i="38"/>
  <c r="F172" i="38"/>
  <c r="K172" i="38"/>
  <c r="E173" i="38"/>
  <c r="F173" i="38"/>
  <c r="K173" i="38"/>
  <c r="E174" i="38"/>
  <c r="F174" i="38"/>
  <c r="K174" i="38"/>
  <c r="E175" i="38"/>
  <c r="F175" i="38"/>
  <c r="K175" i="38"/>
  <c r="E176" i="38"/>
  <c r="F176" i="38"/>
  <c r="K176" i="38"/>
  <c r="E177" i="38"/>
  <c r="F177" i="38"/>
  <c r="K177" i="38"/>
  <c r="E178" i="38"/>
  <c r="F178" i="38"/>
  <c r="K178" i="38"/>
  <c r="E179" i="38"/>
  <c r="F179" i="38"/>
  <c r="K179" i="38"/>
  <c r="E180" i="38"/>
  <c r="F180" i="38"/>
  <c r="K180" i="38"/>
  <c r="E181" i="38"/>
  <c r="F181" i="38"/>
  <c r="K181" i="38"/>
  <c r="E182" i="38"/>
  <c r="F182" i="38"/>
  <c r="K182" i="38"/>
  <c r="E183" i="38"/>
  <c r="F183" i="38"/>
  <c r="K183" i="38"/>
  <c r="E184" i="38"/>
  <c r="F184" i="38"/>
  <c r="K184" i="38"/>
  <c r="E185" i="38"/>
  <c r="F185" i="38"/>
  <c r="K185" i="38"/>
  <c r="E186" i="38"/>
  <c r="F186" i="38"/>
  <c r="K186" i="38"/>
  <c r="E187" i="38"/>
  <c r="F187" i="38"/>
  <c r="K187" i="38"/>
  <c r="E188" i="38"/>
  <c r="F188" i="38"/>
  <c r="K188" i="38"/>
  <c r="E189" i="38"/>
  <c r="F189" i="38"/>
  <c r="K189" i="38"/>
  <c r="E190" i="38"/>
  <c r="F190" i="38"/>
  <c r="K190" i="38"/>
  <c r="E191" i="38"/>
  <c r="F191" i="38"/>
  <c r="K191" i="38"/>
  <c r="E192" i="38"/>
  <c r="F192" i="38"/>
  <c r="K192" i="38"/>
  <c r="E193" i="38"/>
  <c r="F193" i="38"/>
  <c r="K193" i="38"/>
  <c r="E194" i="38"/>
  <c r="F194" i="38"/>
  <c r="K194" i="38"/>
  <c r="E195" i="38"/>
  <c r="F195" i="38"/>
  <c r="K195" i="38"/>
  <c r="E196" i="38"/>
  <c r="F196" i="38"/>
  <c r="K196" i="38"/>
  <c r="E197" i="38"/>
  <c r="F197" i="38"/>
  <c r="K197" i="38"/>
  <c r="E198" i="38"/>
  <c r="F198" i="38"/>
  <c r="K198" i="38"/>
  <c r="E199" i="38"/>
  <c r="F199" i="38"/>
  <c r="K199" i="38"/>
  <c r="E200" i="38"/>
  <c r="F200" i="38"/>
  <c r="K200" i="38"/>
  <c r="E201" i="38"/>
  <c r="F201" i="38"/>
  <c r="K201" i="38"/>
  <c r="E202" i="38"/>
  <c r="F202" i="38"/>
  <c r="K202" i="38"/>
  <c r="E203" i="38"/>
  <c r="F203" i="38"/>
  <c r="K203" i="38"/>
  <c r="E204" i="38"/>
  <c r="F204" i="38"/>
  <c r="K204" i="38"/>
  <c r="E205" i="38"/>
  <c r="F205" i="38"/>
  <c r="K205" i="38"/>
  <c r="E206" i="38"/>
  <c r="F206" i="38"/>
  <c r="K206" i="38"/>
  <c r="E207" i="38"/>
  <c r="F207" i="38"/>
  <c r="K207" i="38"/>
  <c r="E208" i="38"/>
  <c r="F208" i="38"/>
  <c r="K208" i="38"/>
  <c r="E209" i="38"/>
  <c r="F209" i="38"/>
  <c r="K209" i="38"/>
  <c r="E210" i="38"/>
  <c r="F210" i="38"/>
  <c r="K210" i="38"/>
  <c r="E211" i="38"/>
  <c r="F211" i="38"/>
  <c r="K211" i="38"/>
  <c r="E212" i="38"/>
  <c r="F212" i="38"/>
  <c r="K212" i="38"/>
  <c r="E213" i="38"/>
  <c r="F213" i="38"/>
  <c r="K213" i="38"/>
  <c r="E214" i="38"/>
  <c r="F214" i="38"/>
  <c r="K214" i="38"/>
  <c r="E215" i="38"/>
  <c r="F215" i="38"/>
  <c r="K215" i="38"/>
  <c r="E216" i="38"/>
  <c r="F216" i="38"/>
  <c r="K216" i="38"/>
  <c r="E217" i="38"/>
  <c r="F217" i="38"/>
  <c r="K217" i="38"/>
  <c r="E218" i="38"/>
  <c r="F218" i="38"/>
  <c r="K218" i="38"/>
  <c r="E219" i="38"/>
  <c r="F219" i="38"/>
  <c r="K219" i="38"/>
  <c r="E220" i="38"/>
  <c r="F220" i="38"/>
  <c r="K220" i="38"/>
  <c r="E221" i="38"/>
  <c r="F221" i="38"/>
  <c r="K221" i="38"/>
  <c r="E222" i="38"/>
  <c r="F222" i="38"/>
  <c r="K222" i="38"/>
  <c r="E223" i="38"/>
  <c r="F223" i="38"/>
  <c r="K223" i="38"/>
  <c r="E224" i="38"/>
  <c r="F224" i="38"/>
  <c r="K224" i="38"/>
  <c r="E225" i="38"/>
  <c r="F225" i="38"/>
  <c r="K225" i="38"/>
  <c r="E226" i="38"/>
  <c r="F226" i="38"/>
  <c r="K226" i="38"/>
  <c r="E227" i="38"/>
  <c r="F227" i="38"/>
  <c r="K227" i="38"/>
  <c r="E228" i="38"/>
  <c r="F228" i="38"/>
  <c r="K228" i="38"/>
  <c r="E229" i="38"/>
  <c r="F229" i="38"/>
  <c r="K229" i="38"/>
  <c r="E230" i="38"/>
  <c r="F230" i="38"/>
  <c r="K230" i="38"/>
  <c r="E231" i="38"/>
  <c r="F231" i="38"/>
  <c r="K231" i="38"/>
  <c r="E232" i="38"/>
  <c r="F232" i="38"/>
  <c r="K232" i="38"/>
  <c r="E233" i="38"/>
  <c r="F233" i="38"/>
  <c r="K233" i="38"/>
  <c r="E234" i="38"/>
  <c r="F234" i="38"/>
  <c r="K234" i="38"/>
  <c r="E235" i="38"/>
  <c r="F235" i="38"/>
  <c r="K235" i="38"/>
  <c r="E236" i="38"/>
  <c r="F236" i="38"/>
  <c r="K236" i="38"/>
  <c r="E237" i="38"/>
  <c r="F237" i="38"/>
  <c r="K237" i="38"/>
  <c r="E238" i="38"/>
  <c r="F238" i="38"/>
  <c r="K238" i="38"/>
  <c r="E239" i="38"/>
  <c r="F239" i="38"/>
  <c r="K239" i="38"/>
  <c r="E240" i="38"/>
  <c r="F240" i="38"/>
  <c r="K240" i="38"/>
  <c r="E241" i="38"/>
  <c r="F241" i="38"/>
  <c r="K241" i="38"/>
  <c r="E242" i="38"/>
  <c r="F242" i="38"/>
  <c r="K242" i="38"/>
  <c r="E243" i="38"/>
  <c r="F243" i="38"/>
  <c r="K243" i="38"/>
  <c r="E244" i="38"/>
  <c r="F244" i="38"/>
  <c r="K244" i="38"/>
  <c r="E245" i="38"/>
  <c r="F245" i="38"/>
  <c r="K245" i="38"/>
  <c r="E246" i="38"/>
  <c r="F246" i="38"/>
  <c r="K246" i="38"/>
  <c r="E247" i="38"/>
  <c r="F247" i="38"/>
  <c r="K247" i="38"/>
  <c r="E248" i="38"/>
  <c r="F248" i="38"/>
  <c r="K248" i="38"/>
  <c r="E249" i="38"/>
  <c r="F249" i="38"/>
  <c r="K249" i="38"/>
  <c r="E250" i="38"/>
  <c r="F250" i="38"/>
  <c r="K250" i="38"/>
  <c r="E251" i="38"/>
  <c r="F251" i="38"/>
  <c r="K251" i="38"/>
  <c r="E252" i="38"/>
  <c r="F252" i="38"/>
  <c r="K252" i="38"/>
  <c r="E253" i="38"/>
  <c r="F253" i="38"/>
  <c r="K253" i="38"/>
  <c r="E254" i="38"/>
  <c r="F254" i="38"/>
  <c r="K254" i="38"/>
  <c r="E255" i="38"/>
  <c r="F255" i="38"/>
  <c r="K255" i="38"/>
  <c r="E256" i="38"/>
  <c r="F256" i="38"/>
  <c r="K256" i="38"/>
  <c r="E257" i="38"/>
  <c r="F257" i="38"/>
  <c r="K257" i="38"/>
  <c r="E258" i="38"/>
  <c r="F258" i="38"/>
  <c r="K258" i="38"/>
  <c r="E259" i="38"/>
  <c r="F259" i="38"/>
  <c r="K259" i="38"/>
  <c r="E260" i="38"/>
  <c r="F260" i="38"/>
  <c r="K260" i="38"/>
  <c r="E261" i="38"/>
  <c r="F261" i="38"/>
  <c r="K261" i="38"/>
  <c r="E262" i="38"/>
  <c r="F262" i="38"/>
  <c r="K262" i="38"/>
  <c r="E263" i="38"/>
  <c r="F263" i="38"/>
  <c r="K263" i="38"/>
  <c r="E264" i="38"/>
  <c r="F264" i="38"/>
  <c r="K264" i="38"/>
  <c r="E265" i="38"/>
  <c r="F265" i="38"/>
  <c r="K265" i="38"/>
  <c r="E266" i="38"/>
  <c r="F266" i="38"/>
  <c r="K266" i="38"/>
  <c r="E267" i="38"/>
  <c r="F267" i="38"/>
  <c r="K267" i="38"/>
  <c r="E268" i="38"/>
  <c r="F268" i="38"/>
  <c r="K268" i="38"/>
  <c r="E269" i="38"/>
  <c r="F269" i="38"/>
  <c r="K269" i="38"/>
  <c r="E270" i="38"/>
  <c r="F270" i="38"/>
  <c r="K270" i="38"/>
  <c r="E271" i="38"/>
  <c r="F271" i="38"/>
  <c r="K271" i="38"/>
  <c r="E272" i="38"/>
  <c r="F272" i="38"/>
  <c r="K272" i="38"/>
  <c r="E273" i="38"/>
  <c r="F273" i="38"/>
  <c r="K273" i="38"/>
  <c r="E274" i="38"/>
  <c r="F274" i="38"/>
  <c r="K274" i="38"/>
  <c r="E275" i="38"/>
  <c r="F275" i="38"/>
  <c r="K275" i="38"/>
  <c r="E276" i="38"/>
  <c r="F276" i="38"/>
  <c r="K276" i="38"/>
  <c r="E277" i="38"/>
  <c r="F277" i="38"/>
  <c r="K277" i="38"/>
  <c r="E278" i="38"/>
  <c r="F278" i="38"/>
  <c r="K278" i="38"/>
  <c r="E279" i="38"/>
  <c r="F279" i="38"/>
  <c r="K279" i="38"/>
  <c r="E280" i="38"/>
  <c r="F280" i="38"/>
  <c r="K280" i="38"/>
  <c r="E281" i="38"/>
  <c r="F281" i="38"/>
  <c r="K281" i="38"/>
  <c r="E282" i="38"/>
  <c r="F282" i="38"/>
  <c r="K282" i="38"/>
  <c r="E283" i="38"/>
  <c r="F283" i="38"/>
  <c r="K283" i="38"/>
  <c r="E284" i="38"/>
  <c r="F284" i="38"/>
  <c r="K284" i="38"/>
  <c r="E285" i="38"/>
  <c r="F285" i="38"/>
  <c r="K285" i="38"/>
  <c r="E286" i="38"/>
  <c r="F286" i="38"/>
  <c r="K286" i="38"/>
  <c r="E287" i="38"/>
  <c r="F287" i="38"/>
  <c r="K287" i="38"/>
  <c r="E288" i="38"/>
  <c r="F288" i="38"/>
  <c r="K288" i="38"/>
  <c r="E289" i="38"/>
  <c r="F289" i="38"/>
  <c r="K289" i="38"/>
  <c r="E290" i="38"/>
  <c r="F290" i="38"/>
  <c r="K290" i="38"/>
  <c r="E291" i="38"/>
  <c r="F291" i="38"/>
  <c r="K291" i="38"/>
  <c r="E292" i="38"/>
  <c r="F292" i="38"/>
  <c r="K292" i="38"/>
  <c r="E293" i="38"/>
  <c r="F293" i="38"/>
  <c r="K293" i="38"/>
  <c r="E294" i="38"/>
  <c r="F294" i="38"/>
  <c r="K294" i="38"/>
  <c r="E295" i="38"/>
  <c r="F295" i="38"/>
  <c r="K295" i="38"/>
  <c r="E296" i="38"/>
  <c r="F296" i="38"/>
  <c r="K296" i="38"/>
  <c r="E297" i="38"/>
  <c r="F297" i="38"/>
  <c r="K297" i="38"/>
  <c r="E298" i="38"/>
  <c r="F298" i="38"/>
  <c r="K298" i="38"/>
  <c r="E299" i="38"/>
  <c r="F299" i="38"/>
  <c r="K299" i="38"/>
  <c r="E300" i="38"/>
  <c r="F300" i="38"/>
  <c r="K300" i="38"/>
  <c r="E301" i="38"/>
  <c r="F301" i="38"/>
  <c r="K301" i="38"/>
  <c r="E302" i="38"/>
  <c r="F302" i="38"/>
  <c r="K302" i="38"/>
  <c r="E303" i="38"/>
  <c r="F303" i="38"/>
  <c r="K303" i="38"/>
  <c r="K4" i="38"/>
  <c r="F4" i="38"/>
  <c r="E4" i="38"/>
  <c r="D304" i="38"/>
  <c r="E304" i="38"/>
  <c r="C304" i="38"/>
  <c r="A4" i="38" a="1"/>
  <c r="A4" i="38"/>
  <c r="B4" i="38"/>
  <c r="C4" i="38"/>
  <c r="D4" i="38"/>
  <c r="A5" i="38"/>
  <c r="B5" i="38"/>
  <c r="C5" i="38"/>
  <c r="D5" i="38"/>
  <c r="A6" i="38"/>
  <c r="B6" i="38"/>
  <c r="C6" i="38"/>
  <c r="D6" i="38"/>
  <c r="A7" i="38"/>
  <c r="B7" i="38"/>
  <c r="C7" i="38"/>
  <c r="D7" i="38"/>
  <c r="A8" i="38"/>
  <c r="B8" i="38"/>
  <c r="C8" i="38"/>
  <c r="D8" i="38"/>
  <c r="A9" i="38"/>
  <c r="B9" i="38"/>
  <c r="C9" i="38"/>
  <c r="D9" i="38"/>
  <c r="A10" i="38"/>
  <c r="B10" i="38"/>
  <c r="C10" i="38"/>
  <c r="D10" i="38"/>
  <c r="A11" i="38"/>
  <c r="B11" i="38"/>
  <c r="C11" i="38"/>
  <c r="D11" i="38"/>
  <c r="A12" i="38"/>
  <c r="B12" i="38"/>
  <c r="C12" i="38"/>
  <c r="D12" i="38"/>
  <c r="A13" i="38"/>
  <c r="B13" i="38"/>
  <c r="C13" i="38"/>
  <c r="D13" i="38"/>
  <c r="A14" i="38"/>
  <c r="B14" i="38"/>
  <c r="C14" i="38"/>
  <c r="D14" i="38"/>
  <c r="A15" i="38"/>
  <c r="B15" i="38"/>
  <c r="C15" i="38"/>
  <c r="D15" i="38"/>
  <c r="A16" i="38"/>
  <c r="B16" i="38"/>
  <c r="C16" i="38"/>
  <c r="D16" i="38"/>
  <c r="A17" i="38"/>
  <c r="B17" i="38"/>
  <c r="C17" i="38"/>
  <c r="D17" i="38"/>
  <c r="A18" i="38"/>
  <c r="B18" i="38"/>
  <c r="C18" i="38"/>
  <c r="D18" i="38"/>
  <c r="A19" i="38"/>
  <c r="B19" i="38"/>
  <c r="C19" i="38"/>
  <c r="D19" i="38"/>
  <c r="A20" i="38"/>
  <c r="B20" i="38"/>
  <c r="C20" i="38"/>
  <c r="D20" i="38"/>
  <c r="A21" i="38"/>
  <c r="B21" i="38"/>
  <c r="C21" i="38"/>
  <c r="D21" i="38"/>
  <c r="A22" i="38"/>
  <c r="B22" i="38"/>
  <c r="C22" i="38"/>
  <c r="D22" i="38"/>
  <c r="A23" i="38"/>
  <c r="B23" i="38"/>
  <c r="C23" i="38"/>
  <c r="D23" i="38"/>
  <c r="A24" i="38"/>
  <c r="B24" i="38"/>
  <c r="C24" i="38"/>
  <c r="D24" i="38"/>
  <c r="A25" i="38"/>
  <c r="B25" i="38"/>
  <c r="C25" i="38"/>
  <c r="D25" i="38"/>
  <c r="A26" i="38"/>
  <c r="B26" i="38"/>
  <c r="C26" i="38"/>
  <c r="D26" i="38"/>
  <c r="A27" i="38"/>
  <c r="B27" i="38"/>
  <c r="C27" i="38"/>
  <c r="D27" i="38"/>
  <c r="A28" i="38"/>
  <c r="B28" i="38"/>
  <c r="C28" i="38"/>
  <c r="D28" i="38"/>
  <c r="A29" i="38"/>
  <c r="B29" i="38"/>
  <c r="C29" i="38"/>
  <c r="D29" i="38"/>
  <c r="A30" i="38"/>
  <c r="B30" i="38"/>
  <c r="C30" i="38"/>
  <c r="D30" i="38"/>
  <c r="A31" i="38"/>
  <c r="B31" i="38"/>
  <c r="C31" i="38"/>
  <c r="D31" i="38"/>
  <c r="A32" i="38"/>
  <c r="B32" i="38"/>
  <c r="C32" i="38"/>
  <c r="D32" i="38"/>
  <c r="A33" i="38"/>
  <c r="B33" i="38"/>
  <c r="C33" i="38"/>
  <c r="D33" i="38"/>
  <c r="A34" i="38"/>
  <c r="B34" i="38"/>
  <c r="C34" i="38"/>
  <c r="D34" i="38"/>
  <c r="A35" i="38"/>
  <c r="B35" i="38"/>
  <c r="C35" i="38"/>
  <c r="D35" i="38"/>
  <c r="A36" i="38"/>
  <c r="B36" i="38"/>
  <c r="C36" i="38"/>
  <c r="D36" i="38"/>
  <c r="A37" i="38"/>
  <c r="B37" i="38"/>
  <c r="C37" i="38"/>
  <c r="D37" i="38"/>
  <c r="A38" i="38"/>
  <c r="B38" i="38"/>
  <c r="C38" i="38"/>
  <c r="D38" i="38"/>
  <c r="A39" i="38"/>
  <c r="B39" i="38"/>
  <c r="C39" i="38"/>
  <c r="D39" i="38"/>
  <c r="A40" i="38"/>
  <c r="B40" i="38"/>
  <c r="C40" i="38"/>
  <c r="D40" i="38"/>
  <c r="A41" i="38"/>
  <c r="B41" i="38"/>
  <c r="C41" i="38"/>
  <c r="D41" i="38"/>
  <c r="A42" i="38"/>
  <c r="B42" i="38"/>
  <c r="C42" i="38"/>
  <c r="D42" i="38"/>
  <c r="A43" i="38"/>
  <c r="B43" i="38"/>
  <c r="C43" i="38"/>
  <c r="D43" i="38"/>
  <c r="A44" i="38"/>
  <c r="B44" i="38"/>
  <c r="C44" i="38"/>
  <c r="D44" i="38"/>
  <c r="A45" i="38"/>
  <c r="B45" i="38"/>
  <c r="C45" i="38"/>
  <c r="D45" i="38"/>
  <c r="A46" i="38"/>
  <c r="B46" i="38"/>
  <c r="C46" i="38"/>
  <c r="D46" i="38"/>
  <c r="A47" i="38"/>
  <c r="B47" i="38"/>
  <c r="C47" i="38"/>
  <c r="D47" i="38"/>
  <c r="A48" i="38"/>
  <c r="B48" i="38"/>
  <c r="C48" i="38"/>
  <c r="D48" i="38"/>
  <c r="A49" i="38"/>
  <c r="B49" i="38"/>
  <c r="C49" i="38"/>
  <c r="D49" i="38"/>
  <c r="A50" i="38"/>
  <c r="B50" i="38"/>
  <c r="C50" i="38"/>
  <c r="D50" i="38"/>
  <c r="A51" i="38"/>
  <c r="B51" i="38"/>
  <c r="C51" i="38"/>
  <c r="D51" i="38"/>
  <c r="A52" i="38"/>
  <c r="B52" i="38"/>
  <c r="C52" i="38"/>
  <c r="D52" i="38"/>
  <c r="A53" i="38"/>
  <c r="B53" i="38"/>
  <c r="C53" i="38"/>
  <c r="D53" i="38"/>
  <c r="A54" i="38"/>
  <c r="B54" i="38"/>
  <c r="C54" i="38"/>
  <c r="D54" i="38"/>
  <c r="A55" i="38"/>
  <c r="B55" i="38"/>
  <c r="C55" i="38"/>
  <c r="D55" i="38"/>
  <c r="A56" i="38"/>
  <c r="B56" i="38"/>
  <c r="C56" i="38"/>
  <c r="D56" i="38"/>
  <c r="A57" i="38"/>
  <c r="B57" i="38"/>
  <c r="C57" i="38"/>
  <c r="D57" i="38"/>
  <c r="A58" i="38"/>
  <c r="B58" i="38"/>
  <c r="C58" i="38"/>
  <c r="D58" i="38"/>
  <c r="A59" i="38"/>
  <c r="B59" i="38"/>
  <c r="C59" i="38"/>
  <c r="D59" i="38"/>
  <c r="A60" i="38"/>
  <c r="B60" i="38"/>
  <c r="C60" i="38"/>
  <c r="D60" i="38"/>
  <c r="A61" i="38"/>
  <c r="B61" i="38"/>
  <c r="C61" i="38"/>
  <c r="D61" i="38"/>
  <c r="A62" i="38"/>
  <c r="B62" i="38"/>
  <c r="C62" i="38"/>
  <c r="D62" i="38"/>
  <c r="A63" i="38"/>
  <c r="B63" i="38"/>
  <c r="C63" i="38"/>
  <c r="D63" i="38"/>
  <c r="A64" i="38"/>
  <c r="B64" i="38"/>
  <c r="C64" i="38"/>
  <c r="D64" i="38"/>
  <c r="A65" i="38"/>
  <c r="B65" i="38"/>
  <c r="C65" i="38"/>
  <c r="D65" i="38"/>
  <c r="A66" i="38"/>
  <c r="B66" i="38"/>
  <c r="C66" i="38"/>
  <c r="D66" i="38"/>
  <c r="A67" i="38"/>
  <c r="B67" i="38"/>
  <c r="C67" i="38"/>
  <c r="D67" i="38"/>
  <c r="A68" i="38"/>
  <c r="B68" i="38"/>
  <c r="C68" i="38"/>
  <c r="D68" i="38"/>
  <c r="A69" i="38"/>
  <c r="B69" i="38"/>
  <c r="C69" i="38"/>
  <c r="D69" i="38"/>
  <c r="A70" i="38"/>
  <c r="B70" i="38"/>
  <c r="C70" i="38"/>
  <c r="D70" i="38"/>
  <c r="A71" i="38"/>
  <c r="B71" i="38"/>
  <c r="C71" i="38"/>
  <c r="D71" i="38"/>
  <c r="A72" i="38"/>
  <c r="B72" i="38"/>
  <c r="C72" i="38"/>
  <c r="D72" i="38"/>
  <c r="A73" i="38"/>
  <c r="B73" i="38"/>
  <c r="C73" i="38"/>
  <c r="D73" i="38"/>
  <c r="A74" i="38"/>
  <c r="B74" i="38"/>
  <c r="C74" i="38"/>
  <c r="D74" i="38"/>
  <c r="A75" i="38"/>
  <c r="B75" i="38"/>
  <c r="C75" i="38"/>
  <c r="D75" i="38"/>
  <c r="A76" i="38"/>
  <c r="B76" i="38"/>
  <c r="C76" i="38"/>
  <c r="D76" i="38"/>
  <c r="A77" i="38"/>
  <c r="B77" i="38"/>
  <c r="C77" i="38"/>
  <c r="D77" i="38"/>
  <c r="A78" i="38"/>
  <c r="B78" i="38"/>
  <c r="C78" i="38"/>
  <c r="D78" i="38"/>
  <c r="A79" i="38"/>
  <c r="B79" i="38"/>
  <c r="C79" i="38"/>
  <c r="D79" i="38"/>
  <c r="A80" i="38"/>
  <c r="B80" i="38"/>
  <c r="C80" i="38"/>
  <c r="D80" i="38"/>
  <c r="A81" i="38"/>
  <c r="B81" i="38"/>
  <c r="C81" i="38"/>
  <c r="D81" i="38"/>
  <c r="A82" i="38"/>
  <c r="B82" i="38"/>
  <c r="C82" i="38"/>
  <c r="D82" i="38"/>
  <c r="A83" i="38"/>
  <c r="B83" i="38"/>
  <c r="C83" i="38"/>
  <c r="D83" i="38"/>
  <c r="A84" i="38"/>
  <c r="B84" i="38"/>
  <c r="C84" i="38"/>
  <c r="D84" i="38"/>
  <c r="A85" i="38"/>
  <c r="B85" i="38"/>
  <c r="C85" i="38"/>
  <c r="D85" i="38"/>
  <c r="A86" i="38"/>
  <c r="B86" i="38"/>
  <c r="C86" i="38"/>
  <c r="D86" i="38"/>
  <c r="A87" i="38"/>
  <c r="B87" i="38"/>
  <c r="C87" i="38"/>
  <c r="D87" i="38"/>
  <c r="A88" i="38"/>
  <c r="B88" i="38"/>
  <c r="C88" i="38"/>
  <c r="D88" i="38"/>
  <c r="A89" i="38"/>
  <c r="B89" i="38"/>
  <c r="C89" i="38"/>
  <c r="D89" i="38"/>
  <c r="A90" i="38"/>
  <c r="B90" i="38"/>
  <c r="C90" i="38"/>
  <c r="D90" i="38"/>
  <c r="A91" i="38"/>
  <c r="B91" i="38"/>
  <c r="C91" i="38"/>
  <c r="D91" i="38"/>
  <c r="A92" i="38"/>
  <c r="B92" i="38"/>
  <c r="C92" i="38"/>
  <c r="D92" i="38"/>
  <c r="A93" i="38"/>
  <c r="B93" i="38"/>
  <c r="C93" i="38"/>
  <c r="D93" i="38"/>
  <c r="A94" i="38"/>
  <c r="B94" i="38"/>
  <c r="C94" i="38"/>
  <c r="D94" i="38"/>
  <c r="A95" i="38"/>
  <c r="B95" i="38"/>
  <c r="C95" i="38"/>
  <c r="D95" i="38"/>
  <c r="A96" i="38"/>
  <c r="B96" i="38"/>
  <c r="C96" i="38"/>
  <c r="D96" i="38"/>
  <c r="A97" i="38"/>
  <c r="B97" i="38"/>
  <c r="C97" i="38"/>
  <c r="D97" i="38"/>
  <c r="A98" i="38"/>
  <c r="B98" i="38"/>
  <c r="C98" i="38"/>
  <c r="D98" i="38"/>
  <c r="A99" i="38"/>
  <c r="B99" i="38"/>
  <c r="C99" i="38"/>
  <c r="D99" i="38"/>
  <c r="A100" i="38"/>
  <c r="B100" i="38"/>
  <c r="C100" i="38"/>
  <c r="D100" i="38"/>
  <c r="A101" i="38"/>
  <c r="B101" i="38"/>
  <c r="C101" i="38"/>
  <c r="D101" i="38"/>
  <c r="A102" i="38"/>
  <c r="B102" i="38"/>
  <c r="C102" i="38"/>
  <c r="D102" i="38"/>
  <c r="A103" i="38"/>
  <c r="B103" i="38"/>
  <c r="C103" i="38"/>
  <c r="D103" i="38"/>
  <c r="A104" i="38"/>
  <c r="B104" i="38"/>
  <c r="C104" i="38"/>
  <c r="D104" i="38"/>
  <c r="A105" i="38"/>
  <c r="B105" i="38"/>
  <c r="C105" i="38"/>
  <c r="D105" i="38"/>
  <c r="A106" i="38"/>
  <c r="B106" i="38"/>
  <c r="C106" i="38"/>
  <c r="D106" i="38"/>
  <c r="A107" i="38"/>
  <c r="B107" i="38"/>
  <c r="C107" i="38"/>
  <c r="D107" i="38"/>
  <c r="A108" i="38"/>
  <c r="B108" i="38"/>
  <c r="C108" i="38"/>
  <c r="D108" i="38"/>
  <c r="A109" i="38"/>
  <c r="B109" i="38"/>
  <c r="C109" i="38"/>
  <c r="D109" i="38"/>
  <c r="A110" i="38"/>
  <c r="B110" i="38"/>
  <c r="C110" i="38"/>
  <c r="D110" i="38"/>
  <c r="A111" i="38"/>
  <c r="B111" i="38"/>
  <c r="C111" i="38"/>
  <c r="D111" i="38"/>
  <c r="A112" i="38"/>
  <c r="B112" i="38"/>
  <c r="C112" i="38"/>
  <c r="D112" i="38"/>
  <c r="A113" i="38"/>
  <c r="B113" i="38"/>
  <c r="C113" i="38"/>
  <c r="D113" i="38"/>
  <c r="A114" i="38"/>
  <c r="B114" i="38"/>
  <c r="C114" i="38"/>
  <c r="D114" i="38"/>
  <c r="A115" i="38"/>
  <c r="B115" i="38"/>
  <c r="C115" i="38"/>
  <c r="D115" i="38"/>
  <c r="A116" i="38"/>
  <c r="B116" i="38"/>
  <c r="C116" i="38"/>
  <c r="D116" i="38"/>
  <c r="A117" i="38"/>
  <c r="B117" i="38"/>
  <c r="C117" i="38"/>
  <c r="D117" i="38"/>
  <c r="A118" i="38"/>
  <c r="B118" i="38"/>
  <c r="C118" i="38"/>
  <c r="D118" i="38"/>
  <c r="A119" i="38"/>
  <c r="B119" i="38"/>
  <c r="C119" i="38"/>
  <c r="D119" i="38"/>
  <c r="A120" i="38"/>
  <c r="B120" i="38"/>
  <c r="C120" i="38"/>
  <c r="D120" i="38"/>
  <c r="A121" i="38"/>
  <c r="B121" i="38"/>
  <c r="C121" i="38"/>
  <c r="D121" i="38"/>
  <c r="A122" i="38"/>
  <c r="B122" i="38"/>
  <c r="C122" i="38"/>
  <c r="D122" i="38"/>
  <c r="A123" i="38"/>
  <c r="B123" i="38"/>
  <c r="C123" i="38"/>
  <c r="D123" i="38"/>
  <c r="A124" i="38"/>
  <c r="B124" i="38"/>
  <c r="C124" i="38"/>
  <c r="D124" i="38"/>
  <c r="A125" i="38"/>
  <c r="B125" i="38"/>
  <c r="C125" i="38"/>
  <c r="D125" i="38"/>
  <c r="A126" i="38"/>
  <c r="B126" i="38"/>
  <c r="C126" i="38"/>
  <c r="D126" i="38"/>
  <c r="A127" i="38"/>
  <c r="B127" i="38"/>
  <c r="C127" i="38"/>
  <c r="D127" i="38"/>
  <c r="A128" i="38"/>
  <c r="B128" i="38"/>
  <c r="C128" i="38"/>
  <c r="D128" i="38"/>
  <c r="A129" i="38"/>
  <c r="B129" i="38"/>
  <c r="C129" i="38"/>
  <c r="D129" i="38"/>
  <c r="A130" i="38"/>
  <c r="B130" i="38"/>
  <c r="C130" i="38"/>
  <c r="D130" i="38"/>
  <c r="A131" i="38"/>
  <c r="B131" i="38"/>
  <c r="C131" i="38"/>
  <c r="D131" i="38"/>
  <c r="A132" i="38"/>
  <c r="B132" i="38"/>
  <c r="C132" i="38"/>
  <c r="D132" i="38"/>
  <c r="A133" i="38"/>
  <c r="B133" i="38"/>
  <c r="C133" i="38"/>
  <c r="D133" i="38"/>
  <c r="A134" i="38"/>
  <c r="B134" i="38"/>
  <c r="C134" i="38"/>
  <c r="D134" i="38"/>
  <c r="A135" i="38"/>
  <c r="B135" i="38"/>
  <c r="C135" i="38"/>
  <c r="D135" i="38"/>
  <c r="A136" i="38"/>
  <c r="B136" i="38"/>
  <c r="C136" i="38"/>
  <c r="D136" i="38"/>
  <c r="A137" i="38"/>
  <c r="B137" i="38"/>
  <c r="C137" i="38"/>
  <c r="D137" i="38"/>
  <c r="A138" i="38"/>
  <c r="B138" i="38"/>
  <c r="C138" i="38"/>
  <c r="D138" i="38"/>
  <c r="A139" i="38"/>
  <c r="B139" i="38"/>
  <c r="C139" i="38"/>
  <c r="D139" i="38"/>
  <c r="A140" i="38"/>
  <c r="B140" i="38"/>
  <c r="C140" i="38"/>
  <c r="D140" i="38"/>
  <c r="A141" i="38"/>
  <c r="B141" i="38"/>
  <c r="C141" i="38"/>
  <c r="D141" i="38"/>
  <c r="A142" i="38"/>
  <c r="B142" i="38"/>
  <c r="C142" i="38"/>
  <c r="D142" i="38"/>
  <c r="A143" i="38"/>
  <c r="B143" i="38"/>
  <c r="C143" i="38"/>
  <c r="D143" i="38"/>
  <c r="A144" i="38"/>
  <c r="B144" i="38"/>
  <c r="C144" i="38"/>
  <c r="D144" i="38"/>
  <c r="A145" i="38"/>
  <c r="B145" i="38"/>
  <c r="C145" i="38"/>
  <c r="D145" i="38"/>
  <c r="A146" i="38"/>
  <c r="B146" i="38"/>
  <c r="C146" i="38"/>
  <c r="D146" i="38"/>
  <c r="A147" i="38"/>
  <c r="B147" i="38"/>
  <c r="C147" i="38"/>
  <c r="D147" i="38"/>
  <c r="A148" i="38"/>
  <c r="B148" i="38"/>
  <c r="C148" i="38"/>
  <c r="D148" i="38"/>
  <c r="A149" i="38"/>
  <c r="B149" i="38"/>
  <c r="C149" i="38"/>
  <c r="D149" i="38"/>
  <c r="A150" i="38"/>
  <c r="B150" i="38"/>
  <c r="C150" i="38"/>
  <c r="D150" i="38"/>
  <c r="A151" i="38"/>
  <c r="B151" i="38"/>
  <c r="C151" i="38"/>
  <c r="D151" i="38"/>
  <c r="A152" i="38"/>
  <c r="B152" i="38"/>
  <c r="C152" i="38"/>
  <c r="D152" i="38"/>
  <c r="A153" i="38"/>
  <c r="B153" i="38"/>
  <c r="C153" i="38"/>
  <c r="D153" i="38"/>
  <c r="A154" i="38"/>
  <c r="B154" i="38"/>
  <c r="C154" i="38"/>
  <c r="D154" i="38"/>
  <c r="A155" i="38"/>
  <c r="B155" i="38"/>
  <c r="C155" i="38"/>
  <c r="D155" i="38"/>
  <c r="A156" i="38"/>
  <c r="B156" i="38"/>
  <c r="C156" i="38"/>
  <c r="D156" i="38"/>
  <c r="A157" i="38"/>
  <c r="B157" i="38"/>
  <c r="C157" i="38"/>
  <c r="D157" i="38"/>
  <c r="A158" i="38"/>
  <c r="B158" i="38"/>
  <c r="C158" i="38"/>
  <c r="D158" i="38"/>
  <c r="A159" i="38"/>
  <c r="B159" i="38"/>
  <c r="C159" i="38"/>
  <c r="D159" i="38"/>
  <c r="A160" i="38"/>
  <c r="B160" i="38"/>
  <c r="C160" i="38"/>
  <c r="D160" i="38"/>
  <c r="A161" i="38"/>
  <c r="B161" i="38"/>
  <c r="C161" i="38"/>
  <c r="D161" i="38"/>
  <c r="A162" i="38"/>
  <c r="B162" i="38"/>
  <c r="C162" i="38"/>
  <c r="D162" i="38"/>
  <c r="A163" i="38"/>
  <c r="B163" i="38"/>
  <c r="C163" i="38"/>
  <c r="D163" i="38"/>
  <c r="A164" i="38"/>
  <c r="B164" i="38"/>
  <c r="C164" i="38"/>
  <c r="D164" i="38"/>
  <c r="A165" i="38"/>
  <c r="B165" i="38"/>
  <c r="C165" i="38"/>
  <c r="D165" i="38"/>
  <c r="A166" i="38"/>
  <c r="B166" i="38"/>
  <c r="C166" i="38"/>
  <c r="D166" i="38"/>
  <c r="A167" i="38"/>
  <c r="B167" i="38"/>
  <c r="C167" i="38"/>
  <c r="D167" i="38"/>
  <c r="A168" i="38"/>
  <c r="B168" i="38"/>
  <c r="C168" i="38"/>
  <c r="D168" i="38"/>
  <c r="A169" i="38"/>
  <c r="B169" i="38"/>
  <c r="C169" i="38"/>
  <c r="D169" i="38"/>
  <c r="A170" i="38"/>
  <c r="B170" i="38"/>
  <c r="C170" i="38"/>
  <c r="D170" i="38"/>
  <c r="A171" i="38"/>
  <c r="B171" i="38"/>
  <c r="C171" i="38"/>
  <c r="D171" i="38"/>
  <c r="A172" i="38"/>
  <c r="B172" i="38"/>
  <c r="C172" i="38"/>
  <c r="D172" i="38"/>
  <c r="A173" i="38"/>
  <c r="B173" i="38"/>
  <c r="C173" i="38"/>
  <c r="D173" i="38"/>
  <c r="A174" i="38"/>
  <c r="B174" i="38"/>
  <c r="C174" i="38"/>
  <c r="D174" i="38"/>
  <c r="A175" i="38"/>
  <c r="B175" i="38"/>
  <c r="C175" i="38"/>
  <c r="D175" i="38"/>
  <c r="A176" i="38"/>
  <c r="B176" i="38"/>
  <c r="C176" i="38"/>
  <c r="D176" i="38"/>
  <c r="A177" i="38"/>
  <c r="B177" i="38"/>
  <c r="C177" i="38"/>
  <c r="D177" i="38"/>
  <c r="A178" i="38"/>
  <c r="B178" i="38"/>
  <c r="C178" i="38"/>
  <c r="D178" i="38"/>
  <c r="A179" i="38"/>
  <c r="B179" i="38"/>
  <c r="C179" i="38"/>
  <c r="D179" i="38"/>
  <c r="A180" i="38"/>
  <c r="B180" i="38"/>
  <c r="C180" i="38"/>
  <c r="D180" i="38"/>
  <c r="A181" i="38"/>
  <c r="B181" i="38"/>
  <c r="C181" i="38"/>
  <c r="D181" i="38"/>
  <c r="A182" i="38"/>
  <c r="B182" i="38"/>
  <c r="C182" i="38"/>
  <c r="D182" i="38"/>
  <c r="A183" i="38"/>
  <c r="B183" i="38"/>
  <c r="C183" i="38"/>
  <c r="D183" i="38"/>
  <c r="A184" i="38"/>
  <c r="B184" i="38"/>
  <c r="C184" i="38"/>
  <c r="D184" i="38"/>
  <c r="A185" i="38"/>
  <c r="B185" i="38"/>
  <c r="C185" i="38"/>
  <c r="D185" i="38"/>
  <c r="A186" i="38"/>
  <c r="B186" i="38"/>
  <c r="C186" i="38"/>
  <c r="D186" i="38"/>
  <c r="A187" i="38"/>
  <c r="B187" i="38"/>
  <c r="C187" i="38"/>
  <c r="D187" i="38"/>
  <c r="A188" i="38"/>
  <c r="B188" i="38"/>
  <c r="C188" i="38"/>
  <c r="D188" i="38"/>
  <c r="A189" i="38"/>
  <c r="B189" i="38"/>
  <c r="C189" i="38"/>
  <c r="D189" i="38"/>
  <c r="A190" i="38"/>
  <c r="B190" i="38"/>
  <c r="C190" i="38"/>
  <c r="D190" i="38"/>
  <c r="A191" i="38"/>
  <c r="B191" i="38"/>
  <c r="C191" i="38"/>
  <c r="D191" i="38"/>
  <c r="A192" i="38"/>
  <c r="B192" i="38"/>
  <c r="C192" i="38"/>
  <c r="D192" i="38"/>
  <c r="A193" i="38"/>
  <c r="B193" i="38"/>
  <c r="C193" i="38"/>
  <c r="D193" i="38"/>
  <c r="A194" i="38"/>
  <c r="B194" i="38"/>
  <c r="C194" i="38"/>
  <c r="D194" i="38"/>
  <c r="A195" i="38"/>
  <c r="B195" i="38"/>
  <c r="C195" i="38"/>
  <c r="D195" i="38"/>
  <c r="A196" i="38"/>
  <c r="B196" i="38"/>
  <c r="C196" i="38"/>
  <c r="D196" i="38"/>
  <c r="A197" i="38"/>
  <c r="B197" i="38"/>
  <c r="C197" i="38"/>
  <c r="D197" i="38"/>
  <c r="A198" i="38"/>
  <c r="B198" i="38"/>
  <c r="C198" i="38"/>
  <c r="D198" i="38"/>
  <c r="A199" i="38"/>
  <c r="B199" i="38"/>
  <c r="C199" i="38"/>
  <c r="D199" i="38"/>
  <c r="A200" i="38"/>
  <c r="B200" i="38"/>
  <c r="C200" i="38"/>
  <c r="D200" i="38"/>
  <c r="A201" i="38"/>
  <c r="B201" i="38"/>
  <c r="C201" i="38"/>
  <c r="D201" i="38"/>
  <c r="A202" i="38"/>
  <c r="B202" i="38"/>
  <c r="C202" i="38"/>
  <c r="D202" i="38"/>
  <c r="A203" i="38"/>
  <c r="B203" i="38"/>
  <c r="C203" i="38"/>
  <c r="D203" i="38"/>
  <c r="A204" i="38"/>
  <c r="B204" i="38"/>
  <c r="C204" i="38"/>
  <c r="D204" i="38"/>
  <c r="A205" i="38"/>
  <c r="B205" i="38"/>
  <c r="C205" i="38"/>
  <c r="D205" i="38"/>
  <c r="A206" i="38"/>
  <c r="B206" i="38"/>
  <c r="C206" i="38"/>
  <c r="D206" i="38"/>
  <c r="A207" i="38"/>
  <c r="B207" i="38"/>
  <c r="C207" i="38"/>
  <c r="D207" i="38"/>
  <c r="A208" i="38"/>
  <c r="B208" i="38"/>
  <c r="C208" i="38"/>
  <c r="D208" i="38"/>
  <c r="A209" i="38"/>
  <c r="B209" i="38"/>
  <c r="C209" i="38"/>
  <c r="D209" i="38"/>
  <c r="A210" i="38"/>
  <c r="B210" i="38"/>
  <c r="C210" i="38"/>
  <c r="D210" i="38"/>
  <c r="A211" i="38"/>
  <c r="B211" i="38"/>
  <c r="C211" i="38"/>
  <c r="D211" i="38"/>
  <c r="A212" i="38"/>
  <c r="B212" i="38"/>
  <c r="C212" i="38"/>
  <c r="D212" i="38"/>
  <c r="A213" i="38"/>
  <c r="B213" i="38"/>
  <c r="C213" i="38"/>
  <c r="D213" i="38"/>
  <c r="A214" i="38"/>
  <c r="B214" i="38"/>
  <c r="C214" i="38"/>
  <c r="D214" i="38"/>
  <c r="A215" i="38"/>
  <c r="B215" i="38"/>
  <c r="C215" i="38"/>
  <c r="D215" i="38"/>
  <c r="A216" i="38"/>
  <c r="B216" i="38"/>
  <c r="C216" i="38"/>
  <c r="D216" i="38"/>
  <c r="A217" i="38"/>
  <c r="B217" i="38"/>
  <c r="C217" i="38"/>
  <c r="D217" i="38"/>
  <c r="A218" i="38"/>
  <c r="B218" i="38"/>
  <c r="C218" i="38"/>
  <c r="D218" i="38"/>
  <c r="A219" i="38"/>
  <c r="B219" i="38"/>
  <c r="C219" i="38"/>
  <c r="D219" i="38"/>
  <c r="A220" i="38"/>
  <c r="B220" i="38"/>
  <c r="C220" i="38"/>
  <c r="D220" i="38"/>
  <c r="A221" i="38"/>
  <c r="B221" i="38"/>
  <c r="C221" i="38"/>
  <c r="D221" i="38"/>
  <c r="A222" i="38"/>
  <c r="B222" i="38"/>
  <c r="C222" i="38"/>
  <c r="D222" i="38"/>
  <c r="A223" i="38"/>
  <c r="B223" i="38"/>
  <c r="C223" i="38"/>
  <c r="D223" i="38"/>
  <c r="A224" i="38"/>
  <c r="B224" i="38"/>
  <c r="C224" i="38"/>
  <c r="D224" i="38"/>
  <c r="A225" i="38"/>
  <c r="B225" i="38"/>
  <c r="C225" i="38"/>
  <c r="D225" i="38"/>
  <c r="A226" i="38"/>
  <c r="B226" i="38"/>
  <c r="C226" i="38"/>
  <c r="D226" i="38"/>
  <c r="A227" i="38"/>
  <c r="B227" i="38"/>
  <c r="C227" i="38"/>
  <c r="D227" i="38"/>
  <c r="A228" i="38"/>
  <c r="B228" i="38"/>
  <c r="C228" i="38"/>
  <c r="D228" i="38"/>
  <c r="A229" i="38"/>
  <c r="B229" i="38"/>
  <c r="C229" i="38"/>
  <c r="D229" i="38"/>
  <c r="A230" i="38"/>
  <c r="B230" i="38"/>
  <c r="C230" i="38"/>
  <c r="D230" i="38"/>
  <c r="A231" i="38"/>
  <c r="B231" i="38"/>
  <c r="C231" i="38"/>
  <c r="D231" i="38"/>
  <c r="A232" i="38"/>
  <c r="B232" i="38"/>
  <c r="C232" i="38"/>
  <c r="D232" i="38"/>
  <c r="A233" i="38"/>
  <c r="B233" i="38"/>
  <c r="C233" i="38"/>
  <c r="D233" i="38"/>
  <c r="A234" i="38"/>
  <c r="B234" i="38"/>
  <c r="C234" i="38"/>
  <c r="D234" i="38"/>
  <c r="A235" i="38"/>
  <c r="B235" i="38"/>
  <c r="C235" i="38"/>
  <c r="D235" i="38"/>
  <c r="A236" i="38"/>
  <c r="B236" i="38"/>
  <c r="C236" i="38"/>
  <c r="D236" i="38"/>
  <c r="A237" i="38"/>
  <c r="B237" i="38"/>
  <c r="C237" i="38"/>
  <c r="D237" i="38"/>
  <c r="A238" i="38"/>
  <c r="B238" i="38"/>
  <c r="C238" i="38"/>
  <c r="D238" i="38"/>
  <c r="A239" i="38"/>
  <c r="B239" i="38"/>
  <c r="C239" i="38"/>
  <c r="D239" i="38"/>
  <c r="A240" i="38"/>
  <c r="B240" i="38"/>
  <c r="C240" i="38"/>
  <c r="D240" i="38"/>
  <c r="A241" i="38"/>
  <c r="B241" i="38"/>
  <c r="C241" i="38"/>
  <c r="D241" i="38"/>
  <c r="A242" i="38"/>
  <c r="B242" i="38"/>
  <c r="C242" i="38"/>
  <c r="D242" i="38"/>
  <c r="A243" i="38"/>
  <c r="B243" i="38"/>
  <c r="C243" i="38"/>
  <c r="D243" i="38"/>
  <c r="A244" i="38"/>
  <c r="B244" i="38"/>
  <c r="C244" i="38"/>
  <c r="D244" i="38"/>
  <c r="A245" i="38"/>
  <c r="B245" i="38"/>
  <c r="C245" i="38"/>
  <c r="D245" i="38"/>
  <c r="A246" i="38"/>
  <c r="B246" i="38"/>
  <c r="C246" i="38"/>
  <c r="D246" i="38"/>
  <c r="A247" i="38"/>
  <c r="B247" i="38"/>
  <c r="C247" i="38"/>
  <c r="D247" i="38"/>
  <c r="A248" i="38"/>
  <c r="B248" i="38"/>
  <c r="C248" i="38"/>
  <c r="D248" i="38"/>
  <c r="A249" i="38"/>
  <c r="B249" i="38"/>
  <c r="C249" i="38"/>
  <c r="D249" i="38"/>
  <c r="A250" i="38"/>
  <c r="B250" i="38"/>
  <c r="C250" i="38"/>
  <c r="D250" i="38"/>
  <c r="A251" i="38"/>
  <c r="B251" i="38"/>
  <c r="C251" i="38"/>
  <c r="D251" i="38"/>
  <c r="A252" i="38"/>
  <c r="B252" i="38"/>
  <c r="C252" i="38"/>
  <c r="D252" i="38"/>
  <c r="A253" i="38"/>
  <c r="B253" i="38"/>
  <c r="C253" i="38"/>
  <c r="D253" i="38"/>
  <c r="A254" i="38"/>
  <c r="B254" i="38"/>
  <c r="C254" i="38"/>
  <c r="D254" i="38"/>
  <c r="A255" i="38"/>
  <c r="B255" i="38"/>
  <c r="C255" i="38"/>
  <c r="D255" i="38"/>
  <c r="A256" i="38"/>
  <c r="B256" i="38"/>
  <c r="C256" i="38"/>
  <c r="D256" i="38"/>
  <c r="A257" i="38"/>
  <c r="B257" i="38"/>
  <c r="C257" i="38"/>
  <c r="D257" i="38"/>
  <c r="A258" i="38"/>
  <c r="B258" i="38"/>
  <c r="C258" i="38"/>
  <c r="D258" i="38"/>
  <c r="A259" i="38"/>
  <c r="B259" i="38"/>
  <c r="C259" i="38"/>
  <c r="D259" i="38"/>
  <c r="A260" i="38"/>
  <c r="B260" i="38"/>
  <c r="C260" i="38"/>
  <c r="D260" i="38"/>
  <c r="A261" i="38"/>
  <c r="B261" i="38"/>
  <c r="C261" i="38"/>
  <c r="D261" i="38"/>
  <c r="A262" i="38"/>
  <c r="B262" i="38"/>
  <c r="C262" i="38"/>
  <c r="D262" i="38"/>
  <c r="A263" i="38"/>
  <c r="B263" i="38"/>
  <c r="C263" i="38"/>
  <c r="D263" i="38"/>
  <c r="A264" i="38"/>
  <c r="B264" i="38"/>
  <c r="C264" i="38"/>
  <c r="D264" i="38"/>
  <c r="A265" i="38"/>
  <c r="B265" i="38"/>
  <c r="C265" i="38"/>
  <c r="D265" i="38"/>
  <c r="A266" i="38"/>
  <c r="B266" i="38"/>
  <c r="C266" i="38"/>
  <c r="D266" i="38"/>
  <c r="A267" i="38"/>
  <c r="B267" i="38"/>
  <c r="C267" i="38"/>
  <c r="D267" i="38"/>
  <c r="A268" i="38"/>
  <c r="B268" i="38"/>
  <c r="C268" i="38"/>
  <c r="D268" i="38"/>
  <c r="A269" i="38"/>
  <c r="B269" i="38"/>
  <c r="C269" i="38"/>
  <c r="D269" i="38"/>
  <c r="A270" i="38"/>
  <c r="B270" i="38"/>
  <c r="C270" i="38"/>
  <c r="D270" i="38"/>
  <c r="A271" i="38"/>
  <c r="B271" i="38"/>
  <c r="C271" i="38"/>
  <c r="D271" i="38"/>
  <c r="A272" i="38"/>
  <c r="B272" i="38"/>
  <c r="C272" i="38"/>
  <c r="D272" i="38"/>
  <c r="A273" i="38"/>
  <c r="B273" i="38"/>
  <c r="C273" i="38"/>
  <c r="D273" i="38"/>
  <c r="A274" i="38"/>
  <c r="B274" i="38"/>
  <c r="C274" i="38"/>
  <c r="D274" i="38"/>
  <c r="A275" i="38"/>
  <c r="B275" i="38"/>
  <c r="C275" i="38"/>
  <c r="D275" i="38"/>
  <c r="A276" i="38"/>
  <c r="B276" i="38"/>
  <c r="C276" i="38"/>
  <c r="D276" i="38"/>
  <c r="A277" i="38"/>
  <c r="B277" i="38"/>
  <c r="C277" i="38"/>
  <c r="D277" i="38"/>
  <c r="A278" i="38"/>
  <c r="B278" i="38"/>
  <c r="C278" i="38"/>
  <c r="D278" i="38"/>
  <c r="A279" i="38"/>
  <c r="B279" i="38"/>
  <c r="C279" i="38"/>
  <c r="D279" i="38"/>
  <c r="A280" i="38"/>
  <c r="B280" i="38"/>
  <c r="C280" i="38"/>
  <c r="D280" i="38"/>
  <c r="A281" i="38"/>
  <c r="B281" i="38"/>
  <c r="C281" i="38"/>
  <c r="D281" i="38"/>
  <c r="A282" i="38"/>
  <c r="B282" i="38"/>
  <c r="C282" i="38"/>
  <c r="D282" i="38"/>
  <c r="A283" i="38"/>
  <c r="B283" i="38"/>
  <c r="C283" i="38"/>
  <c r="D283" i="38"/>
  <c r="A284" i="38"/>
  <c r="B284" i="38"/>
  <c r="C284" i="38"/>
  <c r="D284" i="38"/>
  <c r="A285" i="38"/>
  <c r="B285" i="38"/>
  <c r="C285" i="38"/>
  <c r="D285" i="38"/>
  <c r="A286" i="38"/>
  <c r="B286" i="38"/>
  <c r="C286" i="38"/>
  <c r="D286" i="38"/>
  <c r="A287" i="38"/>
  <c r="B287" i="38"/>
  <c r="C287" i="38"/>
  <c r="D287" i="38"/>
  <c r="A288" i="38"/>
  <c r="B288" i="38"/>
  <c r="C288" i="38"/>
  <c r="D288" i="38"/>
  <c r="A289" i="38"/>
  <c r="B289" i="38"/>
  <c r="C289" i="38"/>
  <c r="D289" i="38"/>
  <c r="A290" i="38"/>
  <c r="B290" i="38"/>
  <c r="C290" i="38"/>
  <c r="D290" i="38"/>
  <c r="A291" i="38"/>
  <c r="B291" i="38"/>
  <c r="C291" i="38"/>
  <c r="D291" i="38"/>
  <c r="A292" i="38"/>
  <c r="B292" i="38"/>
  <c r="C292" i="38"/>
  <c r="D292" i="38"/>
  <c r="A293" i="38"/>
  <c r="B293" i="38"/>
  <c r="C293" i="38"/>
  <c r="D293" i="38"/>
  <c r="A294" i="38"/>
  <c r="B294" i="38"/>
  <c r="C294" i="38"/>
  <c r="D294" i="38"/>
  <c r="A295" i="38"/>
  <c r="B295" i="38"/>
  <c r="C295" i="38"/>
  <c r="D295" i="38"/>
  <c r="A296" i="38"/>
  <c r="B296" i="38"/>
  <c r="C296" i="38"/>
  <c r="D296" i="38"/>
  <c r="A297" i="38"/>
  <c r="B297" i="38"/>
  <c r="C297" i="38"/>
  <c r="D297" i="38"/>
  <c r="A298" i="38"/>
  <c r="B298" i="38"/>
  <c r="C298" i="38"/>
  <c r="D298" i="38"/>
  <c r="A299" i="38"/>
  <c r="B299" i="38"/>
  <c r="C299" i="38"/>
  <c r="D299" i="38"/>
  <c r="A300" i="38"/>
  <c r="B300" i="38"/>
  <c r="C300" i="38"/>
  <c r="D300" i="38"/>
  <c r="A301" i="38"/>
  <c r="B301" i="38"/>
  <c r="C301" i="38"/>
  <c r="D301" i="38"/>
  <c r="A302" i="38"/>
  <c r="B302" i="38"/>
  <c r="C302" i="38"/>
  <c r="D302" i="38"/>
  <c r="A303" i="38"/>
  <c r="B303" i="38"/>
  <c r="C303" i="38"/>
  <c r="D303" i="38"/>
  <c r="B3" i="38"/>
  <c r="A3" i="38"/>
  <c r="G303" i="35"/>
  <c r="G302" i="35"/>
  <c r="G301" i="35"/>
  <c r="G300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AD5" i="35" a="1"/>
  <c r="AE5" i="35"/>
  <c r="AG5" i="35"/>
  <c r="AE6" i="35"/>
  <c r="AG6" i="35"/>
  <c r="AE7" i="35"/>
  <c r="AG7" i="35"/>
  <c r="AE8" i="35"/>
  <c r="AG8" i="35"/>
  <c r="AE9" i="35"/>
  <c r="AG9" i="35"/>
  <c r="AE10" i="35"/>
  <c r="AG10" i="35"/>
  <c r="AE11" i="35"/>
  <c r="AG11" i="35"/>
  <c r="AE12" i="35"/>
  <c r="AG12" i="35"/>
  <c r="AE13" i="35"/>
  <c r="AG13" i="35"/>
  <c r="AE14" i="35"/>
  <c r="AG14" i="35"/>
  <c r="AE15" i="35"/>
  <c r="AG15" i="35"/>
  <c r="AE16" i="35"/>
  <c r="AG16" i="35"/>
  <c r="AE17" i="35"/>
  <c r="AG17" i="35"/>
  <c r="AE18" i="35"/>
  <c r="AG18" i="35"/>
  <c r="AE19" i="35"/>
  <c r="AG19" i="35"/>
  <c r="AE20" i="35"/>
  <c r="AG20" i="35"/>
  <c r="AE21" i="35"/>
  <c r="AG21" i="35"/>
  <c r="AE22" i="35"/>
  <c r="AG22" i="35"/>
  <c r="AE23" i="35"/>
  <c r="AG23" i="35"/>
  <c r="AE24" i="35"/>
  <c r="AG24" i="35"/>
  <c r="AE25" i="35"/>
  <c r="AG25" i="35"/>
  <c r="AE26" i="35"/>
  <c r="AG26" i="35"/>
  <c r="AE27" i="35"/>
  <c r="AG27" i="35"/>
  <c r="AE28" i="35"/>
  <c r="AG28" i="35"/>
  <c r="AE29" i="35"/>
  <c r="AG29" i="35"/>
  <c r="AE30" i="35"/>
  <c r="AG30" i="35"/>
  <c r="AE31" i="35"/>
  <c r="AG31" i="35"/>
  <c r="AE32" i="35"/>
  <c r="AG32" i="35"/>
  <c r="AE33" i="35"/>
  <c r="AG33" i="35"/>
  <c r="AE34" i="35"/>
  <c r="AG34" i="35"/>
  <c r="AE35" i="35"/>
  <c r="AG35" i="35"/>
  <c r="AE36" i="35"/>
  <c r="AG36" i="35"/>
  <c r="AE37" i="35"/>
  <c r="AG37" i="35"/>
  <c r="AE38" i="35"/>
  <c r="AG38" i="35"/>
  <c r="AE39" i="35"/>
  <c r="AG39" i="35"/>
  <c r="AE40" i="35"/>
  <c r="AG40" i="35"/>
  <c r="AE41" i="35"/>
  <c r="AG41" i="35"/>
  <c r="AE42" i="35"/>
  <c r="AG42" i="35"/>
  <c r="AE43" i="35"/>
  <c r="AG43" i="35"/>
  <c r="AE44" i="35"/>
  <c r="AG44" i="35"/>
  <c r="AE45" i="35"/>
  <c r="AG45" i="35"/>
  <c r="AE46" i="35"/>
  <c r="AG46" i="35"/>
  <c r="AE47" i="35"/>
  <c r="AG47" i="35"/>
  <c r="AE48" i="35"/>
  <c r="AG48" i="35"/>
  <c r="AE49" i="35"/>
  <c r="AG49" i="35"/>
  <c r="AE50" i="35"/>
  <c r="AG50" i="35"/>
  <c r="AE51" i="35"/>
  <c r="AG51" i="35"/>
  <c r="AE52" i="35"/>
  <c r="AG52" i="35"/>
  <c r="AE53" i="35"/>
  <c r="AG53" i="35"/>
  <c r="AE54" i="35"/>
  <c r="AG54" i="35"/>
  <c r="AE55" i="35"/>
  <c r="AG55" i="35"/>
  <c r="AE56" i="35"/>
  <c r="AG56" i="35"/>
  <c r="AE57" i="35"/>
  <c r="AG57" i="35"/>
  <c r="AE58" i="35"/>
  <c r="AG58" i="35"/>
  <c r="AE59" i="35"/>
  <c r="AG59" i="35"/>
  <c r="AE60" i="35"/>
  <c r="AG60" i="35"/>
  <c r="AE61" i="35"/>
  <c r="AG61" i="35"/>
  <c r="AE62" i="35"/>
  <c r="AG62" i="35"/>
  <c r="AE63" i="35"/>
  <c r="AG63" i="35"/>
  <c r="AE64" i="35"/>
  <c r="AG64" i="35"/>
  <c r="AE65" i="35"/>
  <c r="AG65" i="35"/>
  <c r="AE66" i="35"/>
  <c r="AG66" i="35"/>
  <c r="AE67" i="35"/>
  <c r="AG67" i="35"/>
  <c r="AE68" i="35"/>
  <c r="AG68" i="35"/>
  <c r="AE69" i="35"/>
  <c r="AG69" i="35"/>
  <c r="AE70" i="35"/>
  <c r="AG70" i="35"/>
  <c r="AE71" i="35"/>
  <c r="AG71" i="35"/>
  <c r="AE72" i="35"/>
  <c r="AG72" i="35"/>
  <c r="AE73" i="35"/>
  <c r="AG73" i="35"/>
  <c r="AE74" i="35"/>
  <c r="AG74" i="35"/>
  <c r="AE75" i="35"/>
  <c r="AG75" i="35"/>
  <c r="AE76" i="35"/>
  <c r="AG76" i="35"/>
  <c r="AE77" i="35"/>
  <c r="AG77" i="35"/>
  <c r="AE78" i="35"/>
  <c r="AG78" i="35"/>
  <c r="AE79" i="35"/>
  <c r="AG79" i="35"/>
  <c r="AE80" i="35"/>
  <c r="AG80" i="35"/>
  <c r="AE81" i="35"/>
  <c r="AG81" i="35"/>
  <c r="AE82" i="35"/>
  <c r="AG82" i="35"/>
  <c r="AE83" i="35"/>
  <c r="AG83" i="35"/>
  <c r="AE84" i="35"/>
  <c r="AG84" i="35"/>
  <c r="AE85" i="35"/>
  <c r="AG85" i="35"/>
  <c r="AE86" i="35"/>
  <c r="AG86" i="35"/>
  <c r="AE87" i="35"/>
  <c r="AG87" i="35"/>
  <c r="AE88" i="35"/>
  <c r="AG88" i="35"/>
  <c r="AE89" i="35"/>
  <c r="AG89" i="35"/>
  <c r="AE90" i="35"/>
  <c r="AG90" i="35"/>
  <c r="AE91" i="35"/>
  <c r="AG91" i="35"/>
  <c r="AE92" i="35"/>
  <c r="AG92" i="35"/>
  <c r="AE93" i="35"/>
  <c r="AG93" i="35"/>
  <c r="AE94" i="35"/>
  <c r="AG94" i="35"/>
  <c r="AE95" i="35"/>
  <c r="AG95" i="35"/>
  <c r="AE96" i="35"/>
  <c r="AG96" i="35"/>
  <c r="AE97" i="35"/>
  <c r="AG97" i="35"/>
  <c r="AE98" i="35"/>
  <c r="AG98" i="35"/>
  <c r="AE99" i="35"/>
  <c r="AG99" i="35"/>
  <c r="AE100" i="35"/>
  <c r="AG100" i="35"/>
  <c r="AE101" i="35"/>
  <c r="AG101" i="35"/>
  <c r="AE102" i="35"/>
  <c r="AG102" i="35"/>
  <c r="AE103" i="35"/>
  <c r="AG103" i="35"/>
  <c r="AE104" i="35"/>
  <c r="AG104" i="35"/>
  <c r="AE105" i="35"/>
  <c r="AG105" i="35"/>
  <c r="AE106" i="35"/>
  <c r="AG106" i="35"/>
  <c r="AE107" i="35"/>
  <c r="AG107" i="35"/>
  <c r="AE108" i="35"/>
  <c r="AG108" i="35"/>
  <c r="AE109" i="35"/>
  <c r="AG109" i="35"/>
  <c r="AE110" i="35"/>
  <c r="AG110" i="35"/>
  <c r="AE111" i="35"/>
  <c r="AG111" i="35"/>
  <c r="AE112" i="35"/>
  <c r="AG112" i="35"/>
  <c r="AE113" i="35"/>
  <c r="AG113" i="35"/>
  <c r="AE114" i="35"/>
  <c r="AG114" i="35"/>
  <c r="AE115" i="35"/>
  <c r="AG115" i="35"/>
  <c r="AE116" i="35"/>
  <c r="AG116" i="35"/>
  <c r="AE117" i="35"/>
  <c r="AG117" i="35"/>
  <c r="AE118" i="35"/>
  <c r="AG118" i="35"/>
  <c r="AE119" i="35"/>
  <c r="AG119" i="35"/>
  <c r="AE120" i="35"/>
  <c r="AG120" i="35"/>
  <c r="AE121" i="35"/>
  <c r="AG121" i="35"/>
  <c r="AE122" i="35"/>
  <c r="AG122" i="35"/>
  <c r="AE123" i="35"/>
  <c r="AG123" i="35"/>
  <c r="AE124" i="35"/>
  <c r="AG124" i="35"/>
  <c r="AE125" i="35"/>
  <c r="AG125" i="35"/>
  <c r="AE126" i="35"/>
  <c r="AG126" i="35"/>
  <c r="AE127" i="35"/>
  <c r="AG127" i="35"/>
  <c r="AE128" i="35"/>
  <c r="AG128" i="35"/>
  <c r="AE129" i="35"/>
  <c r="AG129" i="35"/>
  <c r="AE130" i="35"/>
  <c r="AG130" i="35"/>
  <c r="AE131" i="35"/>
  <c r="AG131" i="35"/>
  <c r="AE132" i="35"/>
  <c r="AG132" i="35"/>
  <c r="AE133" i="35"/>
  <c r="AG133" i="35"/>
  <c r="AE134" i="35"/>
  <c r="AG134" i="35"/>
  <c r="AE135" i="35"/>
  <c r="AG135" i="35"/>
  <c r="AE136" i="35"/>
  <c r="AG136" i="35"/>
  <c r="AE137" i="35"/>
  <c r="AG137" i="35"/>
  <c r="AE138" i="35"/>
  <c r="AG138" i="35"/>
  <c r="AE139" i="35"/>
  <c r="AG139" i="35"/>
  <c r="AE140" i="35"/>
  <c r="AG140" i="35"/>
  <c r="AE141" i="35"/>
  <c r="AG141" i="35"/>
  <c r="AE142" i="35"/>
  <c r="AG142" i="35"/>
  <c r="AE143" i="35"/>
  <c r="AG143" i="35"/>
  <c r="AE144" i="35"/>
  <c r="AG144" i="35"/>
  <c r="AE145" i="35"/>
  <c r="AG145" i="35"/>
  <c r="AE146" i="35"/>
  <c r="AG146" i="35"/>
  <c r="AE147" i="35"/>
  <c r="AG147" i="35"/>
  <c r="AE148" i="35"/>
  <c r="AG148" i="35"/>
  <c r="AE149" i="35"/>
  <c r="AG149" i="35"/>
  <c r="AE150" i="35"/>
  <c r="AG150" i="35"/>
  <c r="AE151" i="35"/>
  <c r="AG151" i="35"/>
  <c r="AE152" i="35"/>
  <c r="AG152" i="35"/>
  <c r="AE153" i="35"/>
  <c r="AG153" i="35"/>
  <c r="AE154" i="35"/>
  <c r="AG154" i="35"/>
  <c r="AE155" i="35"/>
  <c r="AG155" i="35"/>
  <c r="AE156" i="35"/>
  <c r="AG156" i="35"/>
  <c r="AE157" i="35"/>
  <c r="AG157" i="35"/>
  <c r="AE158" i="35"/>
  <c r="AG158" i="35"/>
  <c r="AE159" i="35"/>
  <c r="AG159" i="35"/>
  <c r="AE160" i="35"/>
  <c r="AG160" i="35"/>
  <c r="AE161" i="35"/>
  <c r="AG161" i="35"/>
  <c r="AE162" i="35"/>
  <c r="AG162" i="35"/>
  <c r="AE163" i="35"/>
  <c r="AG163" i="35"/>
  <c r="AE164" i="35"/>
  <c r="AG164" i="35"/>
  <c r="AE165" i="35"/>
  <c r="AG165" i="35"/>
  <c r="AE166" i="35"/>
  <c r="AG166" i="35"/>
  <c r="AE167" i="35"/>
  <c r="AG167" i="35"/>
  <c r="AE168" i="35"/>
  <c r="AG168" i="35"/>
  <c r="AE169" i="35"/>
  <c r="AG169" i="35"/>
  <c r="AE170" i="35"/>
  <c r="AG170" i="35"/>
  <c r="AE171" i="35"/>
  <c r="AG171" i="35"/>
  <c r="AE172" i="35"/>
  <c r="AG172" i="35"/>
  <c r="AE173" i="35"/>
  <c r="AG173" i="35"/>
  <c r="AE174" i="35"/>
  <c r="AG174" i="35"/>
  <c r="AE175" i="35"/>
  <c r="AG175" i="35"/>
  <c r="AE176" i="35"/>
  <c r="AG176" i="35"/>
  <c r="AE177" i="35"/>
  <c r="AG177" i="35"/>
  <c r="AE178" i="35"/>
  <c r="AG178" i="35"/>
  <c r="AE179" i="35"/>
  <c r="AG179" i="35"/>
  <c r="AE180" i="35"/>
  <c r="AG180" i="35"/>
  <c r="AE181" i="35"/>
  <c r="AG181" i="35"/>
  <c r="AE182" i="35"/>
  <c r="AG182" i="35"/>
  <c r="AE183" i="35"/>
  <c r="AG183" i="35"/>
  <c r="AE184" i="35"/>
  <c r="AG184" i="35"/>
  <c r="AE185" i="35"/>
  <c r="AG185" i="35"/>
  <c r="AE186" i="35"/>
  <c r="AG186" i="35"/>
  <c r="AE187" i="35"/>
  <c r="AG187" i="35"/>
  <c r="AE188" i="35"/>
  <c r="AG188" i="35"/>
  <c r="AE189" i="35"/>
  <c r="AG189" i="35"/>
  <c r="AE190" i="35"/>
  <c r="AG190" i="35"/>
  <c r="AE191" i="35"/>
  <c r="AG191" i="35"/>
  <c r="AE192" i="35"/>
  <c r="AG192" i="35"/>
  <c r="AE193" i="35"/>
  <c r="AG193" i="35"/>
  <c r="AE194" i="35"/>
  <c r="AG194" i="35"/>
  <c r="AE195" i="35"/>
  <c r="AG195" i="35"/>
  <c r="AE196" i="35"/>
  <c r="AG196" i="35"/>
  <c r="AE197" i="35"/>
  <c r="AG197" i="35"/>
  <c r="AE198" i="35"/>
  <c r="AG198" i="35"/>
  <c r="AE199" i="35"/>
  <c r="AG199" i="35"/>
  <c r="AE200" i="35"/>
  <c r="AG200" i="35"/>
  <c r="AE201" i="35"/>
  <c r="AG201" i="35"/>
  <c r="AE202" i="35"/>
  <c r="AG202" i="35"/>
  <c r="AE203" i="35"/>
  <c r="AG203" i="35"/>
  <c r="AE204" i="35"/>
  <c r="AG204" i="35"/>
  <c r="AE205" i="35"/>
  <c r="AG205" i="35"/>
  <c r="AE206" i="35"/>
  <c r="AG206" i="35"/>
  <c r="AE207" i="35"/>
  <c r="AG207" i="35"/>
  <c r="AE208" i="35"/>
  <c r="AG208" i="35"/>
  <c r="AE209" i="35"/>
  <c r="AG209" i="35"/>
  <c r="AE210" i="35"/>
  <c r="AG210" i="35"/>
  <c r="AE211" i="35"/>
  <c r="AG211" i="35"/>
  <c r="AE212" i="35"/>
  <c r="AG212" i="35"/>
  <c r="AE213" i="35"/>
  <c r="AG213" i="35"/>
  <c r="AE214" i="35"/>
  <c r="AG214" i="35"/>
  <c r="AE215" i="35"/>
  <c r="AG215" i="35"/>
  <c r="AE216" i="35"/>
  <c r="AG216" i="35"/>
  <c r="AE217" i="35"/>
  <c r="AG217" i="35"/>
  <c r="AE218" i="35"/>
  <c r="AG218" i="35"/>
  <c r="AE219" i="35"/>
  <c r="AG219" i="35"/>
  <c r="AE220" i="35"/>
  <c r="AG220" i="35"/>
  <c r="AE221" i="35"/>
  <c r="AG221" i="35"/>
  <c r="AE222" i="35"/>
  <c r="AG222" i="35"/>
  <c r="AE223" i="35"/>
  <c r="AG223" i="35"/>
  <c r="AE224" i="35"/>
  <c r="AG224" i="35"/>
  <c r="AE225" i="35"/>
  <c r="AG225" i="35"/>
  <c r="AE226" i="35"/>
  <c r="AG226" i="35"/>
  <c r="AE227" i="35"/>
  <c r="AG227" i="35"/>
  <c r="AE228" i="35"/>
  <c r="AG228" i="35"/>
  <c r="AE229" i="35"/>
  <c r="AG229" i="35"/>
  <c r="AE230" i="35"/>
  <c r="AG230" i="35"/>
  <c r="AE231" i="35"/>
  <c r="AG231" i="35"/>
  <c r="AE232" i="35"/>
  <c r="AG232" i="35"/>
  <c r="AE233" i="35"/>
  <c r="AG233" i="35"/>
  <c r="AE234" i="35"/>
  <c r="AG234" i="35"/>
  <c r="AE235" i="35"/>
  <c r="AG235" i="35"/>
  <c r="AE236" i="35"/>
  <c r="AG236" i="35"/>
  <c r="AE237" i="35"/>
  <c r="AG237" i="35"/>
  <c r="AE238" i="35"/>
  <c r="AG238" i="35"/>
  <c r="AE239" i="35"/>
  <c r="AG239" i="35"/>
  <c r="AE240" i="35"/>
  <c r="AG240" i="35"/>
  <c r="AE241" i="35"/>
  <c r="AG241" i="35"/>
  <c r="AE242" i="35"/>
  <c r="AG242" i="35"/>
  <c r="AE243" i="35"/>
  <c r="AG243" i="35"/>
  <c r="AE244" i="35"/>
  <c r="AG244" i="35"/>
  <c r="AE245" i="35"/>
  <c r="AG245" i="35"/>
  <c r="AE246" i="35"/>
  <c r="AG246" i="35"/>
  <c r="AE247" i="35"/>
  <c r="AG247" i="35"/>
  <c r="AE248" i="35"/>
  <c r="AG248" i="35"/>
  <c r="AE249" i="35"/>
  <c r="AG249" i="35"/>
  <c r="AE250" i="35"/>
  <c r="AG250" i="35"/>
  <c r="AE251" i="35"/>
  <c r="AG251" i="35"/>
  <c r="AE252" i="35"/>
  <c r="AG252" i="35"/>
  <c r="AE253" i="35"/>
  <c r="AG253" i="35"/>
  <c r="AE254" i="35"/>
  <c r="AG254" i="35"/>
  <c r="AE255" i="35"/>
  <c r="AG255" i="35"/>
  <c r="AE256" i="35"/>
  <c r="AG256" i="35"/>
  <c r="AE257" i="35"/>
  <c r="AG257" i="35"/>
  <c r="AE258" i="35"/>
  <c r="AG258" i="35"/>
  <c r="AE259" i="35"/>
  <c r="AG259" i="35"/>
  <c r="AE260" i="35"/>
  <c r="AG260" i="35"/>
  <c r="AE261" i="35"/>
  <c r="AG261" i="35"/>
  <c r="AE262" i="35"/>
  <c r="AG262" i="35"/>
  <c r="AE263" i="35"/>
  <c r="AG263" i="35"/>
  <c r="AE264" i="35"/>
  <c r="AG264" i="35"/>
  <c r="AE265" i="35"/>
  <c r="AG265" i="35"/>
  <c r="AE266" i="35"/>
  <c r="AG266" i="35"/>
  <c r="AE267" i="35"/>
  <c r="AG267" i="35"/>
  <c r="AE268" i="35"/>
  <c r="AG268" i="35"/>
  <c r="AE269" i="35"/>
  <c r="AG269" i="35"/>
  <c r="AE270" i="35"/>
  <c r="AG270" i="35"/>
  <c r="AE271" i="35"/>
  <c r="AG271" i="35"/>
  <c r="AE272" i="35"/>
  <c r="AG272" i="35"/>
  <c r="AE273" i="35"/>
  <c r="AG273" i="35"/>
  <c r="AE274" i="35"/>
  <c r="AG274" i="35"/>
  <c r="AE275" i="35"/>
  <c r="AG275" i="35"/>
  <c r="AE276" i="35"/>
  <c r="AG276" i="35"/>
  <c r="AE277" i="35"/>
  <c r="AG277" i="35"/>
  <c r="AE278" i="35"/>
  <c r="AG278" i="35"/>
  <c r="AE279" i="35"/>
  <c r="AG279" i="35"/>
  <c r="AE280" i="35"/>
  <c r="AG280" i="35"/>
  <c r="AE281" i="35"/>
  <c r="AG281" i="35"/>
  <c r="AE282" i="35"/>
  <c r="AG282" i="35"/>
  <c r="AE283" i="35"/>
  <c r="AG283" i="35"/>
  <c r="AE284" i="35"/>
  <c r="AG284" i="35"/>
  <c r="AE285" i="35"/>
  <c r="AG285" i="35"/>
  <c r="AE286" i="35"/>
  <c r="AG286" i="35"/>
  <c r="AE287" i="35"/>
  <c r="AG287" i="35"/>
  <c r="AE288" i="35"/>
  <c r="AG288" i="35"/>
  <c r="AE289" i="35"/>
  <c r="AG289" i="35"/>
  <c r="AE290" i="35"/>
  <c r="AG290" i="35"/>
  <c r="AE291" i="35"/>
  <c r="AG291" i="35"/>
  <c r="AE292" i="35"/>
  <c r="AG292" i="35"/>
  <c r="AE293" i="35"/>
  <c r="AG293" i="35"/>
  <c r="AE294" i="35"/>
  <c r="AG294" i="35"/>
  <c r="AE295" i="35"/>
  <c r="AG295" i="35"/>
  <c r="AE296" i="35"/>
  <c r="AG296" i="35"/>
  <c r="AE297" i="35"/>
  <c r="AG297" i="35"/>
  <c r="AE298" i="35"/>
  <c r="AG298" i="35"/>
  <c r="AE299" i="35"/>
  <c r="AG299" i="35"/>
  <c r="AE300" i="35"/>
  <c r="AG300" i="35"/>
  <c r="AE301" i="35"/>
  <c r="AG301" i="35"/>
  <c r="AE302" i="35"/>
  <c r="AG302" i="35"/>
  <c r="AE303" i="35"/>
  <c r="AG303" i="35"/>
  <c r="AE304" i="35"/>
  <c r="AG304" i="35"/>
  <c r="AI4" i="35"/>
  <c r="AI5" i="35"/>
  <c r="AF5" i="35"/>
  <c r="AH5" i="35"/>
  <c r="AF6" i="35"/>
  <c r="AH6" i="35"/>
  <c r="AF7" i="35"/>
  <c r="AH7" i="35"/>
  <c r="AF8" i="35"/>
  <c r="AH8" i="35"/>
  <c r="AF9" i="35"/>
  <c r="AH9" i="35"/>
  <c r="AF10" i="35"/>
  <c r="AH10" i="35"/>
  <c r="AF11" i="35"/>
  <c r="AH11" i="35"/>
  <c r="AF12" i="35"/>
  <c r="AH12" i="35"/>
  <c r="AF13" i="35"/>
  <c r="AH13" i="35"/>
  <c r="AF14" i="35"/>
  <c r="AH14" i="35"/>
  <c r="AF15" i="35"/>
  <c r="AH15" i="35"/>
  <c r="AF16" i="35"/>
  <c r="AH16" i="35"/>
  <c r="AF17" i="35"/>
  <c r="AH17" i="35"/>
  <c r="AF18" i="35"/>
  <c r="AH18" i="35"/>
  <c r="AF19" i="35"/>
  <c r="AH19" i="35"/>
  <c r="AF20" i="35"/>
  <c r="AH20" i="35"/>
  <c r="AF21" i="35"/>
  <c r="AH21" i="35"/>
  <c r="AF22" i="35"/>
  <c r="AH22" i="35"/>
  <c r="AF23" i="35"/>
  <c r="AH23" i="35"/>
  <c r="AF24" i="35"/>
  <c r="AH24" i="35"/>
  <c r="AF25" i="35"/>
  <c r="AH25" i="35"/>
  <c r="AF26" i="35"/>
  <c r="AH26" i="35"/>
  <c r="AF27" i="35"/>
  <c r="AH27" i="35"/>
  <c r="AF28" i="35"/>
  <c r="AH28" i="35"/>
  <c r="AF29" i="35"/>
  <c r="AH29" i="35"/>
  <c r="AF30" i="35"/>
  <c r="AH30" i="35"/>
  <c r="AF31" i="35"/>
  <c r="AH31" i="35"/>
  <c r="AF32" i="35"/>
  <c r="AH32" i="35"/>
  <c r="AF33" i="35"/>
  <c r="AH33" i="35"/>
  <c r="AF34" i="35"/>
  <c r="AH34" i="35"/>
  <c r="AF35" i="35"/>
  <c r="AH35" i="35"/>
  <c r="AF36" i="35"/>
  <c r="AH36" i="35"/>
  <c r="AF37" i="35"/>
  <c r="AH37" i="35"/>
  <c r="AF38" i="35"/>
  <c r="AH38" i="35"/>
  <c r="AF39" i="35"/>
  <c r="AH39" i="35"/>
  <c r="AF40" i="35"/>
  <c r="AH40" i="35"/>
  <c r="AF41" i="35"/>
  <c r="AH41" i="35"/>
  <c r="AF42" i="35"/>
  <c r="AH42" i="35"/>
  <c r="AF43" i="35"/>
  <c r="AH43" i="35"/>
  <c r="AF44" i="35"/>
  <c r="AH44" i="35"/>
  <c r="AF45" i="35"/>
  <c r="AH45" i="35"/>
  <c r="AF46" i="35"/>
  <c r="AH46" i="35"/>
  <c r="AF47" i="35"/>
  <c r="AH47" i="35"/>
  <c r="AF48" i="35"/>
  <c r="AH48" i="35"/>
  <c r="AF49" i="35"/>
  <c r="AH49" i="35"/>
  <c r="AF50" i="35"/>
  <c r="AH50" i="35"/>
  <c r="AF51" i="35"/>
  <c r="AH51" i="35"/>
  <c r="AF52" i="35"/>
  <c r="AH52" i="35"/>
  <c r="AF53" i="35"/>
  <c r="AH53" i="35"/>
  <c r="AF54" i="35"/>
  <c r="AH54" i="35"/>
  <c r="AF55" i="35"/>
  <c r="AH55" i="35"/>
  <c r="AF56" i="35"/>
  <c r="AH56" i="35"/>
  <c r="AF57" i="35"/>
  <c r="AH57" i="35"/>
  <c r="AF58" i="35"/>
  <c r="AH58" i="35"/>
  <c r="AF59" i="35"/>
  <c r="AH59" i="35"/>
  <c r="AF60" i="35"/>
  <c r="AH60" i="35"/>
  <c r="AF61" i="35"/>
  <c r="AH61" i="35"/>
  <c r="AF62" i="35"/>
  <c r="AH62" i="35"/>
  <c r="AF63" i="35"/>
  <c r="AH63" i="35"/>
  <c r="AF64" i="35"/>
  <c r="AH64" i="35"/>
  <c r="AF65" i="35"/>
  <c r="AH65" i="35"/>
  <c r="AF66" i="35"/>
  <c r="AH66" i="35"/>
  <c r="AF67" i="35"/>
  <c r="AH67" i="35"/>
  <c r="AF68" i="35"/>
  <c r="AH68" i="35"/>
  <c r="AF69" i="35"/>
  <c r="AH69" i="35"/>
  <c r="AF70" i="35"/>
  <c r="AH70" i="35"/>
  <c r="AF71" i="35"/>
  <c r="AH71" i="35"/>
  <c r="AF72" i="35"/>
  <c r="AH72" i="35"/>
  <c r="AF73" i="35"/>
  <c r="AH73" i="35"/>
  <c r="AF74" i="35"/>
  <c r="AH74" i="35"/>
  <c r="AF75" i="35"/>
  <c r="AH75" i="35"/>
  <c r="AF76" i="35"/>
  <c r="AH76" i="35"/>
  <c r="AF77" i="35"/>
  <c r="AH77" i="35"/>
  <c r="AF78" i="35"/>
  <c r="AH78" i="35"/>
  <c r="AF79" i="35"/>
  <c r="AH79" i="35"/>
  <c r="AF80" i="35"/>
  <c r="AH80" i="35"/>
  <c r="AF81" i="35"/>
  <c r="AH81" i="35"/>
  <c r="AF82" i="35"/>
  <c r="AH82" i="35"/>
  <c r="AF83" i="35"/>
  <c r="AH83" i="35"/>
  <c r="AF84" i="35"/>
  <c r="AH84" i="35"/>
  <c r="AF85" i="35"/>
  <c r="AH85" i="35"/>
  <c r="AF86" i="35"/>
  <c r="AH86" i="35"/>
  <c r="AF87" i="35"/>
  <c r="AH87" i="35"/>
  <c r="AF88" i="35"/>
  <c r="AH88" i="35"/>
  <c r="AF89" i="35"/>
  <c r="AH89" i="35"/>
  <c r="AF90" i="35"/>
  <c r="AH90" i="35"/>
  <c r="AF91" i="35"/>
  <c r="AH91" i="35"/>
  <c r="AF92" i="35"/>
  <c r="AH92" i="35"/>
  <c r="AF93" i="35"/>
  <c r="AH93" i="35"/>
  <c r="AF94" i="35"/>
  <c r="AH94" i="35"/>
  <c r="AF95" i="35"/>
  <c r="AH95" i="35"/>
  <c r="AF96" i="35"/>
  <c r="AH96" i="35"/>
  <c r="AF97" i="35"/>
  <c r="AH97" i="35"/>
  <c r="AF98" i="35"/>
  <c r="AH98" i="35"/>
  <c r="AF99" i="35"/>
  <c r="AH99" i="35"/>
  <c r="AF100" i="35"/>
  <c r="AH100" i="35"/>
  <c r="AF101" i="35"/>
  <c r="AH101" i="35"/>
  <c r="AF102" i="35"/>
  <c r="AH102" i="35"/>
  <c r="AF103" i="35"/>
  <c r="AH103" i="35"/>
  <c r="AF104" i="35"/>
  <c r="AH104" i="35"/>
  <c r="AF105" i="35"/>
  <c r="AH105" i="35"/>
  <c r="AF106" i="35"/>
  <c r="AH106" i="35"/>
  <c r="AF107" i="35"/>
  <c r="AH107" i="35"/>
  <c r="AF108" i="35"/>
  <c r="AH108" i="35"/>
  <c r="AF109" i="35"/>
  <c r="AH109" i="35"/>
  <c r="AF110" i="35"/>
  <c r="AH110" i="35"/>
  <c r="AF111" i="35"/>
  <c r="AH111" i="35"/>
  <c r="AF112" i="35"/>
  <c r="AH112" i="35"/>
  <c r="AF113" i="35"/>
  <c r="AH113" i="35"/>
  <c r="AF114" i="35"/>
  <c r="AH114" i="35"/>
  <c r="AF115" i="35"/>
  <c r="AH115" i="35"/>
  <c r="AF116" i="35"/>
  <c r="AH116" i="35"/>
  <c r="AF117" i="35"/>
  <c r="AH117" i="35"/>
  <c r="AF118" i="35"/>
  <c r="AH118" i="35"/>
  <c r="AF119" i="35"/>
  <c r="AH119" i="35"/>
  <c r="AF120" i="35"/>
  <c r="AH120" i="35"/>
  <c r="AF121" i="35"/>
  <c r="AH121" i="35"/>
  <c r="AF122" i="35"/>
  <c r="AH122" i="35"/>
  <c r="AF123" i="35"/>
  <c r="AH123" i="35"/>
  <c r="AF124" i="35"/>
  <c r="AH124" i="35"/>
  <c r="AF125" i="35"/>
  <c r="AH125" i="35"/>
  <c r="AF126" i="35"/>
  <c r="AH126" i="35"/>
  <c r="AF127" i="35"/>
  <c r="AH127" i="35"/>
  <c r="AF128" i="35"/>
  <c r="AH128" i="35"/>
  <c r="AF129" i="35"/>
  <c r="AH129" i="35"/>
  <c r="AF130" i="35"/>
  <c r="AH130" i="35"/>
  <c r="AF131" i="35"/>
  <c r="AH131" i="35"/>
  <c r="AF132" i="35"/>
  <c r="AH132" i="35"/>
  <c r="AF133" i="35"/>
  <c r="AH133" i="35"/>
  <c r="AF134" i="35"/>
  <c r="AH134" i="35"/>
  <c r="AF135" i="35"/>
  <c r="AH135" i="35"/>
  <c r="AF136" i="35"/>
  <c r="AH136" i="35"/>
  <c r="AF137" i="35"/>
  <c r="AH137" i="35"/>
  <c r="AF138" i="35"/>
  <c r="AH138" i="35"/>
  <c r="AF139" i="35"/>
  <c r="AH139" i="35"/>
  <c r="AF140" i="35"/>
  <c r="AH140" i="35"/>
  <c r="AF141" i="35"/>
  <c r="AH141" i="35"/>
  <c r="AF142" i="35"/>
  <c r="AH142" i="35"/>
  <c r="AF143" i="35"/>
  <c r="AH143" i="35"/>
  <c r="AF144" i="35"/>
  <c r="AH144" i="35"/>
  <c r="AF145" i="35"/>
  <c r="AH145" i="35"/>
  <c r="AF146" i="35"/>
  <c r="AH146" i="35"/>
  <c r="AF147" i="35"/>
  <c r="AH147" i="35"/>
  <c r="AF148" i="35"/>
  <c r="AH148" i="35"/>
  <c r="AF149" i="35"/>
  <c r="AH149" i="35"/>
  <c r="AF150" i="35"/>
  <c r="AH150" i="35"/>
  <c r="AF151" i="35"/>
  <c r="AH151" i="35"/>
  <c r="AF152" i="35"/>
  <c r="AH152" i="35"/>
  <c r="AF153" i="35"/>
  <c r="AH153" i="35"/>
  <c r="AF154" i="35"/>
  <c r="AH154" i="35"/>
  <c r="AF155" i="35"/>
  <c r="AH155" i="35"/>
  <c r="AF156" i="35"/>
  <c r="AH156" i="35"/>
  <c r="AF157" i="35"/>
  <c r="AH157" i="35"/>
  <c r="AF158" i="35"/>
  <c r="AH158" i="35"/>
  <c r="AF159" i="35"/>
  <c r="AH159" i="35"/>
  <c r="AF160" i="35"/>
  <c r="AH160" i="35"/>
  <c r="AF161" i="35"/>
  <c r="AH161" i="35"/>
  <c r="AF162" i="35"/>
  <c r="AH162" i="35"/>
  <c r="AF163" i="35"/>
  <c r="AH163" i="35"/>
  <c r="AF164" i="35"/>
  <c r="AH164" i="35"/>
  <c r="AF165" i="35"/>
  <c r="AH165" i="35"/>
  <c r="AF166" i="35"/>
  <c r="AH166" i="35"/>
  <c r="AF167" i="35"/>
  <c r="AH167" i="35"/>
  <c r="AF168" i="35"/>
  <c r="AH168" i="35"/>
  <c r="AF169" i="35"/>
  <c r="AH169" i="35"/>
  <c r="AF170" i="35"/>
  <c r="AH170" i="35"/>
  <c r="AF171" i="35"/>
  <c r="AH171" i="35"/>
  <c r="AF172" i="35"/>
  <c r="AH172" i="35"/>
  <c r="AF173" i="35"/>
  <c r="AH173" i="35"/>
  <c r="AF174" i="35"/>
  <c r="AH174" i="35"/>
  <c r="AF175" i="35"/>
  <c r="AH175" i="35"/>
  <c r="AF176" i="35"/>
  <c r="AH176" i="35"/>
  <c r="AF177" i="35"/>
  <c r="AH177" i="35"/>
  <c r="AF178" i="35"/>
  <c r="AH178" i="35"/>
  <c r="AF179" i="35"/>
  <c r="AH179" i="35"/>
  <c r="AF180" i="35"/>
  <c r="AH180" i="35"/>
  <c r="AF181" i="35"/>
  <c r="AH181" i="35"/>
  <c r="AF182" i="35"/>
  <c r="AH182" i="35"/>
  <c r="AF183" i="35"/>
  <c r="AH183" i="35"/>
  <c r="AF184" i="35"/>
  <c r="AH184" i="35"/>
  <c r="AF185" i="35"/>
  <c r="AH185" i="35"/>
  <c r="AF186" i="35"/>
  <c r="AH186" i="35"/>
  <c r="AF187" i="35"/>
  <c r="AH187" i="35"/>
  <c r="AF188" i="35"/>
  <c r="AH188" i="35"/>
  <c r="AF189" i="35"/>
  <c r="AH189" i="35"/>
  <c r="AF190" i="35"/>
  <c r="AH190" i="35"/>
  <c r="AF191" i="35"/>
  <c r="AH191" i="35"/>
  <c r="AF192" i="35"/>
  <c r="AH192" i="35"/>
  <c r="AF193" i="35"/>
  <c r="AH193" i="35"/>
  <c r="AF194" i="35"/>
  <c r="AH194" i="35"/>
  <c r="AF195" i="35"/>
  <c r="AH195" i="35"/>
  <c r="AF196" i="35"/>
  <c r="AH196" i="35"/>
  <c r="AF197" i="35"/>
  <c r="AH197" i="35"/>
  <c r="AF198" i="35"/>
  <c r="AH198" i="35"/>
  <c r="AF199" i="35"/>
  <c r="AH199" i="35"/>
  <c r="AF200" i="35"/>
  <c r="AH200" i="35"/>
  <c r="AF201" i="35"/>
  <c r="AH201" i="35"/>
  <c r="AF202" i="35"/>
  <c r="AH202" i="35"/>
  <c r="AF203" i="35"/>
  <c r="AH203" i="35"/>
  <c r="AF204" i="35"/>
  <c r="AH204" i="35"/>
  <c r="AF205" i="35"/>
  <c r="AH205" i="35"/>
  <c r="AF206" i="35"/>
  <c r="AH206" i="35"/>
  <c r="AF207" i="35"/>
  <c r="AH207" i="35"/>
  <c r="AF208" i="35"/>
  <c r="AH208" i="35"/>
  <c r="AF209" i="35"/>
  <c r="AH209" i="35"/>
  <c r="AF210" i="35"/>
  <c r="AH210" i="35"/>
  <c r="AF211" i="35"/>
  <c r="AH211" i="35"/>
  <c r="AF212" i="35"/>
  <c r="AH212" i="35"/>
  <c r="AF213" i="35"/>
  <c r="AH213" i="35"/>
  <c r="AF214" i="35"/>
  <c r="AH214" i="35"/>
  <c r="AF215" i="35"/>
  <c r="AH215" i="35"/>
  <c r="AF216" i="35"/>
  <c r="AH216" i="35"/>
  <c r="AF217" i="35"/>
  <c r="AH217" i="35"/>
  <c r="AF218" i="35"/>
  <c r="AH218" i="35"/>
  <c r="AF219" i="35"/>
  <c r="AH219" i="35"/>
  <c r="AF220" i="35"/>
  <c r="AH220" i="35"/>
  <c r="AF221" i="35"/>
  <c r="AH221" i="35"/>
  <c r="AF222" i="35"/>
  <c r="AH222" i="35"/>
  <c r="AF223" i="35"/>
  <c r="AH223" i="35"/>
  <c r="AF224" i="35"/>
  <c r="AH224" i="35"/>
  <c r="AF225" i="35"/>
  <c r="AH225" i="35"/>
  <c r="AF226" i="35"/>
  <c r="AH226" i="35"/>
  <c r="AF227" i="35"/>
  <c r="AH227" i="35"/>
  <c r="AF228" i="35"/>
  <c r="AH228" i="35"/>
  <c r="AF229" i="35"/>
  <c r="AH229" i="35"/>
  <c r="AF230" i="35"/>
  <c r="AH230" i="35"/>
  <c r="AF231" i="35"/>
  <c r="AH231" i="35"/>
  <c r="AF232" i="35"/>
  <c r="AH232" i="35"/>
  <c r="AF233" i="35"/>
  <c r="AH233" i="35"/>
  <c r="AF234" i="35"/>
  <c r="AH234" i="35"/>
  <c r="AF235" i="35"/>
  <c r="AH235" i="35"/>
  <c r="AF236" i="35"/>
  <c r="AH236" i="35"/>
  <c r="AF237" i="35"/>
  <c r="AH237" i="35"/>
  <c r="AF238" i="35"/>
  <c r="AH238" i="35"/>
  <c r="AF239" i="35"/>
  <c r="AH239" i="35"/>
  <c r="AF240" i="35"/>
  <c r="AH240" i="35"/>
  <c r="AF241" i="35"/>
  <c r="AH241" i="35"/>
  <c r="AF242" i="35"/>
  <c r="AH242" i="35"/>
  <c r="AF243" i="35"/>
  <c r="AH243" i="35"/>
  <c r="AF244" i="35"/>
  <c r="AH244" i="35"/>
  <c r="AF245" i="35"/>
  <c r="AH245" i="35"/>
  <c r="AF246" i="35"/>
  <c r="AH246" i="35"/>
  <c r="AF247" i="35"/>
  <c r="AH247" i="35"/>
  <c r="AF248" i="35"/>
  <c r="AH248" i="35"/>
  <c r="AF249" i="35"/>
  <c r="AH249" i="35"/>
  <c r="AF250" i="35"/>
  <c r="AH250" i="35"/>
  <c r="AF251" i="35"/>
  <c r="AH251" i="35"/>
  <c r="AF252" i="35"/>
  <c r="AH252" i="35"/>
  <c r="AF253" i="35"/>
  <c r="AH253" i="35"/>
  <c r="AF254" i="35"/>
  <c r="AH254" i="35"/>
  <c r="AF255" i="35"/>
  <c r="AH255" i="35"/>
  <c r="AF256" i="35"/>
  <c r="AH256" i="35"/>
  <c r="AF257" i="35"/>
  <c r="AH257" i="35"/>
  <c r="AF258" i="35"/>
  <c r="AH258" i="35"/>
  <c r="AF259" i="35"/>
  <c r="AH259" i="35"/>
  <c r="AF260" i="35"/>
  <c r="AH260" i="35"/>
  <c r="AF261" i="35"/>
  <c r="AH261" i="35"/>
  <c r="AF262" i="35"/>
  <c r="AH262" i="35"/>
  <c r="AF263" i="35"/>
  <c r="AH263" i="35"/>
  <c r="AF264" i="35"/>
  <c r="AH264" i="35"/>
  <c r="AF265" i="35"/>
  <c r="AH265" i="35"/>
  <c r="AF266" i="35"/>
  <c r="AH266" i="35"/>
  <c r="AF267" i="35"/>
  <c r="AH267" i="35"/>
  <c r="AF268" i="35"/>
  <c r="AH268" i="35"/>
  <c r="AF269" i="35"/>
  <c r="AH269" i="35"/>
  <c r="AF270" i="35"/>
  <c r="AH270" i="35"/>
  <c r="AF271" i="35"/>
  <c r="AH271" i="35"/>
  <c r="AF272" i="35"/>
  <c r="AH272" i="35"/>
  <c r="AF273" i="35"/>
  <c r="AH273" i="35"/>
  <c r="AF274" i="35"/>
  <c r="AH274" i="35"/>
  <c r="AF275" i="35"/>
  <c r="AH275" i="35"/>
  <c r="AF276" i="35"/>
  <c r="AH276" i="35"/>
  <c r="AF277" i="35"/>
  <c r="AH277" i="35"/>
  <c r="AF278" i="35"/>
  <c r="AH278" i="35"/>
  <c r="AF279" i="35"/>
  <c r="AH279" i="35"/>
  <c r="AF280" i="35"/>
  <c r="AH280" i="35"/>
  <c r="AF281" i="35"/>
  <c r="AH281" i="35"/>
  <c r="AF282" i="35"/>
  <c r="AH282" i="35"/>
  <c r="AF283" i="35"/>
  <c r="AH283" i="35"/>
  <c r="AF284" i="35"/>
  <c r="AH284" i="35"/>
  <c r="AF285" i="35"/>
  <c r="AH285" i="35"/>
  <c r="AF286" i="35"/>
  <c r="AH286" i="35"/>
  <c r="AF287" i="35"/>
  <c r="AH287" i="35"/>
  <c r="AF288" i="35"/>
  <c r="AH288" i="35"/>
  <c r="AF289" i="35"/>
  <c r="AH289" i="35"/>
  <c r="AF290" i="35"/>
  <c r="AH290" i="35"/>
  <c r="AF291" i="35"/>
  <c r="AH291" i="35"/>
  <c r="AF292" i="35"/>
  <c r="AH292" i="35"/>
  <c r="AF293" i="35"/>
  <c r="AH293" i="35"/>
  <c r="AF294" i="35"/>
  <c r="AH294" i="35"/>
  <c r="AF295" i="35"/>
  <c r="AH295" i="35"/>
  <c r="AF296" i="35"/>
  <c r="AH296" i="35"/>
  <c r="AF297" i="35"/>
  <c r="AH297" i="35"/>
  <c r="AF298" i="35"/>
  <c r="AH298" i="35"/>
  <c r="AF299" i="35"/>
  <c r="AH299" i="35"/>
  <c r="AF300" i="35"/>
  <c r="AH300" i="35"/>
  <c r="AF301" i="35"/>
  <c r="AH301" i="35"/>
  <c r="AF302" i="35"/>
  <c r="AH302" i="35"/>
  <c r="AF303" i="35"/>
  <c r="AH303" i="35"/>
  <c r="AF304" i="35"/>
  <c r="AH304" i="35"/>
  <c r="AJ4" i="35"/>
  <c r="AK4" i="35"/>
  <c r="AI6" i="35"/>
  <c r="AJ5" i="35"/>
  <c r="AK5" i="35"/>
  <c r="AI7" i="35"/>
  <c r="AJ6" i="35"/>
  <c r="AK6" i="35"/>
  <c r="AI8" i="35"/>
  <c r="AJ7" i="35"/>
  <c r="AK7" i="35"/>
  <c r="AI9" i="35"/>
  <c r="AJ8" i="35"/>
  <c r="AK8" i="35"/>
  <c r="AI10" i="35"/>
  <c r="AJ9" i="35"/>
  <c r="AK9" i="35"/>
  <c r="AI11" i="35"/>
  <c r="AJ10" i="35"/>
  <c r="AK10" i="35"/>
  <c r="AI12" i="35"/>
  <c r="AJ11" i="35"/>
  <c r="AK11" i="35"/>
  <c r="AI13" i="35"/>
  <c r="AJ12" i="35"/>
  <c r="AK12" i="35"/>
  <c r="AI14" i="35"/>
  <c r="AJ13" i="35"/>
  <c r="AK13" i="35"/>
  <c r="AI15" i="35"/>
  <c r="AJ14" i="35"/>
  <c r="AK14" i="35"/>
  <c r="AI16" i="35"/>
  <c r="AJ15" i="35"/>
  <c r="AK15" i="35"/>
  <c r="AI17" i="35"/>
  <c r="AJ16" i="35"/>
  <c r="AK16" i="35"/>
  <c r="AI18" i="35"/>
  <c r="AJ17" i="35"/>
  <c r="AK17" i="35"/>
  <c r="AI19" i="35"/>
  <c r="AJ18" i="35"/>
  <c r="AK18" i="35"/>
  <c r="AI20" i="35"/>
  <c r="AJ19" i="35"/>
  <c r="AK19" i="35"/>
  <c r="AI21" i="35"/>
  <c r="AJ20" i="35"/>
  <c r="AK20" i="35"/>
  <c r="AI22" i="35"/>
  <c r="AJ21" i="35"/>
  <c r="AK21" i="35"/>
  <c r="AI23" i="35"/>
  <c r="AJ22" i="35"/>
  <c r="AK22" i="35"/>
  <c r="AI24" i="35"/>
  <c r="AJ23" i="35"/>
  <c r="AK23" i="35"/>
  <c r="AI25" i="35"/>
  <c r="AJ24" i="35"/>
  <c r="AK24" i="35"/>
  <c r="AI26" i="35"/>
  <c r="AJ25" i="35"/>
  <c r="AK25" i="35"/>
  <c r="AI27" i="35"/>
  <c r="AJ26" i="35"/>
  <c r="AK26" i="35"/>
  <c r="AI28" i="35"/>
  <c r="AJ27" i="35"/>
  <c r="AK27" i="35"/>
  <c r="AI29" i="35"/>
  <c r="AJ28" i="35"/>
  <c r="AK28" i="35"/>
  <c r="AI30" i="35"/>
  <c r="AJ29" i="35"/>
  <c r="AK29" i="35"/>
  <c r="AI31" i="35"/>
  <c r="AJ30" i="35"/>
  <c r="AK30" i="35"/>
  <c r="AI32" i="35"/>
  <c r="AJ31" i="35"/>
  <c r="AK31" i="35"/>
  <c r="AI33" i="35"/>
  <c r="AJ32" i="35"/>
  <c r="AK32" i="35"/>
  <c r="AI34" i="35"/>
  <c r="AJ33" i="35"/>
  <c r="AK33" i="35"/>
  <c r="AI35" i="35"/>
  <c r="AJ34" i="35"/>
  <c r="AK34" i="35"/>
  <c r="AI36" i="35"/>
  <c r="AJ35" i="35"/>
  <c r="AK35" i="35"/>
  <c r="AI37" i="35"/>
  <c r="AJ36" i="35"/>
  <c r="AK36" i="35"/>
  <c r="AI38" i="35"/>
  <c r="AJ37" i="35"/>
  <c r="AK37" i="35"/>
  <c r="AI39" i="35"/>
  <c r="AJ38" i="35"/>
  <c r="AK38" i="35"/>
  <c r="AI40" i="35"/>
  <c r="AJ39" i="35"/>
  <c r="AK39" i="35"/>
  <c r="AI41" i="35"/>
  <c r="AJ40" i="35"/>
  <c r="AK40" i="35"/>
  <c r="AI42" i="35"/>
  <c r="AJ41" i="35"/>
  <c r="AK41" i="35"/>
  <c r="AI43" i="35"/>
  <c r="AJ42" i="35"/>
  <c r="AK42" i="35"/>
  <c r="AI44" i="35"/>
  <c r="AJ43" i="35"/>
  <c r="AK43" i="35"/>
  <c r="AI45" i="35"/>
  <c r="AJ44" i="35"/>
  <c r="AK44" i="35"/>
  <c r="AI46" i="35"/>
  <c r="AJ45" i="35"/>
  <c r="AK45" i="35"/>
  <c r="AI47" i="35"/>
  <c r="AJ46" i="35"/>
  <c r="AK46" i="35"/>
  <c r="AI48" i="35"/>
  <c r="AJ47" i="35"/>
  <c r="AK47" i="35"/>
  <c r="AI49" i="35"/>
  <c r="AJ48" i="35"/>
  <c r="AK48" i="35"/>
  <c r="AI50" i="35"/>
  <c r="AJ49" i="35"/>
  <c r="AK49" i="35"/>
  <c r="AI51" i="35"/>
  <c r="AJ50" i="35"/>
  <c r="AK50" i="35"/>
  <c r="AI52" i="35"/>
  <c r="AJ51" i="35"/>
  <c r="AK51" i="35"/>
  <c r="AI53" i="35"/>
  <c r="AJ52" i="35"/>
  <c r="AK52" i="35"/>
  <c r="AI54" i="35"/>
  <c r="AJ53" i="35"/>
  <c r="AK53" i="35"/>
  <c r="AI55" i="35"/>
  <c r="AJ54" i="35"/>
  <c r="AK54" i="35"/>
  <c r="AI56" i="35"/>
  <c r="AJ55" i="35"/>
  <c r="AK55" i="35"/>
  <c r="AI57" i="35"/>
  <c r="AJ56" i="35"/>
  <c r="AK56" i="35"/>
  <c r="AI58" i="35"/>
  <c r="AJ57" i="35"/>
  <c r="AK57" i="35"/>
  <c r="AI59" i="35"/>
  <c r="AJ58" i="35"/>
  <c r="AK58" i="35"/>
  <c r="AI60" i="35"/>
  <c r="AJ59" i="35"/>
  <c r="AK59" i="35"/>
  <c r="AI61" i="35"/>
  <c r="AJ60" i="35"/>
  <c r="AK60" i="35"/>
  <c r="AI62" i="35"/>
  <c r="AJ61" i="35"/>
  <c r="AK61" i="35"/>
  <c r="AI63" i="35"/>
  <c r="AJ62" i="35"/>
  <c r="AK62" i="35"/>
  <c r="AI64" i="35"/>
  <c r="AJ63" i="35"/>
  <c r="AK63" i="35"/>
  <c r="AI65" i="35"/>
  <c r="AJ64" i="35"/>
  <c r="AK64" i="35"/>
  <c r="AI66" i="35"/>
  <c r="AJ65" i="35"/>
  <c r="AK65" i="35"/>
  <c r="AI67" i="35"/>
  <c r="AJ66" i="35"/>
  <c r="AK66" i="35"/>
  <c r="AI68" i="35"/>
  <c r="AJ67" i="35"/>
  <c r="AK67" i="35"/>
  <c r="AI69" i="35"/>
  <c r="AJ68" i="35"/>
  <c r="AK68" i="35"/>
  <c r="AI70" i="35"/>
  <c r="AJ69" i="35"/>
  <c r="AK69" i="35"/>
  <c r="AI71" i="35"/>
  <c r="AJ70" i="35"/>
  <c r="AK70" i="35"/>
  <c r="AI72" i="35"/>
  <c r="AJ71" i="35"/>
  <c r="AK71" i="35"/>
  <c r="AI73" i="35"/>
  <c r="AJ72" i="35"/>
  <c r="AK72" i="35"/>
  <c r="AI74" i="35"/>
  <c r="AJ73" i="35"/>
  <c r="AK73" i="35"/>
  <c r="AI75" i="35"/>
  <c r="AJ74" i="35"/>
  <c r="AK74" i="35"/>
  <c r="AI76" i="35"/>
  <c r="AJ75" i="35"/>
  <c r="AK75" i="35"/>
  <c r="AI77" i="35"/>
  <c r="AJ76" i="35"/>
  <c r="AK76" i="35"/>
  <c r="AI78" i="35"/>
  <c r="AJ77" i="35"/>
  <c r="AK77" i="35"/>
  <c r="AI79" i="35"/>
  <c r="AJ78" i="35"/>
  <c r="AK78" i="35"/>
  <c r="AI80" i="35"/>
  <c r="AJ79" i="35"/>
  <c r="AK79" i="35"/>
  <c r="AI81" i="35"/>
  <c r="AJ80" i="35"/>
  <c r="AK80" i="35"/>
  <c r="AI82" i="35"/>
  <c r="AJ81" i="35"/>
  <c r="AK81" i="35"/>
  <c r="AI83" i="35"/>
  <c r="AJ82" i="35"/>
  <c r="AK82" i="35"/>
  <c r="AI84" i="35"/>
  <c r="AJ83" i="35"/>
  <c r="AK83" i="35"/>
  <c r="AI85" i="35"/>
  <c r="AJ84" i="35"/>
  <c r="AK84" i="35"/>
  <c r="AI86" i="35"/>
  <c r="AJ85" i="35"/>
  <c r="AK85" i="35"/>
  <c r="AI87" i="35"/>
  <c r="AJ86" i="35"/>
  <c r="AK86" i="35"/>
  <c r="AI88" i="35"/>
  <c r="AJ87" i="35"/>
  <c r="AK87" i="35"/>
  <c r="AI89" i="35"/>
  <c r="AJ88" i="35"/>
  <c r="AK88" i="35"/>
  <c r="AI90" i="35"/>
  <c r="AJ89" i="35"/>
  <c r="AK89" i="35"/>
  <c r="AI91" i="35"/>
  <c r="AJ90" i="35"/>
  <c r="AK90" i="35"/>
  <c r="AI92" i="35"/>
  <c r="AJ91" i="35"/>
  <c r="AK91" i="35"/>
  <c r="AI93" i="35"/>
  <c r="AJ92" i="35"/>
  <c r="AK92" i="35"/>
  <c r="AI94" i="35"/>
  <c r="AJ93" i="35"/>
  <c r="AK93" i="35"/>
  <c r="AI95" i="35"/>
  <c r="AJ94" i="35"/>
  <c r="AK94" i="35"/>
  <c r="AI96" i="35"/>
  <c r="AJ95" i="35"/>
  <c r="AK95" i="35"/>
  <c r="AI97" i="35"/>
  <c r="AJ96" i="35"/>
  <c r="AK96" i="35"/>
  <c r="AI98" i="35"/>
  <c r="AJ97" i="35"/>
  <c r="AK97" i="35"/>
  <c r="AI99" i="35"/>
  <c r="AJ98" i="35"/>
  <c r="AK98" i="35"/>
  <c r="AI100" i="35"/>
  <c r="AJ99" i="35"/>
  <c r="AK99" i="35"/>
  <c r="AI101" i="35"/>
  <c r="AJ100" i="35"/>
  <c r="AK100" i="35"/>
  <c r="AI102" i="35"/>
  <c r="AJ101" i="35"/>
  <c r="AK101" i="35"/>
  <c r="AI103" i="35"/>
  <c r="AJ102" i="35"/>
  <c r="AK102" i="35"/>
  <c r="AI104" i="35"/>
  <c r="AJ103" i="35"/>
  <c r="AK103" i="35"/>
  <c r="AI105" i="35"/>
  <c r="AJ104" i="35"/>
  <c r="AK104" i="35"/>
  <c r="AI106" i="35"/>
  <c r="AJ105" i="35"/>
  <c r="AK105" i="35"/>
  <c r="AI107" i="35"/>
  <c r="AJ106" i="35"/>
  <c r="AK106" i="35"/>
  <c r="AI108" i="35"/>
  <c r="AJ107" i="35"/>
  <c r="AK107" i="35"/>
  <c r="AI109" i="35"/>
  <c r="AJ108" i="35"/>
  <c r="AK108" i="35"/>
  <c r="AI110" i="35"/>
  <c r="AJ109" i="35"/>
  <c r="AK109" i="35"/>
  <c r="AI111" i="35"/>
  <c r="AJ110" i="35"/>
  <c r="AK110" i="35"/>
  <c r="AI112" i="35"/>
  <c r="AJ111" i="35"/>
  <c r="AK111" i="35"/>
  <c r="AI113" i="35"/>
  <c r="AJ112" i="35"/>
  <c r="AK112" i="35"/>
  <c r="AI114" i="35"/>
  <c r="AJ113" i="35"/>
  <c r="AK113" i="35"/>
  <c r="AI115" i="35"/>
  <c r="AJ114" i="35"/>
  <c r="AK114" i="35"/>
  <c r="AI116" i="35"/>
  <c r="AJ115" i="35"/>
  <c r="AK115" i="35"/>
  <c r="AI117" i="35"/>
  <c r="AJ116" i="35"/>
  <c r="AK116" i="35"/>
  <c r="AI118" i="35"/>
  <c r="AJ117" i="35"/>
  <c r="AK117" i="35"/>
  <c r="AI119" i="35"/>
  <c r="AJ118" i="35"/>
  <c r="AK118" i="35"/>
  <c r="AI120" i="35"/>
  <c r="AJ119" i="35"/>
  <c r="AK119" i="35"/>
  <c r="AI121" i="35"/>
  <c r="AJ120" i="35"/>
  <c r="AK120" i="35"/>
  <c r="AI122" i="35"/>
  <c r="AJ121" i="35"/>
  <c r="AK121" i="35"/>
  <c r="AI123" i="35"/>
  <c r="AJ122" i="35"/>
  <c r="AK122" i="35"/>
  <c r="AI124" i="35"/>
  <c r="AJ123" i="35"/>
  <c r="AK123" i="35"/>
  <c r="AI125" i="35"/>
  <c r="AJ124" i="35"/>
  <c r="AK124" i="35"/>
  <c r="AI126" i="35"/>
  <c r="AJ125" i="35"/>
  <c r="AK125" i="35"/>
  <c r="AI127" i="35"/>
  <c r="AJ126" i="35"/>
  <c r="AK126" i="35"/>
  <c r="AI128" i="35"/>
  <c r="AJ127" i="35"/>
  <c r="AK127" i="35"/>
  <c r="AI129" i="35"/>
  <c r="AJ128" i="35"/>
  <c r="AK128" i="35"/>
  <c r="AI130" i="35"/>
  <c r="AJ129" i="35"/>
  <c r="AK129" i="35"/>
  <c r="AI131" i="35"/>
  <c r="AJ130" i="35"/>
  <c r="AK130" i="35"/>
  <c r="AI132" i="35"/>
  <c r="AJ131" i="35"/>
  <c r="AK131" i="35"/>
  <c r="AI133" i="35"/>
  <c r="AJ132" i="35"/>
  <c r="AK132" i="35"/>
  <c r="AI134" i="35"/>
  <c r="AJ133" i="35"/>
  <c r="AK133" i="35"/>
  <c r="AI135" i="35"/>
  <c r="AJ134" i="35"/>
  <c r="AK134" i="35"/>
  <c r="AI136" i="35"/>
  <c r="AJ135" i="35"/>
  <c r="AK135" i="35"/>
  <c r="AI137" i="35"/>
  <c r="AJ136" i="35"/>
  <c r="AK136" i="35"/>
  <c r="AI138" i="35"/>
  <c r="AJ137" i="35"/>
  <c r="AK137" i="35"/>
  <c r="AI139" i="35"/>
  <c r="AJ138" i="35"/>
  <c r="AK138" i="35"/>
  <c r="AI140" i="35"/>
  <c r="AJ139" i="35"/>
  <c r="AK139" i="35"/>
  <c r="AI141" i="35"/>
  <c r="AJ140" i="35"/>
  <c r="AK140" i="35"/>
  <c r="AI142" i="35"/>
  <c r="AJ141" i="35"/>
  <c r="AK141" i="35"/>
  <c r="AI143" i="35"/>
  <c r="AJ142" i="35"/>
  <c r="AK142" i="35"/>
  <c r="AI144" i="35"/>
  <c r="AJ143" i="35"/>
  <c r="AK143" i="35"/>
  <c r="AI145" i="35"/>
  <c r="AJ144" i="35"/>
  <c r="AK144" i="35"/>
  <c r="AI146" i="35"/>
  <c r="AJ145" i="35"/>
  <c r="AK145" i="35"/>
  <c r="AI147" i="35"/>
  <c r="AJ146" i="35"/>
  <c r="AK146" i="35"/>
  <c r="AI148" i="35"/>
  <c r="AJ147" i="35"/>
  <c r="AK147" i="35"/>
  <c r="AI149" i="35"/>
  <c r="AJ148" i="35"/>
  <c r="AK148" i="35"/>
  <c r="AI150" i="35"/>
  <c r="AJ149" i="35"/>
  <c r="AK149" i="35"/>
  <c r="AI151" i="35"/>
  <c r="AJ150" i="35"/>
  <c r="AK150" i="35"/>
  <c r="AI152" i="35"/>
  <c r="AJ151" i="35"/>
  <c r="AK151" i="35"/>
  <c r="AI153" i="35"/>
  <c r="AJ152" i="35"/>
  <c r="AK152" i="35"/>
  <c r="AI154" i="35"/>
  <c r="AJ153" i="35"/>
  <c r="AK153" i="35"/>
  <c r="AI155" i="35"/>
  <c r="AJ154" i="35"/>
  <c r="AK154" i="35"/>
  <c r="AI156" i="35"/>
  <c r="AJ155" i="35"/>
  <c r="AK155" i="35"/>
  <c r="AI157" i="35"/>
  <c r="AJ156" i="35"/>
  <c r="AK156" i="35"/>
  <c r="AI158" i="35"/>
  <c r="AJ157" i="35"/>
  <c r="AK157" i="35"/>
  <c r="AI159" i="35"/>
  <c r="AJ158" i="35"/>
  <c r="AK158" i="35"/>
  <c r="AI160" i="35"/>
  <c r="AJ159" i="35"/>
  <c r="AK159" i="35"/>
  <c r="AI161" i="35"/>
  <c r="AJ160" i="35"/>
  <c r="AK160" i="35"/>
  <c r="AI162" i="35"/>
  <c r="AJ161" i="35"/>
  <c r="AK161" i="35"/>
  <c r="AI163" i="35"/>
  <c r="AJ162" i="35"/>
  <c r="AK162" i="35"/>
  <c r="AI164" i="35"/>
  <c r="AJ163" i="35"/>
  <c r="AK163" i="35"/>
  <c r="AI165" i="35"/>
  <c r="AJ164" i="35"/>
  <c r="AK164" i="35"/>
  <c r="AI166" i="35"/>
  <c r="AJ165" i="35"/>
  <c r="AK165" i="35"/>
  <c r="AI167" i="35"/>
  <c r="AJ166" i="35"/>
  <c r="AK166" i="35"/>
  <c r="AI168" i="35"/>
  <c r="AJ167" i="35"/>
  <c r="AK167" i="35"/>
  <c r="AI169" i="35"/>
  <c r="AJ168" i="35"/>
  <c r="AK168" i="35"/>
  <c r="AI170" i="35"/>
  <c r="AJ169" i="35"/>
  <c r="AK169" i="35"/>
  <c r="AI171" i="35"/>
  <c r="AJ170" i="35"/>
  <c r="AK170" i="35"/>
  <c r="AI172" i="35"/>
  <c r="AJ171" i="35"/>
  <c r="AK171" i="35"/>
  <c r="AI173" i="35"/>
  <c r="AJ172" i="35"/>
  <c r="AK172" i="35"/>
  <c r="AI174" i="35"/>
  <c r="AJ173" i="35"/>
  <c r="AK173" i="35"/>
  <c r="AI175" i="35"/>
  <c r="AJ174" i="35"/>
  <c r="AK174" i="35"/>
  <c r="AI176" i="35"/>
  <c r="AJ175" i="35"/>
  <c r="AK175" i="35"/>
  <c r="AI177" i="35"/>
  <c r="AJ176" i="35"/>
  <c r="AK176" i="35"/>
  <c r="AI178" i="35"/>
  <c r="AJ177" i="35"/>
  <c r="AK177" i="35"/>
  <c r="AI179" i="35"/>
  <c r="AJ178" i="35"/>
  <c r="AK178" i="35"/>
  <c r="AI180" i="35"/>
  <c r="AJ179" i="35"/>
  <c r="AK179" i="35"/>
  <c r="AI181" i="35"/>
  <c r="AJ180" i="35"/>
  <c r="AK180" i="35"/>
  <c r="AI182" i="35"/>
  <c r="AJ181" i="35"/>
  <c r="AK181" i="35"/>
  <c r="AI183" i="35"/>
  <c r="AJ182" i="35"/>
  <c r="AK182" i="35"/>
  <c r="AI184" i="35"/>
  <c r="AJ183" i="35"/>
  <c r="AK183" i="35"/>
  <c r="AI185" i="35"/>
  <c r="AJ184" i="35"/>
  <c r="AK184" i="35"/>
  <c r="AI186" i="35"/>
  <c r="AJ185" i="35"/>
  <c r="AK185" i="35"/>
  <c r="AI187" i="35"/>
  <c r="AJ186" i="35"/>
  <c r="AK186" i="35"/>
  <c r="AI188" i="35"/>
  <c r="AJ187" i="35"/>
  <c r="AK187" i="35"/>
  <c r="AI189" i="35"/>
  <c r="AJ188" i="35"/>
  <c r="AK188" i="35"/>
  <c r="AI190" i="35"/>
  <c r="AJ189" i="35"/>
  <c r="AK189" i="35"/>
  <c r="AI191" i="35"/>
  <c r="AJ190" i="35"/>
  <c r="AK190" i="35"/>
  <c r="AI192" i="35"/>
  <c r="AJ191" i="35"/>
  <c r="AK191" i="35"/>
  <c r="AI193" i="35"/>
  <c r="AJ192" i="35"/>
  <c r="AK192" i="35"/>
  <c r="AI194" i="35"/>
  <c r="AJ193" i="35"/>
  <c r="AK193" i="35"/>
  <c r="AI195" i="35"/>
  <c r="AJ194" i="35"/>
  <c r="AK194" i="35"/>
  <c r="AI196" i="35"/>
  <c r="AJ195" i="35"/>
  <c r="AK195" i="35"/>
  <c r="AI197" i="35"/>
  <c r="AJ196" i="35"/>
  <c r="AK196" i="35"/>
  <c r="AI198" i="35"/>
  <c r="AJ197" i="35"/>
  <c r="AK197" i="35"/>
  <c r="AI199" i="35"/>
  <c r="AJ198" i="35"/>
  <c r="AK198" i="35"/>
  <c r="AI200" i="35"/>
  <c r="AJ199" i="35"/>
  <c r="AK199" i="35"/>
  <c r="AI201" i="35"/>
  <c r="AJ200" i="35"/>
  <c r="AK200" i="35"/>
  <c r="AI202" i="35"/>
  <c r="AJ201" i="35"/>
  <c r="AK201" i="35"/>
  <c r="AI203" i="35"/>
  <c r="AJ202" i="35"/>
  <c r="AK202" i="35"/>
  <c r="AI204" i="35"/>
  <c r="AJ203" i="35"/>
  <c r="AK203" i="35"/>
  <c r="AI205" i="35"/>
  <c r="AJ204" i="35"/>
  <c r="AK204" i="35"/>
  <c r="AI206" i="35"/>
  <c r="AJ205" i="35"/>
  <c r="AK205" i="35"/>
  <c r="AI207" i="35"/>
  <c r="AJ206" i="35"/>
  <c r="AK206" i="35"/>
  <c r="AI208" i="35"/>
  <c r="AJ207" i="35"/>
  <c r="AK207" i="35"/>
  <c r="AI209" i="35"/>
  <c r="AJ208" i="35"/>
  <c r="AK208" i="35"/>
  <c r="AI210" i="35"/>
  <c r="AJ209" i="35"/>
  <c r="AK209" i="35"/>
  <c r="AI211" i="35"/>
  <c r="AJ210" i="35"/>
  <c r="AK210" i="35"/>
  <c r="AI212" i="35"/>
  <c r="AJ211" i="35"/>
  <c r="AK211" i="35"/>
  <c r="AI213" i="35"/>
  <c r="AJ212" i="35"/>
  <c r="AK212" i="35"/>
  <c r="AI214" i="35"/>
  <c r="AJ213" i="35"/>
  <c r="AK213" i="35"/>
  <c r="AI215" i="35"/>
  <c r="AJ214" i="35"/>
  <c r="AK214" i="35"/>
  <c r="AI216" i="35"/>
  <c r="AJ215" i="35"/>
  <c r="AK215" i="35"/>
  <c r="AI217" i="35"/>
  <c r="AJ216" i="35"/>
  <c r="AK216" i="35"/>
  <c r="AI218" i="35"/>
  <c r="AJ217" i="35"/>
  <c r="AK217" i="35"/>
  <c r="AI219" i="35"/>
  <c r="AJ218" i="35"/>
  <c r="AK218" i="35"/>
  <c r="AI220" i="35"/>
  <c r="AJ219" i="35"/>
  <c r="AK219" i="35"/>
  <c r="AI221" i="35"/>
  <c r="AJ220" i="35"/>
  <c r="AK220" i="35"/>
  <c r="AI222" i="35"/>
  <c r="AJ221" i="35"/>
  <c r="AK221" i="35"/>
  <c r="AI223" i="35"/>
  <c r="AJ222" i="35"/>
  <c r="AK222" i="35"/>
  <c r="AI224" i="35"/>
  <c r="AJ223" i="35"/>
  <c r="AK223" i="35"/>
  <c r="AI225" i="35"/>
  <c r="AJ224" i="35"/>
  <c r="AK224" i="35"/>
  <c r="AI226" i="35"/>
  <c r="AJ225" i="35"/>
  <c r="AK225" i="35"/>
  <c r="AI227" i="35"/>
  <c r="AJ226" i="35"/>
  <c r="AK226" i="35"/>
  <c r="AI228" i="35"/>
  <c r="AJ227" i="35"/>
  <c r="AK227" i="35"/>
  <c r="AI229" i="35"/>
  <c r="AJ228" i="35"/>
  <c r="AK228" i="35"/>
  <c r="AI230" i="35"/>
  <c r="AJ229" i="35"/>
  <c r="AK229" i="35"/>
  <c r="AI231" i="35"/>
  <c r="AJ230" i="35"/>
  <c r="AK230" i="35"/>
  <c r="AI232" i="35"/>
  <c r="AJ231" i="35"/>
  <c r="AK231" i="35"/>
  <c r="AI233" i="35"/>
  <c r="AJ232" i="35"/>
  <c r="AK232" i="35"/>
  <c r="AI234" i="35"/>
  <c r="AJ233" i="35"/>
  <c r="AK233" i="35"/>
  <c r="AI235" i="35"/>
  <c r="AJ234" i="35"/>
  <c r="AK234" i="35"/>
  <c r="AI236" i="35"/>
  <c r="AJ235" i="35"/>
  <c r="AK235" i="35"/>
  <c r="AI237" i="35"/>
  <c r="AJ236" i="35"/>
  <c r="AK236" i="35"/>
  <c r="AI238" i="35"/>
  <c r="AJ237" i="35"/>
  <c r="AK237" i="35"/>
  <c r="AI239" i="35"/>
  <c r="AJ238" i="35"/>
  <c r="AK238" i="35"/>
  <c r="AI240" i="35"/>
  <c r="AJ239" i="35"/>
  <c r="AK239" i="35"/>
  <c r="AI241" i="35"/>
  <c r="AJ240" i="35"/>
  <c r="AK240" i="35"/>
  <c r="AI242" i="35"/>
  <c r="AJ241" i="35"/>
  <c r="AK241" i="35"/>
  <c r="AI243" i="35"/>
  <c r="AJ242" i="35"/>
  <c r="AK242" i="35"/>
  <c r="AI244" i="35"/>
  <c r="AJ243" i="35"/>
  <c r="AK243" i="35"/>
  <c r="AI245" i="35"/>
  <c r="AJ244" i="35"/>
  <c r="AK244" i="35"/>
  <c r="AI246" i="35"/>
  <c r="AJ245" i="35"/>
  <c r="AK245" i="35"/>
  <c r="AI247" i="35"/>
  <c r="AJ246" i="35"/>
  <c r="AK246" i="35"/>
  <c r="AI248" i="35"/>
  <c r="AJ247" i="35"/>
  <c r="AK247" i="35"/>
  <c r="AI249" i="35"/>
  <c r="AJ248" i="35"/>
  <c r="AK248" i="35"/>
  <c r="AI250" i="35"/>
  <c r="AJ249" i="35"/>
  <c r="AK249" i="35"/>
  <c r="AI251" i="35"/>
  <c r="AJ250" i="35"/>
  <c r="AK250" i="35"/>
  <c r="AI252" i="35"/>
  <c r="AJ251" i="35"/>
  <c r="AK251" i="35"/>
  <c r="AI253" i="35"/>
  <c r="AJ252" i="35"/>
  <c r="AK252" i="35"/>
  <c r="AI254" i="35"/>
  <c r="AJ253" i="35"/>
  <c r="AK253" i="35"/>
  <c r="AI255" i="35"/>
  <c r="AJ254" i="35"/>
  <c r="AK254" i="35"/>
  <c r="AI256" i="35"/>
  <c r="AJ255" i="35"/>
  <c r="AK255" i="35"/>
  <c r="AI257" i="35"/>
  <c r="AJ256" i="35"/>
  <c r="AK256" i="35"/>
  <c r="AI258" i="35"/>
  <c r="AJ257" i="35"/>
  <c r="AK257" i="35"/>
  <c r="AI259" i="35"/>
  <c r="AJ258" i="35"/>
  <c r="AK258" i="35"/>
  <c r="AI260" i="35"/>
  <c r="AJ259" i="35"/>
  <c r="AK259" i="35"/>
  <c r="AI261" i="35"/>
  <c r="AJ260" i="35"/>
  <c r="AK260" i="35"/>
  <c r="AI262" i="35"/>
  <c r="AJ261" i="35"/>
  <c r="AK261" i="35"/>
  <c r="AI263" i="35"/>
  <c r="AJ262" i="35"/>
  <c r="AK262" i="35"/>
  <c r="AI264" i="35"/>
  <c r="AJ263" i="35"/>
  <c r="AK263" i="35"/>
  <c r="AI265" i="35"/>
  <c r="AJ264" i="35"/>
  <c r="AK264" i="35"/>
  <c r="AI266" i="35"/>
  <c r="AJ265" i="35"/>
  <c r="AK265" i="35"/>
  <c r="AI267" i="35"/>
  <c r="AJ266" i="35"/>
  <c r="AK266" i="35"/>
  <c r="AI268" i="35"/>
  <c r="AJ267" i="35"/>
  <c r="AK267" i="35"/>
  <c r="AI269" i="35"/>
  <c r="AJ268" i="35"/>
  <c r="AK268" i="35"/>
  <c r="AI270" i="35"/>
  <c r="AJ269" i="35"/>
  <c r="AK269" i="35"/>
  <c r="AI271" i="35"/>
  <c r="AJ270" i="35"/>
  <c r="AK270" i="35"/>
  <c r="AI272" i="35"/>
  <c r="AJ271" i="35"/>
  <c r="AK271" i="35"/>
  <c r="AI273" i="35"/>
  <c r="AJ272" i="35"/>
  <c r="AK272" i="35"/>
  <c r="AI274" i="35"/>
  <c r="AJ273" i="35"/>
  <c r="AK273" i="35"/>
  <c r="AI275" i="35"/>
  <c r="AJ274" i="35"/>
  <c r="AK274" i="35"/>
  <c r="AI276" i="35"/>
  <c r="AJ275" i="35"/>
  <c r="AK275" i="35"/>
  <c r="AI277" i="35"/>
  <c r="AJ276" i="35"/>
  <c r="AK276" i="35"/>
  <c r="AI278" i="35"/>
  <c r="AJ277" i="35"/>
  <c r="AK277" i="35"/>
  <c r="AI279" i="35"/>
  <c r="AJ278" i="35"/>
  <c r="AK278" i="35"/>
  <c r="AI280" i="35"/>
  <c r="AJ279" i="35"/>
  <c r="AK279" i="35"/>
  <c r="AI281" i="35"/>
  <c r="AJ280" i="35"/>
  <c r="AK280" i="35"/>
  <c r="AI282" i="35"/>
  <c r="AJ281" i="35"/>
  <c r="AK281" i="35"/>
  <c r="AI283" i="35"/>
  <c r="AJ282" i="35"/>
  <c r="AK282" i="35"/>
  <c r="AI284" i="35"/>
  <c r="AJ283" i="35"/>
  <c r="AK283" i="35"/>
  <c r="AI285" i="35"/>
  <c r="AJ284" i="35"/>
  <c r="AK284" i="35"/>
  <c r="AI286" i="35"/>
  <c r="AJ285" i="35"/>
  <c r="AK285" i="35"/>
  <c r="AI287" i="35"/>
  <c r="AJ286" i="35"/>
  <c r="AK286" i="35"/>
  <c r="AI288" i="35"/>
  <c r="AJ287" i="35"/>
  <c r="AK287" i="35"/>
  <c r="AI289" i="35"/>
  <c r="AJ288" i="35"/>
  <c r="AK288" i="35"/>
  <c r="AI290" i="35"/>
  <c r="AJ289" i="35"/>
  <c r="AK289" i="35"/>
  <c r="AI291" i="35"/>
  <c r="AJ290" i="35"/>
  <c r="AK290" i="35"/>
  <c r="AI292" i="35"/>
  <c r="AJ291" i="35"/>
  <c r="AK291" i="35"/>
  <c r="AI293" i="35"/>
  <c r="AJ292" i="35"/>
  <c r="AK292" i="35"/>
  <c r="AI294" i="35"/>
  <c r="AJ293" i="35"/>
  <c r="AK293" i="35"/>
  <c r="AI295" i="35"/>
  <c r="AJ294" i="35"/>
  <c r="AK294" i="35"/>
  <c r="AI296" i="35"/>
  <c r="AJ295" i="35"/>
  <c r="AK295" i="35"/>
  <c r="AI297" i="35"/>
  <c r="AJ296" i="35"/>
  <c r="AK296" i="35"/>
  <c r="AI298" i="35"/>
  <c r="AJ297" i="35"/>
  <c r="AK297" i="35"/>
  <c r="AI299" i="35"/>
  <c r="AJ298" i="35"/>
  <c r="AK298" i="35"/>
  <c r="AI300" i="35"/>
  <c r="AJ299" i="35"/>
  <c r="AK299" i="35"/>
  <c r="AI301" i="35"/>
  <c r="AJ300" i="35"/>
  <c r="AK300" i="35"/>
  <c r="AI302" i="35"/>
  <c r="AJ301" i="35"/>
  <c r="AK301" i="35"/>
  <c r="AI303" i="35"/>
  <c r="AJ302" i="35"/>
  <c r="AK302" i="35"/>
  <c r="AI304" i="35"/>
  <c r="AJ303" i="35"/>
  <c r="AK303" i="35"/>
  <c r="AJ304" i="35"/>
  <c r="AK304" i="35"/>
  <c r="AK305" i="35"/>
  <c r="AD5" i="35"/>
  <c r="AD6" i="35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60" i="35"/>
  <c r="AD61" i="35"/>
  <c r="AD62" i="35"/>
  <c r="AD63" i="35"/>
  <c r="AD64" i="35"/>
  <c r="AD65" i="35"/>
  <c r="AD66" i="35"/>
  <c r="AD67" i="35"/>
  <c r="AD68" i="35"/>
  <c r="AD69" i="35"/>
  <c r="AD70" i="35"/>
  <c r="AD71" i="35"/>
  <c r="AD72" i="35"/>
  <c r="AD73" i="35"/>
  <c r="AD74" i="35"/>
  <c r="AD75" i="35"/>
  <c r="AD76" i="35"/>
  <c r="AD77" i="35"/>
  <c r="AD78" i="35"/>
  <c r="AD79" i="35"/>
  <c r="AD80" i="35"/>
  <c r="AD81" i="35"/>
  <c r="AD82" i="35"/>
  <c r="AD83" i="35"/>
  <c r="AD84" i="35"/>
  <c r="AD85" i="35"/>
  <c r="AD86" i="35"/>
  <c r="AD87" i="35"/>
  <c r="AD88" i="35"/>
  <c r="AD89" i="35"/>
  <c r="AD90" i="35"/>
  <c r="AD91" i="35"/>
  <c r="AD92" i="35"/>
  <c r="AD93" i="35"/>
  <c r="AD94" i="35"/>
  <c r="AD95" i="35"/>
  <c r="AD96" i="35"/>
  <c r="AD97" i="35"/>
  <c r="AD98" i="35"/>
  <c r="AD99" i="35"/>
  <c r="AD100" i="35"/>
  <c r="AD101" i="35"/>
  <c r="AD102" i="35"/>
  <c r="AD103" i="35"/>
  <c r="AD104" i="35"/>
  <c r="AD105" i="35"/>
  <c r="AD106" i="35"/>
  <c r="AD107" i="35"/>
  <c r="AD108" i="35"/>
  <c r="AD109" i="35"/>
  <c r="AD110" i="35"/>
  <c r="AD111" i="35"/>
  <c r="AD112" i="35"/>
  <c r="AD113" i="35"/>
  <c r="AD114" i="35"/>
  <c r="AD115" i="35"/>
  <c r="AD116" i="35"/>
  <c r="AD117" i="35"/>
  <c r="AD118" i="35"/>
  <c r="AD119" i="35"/>
  <c r="AD120" i="35"/>
  <c r="AD121" i="35"/>
  <c r="AD122" i="35"/>
  <c r="AD123" i="35"/>
  <c r="AD124" i="35"/>
  <c r="AD125" i="35"/>
  <c r="AD126" i="35"/>
  <c r="AD127" i="35"/>
  <c r="AD128" i="35"/>
  <c r="AD129" i="35"/>
  <c r="AD130" i="35"/>
  <c r="AD131" i="35"/>
  <c r="AD132" i="35"/>
  <c r="AD133" i="35"/>
  <c r="AD134" i="35"/>
  <c r="AD135" i="35"/>
  <c r="AD136" i="35"/>
  <c r="AD137" i="35"/>
  <c r="AD138" i="35"/>
  <c r="AD139" i="35"/>
  <c r="AD140" i="35"/>
  <c r="AD141" i="35"/>
  <c r="AD142" i="35"/>
  <c r="AD143" i="35"/>
  <c r="AD144" i="35"/>
  <c r="AD145" i="35"/>
  <c r="AD146" i="35"/>
  <c r="AD147" i="35"/>
  <c r="AD148" i="35"/>
  <c r="AD149" i="35"/>
  <c r="AD150" i="35"/>
  <c r="AD151" i="35"/>
  <c r="AD152" i="35"/>
  <c r="AD153" i="35"/>
  <c r="AD154" i="35"/>
  <c r="AD155" i="35"/>
  <c r="AD156" i="35"/>
  <c r="AD157" i="35"/>
  <c r="AD158" i="35"/>
  <c r="AD159" i="35"/>
  <c r="AD160" i="35"/>
  <c r="AD161" i="35"/>
  <c r="AD162" i="35"/>
  <c r="AD163" i="35"/>
  <c r="AD164" i="35"/>
  <c r="AD165" i="35"/>
  <c r="AD166" i="35"/>
  <c r="AD167" i="35"/>
  <c r="AD168" i="35"/>
  <c r="AD169" i="35"/>
  <c r="AD170" i="35"/>
  <c r="AD171" i="35"/>
  <c r="AD172" i="35"/>
  <c r="AD173" i="35"/>
  <c r="AD174" i="35"/>
  <c r="AD175" i="35"/>
  <c r="AD176" i="35"/>
  <c r="AD177" i="35"/>
  <c r="AD178" i="35"/>
  <c r="AD179" i="35"/>
  <c r="AD180" i="35"/>
  <c r="AD181" i="35"/>
  <c r="AD182" i="35"/>
  <c r="AD183" i="35"/>
  <c r="AD184" i="35"/>
  <c r="AD185" i="35"/>
  <c r="AD186" i="35"/>
  <c r="AD187" i="35"/>
  <c r="AD188" i="35"/>
  <c r="AD189" i="35"/>
  <c r="AD190" i="35"/>
  <c r="AD191" i="35"/>
  <c r="AD192" i="35"/>
  <c r="AD193" i="35"/>
  <c r="AD194" i="35"/>
  <c r="AD195" i="35"/>
  <c r="AD196" i="35"/>
  <c r="AD197" i="35"/>
  <c r="AD198" i="35"/>
  <c r="AD199" i="35"/>
  <c r="AD200" i="35"/>
  <c r="AD201" i="35"/>
  <c r="AD202" i="35"/>
  <c r="AD203" i="35"/>
  <c r="AD204" i="35"/>
  <c r="AD205" i="35"/>
  <c r="AD206" i="35"/>
  <c r="AD207" i="35"/>
  <c r="AD208" i="35"/>
  <c r="AD209" i="35"/>
  <c r="AD210" i="35"/>
  <c r="AD211" i="35"/>
  <c r="AD212" i="35"/>
  <c r="AD213" i="35"/>
  <c r="AD214" i="35"/>
  <c r="AD215" i="35"/>
  <c r="AD216" i="35"/>
  <c r="AD217" i="35"/>
  <c r="AD218" i="35"/>
  <c r="AD219" i="35"/>
  <c r="AD220" i="35"/>
  <c r="AD221" i="35"/>
  <c r="AD222" i="35"/>
  <c r="AD223" i="35"/>
  <c r="AD224" i="35"/>
  <c r="AD225" i="35"/>
  <c r="AD226" i="35"/>
  <c r="AD227" i="35"/>
  <c r="AD228" i="35"/>
  <c r="AD229" i="35"/>
  <c r="AD230" i="35"/>
  <c r="AD231" i="35"/>
  <c r="AD232" i="35"/>
  <c r="AD233" i="35"/>
  <c r="AD234" i="35"/>
  <c r="AD235" i="35"/>
  <c r="AD236" i="35"/>
  <c r="AD237" i="35"/>
  <c r="AD238" i="35"/>
  <c r="AD239" i="35"/>
  <c r="AD240" i="35"/>
  <c r="AD241" i="35"/>
  <c r="AD242" i="35"/>
  <c r="AD243" i="35"/>
  <c r="AD244" i="35"/>
  <c r="AD245" i="35"/>
  <c r="AD246" i="35"/>
  <c r="AD247" i="35"/>
  <c r="AD248" i="35"/>
  <c r="AD249" i="35"/>
  <c r="AD250" i="35"/>
  <c r="AD251" i="35"/>
  <c r="AD252" i="35"/>
  <c r="AD253" i="35"/>
  <c r="AD254" i="35"/>
  <c r="AD255" i="35"/>
  <c r="AD256" i="35"/>
  <c r="AD257" i="35"/>
  <c r="AD258" i="35"/>
  <c r="AD259" i="35"/>
  <c r="AD260" i="35"/>
  <c r="AD261" i="35"/>
  <c r="AD262" i="35"/>
  <c r="AD263" i="35"/>
  <c r="AD264" i="35"/>
  <c r="AD265" i="35"/>
  <c r="AD266" i="35"/>
  <c r="AD267" i="35"/>
  <c r="AD268" i="35"/>
  <c r="AD269" i="35"/>
  <c r="AD270" i="35"/>
  <c r="AD271" i="35"/>
  <c r="AD272" i="35"/>
  <c r="AD273" i="35"/>
  <c r="AD274" i="35"/>
  <c r="AD275" i="35"/>
  <c r="AD276" i="35"/>
  <c r="AD277" i="35"/>
  <c r="AD278" i="35"/>
  <c r="AD279" i="35"/>
  <c r="AD280" i="35"/>
  <c r="AD281" i="35"/>
  <c r="AD282" i="35"/>
  <c r="AD283" i="35"/>
  <c r="AD284" i="35"/>
  <c r="AD285" i="35"/>
  <c r="AD286" i="35"/>
  <c r="AD287" i="35"/>
  <c r="AD288" i="35"/>
  <c r="AD289" i="35"/>
  <c r="AD290" i="35"/>
  <c r="AD291" i="35"/>
  <c r="AD292" i="35"/>
  <c r="AD293" i="35"/>
  <c r="AD294" i="35"/>
  <c r="AD295" i="35"/>
  <c r="AD296" i="35"/>
  <c r="AD297" i="35"/>
  <c r="AD298" i="35"/>
  <c r="AD299" i="35"/>
  <c r="AD300" i="35"/>
  <c r="AD301" i="35"/>
  <c r="AD302" i="35"/>
  <c r="AD303" i="35"/>
  <c r="AD304" i="35"/>
  <c r="Z4" i="35"/>
  <c r="AA4" i="35"/>
  <c r="AA5" i="35"/>
  <c r="AB8" i="35"/>
  <c r="AA8" i="35"/>
  <c r="Z8" i="35"/>
  <c r="Z5" i="35"/>
  <c r="AB5" i="35"/>
  <c r="AB6" i="35"/>
  <c r="AB4" i="35"/>
  <c r="AA6" i="35"/>
  <c r="Z6" i="35"/>
  <c r="B309" i="35"/>
  <c r="S4" i="35" a="1"/>
  <c r="U6" i="35"/>
  <c r="U5" i="35"/>
  <c r="U4" i="35"/>
  <c r="S4" i="35"/>
  <c r="T4" i="35"/>
  <c r="S5" i="35"/>
  <c r="T5" i="35"/>
  <c r="S6" i="35"/>
  <c r="T6" i="35"/>
  <c r="C307" i="35" a="1"/>
  <c r="C309" i="35"/>
  <c r="G309" i="35"/>
  <c r="H309" i="35"/>
  <c r="B308" i="35"/>
  <c r="C308" i="35"/>
  <c r="H308" i="35"/>
  <c r="G308" i="35"/>
  <c r="D308" i="35"/>
  <c r="E308" i="35"/>
  <c r="F308" i="35"/>
  <c r="D309" i="35"/>
  <c r="E309" i="35"/>
  <c r="F309" i="35"/>
  <c r="B307" i="35"/>
  <c r="F307" i="35"/>
  <c r="C307" i="35"/>
  <c r="D307" i="35"/>
  <c r="E307" i="35"/>
  <c r="B307" i="35" a="1"/>
  <c r="A308" i="35" a="1"/>
  <c r="A308" i="35"/>
  <c r="A309" i="35"/>
  <c r="H4" i="35"/>
  <c r="I4" i="35"/>
  <c r="L4" i="35"/>
  <c r="H5" i="35"/>
  <c r="I5" i="35"/>
  <c r="L5" i="35"/>
  <c r="H6" i="35"/>
  <c r="I6" i="35"/>
  <c r="L6" i="35"/>
  <c r="H7" i="35"/>
  <c r="I7" i="35"/>
  <c r="L7" i="35"/>
  <c r="H8" i="35"/>
  <c r="I8" i="35"/>
  <c r="L8" i="35"/>
  <c r="H9" i="35"/>
  <c r="I9" i="35"/>
  <c r="L9" i="35"/>
  <c r="H10" i="35"/>
  <c r="I10" i="35"/>
  <c r="L10" i="35"/>
  <c r="H11" i="35"/>
  <c r="I11" i="35"/>
  <c r="L11" i="35"/>
  <c r="H12" i="35"/>
  <c r="I12" i="35"/>
  <c r="L12" i="35"/>
  <c r="H13" i="35"/>
  <c r="I13" i="35"/>
  <c r="L13" i="35"/>
  <c r="H14" i="35"/>
  <c r="I14" i="35"/>
  <c r="L14" i="35"/>
  <c r="H15" i="35"/>
  <c r="I15" i="35"/>
  <c r="L15" i="35"/>
  <c r="H16" i="35"/>
  <c r="I16" i="35"/>
  <c r="L16" i="35"/>
  <c r="H17" i="35"/>
  <c r="I17" i="35"/>
  <c r="L17" i="35"/>
  <c r="H18" i="35"/>
  <c r="I18" i="35"/>
  <c r="L18" i="35"/>
  <c r="H19" i="35"/>
  <c r="I19" i="35"/>
  <c r="L19" i="35"/>
  <c r="H20" i="35"/>
  <c r="I20" i="35"/>
  <c r="L20" i="35"/>
  <c r="H21" i="35"/>
  <c r="I21" i="35"/>
  <c r="L21" i="35"/>
  <c r="H22" i="35"/>
  <c r="I22" i="35"/>
  <c r="L22" i="35"/>
  <c r="H23" i="35"/>
  <c r="I23" i="35"/>
  <c r="L23" i="35"/>
  <c r="H24" i="35"/>
  <c r="I24" i="35"/>
  <c r="L24" i="35"/>
  <c r="H25" i="35"/>
  <c r="I25" i="35"/>
  <c r="L25" i="35"/>
  <c r="H26" i="35"/>
  <c r="I26" i="35"/>
  <c r="L26" i="35"/>
  <c r="H27" i="35"/>
  <c r="I27" i="35"/>
  <c r="L27" i="35"/>
  <c r="H28" i="35"/>
  <c r="I28" i="35"/>
  <c r="L28" i="35"/>
  <c r="H29" i="35"/>
  <c r="I29" i="35"/>
  <c r="L29" i="35"/>
  <c r="H30" i="35"/>
  <c r="I30" i="35"/>
  <c r="L30" i="35"/>
  <c r="H31" i="35"/>
  <c r="I31" i="35"/>
  <c r="L31" i="35"/>
  <c r="H32" i="35"/>
  <c r="I32" i="35"/>
  <c r="L32" i="35"/>
  <c r="H33" i="35"/>
  <c r="I33" i="35"/>
  <c r="L33" i="35"/>
  <c r="H34" i="35"/>
  <c r="I34" i="35"/>
  <c r="L34" i="35"/>
  <c r="H35" i="35"/>
  <c r="I35" i="35"/>
  <c r="L35" i="35"/>
  <c r="H36" i="35"/>
  <c r="I36" i="35"/>
  <c r="L36" i="35"/>
  <c r="H37" i="35"/>
  <c r="I37" i="35"/>
  <c r="L37" i="35"/>
  <c r="H38" i="35"/>
  <c r="I38" i="35"/>
  <c r="L38" i="35"/>
  <c r="H39" i="35"/>
  <c r="I39" i="35"/>
  <c r="L39" i="35"/>
  <c r="H40" i="35"/>
  <c r="I40" i="35"/>
  <c r="L40" i="35"/>
  <c r="H41" i="35"/>
  <c r="I41" i="35"/>
  <c r="L41" i="35"/>
  <c r="H42" i="35"/>
  <c r="I42" i="35"/>
  <c r="L42" i="35"/>
  <c r="H43" i="35"/>
  <c r="I43" i="35"/>
  <c r="L43" i="35"/>
  <c r="H44" i="35"/>
  <c r="I44" i="35"/>
  <c r="L44" i="35"/>
  <c r="H45" i="35"/>
  <c r="I45" i="35"/>
  <c r="L45" i="35"/>
  <c r="H46" i="35"/>
  <c r="I46" i="35"/>
  <c r="L46" i="35"/>
  <c r="H47" i="35"/>
  <c r="I47" i="35"/>
  <c r="L47" i="35"/>
  <c r="H48" i="35"/>
  <c r="I48" i="35"/>
  <c r="L48" i="35"/>
  <c r="H49" i="35"/>
  <c r="I49" i="35"/>
  <c r="L49" i="35"/>
  <c r="H50" i="35"/>
  <c r="I50" i="35"/>
  <c r="L50" i="35"/>
  <c r="H51" i="35"/>
  <c r="I51" i="35"/>
  <c r="L51" i="35"/>
  <c r="H52" i="35"/>
  <c r="I52" i="35"/>
  <c r="L52" i="35"/>
  <c r="H53" i="35"/>
  <c r="I53" i="35"/>
  <c r="L53" i="35"/>
  <c r="H54" i="35"/>
  <c r="I54" i="35"/>
  <c r="L54" i="35"/>
  <c r="H55" i="35"/>
  <c r="I55" i="35"/>
  <c r="L55" i="35"/>
  <c r="H56" i="35"/>
  <c r="I56" i="35"/>
  <c r="L56" i="35"/>
  <c r="H57" i="35"/>
  <c r="I57" i="35"/>
  <c r="L57" i="35"/>
  <c r="H58" i="35"/>
  <c r="I58" i="35"/>
  <c r="L58" i="35"/>
  <c r="H59" i="35"/>
  <c r="I59" i="35"/>
  <c r="L59" i="35"/>
  <c r="H60" i="35"/>
  <c r="I60" i="35"/>
  <c r="L60" i="35"/>
  <c r="H61" i="35"/>
  <c r="I61" i="35"/>
  <c r="L61" i="35"/>
  <c r="H62" i="35"/>
  <c r="I62" i="35"/>
  <c r="L62" i="35"/>
  <c r="H63" i="35"/>
  <c r="I63" i="35"/>
  <c r="L63" i="35"/>
  <c r="H64" i="35"/>
  <c r="I64" i="35"/>
  <c r="L64" i="35"/>
  <c r="H65" i="35"/>
  <c r="I65" i="35"/>
  <c r="L65" i="35"/>
  <c r="H66" i="35"/>
  <c r="I66" i="35"/>
  <c r="L66" i="35"/>
  <c r="H67" i="35"/>
  <c r="I67" i="35"/>
  <c r="L67" i="35"/>
  <c r="H68" i="35"/>
  <c r="I68" i="35"/>
  <c r="L68" i="35"/>
  <c r="H69" i="35"/>
  <c r="I69" i="35"/>
  <c r="L69" i="35"/>
  <c r="H70" i="35"/>
  <c r="I70" i="35"/>
  <c r="L70" i="35"/>
  <c r="H71" i="35"/>
  <c r="I71" i="35"/>
  <c r="L71" i="35"/>
  <c r="H72" i="35"/>
  <c r="I72" i="35"/>
  <c r="L72" i="35"/>
  <c r="H73" i="35"/>
  <c r="I73" i="35"/>
  <c r="L73" i="35"/>
  <c r="H74" i="35"/>
  <c r="I74" i="35"/>
  <c r="L74" i="35"/>
  <c r="H75" i="35"/>
  <c r="I75" i="35"/>
  <c r="L75" i="35"/>
  <c r="H76" i="35"/>
  <c r="I76" i="35"/>
  <c r="L76" i="35"/>
  <c r="H77" i="35"/>
  <c r="I77" i="35"/>
  <c r="L77" i="35"/>
  <c r="H78" i="35"/>
  <c r="I78" i="35"/>
  <c r="L78" i="35"/>
  <c r="H79" i="35"/>
  <c r="I79" i="35"/>
  <c r="L79" i="35"/>
  <c r="H80" i="35"/>
  <c r="I80" i="35"/>
  <c r="L80" i="35"/>
  <c r="H81" i="35"/>
  <c r="I81" i="35"/>
  <c r="L81" i="35"/>
  <c r="H82" i="35"/>
  <c r="I82" i="35"/>
  <c r="L82" i="35"/>
  <c r="H83" i="35"/>
  <c r="I83" i="35"/>
  <c r="L83" i="35"/>
  <c r="H84" i="35"/>
  <c r="I84" i="35"/>
  <c r="L84" i="35"/>
  <c r="H85" i="35"/>
  <c r="I85" i="35"/>
  <c r="L85" i="35"/>
  <c r="H86" i="35"/>
  <c r="I86" i="35"/>
  <c r="L86" i="35"/>
  <c r="H87" i="35"/>
  <c r="I87" i="35"/>
  <c r="L87" i="35"/>
  <c r="H88" i="35"/>
  <c r="I88" i="35"/>
  <c r="L88" i="35"/>
  <c r="H89" i="35"/>
  <c r="I89" i="35"/>
  <c r="L89" i="35"/>
  <c r="H90" i="35"/>
  <c r="I90" i="35"/>
  <c r="L90" i="35"/>
  <c r="H91" i="35"/>
  <c r="I91" i="35"/>
  <c r="L91" i="35"/>
  <c r="H92" i="35"/>
  <c r="I92" i="35"/>
  <c r="L92" i="35"/>
  <c r="H93" i="35"/>
  <c r="I93" i="35"/>
  <c r="L93" i="35"/>
  <c r="H94" i="35"/>
  <c r="I94" i="35"/>
  <c r="L94" i="35"/>
  <c r="H95" i="35"/>
  <c r="I95" i="35"/>
  <c r="L95" i="35"/>
  <c r="H96" i="35"/>
  <c r="I96" i="35"/>
  <c r="L96" i="35"/>
  <c r="H97" i="35"/>
  <c r="I97" i="35"/>
  <c r="L97" i="35"/>
  <c r="H98" i="35"/>
  <c r="I98" i="35"/>
  <c r="L98" i="35"/>
  <c r="H99" i="35"/>
  <c r="I99" i="35"/>
  <c r="L99" i="35"/>
  <c r="H100" i="35"/>
  <c r="I100" i="35"/>
  <c r="L100" i="35"/>
  <c r="H101" i="35"/>
  <c r="I101" i="35"/>
  <c r="L101" i="35"/>
  <c r="H102" i="35"/>
  <c r="I102" i="35"/>
  <c r="L102" i="35"/>
  <c r="H103" i="35"/>
  <c r="I103" i="35"/>
  <c r="L103" i="35"/>
  <c r="H104" i="35"/>
  <c r="I104" i="35"/>
  <c r="L104" i="35"/>
  <c r="H105" i="35"/>
  <c r="I105" i="35"/>
  <c r="L105" i="35"/>
  <c r="H106" i="35"/>
  <c r="I106" i="35"/>
  <c r="L106" i="35"/>
  <c r="H107" i="35"/>
  <c r="I107" i="35"/>
  <c r="L107" i="35"/>
  <c r="H108" i="35"/>
  <c r="I108" i="35"/>
  <c r="L108" i="35"/>
  <c r="H109" i="35"/>
  <c r="I109" i="35"/>
  <c r="L109" i="35"/>
  <c r="H110" i="35"/>
  <c r="I110" i="35"/>
  <c r="L110" i="35"/>
  <c r="H111" i="35"/>
  <c r="I111" i="35"/>
  <c r="L111" i="35"/>
  <c r="H112" i="35"/>
  <c r="I112" i="35"/>
  <c r="L112" i="35"/>
  <c r="H113" i="35"/>
  <c r="I113" i="35"/>
  <c r="L113" i="35"/>
  <c r="H114" i="35"/>
  <c r="I114" i="35"/>
  <c r="L114" i="35"/>
  <c r="H115" i="35"/>
  <c r="I115" i="35"/>
  <c r="L115" i="35"/>
  <c r="H116" i="35"/>
  <c r="I116" i="35"/>
  <c r="L116" i="35"/>
  <c r="H117" i="35"/>
  <c r="I117" i="35"/>
  <c r="L117" i="35"/>
  <c r="H118" i="35"/>
  <c r="I118" i="35"/>
  <c r="L118" i="35"/>
  <c r="H119" i="35"/>
  <c r="I119" i="35"/>
  <c r="L119" i="35"/>
  <c r="H120" i="35"/>
  <c r="I120" i="35"/>
  <c r="L120" i="35"/>
  <c r="H121" i="35"/>
  <c r="I121" i="35"/>
  <c r="L121" i="35"/>
  <c r="H122" i="35"/>
  <c r="I122" i="35"/>
  <c r="L122" i="35"/>
  <c r="H123" i="35"/>
  <c r="I123" i="35"/>
  <c r="L123" i="35"/>
  <c r="H124" i="35"/>
  <c r="I124" i="35"/>
  <c r="L124" i="35"/>
  <c r="H125" i="35"/>
  <c r="I125" i="35"/>
  <c r="L125" i="35"/>
  <c r="H126" i="35"/>
  <c r="I126" i="35"/>
  <c r="L126" i="35"/>
  <c r="H127" i="35"/>
  <c r="I127" i="35"/>
  <c r="L127" i="35"/>
  <c r="H128" i="35"/>
  <c r="I128" i="35"/>
  <c r="L128" i="35"/>
  <c r="H129" i="35"/>
  <c r="I129" i="35"/>
  <c r="L129" i="35"/>
  <c r="H130" i="35"/>
  <c r="I130" i="35"/>
  <c r="L130" i="35"/>
  <c r="H131" i="35"/>
  <c r="I131" i="35"/>
  <c r="L131" i="35"/>
  <c r="H132" i="35"/>
  <c r="I132" i="35"/>
  <c r="L132" i="35"/>
  <c r="H133" i="35"/>
  <c r="I133" i="35"/>
  <c r="L133" i="35"/>
  <c r="H134" i="35"/>
  <c r="I134" i="35"/>
  <c r="L134" i="35"/>
  <c r="H135" i="35"/>
  <c r="I135" i="35"/>
  <c r="L135" i="35"/>
  <c r="H136" i="35"/>
  <c r="I136" i="35"/>
  <c r="L136" i="35"/>
  <c r="H137" i="35"/>
  <c r="I137" i="35"/>
  <c r="L137" i="35"/>
  <c r="H138" i="35"/>
  <c r="I138" i="35"/>
  <c r="L138" i="35"/>
  <c r="H139" i="35"/>
  <c r="I139" i="35"/>
  <c r="L139" i="35"/>
  <c r="H140" i="35"/>
  <c r="I140" i="35"/>
  <c r="L140" i="35"/>
  <c r="H141" i="35"/>
  <c r="I141" i="35"/>
  <c r="L141" i="35"/>
  <c r="H142" i="35"/>
  <c r="I142" i="35"/>
  <c r="L142" i="35"/>
  <c r="H143" i="35"/>
  <c r="I143" i="35"/>
  <c r="L143" i="35"/>
  <c r="H144" i="35"/>
  <c r="I144" i="35"/>
  <c r="L144" i="35"/>
  <c r="H145" i="35"/>
  <c r="I145" i="35"/>
  <c r="L145" i="35"/>
  <c r="H146" i="35"/>
  <c r="I146" i="35"/>
  <c r="L146" i="35"/>
  <c r="H147" i="35"/>
  <c r="I147" i="35"/>
  <c r="L147" i="35"/>
  <c r="H148" i="35"/>
  <c r="I148" i="35"/>
  <c r="L148" i="35"/>
  <c r="H149" i="35"/>
  <c r="I149" i="35"/>
  <c r="L149" i="35"/>
  <c r="H150" i="35"/>
  <c r="I150" i="35"/>
  <c r="L150" i="35"/>
  <c r="H151" i="35"/>
  <c r="I151" i="35"/>
  <c r="L151" i="35"/>
  <c r="H152" i="35"/>
  <c r="I152" i="35"/>
  <c r="L152" i="35"/>
  <c r="H153" i="35"/>
  <c r="I153" i="35"/>
  <c r="L153" i="35"/>
  <c r="H154" i="35"/>
  <c r="I154" i="35"/>
  <c r="L154" i="35"/>
  <c r="H155" i="35"/>
  <c r="I155" i="35"/>
  <c r="L155" i="35"/>
  <c r="H156" i="35"/>
  <c r="I156" i="35"/>
  <c r="L156" i="35"/>
  <c r="H157" i="35"/>
  <c r="I157" i="35"/>
  <c r="L157" i="35"/>
  <c r="H158" i="35"/>
  <c r="I158" i="35"/>
  <c r="L158" i="35"/>
  <c r="H159" i="35"/>
  <c r="I159" i="35"/>
  <c r="L159" i="35"/>
  <c r="H160" i="35"/>
  <c r="I160" i="35"/>
  <c r="L160" i="35"/>
  <c r="H161" i="35"/>
  <c r="I161" i="35"/>
  <c r="L161" i="35"/>
  <c r="H162" i="35"/>
  <c r="I162" i="35"/>
  <c r="L162" i="35"/>
  <c r="H163" i="35"/>
  <c r="I163" i="35"/>
  <c r="L163" i="35"/>
  <c r="H164" i="35"/>
  <c r="I164" i="35"/>
  <c r="L164" i="35"/>
  <c r="H165" i="35"/>
  <c r="I165" i="35"/>
  <c r="L165" i="35"/>
  <c r="H166" i="35"/>
  <c r="I166" i="35"/>
  <c r="L166" i="35"/>
  <c r="H167" i="35"/>
  <c r="I167" i="35"/>
  <c r="L167" i="35"/>
  <c r="H168" i="35"/>
  <c r="I168" i="35"/>
  <c r="L168" i="35"/>
  <c r="H169" i="35"/>
  <c r="I169" i="35"/>
  <c r="L169" i="35"/>
  <c r="H170" i="35"/>
  <c r="I170" i="35"/>
  <c r="L170" i="35"/>
  <c r="H171" i="35"/>
  <c r="I171" i="35"/>
  <c r="L171" i="35"/>
  <c r="H172" i="35"/>
  <c r="I172" i="35"/>
  <c r="L172" i="35"/>
  <c r="H173" i="35"/>
  <c r="I173" i="35"/>
  <c r="L173" i="35"/>
  <c r="H174" i="35"/>
  <c r="I174" i="35"/>
  <c r="L174" i="35"/>
  <c r="H175" i="35"/>
  <c r="I175" i="35"/>
  <c r="L175" i="35"/>
  <c r="H176" i="35"/>
  <c r="I176" i="35"/>
  <c r="L176" i="35"/>
  <c r="H177" i="35"/>
  <c r="I177" i="35"/>
  <c r="L177" i="35"/>
  <c r="H178" i="35"/>
  <c r="I178" i="35"/>
  <c r="L178" i="35"/>
  <c r="H179" i="35"/>
  <c r="I179" i="35"/>
  <c r="L179" i="35"/>
  <c r="H180" i="35"/>
  <c r="I180" i="35"/>
  <c r="L180" i="35"/>
  <c r="H181" i="35"/>
  <c r="I181" i="35"/>
  <c r="L181" i="35"/>
  <c r="H182" i="35"/>
  <c r="I182" i="35"/>
  <c r="L182" i="35"/>
  <c r="H183" i="35"/>
  <c r="I183" i="35"/>
  <c r="L183" i="35"/>
  <c r="H184" i="35"/>
  <c r="I184" i="35"/>
  <c r="L184" i="35"/>
  <c r="H185" i="35"/>
  <c r="I185" i="35"/>
  <c r="L185" i="35"/>
  <c r="H186" i="35"/>
  <c r="I186" i="35"/>
  <c r="L186" i="35"/>
  <c r="H187" i="35"/>
  <c r="I187" i="35"/>
  <c r="L187" i="35"/>
  <c r="H188" i="35"/>
  <c r="I188" i="35"/>
  <c r="L188" i="35"/>
  <c r="H189" i="35"/>
  <c r="I189" i="35"/>
  <c r="L189" i="35"/>
  <c r="H190" i="35"/>
  <c r="I190" i="35"/>
  <c r="L190" i="35"/>
  <c r="H191" i="35"/>
  <c r="I191" i="35"/>
  <c r="L191" i="35"/>
  <c r="H192" i="35"/>
  <c r="I192" i="35"/>
  <c r="L192" i="35"/>
  <c r="H193" i="35"/>
  <c r="I193" i="35"/>
  <c r="L193" i="35"/>
  <c r="H194" i="35"/>
  <c r="I194" i="35"/>
  <c r="L194" i="35"/>
  <c r="H195" i="35"/>
  <c r="I195" i="35"/>
  <c r="L195" i="35"/>
  <c r="H196" i="35"/>
  <c r="I196" i="35"/>
  <c r="L196" i="35"/>
  <c r="H197" i="35"/>
  <c r="I197" i="35"/>
  <c r="L197" i="35"/>
  <c r="H198" i="35"/>
  <c r="I198" i="35"/>
  <c r="L198" i="35"/>
  <c r="H199" i="35"/>
  <c r="I199" i="35"/>
  <c r="L199" i="35"/>
  <c r="H200" i="35"/>
  <c r="I200" i="35"/>
  <c r="L200" i="35"/>
  <c r="H201" i="35"/>
  <c r="I201" i="35"/>
  <c r="L201" i="35"/>
  <c r="H202" i="35"/>
  <c r="I202" i="35"/>
  <c r="L202" i="35"/>
  <c r="H203" i="35"/>
  <c r="I203" i="35"/>
  <c r="L203" i="35"/>
  <c r="H204" i="35"/>
  <c r="I204" i="35"/>
  <c r="L204" i="35"/>
  <c r="H205" i="35"/>
  <c r="I205" i="35"/>
  <c r="L205" i="35"/>
  <c r="H206" i="35"/>
  <c r="I206" i="35"/>
  <c r="L206" i="35"/>
  <c r="H207" i="35"/>
  <c r="I207" i="35"/>
  <c r="L207" i="35"/>
  <c r="H208" i="35"/>
  <c r="I208" i="35"/>
  <c r="L208" i="35"/>
  <c r="H209" i="35"/>
  <c r="I209" i="35"/>
  <c r="L209" i="35"/>
  <c r="H210" i="35"/>
  <c r="I210" i="35"/>
  <c r="L210" i="35"/>
  <c r="H211" i="35"/>
  <c r="I211" i="35"/>
  <c r="L211" i="35"/>
  <c r="H212" i="35"/>
  <c r="I212" i="35"/>
  <c r="L212" i="35"/>
  <c r="H213" i="35"/>
  <c r="I213" i="35"/>
  <c r="L213" i="35"/>
  <c r="H214" i="35"/>
  <c r="I214" i="35"/>
  <c r="L214" i="35"/>
  <c r="H215" i="35"/>
  <c r="I215" i="35"/>
  <c r="L215" i="35"/>
  <c r="H216" i="35"/>
  <c r="I216" i="35"/>
  <c r="L216" i="35"/>
  <c r="H217" i="35"/>
  <c r="I217" i="35"/>
  <c r="L217" i="35"/>
  <c r="H218" i="35"/>
  <c r="I218" i="35"/>
  <c r="L218" i="35"/>
  <c r="H219" i="35"/>
  <c r="I219" i="35"/>
  <c r="L219" i="35"/>
  <c r="H220" i="35"/>
  <c r="I220" i="35"/>
  <c r="L220" i="35"/>
  <c r="H221" i="35"/>
  <c r="I221" i="35"/>
  <c r="L221" i="35"/>
  <c r="H222" i="35"/>
  <c r="I222" i="35"/>
  <c r="L222" i="35"/>
  <c r="H223" i="35"/>
  <c r="I223" i="35"/>
  <c r="L223" i="35"/>
  <c r="H224" i="35"/>
  <c r="I224" i="35"/>
  <c r="L224" i="35"/>
  <c r="H225" i="35"/>
  <c r="I225" i="35"/>
  <c r="L225" i="35"/>
  <c r="H226" i="35"/>
  <c r="I226" i="35"/>
  <c r="L226" i="35"/>
  <c r="H227" i="35"/>
  <c r="I227" i="35"/>
  <c r="L227" i="35"/>
  <c r="H228" i="35"/>
  <c r="I228" i="35"/>
  <c r="L228" i="35"/>
  <c r="H229" i="35"/>
  <c r="I229" i="35"/>
  <c r="L229" i="35"/>
  <c r="H230" i="35"/>
  <c r="I230" i="35"/>
  <c r="L230" i="35"/>
  <c r="H231" i="35"/>
  <c r="I231" i="35"/>
  <c r="L231" i="35"/>
  <c r="H232" i="35"/>
  <c r="I232" i="35"/>
  <c r="L232" i="35"/>
  <c r="H233" i="35"/>
  <c r="I233" i="35"/>
  <c r="L233" i="35"/>
  <c r="H234" i="35"/>
  <c r="I234" i="35"/>
  <c r="L234" i="35"/>
  <c r="H235" i="35"/>
  <c r="I235" i="35"/>
  <c r="L235" i="35"/>
  <c r="H236" i="35"/>
  <c r="I236" i="35"/>
  <c r="L236" i="35"/>
  <c r="H237" i="35"/>
  <c r="I237" i="35"/>
  <c r="L237" i="35"/>
  <c r="H238" i="35"/>
  <c r="I238" i="35"/>
  <c r="L238" i="35"/>
  <c r="H239" i="35"/>
  <c r="I239" i="35"/>
  <c r="L239" i="35"/>
  <c r="H240" i="35"/>
  <c r="I240" i="35"/>
  <c r="L240" i="35"/>
  <c r="H241" i="35"/>
  <c r="I241" i="35"/>
  <c r="L241" i="35"/>
  <c r="H242" i="35"/>
  <c r="I242" i="35"/>
  <c r="L242" i="35"/>
  <c r="H243" i="35"/>
  <c r="I243" i="35"/>
  <c r="L243" i="35"/>
  <c r="H244" i="35"/>
  <c r="I244" i="35"/>
  <c r="L244" i="35"/>
  <c r="H245" i="35"/>
  <c r="I245" i="35"/>
  <c r="L245" i="35"/>
  <c r="H246" i="35"/>
  <c r="I246" i="35"/>
  <c r="L246" i="35"/>
  <c r="H247" i="35"/>
  <c r="I247" i="35"/>
  <c r="L247" i="35"/>
  <c r="H248" i="35"/>
  <c r="I248" i="35"/>
  <c r="L248" i="35"/>
  <c r="H249" i="35"/>
  <c r="I249" i="35"/>
  <c r="L249" i="35"/>
  <c r="H250" i="35"/>
  <c r="I250" i="35"/>
  <c r="L250" i="35"/>
  <c r="H251" i="35"/>
  <c r="I251" i="35"/>
  <c r="L251" i="35"/>
  <c r="H252" i="35"/>
  <c r="I252" i="35"/>
  <c r="L252" i="35"/>
  <c r="H253" i="35"/>
  <c r="I253" i="35"/>
  <c r="L253" i="35"/>
  <c r="H254" i="35"/>
  <c r="I254" i="35"/>
  <c r="L254" i="35"/>
  <c r="H255" i="35"/>
  <c r="I255" i="35"/>
  <c r="L255" i="35"/>
  <c r="H256" i="35"/>
  <c r="I256" i="35"/>
  <c r="L256" i="35"/>
  <c r="H257" i="35"/>
  <c r="I257" i="35"/>
  <c r="L257" i="35"/>
  <c r="H258" i="35"/>
  <c r="I258" i="35"/>
  <c r="L258" i="35"/>
  <c r="H259" i="35"/>
  <c r="I259" i="35"/>
  <c r="L259" i="35"/>
  <c r="H260" i="35"/>
  <c r="I260" i="35"/>
  <c r="L260" i="35"/>
  <c r="H261" i="35"/>
  <c r="I261" i="35"/>
  <c r="L261" i="35"/>
  <c r="H262" i="35"/>
  <c r="I262" i="35"/>
  <c r="L262" i="35"/>
  <c r="H263" i="35"/>
  <c r="I263" i="35"/>
  <c r="L263" i="35"/>
  <c r="H264" i="35"/>
  <c r="I264" i="35"/>
  <c r="L264" i="35"/>
  <c r="H265" i="35"/>
  <c r="I265" i="35"/>
  <c r="L265" i="35"/>
  <c r="H266" i="35"/>
  <c r="I266" i="35"/>
  <c r="L266" i="35"/>
  <c r="H267" i="35"/>
  <c r="I267" i="35"/>
  <c r="L267" i="35"/>
  <c r="H268" i="35"/>
  <c r="I268" i="35"/>
  <c r="L268" i="35"/>
  <c r="H269" i="35"/>
  <c r="I269" i="35"/>
  <c r="L269" i="35"/>
  <c r="H270" i="35"/>
  <c r="I270" i="35"/>
  <c r="L270" i="35"/>
  <c r="H271" i="35"/>
  <c r="I271" i="35"/>
  <c r="L271" i="35"/>
  <c r="H272" i="35"/>
  <c r="I272" i="35"/>
  <c r="L272" i="35"/>
  <c r="H273" i="35"/>
  <c r="I273" i="35"/>
  <c r="L273" i="35"/>
  <c r="H274" i="35"/>
  <c r="I274" i="35"/>
  <c r="L274" i="35"/>
  <c r="H275" i="35"/>
  <c r="I275" i="35"/>
  <c r="L275" i="35"/>
  <c r="H276" i="35"/>
  <c r="I276" i="35"/>
  <c r="L276" i="35"/>
  <c r="H277" i="35"/>
  <c r="I277" i="35"/>
  <c r="L277" i="35"/>
  <c r="H278" i="35"/>
  <c r="I278" i="35"/>
  <c r="L278" i="35"/>
  <c r="H279" i="35"/>
  <c r="I279" i="35"/>
  <c r="L279" i="35"/>
  <c r="H280" i="35"/>
  <c r="I280" i="35"/>
  <c r="L280" i="35"/>
  <c r="H281" i="35"/>
  <c r="I281" i="35"/>
  <c r="L281" i="35"/>
  <c r="H282" i="35"/>
  <c r="I282" i="35"/>
  <c r="L282" i="35"/>
  <c r="H283" i="35"/>
  <c r="I283" i="35"/>
  <c r="L283" i="35"/>
  <c r="H284" i="35"/>
  <c r="I284" i="35"/>
  <c r="L284" i="35"/>
  <c r="H285" i="35"/>
  <c r="I285" i="35"/>
  <c r="L285" i="35"/>
  <c r="H286" i="35"/>
  <c r="I286" i="35"/>
  <c r="L286" i="35"/>
  <c r="H287" i="35"/>
  <c r="I287" i="35"/>
  <c r="L287" i="35"/>
  <c r="H288" i="35"/>
  <c r="I288" i="35"/>
  <c r="L288" i="35"/>
  <c r="H289" i="35"/>
  <c r="I289" i="35"/>
  <c r="L289" i="35"/>
  <c r="H290" i="35"/>
  <c r="I290" i="35"/>
  <c r="L290" i="35"/>
  <c r="H291" i="35"/>
  <c r="I291" i="35"/>
  <c r="L291" i="35"/>
  <c r="H292" i="35"/>
  <c r="I292" i="35"/>
  <c r="L292" i="35"/>
  <c r="H293" i="35"/>
  <c r="I293" i="35"/>
  <c r="L293" i="35"/>
  <c r="H294" i="35"/>
  <c r="I294" i="35"/>
  <c r="L294" i="35"/>
  <c r="H295" i="35"/>
  <c r="I295" i="35"/>
  <c r="L295" i="35"/>
  <c r="H296" i="35"/>
  <c r="I296" i="35"/>
  <c r="L296" i="35"/>
  <c r="H297" i="35"/>
  <c r="I297" i="35"/>
  <c r="L297" i="35"/>
  <c r="H298" i="35"/>
  <c r="I298" i="35"/>
  <c r="L298" i="35"/>
  <c r="H299" i="35"/>
  <c r="I299" i="35"/>
  <c r="L299" i="35"/>
  <c r="H300" i="35"/>
  <c r="I300" i="35"/>
  <c r="L300" i="35"/>
  <c r="H301" i="35"/>
  <c r="I301" i="35"/>
  <c r="L301" i="35"/>
  <c r="H302" i="35"/>
  <c r="I302" i="35"/>
  <c r="L302" i="35"/>
  <c r="H303" i="35"/>
  <c r="I303" i="35"/>
  <c r="L303" i="35"/>
  <c r="L304" i="35"/>
  <c r="Q16" i="35"/>
  <c r="Q18" i="35"/>
  <c r="Q20" i="35"/>
  <c r="Q19" i="35"/>
  <c r="Q17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3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Q4" i="35"/>
  <c r="Q13" i="35"/>
  <c r="Q14" i="35"/>
  <c r="Q12" i="35"/>
  <c r="Q6" i="35"/>
  <c r="Q8" i="35"/>
  <c r="Q10" i="35"/>
  <c r="Q7" i="35"/>
  <c r="Q3" i="35"/>
  <c r="I304" i="35"/>
  <c r="H304" i="35"/>
  <c r="E5" i="35"/>
  <c r="F5" i="35"/>
  <c r="K5" i="35"/>
  <c r="E6" i="35"/>
  <c r="F6" i="35"/>
  <c r="K6" i="35"/>
  <c r="E7" i="35"/>
  <c r="F7" i="35"/>
  <c r="K7" i="35"/>
  <c r="E8" i="35"/>
  <c r="F8" i="35"/>
  <c r="K8" i="35"/>
  <c r="E9" i="35"/>
  <c r="F9" i="35"/>
  <c r="K9" i="35"/>
  <c r="E10" i="35"/>
  <c r="F10" i="35"/>
  <c r="K10" i="35"/>
  <c r="E11" i="35"/>
  <c r="F11" i="35"/>
  <c r="K11" i="35"/>
  <c r="E12" i="35"/>
  <c r="F12" i="35"/>
  <c r="K12" i="35"/>
  <c r="E13" i="35"/>
  <c r="F13" i="35"/>
  <c r="K13" i="35"/>
  <c r="E14" i="35"/>
  <c r="F14" i="35"/>
  <c r="K14" i="35"/>
  <c r="E15" i="35"/>
  <c r="F15" i="35"/>
  <c r="K15" i="35"/>
  <c r="E16" i="35"/>
  <c r="F16" i="35"/>
  <c r="K16" i="35"/>
  <c r="E17" i="35"/>
  <c r="F17" i="35"/>
  <c r="K17" i="35"/>
  <c r="E18" i="35"/>
  <c r="F18" i="35"/>
  <c r="K18" i="35"/>
  <c r="E19" i="35"/>
  <c r="F19" i="35"/>
  <c r="K19" i="35"/>
  <c r="E20" i="35"/>
  <c r="F20" i="35"/>
  <c r="K20" i="35"/>
  <c r="E21" i="35"/>
  <c r="F21" i="35"/>
  <c r="K21" i="35"/>
  <c r="E22" i="35"/>
  <c r="F22" i="35"/>
  <c r="K22" i="35"/>
  <c r="E23" i="35"/>
  <c r="F23" i="35"/>
  <c r="K23" i="35"/>
  <c r="E24" i="35"/>
  <c r="F24" i="35"/>
  <c r="K24" i="35"/>
  <c r="E25" i="35"/>
  <c r="F25" i="35"/>
  <c r="K25" i="35"/>
  <c r="E26" i="35"/>
  <c r="F26" i="35"/>
  <c r="K26" i="35"/>
  <c r="E27" i="35"/>
  <c r="F27" i="35"/>
  <c r="K27" i="35"/>
  <c r="E28" i="35"/>
  <c r="F28" i="35"/>
  <c r="K28" i="35"/>
  <c r="E29" i="35"/>
  <c r="F29" i="35"/>
  <c r="K29" i="35"/>
  <c r="E30" i="35"/>
  <c r="F30" i="35"/>
  <c r="K30" i="35"/>
  <c r="E31" i="35"/>
  <c r="F31" i="35"/>
  <c r="K31" i="35"/>
  <c r="E32" i="35"/>
  <c r="F32" i="35"/>
  <c r="K32" i="35"/>
  <c r="E33" i="35"/>
  <c r="F33" i="35"/>
  <c r="K33" i="35"/>
  <c r="E34" i="35"/>
  <c r="F34" i="35"/>
  <c r="K34" i="35"/>
  <c r="E35" i="35"/>
  <c r="F35" i="35"/>
  <c r="K35" i="35"/>
  <c r="E36" i="35"/>
  <c r="F36" i="35"/>
  <c r="K36" i="35"/>
  <c r="E37" i="35"/>
  <c r="F37" i="35"/>
  <c r="K37" i="35"/>
  <c r="E38" i="35"/>
  <c r="F38" i="35"/>
  <c r="K38" i="35"/>
  <c r="E39" i="35"/>
  <c r="F39" i="35"/>
  <c r="K39" i="35"/>
  <c r="E40" i="35"/>
  <c r="F40" i="35"/>
  <c r="K40" i="35"/>
  <c r="E41" i="35"/>
  <c r="F41" i="35"/>
  <c r="K41" i="35"/>
  <c r="E42" i="35"/>
  <c r="F42" i="35"/>
  <c r="K42" i="35"/>
  <c r="E43" i="35"/>
  <c r="F43" i="35"/>
  <c r="K43" i="35"/>
  <c r="E44" i="35"/>
  <c r="F44" i="35"/>
  <c r="K44" i="35"/>
  <c r="E45" i="35"/>
  <c r="F45" i="35"/>
  <c r="K45" i="35"/>
  <c r="E46" i="35"/>
  <c r="F46" i="35"/>
  <c r="K46" i="35"/>
  <c r="E47" i="35"/>
  <c r="F47" i="35"/>
  <c r="K47" i="35"/>
  <c r="E48" i="35"/>
  <c r="F48" i="35"/>
  <c r="K48" i="35"/>
  <c r="E49" i="35"/>
  <c r="F49" i="35"/>
  <c r="K49" i="35"/>
  <c r="E50" i="35"/>
  <c r="F50" i="35"/>
  <c r="K50" i="35"/>
  <c r="E51" i="35"/>
  <c r="F51" i="35"/>
  <c r="K51" i="35"/>
  <c r="E52" i="35"/>
  <c r="F52" i="35"/>
  <c r="K52" i="35"/>
  <c r="E53" i="35"/>
  <c r="F53" i="35"/>
  <c r="K53" i="35"/>
  <c r="E54" i="35"/>
  <c r="F54" i="35"/>
  <c r="K54" i="35"/>
  <c r="E55" i="35"/>
  <c r="F55" i="35"/>
  <c r="K55" i="35"/>
  <c r="E56" i="35"/>
  <c r="F56" i="35"/>
  <c r="K56" i="35"/>
  <c r="E57" i="35"/>
  <c r="F57" i="35"/>
  <c r="K57" i="35"/>
  <c r="E58" i="35"/>
  <c r="F58" i="35"/>
  <c r="K58" i="35"/>
  <c r="E59" i="35"/>
  <c r="F59" i="35"/>
  <c r="K59" i="35"/>
  <c r="E60" i="35"/>
  <c r="F60" i="35"/>
  <c r="K60" i="35"/>
  <c r="E61" i="35"/>
  <c r="F61" i="35"/>
  <c r="K61" i="35"/>
  <c r="E62" i="35"/>
  <c r="F62" i="35"/>
  <c r="K62" i="35"/>
  <c r="E63" i="35"/>
  <c r="F63" i="35"/>
  <c r="K63" i="35"/>
  <c r="E64" i="35"/>
  <c r="F64" i="35"/>
  <c r="K64" i="35"/>
  <c r="E65" i="35"/>
  <c r="F65" i="35"/>
  <c r="K65" i="35"/>
  <c r="E66" i="35"/>
  <c r="F66" i="35"/>
  <c r="K66" i="35"/>
  <c r="E67" i="35"/>
  <c r="F67" i="35"/>
  <c r="K67" i="35"/>
  <c r="E68" i="35"/>
  <c r="F68" i="35"/>
  <c r="K68" i="35"/>
  <c r="E69" i="35"/>
  <c r="F69" i="35"/>
  <c r="K69" i="35"/>
  <c r="E70" i="35"/>
  <c r="F70" i="35"/>
  <c r="K70" i="35"/>
  <c r="E71" i="35"/>
  <c r="F71" i="35"/>
  <c r="K71" i="35"/>
  <c r="E72" i="35"/>
  <c r="F72" i="35"/>
  <c r="K72" i="35"/>
  <c r="E73" i="35"/>
  <c r="F73" i="35"/>
  <c r="K73" i="35"/>
  <c r="E74" i="35"/>
  <c r="F74" i="35"/>
  <c r="K74" i="35"/>
  <c r="E75" i="35"/>
  <c r="F75" i="35"/>
  <c r="K75" i="35"/>
  <c r="E76" i="35"/>
  <c r="F76" i="35"/>
  <c r="K76" i="35"/>
  <c r="E77" i="35"/>
  <c r="F77" i="35"/>
  <c r="K77" i="35"/>
  <c r="E78" i="35"/>
  <c r="F78" i="35"/>
  <c r="K78" i="35"/>
  <c r="E79" i="35"/>
  <c r="F79" i="35"/>
  <c r="K79" i="35"/>
  <c r="E80" i="35"/>
  <c r="F80" i="35"/>
  <c r="K80" i="35"/>
  <c r="E81" i="35"/>
  <c r="F81" i="35"/>
  <c r="K81" i="35"/>
  <c r="E82" i="35"/>
  <c r="F82" i="35"/>
  <c r="K82" i="35"/>
  <c r="E83" i="35"/>
  <c r="F83" i="35"/>
  <c r="K83" i="35"/>
  <c r="E84" i="35"/>
  <c r="F84" i="35"/>
  <c r="K84" i="35"/>
  <c r="E85" i="35"/>
  <c r="F85" i="35"/>
  <c r="K85" i="35"/>
  <c r="E86" i="35"/>
  <c r="F86" i="35"/>
  <c r="K86" i="35"/>
  <c r="E87" i="35"/>
  <c r="F87" i="35"/>
  <c r="K87" i="35"/>
  <c r="E88" i="35"/>
  <c r="F88" i="35"/>
  <c r="K88" i="35"/>
  <c r="E89" i="35"/>
  <c r="F89" i="35"/>
  <c r="K89" i="35"/>
  <c r="E90" i="35"/>
  <c r="F90" i="35"/>
  <c r="K90" i="35"/>
  <c r="E91" i="35"/>
  <c r="F91" i="35"/>
  <c r="K91" i="35"/>
  <c r="E92" i="35"/>
  <c r="F92" i="35"/>
  <c r="K92" i="35"/>
  <c r="E93" i="35"/>
  <c r="F93" i="35"/>
  <c r="K93" i="35"/>
  <c r="E94" i="35"/>
  <c r="F94" i="35"/>
  <c r="K94" i="35"/>
  <c r="E95" i="35"/>
  <c r="F95" i="35"/>
  <c r="K95" i="35"/>
  <c r="E96" i="35"/>
  <c r="F96" i="35"/>
  <c r="K96" i="35"/>
  <c r="E97" i="35"/>
  <c r="F97" i="35"/>
  <c r="K97" i="35"/>
  <c r="E98" i="35"/>
  <c r="F98" i="35"/>
  <c r="K98" i="35"/>
  <c r="E99" i="35"/>
  <c r="F99" i="35"/>
  <c r="K99" i="35"/>
  <c r="E100" i="35"/>
  <c r="F100" i="35"/>
  <c r="K100" i="35"/>
  <c r="E101" i="35"/>
  <c r="F101" i="35"/>
  <c r="K101" i="35"/>
  <c r="E102" i="35"/>
  <c r="F102" i="35"/>
  <c r="K102" i="35"/>
  <c r="E103" i="35"/>
  <c r="F103" i="35"/>
  <c r="K103" i="35"/>
  <c r="E104" i="35"/>
  <c r="F104" i="35"/>
  <c r="K104" i="35"/>
  <c r="E105" i="35"/>
  <c r="F105" i="35"/>
  <c r="K105" i="35"/>
  <c r="E106" i="35"/>
  <c r="F106" i="35"/>
  <c r="K106" i="35"/>
  <c r="E107" i="35"/>
  <c r="F107" i="35"/>
  <c r="K107" i="35"/>
  <c r="E108" i="35"/>
  <c r="F108" i="35"/>
  <c r="K108" i="35"/>
  <c r="E109" i="35"/>
  <c r="F109" i="35"/>
  <c r="K109" i="35"/>
  <c r="E110" i="35"/>
  <c r="F110" i="35"/>
  <c r="K110" i="35"/>
  <c r="E111" i="35"/>
  <c r="F111" i="35"/>
  <c r="K111" i="35"/>
  <c r="E112" i="35"/>
  <c r="F112" i="35"/>
  <c r="K112" i="35"/>
  <c r="E113" i="35"/>
  <c r="F113" i="35"/>
  <c r="K113" i="35"/>
  <c r="E114" i="35"/>
  <c r="F114" i="35"/>
  <c r="K114" i="35"/>
  <c r="E115" i="35"/>
  <c r="F115" i="35"/>
  <c r="K115" i="35"/>
  <c r="E116" i="35"/>
  <c r="F116" i="35"/>
  <c r="K116" i="35"/>
  <c r="E117" i="35"/>
  <c r="F117" i="35"/>
  <c r="K117" i="35"/>
  <c r="E118" i="35"/>
  <c r="F118" i="35"/>
  <c r="K118" i="35"/>
  <c r="E119" i="35"/>
  <c r="F119" i="35"/>
  <c r="K119" i="35"/>
  <c r="E120" i="35"/>
  <c r="F120" i="35"/>
  <c r="K120" i="35"/>
  <c r="E121" i="35"/>
  <c r="F121" i="35"/>
  <c r="K121" i="35"/>
  <c r="E122" i="35"/>
  <c r="F122" i="35"/>
  <c r="K122" i="35"/>
  <c r="E123" i="35"/>
  <c r="F123" i="35"/>
  <c r="K123" i="35"/>
  <c r="E124" i="35"/>
  <c r="F124" i="35"/>
  <c r="K124" i="35"/>
  <c r="E125" i="35"/>
  <c r="F125" i="35"/>
  <c r="K125" i="35"/>
  <c r="E126" i="35"/>
  <c r="F126" i="35"/>
  <c r="K126" i="35"/>
  <c r="E127" i="35"/>
  <c r="F127" i="35"/>
  <c r="K127" i="35"/>
  <c r="E128" i="35"/>
  <c r="F128" i="35"/>
  <c r="K128" i="35"/>
  <c r="E129" i="35"/>
  <c r="F129" i="35"/>
  <c r="K129" i="35"/>
  <c r="E130" i="35"/>
  <c r="F130" i="35"/>
  <c r="K130" i="35"/>
  <c r="E131" i="35"/>
  <c r="F131" i="35"/>
  <c r="K131" i="35"/>
  <c r="E132" i="35"/>
  <c r="F132" i="35"/>
  <c r="K132" i="35"/>
  <c r="E133" i="35"/>
  <c r="F133" i="35"/>
  <c r="K133" i="35"/>
  <c r="E134" i="35"/>
  <c r="F134" i="35"/>
  <c r="K134" i="35"/>
  <c r="E135" i="35"/>
  <c r="F135" i="35"/>
  <c r="K135" i="35"/>
  <c r="E136" i="35"/>
  <c r="F136" i="35"/>
  <c r="K136" i="35"/>
  <c r="E137" i="35"/>
  <c r="F137" i="35"/>
  <c r="K137" i="35"/>
  <c r="E138" i="35"/>
  <c r="F138" i="35"/>
  <c r="K138" i="35"/>
  <c r="E139" i="35"/>
  <c r="F139" i="35"/>
  <c r="K139" i="35"/>
  <c r="E140" i="35"/>
  <c r="F140" i="35"/>
  <c r="K140" i="35"/>
  <c r="E141" i="35"/>
  <c r="F141" i="35"/>
  <c r="K141" i="35"/>
  <c r="E142" i="35"/>
  <c r="F142" i="35"/>
  <c r="K142" i="35"/>
  <c r="E143" i="35"/>
  <c r="F143" i="35"/>
  <c r="K143" i="35"/>
  <c r="E144" i="35"/>
  <c r="F144" i="35"/>
  <c r="K144" i="35"/>
  <c r="E145" i="35"/>
  <c r="F145" i="35"/>
  <c r="K145" i="35"/>
  <c r="E146" i="35"/>
  <c r="F146" i="35"/>
  <c r="K146" i="35"/>
  <c r="E147" i="35"/>
  <c r="F147" i="35"/>
  <c r="K147" i="35"/>
  <c r="E148" i="35"/>
  <c r="F148" i="35"/>
  <c r="K148" i="35"/>
  <c r="E149" i="35"/>
  <c r="F149" i="35"/>
  <c r="K149" i="35"/>
  <c r="E150" i="35"/>
  <c r="F150" i="35"/>
  <c r="K150" i="35"/>
  <c r="E151" i="35"/>
  <c r="F151" i="35"/>
  <c r="K151" i="35"/>
  <c r="E152" i="35"/>
  <c r="F152" i="35"/>
  <c r="K152" i="35"/>
  <c r="E153" i="35"/>
  <c r="F153" i="35"/>
  <c r="K153" i="35"/>
  <c r="E154" i="35"/>
  <c r="F154" i="35"/>
  <c r="K154" i="35"/>
  <c r="E155" i="35"/>
  <c r="F155" i="35"/>
  <c r="K155" i="35"/>
  <c r="E156" i="35"/>
  <c r="F156" i="35"/>
  <c r="K156" i="35"/>
  <c r="E157" i="35"/>
  <c r="F157" i="35"/>
  <c r="K157" i="35"/>
  <c r="E158" i="35"/>
  <c r="F158" i="35"/>
  <c r="K158" i="35"/>
  <c r="E159" i="35"/>
  <c r="F159" i="35"/>
  <c r="K159" i="35"/>
  <c r="E160" i="35"/>
  <c r="F160" i="35"/>
  <c r="K160" i="35"/>
  <c r="E161" i="35"/>
  <c r="F161" i="35"/>
  <c r="K161" i="35"/>
  <c r="E162" i="35"/>
  <c r="F162" i="35"/>
  <c r="K162" i="35"/>
  <c r="E163" i="35"/>
  <c r="F163" i="35"/>
  <c r="K163" i="35"/>
  <c r="E164" i="35"/>
  <c r="F164" i="35"/>
  <c r="K164" i="35"/>
  <c r="E165" i="35"/>
  <c r="F165" i="35"/>
  <c r="K165" i="35"/>
  <c r="E166" i="35"/>
  <c r="F166" i="35"/>
  <c r="K166" i="35"/>
  <c r="E167" i="35"/>
  <c r="F167" i="35"/>
  <c r="K167" i="35"/>
  <c r="E168" i="35"/>
  <c r="F168" i="35"/>
  <c r="K168" i="35"/>
  <c r="E169" i="35"/>
  <c r="F169" i="35"/>
  <c r="K169" i="35"/>
  <c r="E170" i="35"/>
  <c r="F170" i="35"/>
  <c r="K170" i="35"/>
  <c r="E171" i="35"/>
  <c r="F171" i="35"/>
  <c r="K171" i="35"/>
  <c r="E172" i="35"/>
  <c r="F172" i="35"/>
  <c r="K172" i="35"/>
  <c r="E173" i="35"/>
  <c r="F173" i="35"/>
  <c r="K173" i="35"/>
  <c r="E174" i="35"/>
  <c r="F174" i="35"/>
  <c r="K174" i="35"/>
  <c r="E175" i="35"/>
  <c r="F175" i="35"/>
  <c r="K175" i="35"/>
  <c r="E176" i="35"/>
  <c r="F176" i="35"/>
  <c r="K176" i="35"/>
  <c r="E177" i="35"/>
  <c r="F177" i="35"/>
  <c r="K177" i="35"/>
  <c r="E178" i="35"/>
  <c r="F178" i="35"/>
  <c r="K178" i="35"/>
  <c r="E179" i="35"/>
  <c r="F179" i="35"/>
  <c r="K179" i="35"/>
  <c r="E180" i="35"/>
  <c r="F180" i="35"/>
  <c r="K180" i="35"/>
  <c r="E181" i="35"/>
  <c r="F181" i="35"/>
  <c r="K181" i="35"/>
  <c r="E182" i="35"/>
  <c r="F182" i="35"/>
  <c r="K182" i="35"/>
  <c r="E183" i="35"/>
  <c r="F183" i="35"/>
  <c r="K183" i="35"/>
  <c r="E184" i="35"/>
  <c r="F184" i="35"/>
  <c r="K184" i="35"/>
  <c r="E185" i="35"/>
  <c r="F185" i="35"/>
  <c r="K185" i="35"/>
  <c r="E186" i="35"/>
  <c r="F186" i="35"/>
  <c r="K186" i="35"/>
  <c r="E187" i="35"/>
  <c r="F187" i="35"/>
  <c r="K187" i="35"/>
  <c r="E188" i="35"/>
  <c r="F188" i="35"/>
  <c r="K188" i="35"/>
  <c r="E189" i="35"/>
  <c r="F189" i="35"/>
  <c r="K189" i="35"/>
  <c r="E190" i="35"/>
  <c r="F190" i="35"/>
  <c r="K190" i="35"/>
  <c r="E191" i="35"/>
  <c r="F191" i="35"/>
  <c r="K191" i="35"/>
  <c r="E192" i="35"/>
  <c r="F192" i="35"/>
  <c r="K192" i="35"/>
  <c r="E193" i="35"/>
  <c r="F193" i="35"/>
  <c r="K193" i="35"/>
  <c r="E194" i="35"/>
  <c r="F194" i="35"/>
  <c r="K194" i="35"/>
  <c r="E195" i="35"/>
  <c r="F195" i="35"/>
  <c r="K195" i="35"/>
  <c r="E196" i="35"/>
  <c r="F196" i="35"/>
  <c r="K196" i="35"/>
  <c r="E197" i="35"/>
  <c r="F197" i="35"/>
  <c r="K197" i="35"/>
  <c r="E198" i="35"/>
  <c r="F198" i="35"/>
  <c r="K198" i="35"/>
  <c r="E199" i="35"/>
  <c r="F199" i="35"/>
  <c r="K199" i="35"/>
  <c r="E200" i="35"/>
  <c r="F200" i="35"/>
  <c r="K200" i="35"/>
  <c r="E201" i="35"/>
  <c r="F201" i="35"/>
  <c r="K201" i="35"/>
  <c r="E202" i="35"/>
  <c r="F202" i="35"/>
  <c r="K202" i="35"/>
  <c r="E203" i="35"/>
  <c r="F203" i="35"/>
  <c r="K203" i="35"/>
  <c r="E204" i="35"/>
  <c r="F204" i="35"/>
  <c r="K204" i="35"/>
  <c r="E205" i="35"/>
  <c r="F205" i="35"/>
  <c r="K205" i="35"/>
  <c r="E206" i="35"/>
  <c r="F206" i="35"/>
  <c r="K206" i="35"/>
  <c r="E207" i="35"/>
  <c r="F207" i="35"/>
  <c r="K207" i="35"/>
  <c r="E208" i="35"/>
  <c r="F208" i="35"/>
  <c r="K208" i="35"/>
  <c r="E209" i="35"/>
  <c r="F209" i="35"/>
  <c r="K209" i="35"/>
  <c r="E210" i="35"/>
  <c r="F210" i="35"/>
  <c r="K210" i="35"/>
  <c r="E211" i="35"/>
  <c r="F211" i="35"/>
  <c r="K211" i="35"/>
  <c r="E212" i="35"/>
  <c r="F212" i="35"/>
  <c r="K212" i="35"/>
  <c r="E213" i="35"/>
  <c r="F213" i="35"/>
  <c r="K213" i="35"/>
  <c r="E214" i="35"/>
  <c r="F214" i="35"/>
  <c r="K214" i="35"/>
  <c r="E215" i="35"/>
  <c r="F215" i="35"/>
  <c r="K215" i="35"/>
  <c r="E216" i="35"/>
  <c r="F216" i="35"/>
  <c r="K216" i="35"/>
  <c r="E217" i="35"/>
  <c r="F217" i="35"/>
  <c r="K217" i="35"/>
  <c r="E218" i="35"/>
  <c r="F218" i="35"/>
  <c r="K218" i="35"/>
  <c r="E219" i="35"/>
  <c r="F219" i="35"/>
  <c r="K219" i="35"/>
  <c r="E220" i="35"/>
  <c r="F220" i="35"/>
  <c r="K220" i="35"/>
  <c r="E221" i="35"/>
  <c r="F221" i="35"/>
  <c r="K221" i="35"/>
  <c r="E222" i="35"/>
  <c r="F222" i="35"/>
  <c r="K222" i="35"/>
  <c r="E223" i="35"/>
  <c r="F223" i="35"/>
  <c r="K223" i="35"/>
  <c r="E224" i="35"/>
  <c r="F224" i="35"/>
  <c r="K224" i="35"/>
  <c r="E225" i="35"/>
  <c r="F225" i="35"/>
  <c r="K225" i="35"/>
  <c r="E226" i="35"/>
  <c r="F226" i="35"/>
  <c r="K226" i="35"/>
  <c r="E227" i="35"/>
  <c r="F227" i="35"/>
  <c r="K227" i="35"/>
  <c r="E228" i="35"/>
  <c r="F228" i="35"/>
  <c r="K228" i="35"/>
  <c r="E229" i="35"/>
  <c r="F229" i="35"/>
  <c r="K229" i="35"/>
  <c r="E230" i="35"/>
  <c r="F230" i="35"/>
  <c r="K230" i="35"/>
  <c r="E231" i="35"/>
  <c r="F231" i="35"/>
  <c r="K231" i="35"/>
  <c r="E232" i="35"/>
  <c r="F232" i="35"/>
  <c r="K232" i="35"/>
  <c r="E233" i="35"/>
  <c r="F233" i="35"/>
  <c r="K233" i="35"/>
  <c r="E234" i="35"/>
  <c r="F234" i="35"/>
  <c r="K234" i="35"/>
  <c r="E235" i="35"/>
  <c r="F235" i="35"/>
  <c r="K235" i="35"/>
  <c r="E236" i="35"/>
  <c r="F236" i="35"/>
  <c r="K236" i="35"/>
  <c r="E237" i="35"/>
  <c r="F237" i="35"/>
  <c r="K237" i="35"/>
  <c r="E238" i="35"/>
  <c r="F238" i="35"/>
  <c r="K238" i="35"/>
  <c r="E239" i="35"/>
  <c r="F239" i="35"/>
  <c r="K239" i="35"/>
  <c r="E240" i="35"/>
  <c r="F240" i="35"/>
  <c r="K240" i="35"/>
  <c r="E241" i="35"/>
  <c r="F241" i="35"/>
  <c r="K241" i="35"/>
  <c r="E242" i="35"/>
  <c r="F242" i="35"/>
  <c r="K242" i="35"/>
  <c r="E243" i="35"/>
  <c r="F243" i="35"/>
  <c r="K243" i="35"/>
  <c r="E244" i="35"/>
  <c r="F244" i="35"/>
  <c r="K244" i="35"/>
  <c r="E245" i="35"/>
  <c r="F245" i="35"/>
  <c r="K245" i="35"/>
  <c r="E246" i="35"/>
  <c r="F246" i="35"/>
  <c r="K246" i="35"/>
  <c r="E247" i="35"/>
  <c r="F247" i="35"/>
  <c r="K247" i="35"/>
  <c r="E248" i="35"/>
  <c r="F248" i="35"/>
  <c r="K248" i="35"/>
  <c r="E249" i="35"/>
  <c r="F249" i="35"/>
  <c r="K249" i="35"/>
  <c r="E250" i="35"/>
  <c r="F250" i="35"/>
  <c r="K250" i="35"/>
  <c r="E251" i="35"/>
  <c r="F251" i="35"/>
  <c r="K251" i="35"/>
  <c r="E252" i="35"/>
  <c r="F252" i="35"/>
  <c r="K252" i="35"/>
  <c r="E253" i="35"/>
  <c r="F253" i="35"/>
  <c r="K253" i="35"/>
  <c r="E254" i="35"/>
  <c r="F254" i="35"/>
  <c r="K254" i="35"/>
  <c r="E255" i="35"/>
  <c r="F255" i="35"/>
  <c r="K255" i="35"/>
  <c r="E256" i="35"/>
  <c r="F256" i="35"/>
  <c r="K256" i="35"/>
  <c r="E257" i="35"/>
  <c r="F257" i="35"/>
  <c r="K257" i="35"/>
  <c r="E258" i="35"/>
  <c r="F258" i="35"/>
  <c r="K258" i="35"/>
  <c r="E259" i="35"/>
  <c r="F259" i="35"/>
  <c r="K259" i="35"/>
  <c r="E260" i="35"/>
  <c r="F260" i="35"/>
  <c r="K260" i="35"/>
  <c r="E261" i="35"/>
  <c r="F261" i="35"/>
  <c r="K261" i="35"/>
  <c r="E262" i="35"/>
  <c r="F262" i="35"/>
  <c r="K262" i="35"/>
  <c r="E263" i="35"/>
  <c r="F263" i="35"/>
  <c r="K263" i="35"/>
  <c r="E264" i="35"/>
  <c r="F264" i="35"/>
  <c r="K264" i="35"/>
  <c r="E265" i="35"/>
  <c r="F265" i="35"/>
  <c r="K265" i="35"/>
  <c r="E266" i="35"/>
  <c r="F266" i="35"/>
  <c r="K266" i="35"/>
  <c r="E267" i="35"/>
  <c r="F267" i="35"/>
  <c r="K267" i="35"/>
  <c r="E268" i="35"/>
  <c r="F268" i="35"/>
  <c r="K268" i="35"/>
  <c r="E269" i="35"/>
  <c r="F269" i="35"/>
  <c r="K269" i="35"/>
  <c r="E270" i="35"/>
  <c r="F270" i="35"/>
  <c r="K270" i="35"/>
  <c r="E271" i="35"/>
  <c r="F271" i="35"/>
  <c r="K271" i="35"/>
  <c r="E272" i="35"/>
  <c r="F272" i="35"/>
  <c r="K272" i="35"/>
  <c r="E273" i="35"/>
  <c r="F273" i="35"/>
  <c r="K273" i="35"/>
  <c r="E274" i="35"/>
  <c r="F274" i="35"/>
  <c r="K274" i="35"/>
  <c r="E275" i="35"/>
  <c r="F275" i="35"/>
  <c r="K275" i="35"/>
  <c r="E276" i="35"/>
  <c r="F276" i="35"/>
  <c r="K276" i="35"/>
  <c r="E277" i="35"/>
  <c r="F277" i="35"/>
  <c r="K277" i="35"/>
  <c r="E278" i="35"/>
  <c r="F278" i="35"/>
  <c r="K278" i="35"/>
  <c r="E279" i="35"/>
  <c r="F279" i="35"/>
  <c r="K279" i="35"/>
  <c r="E280" i="35"/>
  <c r="F280" i="35"/>
  <c r="K280" i="35"/>
  <c r="E281" i="35"/>
  <c r="F281" i="35"/>
  <c r="K281" i="35"/>
  <c r="E282" i="35"/>
  <c r="F282" i="35"/>
  <c r="K282" i="35"/>
  <c r="E283" i="35"/>
  <c r="F283" i="35"/>
  <c r="K283" i="35"/>
  <c r="E284" i="35"/>
  <c r="F284" i="35"/>
  <c r="K284" i="35"/>
  <c r="E285" i="35"/>
  <c r="F285" i="35"/>
  <c r="K285" i="35"/>
  <c r="E286" i="35"/>
  <c r="F286" i="35"/>
  <c r="K286" i="35"/>
  <c r="E287" i="35"/>
  <c r="F287" i="35"/>
  <c r="K287" i="35"/>
  <c r="E288" i="35"/>
  <c r="F288" i="35"/>
  <c r="K288" i="35"/>
  <c r="E289" i="35"/>
  <c r="F289" i="35"/>
  <c r="K289" i="35"/>
  <c r="E290" i="35"/>
  <c r="F290" i="35"/>
  <c r="K290" i="35"/>
  <c r="E291" i="35"/>
  <c r="F291" i="35"/>
  <c r="K291" i="35"/>
  <c r="E292" i="35"/>
  <c r="F292" i="35"/>
  <c r="K292" i="35"/>
  <c r="E293" i="35"/>
  <c r="F293" i="35"/>
  <c r="K293" i="35"/>
  <c r="E294" i="35"/>
  <c r="F294" i="35"/>
  <c r="K294" i="35"/>
  <c r="E295" i="35"/>
  <c r="F295" i="35"/>
  <c r="K295" i="35"/>
  <c r="E296" i="35"/>
  <c r="F296" i="35"/>
  <c r="K296" i="35"/>
  <c r="E297" i="35"/>
  <c r="F297" i="35"/>
  <c r="K297" i="35"/>
  <c r="E298" i="35"/>
  <c r="F298" i="35"/>
  <c r="K298" i="35"/>
  <c r="E299" i="35"/>
  <c r="F299" i="35"/>
  <c r="K299" i="35"/>
  <c r="E300" i="35"/>
  <c r="F300" i="35"/>
  <c r="K300" i="35"/>
  <c r="E301" i="35"/>
  <c r="F301" i="35"/>
  <c r="K301" i="35"/>
  <c r="E302" i="35"/>
  <c r="F302" i="35"/>
  <c r="K302" i="35"/>
  <c r="E303" i="35"/>
  <c r="F303" i="35"/>
  <c r="K303" i="35"/>
  <c r="K4" i="35"/>
  <c r="F4" i="35"/>
  <c r="E4" i="35"/>
  <c r="D304" i="35"/>
  <c r="E304" i="35"/>
  <c r="C304" i="35"/>
  <c r="A4" i="35" a="1"/>
  <c r="A4" i="35"/>
  <c r="B4" i="35"/>
  <c r="C4" i="35"/>
  <c r="D4" i="35"/>
  <c r="A5" i="35"/>
  <c r="B5" i="35"/>
  <c r="C5" i="35"/>
  <c r="D5" i="35"/>
  <c r="A6" i="35"/>
  <c r="B6" i="35"/>
  <c r="C6" i="35"/>
  <c r="D6" i="35"/>
  <c r="A7" i="35"/>
  <c r="B7" i="35"/>
  <c r="C7" i="35"/>
  <c r="D7" i="35"/>
  <c r="A8" i="35"/>
  <c r="B8" i="35"/>
  <c r="C8" i="35"/>
  <c r="D8" i="35"/>
  <c r="A9" i="35"/>
  <c r="B9" i="35"/>
  <c r="C9" i="35"/>
  <c r="D9" i="35"/>
  <c r="A10" i="35"/>
  <c r="B10" i="35"/>
  <c r="C10" i="35"/>
  <c r="D10" i="35"/>
  <c r="A11" i="35"/>
  <c r="B11" i="35"/>
  <c r="C11" i="35"/>
  <c r="D11" i="35"/>
  <c r="A12" i="35"/>
  <c r="B12" i="35"/>
  <c r="C12" i="35"/>
  <c r="D12" i="35"/>
  <c r="A13" i="35"/>
  <c r="B13" i="35"/>
  <c r="C13" i="35"/>
  <c r="D13" i="35"/>
  <c r="A14" i="35"/>
  <c r="B14" i="35"/>
  <c r="C14" i="35"/>
  <c r="D14" i="35"/>
  <c r="A15" i="35"/>
  <c r="B15" i="35"/>
  <c r="C15" i="35"/>
  <c r="D15" i="35"/>
  <c r="A16" i="35"/>
  <c r="B16" i="35"/>
  <c r="C16" i="35"/>
  <c r="D16" i="35"/>
  <c r="A17" i="35"/>
  <c r="B17" i="35"/>
  <c r="C17" i="35"/>
  <c r="D17" i="35"/>
  <c r="A18" i="35"/>
  <c r="B18" i="35"/>
  <c r="C18" i="35"/>
  <c r="D18" i="35"/>
  <c r="A19" i="35"/>
  <c r="B19" i="35"/>
  <c r="C19" i="35"/>
  <c r="D19" i="35"/>
  <c r="A20" i="35"/>
  <c r="B20" i="35"/>
  <c r="C20" i="35"/>
  <c r="D20" i="35"/>
  <c r="A21" i="35"/>
  <c r="B21" i="35"/>
  <c r="C21" i="35"/>
  <c r="D21" i="35"/>
  <c r="A22" i="35"/>
  <c r="B22" i="35"/>
  <c r="C22" i="35"/>
  <c r="D22" i="35"/>
  <c r="A23" i="35"/>
  <c r="B23" i="35"/>
  <c r="C23" i="35"/>
  <c r="D23" i="35"/>
  <c r="A24" i="35"/>
  <c r="B24" i="35"/>
  <c r="C24" i="35"/>
  <c r="D24" i="35"/>
  <c r="A25" i="35"/>
  <c r="B25" i="35"/>
  <c r="C25" i="35"/>
  <c r="D25" i="35"/>
  <c r="A26" i="35"/>
  <c r="B26" i="35"/>
  <c r="C26" i="35"/>
  <c r="D26" i="35"/>
  <c r="A27" i="35"/>
  <c r="B27" i="35"/>
  <c r="C27" i="35"/>
  <c r="D27" i="35"/>
  <c r="A28" i="35"/>
  <c r="B28" i="35"/>
  <c r="C28" i="35"/>
  <c r="D28" i="35"/>
  <c r="A29" i="35"/>
  <c r="B29" i="35"/>
  <c r="C29" i="35"/>
  <c r="D29" i="35"/>
  <c r="A30" i="35"/>
  <c r="B30" i="35"/>
  <c r="C30" i="35"/>
  <c r="D30" i="35"/>
  <c r="A31" i="35"/>
  <c r="B31" i="35"/>
  <c r="C31" i="35"/>
  <c r="D31" i="35"/>
  <c r="A32" i="35"/>
  <c r="B32" i="35"/>
  <c r="C32" i="35"/>
  <c r="D32" i="35"/>
  <c r="A33" i="35"/>
  <c r="B33" i="35"/>
  <c r="C33" i="35"/>
  <c r="D33" i="35"/>
  <c r="A34" i="35"/>
  <c r="B34" i="35"/>
  <c r="C34" i="35"/>
  <c r="D34" i="35"/>
  <c r="A35" i="35"/>
  <c r="B35" i="35"/>
  <c r="C35" i="35"/>
  <c r="D35" i="35"/>
  <c r="A36" i="35"/>
  <c r="B36" i="35"/>
  <c r="C36" i="35"/>
  <c r="D36" i="35"/>
  <c r="A37" i="35"/>
  <c r="B37" i="35"/>
  <c r="C37" i="35"/>
  <c r="D37" i="35"/>
  <c r="A38" i="35"/>
  <c r="B38" i="35"/>
  <c r="C38" i="35"/>
  <c r="D38" i="35"/>
  <c r="A39" i="35"/>
  <c r="B39" i="35"/>
  <c r="C39" i="35"/>
  <c r="D39" i="35"/>
  <c r="A40" i="35"/>
  <c r="B40" i="35"/>
  <c r="C40" i="35"/>
  <c r="D40" i="35"/>
  <c r="A41" i="35"/>
  <c r="B41" i="35"/>
  <c r="C41" i="35"/>
  <c r="D41" i="35"/>
  <c r="A42" i="35"/>
  <c r="B42" i="35"/>
  <c r="C42" i="35"/>
  <c r="D42" i="35"/>
  <c r="A43" i="35"/>
  <c r="B43" i="35"/>
  <c r="C43" i="35"/>
  <c r="D43" i="35"/>
  <c r="A44" i="35"/>
  <c r="B44" i="35"/>
  <c r="C44" i="35"/>
  <c r="D44" i="35"/>
  <c r="A45" i="35"/>
  <c r="B45" i="35"/>
  <c r="C45" i="35"/>
  <c r="D45" i="35"/>
  <c r="A46" i="35"/>
  <c r="B46" i="35"/>
  <c r="C46" i="35"/>
  <c r="D46" i="35"/>
  <c r="A47" i="35"/>
  <c r="B47" i="35"/>
  <c r="C47" i="35"/>
  <c r="D47" i="35"/>
  <c r="A48" i="35"/>
  <c r="B48" i="35"/>
  <c r="C48" i="35"/>
  <c r="D48" i="35"/>
  <c r="A49" i="35"/>
  <c r="B49" i="35"/>
  <c r="C49" i="35"/>
  <c r="D49" i="35"/>
  <c r="A50" i="35"/>
  <c r="B50" i="35"/>
  <c r="C50" i="35"/>
  <c r="D50" i="35"/>
  <c r="A51" i="35"/>
  <c r="B51" i="35"/>
  <c r="C51" i="35"/>
  <c r="D51" i="35"/>
  <c r="A52" i="35"/>
  <c r="B52" i="35"/>
  <c r="C52" i="35"/>
  <c r="D52" i="35"/>
  <c r="A53" i="35"/>
  <c r="B53" i="35"/>
  <c r="C53" i="35"/>
  <c r="D53" i="35"/>
  <c r="A54" i="35"/>
  <c r="B54" i="35"/>
  <c r="C54" i="35"/>
  <c r="D54" i="35"/>
  <c r="A55" i="35"/>
  <c r="B55" i="35"/>
  <c r="C55" i="35"/>
  <c r="D55" i="35"/>
  <c r="A56" i="35"/>
  <c r="B56" i="35"/>
  <c r="C56" i="35"/>
  <c r="D56" i="35"/>
  <c r="A57" i="35"/>
  <c r="B57" i="35"/>
  <c r="C57" i="35"/>
  <c r="D57" i="35"/>
  <c r="A58" i="35"/>
  <c r="B58" i="35"/>
  <c r="C58" i="35"/>
  <c r="D58" i="35"/>
  <c r="A59" i="35"/>
  <c r="B59" i="35"/>
  <c r="C59" i="35"/>
  <c r="D59" i="35"/>
  <c r="A60" i="35"/>
  <c r="B60" i="35"/>
  <c r="C60" i="35"/>
  <c r="D60" i="35"/>
  <c r="A61" i="35"/>
  <c r="B61" i="35"/>
  <c r="C61" i="35"/>
  <c r="D61" i="35"/>
  <c r="A62" i="35"/>
  <c r="B62" i="35"/>
  <c r="C62" i="35"/>
  <c r="D62" i="35"/>
  <c r="A63" i="35"/>
  <c r="B63" i="35"/>
  <c r="C63" i="35"/>
  <c r="D63" i="35"/>
  <c r="A64" i="35"/>
  <c r="B64" i="35"/>
  <c r="C64" i="35"/>
  <c r="D64" i="35"/>
  <c r="A65" i="35"/>
  <c r="B65" i="35"/>
  <c r="C65" i="35"/>
  <c r="D65" i="35"/>
  <c r="A66" i="35"/>
  <c r="B66" i="35"/>
  <c r="C66" i="35"/>
  <c r="D66" i="35"/>
  <c r="A67" i="35"/>
  <c r="B67" i="35"/>
  <c r="C67" i="35"/>
  <c r="D67" i="35"/>
  <c r="A68" i="35"/>
  <c r="B68" i="35"/>
  <c r="C68" i="35"/>
  <c r="D68" i="35"/>
  <c r="A69" i="35"/>
  <c r="B69" i="35"/>
  <c r="C69" i="35"/>
  <c r="D69" i="35"/>
  <c r="A70" i="35"/>
  <c r="B70" i="35"/>
  <c r="C70" i="35"/>
  <c r="D70" i="35"/>
  <c r="A71" i="35"/>
  <c r="B71" i="35"/>
  <c r="C71" i="35"/>
  <c r="D71" i="35"/>
  <c r="A72" i="35"/>
  <c r="B72" i="35"/>
  <c r="C72" i="35"/>
  <c r="D72" i="35"/>
  <c r="A73" i="35"/>
  <c r="B73" i="35"/>
  <c r="C73" i="35"/>
  <c r="D73" i="35"/>
  <c r="A74" i="35"/>
  <c r="B74" i="35"/>
  <c r="C74" i="35"/>
  <c r="D74" i="35"/>
  <c r="A75" i="35"/>
  <c r="B75" i="35"/>
  <c r="C75" i="35"/>
  <c r="D75" i="35"/>
  <c r="A76" i="35"/>
  <c r="B76" i="35"/>
  <c r="C76" i="35"/>
  <c r="D76" i="35"/>
  <c r="A77" i="35"/>
  <c r="B77" i="35"/>
  <c r="C77" i="35"/>
  <c r="D77" i="35"/>
  <c r="A78" i="35"/>
  <c r="B78" i="35"/>
  <c r="C78" i="35"/>
  <c r="D78" i="35"/>
  <c r="A79" i="35"/>
  <c r="B79" i="35"/>
  <c r="C79" i="35"/>
  <c r="D79" i="35"/>
  <c r="A80" i="35"/>
  <c r="B80" i="35"/>
  <c r="C80" i="35"/>
  <c r="D80" i="35"/>
  <c r="A81" i="35"/>
  <c r="B81" i="35"/>
  <c r="C81" i="35"/>
  <c r="D81" i="35"/>
  <c r="A82" i="35"/>
  <c r="B82" i="35"/>
  <c r="C82" i="35"/>
  <c r="D82" i="35"/>
  <c r="A83" i="35"/>
  <c r="B83" i="35"/>
  <c r="C83" i="35"/>
  <c r="D83" i="35"/>
  <c r="A84" i="35"/>
  <c r="B84" i="35"/>
  <c r="C84" i="35"/>
  <c r="D84" i="35"/>
  <c r="A85" i="35"/>
  <c r="B85" i="35"/>
  <c r="C85" i="35"/>
  <c r="D85" i="35"/>
  <c r="A86" i="35"/>
  <c r="B86" i="35"/>
  <c r="C86" i="35"/>
  <c r="D86" i="35"/>
  <c r="A87" i="35"/>
  <c r="B87" i="35"/>
  <c r="C87" i="35"/>
  <c r="D87" i="35"/>
  <c r="A88" i="35"/>
  <c r="B88" i="35"/>
  <c r="C88" i="35"/>
  <c r="D88" i="35"/>
  <c r="A89" i="35"/>
  <c r="B89" i="35"/>
  <c r="C89" i="35"/>
  <c r="D89" i="35"/>
  <c r="A90" i="35"/>
  <c r="B90" i="35"/>
  <c r="C90" i="35"/>
  <c r="D90" i="35"/>
  <c r="A91" i="35"/>
  <c r="B91" i="35"/>
  <c r="C91" i="35"/>
  <c r="D91" i="35"/>
  <c r="A92" i="35"/>
  <c r="B92" i="35"/>
  <c r="C92" i="35"/>
  <c r="D92" i="35"/>
  <c r="A93" i="35"/>
  <c r="B93" i="35"/>
  <c r="C93" i="35"/>
  <c r="D93" i="35"/>
  <c r="A94" i="35"/>
  <c r="B94" i="35"/>
  <c r="C94" i="35"/>
  <c r="D94" i="35"/>
  <c r="A95" i="35"/>
  <c r="B95" i="35"/>
  <c r="C95" i="35"/>
  <c r="D95" i="35"/>
  <c r="A96" i="35"/>
  <c r="B96" i="35"/>
  <c r="C96" i="35"/>
  <c r="D96" i="35"/>
  <c r="A97" i="35"/>
  <c r="B97" i="35"/>
  <c r="C97" i="35"/>
  <c r="D97" i="35"/>
  <c r="A98" i="35"/>
  <c r="B98" i="35"/>
  <c r="C98" i="35"/>
  <c r="D98" i="35"/>
  <c r="A99" i="35"/>
  <c r="B99" i="35"/>
  <c r="C99" i="35"/>
  <c r="D99" i="35"/>
  <c r="A100" i="35"/>
  <c r="B100" i="35"/>
  <c r="C100" i="35"/>
  <c r="D100" i="35"/>
  <c r="A101" i="35"/>
  <c r="B101" i="35"/>
  <c r="C101" i="35"/>
  <c r="D101" i="35"/>
  <c r="A102" i="35"/>
  <c r="B102" i="35"/>
  <c r="C102" i="35"/>
  <c r="D102" i="35"/>
  <c r="A103" i="35"/>
  <c r="B103" i="35"/>
  <c r="C103" i="35"/>
  <c r="D103" i="35"/>
  <c r="A104" i="35"/>
  <c r="B104" i="35"/>
  <c r="C104" i="35"/>
  <c r="D104" i="35"/>
  <c r="A105" i="35"/>
  <c r="B105" i="35"/>
  <c r="C105" i="35"/>
  <c r="D105" i="35"/>
  <c r="A106" i="35"/>
  <c r="B106" i="35"/>
  <c r="C106" i="35"/>
  <c r="D106" i="35"/>
  <c r="A107" i="35"/>
  <c r="B107" i="35"/>
  <c r="C107" i="35"/>
  <c r="D107" i="35"/>
  <c r="A108" i="35"/>
  <c r="B108" i="35"/>
  <c r="C108" i="35"/>
  <c r="D108" i="35"/>
  <c r="A109" i="35"/>
  <c r="B109" i="35"/>
  <c r="C109" i="35"/>
  <c r="D109" i="35"/>
  <c r="A110" i="35"/>
  <c r="B110" i="35"/>
  <c r="C110" i="35"/>
  <c r="D110" i="35"/>
  <c r="A111" i="35"/>
  <c r="B111" i="35"/>
  <c r="C111" i="35"/>
  <c r="D111" i="35"/>
  <c r="A112" i="35"/>
  <c r="B112" i="35"/>
  <c r="C112" i="35"/>
  <c r="D112" i="35"/>
  <c r="A113" i="35"/>
  <c r="B113" i="35"/>
  <c r="C113" i="35"/>
  <c r="D113" i="35"/>
  <c r="A114" i="35"/>
  <c r="B114" i="35"/>
  <c r="C114" i="35"/>
  <c r="D114" i="35"/>
  <c r="A115" i="35"/>
  <c r="B115" i="35"/>
  <c r="C115" i="35"/>
  <c r="D115" i="35"/>
  <c r="A116" i="35"/>
  <c r="B116" i="35"/>
  <c r="C116" i="35"/>
  <c r="D116" i="35"/>
  <c r="A117" i="35"/>
  <c r="B117" i="35"/>
  <c r="C117" i="35"/>
  <c r="D117" i="35"/>
  <c r="A118" i="35"/>
  <c r="B118" i="35"/>
  <c r="C118" i="35"/>
  <c r="D118" i="35"/>
  <c r="A119" i="35"/>
  <c r="B119" i="35"/>
  <c r="C119" i="35"/>
  <c r="D119" i="35"/>
  <c r="A120" i="35"/>
  <c r="B120" i="35"/>
  <c r="C120" i="35"/>
  <c r="D120" i="35"/>
  <c r="A121" i="35"/>
  <c r="B121" i="35"/>
  <c r="C121" i="35"/>
  <c r="D121" i="35"/>
  <c r="A122" i="35"/>
  <c r="B122" i="35"/>
  <c r="C122" i="35"/>
  <c r="D122" i="35"/>
  <c r="A123" i="35"/>
  <c r="B123" i="35"/>
  <c r="C123" i="35"/>
  <c r="D123" i="35"/>
  <c r="A124" i="35"/>
  <c r="B124" i="35"/>
  <c r="C124" i="35"/>
  <c r="D124" i="35"/>
  <c r="A125" i="35"/>
  <c r="B125" i="35"/>
  <c r="C125" i="35"/>
  <c r="D125" i="35"/>
  <c r="A126" i="35"/>
  <c r="B126" i="35"/>
  <c r="C126" i="35"/>
  <c r="D126" i="35"/>
  <c r="A127" i="35"/>
  <c r="B127" i="35"/>
  <c r="C127" i="35"/>
  <c r="D127" i="35"/>
  <c r="A128" i="35"/>
  <c r="B128" i="35"/>
  <c r="C128" i="35"/>
  <c r="D128" i="35"/>
  <c r="A129" i="35"/>
  <c r="B129" i="35"/>
  <c r="C129" i="35"/>
  <c r="D129" i="35"/>
  <c r="A130" i="35"/>
  <c r="B130" i="35"/>
  <c r="C130" i="35"/>
  <c r="D130" i="35"/>
  <c r="A131" i="35"/>
  <c r="B131" i="35"/>
  <c r="C131" i="35"/>
  <c r="D131" i="35"/>
  <c r="A132" i="35"/>
  <c r="B132" i="35"/>
  <c r="C132" i="35"/>
  <c r="D132" i="35"/>
  <c r="A133" i="35"/>
  <c r="B133" i="35"/>
  <c r="C133" i="35"/>
  <c r="D133" i="35"/>
  <c r="A134" i="35"/>
  <c r="B134" i="35"/>
  <c r="C134" i="35"/>
  <c r="D134" i="35"/>
  <c r="A135" i="35"/>
  <c r="B135" i="35"/>
  <c r="C135" i="35"/>
  <c r="D135" i="35"/>
  <c r="A136" i="35"/>
  <c r="B136" i="35"/>
  <c r="C136" i="35"/>
  <c r="D136" i="35"/>
  <c r="A137" i="35"/>
  <c r="B137" i="35"/>
  <c r="C137" i="35"/>
  <c r="D137" i="35"/>
  <c r="A138" i="35"/>
  <c r="B138" i="35"/>
  <c r="C138" i="35"/>
  <c r="D138" i="35"/>
  <c r="A139" i="35"/>
  <c r="B139" i="35"/>
  <c r="C139" i="35"/>
  <c r="D139" i="35"/>
  <c r="A140" i="35"/>
  <c r="B140" i="35"/>
  <c r="C140" i="35"/>
  <c r="D140" i="35"/>
  <c r="A141" i="35"/>
  <c r="B141" i="35"/>
  <c r="C141" i="35"/>
  <c r="D141" i="35"/>
  <c r="A142" i="35"/>
  <c r="B142" i="35"/>
  <c r="C142" i="35"/>
  <c r="D142" i="35"/>
  <c r="A143" i="35"/>
  <c r="B143" i="35"/>
  <c r="C143" i="35"/>
  <c r="D143" i="35"/>
  <c r="A144" i="35"/>
  <c r="B144" i="35"/>
  <c r="C144" i="35"/>
  <c r="D144" i="35"/>
  <c r="A145" i="35"/>
  <c r="B145" i="35"/>
  <c r="C145" i="35"/>
  <c r="D145" i="35"/>
  <c r="A146" i="35"/>
  <c r="B146" i="35"/>
  <c r="C146" i="35"/>
  <c r="D146" i="35"/>
  <c r="A147" i="35"/>
  <c r="B147" i="35"/>
  <c r="C147" i="35"/>
  <c r="D147" i="35"/>
  <c r="A148" i="35"/>
  <c r="B148" i="35"/>
  <c r="C148" i="35"/>
  <c r="D148" i="35"/>
  <c r="A149" i="35"/>
  <c r="B149" i="35"/>
  <c r="C149" i="35"/>
  <c r="D149" i="35"/>
  <c r="A150" i="35"/>
  <c r="B150" i="35"/>
  <c r="C150" i="35"/>
  <c r="D150" i="35"/>
  <c r="A151" i="35"/>
  <c r="B151" i="35"/>
  <c r="C151" i="35"/>
  <c r="D151" i="35"/>
  <c r="A152" i="35"/>
  <c r="B152" i="35"/>
  <c r="C152" i="35"/>
  <c r="D152" i="35"/>
  <c r="A153" i="35"/>
  <c r="B153" i="35"/>
  <c r="C153" i="35"/>
  <c r="D153" i="35"/>
  <c r="A154" i="35"/>
  <c r="B154" i="35"/>
  <c r="C154" i="35"/>
  <c r="D154" i="35"/>
  <c r="A155" i="35"/>
  <c r="B155" i="35"/>
  <c r="C155" i="35"/>
  <c r="D155" i="35"/>
  <c r="A156" i="35"/>
  <c r="B156" i="35"/>
  <c r="C156" i="35"/>
  <c r="D156" i="35"/>
  <c r="A157" i="35"/>
  <c r="B157" i="35"/>
  <c r="C157" i="35"/>
  <c r="D157" i="35"/>
  <c r="A158" i="35"/>
  <c r="B158" i="35"/>
  <c r="C158" i="35"/>
  <c r="D158" i="35"/>
  <c r="A159" i="35"/>
  <c r="B159" i="35"/>
  <c r="C159" i="35"/>
  <c r="D159" i="35"/>
  <c r="A160" i="35"/>
  <c r="B160" i="35"/>
  <c r="C160" i="35"/>
  <c r="D160" i="35"/>
  <c r="A161" i="35"/>
  <c r="B161" i="35"/>
  <c r="C161" i="35"/>
  <c r="D161" i="35"/>
  <c r="A162" i="35"/>
  <c r="B162" i="35"/>
  <c r="C162" i="35"/>
  <c r="D162" i="35"/>
  <c r="A163" i="35"/>
  <c r="B163" i="35"/>
  <c r="C163" i="35"/>
  <c r="D163" i="35"/>
  <c r="A164" i="35"/>
  <c r="B164" i="35"/>
  <c r="C164" i="35"/>
  <c r="D164" i="35"/>
  <c r="A165" i="35"/>
  <c r="B165" i="35"/>
  <c r="C165" i="35"/>
  <c r="D165" i="35"/>
  <c r="A166" i="35"/>
  <c r="B166" i="35"/>
  <c r="C166" i="35"/>
  <c r="D166" i="35"/>
  <c r="A167" i="35"/>
  <c r="B167" i="35"/>
  <c r="C167" i="35"/>
  <c r="D167" i="35"/>
  <c r="A168" i="35"/>
  <c r="B168" i="35"/>
  <c r="C168" i="35"/>
  <c r="D168" i="35"/>
  <c r="A169" i="35"/>
  <c r="B169" i="35"/>
  <c r="C169" i="35"/>
  <c r="D169" i="35"/>
  <c r="A170" i="35"/>
  <c r="B170" i="35"/>
  <c r="C170" i="35"/>
  <c r="D170" i="35"/>
  <c r="A171" i="35"/>
  <c r="B171" i="35"/>
  <c r="C171" i="35"/>
  <c r="D171" i="35"/>
  <c r="A172" i="35"/>
  <c r="B172" i="35"/>
  <c r="C172" i="35"/>
  <c r="D172" i="35"/>
  <c r="A173" i="35"/>
  <c r="B173" i="35"/>
  <c r="C173" i="35"/>
  <c r="D173" i="35"/>
  <c r="A174" i="35"/>
  <c r="B174" i="35"/>
  <c r="C174" i="35"/>
  <c r="D174" i="35"/>
  <c r="A175" i="35"/>
  <c r="B175" i="35"/>
  <c r="C175" i="35"/>
  <c r="D175" i="35"/>
  <c r="A176" i="35"/>
  <c r="B176" i="35"/>
  <c r="C176" i="35"/>
  <c r="D176" i="35"/>
  <c r="A177" i="35"/>
  <c r="B177" i="35"/>
  <c r="C177" i="35"/>
  <c r="D177" i="35"/>
  <c r="A178" i="35"/>
  <c r="B178" i="35"/>
  <c r="C178" i="35"/>
  <c r="D178" i="35"/>
  <c r="A179" i="35"/>
  <c r="B179" i="35"/>
  <c r="C179" i="35"/>
  <c r="D179" i="35"/>
  <c r="A180" i="35"/>
  <c r="B180" i="35"/>
  <c r="C180" i="35"/>
  <c r="D180" i="35"/>
  <c r="A181" i="35"/>
  <c r="B181" i="35"/>
  <c r="C181" i="35"/>
  <c r="D181" i="35"/>
  <c r="A182" i="35"/>
  <c r="B182" i="35"/>
  <c r="C182" i="35"/>
  <c r="D182" i="35"/>
  <c r="A183" i="35"/>
  <c r="B183" i="35"/>
  <c r="C183" i="35"/>
  <c r="D183" i="35"/>
  <c r="A184" i="35"/>
  <c r="B184" i="35"/>
  <c r="C184" i="35"/>
  <c r="D184" i="35"/>
  <c r="A185" i="35"/>
  <c r="B185" i="35"/>
  <c r="C185" i="35"/>
  <c r="D185" i="35"/>
  <c r="A186" i="35"/>
  <c r="B186" i="35"/>
  <c r="C186" i="35"/>
  <c r="D186" i="35"/>
  <c r="A187" i="35"/>
  <c r="B187" i="35"/>
  <c r="C187" i="35"/>
  <c r="D187" i="35"/>
  <c r="A188" i="35"/>
  <c r="B188" i="35"/>
  <c r="C188" i="35"/>
  <c r="D188" i="35"/>
  <c r="A189" i="35"/>
  <c r="B189" i="35"/>
  <c r="C189" i="35"/>
  <c r="D189" i="35"/>
  <c r="A190" i="35"/>
  <c r="B190" i="35"/>
  <c r="C190" i="35"/>
  <c r="D190" i="35"/>
  <c r="A191" i="35"/>
  <c r="B191" i="35"/>
  <c r="C191" i="35"/>
  <c r="D191" i="35"/>
  <c r="A192" i="35"/>
  <c r="B192" i="35"/>
  <c r="C192" i="35"/>
  <c r="D192" i="35"/>
  <c r="A193" i="35"/>
  <c r="B193" i="35"/>
  <c r="C193" i="35"/>
  <c r="D193" i="35"/>
  <c r="A194" i="35"/>
  <c r="B194" i="35"/>
  <c r="C194" i="35"/>
  <c r="D194" i="35"/>
  <c r="A195" i="35"/>
  <c r="B195" i="35"/>
  <c r="C195" i="35"/>
  <c r="D195" i="35"/>
  <c r="A196" i="35"/>
  <c r="B196" i="35"/>
  <c r="C196" i="35"/>
  <c r="D196" i="35"/>
  <c r="A197" i="35"/>
  <c r="B197" i="35"/>
  <c r="C197" i="35"/>
  <c r="D197" i="35"/>
  <c r="A198" i="35"/>
  <c r="B198" i="35"/>
  <c r="C198" i="35"/>
  <c r="D198" i="35"/>
  <c r="A199" i="35"/>
  <c r="B199" i="35"/>
  <c r="C199" i="35"/>
  <c r="D199" i="35"/>
  <c r="A200" i="35"/>
  <c r="B200" i="35"/>
  <c r="C200" i="35"/>
  <c r="D200" i="35"/>
  <c r="A201" i="35"/>
  <c r="B201" i="35"/>
  <c r="C201" i="35"/>
  <c r="D201" i="35"/>
  <c r="A202" i="35"/>
  <c r="B202" i="35"/>
  <c r="C202" i="35"/>
  <c r="D202" i="35"/>
  <c r="A203" i="35"/>
  <c r="B203" i="35"/>
  <c r="C203" i="35"/>
  <c r="D203" i="35"/>
  <c r="A204" i="35"/>
  <c r="B204" i="35"/>
  <c r="C204" i="35"/>
  <c r="D204" i="35"/>
  <c r="A205" i="35"/>
  <c r="B205" i="35"/>
  <c r="C205" i="35"/>
  <c r="D205" i="35"/>
  <c r="A206" i="35"/>
  <c r="B206" i="35"/>
  <c r="C206" i="35"/>
  <c r="D206" i="35"/>
  <c r="A207" i="35"/>
  <c r="B207" i="35"/>
  <c r="C207" i="35"/>
  <c r="D207" i="35"/>
  <c r="A208" i="35"/>
  <c r="B208" i="35"/>
  <c r="C208" i="35"/>
  <c r="D208" i="35"/>
  <c r="A209" i="35"/>
  <c r="B209" i="35"/>
  <c r="C209" i="35"/>
  <c r="D209" i="35"/>
  <c r="A210" i="35"/>
  <c r="B210" i="35"/>
  <c r="C210" i="35"/>
  <c r="D210" i="35"/>
  <c r="A211" i="35"/>
  <c r="B211" i="35"/>
  <c r="C211" i="35"/>
  <c r="D211" i="35"/>
  <c r="A212" i="35"/>
  <c r="B212" i="35"/>
  <c r="C212" i="35"/>
  <c r="D212" i="35"/>
  <c r="A213" i="35"/>
  <c r="B213" i="35"/>
  <c r="C213" i="35"/>
  <c r="D213" i="35"/>
  <c r="A214" i="35"/>
  <c r="B214" i="35"/>
  <c r="C214" i="35"/>
  <c r="D214" i="35"/>
  <c r="A215" i="35"/>
  <c r="B215" i="35"/>
  <c r="C215" i="35"/>
  <c r="D215" i="35"/>
  <c r="A216" i="35"/>
  <c r="B216" i="35"/>
  <c r="C216" i="35"/>
  <c r="D216" i="35"/>
  <c r="A217" i="35"/>
  <c r="B217" i="35"/>
  <c r="C217" i="35"/>
  <c r="D217" i="35"/>
  <c r="A218" i="35"/>
  <c r="B218" i="35"/>
  <c r="C218" i="35"/>
  <c r="D218" i="35"/>
  <c r="A219" i="35"/>
  <c r="B219" i="35"/>
  <c r="C219" i="35"/>
  <c r="D219" i="35"/>
  <c r="A220" i="35"/>
  <c r="B220" i="35"/>
  <c r="C220" i="35"/>
  <c r="D220" i="35"/>
  <c r="A221" i="35"/>
  <c r="B221" i="35"/>
  <c r="C221" i="35"/>
  <c r="D221" i="35"/>
  <c r="A222" i="35"/>
  <c r="B222" i="35"/>
  <c r="C222" i="35"/>
  <c r="D222" i="35"/>
  <c r="A223" i="35"/>
  <c r="B223" i="35"/>
  <c r="C223" i="35"/>
  <c r="D223" i="35"/>
  <c r="A224" i="35"/>
  <c r="B224" i="35"/>
  <c r="C224" i="35"/>
  <c r="D224" i="35"/>
  <c r="A225" i="35"/>
  <c r="B225" i="35"/>
  <c r="C225" i="35"/>
  <c r="D225" i="35"/>
  <c r="A226" i="35"/>
  <c r="B226" i="35"/>
  <c r="C226" i="35"/>
  <c r="D226" i="35"/>
  <c r="A227" i="35"/>
  <c r="B227" i="35"/>
  <c r="C227" i="35"/>
  <c r="D227" i="35"/>
  <c r="A228" i="35"/>
  <c r="B228" i="35"/>
  <c r="C228" i="35"/>
  <c r="D228" i="35"/>
  <c r="A229" i="35"/>
  <c r="B229" i="35"/>
  <c r="C229" i="35"/>
  <c r="D229" i="35"/>
  <c r="A230" i="35"/>
  <c r="B230" i="35"/>
  <c r="C230" i="35"/>
  <c r="D230" i="35"/>
  <c r="A231" i="35"/>
  <c r="B231" i="35"/>
  <c r="C231" i="35"/>
  <c r="D231" i="35"/>
  <c r="A232" i="35"/>
  <c r="B232" i="35"/>
  <c r="C232" i="35"/>
  <c r="D232" i="35"/>
  <c r="A233" i="35"/>
  <c r="B233" i="35"/>
  <c r="C233" i="35"/>
  <c r="D233" i="35"/>
  <c r="A234" i="35"/>
  <c r="B234" i="35"/>
  <c r="C234" i="35"/>
  <c r="D234" i="35"/>
  <c r="A235" i="35"/>
  <c r="B235" i="35"/>
  <c r="C235" i="35"/>
  <c r="D235" i="35"/>
  <c r="A236" i="35"/>
  <c r="B236" i="35"/>
  <c r="C236" i="35"/>
  <c r="D236" i="35"/>
  <c r="A237" i="35"/>
  <c r="B237" i="35"/>
  <c r="C237" i="35"/>
  <c r="D237" i="35"/>
  <c r="A238" i="35"/>
  <c r="B238" i="35"/>
  <c r="C238" i="35"/>
  <c r="D238" i="35"/>
  <c r="A239" i="35"/>
  <c r="B239" i="35"/>
  <c r="C239" i="35"/>
  <c r="D239" i="35"/>
  <c r="A240" i="35"/>
  <c r="B240" i="35"/>
  <c r="C240" i="35"/>
  <c r="D240" i="35"/>
  <c r="A241" i="35"/>
  <c r="B241" i="35"/>
  <c r="C241" i="35"/>
  <c r="D241" i="35"/>
  <c r="A242" i="35"/>
  <c r="B242" i="35"/>
  <c r="C242" i="35"/>
  <c r="D242" i="35"/>
  <c r="A243" i="35"/>
  <c r="B243" i="35"/>
  <c r="C243" i="35"/>
  <c r="D243" i="35"/>
  <c r="A244" i="35"/>
  <c r="B244" i="35"/>
  <c r="C244" i="35"/>
  <c r="D244" i="35"/>
  <c r="A245" i="35"/>
  <c r="B245" i="35"/>
  <c r="C245" i="35"/>
  <c r="D245" i="35"/>
  <c r="A246" i="35"/>
  <c r="B246" i="35"/>
  <c r="C246" i="35"/>
  <c r="D246" i="35"/>
  <c r="A247" i="35"/>
  <c r="B247" i="35"/>
  <c r="C247" i="35"/>
  <c r="D247" i="35"/>
  <c r="A248" i="35"/>
  <c r="B248" i="35"/>
  <c r="C248" i="35"/>
  <c r="D248" i="35"/>
  <c r="A249" i="35"/>
  <c r="B249" i="35"/>
  <c r="C249" i="35"/>
  <c r="D249" i="35"/>
  <c r="A250" i="35"/>
  <c r="B250" i="35"/>
  <c r="C250" i="35"/>
  <c r="D250" i="35"/>
  <c r="A251" i="35"/>
  <c r="B251" i="35"/>
  <c r="C251" i="35"/>
  <c r="D251" i="35"/>
  <c r="A252" i="35"/>
  <c r="B252" i="35"/>
  <c r="C252" i="35"/>
  <c r="D252" i="35"/>
  <c r="A253" i="35"/>
  <c r="B253" i="35"/>
  <c r="C253" i="35"/>
  <c r="D253" i="35"/>
  <c r="A254" i="35"/>
  <c r="B254" i="35"/>
  <c r="C254" i="35"/>
  <c r="D254" i="35"/>
  <c r="A255" i="35"/>
  <c r="B255" i="35"/>
  <c r="C255" i="35"/>
  <c r="D255" i="35"/>
  <c r="A256" i="35"/>
  <c r="B256" i="35"/>
  <c r="C256" i="35"/>
  <c r="D256" i="35"/>
  <c r="A257" i="35"/>
  <c r="B257" i="35"/>
  <c r="C257" i="35"/>
  <c r="D257" i="35"/>
  <c r="A258" i="35"/>
  <c r="B258" i="35"/>
  <c r="C258" i="35"/>
  <c r="D258" i="35"/>
  <c r="A259" i="35"/>
  <c r="B259" i="35"/>
  <c r="C259" i="35"/>
  <c r="D259" i="35"/>
  <c r="A260" i="35"/>
  <c r="B260" i="35"/>
  <c r="C260" i="35"/>
  <c r="D260" i="35"/>
  <c r="A261" i="35"/>
  <c r="B261" i="35"/>
  <c r="C261" i="35"/>
  <c r="D261" i="35"/>
  <c r="A262" i="35"/>
  <c r="B262" i="35"/>
  <c r="C262" i="35"/>
  <c r="D262" i="35"/>
  <c r="A263" i="35"/>
  <c r="B263" i="35"/>
  <c r="C263" i="35"/>
  <c r="D263" i="35"/>
  <c r="A264" i="35"/>
  <c r="B264" i="35"/>
  <c r="C264" i="35"/>
  <c r="D264" i="35"/>
  <c r="A265" i="35"/>
  <c r="B265" i="35"/>
  <c r="C265" i="35"/>
  <c r="D265" i="35"/>
  <c r="A266" i="35"/>
  <c r="B266" i="35"/>
  <c r="C266" i="35"/>
  <c r="D266" i="35"/>
  <c r="A267" i="35"/>
  <c r="B267" i="35"/>
  <c r="C267" i="35"/>
  <c r="D267" i="35"/>
  <c r="A268" i="35"/>
  <c r="B268" i="35"/>
  <c r="C268" i="35"/>
  <c r="D268" i="35"/>
  <c r="A269" i="35"/>
  <c r="B269" i="35"/>
  <c r="C269" i="35"/>
  <c r="D269" i="35"/>
  <c r="A270" i="35"/>
  <c r="B270" i="35"/>
  <c r="C270" i="35"/>
  <c r="D270" i="35"/>
  <c r="A271" i="35"/>
  <c r="B271" i="35"/>
  <c r="C271" i="35"/>
  <c r="D271" i="35"/>
  <c r="A272" i="35"/>
  <c r="B272" i="35"/>
  <c r="C272" i="35"/>
  <c r="D272" i="35"/>
  <c r="A273" i="35"/>
  <c r="B273" i="35"/>
  <c r="C273" i="35"/>
  <c r="D273" i="35"/>
  <c r="A274" i="35"/>
  <c r="B274" i="35"/>
  <c r="C274" i="35"/>
  <c r="D274" i="35"/>
  <c r="A275" i="35"/>
  <c r="B275" i="35"/>
  <c r="C275" i="35"/>
  <c r="D275" i="35"/>
  <c r="A276" i="35"/>
  <c r="B276" i="35"/>
  <c r="C276" i="35"/>
  <c r="D276" i="35"/>
  <c r="A277" i="35"/>
  <c r="B277" i="35"/>
  <c r="C277" i="35"/>
  <c r="D277" i="35"/>
  <c r="A278" i="35"/>
  <c r="B278" i="35"/>
  <c r="C278" i="35"/>
  <c r="D278" i="35"/>
  <c r="A279" i="35"/>
  <c r="B279" i="35"/>
  <c r="C279" i="35"/>
  <c r="D279" i="35"/>
  <c r="A280" i="35"/>
  <c r="B280" i="35"/>
  <c r="C280" i="35"/>
  <c r="D280" i="35"/>
  <c r="A281" i="35"/>
  <c r="B281" i="35"/>
  <c r="C281" i="35"/>
  <c r="D281" i="35"/>
  <c r="A282" i="35"/>
  <c r="B282" i="35"/>
  <c r="C282" i="35"/>
  <c r="D282" i="35"/>
  <c r="A283" i="35"/>
  <c r="B283" i="35"/>
  <c r="C283" i="35"/>
  <c r="D283" i="35"/>
  <c r="A284" i="35"/>
  <c r="B284" i="35"/>
  <c r="C284" i="35"/>
  <c r="D284" i="35"/>
  <c r="A285" i="35"/>
  <c r="B285" i="35"/>
  <c r="C285" i="35"/>
  <c r="D285" i="35"/>
  <c r="A286" i="35"/>
  <c r="B286" i="35"/>
  <c r="C286" i="35"/>
  <c r="D286" i="35"/>
  <c r="A287" i="35"/>
  <c r="B287" i="35"/>
  <c r="C287" i="35"/>
  <c r="D287" i="35"/>
  <c r="A288" i="35"/>
  <c r="B288" i="35"/>
  <c r="C288" i="35"/>
  <c r="D288" i="35"/>
  <c r="A289" i="35"/>
  <c r="B289" i="35"/>
  <c r="C289" i="35"/>
  <c r="D289" i="35"/>
  <c r="A290" i="35"/>
  <c r="B290" i="35"/>
  <c r="C290" i="35"/>
  <c r="D290" i="35"/>
  <c r="A291" i="35"/>
  <c r="B291" i="35"/>
  <c r="C291" i="35"/>
  <c r="D291" i="35"/>
  <c r="A292" i="35"/>
  <c r="B292" i="35"/>
  <c r="C292" i="35"/>
  <c r="D292" i="35"/>
  <c r="A293" i="35"/>
  <c r="B293" i="35"/>
  <c r="C293" i="35"/>
  <c r="D293" i="35"/>
  <c r="A294" i="35"/>
  <c r="B294" i="35"/>
  <c r="C294" i="35"/>
  <c r="D294" i="35"/>
  <c r="A295" i="35"/>
  <c r="B295" i="35"/>
  <c r="C295" i="35"/>
  <c r="D295" i="35"/>
  <c r="A296" i="35"/>
  <c r="B296" i="35"/>
  <c r="C296" i="35"/>
  <c r="D296" i="35"/>
  <c r="A297" i="35"/>
  <c r="B297" i="35"/>
  <c r="C297" i="35"/>
  <c r="D297" i="35"/>
  <c r="A298" i="35"/>
  <c r="B298" i="35"/>
  <c r="C298" i="35"/>
  <c r="D298" i="35"/>
  <c r="A299" i="35"/>
  <c r="B299" i="35"/>
  <c r="C299" i="35"/>
  <c r="D299" i="35"/>
  <c r="A300" i="35"/>
  <c r="B300" i="35"/>
  <c r="C300" i="35"/>
  <c r="D300" i="35"/>
  <c r="A301" i="35"/>
  <c r="B301" i="35"/>
  <c r="C301" i="35"/>
  <c r="D301" i="35"/>
  <c r="A302" i="35"/>
  <c r="B302" i="35"/>
  <c r="C302" i="35"/>
  <c r="D302" i="35"/>
  <c r="A303" i="35"/>
  <c r="B303" i="35"/>
  <c r="C303" i="35"/>
  <c r="D303" i="35"/>
  <c r="B3" i="35"/>
  <c r="A3" i="35"/>
  <c r="A4" i="31" a="1"/>
  <c r="A293" i="31"/>
  <c r="F293" i="31"/>
  <c r="A292" i="31"/>
  <c r="F292" i="31"/>
  <c r="A291" i="31"/>
  <c r="F291" i="31"/>
  <c r="A290" i="31"/>
  <c r="F290" i="31"/>
  <c r="A4" i="31"/>
  <c r="F4" i="31"/>
  <c r="A5" i="31"/>
  <c r="F5" i="31"/>
  <c r="A6" i="31"/>
  <c r="F6" i="31"/>
  <c r="A7" i="31"/>
  <c r="F7" i="31"/>
  <c r="A8" i="31"/>
  <c r="F8" i="31"/>
  <c r="A9" i="31"/>
  <c r="F9" i="31"/>
  <c r="A10" i="31"/>
  <c r="F10" i="31"/>
  <c r="A11" i="31"/>
  <c r="F11" i="31"/>
  <c r="A12" i="31"/>
  <c r="F12" i="31"/>
  <c r="A13" i="31"/>
  <c r="F13" i="31"/>
  <c r="A14" i="31"/>
  <c r="F14" i="31"/>
  <c r="A15" i="31"/>
  <c r="F15" i="31"/>
  <c r="A16" i="31"/>
  <c r="F16" i="31"/>
  <c r="A17" i="31"/>
  <c r="F17" i="31"/>
  <c r="A18" i="31"/>
  <c r="F18" i="31"/>
  <c r="A19" i="31"/>
  <c r="F19" i="31"/>
  <c r="A20" i="31"/>
  <c r="F20" i="31"/>
  <c r="A21" i="31"/>
  <c r="F21" i="31"/>
  <c r="A22" i="31"/>
  <c r="F22" i="31"/>
  <c r="A23" i="31"/>
  <c r="F23" i="31"/>
  <c r="A24" i="31"/>
  <c r="F24" i="31"/>
  <c r="A25" i="31"/>
  <c r="F25" i="31"/>
  <c r="A26" i="31"/>
  <c r="F26" i="31"/>
  <c r="A27" i="31"/>
  <c r="F27" i="31"/>
  <c r="A28" i="31"/>
  <c r="F28" i="31"/>
  <c r="A29" i="31"/>
  <c r="F29" i="31"/>
  <c r="A30" i="31"/>
  <c r="F30" i="31"/>
  <c r="A31" i="31"/>
  <c r="F31" i="31"/>
  <c r="A32" i="31"/>
  <c r="F32" i="31"/>
  <c r="A33" i="31"/>
  <c r="F33" i="31"/>
  <c r="A34" i="31"/>
  <c r="F34" i="31"/>
  <c r="A35" i="31"/>
  <c r="F35" i="31"/>
  <c r="A36" i="31"/>
  <c r="F36" i="31"/>
  <c r="A37" i="31"/>
  <c r="F37" i="31"/>
  <c r="A38" i="31"/>
  <c r="F38" i="31"/>
  <c r="A39" i="31"/>
  <c r="F39" i="31"/>
  <c r="A40" i="31"/>
  <c r="F40" i="31"/>
  <c r="A41" i="31"/>
  <c r="F41" i="31"/>
  <c r="A42" i="31"/>
  <c r="F42" i="31"/>
  <c r="A43" i="31"/>
  <c r="F43" i="31"/>
  <c r="A44" i="31"/>
  <c r="F44" i="31"/>
  <c r="A45" i="31"/>
  <c r="F45" i="31"/>
  <c r="A46" i="31"/>
  <c r="F46" i="31"/>
  <c r="A47" i="31"/>
  <c r="F47" i="31"/>
  <c r="A48" i="31"/>
  <c r="F48" i="31"/>
  <c r="A49" i="31"/>
  <c r="F49" i="31"/>
  <c r="A50" i="31"/>
  <c r="F50" i="31"/>
  <c r="A51" i="31"/>
  <c r="F51" i="31"/>
  <c r="A52" i="31"/>
  <c r="F52" i="31"/>
  <c r="A53" i="31"/>
  <c r="F53" i="31"/>
  <c r="A54" i="31"/>
  <c r="F54" i="31"/>
  <c r="A55" i="31"/>
  <c r="F55" i="31"/>
  <c r="A56" i="31"/>
  <c r="F56" i="31"/>
  <c r="A57" i="31"/>
  <c r="F57" i="31"/>
  <c r="A58" i="31"/>
  <c r="F58" i="31"/>
  <c r="A59" i="31"/>
  <c r="F59" i="31"/>
  <c r="A60" i="31"/>
  <c r="F60" i="31"/>
  <c r="A61" i="31"/>
  <c r="F61" i="31"/>
  <c r="A62" i="31"/>
  <c r="F62" i="31"/>
  <c r="A63" i="31"/>
  <c r="F63" i="31"/>
  <c r="A64" i="31"/>
  <c r="F64" i="31"/>
  <c r="A65" i="31"/>
  <c r="F65" i="31"/>
  <c r="A66" i="31"/>
  <c r="F66" i="31"/>
  <c r="A67" i="31"/>
  <c r="F67" i="31"/>
  <c r="A68" i="31"/>
  <c r="F68" i="31"/>
  <c r="A69" i="31"/>
  <c r="F69" i="31"/>
  <c r="A70" i="31"/>
  <c r="F70" i="31"/>
  <c r="A71" i="31"/>
  <c r="F71" i="31"/>
  <c r="A72" i="31"/>
  <c r="F72" i="31"/>
  <c r="A73" i="31"/>
  <c r="F73" i="31"/>
  <c r="A74" i="31"/>
  <c r="F74" i="31"/>
  <c r="A75" i="31"/>
  <c r="F75" i="31"/>
  <c r="A76" i="31"/>
  <c r="F76" i="31"/>
  <c r="A77" i="31"/>
  <c r="F77" i="31"/>
  <c r="A78" i="31"/>
  <c r="F78" i="31"/>
  <c r="A79" i="31"/>
  <c r="F79" i="31"/>
  <c r="A80" i="31"/>
  <c r="F80" i="31"/>
  <c r="A81" i="31"/>
  <c r="F81" i="31"/>
  <c r="A82" i="31"/>
  <c r="F82" i="31"/>
  <c r="A83" i="31"/>
  <c r="F83" i="31"/>
  <c r="A84" i="31"/>
  <c r="F84" i="31"/>
  <c r="A85" i="31"/>
  <c r="F85" i="31"/>
  <c r="A86" i="31"/>
  <c r="F86" i="31"/>
  <c r="A87" i="31"/>
  <c r="F87" i="31"/>
  <c r="A88" i="31"/>
  <c r="F88" i="31"/>
  <c r="A89" i="31"/>
  <c r="F89" i="31"/>
  <c r="A90" i="31"/>
  <c r="F90" i="31"/>
  <c r="A91" i="31"/>
  <c r="F91" i="31"/>
  <c r="A92" i="31"/>
  <c r="F92" i="31"/>
  <c r="A93" i="31"/>
  <c r="F93" i="31"/>
  <c r="A94" i="31"/>
  <c r="F94" i="31"/>
  <c r="A95" i="31"/>
  <c r="F95" i="31"/>
  <c r="A96" i="31"/>
  <c r="F96" i="31"/>
  <c r="A97" i="31"/>
  <c r="F97" i="31"/>
  <c r="A98" i="31"/>
  <c r="F98" i="31"/>
  <c r="A99" i="31"/>
  <c r="F99" i="31"/>
  <c r="A100" i="31"/>
  <c r="F100" i="31"/>
  <c r="A101" i="31"/>
  <c r="F101" i="31"/>
  <c r="A102" i="31"/>
  <c r="F102" i="31"/>
  <c r="A103" i="31"/>
  <c r="F103" i="31"/>
  <c r="A104" i="31"/>
  <c r="F104" i="31"/>
  <c r="A105" i="31"/>
  <c r="F105" i="31"/>
  <c r="A106" i="31"/>
  <c r="F106" i="31"/>
  <c r="A107" i="31"/>
  <c r="F107" i="31"/>
  <c r="A108" i="31"/>
  <c r="F108" i="31"/>
  <c r="A109" i="31"/>
  <c r="F109" i="31"/>
  <c r="A110" i="31"/>
  <c r="F110" i="31"/>
  <c r="A111" i="31"/>
  <c r="F111" i="31"/>
  <c r="A112" i="31"/>
  <c r="F112" i="31"/>
  <c r="A113" i="31"/>
  <c r="F113" i="31"/>
  <c r="A114" i="31"/>
  <c r="F114" i="31"/>
  <c r="A115" i="31"/>
  <c r="F115" i="31"/>
  <c r="A116" i="31"/>
  <c r="F116" i="31"/>
  <c r="A117" i="31"/>
  <c r="F117" i="31"/>
  <c r="A118" i="31"/>
  <c r="F118" i="31"/>
  <c r="A119" i="31"/>
  <c r="F119" i="31"/>
  <c r="A120" i="31"/>
  <c r="F120" i="31"/>
  <c r="A121" i="31"/>
  <c r="F121" i="31"/>
  <c r="A122" i="31"/>
  <c r="F122" i="31"/>
  <c r="A123" i="31"/>
  <c r="F123" i="31"/>
  <c r="A124" i="31"/>
  <c r="F124" i="31"/>
  <c r="A125" i="31"/>
  <c r="F125" i="31"/>
  <c r="A126" i="31"/>
  <c r="F126" i="31"/>
  <c r="A127" i="31"/>
  <c r="F127" i="31"/>
  <c r="A128" i="31"/>
  <c r="F128" i="31"/>
  <c r="A129" i="31"/>
  <c r="F129" i="31"/>
  <c r="A130" i="31"/>
  <c r="F130" i="31"/>
  <c r="A131" i="31"/>
  <c r="F131" i="31"/>
  <c r="A132" i="31"/>
  <c r="F132" i="31"/>
  <c r="A133" i="31"/>
  <c r="F133" i="31"/>
  <c r="A134" i="31"/>
  <c r="F134" i="31"/>
  <c r="A135" i="31"/>
  <c r="F135" i="31"/>
  <c r="A136" i="31"/>
  <c r="F136" i="31"/>
  <c r="A137" i="31"/>
  <c r="F137" i="31"/>
  <c r="A138" i="31"/>
  <c r="F138" i="31"/>
  <c r="A139" i="31"/>
  <c r="F139" i="31"/>
  <c r="A140" i="31"/>
  <c r="F140" i="31"/>
  <c r="A141" i="31"/>
  <c r="F141" i="31"/>
  <c r="A142" i="31"/>
  <c r="F142" i="31"/>
  <c r="A143" i="31"/>
  <c r="F143" i="31"/>
  <c r="A144" i="31"/>
  <c r="F144" i="31"/>
  <c r="A145" i="31"/>
  <c r="F145" i="31"/>
  <c r="A146" i="31"/>
  <c r="F146" i="31"/>
  <c r="A147" i="31"/>
  <c r="F147" i="31"/>
  <c r="A148" i="31"/>
  <c r="F148" i="31"/>
  <c r="A149" i="31"/>
  <c r="F149" i="31"/>
  <c r="A150" i="31"/>
  <c r="F150" i="31"/>
  <c r="A151" i="31"/>
  <c r="F151" i="31"/>
  <c r="A152" i="31"/>
  <c r="F152" i="31"/>
  <c r="A153" i="31"/>
  <c r="F153" i="31"/>
  <c r="A154" i="31"/>
  <c r="F154" i="31"/>
  <c r="A155" i="31"/>
  <c r="F155" i="31"/>
  <c r="A156" i="31"/>
  <c r="F156" i="31"/>
  <c r="A157" i="31"/>
  <c r="F157" i="31"/>
  <c r="A158" i="31"/>
  <c r="F158" i="31"/>
  <c r="A159" i="31"/>
  <c r="F159" i="31"/>
  <c r="A160" i="31"/>
  <c r="F160" i="31"/>
  <c r="A161" i="31"/>
  <c r="F161" i="31"/>
  <c r="A162" i="31"/>
  <c r="F162" i="31"/>
  <c r="A163" i="31"/>
  <c r="F163" i="31"/>
  <c r="A164" i="31"/>
  <c r="F164" i="31"/>
  <c r="A165" i="31"/>
  <c r="F165" i="31"/>
  <c r="A166" i="31"/>
  <c r="F166" i="31"/>
  <c r="A167" i="31"/>
  <c r="F167" i="31"/>
  <c r="A168" i="31"/>
  <c r="F168" i="31"/>
  <c r="A169" i="31"/>
  <c r="F169" i="31"/>
  <c r="A170" i="31"/>
  <c r="F170" i="31"/>
  <c r="A171" i="31"/>
  <c r="F171" i="31"/>
  <c r="A172" i="31"/>
  <c r="F172" i="31"/>
  <c r="A173" i="31"/>
  <c r="F173" i="31"/>
  <c r="A174" i="31"/>
  <c r="F174" i="31"/>
  <c r="A175" i="31"/>
  <c r="F175" i="31"/>
  <c r="A176" i="31"/>
  <c r="F176" i="31"/>
  <c r="A177" i="31"/>
  <c r="F177" i="31"/>
  <c r="A178" i="31"/>
  <c r="F178" i="31"/>
  <c r="A179" i="31"/>
  <c r="F179" i="31"/>
  <c r="A180" i="31"/>
  <c r="F180" i="31"/>
  <c r="A181" i="31"/>
  <c r="F181" i="31"/>
  <c r="A182" i="31"/>
  <c r="F182" i="31"/>
  <c r="A183" i="31"/>
  <c r="F183" i="31"/>
  <c r="A184" i="31"/>
  <c r="F184" i="31"/>
  <c r="A185" i="31"/>
  <c r="F185" i="31"/>
  <c r="A186" i="31"/>
  <c r="F186" i="31"/>
  <c r="A187" i="31"/>
  <c r="F187" i="31"/>
  <c r="A188" i="31"/>
  <c r="F188" i="31"/>
  <c r="A189" i="31"/>
  <c r="F189" i="31"/>
  <c r="A190" i="31"/>
  <c r="F190" i="31"/>
  <c r="A191" i="31"/>
  <c r="F191" i="31"/>
  <c r="A192" i="31"/>
  <c r="F192" i="31"/>
  <c r="A193" i="31"/>
  <c r="F193" i="31"/>
  <c r="A194" i="31"/>
  <c r="F194" i="31"/>
  <c r="A195" i="31"/>
  <c r="F195" i="31"/>
  <c r="A196" i="31"/>
  <c r="F196" i="31"/>
  <c r="A197" i="31"/>
  <c r="F197" i="31"/>
  <c r="A198" i="31"/>
  <c r="F198" i="31"/>
  <c r="A199" i="31"/>
  <c r="F199" i="31"/>
  <c r="A200" i="31"/>
  <c r="F200" i="31"/>
  <c r="A201" i="31"/>
  <c r="F201" i="31"/>
  <c r="A202" i="31"/>
  <c r="F202" i="31"/>
  <c r="A203" i="31"/>
  <c r="F203" i="31"/>
  <c r="A204" i="31"/>
  <c r="F204" i="31"/>
  <c r="A205" i="31"/>
  <c r="F205" i="31"/>
  <c r="A206" i="31"/>
  <c r="F206" i="31"/>
  <c r="A207" i="31"/>
  <c r="F207" i="31"/>
  <c r="A208" i="31"/>
  <c r="F208" i="31"/>
  <c r="A209" i="31"/>
  <c r="F209" i="31"/>
  <c r="A210" i="31"/>
  <c r="F210" i="31"/>
  <c r="A211" i="31"/>
  <c r="F211" i="31"/>
  <c r="A212" i="31"/>
  <c r="F212" i="31"/>
  <c r="A213" i="31"/>
  <c r="F213" i="31"/>
  <c r="A214" i="31"/>
  <c r="F214" i="31"/>
  <c r="A215" i="31"/>
  <c r="F215" i="31"/>
  <c r="A216" i="31"/>
  <c r="F216" i="31"/>
  <c r="A217" i="31"/>
  <c r="F217" i="31"/>
  <c r="A218" i="31"/>
  <c r="F218" i="31"/>
  <c r="A219" i="31"/>
  <c r="F219" i="31"/>
  <c r="A220" i="31"/>
  <c r="F220" i="31"/>
  <c r="A221" i="31"/>
  <c r="F221" i="31"/>
  <c r="A222" i="31"/>
  <c r="F222" i="31"/>
  <c r="A223" i="31"/>
  <c r="F223" i="31"/>
  <c r="A224" i="31"/>
  <c r="F224" i="31"/>
  <c r="A225" i="31"/>
  <c r="F225" i="31"/>
  <c r="A226" i="31"/>
  <c r="F226" i="31"/>
  <c r="A227" i="31"/>
  <c r="F227" i="31"/>
  <c r="A228" i="31"/>
  <c r="F228" i="31"/>
  <c r="A229" i="31"/>
  <c r="F229" i="31"/>
  <c r="A230" i="31"/>
  <c r="F230" i="31"/>
  <c r="A231" i="31"/>
  <c r="F231" i="31"/>
  <c r="A232" i="31"/>
  <c r="F232" i="31"/>
  <c r="A233" i="31"/>
  <c r="F233" i="31"/>
  <c r="A234" i="31"/>
  <c r="F234" i="31"/>
  <c r="A235" i="31"/>
  <c r="F235" i="31"/>
  <c r="A236" i="31"/>
  <c r="F236" i="31"/>
  <c r="A237" i="31"/>
  <c r="F237" i="31"/>
  <c r="A238" i="31"/>
  <c r="F238" i="31"/>
  <c r="A239" i="31"/>
  <c r="F239" i="31"/>
  <c r="A240" i="31"/>
  <c r="F240" i="31"/>
  <c r="A241" i="31"/>
  <c r="F241" i="31"/>
  <c r="A242" i="31"/>
  <c r="F242" i="31"/>
  <c r="A243" i="31"/>
  <c r="F243" i="31"/>
  <c r="A244" i="31"/>
  <c r="F244" i="31"/>
  <c r="A245" i="31"/>
  <c r="F245" i="31"/>
  <c r="A246" i="31"/>
  <c r="F246" i="31"/>
  <c r="A247" i="31"/>
  <c r="F247" i="31"/>
  <c r="A248" i="31"/>
  <c r="F248" i="31"/>
  <c r="A249" i="31"/>
  <c r="F249" i="31"/>
  <c r="A250" i="31"/>
  <c r="F250" i="31"/>
  <c r="A251" i="31"/>
  <c r="F251" i="31"/>
  <c r="A252" i="31"/>
  <c r="F252" i="31"/>
  <c r="A253" i="31"/>
  <c r="F253" i="31"/>
  <c r="A254" i="31"/>
  <c r="F254" i="31"/>
  <c r="A255" i="31"/>
  <c r="F255" i="31"/>
  <c r="A256" i="31"/>
  <c r="F256" i="31"/>
  <c r="A257" i="31"/>
  <c r="F257" i="31"/>
  <c r="A258" i="31"/>
  <c r="F258" i="31"/>
  <c r="A259" i="31"/>
  <c r="F259" i="31"/>
  <c r="A260" i="31"/>
  <c r="F260" i="31"/>
  <c r="A261" i="31"/>
  <c r="F261" i="31"/>
  <c r="A262" i="31"/>
  <c r="F262" i="31"/>
  <c r="A263" i="31"/>
  <c r="F263" i="31"/>
  <c r="A264" i="31"/>
  <c r="F264" i="31"/>
  <c r="A265" i="31"/>
  <c r="F265" i="31"/>
  <c r="A266" i="31"/>
  <c r="F266" i="31"/>
  <c r="A267" i="31"/>
  <c r="F267" i="31"/>
  <c r="A268" i="31"/>
  <c r="F268" i="31"/>
  <c r="A269" i="31"/>
  <c r="F269" i="31"/>
  <c r="A270" i="31"/>
  <c r="F270" i="31"/>
  <c r="A271" i="31"/>
  <c r="F271" i="31"/>
  <c r="A272" i="31"/>
  <c r="F272" i="31"/>
  <c r="A273" i="31"/>
  <c r="F273" i="31"/>
  <c r="A274" i="31"/>
  <c r="F274" i="31"/>
  <c r="A275" i="31"/>
  <c r="F275" i="31"/>
  <c r="A276" i="31"/>
  <c r="F276" i="31"/>
  <c r="A277" i="31"/>
  <c r="F277" i="31"/>
  <c r="A278" i="31"/>
  <c r="F278" i="31"/>
  <c r="A279" i="31"/>
  <c r="F279" i="31"/>
  <c r="A280" i="31"/>
  <c r="F280" i="31"/>
  <c r="A281" i="31"/>
  <c r="F281" i="31"/>
  <c r="A282" i="31"/>
  <c r="F282" i="31"/>
  <c r="A283" i="31"/>
  <c r="F283" i="31"/>
  <c r="A284" i="31"/>
  <c r="F284" i="31"/>
  <c r="A285" i="31"/>
  <c r="F285" i="31"/>
  <c r="A286" i="31"/>
  <c r="F286" i="31"/>
  <c r="A287" i="31"/>
  <c r="F287" i="31"/>
  <c r="A288" i="31"/>
  <c r="F288" i="31"/>
  <c r="A289" i="31"/>
  <c r="F289" i="31"/>
  <c r="B293" i="31"/>
  <c r="C293" i="31"/>
  <c r="D293" i="31"/>
  <c r="E293" i="31"/>
  <c r="B292" i="31"/>
  <c r="C292" i="31"/>
  <c r="D292" i="31"/>
  <c r="E292" i="31"/>
  <c r="B291" i="31"/>
  <c r="C291" i="31"/>
  <c r="D291" i="31"/>
  <c r="E291" i="31"/>
  <c r="B290" i="31"/>
  <c r="C290" i="31"/>
  <c r="D290" i="31"/>
  <c r="E290" i="31"/>
  <c r="B4" i="31"/>
  <c r="C4" i="31"/>
  <c r="D4" i="31"/>
  <c r="E4" i="31"/>
  <c r="B5" i="31"/>
  <c r="C5" i="31"/>
  <c r="D5" i="31"/>
  <c r="E5" i="31"/>
  <c r="B6" i="31"/>
  <c r="C6" i="31"/>
  <c r="D6" i="31"/>
  <c r="E6" i="31"/>
  <c r="B7" i="31"/>
  <c r="C7" i="31"/>
  <c r="D7" i="31"/>
  <c r="E7" i="31"/>
  <c r="B8" i="31"/>
  <c r="C8" i="31"/>
  <c r="D8" i="31"/>
  <c r="E8" i="31"/>
  <c r="B9" i="31"/>
  <c r="C9" i="31"/>
  <c r="D9" i="31"/>
  <c r="E9" i="31"/>
  <c r="B10" i="31"/>
  <c r="C10" i="31"/>
  <c r="D10" i="31"/>
  <c r="E10" i="31"/>
  <c r="B11" i="31"/>
  <c r="C11" i="31"/>
  <c r="D11" i="31"/>
  <c r="E11" i="31"/>
  <c r="B12" i="31"/>
  <c r="C12" i="31"/>
  <c r="D12" i="31"/>
  <c r="E12" i="31"/>
  <c r="B13" i="31"/>
  <c r="C13" i="31"/>
  <c r="D13" i="31"/>
  <c r="E13" i="31"/>
  <c r="B14" i="31"/>
  <c r="C14" i="31"/>
  <c r="D14" i="31"/>
  <c r="E14" i="31"/>
  <c r="B15" i="31"/>
  <c r="C15" i="31"/>
  <c r="D15" i="31"/>
  <c r="E15" i="31"/>
  <c r="B16" i="31"/>
  <c r="C16" i="31"/>
  <c r="D16" i="31"/>
  <c r="E16" i="31"/>
  <c r="B17" i="31"/>
  <c r="C17" i="31"/>
  <c r="D17" i="31"/>
  <c r="E17" i="31"/>
  <c r="B18" i="31"/>
  <c r="C18" i="31"/>
  <c r="D18" i="31"/>
  <c r="E18" i="31"/>
  <c r="B19" i="31"/>
  <c r="C19" i="31"/>
  <c r="D19" i="31"/>
  <c r="E19" i="31"/>
  <c r="B20" i="31"/>
  <c r="C20" i="31"/>
  <c r="D20" i="31"/>
  <c r="E20" i="31"/>
  <c r="B21" i="31"/>
  <c r="C21" i="31"/>
  <c r="D21" i="31"/>
  <c r="E21" i="31"/>
  <c r="B22" i="31"/>
  <c r="C22" i="31"/>
  <c r="D22" i="31"/>
  <c r="E22" i="31"/>
  <c r="B23" i="31"/>
  <c r="C23" i="31"/>
  <c r="D23" i="31"/>
  <c r="E23" i="31"/>
  <c r="B24" i="31"/>
  <c r="C24" i="31"/>
  <c r="D24" i="31"/>
  <c r="E24" i="31"/>
  <c r="B25" i="31"/>
  <c r="C25" i="31"/>
  <c r="D25" i="31"/>
  <c r="E25" i="31"/>
  <c r="B26" i="31"/>
  <c r="C26" i="31"/>
  <c r="D26" i="31"/>
  <c r="E26" i="31"/>
  <c r="B27" i="31"/>
  <c r="C27" i="31"/>
  <c r="D27" i="31"/>
  <c r="E27" i="31"/>
  <c r="B28" i="31"/>
  <c r="C28" i="31"/>
  <c r="D28" i="31"/>
  <c r="E28" i="31"/>
  <c r="B29" i="31"/>
  <c r="C29" i="31"/>
  <c r="D29" i="31"/>
  <c r="E29" i="31"/>
  <c r="B30" i="31"/>
  <c r="C30" i="31"/>
  <c r="D30" i="31"/>
  <c r="E30" i="31"/>
  <c r="B31" i="31"/>
  <c r="C31" i="31"/>
  <c r="D31" i="31"/>
  <c r="E31" i="31"/>
  <c r="B32" i="31"/>
  <c r="C32" i="31"/>
  <c r="D32" i="31"/>
  <c r="E32" i="31"/>
  <c r="B33" i="31"/>
  <c r="C33" i="31"/>
  <c r="D33" i="31"/>
  <c r="E33" i="31"/>
  <c r="B34" i="31"/>
  <c r="C34" i="31"/>
  <c r="D34" i="31"/>
  <c r="E34" i="31"/>
  <c r="B35" i="31"/>
  <c r="C35" i="31"/>
  <c r="D35" i="31"/>
  <c r="E35" i="31"/>
  <c r="B36" i="31"/>
  <c r="C36" i="31"/>
  <c r="D36" i="31"/>
  <c r="E36" i="31"/>
  <c r="B37" i="31"/>
  <c r="C37" i="31"/>
  <c r="D37" i="31"/>
  <c r="E37" i="31"/>
  <c r="B38" i="31"/>
  <c r="C38" i="31"/>
  <c r="D38" i="31"/>
  <c r="E38" i="31"/>
  <c r="B39" i="31"/>
  <c r="C39" i="31"/>
  <c r="D39" i="31"/>
  <c r="E39" i="31"/>
  <c r="B40" i="31"/>
  <c r="C40" i="31"/>
  <c r="D40" i="31"/>
  <c r="E40" i="31"/>
  <c r="B41" i="31"/>
  <c r="C41" i="31"/>
  <c r="D41" i="31"/>
  <c r="E41" i="31"/>
  <c r="B42" i="31"/>
  <c r="C42" i="31"/>
  <c r="D42" i="31"/>
  <c r="E42" i="31"/>
  <c r="B43" i="31"/>
  <c r="C43" i="31"/>
  <c r="D43" i="31"/>
  <c r="E43" i="31"/>
  <c r="B44" i="31"/>
  <c r="C44" i="31"/>
  <c r="D44" i="31"/>
  <c r="E44" i="31"/>
  <c r="B45" i="31"/>
  <c r="C45" i="31"/>
  <c r="D45" i="31"/>
  <c r="E45" i="31"/>
  <c r="B46" i="31"/>
  <c r="C46" i="31"/>
  <c r="D46" i="31"/>
  <c r="E46" i="31"/>
  <c r="B47" i="31"/>
  <c r="C47" i="31"/>
  <c r="D47" i="31"/>
  <c r="E47" i="31"/>
  <c r="B48" i="31"/>
  <c r="C48" i="31"/>
  <c r="D48" i="31"/>
  <c r="E48" i="31"/>
  <c r="B49" i="31"/>
  <c r="C49" i="31"/>
  <c r="D49" i="31"/>
  <c r="E49" i="31"/>
  <c r="B50" i="31"/>
  <c r="C50" i="31"/>
  <c r="D50" i="31"/>
  <c r="E50" i="31"/>
  <c r="B51" i="31"/>
  <c r="C51" i="31"/>
  <c r="D51" i="31"/>
  <c r="E51" i="31"/>
  <c r="B52" i="31"/>
  <c r="C52" i="31"/>
  <c r="D52" i="31"/>
  <c r="E52" i="31"/>
  <c r="B53" i="31"/>
  <c r="C53" i="31"/>
  <c r="D53" i="31"/>
  <c r="E53" i="31"/>
  <c r="B54" i="31"/>
  <c r="C54" i="31"/>
  <c r="D54" i="31"/>
  <c r="E54" i="31"/>
  <c r="B55" i="31"/>
  <c r="C55" i="31"/>
  <c r="D55" i="31"/>
  <c r="E55" i="31"/>
  <c r="B56" i="31"/>
  <c r="C56" i="31"/>
  <c r="D56" i="31"/>
  <c r="E56" i="31"/>
  <c r="B57" i="31"/>
  <c r="C57" i="31"/>
  <c r="D57" i="31"/>
  <c r="E57" i="31"/>
  <c r="B58" i="31"/>
  <c r="C58" i="31"/>
  <c r="D58" i="31"/>
  <c r="E58" i="31"/>
  <c r="B59" i="31"/>
  <c r="C59" i="31"/>
  <c r="D59" i="31"/>
  <c r="E59" i="31"/>
  <c r="B60" i="31"/>
  <c r="C60" i="31"/>
  <c r="D60" i="31"/>
  <c r="E60" i="31"/>
  <c r="B61" i="31"/>
  <c r="C61" i="31"/>
  <c r="D61" i="31"/>
  <c r="E61" i="31"/>
  <c r="B62" i="31"/>
  <c r="C62" i="31"/>
  <c r="D62" i="31"/>
  <c r="E62" i="31"/>
  <c r="B63" i="31"/>
  <c r="C63" i="31"/>
  <c r="D63" i="31"/>
  <c r="E63" i="31"/>
  <c r="B64" i="31"/>
  <c r="C64" i="31"/>
  <c r="D64" i="31"/>
  <c r="E64" i="31"/>
  <c r="B65" i="31"/>
  <c r="C65" i="31"/>
  <c r="D65" i="31"/>
  <c r="E65" i="31"/>
  <c r="B66" i="31"/>
  <c r="C66" i="31"/>
  <c r="D66" i="31"/>
  <c r="E66" i="31"/>
  <c r="B67" i="31"/>
  <c r="C67" i="31"/>
  <c r="D67" i="31"/>
  <c r="E67" i="31"/>
  <c r="B68" i="31"/>
  <c r="C68" i="31"/>
  <c r="D68" i="31"/>
  <c r="E68" i="31"/>
  <c r="B69" i="31"/>
  <c r="C69" i="31"/>
  <c r="D69" i="31"/>
  <c r="E69" i="31"/>
  <c r="B70" i="31"/>
  <c r="C70" i="31"/>
  <c r="D70" i="31"/>
  <c r="E70" i="31"/>
  <c r="B71" i="31"/>
  <c r="C71" i="31"/>
  <c r="D71" i="31"/>
  <c r="E71" i="31"/>
  <c r="B72" i="31"/>
  <c r="C72" i="31"/>
  <c r="D72" i="31"/>
  <c r="E72" i="31"/>
  <c r="B73" i="31"/>
  <c r="C73" i="31"/>
  <c r="D73" i="31"/>
  <c r="E73" i="31"/>
  <c r="B74" i="31"/>
  <c r="C74" i="31"/>
  <c r="D74" i="31"/>
  <c r="E74" i="31"/>
  <c r="B75" i="31"/>
  <c r="C75" i="31"/>
  <c r="D75" i="31"/>
  <c r="E75" i="31"/>
  <c r="B76" i="31"/>
  <c r="C76" i="31"/>
  <c r="D76" i="31"/>
  <c r="E76" i="31"/>
  <c r="B77" i="31"/>
  <c r="C77" i="31"/>
  <c r="D77" i="31"/>
  <c r="E77" i="31"/>
  <c r="B78" i="31"/>
  <c r="C78" i="31"/>
  <c r="D78" i="31"/>
  <c r="E78" i="31"/>
  <c r="B79" i="31"/>
  <c r="C79" i="31"/>
  <c r="D79" i="31"/>
  <c r="E79" i="31"/>
  <c r="B80" i="31"/>
  <c r="C80" i="31"/>
  <c r="D80" i="31"/>
  <c r="E80" i="31"/>
  <c r="B81" i="31"/>
  <c r="C81" i="31"/>
  <c r="D81" i="31"/>
  <c r="E81" i="31"/>
  <c r="B82" i="31"/>
  <c r="C82" i="31"/>
  <c r="D82" i="31"/>
  <c r="E82" i="31"/>
  <c r="B83" i="31"/>
  <c r="C83" i="31"/>
  <c r="D83" i="31"/>
  <c r="E83" i="31"/>
  <c r="B84" i="31"/>
  <c r="C84" i="31"/>
  <c r="D84" i="31"/>
  <c r="E84" i="31"/>
  <c r="B85" i="31"/>
  <c r="C85" i="31"/>
  <c r="D85" i="31"/>
  <c r="E85" i="31"/>
  <c r="B86" i="31"/>
  <c r="C86" i="31"/>
  <c r="D86" i="31"/>
  <c r="E86" i="31"/>
  <c r="B87" i="31"/>
  <c r="C87" i="31"/>
  <c r="D87" i="31"/>
  <c r="E87" i="31"/>
  <c r="B88" i="31"/>
  <c r="C88" i="31"/>
  <c r="D88" i="31"/>
  <c r="E88" i="31"/>
  <c r="B89" i="31"/>
  <c r="C89" i="31"/>
  <c r="D89" i="31"/>
  <c r="E89" i="31"/>
  <c r="B90" i="31"/>
  <c r="C90" i="31"/>
  <c r="D90" i="31"/>
  <c r="E90" i="31"/>
  <c r="B91" i="31"/>
  <c r="C91" i="31"/>
  <c r="D91" i="31"/>
  <c r="E91" i="31"/>
  <c r="B92" i="31"/>
  <c r="C92" i="31"/>
  <c r="D92" i="31"/>
  <c r="E92" i="31"/>
  <c r="B93" i="31"/>
  <c r="C93" i="31"/>
  <c r="D93" i="31"/>
  <c r="E93" i="31"/>
  <c r="B94" i="31"/>
  <c r="C94" i="31"/>
  <c r="D94" i="31"/>
  <c r="E94" i="31"/>
  <c r="B95" i="31"/>
  <c r="C95" i="31"/>
  <c r="D95" i="31"/>
  <c r="E95" i="31"/>
  <c r="B96" i="31"/>
  <c r="C96" i="31"/>
  <c r="D96" i="31"/>
  <c r="E96" i="31"/>
  <c r="B97" i="31"/>
  <c r="C97" i="31"/>
  <c r="D97" i="31"/>
  <c r="E97" i="31"/>
  <c r="B98" i="31"/>
  <c r="C98" i="31"/>
  <c r="D98" i="31"/>
  <c r="E98" i="31"/>
  <c r="B99" i="31"/>
  <c r="C99" i="31"/>
  <c r="D99" i="31"/>
  <c r="E99" i="31"/>
  <c r="B100" i="31"/>
  <c r="C100" i="31"/>
  <c r="D100" i="31"/>
  <c r="E100" i="31"/>
  <c r="B101" i="31"/>
  <c r="C101" i="31"/>
  <c r="D101" i="31"/>
  <c r="E101" i="31"/>
  <c r="B102" i="31"/>
  <c r="C102" i="31"/>
  <c r="D102" i="31"/>
  <c r="E102" i="31"/>
  <c r="B103" i="31"/>
  <c r="C103" i="31"/>
  <c r="D103" i="31"/>
  <c r="E103" i="31"/>
  <c r="B104" i="31"/>
  <c r="C104" i="31"/>
  <c r="D104" i="31"/>
  <c r="E104" i="31"/>
  <c r="B105" i="31"/>
  <c r="C105" i="31"/>
  <c r="D105" i="31"/>
  <c r="E105" i="31"/>
  <c r="B106" i="31"/>
  <c r="C106" i="31"/>
  <c r="D106" i="31"/>
  <c r="E106" i="31"/>
  <c r="B107" i="31"/>
  <c r="C107" i="31"/>
  <c r="D107" i="31"/>
  <c r="E107" i="31"/>
  <c r="B108" i="31"/>
  <c r="C108" i="31"/>
  <c r="D108" i="31"/>
  <c r="E108" i="31"/>
  <c r="B109" i="31"/>
  <c r="C109" i="31"/>
  <c r="D109" i="31"/>
  <c r="E109" i="31"/>
  <c r="B110" i="31"/>
  <c r="C110" i="31"/>
  <c r="D110" i="31"/>
  <c r="E110" i="31"/>
  <c r="B111" i="31"/>
  <c r="C111" i="31"/>
  <c r="D111" i="31"/>
  <c r="E111" i="31"/>
  <c r="B112" i="31"/>
  <c r="C112" i="31"/>
  <c r="D112" i="31"/>
  <c r="E112" i="31"/>
  <c r="B113" i="31"/>
  <c r="C113" i="31"/>
  <c r="D113" i="31"/>
  <c r="E113" i="31"/>
  <c r="B114" i="31"/>
  <c r="C114" i="31"/>
  <c r="D114" i="31"/>
  <c r="E114" i="31"/>
  <c r="B115" i="31"/>
  <c r="C115" i="31"/>
  <c r="D115" i="31"/>
  <c r="E115" i="31"/>
  <c r="B116" i="31"/>
  <c r="C116" i="31"/>
  <c r="D116" i="31"/>
  <c r="E116" i="31"/>
  <c r="B117" i="31"/>
  <c r="C117" i="31"/>
  <c r="D117" i="31"/>
  <c r="E117" i="31"/>
  <c r="B118" i="31"/>
  <c r="C118" i="31"/>
  <c r="D118" i="31"/>
  <c r="E118" i="31"/>
  <c r="B119" i="31"/>
  <c r="C119" i="31"/>
  <c r="D119" i="31"/>
  <c r="E119" i="31"/>
  <c r="B120" i="31"/>
  <c r="C120" i="31"/>
  <c r="D120" i="31"/>
  <c r="E120" i="31"/>
  <c r="B121" i="31"/>
  <c r="C121" i="31"/>
  <c r="D121" i="31"/>
  <c r="E121" i="31"/>
  <c r="B122" i="31"/>
  <c r="C122" i="31"/>
  <c r="D122" i="31"/>
  <c r="E122" i="31"/>
  <c r="B123" i="31"/>
  <c r="C123" i="31"/>
  <c r="D123" i="31"/>
  <c r="E123" i="31"/>
  <c r="B124" i="31"/>
  <c r="C124" i="31"/>
  <c r="D124" i="31"/>
  <c r="E124" i="31"/>
  <c r="B125" i="31"/>
  <c r="C125" i="31"/>
  <c r="D125" i="31"/>
  <c r="E125" i="31"/>
  <c r="B126" i="31"/>
  <c r="C126" i="31"/>
  <c r="D126" i="31"/>
  <c r="E126" i="31"/>
  <c r="B127" i="31"/>
  <c r="C127" i="31"/>
  <c r="D127" i="31"/>
  <c r="E127" i="31"/>
  <c r="B128" i="31"/>
  <c r="C128" i="31"/>
  <c r="D128" i="31"/>
  <c r="E128" i="31"/>
  <c r="B129" i="31"/>
  <c r="C129" i="31"/>
  <c r="D129" i="31"/>
  <c r="E129" i="31"/>
  <c r="B130" i="31"/>
  <c r="C130" i="31"/>
  <c r="D130" i="31"/>
  <c r="E130" i="31"/>
  <c r="B131" i="31"/>
  <c r="C131" i="31"/>
  <c r="D131" i="31"/>
  <c r="E131" i="31"/>
  <c r="B132" i="31"/>
  <c r="C132" i="31"/>
  <c r="D132" i="31"/>
  <c r="E132" i="31"/>
  <c r="B133" i="31"/>
  <c r="C133" i="31"/>
  <c r="D133" i="31"/>
  <c r="E133" i="31"/>
  <c r="B134" i="31"/>
  <c r="C134" i="31"/>
  <c r="D134" i="31"/>
  <c r="E134" i="31"/>
  <c r="B135" i="31"/>
  <c r="C135" i="31"/>
  <c r="D135" i="31"/>
  <c r="E135" i="31"/>
  <c r="B136" i="31"/>
  <c r="C136" i="31"/>
  <c r="D136" i="31"/>
  <c r="E136" i="31"/>
  <c r="B137" i="31"/>
  <c r="C137" i="31"/>
  <c r="D137" i="31"/>
  <c r="E137" i="31"/>
  <c r="B138" i="31"/>
  <c r="C138" i="31"/>
  <c r="D138" i="31"/>
  <c r="E138" i="31"/>
  <c r="B139" i="31"/>
  <c r="C139" i="31"/>
  <c r="D139" i="31"/>
  <c r="E139" i="31"/>
  <c r="B140" i="31"/>
  <c r="C140" i="31"/>
  <c r="D140" i="31"/>
  <c r="E140" i="31"/>
  <c r="B141" i="31"/>
  <c r="C141" i="31"/>
  <c r="D141" i="31"/>
  <c r="E141" i="31"/>
  <c r="B142" i="31"/>
  <c r="C142" i="31"/>
  <c r="D142" i="31"/>
  <c r="E142" i="31"/>
  <c r="B143" i="31"/>
  <c r="C143" i="31"/>
  <c r="D143" i="31"/>
  <c r="E143" i="31"/>
  <c r="B144" i="31"/>
  <c r="C144" i="31"/>
  <c r="D144" i="31"/>
  <c r="E144" i="31"/>
  <c r="B145" i="31"/>
  <c r="C145" i="31"/>
  <c r="D145" i="31"/>
  <c r="E145" i="31"/>
  <c r="B146" i="31"/>
  <c r="C146" i="31"/>
  <c r="D146" i="31"/>
  <c r="E146" i="31"/>
  <c r="B147" i="31"/>
  <c r="C147" i="31"/>
  <c r="D147" i="31"/>
  <c r="E147" i="31"/>
  <c r="B148" i="31"/>
  <c r="C148" i="31"/>
  <c r="D148" i="31"/>
  <c r="E148" i="31"/>
  <c r="B149" i="31"/>
  <c r="C149" i="31"/>
  <c r="D149" i="31"/>
  <c r="E149" i="31"/>
  <c r="B150" i="31"/>
  <c r="C150" i="31"/>
  <c r="D150" i="31"/>
  <c r="E150" i="31"/>
  <c r="B151" i="31"/>
  <c r="C151" i="31"/>
  <c r="D151" i="31"/>
  <c r="E151" i="31"/>
  <c r="B152" i="31"/>
  <c r="C152" i="31"/>
  <c r="D152" i="31"/>
  <c r="E152" i="31"/>
  <c r="B153" i="31"/>
  <c r="C153" i="31"/>
  <c r="D153" i="31"/>
  <c r="E153" i="31"/>
  <c r="B154" i="31"/>
  <c r="C154" i="31"/>
  <c r="D154" i="31"/>
  <c r="E154" i="31"/>
  <c r="B155" i="31"/>
  <c r="C155" i="31"/>
  <c r="D155" i="31"/>
  <c r="E155" i="31"/>
  <c r="B156" i="31"/>
  <c r="C156" i="31"/>
  <c r="D156" i="31"/>
  <c r="E156" i="31"/>
  <c r="B157" i="31"/>
  <c r="C157" i="31"/>
  <c r="D157" i="31"/>
  <c r="E157" i="31"/>
  <c r="B158" i="31"/>
  <c r="C158" i="31"/>
  <c r="D158" i="31"/>
  <c r="E158" i="31"/>
  <c r="B159" i="31"/>
  <c r="C159" i="31"/>
  <c r="D159" i="31"/>
  <c r="E159" i="31"/>
  <c r="B160" i="31"/>
  <c r="C160" i="31"/>
  <c r="D160" i="31"/>
  <c r="E160" i="31"/>
  <c r="B161" i="31"/>
  <c r="C161" i="31"/>
  <c r="D161" i="31"/>
  <c r="E161" i="31"/>
  <c r="B162" i="31"/>
  <c r="C162" i="31"/>
  <c r="D162" i="31"/>
  <c r="E162" i="31"/>
  <c r="B163" i="31"/>
  <c r="C163" i="31"/>
  <c r="D163" i="31"/>
  <c r="E163" i="31"/>
  <c r="B164" i="31"/>
  <c r="C164" i="31"/>
  <c r="D164" i="31"/>
  <c r="E164" i="31"/>
  <c r="B165" i="31"/>
  <c r="C165" i="31"/>
  <c r="D165" i="31"/>
  <c r="E165" i="31"/>
  <c r="B166" i="31"/>
  <c r="C166" i="31"/>
  <c r="D166" i="31"/>
  <c r="E166" i="31"/>
  <c r="B167" i="31"/>
  <c r="C167" i="31"/>
  <c r="D167" i="31"/>
  <c r="E167" i="31"/>
  <c r="B168" i="31"/>
  <c r="C168" i="31"/>
  <c r="D168" i="31"/>
  <c r="E168" i="31"/>
  <c r="B169" i="31"/>
  <c r="C169" i="31"/>
  <c r="D169" i="31"/>
  <c r="E169" i="31"/>
  <c r="B170" i="31"/>
  <c r="C170" i="31"/>
  <c r="D170" i="31"/>
  <c r="E170" i="31"/>
  <c r="B171" i="31"/>
  <c r="C171" i="31"/>
  <c r="D171" i="31"/>
  <c r="E171" i="31"/>
  <c r="B172" i="31"/>
  <c r="C172" i="31"/>
  <c r="D172" i="31"/>
  <c r="E172" i="31"/>
  <c r="B173" i="31"/>
  <c r="C173" i="31"/>
  <c r="D173" i="31"/>
  <c r="E173" i="31"/>
  <c r="B174" i="31"/>
  <c r="C174" i="31"/>
  <c r="D174" i="31"/>
  <c r="E174" i="31"/>
  <c r="B175" i="31"/>
  <c r="C175" i="31"/>
  <c r="D175" i="31"/>
  <c r="E175" i="31"/>
  <c r="B176" i="31"/>
  <c r="C176" i="31"/>
  <c r="D176" i="31"/>
  <c r="E176" i="31"/>
  <c r="B177" i="31"/>
  <c r="C177" i="31"/>
  <c r="D177" i="31"/>
  <c r="E177" i="31"/>
  <c r="B178" i="31"/>
  <c r="C178" i="31"/>
  <c r="D178" i="31"/>
  <c r="E178" i="31"/>
  <c r="B179" i="31"/>
  <c r="C179" i="31"/>
  <c r="D179" i="31"/>
  <c r="E179" i="31"/>
  <c r="B180" i="31"/>
  <c r="C180" i="31"/>
  <c r="D180" i="31"/>
  <c r="E180" i="31"/>
  <c r="B181" i="31"/>
  <c r="C181" i="31"/>
  <c r="D181" i="31"/>
  <c r="E181" i="31"/>
  <c r="B182" i="31"/>
  <c r="C182" i="31"/>
  <c r="D182" i="31"/>
  <c r="E182" i="31"/>
  <c r="B183" i="31"/>
  <c r="C183" i="31"/>
  <c r="D183" i="31"/>
  <c r="E183" i="31"/>
  <c r="B184" i="31"/>
  <c r="C184" i="31"/>
  <c r="D184" i="31"/>
  <c r="E184" i="31"/>
  <c r="B185" i="31"/>
  <c r="C185" i="31"/>
  <c r="D185" i="31"/>
  <c r="E185" i="31"/>
  <c r="B186" i="31"/>
  <c r="C186" i="31"/>
  <c r="D186" i="31"/>
  <c r="E186" i="31"/>
  <c r="B187" i="31"/>
  <c r="C187" i="31"/>
  <c r="D187" i="31"/>
  <c r="E187" i="31"/>
  <c r="B188" i="31"/>
  <c r="C188" i="31"/>
  <c r="D188" i="31"/>
  <c r="E188" i="31"/>
  <c r="B189" i="31"/>
  <c r="C189" i="31"/>
  <c r="D189" i="31"/>
  <c r="E189" i="31"/>
  <c r="B190" i="31"/>
  <c r="C190" i="31"/>
  <c r="D190" i="31"/>
  <c r="E190" i="31"/>
  <c r="B191" i="31"/>
  <c r="C191" i="31"/>
  <c r="D191" i="31"/>
  <c r="E191" i="31"/>
  <c r="B192" i="31"/>
  <c r="C192" i="31"/>
  <c r="D192" i="31"/>
  <c r="E192" i="31"/>
  <c r="B193" i="31"/>
  <c r="C193" i="31"/>
  <c r="D193" i="31"/>
  <c r="E193" i="31"/>
  <c r="B194" i="31"/>
  <c r="C194" i="31"/>
  <c r="D194" i="31"/>
  <c r="E194" i="31"/>
  <c r="B195" i="31"/>
  <c r="C195" i="31"/>
  <c r="D195" i="31"/>
  <c r="E195" i="31"/>
  <c r="B196" i="31"/>
  <c r="C196" i="31"/>
  <c r="D196" i="31"/>
  <c r="E196" i="31"/>
  <c r="B197" i="31"/>
  <c r="C197" i="31"/>
  <c r="D197" i="31"/>
  <c r="E197" i="31"/>
  <c r="B198" i="31"/>
  <c r="C198" i="31"/>
  <c r="D198" i="31"/>
  <c r="E198" i="31"/>
  <c r="B199" i="31"/>
  <c r="C199" i="31"/>
  <c r="D199" i="31"/>
  <c r="E199" i="31"/>
  <c r="B200" i="31"/>
  <c r="C200" i="31"/>
  <c r="D200" i="31"/>
  <c r="E200" i="31"/>
  <c r="B201" i="31"/>
  <c r="C201" i="31"/>
  <c r="D201" i="31"/>
  <c r="E201" i="31"/>
  <c r="B202" i="31"/>
  <c r="C202" i="31"/>
  <c r="D202" i="31"/>
  <c r="E202" i="31"/>
  <c r="B203" i="31"/>
  <c r="C203" i="31"/>
  <c r="D203" i="31"/>
  <c r="E203" i="31"/>
  <c r="B204" i="31"/>
  <c r="C204" i="31"/>
  <c r="D204" i="31"/>
  <c r="E204" i="31"/>
  <c r="B205" i="31"/>
  <c r="C205" i="31"/>
  <c r="D205" i="31"/>
  <c r="E205" i="31"/>
  <c r="B206" i="31"/>
  <c r="C206" i="31"/>
  <c r="D206" i="31"/>
  <c r="E206" i="31"/>
  <c r="B207" i="31"/>
  <c r="C207" i="31"/>
  <c r="D207" i="31"/>
  <c r="E207" i="31"/>
  <c r="B208" i="31"/>
  <c r="C208" i="31"/>
  <c r="D208" i="31"/>
  <c r="E208" i="31"/>
  <c r="B209" i="31"/>
  <c r="C209" i="31"/>
  <c r="D209" i="31"/>
  <c r="E209" i="31"/>
  <c r="B210" i="31"/>
  <c r="C210" i="31"/>
  <c r="D210" i="31"/>
  <c r="E210" i="31"/>
  <c r="B211" i="31"/>
  <c r="C211" i="31"/>
  <c r="D211" i="31"/>
  <c r="E211" i="31"/>
  <c r="B212" i="31"/>
  <c r="C212" i="31"/>
  <c r="D212" i="31"/>
  <c r="E212" i="31"/>
  <c r="B213" i="31"/>
  <c r="C213" i="31"/>
  <c r="D213" i="31"/>
  <c r="E213" i="31"/>
  <c r="B214" i="31"/>
  <c r="C214" i="31"/>
  <c r="D214" i="31"/>
  <c r="E214" i="31"/>
  <c r="B215" i="31"/>
  <c r="C215" i="31"/>
  <c r="D215" i="31"/>
  <c r="E215" i="31"/>
  <c r="B216" i="31"/>
  <c r="C216" i="31"/>
  <c r="D216" i="31"/>
  <c r="E216" i="31"/>
  <c r="B217" i="31"/>
  <c r="C217" i="31"/>
  <c r="D217" i="31"/>
  <c r="E217" i="31"/>
  <c r="B218" i="31"/>
  <c r="C218" i="31"/>
  <c r="D218" i="31"/>
  <c r="E218" i="31"/>
  <c r="B219" i="31"/>
  <c r="C219" i="31"/>
  <c r="D219" i="31"/>
  <c r="E219" i="31"/>
  <c r="B220" i="31"/>
  <c r="C220" i="31"/>
  <c r="D220" i="31"/>
  <c r="E220" i="31"/>
  <c r="B221" i="31"/>
  <c r="C221" i="31"/>
  <c r="D221" i="31"/>
  <c r="E221" i="31"/>
  <c r="B222" i="31"/>
  <c r="C222" i="31"/>
  <c r="D222" i="31"/>
  <c r="E222" i="31"/>
  <c r="B223" i="31"/>
  <c r="C223" i="31"/>
  <c r="D223" i="31"/>
  <c r="E223" i="31"/>
  <c r="B224" i="31"/>
  <c r="C224" i="31"/>
  <c r="D224" i="31"/>
  <c r="E224" i="31"/>
  <c r="B225" i="31"/>
  <c r="C225" i="31"/>
  <c r="D225" i="31"/>
  <c r="E225" i="31"/>
  <c r="B226" i="31"/>
  <c r="C226" i="31"/>
  <c r="D226" i="31"/>
  <c r="E226" i="31"/>
  <c r="B227" i="31"/>
  <c r="C227" i="31"/>
  <c r="D227" i="31"/>
  <c r="E227" i="31"/>
  <c r="B228" i="31"/>
  <c r="C228" i="31"/>
  <c r="D228" i="31"/>
  <c r="E228" i="31"/>
  <c r="B229" i="31"/>
  <c r="C229" i="31"/>
  <c r="D229" i="31"/>
  <c r="E229" i="31"/>
  <c r="B230" i="31"/>
  <c r="C230" i="31"/>
  <c r="D230" i="31"/>
  <c r="E230" i="31"/>
  <c r="B231" i="31"/>
  <c r="C231" i="31"/>
  <c r="D231" i="31"/>
  <c r="E231" i="31"/>
  <c r="B232" i="31"/>
  <c r="C232" i="31"/>
  <c r="D232" i="31"/>
  <c r="E232" i="31"/>
  <c r="B233" i="31"/>
  <c r="C233" i="31"/>
  <c r="D233" i="31"/>
  <c r="E233" i="31"/>
  <c r="B234" i="31"/>
  <c r="C234" i="31"/>
  <c r="D234" i="31"/>
  <c r="E234" i="31"/>
  <c r="B235" i="31"/>
  <c r="C235" i="31"/>
  <c r="D235" i="31"/>
  <c r="E235" i="31"/>
  <c r="B236" i="31"/>
  <c r="C236" i="31"/>
  <c r="D236" i="31"/>
  <c r="E236" i="31"/>
  <c r="B237" i="31"/>
  <c r="C237" i="31"/>
  <c r="D237" i="31"/>
  <c r="E237" i="31"/>
  <c r="B238" i="31"/>
  <c r="C238" i="31"/>
  <c r="D238" i="31"/>
  <c r="E238" i="31"/>
  <c r="B239" i="31"/>
  <c r="C239" i="31"/>
  <c r="D239" i="31"/>
  <c r="E239" i="31"/>
  <c r="B240" i="31"/>
  <c r="C240" i="31"/>
  <c r="D240" i="31"/>
  <c r="E240" i="31"/>
  <c r="B241" i="31"/>
  <c r="C241" i="31"/>
  <c r="D241" i="31"/>
  <c r="E241" i="31"/>
  <c r="B242" i="31"/>
  <c r="C242" i="31"/>
  <c r="D242" i="31"/>
  <c r="E242" i="31"/>
  <c r="B243" i="31"/>
  <c r="C243" i="31"/>
  <c r="D243" i="31"/>
  <c r="E243" i="31"/>
  <c r="B244" i="31"/>
  <c r="C244" i="31"/>
  <c r="D244" i="31"/>
  <c r="E244" i="31"/>
  <c r="B245" i="31"/>
  <c r="C245" i="31"/>
  <c r="D245" i="31"/>
  <c r="E245" i="31"/>
  <c r="B246" i="31"/>
  <c r="C246" i="31"/>
  <c r="D246" i="31"/>
  <c r="E246" i="31"/>
  <c r="B247" i="31"/>
  <c r="C247" i="31"/>
  <c r="D247" i="31"/>
  <c r="E247" i="31"/>
  <c r="B248" i="31"/>
  <c r="C248" i="31"/>
  <c r="D248" i="31"/>
  <c r="E248" i="31"/>
  <c r="B249" i="31"/>
  <c r="C249" i="31"/>
  <c r="D249" i="31"/>
  <c r="E249" i="31"/>
  <c r="B250" i="31"/>
  <c r="C250" i="31"/>
  <c r="D250" i="31"/>
  <c r="E250" i="31"/>
  <c r="B251" i="31"/>
  <c r="C251" i="31"/>
  <c r="D251" i="31"/>
  <c r="E251" i="31"/>
  <c r="B252" i="31"/>
  <c r="C252" i="31"/>
  <c r="D252" i="31"/>
  <c r="E252" i="31"/>
  <c r="B253" i="31"/>
  <c r="C253" i="31"/>
  <c r="D253" i="31"/>
  <c r="E253" i="31"/>
  <c r="B254" i="31"/>
  <c r="C254" i="31"/>
  <c r="D254" i="31"/>
  <c r="E254" i="31"/>
  <c r="B255" i="31"/>
  <c r="C255" i="31"/>
  <c r="D255" i="31"/>
  <c r="E255" i="31"/>
  <c r="B256" i="31"/>
  <c r="C256" i="31"/>
  <c r="D256" i="31"/>
  <c r="E256" i="31"/>
  <c r="B257" i="31"/>
  <c r="C257" i="31"/>
  <c r="D257" i="31"/>
  <c r="E257" i="31"/>
  <c r="B258" i="31"/>
  <c r="C258" i="31"/>
  <c r="D258" i="31"/>
  <c r="E258" i="31"/>
  <c r="B259" i="31"/>
  <c r="C259" i="31"/>
  <c r="D259" i="31"/>
  <c r="E259" i="31"/>
  <c r="B260" i="31"/>
  <c r="C260" i="31"/>
  <c r="D260" i="31"/>
  <c r="E260" i="31"/>
  <c r="B261" i="31"/>
  <c r="C261" i="31"/>
  <c r="D261" i="31"/>
  <c r="E261" i="31"/>
  <c r="B262" i="31"/>
  <c r="C262" i="31"/>
  <c r="D262" i="31"/>
  <c r="E262" i="31"/>
  <c r="B263" i="31"/>
  <c r="C263" i="31"/>
  <c r="D263" i="31"/>
  <c r="E263" i="31"/>
  <c r="B264" i="31"/>
  <c r="C264" i="31"/>
  <c r="D264" i="31"/>
  <c r="E264" i="31"/>
  <c r="B265" i="31"/>
  <c r="C265" i="31"/>
  <c r="D265" i="31"/>
  <c r="E265" i="31"/>
  <c r="B266" i="31"/>
  <c r="C266" i="31"/>
  <c r="D266" i="31"/>
  <c r="E266" i="31"/>
  <c r="B267" i="31"/>
  <c r="C267" i="31"/>
  <c r="D267" i="31"/>
  <c r="E267" i="31"/>
  <c r="B268" i="31"/>
  <c r="C268" i="31"/>
  <c r="D268" i="31"/>
  <c r="E268" i="31"/>
  <c r="B269" i="31"/>
  <c r="C269" i="31"/>
  <c r="D269" i="31"/>
  <c r="E269" i="31"/>
  <c r="B270" i="31"/>
  <c r="C270" i="31"/>
  <c r="D270" i="31"/>
  <c r="E270" i="31"/>
  <c r="B271" i="31"/>
  <c r="C271" i="31"/>
  <c r="D271" i="31"/>
  <c r="E271" i="31"/>
  <c r="B272" i="31"/>
  <c r="C272" i="31"/>
  <c r="D272" i="31"/>
  <c r="E272" i="31"/>
  <c r="B273" i="31"/>
  <c r="C273" i="31"/>
  <c r="D273" i="31"/>
  <c r="E273" i="31"/>
  <c r="B274" i="31"/>
  <c r="C274" i="31"/>
  <c r="D274" i="31"/>
  <c r="E274" i="31"/>
  <c r="B275" i="31"/>
  <c r="C275" i="31"/>
  <c r="D275" i="31"/>
  <c r="E275" i="31"/>
  <c r="B276" i="31"/>
  <c r="C276" i="31"/>
  <c r="D276" i="31"/>
  <c r="E276" i="31"/>
  <c r="B277" i="31"/>
  <c r="C277" i="31"/>
  <c r="D277" i="31"/>
  <c r="E277" i="31"/>
  <c r="B278" i="31"/>
  <c r="C278" i="31"/>
  <c r="D278" i="31"/>
  <c r="E278" i="31"/>
  <c r="B279" i="31"/>
  <c r="C279" i="31"/>
  <c r="D279" i="31"/>
  <c r="E279" i="31"/>
  <c r="B280" i="31"/>
  <c r="C280" i="31"/>
  <c r="D280" i="31"/>
  <c r="E280" i="31"/>
  <c r="B281" i="31"/>
  <c r="C281" i="31"/>
  <c r="D281" i="31"/>
  <c r="E281" i="31"/>
  <c r="B282" i="31"/>
  <c r="C282" i="31"/>
  <c r="D282" i="31"/>
  <c r="E282" i="31"/>
  <c r="B283" i="31"/>
  <c r="C283" i="31"/>
  <c r="D283" i="31"/>
  <c r="E283" i="31"/>
  <c r="B284" i="31"/>
  <c r="C284" i="31"/>
  <c r="D284" i="31"/>
  <c r="E284" i="31"/>
  <c r="B285" i="31"/>
  <c r="C285" i="31"/>
  <c r="D285" i="31"/>
  <c r="E285" i="31"/>
  <c r="B286" i="31"/>
  <c r="C286" i="31"/>
  <c r="D286" i="31"/>
  <c r="E286" i="31"/>
  <c r="B287" i="31"/>
  <c r="C287" i="31"/>
  <c r="D287" i="31"/>
  <c r="E287" i="31"/>
  <c r="B288" i="31"/>
  <c r="C288" i="31"/>
  <c r="D288" i="31"/>
  <c r="E288" i="31"/>
  <c r="B289" i="31"/>
  <c r="C289" i="31"/>
  <c r="D289" i="31"/>
  <c r="E289" i="31"/>
  <c r="AB5" i="31" a="1"/>
  <c r="AC5" i="31"/>
  <c r="AE5" i="31"/>
  <c r="AC6" i="31"/>
  <c r="AE6" i="31"/>
  <c r="AC7" i="31"/>
  <c r="AE7" i="31"/>
  <c r="AC8" i="31"/>
  <c r="AE8" i="31"/>
  <c r="AC9" i="31"/>
  <c r="AE9" i="31"/>
  <c r="AC10" i="31"/>
  <c r="AE10" i="31"/>
  <c r="AC11" i="31"/>
  <c r="AE11" i="31"/>
  <c r="AC12" i="31"/>
  <c r="AE12" i="31"/>
  <c r="AC13" i="31"/>
  <c r="AE13" i="31"/>
  <c r="AC14" i="31"/>
  <c r="AE14" i="31"/>
  <c r="AC15" i="31"/>
  <c r="AE15" i="31"/>
  <c r="AC16" i="31"/>
  <c r="AE16" i="31"/>
  <c r="AC17" i="31"/>
  <c r="AE17" i="31"/>
  <c r="AC18" i="31"/>
  <c r="AE18" i="31"/>
  <c r="AC19" i="31"/>
  <c r="AE19" i="31"/>
  <c r="AC20" i="31"/>
  <c r="AE20" i="31"/>
  <c r="AC21" i="31"/>
  <c r="AE21" i="31"/>
  <c r="AC22" i="31"/>
  <c r="AE22" i="31"/>
  <c r="AC23" i="31"/>
  <c r="AE23" i="31"/>
  <c r="AC24" i="31"/>
  <c r="AE24" i="31"/>
  <c r="AC25" i="31"/>
  <c r="AE25" i="31"/>
  <c r="AC26" i="31"/>
  <c r="AE26" i="31"/>
  <c r="AC27" i="31"/>
  <c r="AE27" i="31"/>
  <c r="AC28" i="31"/>
  <c r="AE28" i="31"/>
  <c r="AC29" i="31"/>
  <c r="AE29" i="31"/>
  <c r="AC30" i="31"/>
  <c r="AE30" i="31"/>
  <c r="AC31" i="31"/>
  <c r="AE31" i="31"/>
  <c r="AC32" i="31"/>
  <c r="AE32" i="31"/>
  <c r="AC33" i="31"/>
  <c r="AE33" i="31"/>
  <c r="AC34" i="31"/>
  <c r="AE34" i="31"/>
  <c r="AC35" i="31"/>
  <c r="AE35" i="31"/>
  <c r="AC36" i="31"/>
  <c r="AE36" i="31"/>
  <c r="AC37" i="31"/>
  <c r="AE37" i="31"/>
  <c r="AC38" i="31"/>
  <c r="AE38" i="31"/>
  <c r="AC39" i="31"/>
  <c r="AE39" i="31"/>
  <c r="AC40" i="31"/>
  <c r="AE40" i="31"/>
  <c r="AC41" i="31"/>
  <c r="AE41" i="31"/>
  <c r="AC42" i="31"/>
  <c r="AE42" i="31"/>
  <c r="AC43" i="31"/>
  <c r="AE43" i="31"/>
  <c r="AC44" i="31"/>
  <c r="AE44" i="31"/>
  <c r="AC45" i="31"/>
  <c r="AE45" i="31"/>
  <c r="AC46" i="31"/>
  <c r="AE46" i="31"/>
  <c r="AC47" i="31"/>
  <c r="AE47" i="31"/>
  <c r="AC48" i="31"/>
  <c r="AE48" i="31"/>
  <c r="AC49" i="31"/>
  <c r="AE49" i="31"/>
  <c r="AC50" i="31"/>
  <c r="AE50" i="31"/>
  <c r="AC51" i="31"/>
  <c r="AE51" i="31"/>
  <c r="AC52" i="31"/>
  <c r="AE52" i="31"/>
  <c r="AC53" i="31"/>
  <c r="AE53" i="31"/>
  <c r="AC54" i="31"/>
  <c r="AE54" i="31"/>
  <c r="AC55" i="31"/>
  <c r="AE55" i="31"/>
  <c r="AC56" i="31"/>
  <c r="AE56" i="31"/>
  <c r="AC57" i="31"/>
  <c r="AE57" i="31"/>
  <c r="AC58" i="31"/>
  <c r="AE58" i="31"/>
  <c r="AC59" i="31"/>
  <c r="AE59" i="31"/>
  <c r="AC60" i="31"/>
  <c r="AE60" i="31"/>
  <c r="AC61" i="31"/>
  <c r="AE61" i="31"/>
  <c r="AC62" i="31"/>
  <c r="AE62" i="31"/>
  <c r="AC63" i="31"/>
  <c r="AE63" i="31"/>
  <c r="AC64" i="31"/>
  <c r="AE64" i="31"/>
  <c r="AC65" i="31"/>
  <c r="AE65" i="31"/>
  <c r="AC66" i="31"/>
  <c r="AE66" i="31"/>
  <c r="AC67" i="31"/>
  <c r="AE67" i="31"/>
  <c r="AC68" i="31"/>
  <c r="AE68" i="31"/>
  <c r="AC69" i="31"/>
  <c r="AE69" i="31"/>
  <c r="AC70" i="31"/>
  <c r="AE70" i="31"/>
  <c r="AC71" i="31"/>
  <c r="AE71" i="31"/>
  <c r="AC72" i="31"/>
  <c r="AE72" i="31"/>
  <c r="AC73" i="31"/>
  <c r="AE73" i="31"/>
  <c r="AC74" i="31"/>
  <c r="AE74" i="31"/>
  <c r="AC75" i="31"/>
  <c r="AE75" i="31"/>
  <c r="AC76" i="31"/>
  <c r="AE76" i="31"/>
  <c r="AC77" i="31"/>
  <c r="AE77" i="31"/>
  <c r="AC78" i="31"/>
  <c r="AE78" i="31"/>
  <c r="AC79" i="31"/>
  <c r="AE79" i="31"/>
  <c r="AC80" i="31"/>
  <c r="AE80" i="31"/>
  <c r="AC81" i="31"/>
  <c r="AE81" i="31"/>
  <c r="AC82" i="31"/>
  <c r="AE82" i="31"/>
  <c r="AC83" i="31"/>
  <c r="AE83" i="31"/>
  <c r="AC84" i="31"/>
  <c r="AE84" i="31"/>
  <c r="AC85" i="31"/>
  <c r="AE85" i="31"/>
  <c r="AC86" i="31"/>
  <c r="AE86" i="31"/>
  <c r="AC87" i="31"/>
  <c r="AE87" i="31"/>
  <c r="AC88" i="31"/>
  <c r="AE88" i="31"/>
  <c r="AC89" i="31"/>
  <c r="AE89" i="31"/>
  <c r="AC90" i="31"/>
  <c r="AE90" i="31"/>
  <c r="AC91" i="31"/>
  <c r="AE91" i="31"/>
  <c r="AC92" i="31"/>
  <c r="AE92" i="31"/>
  <c r="AC93" i="31"/>
  <c r="AE93" i="31"/>
  <c r="AC94" i="31"/>
  <c r="AE94" i="31"/>
  <c r="AC95" i="31"/>
  <c r="AE95" i="31"/>
  <c r="AC96" i="31"/>
  <c r="AE96" i="31"/>
  <c r="AC97" i="31"/>
  <c r="AE97" i="31"/>
  <c r="AC98" i="31"/>
  <c r="AE98" i="31"/>
  <c r="AC99" i="31"/>
  <c r="AE99" i="31"/>
  <c r="AC100" i="31"/>
  <c r="AE100" i="31"/>
  <c r="AC101" i="31"/>
  <c r="AE101" i="31"/>
  <c r="AC102" i="31"/>
  <c r="AE102" i="31"/>
  <c r="AC103" i="31"/>
  <c r="AE103" i="31"/>
  <c r="AC104" i="31"/>
  <c r="AE104" i="31"/>
  <c r="AC105" i="31"/>
  <c r="AE105" i="31"/>
  <c r="AC106" i="31"/>
  <c r="AE106" i="31"/>
  <c r="AC107" i="31"/>
  <c r="AE107" i="31"/>
  <c r="AC108" i="31"/>
  <c r="AE108" i="31"/>
  <c r="AC109" i="31"/>
  <c r="AE109" i="31"/>
  <c r="AC110" i="31"/>
  <c r="AE110" i="31"/>
  <c r="AC111" i="31"/>
  <c r="AE111" i="31"/>
  <c r="AC112" i="31"/>
  <c r="AE112" i="31"/>
  <c r="AC113" i="31"/>
  <c r="AE113" i="31"/>
  <c r="AC114" i="31"/>
  <c r="AE114" i="31"/>
  <c r="AC115" i="31"/>
  <c r="AE115" i="31"/>
  <c r="AC116" i="31"/>
  <c r="AE116" i="31"/>
  <c r="AC117" i="31"/>
  <c r="AE117" i="31"/>
  <c r="AC118" i="31"/>
  <c r="AE118" i="31"/>
  <c r="AC119" i="31"/>
  <c r="AE119" i="31"/>
  <c r="AC120" i="31"/>
  <c r="AE120" i="31"/>
  <c r="AC121" i="31"/>
  <c r="AE121" i="31"/>
  <c r="AC122" i="31"/>
  <c r="AE122" i="31"/>
  <c r="AC123" i="31"/>
  <c r="AE123" i="31"/>
  <c r="AC124" i="31"/>
  <c r="AE124" i="31"/>
  <c r="AC125" i="31"/>
  <c r="AE125" i="31"/>
  <c r="AC126" i="31"/>
  <c r="AE126" i="31"/>
  <c r="AC127" i="31"/>
  <c r="AE127" i="31"/>
  <c r="AC128" i="31"/>
  <c r="AE128" i="31"/>
  <c r="AC129" i="31"/>
  <c r="AE129" i="31"/>
  <c r="AC130" i="31"/>
  <c r="AE130" i="31"/>
  <c r="AC131" i="31"/>
  <c r="AE131" i="31"/>
  <c r="AC132" i="31"/>
  <c r="AE132" i="31"/>
  <c r="AC133" i="31"/>
  <c r="AE133" i="31"/>
  <c r="AC134" i="31"/>
  <c r="AE134" i="31"/>
  <c r="AC135" i="31"/>
  <c r="AE135" i="31"/>
  <c r="AC136" i="31"/>
  <c r="AE136" i="31"/>
  <c r="AC137" i="31"/>
  <c r="AE137" i="31"/>
  <c r="AC138" i="31"/>
  <c r="AE138" i="31"/>
  <c r="AC139" i="31"/>
  <c r="AE139" i="31"/>
  <c r="AC140" i="31"/>
  <c r="AE140" i="31"/>
  <c r="AC141" i="31"/>
  <c r="AE141" i="31"/>
  <c r="AC142" i="31"/>
  <c r="AE142" i="31"/>
  <c r="AC143" i="31"/>
  <c r="AE143" i="31"/>
  <c r="AC144" i="31"/>
  <c r="AE144" i="31"/>
  <c r="AC145" i="31"/>
  <c r="AE145" i="31"/>
  <c r="AC146" i="31"/>
  <c r="AE146" i="31"/>
  <c r="AC147" i="31"/>
  <c r="AE147" i="31"/>
  <c r="AC148" i="31"/>
  <c r="AE148" i="31"/>
  <c r="AC149" i="31"/>
  <c r="AE149" i="31"/>
  <c r="AC150" i="31"/>
  <c r="AE150" i="31"/>
  <c r="AC151" i="31"/>
  <c r="AE151" i="31"/>
  <c r="AC152" i="31"/>
  <c r="AE152" i="31"/>
  <c r="AC153" i="31"/>
  <c r="AE153" i="31"/>
  <c r="AC154" i="31"/>
  <c r="AE154" i="31"/>
  <c r="AC155" i="31"/>
  <c r="AE155" i="31"/>
  <c r="AC156" i="31"/>
  <c r="AE156" i="31"/>
  <c r="AC157" i="31"/>
  <c r="AE157" i="31"/>
  <c r="AC158" i="31"/>
  <c r="AE158" i="31"/>
  <c r="AC159" i="31"/>
  <c r="AE159" i="31"/>
  <c r="AC160" i="31"/>
  <c r="AE160" i="31"/>
  <c r="AC161" i="31"/>
  <c r="AE161" i="31"/>
  <c r="AC162" i="31"/>
  <c r="AE162" i="31"/>
  <c r="AC163" i="31"/>
  <c r="AE163" i="31"/>
  <c r="AC164" i="31"/>
  <c r="AE164" i="31"/>
  <c r="AC165" i="31"/>
  <c r="AE165" i="31"/>
  <c r="AC166" i="31"/>
  <c r="AE166" i="31"/>
  <c r="AC167" i="31"/>
  <c r="AE167" i="31"/>
  <c r="AC168" i="31"/>
  <c r="AE168" i="31"/>
  <c r="AC169" i="31"/>
  <c r="AE169" i="31"/>
  <c r="AC170" i="31"/>
  <c r="AE170" i="31"/>
  <c r="AC171" i="31"/>
  <c r="AE171" i="31"/>
  <c r="AC172" i="31"/>
  <c r="AE172" i="31"/>
  <c r="AC173" i="31"/>
  <c r="AE173" i="31"/>
  <c r="AC174" i="31"/>
  <c r="AE174" i="31"/>
  <c r="AC175" i="31"/>
  <c r="AE175" i="31"/>
  <c r="AC176" i="31"/>
  <c r="AE176" i="31"/>
  <c r="AC177" i="31"/>
  <c r="AE177" i="31"/>
  <c r="AC178" i="31"/>
  <c r="AE178" i="31"/>
  <c r="AC179" i="31"/>
  <c r="AE179" i="31"/>
  <c r="AC180" i="31"/>
  <c r="AE180" i="31"/>
  <c r="AC181" i="31"/>
  <c r="AE181" i="31"/>
  <c r="AC182" i="31"/>
  <c r="AE182" i="31"/>
  <c r="AC183" i="31"/>
  <c r="AE183" i="31"/>
  <c r="AC184" i="31"/>
  <c r="AE184" i="31"/>
  <c r="AC185" i="31"/>
  <c r="AE185" i="31"/>
  <c r="AC186" i="31"/>
  <c r="AE186" i="31"/>
  <c r="AC187" i="31"/>
  <c r="AE187" i="31"/>
  <c r="AC188" i="31"/>
  <c r="AE188" i="31"/>
  <c r="AC189" i="31"/>
  <c r="AE189" i="31"/>
  <c r="AC190" i="31"/>
  <c r="AE190" i="31"/>
  <c r="AC191" i="31"/>
  <c r="AE191" i="31"/>
  <c r="AC192" i="31"/>
  <c r="AE192" i="31"/>
  <c r="AC193" i="31"/>
  <c r="AE193" i="31"/>
  <c r="AC194" i="31"/>
  <c r="AE194" i="31"/>
  <c r="AC195" i="31"/>
  <c r="AE195" i="31"/>
  <c r="AC196" i="31"/>
  <c r="AE196" i="31"/>
  <c r="AC197" i="31"/>
  <c r="AE197" i="31"/>
  <c r="AC198" i="31"/>
  <c r="AE198" i="31"/>
  <c r="AC199" i="31"/>
  <c r="AE199" i="31"/>
  <c r="AC200" i="31"/>
  <c r="AE200" i="31"/>
  <c r="AC201" i="31"/>
  <c r="AE201" i="31"/>
  <c r="AC202" i="31"/>
  <c r="AE202" i="31"/>
  <c r="AC203" i="31"/>
  <c r="AE203" i="31"/>
  <c r="AC204" i="31"/>
  <c r="AE204" i="31"/>
  <c r="AC205" i="31"/>
  <c r="AE205" i="31"/>
  <c r="AC206" i="31"/>
  <c r="AE206" i="31"/>
  <c r="AC207" i="31"/>
  <c r="AE207" i="31"/>
  <c r="AC208" i="31"/>
  <c r="AE208" i="31"/>
  <c r="AC209" i="31"/>
  <c r="AE209" i="31"/>
  <c r="AC210" i="31"/>
  <c r="AE210" i="31"/>
  <c r="AC211" i="31"/>
  <c r="AE211" i="31"/>
  <c r="AC212" i="31"/>
  <c r="AE212" i="31"/>
  <c r="AC213" i="31"/>
  <c r="AE213" i="31"/>
  <c r="AC214" i="31"/>
  <c r="AE214" i="31"/>
  <c r="AC215" i="31"/>
  <c r="AE215" i="31"/>
  <c r="AC216" i="31"/>
  <c r="AE216" i="31"/>
  <c r="AC217" i="31"/>
  <c r="AE217" i="31"/>
  <c r="AC218" i="31"/>
  <c r="AE218" i="31"/>
  <c r="AC219" i="31"/>
  <c r="AE219" i="31"/>
  <c r="AC220" i="31"/>
  <c r="AE220" i="31"/>
  <c r="AC221" i="31"/>
  <c r="AE221" i="31"/>
  <c r="AC222" i="31"/>
  <c r="AE222" i="31"/>
  <c r="AC223" i="31"/>
  <c r="AE223" i="31"/>
  <c r="AC224" i="31"/>
  <c r="AE224" i="31"/>
  <c r="AC225" i="31"/>
  <c r="AE225" i="31"/>
  <c r="AC226" i="31"/>
  <c r="AE226" i="31"/>
  <c r="AC227" i="31"/>
  <c r="AE227" i="31"/>
  <c r="AC228" i="31"/>
  <c r="AE228" i="31"/>
  <c r="AC229" i="31"/>
  <c r="AE229" i="31"/>
  <c r="AC230" i="31"/>
  <c r="AE230" i="31"/>
  <c r="AC231" i="31"/>
  <c r="AE231" i="31"/>
  <c r="AC232" i="31"/>
  <c r="AE232" i="31"/>
  <c r="AC233" i="31"/>
  <c r="AE233" i="31"/>
  <c r="AC234" i="31"/>
  <c r="AE234" i="31"/>
  <c r="AC235" i="31"/>
  <c r="AE235" i="31"/>
  <c r="AC236" i="31"/>
  <c r="AE236" i="31"/>
  <c r="AC237" i="31"/>
  <c r="AE237" i="31"/>
  <c r="AC238" i="31"/>
  <c r="AE238" i="31"/>
  <c r="AC239" i="31"/>
  <c r="AE239" i="31"/>
  <c r="AC240" i="31"/>
  <c r="AE240" i="31"/>
  <c r="AC241" i="31"/>
  <c r="AE241" i="31"/>
  <c r="AC242" i="31"/>
  <c r="AE242" i="31"/>
  <c r="AC243" i="31"/>
  <c r="AE243" i="31"/>
  <c r="AC244" i="31"/>
  <c r="AE244" i="31"/>
  <c r="AC245" i="31"/>
  <c r="AE245" i="31"/>
  <c r="AC246" i="31"/>
  <c r="AE246" i="31"/>
  <c r="AC247" i="31"/>
  <c r="AE247" i="31"/>
  <c r="AC248" i="31"/>
  <c r="AE248" i="31"/>
  <c r="AC249" i="31"/>
  <c r="AE249" i="31"/>
  <c r="AC250" i="31"/>
  <c r="AE250" i="31"/>
  <c r="AC251" i="31"/>
  <c r="AE251" i="31"/>
  <c r="AC252" i="31"/>
  <c r="AE252" i="31"/>
  <c r="AC253" i="31"/>
  <c r="AE253" i="31"/>
  <c r="AC254" i="31"/>
  <c r="AE254" i="31"/>
  <c r="AC255" i="31"/>
  <c r="AE255" i="31"/>
  <c r="AC256" i="31"/>
  <c r="AE256" i="31"/>
  <c r="AC257" i="31"/>
  <c r="AE257" i="31"/>
  <c r="AC258" i="31"/>
  <c r="AE258" i="31"/>
  <c r="AC259" i="31"/>
  <c r="AE259" i="31"/>
  <c r="AC260" i="31"/>
  <c r="AE260" i="31"/>
  <c r="AC261" i="31"/>
  <c r="AE261" i="31"/>
  <c r="AC262" i="31"/>
  <c r="AE262" i="31"/>
  <c r="AC263" i="31"/>
  <c r="AE263" i="31"/>
  <c r="AC264" i="31"/>
  <c r="AE264" i="31"/>
  <c r="AC265" i="31"/>
  <c r="AE265" i="31"/>
  <c r="AC266" i="31"/>
  <c r="AE266" i="31"/>
  <c r="AC267" i="31"/>
  <c r="AE267" i="31"/>
  <c r="AC268" i="31"/>
  <c r="AE268" i="31"/>
  <c r="AC269" i="31"/>
  <c r="AE269" i="31"/>
  <c r="AC270" i="31"/>
  <c r="AE270" i="31"/>
  <c r="AC271" i="31"/>
  <c r="AE271" i="31"/>
  <c r="AC272" i="31"/>
  <c r="AE272" i="31"/>
  <c r="AC273" i="31"/>
  <c r="AE273" i="31"/>
  <c r="AC274" i="31"/>
  <c r="AE274" i="31"/>
  <c r="AC275" i="31"/>
  <c r="AE275" i="31"/>
  <c r="AC276" i="31"/>
  <c r="AE276" i="31"/>
  <c r="AC277" i="31"/>
  <c r="AE277" i="31"/>
  <c r="AC278" i="31"/>
  <c r="AE278" i="31"/>
  <c r="AC279" i="31"/>
  <c r="AE279" i="31"/>
  <c r="AC280" i="31"/>
  <c r="AE280" i="31"/>
  <c r="AC281" i="31"/>
  <c r="AE281" i="31"/>
  <c r="AC282" i="31"/>
  <c r="AE282" i="31"/>
  <c r="AC283" i="31"/>
  <c r="AE283" i="31"/>
  <c r="AC284" i="31"/>
  <c r="AE284" i="31"/>
  <c r="AC285" i="31"/>
  <c r="AE285" i="31"/>
  <c r="AC286" i="31"/>
  <c r="AE286" i="31"/>
  <c r="AC287" i="31"/>
  <c r="AE287" i="31"/>
  <c r="AC288" i="31"/>
  <c r="AE288" i="31"/>
  <c r="AC289" i="31"/>
  <c r="AE289" i="31"/>
  <c r="AC290" i="31"/>
  <c r="AE290" i="31"/>
  <c r="AC291" i="31"/>
  <c r="AE291" i="31"/>
  <c r="AC292" i="31"/>
  <c r="AE292" i="31"/>
  <c r="AC293" i="31"/>
  <c r="AE293" i="31"/>
  <c r="AC294" i="31"/>
  <c r="AE294" i="31"/>
  <c r="AG4" i="31"/>
  <c r="AG5" i="31"/>
  <c r="AD5" i="31"/>
  <c r="AF5" i="31"/>
  <c r="AD6" i="31"/>
  <c r="AF6" i="31"/>
  <c r="AD7" i="31"/>
  <c r="AF7" i="31"/>
  <c r="AD8" i="31"/>
  <c r="AF8" i="31"/>
  <c r="AD9" i="31"/>
  <c r="AF9" i="31"/>
  <c r="AD10" i="31"/>
  <c r="AF10" i="31"/>
  <c r="AD11" i="31"/>
  <c r="AF11" i="31"/>
  <c r="AD12" i="31"/>
  <c r="AF12" i="31"/>
  <c r="AD13" i="31"/>
  <c r="AF13" i="31"/>
  <c r="AD14" i="31"/>
  <c r="AF14" i="31"/>
  <c r="AD15" i="31"/>
  <c r="AF15" i="31"/>
  <c r="AD16" i="31"/>
  <c r="AF16" i="31"/>
  <c r="AD17" i="31"/>
  <c r="AF17" i="31"/>
  <c r="AD18" i="31"/>
  <c r="AF18" i="31"/>
  <c r="AD19" i="31"/>
  <c r="AF19" i="31"/>
  <c r="AD20" i="31"/>
  <c r="AF20" i="31"/>
  <c r="AD21" i="31"/>
  <c r="AF21" i="31"/>
  <c r="AD22" i="31"/>
  <c r="AF22" i="31"/>
  <c r="AD23" i="31"/>
  <c r="AF23" i="31"/>
  <c r="AD24" i="31"/>
  <c r="AF24" i="31"/>
  <c r="AD25" i="31"/>
  <c r="AF25" i="31"/>
  <c r="AD26" i="31"/>
  <c r="AF26" i="31"/>
  <c r="AD27" i="31"/>
  <c r="AF27" i="31"/>
  <c r="AD28" i="31"/>
  <c r="AF28" i="31"/>
  <c r="AD29" i="31"/>
  <c r="AF29" i="31"/>
  <c r="AD30" i="31"/>
  <c r="AF30" i="31"/>
  <c r="AD31" i="31"/>
  <c r="AF31" i="31"/>
  <c r="AD32" i="31"/>
  <c r="AF32" i="31"/>
  <c r="AD33" i="31"/>
  <c r="AF33" i="31"/>
  <c r="AD34" i="31"/>
  <c r="AF34" i="31"/>
  <c r="AD35" i="31"/>
  <c r="AF35" i="31"/>
  <c r="AD36" i="31"/>
  <c r="AF36" i="31"/>
  <c r="AD37" i="31"/>
  <c r="AF37" i="31"/>
  <c r="AD38" i="31"/>
  <c r="AF38" i="31"/>
  <c r="AD39" i="31"/>
  <c r="AF39" i="31"/>
  <c r="AD40" i="31"/>
  <c r="AF40" i="31"/>
  <c r="AD41" i="31"/>
  <c r="AF41" i="31"/>
  <c r="AD42" i="31"/>
  <c r="AF42" i="31"/>
  <c r="AD43" i="31"/>
  <c r="AF43" i="31"/>
  <c r="AD44" i="31"/>
  <c r="AF44" i="31"/>
  <c r="AD45" i="31"/>
  <c r="AF45" i="31"/>
  <c r="AD46" i="31"/>
  <c r="AF46" i="31"/>
  <c r="AD47" i="31"/>
  <c r="AF47" i="31"/>
  <c r="AD48" i="31"/>
  <c r="AF48" i="31"/>
  <c r="AD49" i="31"/>
  <c r="AF49" i="31"/>
  <c r="AD50" i="31"/>
  <c r="AF50" i="31"/>
  <c r="AD51" i="31"/>
  <c r="AF51" i="31"/>
  <c r="AD52" i="31"/>
  <c r="AF52" i="31"/>
  <c r="AD53" i="31"/>
  <c r="AF53" i="31"/>
  <c r="AD54" i="31"/>
  <c r="AF54" i="31"/>
  <c r="AD55" i="31"/>
  <c r="AF55" i="31"/>
  <c r="AD56" i="31"/>
  <c r="AF56" i="31"/>
  <c r="AD57" i="31"/>
  <c r="AF57" i="31"/>
  <c r="AD58" i="31"/>
  <c r="AF58" i="31"/>
  <c r="AD59" i="31"/>
  <c r="AF59" i="31"/>
  <c r="AD60" i="31"/>
  <c r="AF60" i="31"/>
  <c r="AD61" i="31"/>
  <c r="AF61" i="31"/>
  <c r="AD62" i="31"/>
  <c r="AF62" i="31"/>
  <c r="AD63" i="31"/>
  <c r="AF63" i="31"/>
  <c r="AD64" i="31"/>
  <c r="AF64" i="31"/>
  <c r="AD65" i="31"/>
  <c r="AF65" i="31"/>
  <c r="AD66" i="31"/>
  <c r="AF66" i="31"/>
  <c r="AD67" i="31"/>
  <c r="AF67" i="31"/>
  <c r="AD68" i="31"/>
  <c r="AF68" i="31"/>
  <c r="AD69" i="31"/>
  <c r="AF69" i="31"/>
  <c r="AD70" i="31"/>
  <c r="AF70" i="31"/>
  <c r="AD71" i="31"/>
  <c r="AF71" i="31"/>
  <c r="AD72" i="31"/>
  <c r="AF72" i="31"/>
  <c r="AD73" i="31"/>
  <c r="AF73" i="31"/>
  <c r="AD74" i="31"/>
  <c r="AF74" i="31"/>
  <c r="AD75" i="31"/>
  <c r="AF75" i="31"/>
  <c r="AD76" i="31"/>
  <c r="AF76" i="31"/>
  <c r="AD77" i="31"/>
  <c r="AF77" i="31"/>
  <c r="AD78" i="31"/>
  <c r="AF78" i="31"/>
  <c r="AD79" i="31"/>
  <c r="AF79" i="31"/>
  <c r="AD80" i="31"/>
  <c r="AF80" i="31"/>
  <c r="AD81" i="31"/>
  <c r="AF81" i="31"/>
  <c r="AD82" i="31"/>
  <c r="AF82" i="31"/>
  <c r="AD83" i="31"/>
  <c r="AF83" i="31"/>
  <c r="AD84" i="31"/>
  <c r="AF84" i="31"/>
  <c r="AD85" i="31"/>
  <c r="AF85" i="31"/>
  <c r="AD86" i="31"/>
  <c r="AF86" i="31"/>
  <c r="AD87" i="31"/>
  <c r="AF87" i="31"/>
  <c r="AD88" i="31"/>
  <c r="AF88" i="31"/>
  <c r="AD89" i="31"/>
  <c r="AF89" i="31"/>
  <c r="AD90" i="31"/>
  <c r="AF90" i="31"/>
  <c r="AD91" i="31"/>
  <c r="AF91" i="31"/>
  <c r="AD92" i="31"/>
  <c r="AF92" i="31"/>
  <c r="AD93" i="31"/>
  <c r="AF93" i="31"/>
  <c r="AD94" i="31"/>
  <c r="AF94" i="31"/>
  <c r="AD95" i="31"/>
  <c r="AF95" i="31"/>
  <c r="AD96" i="31"/>
  <c r="AF96" i="31"/>
  <c r="AD97" i="31"/>
  <c r="AF97" i="31"/>
  <c r="AD98" i="31"/>
  <c r="AF98" i="31"/>
  <c r="AD99" i="31"/>
  <c r="AF99" i="31"/>
  <c r="AD100" i="31"/>
  <c r="AF100" i="31"/>
  <c r="AD101" i="31"/>
  <c r="AF101" i="31"/>
  <c r="AD102" i="31"/>
  <c r="AF102" i="31"/>
  <c r="AD103" i="31"/>
  <c r="AF103" i="31"/>
  <c r="AD104" i="31"/>
  <c r="AF104" i="31"/>
  <c r="AD105" i="31"/>
  <c r="AF105" i="31"/>
  <c r="AD106" i="31"/>
  <c r="AF106" i="31"/>
  <c r="AD107" i="31"/>
  <c r="AF107" i="31"/>
  <c r="AD108" i="31"/>
  <c r="AF108" i="31"/>
  <c r="AD109" i="31"/>
  <c r="AF109" i="31"/>
  <c r="AD110" i="31"/>
  <c r="AF110" i="31"/>
  <c r="AD111" i="31"/>
  <c r="AF111" i="31"/>
  <c r="AD112" i="31"/>
  <c r="AF112" i="31"/>
  <c r="AD113" i="31"/>
  <c r="AF113" i="31"/>
  <c r="AD114" i="31"/>
  <c r="AF114" i="31"/>
  <c r="AD115" i="31"/>
  <c r="AF115" i="31"/>
  <c r="AD116" i="31"/>
  <c r="AF116" i="31"/>
  <c r="AD117" i="31"/>
  <c r="AF117" i="31"/>
  <c r="AD118" i="31"/>
  <c r="AF118" i="31"/>
  <c r="AD119" i="31"/>
  <c r="AF119" i="31"/>
  <c r="AD120" i="31"/>
  <c r="AF120" i="31"/>
  <c r="AD121" i="31"/>
  <c r="AF121" i="31"/>
  <c r="AD122" i="31"/>
  <c r="AF122" i="31"/>
  <c r="AD123" i="31"/>
  <c r="AF123" i="31"/>
  <c r="AD124" i="31"/>
  <c r="AF124" i="31"/>
  <c r="AD125" i="31"/>
  <c r="AF125" i="31"/>
  <c r="AD126" i="31"/>
  <c r="AF126" i="31"/>
  <c r="AD127" i="31"/>
  <c r="AF127" i="31"/>
  <c r="AD128" i="31"/>
  <c r="AF128" i="31"/>
  <c r="AD129" i="31"/>
  <c r="AF129" i="31"/>
  <c r="AD130" i="31"/>
  <c r="AF130" i="31"/>
  <c r="AD131" i="31"/>
  <c r="AF131" i="31"/>
  <c r="AD132" i="31"/>
  <c r="AF132" i="31"/>
  <c r="AD133" i="31"/>
  <c r="AF133" i="31"/>
  <c r="AD134" i="31"/>
  <c r="AF134" i="31"/>
  <c r="AD135" i="31"/>
  <c r="AF135" i="31"/>
  <c r="AD136" i="31"/>
  <c r="AF136" i="31"/>
  <c r="AD137" i="31"/>
  <c r="AF137" i="31"/>
  <c r="AD138" i="31"/>
  <c r="AF138" i="31"/>
  <c r="AD139" i="31"/>
  <c r="AF139" i="31"/>
  <c r="AD140" i="31"/>
  <c r="AF140" i="31"/>
  <c r="AD141" i="31"/>
  <c r="AF141" i="31"/>
  <c r="AD142" i="31"/>
  <c r="AF142" i="31"/>
  <c r="AD143" i="31"/>
  <c r="AF143" i="31"/>
  <c r="AD144" i="31"/>
  <c r="AF144" i="31"/>
  <c r="AD145" i="31"/>
  <c r="AF145" i="31"/>
  <c r="AD146" i="31"/>
  <c r="AF146" i="31"/>
  <c r="AD147" i="31"/>
  <c r="AF147" i="31"/>
  <c r="AD148" i="31"/>
  <c r="AF148" i="31"/>
  <c r="AD149" i="31"/>
  <c r="AF149" i="31"/>
  <c r="AD150" i="31"/>
  <c r="AF150" i="31"/>
  <c r="AD151" i="31"/>
  <c r="AF151" i="31"/>
  <c r="AD152" i="31"/>
  <c r="AF152" i="31"/>
  <c r="AD153" i="31"/>
  <c r="AF153" i="31"/>
  <c r="AD154" i="31"/>
  <c r="AF154" i="31"/>
  <c r="AD155" i="31"/>
  <c r="AF155" i="31"/>
  <c r="AD156" i="31"/>
  <c r="AF156" i="31"/>
  <c r="AD157" i="31"/>
  <c r="AF157" i="31"/>
  <c r="AD158" i="31"/>
  <c r="AF158" i="31"/>
  <c r="AD159" i="31"/>
  <c r="AF159" i="31"/>
  <c r="AD160" i="31"/>
  <c r="AF160" i="31"/>
  <c r="AD161" i="31"/>
  <c r="AF161" i="31"/>
  <c r="AD162" i="31"/>
  <c r="AF162" i="31"/>
  <c r="AD163" i="31"/>
  <c r="AF163" i="31"/>
  <c r="AD164" i="31"/>
  <c r="AF164" i="31"/>
  <c r="AD165" i="31"/>
  <c r="AF165" i="31"/>
  <c r="AD166" i="31"/>
  <c r="AF166" i="31"/>
  <c r="AD167" i="31"/>
  <c r="AF167" i="31"/>
  <c r="AD168" i="31"/>
  <c r="AF168" i="31"/>
  <c r="AD169" i="31"/>
  <c r="AF169" i="31"/>
  <c r="AD170" i="31"/>
  <c r="AF170" i="31"/>
  <c r="AD171" i="31"/>
  <c r="AF171" i="31"/>
  <c r="AD172" i="31"/>
  <c r="AF172" i="31"/>
  <c r="AD173" i="31"/>
  <c r="AF173" i="31"/>
  <c r="AD174" i="31"/>
  <c r="AF174" i="31"/>
  <c r="AD175" i="31"/>
  <c r="AF175" i="31"/>
  <c r="AD176" i="31"/>
  <c r="AF176" i="31"/>
  <c r="AD177" i="31"/>
  <c r="AF177" i="31"/>
  <c r="AD178" i="31"/>
  <c r="AF178" i="31"/>
  <c r="AD179" i="31"/>
  <c r="AF179" i="31"/>
  <c r="AD180" i="31"/>
  <c r="AF180" i="31"/>
  <c r="AD181" i="31"/>
  <c r="AF181" i="31"/>
  <c r="AD182" i="31"/>
  <c r="AF182" i="31"/>
  <c r="AD183" i="31"/>
  <c r="AF183" i="31"/>
  <c r="AD184" i="31"/>
  <c r="AF184" i="31"/>
  <c r="AD185" i="31"/>
  <c r="AF185" i="31"/>
  <c r="AD186" i="31"/>
  <c r="AF186" i="31"/>
  <c r="AD187" i="31"/>
  <c r="AF187" i="31"/>
  <c r="AD188" i="31"/>
  <c r="AF188" i="31"/>
  <c r="AD189" i="31"/>
  <c r="AF189" i="31"/>
  <c r="AD190" i="31"/>
  <c r="AF190" i="31"/>
  <c r="AD191" i="31"/>
  <c r="AF191" i="31"/>
  <c r="AD192" i="31"/>
  <c r="AF192" i="31"/>
  <c r="AD193" i="31"/>
  <c r="AF193" i="31"/>
  <c r="AD194" i="31"/>
  <c r="AF194" i="31"/>
  <c r="AD195" i="31"/>
  <c r="AF195" i="31"/>
  <c r="AD196" i="31"/>
  <c r="AF196" i="31"/>
  <c r="AD197" i="31"/>
  <c r="AF197" i="31"/>
  <c r="AD198" i="31"/>
  <c r="AF198" i="31"/>
  <c r="AD199" i="31"/>
  <c r="AF199" i="31"/>
  <c r="AD200" i="31"/>
  <c r="AF200" i="31"/>
  <c r="AD201" i="31"/>
  <c r="AF201" i="31"/>
  <c r="AD202" i="31"/>
  <c r="AF202" i="31"/>
  <c r="AD203" i="31"/>
  <c r="AF203" i="31"/>
  <c r="AD204" i="31"/>
  <c r="AF204" i="31"/>
  <c r="AD205" i="31"/>
  <c r="AF205" i="31"/>
  <c r="AD206" i="31"/>
  <c r="AF206" i="31"/>
  <c r="AD207" i="31"/>
  <c r="AF207" i="31"/>
  <c r="AD208" i="31"/>
  <c r="AF208" i="31"/>
  <c r="AD209" i="31"/>
  <c r="AF209" i="31"/>
  <c r="AD210" i="31"/>
  <c r="AF210" i="31"/>
  <c r="AD211" i="31"/>
  <c r="AF211" i="31"/>
  <c r="AD212" i="31"/>
  <c r="AF212" i="31"/>
  <c r="AD213" i="31"/>
  <c r="AF213" i="31"/>
  <c r="AD214" i="31"/>
  <c r="AF214" i="31"/>
  <c r="AD215" i="31"/>
  <c r="AF215" i="31"/>
  <c r="AD216" i="31"/>
  <c r="AF216" i="31"/>
  <c r="AD217" i="31"/>
  <c r="AF217" i="31"/>
  <c r="AD218" i="31"/>
  <c r="AF218" i="31"/>
  <c r="AD219" i="31"/>
  <c r="AF219" i="31"/>
  <c r="AD220" i="31"/>
  <c r="AF220" i="31"/>
  <c r="AD221" i="31"/>
  <c r="AF221" i="31"/>
  <c r="AD222" i="31"/>
  <c r="AF222" i="31"/>
  <c r="AD223" i="31"/>
  <c r="AF223" i="31"/>
  <c r="AD224" i="31"/>
  <c r="AF224" i="31"/>
  <c r="AD225" i="31"/>
  <c r="AF225" i="31"/>
  <c r="AD226" i="31"/>
  <c r="AF226" i="31"/>
  <c r="AD227" i="31"/>
  <c r="AF227" i="31"/>
  <c r="AD228" i="31"/>
  <c r="AF228" i="31"/>
  <c r="AD229" i="31"/>
  <c r="AF229" i="31"/>
  <c r="AD230" i="31"/>
  <c r="AF230" i="31"/>
  <c r="AD231" i="31"/>
  <c r="AF231" i="31"/>
  <c r="AD232" i="31"/>
  <c r="AF232" i="31"/>
  <c r="AD233" i="31"/>
  <c r="AF233" i="31"/>
  <c r="AD234" i="31"/>
  <c r="AF234" i="31"/>
  <c r="AD235" i="31"/>
  <c r="AF235" i="31"/>
  <c r="AD236" i="31"/>
  <c r="AF236" i="31"/>
  <c r="AD237" i="31"/>
  <c r="AF237" i="31"/>
  <c r="AD238" i="31"/>
  <c r="AF238" i="31"/>
  <c r="AD239" i="31"/>
  <c r="AF239" i="31"/>
  <c r="AD240" i="31"/>
  <c r="AF240" i="31"/>
  <c r="AD241" i="31"/>
  <c r="AF241" i="31"/>
  <c r="AD242" i="31"/>
  <c r="AF242" i="31"/>
  <c r="AD243" i="31"/>
  <c r="AF243" i="31"/>
  <c r="AD244" i="31"/>
  <c r="AF244" i="31"/>
  <c r="AD245" i="31"/>
  <c r="AF245" i="31"/>
  <c r="AD246" i="31"/>
  <c r="AF246" i="31"/>
  <c r="AD247" i="31"/>
  <c r="AF247" i="31"/>
  <c r="AD248" i="31"/>
  <c r="AF248" i="31"/>
  <c r="AD249" i="31"/>
  <c r="AF249" i="31"/>
  <c r="AD250" i="31"/>
  <c r="AF250" i="31"/>
  <c r="AD251" i="31"/>
  <c r="AF251" i="31"/>
  <c r="AD252" i="31"/>
  <c r="AF252" i="31"/>
  <c r="AD253" i="31"/>
  <c r="AF253" i="31"/>
  <c r="AD254" i="31"/>
  <c r="AF254" i="31"/>
  <c r="AD255" i="31"/>
  <c r="AF255" i="31"/>
  <c r="AD256" i="31"/>
  <c r="AF256" i="31"/>
  <c r="AD257" i="31"/>
  <c r="AF257" i="31"/>
  <c r="AD258" i="31"/>
  <c r="AF258" i="31"/>
  <c r="AD259" i="31"/>
  <c r="AF259" i="31"/>
  <c r="AD260" i="31"/>
  <c r="AF260" i="31"/>
  <c r="AD261" i="31"/>
  <c r="AF261" i="31"/>
  <c r="AD262" i="31"/>
  <c r="AF262" i="31"/>
  <c r="AD263" i="31"/>
  <c r="AF263" i="31"/>
  <c r="AD264" i="31"/>
  <c r="AF264" i="31"/>
  <c r="AD265" i="31"/>
  <c r="AF265" i="31"/>
  <c r="AD266" i="31"/>
  <c r="AF266" i="31"/>
  <c r="AD267" i="31"/>
  <c r="AF267" i="31"/>
  <c r="AD268" i="31"/>
  <c r="AF268" i="31"/>
  <c r="AD269" i="31"/>
  <c r="AF269" i="31"/>
  <c r="AD270" i="31"/>
  <c r="AF270" i="31"/>
  <c r="AD271" i="31"/>
  <c r="AF271" i="31"/>
  <c r="AD272" i="31"/>
  <c r="AF272" i="31"/>
  <c r="AD273" i="31"/>
  <c r="AF273" i="31"/>
  <c r="AD274" i="31"/>
  <c r="AF274" i="31"/>
  <c r="AD275" i="31"/>
  <c r="AF275" i="31"/>
  <c r="AD276" i="31"/>
  <c r="AF276" i="31"/>
  <c r="AD277" i="31"/>
  <c r="AF277" i="31"/>
  <c r="AD278" i="31"/>
  <c r="AF278" i="31"/>
  <c r="AD279" i="31"/>
  <c r="AF279" i="31"/>
  <c r="AD280" i="31"/>
  <c r="AF280" i="31"/>
  <c r="AD281" i="31"/>
  <c r="AF281" i="31"/>
  <c r="AD282" i="31"/>
  <c r="AF282" i="31"/>
  <c r="AD283" i="31"/>
  <c r="AF283" i="31"/>
  <c r="AD284" i="31"/>
  <c r="AF284" i="31"/>
  <c r="AD285" i="31"/>
  <c r="AF285" i="31"/>
  <c r="AD286" i="31"/>
  <c r="AF286" i="31"/>
  <c r="AD287" i="31"/>
  <c r="AF287" i="31"/>
  <c r="AD288" i="31"/>
  <c r="AF288" i="31"/>
  <c r="AD289" i="31"/>
  <c r="AF289" i="31"/>
  <c r="AD290" i="31"/>
  <c r="AF290" i="31"/>
  <c r="AD291" i="31"/>
  <c r="AF291" i="31"/>
  <c r="AD292" i="31"/>
  <c r="AF292" i="31"/>
  <c r="AD293" i="31"/>
  <c r="AF293" i="31"/>
  <c r="AD294" i="31"/>
  <c r="AF294" i="31"/>
  <c r="AH4" i="31"/>
  <c r="AI4" i="31"/>
  <c r="AG6" i="31"/>
  <c r="AH5" i="31"/>
  <c r="AI5" i="31"/>
  <c r="AG7" i="31"/>
  <c r="AH6" i="31"/>
  <c r="AI6" i="31"/>
  <c r="AG8" i="31"/>
  <c r="AH7" i="31"/>
  <c r="AI7" i="31"/>
  <c r="AG9" i="31"/>
  <c r="AH8" i="31"/>
  <c r="AI8" i="31"/>
  <c r="AG10" i="31"/>
  <c r="AH9" i="31"/>
  <c r="AI9" i="31"/>
  <c r="AG11" i="31"/>
  <c r="AH10" i="31"/>
  <c r="AI10" i="31"/>
  <c r="AG12" i="31"/>
  <c r="AH11" i="31"/>
  <c r="AI11" i="31"/>
  <c r="AG13" i="31"/>
  <c r="AH12" i="31"/>
  <c r="AI12" i="31"/>
  <c r="AG14" i="31"/>
  <c r="AH13" i="31"/>
  <c r="AI13" i="31"/>
  <c r="AG15" i="31"/>
  <c r="AH14" i="31"/>
  <c r="AI14" i="31"/>
  <c r="AG16" i="31"/>
  <c r="AH15" i="31"/>
  <c r="AI15" i="31"/>
  <c r="AG17" i="31"/>
  <c r="AH16" i="31"/>
  <c r="AI16" i="31"/>
  <c r="AG18" i="31"/>
  <c r="AH17" i="31"/>
  <c r="AI17" i="31"/>
  <c r="AG19" i="31"/>
  <c r="AH18" i="31"/>
  <c r="AI18" i="31"/>
  <c r="AG20" i="31"/>
  <c r="AH19" i="31"/>
  <c r="AI19" i="31"/>
  <c r="AG21" i="31"/>
  <c r="AH20" i="31"/>
  <c r="AI20" i="31"/>
  <c r="AG22" i="31"/>
  <c r="AH21" i="31"/>
  <c r="AI21" i="31"/>
  <c r="AG23" i="31"/>
  <c r="AH22" i="31"/>
  <c r="AI22" i="31"/>
  <c r="AG24" i="31"/>
  <c r="AH23" i="31"/>
  <c r="AI23" i="31"/>
  <c r="AG25" i="31"/>
  <c r="AH24" i="31"/>
  <c r="AI24" i="31"/>
  <c r="AG26" i="31"/>
  <c r="AH25" i="31"/>
  <c r="AI25" i="31"/>
  <c r="AG27" i="31"/>
  <c r="AH26" i="31"/>
  <c r="AI26" i="31"/>
  <c r="AG28" i="31"/>
  <c r="AH27" i="31"/>
  <c r="AI27" i="31"/>
  <c r="AG29" i="31"/>
  <c r="AH28" i="31"/>
  <c r="AI28" i="31"/>
  <c r="AG30" i="31"/>
  <c r="AH29" i="31"/>
  <c r="AI29" i="31"/>
  <c r="AG31" i="31"/>
  <c r="AH30" i="31"/>
  <c r="AI30" i="31"/>
  <c r="AG32" i="31"/>
  <c r="AH31" i="31"/>
  <c r="AI31" i="31"/>
  <c r="AG33" i="31"/>
  <c r="AH32" i="31"/>
  <c r="AI32" i="31"/>
  <c r="AG34" i="31"/>
  <c r="AH33" i="31"/>
  <c r="AI33" i="31"/>
  <c r="AG35" i="31"/>
  <c r="AH34" i="31"/>
  <c r="AI34" i="31"/>
  <c r="AG36" i="31"/>
  <c r="AH35" i="31"/>
  <c r="AI35" i="31"/>
  <c r="AG37" i="31"/>
  <c r="AH36" i="31"/>
  <c r="AI36" i="31"/>
  <c r="AG38" i="31"/>
  <c r="AH37" i="31"/>
  <c r="AI37" i="31"/>
  <c r="AG39" i="31"/>
  <c r="AH38" i="31"/>
  <c r="AI38" i="31"/>
  <c r="AG40" i="31"/>
  <c r="AH39" i="31"/>
  <c r="AI39" i="31"/>
  <c r="AG41" i="31"/>
  <c r="AH40" i="31"/>
  <c r="AI40" i="31"/>
  <c r="AG42" i="31"/>
  <c r="AH41" i="31"/>
  <c r="AI41" i="31"/>
  <c r="AG43" i="31"/>
  <c r="AH42" i="31"/>
  <c r="AI42" i="31"/>
  <c r="AG44" i="31"/>
  <c r="AH43" i="31"/>
  <c r="AI43" i="31"/>
  <c r="AG45" i="31"/>
  <c r="AH44" i="31"/>
  <c r="AI44" i="31"/>
  <c r="AG46" i="31"/>
  <c r="AH45" i="31"/>
  <c r="AI45" i="31"/>
  <c r="AG47" i="31"/>
  <c r="AH46" i="31"/>
  <c r="AI46" i="31"/>
  <c r="AG48" i="31"/>
  <c r="AH47" i="31"/>
  <c r="AI47" i="31"/>
  <c r="AG49" i="31"/>
  <c r="AH48" i="31"/>
  <c r="AI48" i="31"/>
  <c r="AG50" i="31"/>
  <c r="AH49" i="31"/>
  <c r="AI49" i="31"/>
  <c r="AG51" i="31"/>
  <c r="AH50" i="31"/>
  <c r="AI50" i="31"/>
  <c r="AG52" i="31"/>
  <c r="AH51" i="31"/>
  <c r="AI51" i="31"/>
  <c r="AG53" i="31"/>
  <c r="AH52" i="31"/>
  <c r="AI52" i="31"/>
  <c r="AG54" i="31"/>
  <c r="AH53" i="31"/>
  <c r="AI53" i="31"/>
  <c r="AG55" i="31"/>
  <c r="AH54" i="31"/>
  <c r="AI54" i="31"/>
  <c r="AG56" i="31"/>
  <c r="AH55" i="31"/>
  <c r="AI55" i="31"/>
  <c r="AG57" i="31"/>
  <c r="AH56" i="31"/>
  <c r="AI56" i="31"/>
  <c r="AG58" i="31"/>
  <c r="AH57" i="31"/>
  <c r="AI57" i="31"/>
  <c r="AG59" i="31"/>
  <c r="AH58" i="31"/>
  <c r="AI58" i="31"/>
  <c r="AG60" i="31"/>
  <c r="AH59" i="31"/>
  <c r="AI59" i="31"/>
  <c r="AG61" i="31"/>
  <c r="AH60" i="31"/>
  <c r="AI60" i="31"/>
  <c r="AG62" i="31"/>
  <c r="AH61" i="31"/>
  <c r="AI61" i="31"/>
  <c r="AG63" i="31"/>
  <c r="AH62" i="31"/>
  <c r="AI62" i="31"/>
  <c r="AG64" i="31"/>
  <c r="AH63" i="31"/>
  <c r="AI63" i="31"/>
  <c r="AG65" i="31"/>
  <c r="AH64" i="31"/>
  <c r="AI64" i="31"/>
  <c r="AG66" i="31"/>
  <c r="AH65" i="31"/>
  <c r="AI65" i="31"/>
  <c r="AG67" i="31"/>
  <c r="AH66" i="31"/>
  <c r="AI66" i="31"/>
  <c r="AG68" i="31"/>
  <c r="AH67" i="31"/>
  <c r="AI67" i="31"/>
  <c r="AG69" i="31"/>
  <c r="AH68" i="31"/>
  <c r="AI68" i="31"/>
  <c r="AG70" i="31"/>
  <c r="AH69" i="31"/>
  <c r="AI69" i="31"/>
  <c r="AG71" i="31"/>
  <c r="AH70" i="31"/>
  <c r="AI70" i="31"/>
  <c r="AG72" i="31"/>
  <c r="AH71" i="31"/>
  <c r="AI71" i="31"/>
  <c r="AG73" i="31"/>
  <c r="AH72" i="31"/>
  <c r="AI72" i="31"/>
  <c r="AG74" i="31"/>
  <c r="AH73" i="31"/>
  <c r="AI73" i="31"/>
  <c r="AG75" i="31"/>
  <c r="AH74" i="31"/>
  <c r="AI74" i="31"/>
  <c r="AG76" i="31"/>
  <c r="AH75" i="31"/>
  <c r="AI75" i="31"/>
  <c r="AG77" i="31"/>
  <c r="AH76" i="31"/>
  <c r="AI76" i="31"/>
  <c r="AG78" i="31"/>
  <c r="AH77" i="31"/>
  <c r="AI77" i="31"/>
  <c r="AG79" i="31"/>
  <c r="AH78" i="31"/>
  <c r="AI78" i="31"/>
  <c r="AG80" i="31"/>
  <c r="AH79" i="31"/>
  <c r="AI79" i="31"/>
  <c r="AG81" i="31"/>
  <c r="AH80" i="31"/>
  <c r="AI80" i="31"/>
  <c r="AG82" i="31"/>
  <c r="AH81" i="31"/>
  <c r="AI81" i="31"/>
  <c r="AG83" i="31"/>
  <c r="AH82" i="31"/>
  <c r="AI82" i="31"/>
  <c r="AG84" i="31"/>
  <c r="AH83" i="31"/>
  <c r="AI83" i="31"/>
  <c r="AG85" i="31"/>
  <c r="AH84" i="31"/>
  <c r="AI84" i="31"/>
  <c r="AG86" i="31"/>
  <c r="AH85" i="31"/>
  <c r="AI85" i="31"/>
  <c r="AG87" i="31"/>
  <c r="AH86" i="31"/>
  <c r="AI86" i="31"/>
  <c r="AG88" i="31"/>
  <c r="AH87" i="31"/>
  <c r="AI87" i="31"/>
  <c r="AG89" i="31"/>
  <c r="AH88" i="31"/>
  <c r="AI88" i="31"/>
  <c r="AG90" i="31"/>
  <c r="AH89" i="31"/>
  <c r="AI89" i="31"/>
  <c r="AG91" i="31"/>
  <c r="AH90" i="31"/>
  <c r="AI90" i="31"/>
  <c r="AG92" i="31"/>
  <c r="AH91" i="31"/>
  <c r="AI91" i="31"/>
  <c r="AG93" i="31"/>
  <c r="AH92" i="31"/>
  <c r="AI92" i="31"/>
  <c r="AG94" i="31"/>
  <c r="AH93" i="31"/>
  <c r="AI93" i="31"/>
  <c r="AG95" i="31"/>
  <c r="AH94" i="31"/>
  <c r="AI94" i="31"/>
  <c r="AG96" i="31"/>
  <c r="AH95" i="31"/>
  <c r="AI95" i="31"/>
  <c r="AG97" i="31"/>
  <c r="AH96" i="31"/>
  <c r="AI96" i="31"/>
  <c r="AG98" i="31"/>
  <c r="AH97" i="31"/>
  <c r="AI97" i="31"/>
  <c r="AG99" i="31"/>
  <c r="AH98" i="31"/>
  <c r="AI98" i="31"/>
  <c r="AG100" i="31"/>
  <c r="AH99" i="31"/>
  <c r="AI99" i="31"/>
  <c r="AG101" i="31"/>
  <c r="AH100" i="31"/>
  <c r="AI100" i="31"/>
  <c r="AG102" i="31"/>
  <c r="AH101" i="31"/>
  <c r="AI101" i="31"/>
  <c r="AG103" i="31"/>
  <c r="AH102" i="31"/>
  <c r="AI102" i="31"/>
  <c r="AG104" i="31"/>
  <c r="AH103" i="31"/>
  <c r="AI103" i="31"/>
  <c r="AG105" i="31"/>
  <c r="AH104" i="31"/>
  <c r="AI104" i="31"/>
  <c r="AG106" i="31"/>
  <c r="AH105" i="31"/>
  <c r="AI105" i="31"/>
  <c r="AG107" i="31"/>
  <c r="AH106" i="31"/>
  <c r="AI106" i="31"/>
  <c r="AG108" i="31"/>
  <c r="AH107" i="31"/>
  <c r="AI107" i="31"/>
  <c r="AG109" i="31"/>
  <c r="AH108" i="31"/>
  <c r="AI108" i="31"/>
  <c r="AG110" i="31"/>
  <c r="AH109" i="31"/>
  <c r="AI109" i="31"/>
  <c r="AG111" i="31"/>
  <c r="AH110" i="31"/>
  <c r="AI110" i="31"/>
  <c r="AG112" i="31"/>
  <c r="AH111" i="31"/>
  <c r="AI111" i="31"/>
  <c r="AG113" i="31"/>
  <c r="AH112" i="31"/>
  <c r="AI112" i="31"/>
  <c r="AG114" i="31"/>
  <c r="AH113" i="31"/>
  <c r="AI113" i="31"/>
  <c r="AG115" i="31"/>
  <c r="AH114" i="31"/>
  <c r="AI114" i="31"/>
  <c r="AG116" i="31"/>
  <c r="AH115" i="31"/>
  <c r="AI115" i="31"/>
  <c r="AG117" i="31"/>
  <c r="AH116" i="31"/>
  <c r="AI116" i="31"/>
  <c r="AG118" i="31"/>
  <c r="AH117" i="31"/>
  <c r="AI117" i="31"/>
  <c r="AG119" i="31"/>
  <c r="AH118" i="31"/>
  <c r="AI118" i="31"/>
  <c r="AG120" i="31"/>
  <c r="AH119" i="31"/>
  <c r="AI119" i="31"/>
  <c r="AG121" i="31"/>
  <c r="AH120" i="31"/>
  <c r="AI120" i="31"/>
  <c r="AG122" i="31"/>
  <c r="AH121" i="31"/>
  <c r="AI121" i="31"/>
  <c r="AG123" i="31"/>
  <c r="AH122" i="31"/>
  <c r="AI122" i="31"/>
  <c r="AG124" i="31"/>
  <c r="AH123" i="31"/>
  <c r="AI123" i="31"/>
  <c r="AG125" i="31"/>
  <c r="AH124" i="31"/>
  <c r="AI124" i="31"/>
  <c r="AG126" i="31"/>
  <c r="AH125" i="31"/>
  <c r="AI125" i="31"/>
  <c r="AG127" i="31"/>
  <c r="AH126" i="31"/>
  <c r="AI126" i="31"/>
  <c r="AG128" i="31"/>
  <c r="AH127" i="31"/>
  <c r="AI127" i="31"/>
  <c r="AG129" i="31"/>
  <c r="AH128" i="31"/>
  <c r="AI128" i="31"/>
  <c r="AG130" i="31"/>
  <c r="AH129" i="31"/>
  <c r="AI129" i="31"/>
  <c r="AG131" i="31"/>
  <c r="AH130" i="31"/>
  <c r="AI130" i="31"/>
  <c r="AG132" i="31"/>
  <c r="AH131" i="31"/>
  <c r="AI131" i="31"/>
  <c r="AG133" i="31"/>
  <c r="AH132" i="31"/>
  <c r="AI132" i="31"/>
  <c r="AG134" i="31"/>
  <c r="AH133" i="31"/>
  <c r="AI133" i="31"/>
  <c r="AG135" i="31"/>
  <c r="AH134" i="31"/>
  <c r="AI134" i="31"/>
  <c r="AG136" i="31"/>
  <c r="AH135" i="31"/>
  <c r="AI135" i="31"/>
  <c r="AG137" i="31"/>
  <c r="AH136" i="31"/>
  <c r="AI136" i="31"/>
  <c r="AG138" i="31"/>
  <c r="AH137" i="31"/>
  <c r="AI137" i="31"/>
  <c r="AG139" i="31"/>
  <c r="AH138" i="31"/>
  <c r="AI138" i="31"/>
  <c r="AG140" i="31"/>
  <c r="AH139" i="31"/>
  <c r="AI139" i="31"/>
  <c r="AG141" i="31"/>
  <c r="AH140" i="31"/>
  <c r="AI140" i="31"/>
  <c r="AG142" i="31"/>
  <c r="AH141" i="31"/>
  <c r="AI141" i="31"/>
  <c r="AG143" i="31"/>
  <c r="AH142" i="31"/>
  <c r="AI142" i="31"/>
  <c r="AG144" i="31"/>
  <c r="AH143" i="31"/>
  <c r="AI143" i="31"/>
  <c r="AG145" i="31"/>
  <c r="AH144" i="31"/>
  <c r="AI144" i="31"/>
  <c r="AG146" i="31"/>
  <c r="AH145" i="31"/>
  <c r="AI145" i="31"/>
  <c r="AG147" i="31"/>
  <c r="AH146" i="31"/>
  <c r="AI146" i="31"/>
  <c r="AG148" i="31"/>
  <c r="AH147" i="31"/>
  <c r="AI147" i="31"/>
  <c r="AG149" i="31"/>
  <c r="AH148" i="31"/>
  <c r="AI148" i="31"/>
  <c r="AG150" i="31"/>
  <c r="AH149" i="31"/>
  <c r="AI149" i="31"/>
  <c r="AG151" i="31"/>
  <c r="AH150" i="31"/>
  <c r="AI150" i="31"/>
  <c r="AG152" i="31"/>
  <c r="AH151" i="31"/>
  <c r="AI151" i="31"/>
  <c r="AG153" i="31"/>
  <c r="AH152" i="31"/>
  <c r="AI152" i="31"/>
  <c r="AG154" i="31"/>
  <c r="AH153" i="31"/>
  <c r="AI153" i="31"/>
  <c r="AG155" i="31"/>
  <c r="AH154" i="31"/>
  <c r="AI154" i="31"/>
  <c r="AG156" i="31"/>
  <c r="AH155" i="31"/>
  <c r="AI155" i="31"/>
  <c r="AG157" i="31"/>
  <c r="AH156" i="31"/>
  <c r="AI156" i="31"/>
  <c r="AG158" i="31"/>
  <c r="AH157" i="31"/>
  <c r="AI157" i="31"/>
  <c r="AG159" i="31"/>
  <c r="AH158" i="31"/>
  <c r="AI158" i="31"/>
  <c r="AG160" i="31"/>
  <c r="AH159" i="31"/>
  <c r="AI159" i="31"/>
  <c r="AG161" i="31"/>
  <c r="AH160" i="31"/>
  <c r="AI160" i="31"/>
  <c r="AG162" i="31"/>
  <c r="AH161" i="31"/>
  <c r="AI161" i="31"/>
  <c r="AG163" i="31"/>
  <c r="AH162" i="31"/>
  <c r="AI162" i="31"/>
  <c r="AG164" i="31"/>
  <c r="AH163" i="31"/>
  <c r="AI163" i="31"/>
  <c r="AG165" i="31"/>
  <c r="AH164" i="31"/>
  <c r="AI164" i="31"/>
  <c r="AG166" i="31"/>
  <c r="AH165" i="31"/>
  <c r="AI165" i="31"/>
  <c r="AG167" i="31"/>
  <c r="AH166" i="31"/>
  <c r="AI166" i="31"/>
  <c r="AG168" i="31"/>
  <c r="AH167" i="31"/>
  <c r="AI167" i="31"/>
  <c r="AG169" i="31"/>
  <c r="AH168" i="31"/>
  <c r="AI168" i="31"/>
  <c r="AG170" i="31"/>
  <c r="AH169" i="31"/>
  <c r="AI169" i="31"/>
  <c r="AG171" i="31"/>
  <c r="AH170" i="31"/>
  <c r="AI170" i="31"/>
  <c r="AG172" i="31"/>
  <c r="AH171" i="31"/>
  <c r="AI171" i="31"/>
  <c r="AG173" i="31"/>
  <c r="AH172" i="31"/>
  <c r="AI172" i="31"/>
  <c r="AG174" i="31"/>
  <c r="AH173" i="31"/>
  <c r="AI173" i="31"/>
  <c r="AG175" i="31"/>
  <c r="AH174" i="31"/>
  <c r="AI174" i="31"/>
  <c r="AG176" i="31"/>
  <c r="AH175" i="31"/>
  <c r="AI175" i="31"/>
  <c r="AG177" i="31"/>
  <c r="AH176" i="31"/>
  <c r="AI176" i="31"/>
  <c r="AG178" i="31"/>
  <c r="AH177" i="31"/>
  <c r="AI177" i="31"/>
  <c r="AG179" i="31"/>
  <c r="AH178" i="31"/>
  <c r="AI178" i="31"/>
  <c r="AG180" i="31"/>
  <c r="AH179" i="31"/>
  <c r="AI179" i="31"/>
  <c r="AG181" i="31"/>
  <c r="AH180" i="31"/>
  <c r="AI180" i="31"/>
  <c r="AG182" i="31"/>
  <c r="AH181" i="31"/>
  <c r="AI181" i="31"/>
  <c r="AG183" i="31"/>
  <c r="AH182" i="31"/>
  <c r="AI182" i="31"/>
  <c r="AG184" i="31"/>
  <c r="AH183" i="31"/>
  <c r="AI183" i="31"/>
  <c r="AG185" i="31"/>
  <c r="AH184" i="31"/>
  <c r="AI184" i="31"/>
  <c r="AG186" i="31"/>
  <c r="AH185" i="31"/>
  <c r="AI185" i="31"/>
  <c r="AG187" i="31"/>
  <c r="AH186" i="31"/>
  <c r="AI186" i="31"/>
  <c r="AG188" i="31"/>
  <c r="AH187" i="31"/>
  <c r="AI187" i="31"/>
  <c r="AG189" i="31"/>
  <c r="AH188" i="31"/>
  <c r="AI188" i="31"/>
  <c r="AG190" i="31"/>
  <c r="AH189" i="31"/>
  <c r="AI189" i="31"/>
  <c r="AG191" i="31"/>
  <c r="AH190" i="31"/>
  <c r="AI190" i="31"/>
  <c r="AG192" i="31"/>
  <c r="AH191" i="31"/>
  <c r="AI191" i="31"/>
  <c r="AG193" i="31"/>
  <c r="AH192" i="31"/>
  <c r="AI192" i="31"/>
  <c r="AG194" i="31"/>
  <c r="AH193" i="31"/>
  <c r="AI193" i="31"/>
  <c r="AG195" i="31"/>
  <c r="AH194" i="31"/>
  <c r="AI194" i="31"/>
  <c r="AG196" i="31"/>
  <c r="AH195" i="31"/>
  <c r="AI195" i="31"/>
  <c r="AG197" i="31"/>
  <c r="AH196" i="31"/>
  <c r="AI196" i="31"/>
  <c r="AG198" i="31"/>
  <c r="AH197" i="31"/>
  <c r="AI197" i="31"/>
  <c r="AG199" i="31"/>
  <c r="AH198" i="31"/>
  <c r="AI198" i="31"/>
  <c r="AG200" i="31"/>
  <c r="AH199" i="31"/>
  <c r="AI199" i="31"/>
  <c r="AG201" i="31"/>
  <c r="AH200" i="31"/>
  <c r="AI200" i="31"/>
  <c r="AG202" i="31"/>
  <c r="AH201" i="31"/>
  <c r="AI201" i="31"/>
  <c r="AG203" i="31"/>
  <c r="AH202" i="31"/>
  <c r="AI202" i="31"/>
  <c r="AG204" i="31"/>
  <c r="AH203" i="31"/>
  <c r="AI203" i="31"/>
  <c r="AG205" i="31"/>
  <c r="AH204" i="31"/>
  <c r="AI204" i="31"/>
  <c r="AG206" i="31"/>
  <c r="AH205" i="31"/>
  <c r="AI205" i="31"/>
  <c r="AG207" i="31"/>
  <c r="AH206" i="31"/>
  <c r="AI206" i="31"/>
  <c r="AG208" i="31"/>
  <c r="AH207" i="31"/>
  <c r="AI207" i="31"/>
  <c r="AG209" i="31"/>
  <c r="AH208" i="31"/>
  <c r="AI208" i="31"/>
  <c r="AG210" i="31"/>
  <c r="AH209" i="31"/>
  <c r="AI209" i="31"/>
  <c r="AG211" i="31"/>
  <c r="AH210" i="31"/>
  <c r="AI210" i="31"/>
  <c r="AG212" i="31"/>
  <c r="AH211" i="31"/>
  <c r="AI211" i="31"/>
  <c r="AG213" i="31"/>
  <c r="AH212" i="31"/>
  <c r="AI212" i="31"/>
  <c r="AG214" i="31"/>
  <c r="AH213" i="31"/>
  <c r="AI213" i="31"/>
  <c r="AG215" i="31"/>
  <c r="AH214" i="31"/>
  <c r="AI214" i="31"/>
  <c r="AG216" i="31"/>
  <c r="AH215" i="31"/>
  <c r="AI215" i="31"/>
  <c r="AG217" i="31"/>
  <c r="AH216" i="31"/>
  <c r="AI216" i="31"/>
  <c r="AG218" i="31"/>
  <c r="AH217" i="31"/>
  <c r="AI217" i="31"/>
  <c r="AG219" i="31"/>
  <c r="AH218" i="31"/>
  <c r="AI218" i="31"/>
  <c r="AG220" i="31"/>
  <c r="AH219" i="31"/>
  <c r="AI219" i="31"/>
  <c r="AG221" i="31"/>
  <c r="AH220" i="31"/>
  <c r="AI220" i="31"/>
  <c r="AG222" i="31"/>
  <c r="AH221" i="31"/>
  <c r="AI221" i="31"/>
  <c r="AG223" i="31"/>
  <c r="AH222" i="31"/>
  <c r="AI222" i="31"/>
  <c r="AG224" i="31"/>
  <c r="AH223" i="31"/>
  <c r="AI223" i="31"/>
  <c r="AG225" i="31"/>
  <c r="AH224" i="31"/>
  <c r="AI224" i="31"/>
  <c r="AG226" i="31"/>
  <c r="AH225" i="31"/>
  <c r="AI225" i="31"/>
  <c r="AG227" i="31"/>
  <c r="AH226" i="31"/>
  <c r="AI226" i="31"/>
  <c r="AG228" i="31"/>
  <c r="AH227" i="31"/>
  <c r="AI227" i="31"/>
  <c r="AG229" i="31"/>
  <c r="AH228" i="31"/>
  <c r="AI228" i="31"/>
  <c r="AG230" i="31"/>
  <c r="AH229" i="31"/>
  <c r="AI229" i="31"/>
  <c r="AG231" i="31"/>
  <c r="AH230" i="31"/>
  <c r="AI230" i="31"/>
  <c r="AG232" i="31"/>
  <c r="AH231" i="31"/>
  <c r="AI231" i="31"/>
  <c r="AG233" i="31"/>
  <c r="AH232" i="31"/>
  <c r="AI232" i="31"/>
  <c r="AG234" i="31"/>
  <c r="AH233" i="31"/>
  <c r="AI233" i="31"/>
  <c r="AG235" i="31"/>
  <c r="AH234" i="31"/>
  <c r="AI234" i="31"/>
  <c r="AG236" i="31"/>
  <c r="AH235" i="31"/>
  <c r="AI235" i="31"/>
  <c r="AG237" i="31"/>
  <c r="AH236" i="31"/>
  <c r="AI236" i="31"/>
  <c r="AG238" i="31"/>
  <c r="AH237" i="31"/>
  <c r="AI237" i="31"/>
  <c r="AG239" i="31"/>
  <c r="AH238" i="31"/>
  <c r="AI238" i="31"/>
  <c r="AG240" i="31"/>
  <c r="AH239" i="31"/>
  <c r="AI239" i="31"/>
  <c r="AG241" i="31"/>
  <c r="AH240" i="31"/>
  <c r="AI240" i="31"/>
  <c r="AG242" i="31"/>
  <c r="AH241" i="31"/>
  <c r="AI241" i="31"/>
  <c r="AG243" i="31"/>
  <c r="AH242" i="31"/>
  <c r="AI242" i="31"/>
  <c r="AG244" i="31"/>
  <c r="AH243" i="31"/>
  <c r="AI243" i="31"/>
  <c r="AG245" i="31"/>
  <c r="AH244" i="31"/>
  <c r="AI244" i="31"/>
  <c r="AG246" i="31"/>
  <c r="AH245" i="31"/>
  <c r="AI245" i="31"/>
  <c r="AG247" i="31"/>
  <c r="AH246" i="31"/>
  <c r="AI246" i="31"/>
  <c r="AG248" i="31"/>
  <c r="AH247" i="31"/>
  <c r="AI247" i="31"/>
  <c r="AG249" i="31"/>
  <c r="AH248" i="31"/>
  <c r="AI248" i="31"/>
  <c r="AG250" i="31"/>
  <c r="AH249" i="31"/>
  <c r="AI249" i="31"/>
  <c r="AG251" i="31"/>
  <c r="AH250" i="31"/>
  <c r="AI250" i="31"/>
  <c r="AG252" i="31"/>
  <c r="AH251" i="31"/>
  <c r="AI251" i="31"/>
  <c r="AG253" i="31"/>
  <c r="AH252" i="31"/>
  <c r="AI252" i="31"/>
  <c r="AG254" i="31"/>
  <c r="AH253" i="31"/>
  <c r="AI253" i="31"/>
  <c r="AG255" i="31"/>
  <c r="AH254" i="31"/>
  <c r="AI254" i="31"/>
  <c r="AG256" i="31"/>
  <c r="AH255" i="31"/>
  <c r="AI255" i="31"/>
  <c r="AG257" i="31"/>
  <c r="AH256" i="31"/>
  <c r="AI256" i="31"/>
  <c r="AG258" i="31"/>
  <c r="AH257" i="31"/>
  <c r="AI257" i="31"/>
  <c r="AG259" i="31"/>
  <c r="AH258" i="31"/>
  <c r="AI258" i="31"/>
  <c r="AG260" i="31"/>
  <c r="AH259" i="31"/>
  <c r="AI259" i="31"/>
  <c r="AG261" i="31"/>
  <c r="AH260" i="31"/>
  <c r="AI260" i="31"/>
  <c r="AG262" i="31"/>
  <c r="AH261" i="31"/>
  <c r="AI261" i="31"/>
  <c r="AG263" i="31"/>
  <c r="AH262" i="31"/>
  <c r="AI262" i="31"/>
  <c r="AG264" i="31"/>
  <c r="AH263" i="31"/>
  <c r="AI263" i="31"/>
  <c r="AG265" i="31"/>
  <c r="AH264" i="31"/>
  <c r="AI264" i="31"/>
  <c r="AG266" i="31"/>
  <c r="AH265" i="31"/>
  <c r="AI265" i="31"/>
  <c r="AG267" i="31"/>
  <c r="AH266" i="31"/>
  <c r="AI266" i="31"/>
  <c r="AG268" i="31"/>
  <c r="AH267" i="31"/>
  <c r="AI267" i="31"/>
  <c r="AG269" i="31"/>
  <c r="AH268" i="31"/>
  <c r="AI268" i="31"/>
  <c r="AG270" i="31"/>
  <c r="AH269" i="31"/>
  <c r="AI269" i="31"/>
  <c r="AG271" i="31"/>
  <c r="AH270" i="31"/>
  <c r="AI270" i="31"/>
  <c r="AG272" i="31"/>
  <c r="AH271" i="31"/>
  <c r="AI271" i="31"/>
  <c r="AG273" i="31"/>
  <c r="AH272" i="31"/>
  <c r="AI272" i="31"/>
  <c r="AG274" i="31"/>
  <c r="AH273" i="31"/>
  <c r="AI273" i="31"/>
  <c r="AG275" i="31"/>
  <c r="AH274" i="31"/>
  <c r="AI274" i="31"/>
  <c r="AG276" i="31"/>
  <c r="AH275" i="31"/>
  <c r="AI275" i="31"/>
  <c r="AG277" i="31"/>
  <c r="AH276" i="31"/>
  <c r="AI276" i="31"/>
  <c r="AG278" i="31"/>
  <c r="AH277" i="31"/>
  <c r="AI277" i="31"/>
  <c r="AG279" i="31"/>
  <c r="AH278" i="31"/>
  <c r="AI278" i="31"/>
  <c r="AG280" i="31"/>
  <c r="AH279" i="31"/>
  <c r="AI279" i="31"/>
  <c r="AG281" i="31"/>
  <c r="AH280" i="31"/>
  <c r="AI280" i="31"/>
  <c r="AG282" i="31"/>
  <c r="AH281" i="31"/>
  <c r="AI281" i="31"/>
  <c r="AG283" i="31"/>
  <c r="AH282" i="31"/>
  <c r="AI282" i="31"/>
  <c r="AG284" i="31"/>
  <c r="AH283" i="31"/>
  <c r="AI283" i="31"/>
  <c r="AG285" i="31"/>
  <c r="AH284" i="31"/>
  <c r="AI284" i="31"/>
  <c r="AG286" i="31"/>
  <c r="AH285" i="31"/>
  <c r="AI285" i="31"/>
  <c r="AG287" i="31"/>
  <c r="AH286" i="31"/>
  <c r="AI286" i="31"/>
  <c r="AG288" i="31"/>
  <c r="AH287" i="31"/>
  <c r="AI287" i="31"/>
  <c r="AG289" i="31"/>
  <c r="AH288" i="31"/>
  <c r="AI288" i="31"/>
  <c r="AG290" i="31"/>
  <c r="AH289" i="31"/>
  <c r="AI289" i="31"/>
  <c r="AG291" i="31"/>
  <c r="AH290" i="31"/>
  <c r="AI290" i="31"/>
  <c r="AG292" i="31"/>
  <c r="AH291" i="31"/>
  <c r="AI291" i="31"/>
  <c r="AG293" i="31"/>
  <c r="AH292" i="31"/>
  <c r="AI292" i="31"/>
  <c r="AG294" i="31"/>
  <c r="AH293" i="31"/>
  <c r="AI293" i="31"/>
  <c r="AH294" i="31"/>
  <c r="AI294" i="31"/>
  <c r="AI295" i="31"/>
  <c r="AB5" i="31"/>
  <c r="AB6" i="31"/>
  <c r="AB7" i="31"/>
  <c r="AB8" i="31"/>
  <c r="AB9" i="31"/>
  <c r="AB10" i="31"/>
  <c r="AB11" i="31"/>
  <c r="AB12" i="31"/>
  <c r="AB13" i="31"/>
  <c r="AB14" i="31"/>
  <c r="AB15" i="31"/>
  <c r="AB16" i="31"/>
  <c r="AB17" i="31"/>
  <c r="AB18" i="31"/>
  <c r="AB19" i="31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B32" i="31"/>
  <c r="AB33" i="31"/>
  <c r="AB34" i="31"/>
  <c r="AB35" i="31"/>
  <c r="AB36" i="31"/>
  <c r="AB37" i="31"/>
  <c r="AB38" i="31"/>
  <c r="AB39" i="31"/>
  <c r="AB40" i="31"/>
  <c r="AB41" i="31"/>
  <c r="AB42" i="31"/>
  <c r="AB43" i="31"/>
  <c r="AB44" i="31"/>
  <c r="AB45" i="31"/>
  <c r="AB46" i="31"/>
  <c r="AB47" i="31"/>
  <c r="AB48" i="31"/>
  <c r="AB49" i="31"/>
  <c r="AB50" i="31"/>
  <c r="AB51" i="31"/>
  <c r="AB52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3" i="31"/>
  <c r="AB84" i="31"/>
  <c r="AB8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101" i="31"/>
  <c r="AB102" i="31"/>
  <c r="AB103" i="31"/>
  <c r="AB104" i="31"/>
  <c r="AB105" i="31"/>
  <c r="AB106" i="31"/>
  <c r="AB107" i="31"/>
  <c r="AB108" i="31"/>
  <c r="AB109" i="31"/>
  <c r="AB110" i="31"/>
  <c r="AB111" i="31"/>
  <c r="AB112" i="31"/>
  <c r="AB113" i="31"/>
  <c r="AB114" i="31"/>
  <c r="AB115" i="31"/>
  <c r="AB116" i="31"/>
  <c r="AB117" i="31"/>
  <c r="AB118" i="31"/>
  <c r="AB119" i="31"/>
  <c r="AB120" i="31"/>
  <c r="AB121" i="31"/>
  <c r="AB122" i="31"/>
  <c r="AB123" i="31"/>
  <c r="AB124" i="31"/>
  <c r="AB125" i="31"/>
  <c r="AB126" i="31"/>
  <c r="AB127" i="31"/>
  <c r="AB128" i="31"/>
  <c r="AB129" i="31"/>
  <c r="AB130" i="31"/>
  <c r="AB131" i="31"/>
  <c r="AB132" i="31"/>
  <c r="AB133" i="31"/>
  <c r="AB134" i="31"/>
  <c r="AB135" i="31"/>
  <c r="AB136" i="31"/>
  <c r="AB137" i="31"/>
  <c r="AB138" i="31"/>
  <c r="AB139" i="31"/>
  <c r="AB140" i="31"/>
  <c r="AB141" i="31"/>
  <c r="AB142" i="31"/>
  <c r="AB143" i="31"/>
  <c r="AB144" i="31"/>
  <c r="AB145" i="31"/>
  <c r="AB146" i="31"/>
  <c r="AB147" i="31"/>
  <c r="AB148" i="31"/>
  <c r="AB149" i="31"/>
  <c r="AB150" i="31"/>
  <c r="AB151" i="31"/>
  <c r="AB152" i="31"/>
  <c r="AB153" i="31"/>
  <c r="AB154" i="31"/>
  <c r="AB155" i="31"/>
  <c r="AB156" i="31"/>
  <c r="AB157" i="31"/>
  <c r="AB158" i="31"/>
  <c r="AB159" i="31"/>
  <c r="AB160" i="31"/>
  <c r="AB161" i="31"/>
  <c r="AB162" i="31"/>
  <c r="AB163" i="31"/>
  <c r="AB164" i="31"/>
  <c r="AB165" i="31"/>
  <c r="AB166" i="31"/>
  <c r="AB167" i="31"/>
  <c r="AB168" i="31"/>
  <c r="AB169" i="31"/>
  <c r="AB170" i="31"/>
  <c r="AB171" i="31"/>
  <c r="AB172" i="31"/>
  <c r="AB173" i="31"/>
  <c r="AB174" i="31"/>
  <c r="AB175" i="31"/>
  <c r="AB176" i="31"/>
  <c r="AB177" i="31"/>
  <c r="AB178" i="31"/>
  <c r="AB179" i="31"/>
  <c r="AB180" i="31"/>
  <c r="AB181" i="31"/>
  <c r="AB182" i="31"/>
  <c r="AB183" i="31"/>
  <c r="AB184" i="31"/>
  <c r="AB185" i="31"/>
  <c r="AB186" i="31"/>
  <c r="AB187" i="31"/>
  <c r="AB188" i="31"/>
  <c r="AB189" i="31"/>
  <c r="AB190" i="31"/>
  <c r="AB191" i="31"/>
  <c r="AB192" i="31"/>
  <c r="AB193" i="31"/>
  <c r="AB194" i="31"/>
  <c r="AB195" i="31"/>
  <c r="AB196" i="31"/>
  <c r="AB197" i="31"/>
  <c r="AB198" i="31"/>
  <c r="AB199" i="31"/>
  <c r="AB200" i="31"/>
  <c r="AB201" i="31"/>
  <c r="AB202" i="31"/>
  <c r="AB203" i="31"/>
  <c r="AB204" i="31"/>
  <c r="AB205" i="31"/>
  <c r="AB206" i="31"/>
  <c r="AB207" i="31"/>
  <c r="AB208" i="31"/>
  <c r="AB209" i="31"/>
  <c r="AB210" i="31"/>
  <c r="AB211" i="31"/>
  <c r="AB212" i="31"/>
  <c r="AB213" i="31"/>
  <c r="AB214" i="31"/>
  <c r="AB215" i="31"/>
  <c r="AB216" i="31"/>
  <c r="AB217" i="31"/>
  <c r="AB218" i="31"/>
  <c r="AB219" i="31"/>
  <c r="AB220" i="31"/>
  <c r="AB221" i="31"/>
  <c r="AB222" i="31"/>
  <c r="AB223" i="31"/>
  <c r="AB224" i="31"/>
  <c r="AB225" i="31"/>
  <c r="AB226" i="31"/>
  <c r="AB227" i="31"/>
  <c r="AB228" i="31"/>
  <c r="AB229" i="31"/>
  <c r="AB230" i="31"/>
  <c r="AB231" i="31"/>
  <c r="AB232" i="31"/>
  <c r="AB233" i="31"/>
  <c r="AB234" i="31"/>
  <c r="AB235" i="31"/>
  <c r="AB236" i="31"/>
  <c r="AB237" i="31"/>
  <c r="AB238" i="31"/>
  <c r="AB239" i="31"/>
  <c r="AB240" i="31"/>
  <c r="AB241" i="31"/>
  <c r="AB242" i="31"/>
  <c r="AB243" i="31"/>
  <c r="AB244" i="31"/>
  <c r="AB245" i="31"/>
  <c r="AB246" i="31"/>
  <c r="AB247" i="31"/>
  <c r="AB248" i="31"/>
  <c r="AB249" i="31"/>
  <c r="AB250" i="31"/>
  <c r="AB251" i="31"/>
  <c r="AB252" i="31"/>
  <c r="AB253" i="31"/>
  <c r="AB254" i="31"/>
  <c r="AB255" i="31"/>
  <c r="AB256" i="31"/>
  <c r="AB257" i="31"/>
  <c r="AB258" i="31"/>
  <c r="AB259" i="31"/>
  <c r="AB260" i="31"/>
  <c r="AB261" i="31"/>
  <c r="AB262" i="31"/>
  <c r="AB263" i="31"/>
  <c r="AB264" i="31"/>
  <c r="AB265" i="31"/>
  <c r="AB266" i="31"/>
  <c r="AB267" i="31"/>
  <c r="AB268" i="31"/>
  <c r="AB269" i="31"/>
  <c r="AB270" i="31"/>
  <c r="AB271" i="31"/>
  <c r="AB272" i="31"/>
  <c r="AB273" i="31"/>
  <c r="AB274" i="31"/>
  <c r="AB275" i="31"/>
  <c r="AB276" i="31"/>
  <c r="AB277" i="31"/>
  <c r="AB278" i="31"/>
  <c r="AB279" i="31"/>
  <c r="AB280" i="31"/>
  <c r="AB281" i="31"/>
  <c r="AB282" i="31"/>
  <c r="AB283" i="31"/>
  <c r="AB284" i="31"/>
  <c r="AB285" i="31"/>
  <c r="AB286" i="31"/>
  <c r="AB287" i="31"/>
  <c r="AB288" i="31"/>
  <c r="AB289" i="31"/>
  <c r="AB290" i="31"/>
  <c r="AB291" i="31"/>
  <c r="AB292" i="31"/>
  <c r="AB293" i="31"/>
  <c r="AB294" i="31"/>
  <c r="X4" i="31"/>
  <c r="Y4" i="31"/>
  <c r="C294" i="31"/>
  <c r="Y6" i="31"/>
  <c r="Y5" i="31"/>
  <c r="B294" i="31"/>
  <c r="X6" i="31"/>
  <c r="Z6" i="31"/>
  <c r="Z8" i="31"/>
  <c r="Y8" i="31"/>
  <c r="X8" i="31"/>
  <c r="X5" i="31"/>
  <c r="Z5" i="31"/>
  <c r="Z4" i="31"/>
  <c r="B298" i="31"/>
  <c r="R4" i="31" a="1"/>
  <c r="S5" i="31"/>
  <c r="S4" i="31"/>
  <c r="R5" i="31"/>
  <c r="R4" i="31"/>
  <c r="C297" i="31" a="1"/>
  <c r="C298" i="31"/>
  <c r="H298" i="31"/>
  <c r="G298" i="31"/>
  <c r="D298" i="31"/>
  <c r="E298" i="31"/>
  <c r="F298" i="31"/>
  <c r="B297" i="31"/>
  <c r="F297" i="31"/>
  <c r="C297" i="31"/>
  <c r="D297" i="31"/>
  <c r="E297" i="31"/>
  <c r="B297" i="31" a="1"/>
  <c r="A298" i="31" a="1"/>
  <c r="A298" i="31"/>
  <c r="G4" i="31"/>
  <c r="H4" i="31"/>
  <c r="K4" i="31"/>
  <c r="G5" i="31"/>
  <c r="H5" i="31"/>
  <c r="K5" i="31"/>
  <c r="G6" i="31"/>
  <c r="H6" i="31"/>
  <c r="K6" i="31"/>
  <c r="G7" i="31"/>
  <c r="H7" i="31"/>
  <c r="K7" i="31"/>
  <c r="G8" i="31"/>
  <c r="H8" i="31"/>
  <c r="K8" i="31"/>
  <c r="G9" i="31"/>
  <c r="H9" i="31"/>
  <c r="K9" i="31"/>
  <c r="G10" i="31"/>
  <c r="H10" i="31"/>
  <c r="K10" i="31"/>
  <c r="G11" i="31"/>
  <c r="H11" i="31"/>
  <c r="K11" i="31"/>
  <c r="G12" i="31"/>
  <c r="H12" i="31"/>
  <c r="K12" i="31"/>
  <c r="G13" i="31"/>
  <c r="H13" i="31"/>
  <c r="K13" i="31"/>
  <c r="G14" i="31"/>
  <c r="H14" i="31"/>
  <c r="K14" i="31"/>
  <c r="G15" i="31"/>
  <c r="H15" i="31"/>
  <c r="K15" i="31"/>
  <c r="G16" i="31"/>
  <c r="H16" i="31"/>
  <c r="K16" i="31"/>
  <c r="G17" i="31"/>
  <c r="H17" i="31"/>
  <c r="K17" i="31"/>
  <c r="G18" i="31"/>
  <c r="H18" i="31"/>
  <c r="K18" i="31"/>
  <c r="G19" i="31"/>
  <c r="H19" i="31"/>
  <c r="K19" i="31"/>
  <c r="G20" i="31"/>
  <c r="H20" i="31"/>
  <c r="K20" i="31"/>
  <c r="G21" i="31"/>
  <c r="H21" i="31"/>
  <c r="K21" i="31"/>
  <c r="G22" i="31"/>
  <c r="H22" i="31"/>
  <c r="K22" i="31"/>
  <c r="G23" i="31"/>
  <c r="H23" i="31"/>
  <c r="K23" i="31"/>
  <c r="G24" i="31"/>
  <c r="H24" i="31"/>
  <c r="K24" i="31"/>
  <c r="G25" i="31"/>
  <c r="H25" i="31"/>
  <c r="K25" i="31"/>
  <c r="G26" i="31"/>
  <c r="H26" i="31"/>
  <c r="K26" i="31"/>
  <c r="G27" i="31"/>
  <c r="H27" i="31"/>
  <c r="K27" i="31"/>
  <c r="G28" i="31"/>
  <c r="H28" i="31"/>
  <c r="K28" i="31"/>
  <c r="G29" i="31"/>
  <c r="H29" i="31"/>
  <c r="K29" i="31"/>
  <c r="G30" i="31"/>
  <c r="H30" i="31"/>
  <c r="K30" i="31"/>
  <c r="G31" i="31"/>
  <c r="H31" i="31"/>
  <c r="K31" i="31"/>
  <c r="G32" i="31"/>
  <c r="H32" i="31"/>
  <c r="K32" i="31"/>
  <c r="G33" i="31"/>
  <c r="H33" i="31"/>
  <c r="K33" i="31"/>
  <c r="G34" i="31"/>
  <c r="H34" i="31"/>
  <c r="K34" i="31"/>
  <c r="G35" i="31"/>
  <c r="H35" i="31"/>
  <c r="K35" i="31"/>
  <c r="G36" i="31"/>
  <c r="H36" i="31"/>
  <c r="K36" i="31"/>
  <c r="G37" i="31"/>
  <c r="H37" i="31"/>
  <c r="K37" i="31"/>
  <c r="G38" i="31"/>
  <c r="H38" i="31"/>
  <c r="K38" i="31"/>
  <c r="G39" i="31"/>
  <c r="H39" i="31"/>
  <c r="K39" i="31"/>
  <c r="G40" i="31"/>
  <c r="H40" i="31"/>
  <c r="K40" i="31"/>
  <c r="G41" i="31"/>
  <c r="H41" i="31"/>
  <c r="K41" i="31"/>
  <c r="G42" i="31"/>
  <c r="H42" i="31"/>
  <c r="K42" i="31"/>
  <c r="G43" i="31"/>
  <c r="H43" i="31"/>
  <c r="K43" i="31"/>
  <c r="G44" i="31"/>
  <c r="H44" i="31"/>
  <c r="K44" i="31"/>
  <c r="G45" i="31"/>
  <c r="H45" i="31"/>
  <c r="K45" i="31"/>
  <c r="G46" i="31"/>
  <c r="H46" i="31"/>
  <c r="K46" i="31"/>
  <c r="G47" i="31"/>
  <c r="H47" i="31"/>
  <c r="K47" i="31"/>
  <c r="G48" i="31"/>
  <c r="H48" i="31"/>
  <c r="K48" i="31"/>
  <c r="G49" i="31"/>
  <c r="H49" i="31"/>
  <c r="K49" i="31"/>
  <c r="G50" i="31"/>
  <c r="H50" i="31"/>
  <c r="K50" i="31"/>
  <c r="G51" i="31"/>
  <c r="H51" i="31"/>
  <c r="K51" i="31"/>
  <c r="G52" i="31"/>
  <c r="H52" i="31"/>
  <c r="K52" i="31"/>
  <c r="G53" i="31"/>
  <c r="H53" i="31"/>
  <c r="K53" i="31"/>
  <c r="G54" i="31"/>
  <c r="H54" i="31"/>
  <c r="K54" i="31"/>
  <c r="G55" i="31"/>
  <c r="H55" i="31"/>
  <c r="K55" i="31"/>
  <c r="G56" i="31"/>
  <c r="H56" i="31"/>
  <c r="K56" i="31"/>
  <c r="G57" i="31"/>
  <c r="H57" i="31"/>
  <c r="K57" i="31"/>
  <c r="G58" i="31"/>
  <c r="H58" i="31"/>
  <c r="K58" i="31"/>
  <c r="G59" i="31"/>
  <c r="H59" i="31"/>
  <c r="K59" i="31"/>
  <c r="G60" i="31"/>
  <c r="H60" i="31"/>
  <c r="K60" i="31"/>
  <c r="G61" i="31"/>
  <c r="H61" i="31"/>
  <c r="K61" i="31"/>
  <c r="G62" i="31"/>
  <c r="H62" i="31"/>
  <c r="K62" i="31"/>
  <c r="G63" i="31"/>
  <c r="H63" i="31"/>
  <c r="K63" i="31"/>
  <c r="G64" i="31"/>
  <c r="H64" i="31"/>
  <c r="K64" i="31"/>
  <c r="G65" i="31"/>
  <c r="H65" i="31"/>
  <c r="K65" i="31"/>
  <c r="G66" i="31"/>
  <c r="H66" i="31"/>
  <c r="K66" i="31"/>
  <c r="G67" i="31"/>
  <c r="H67" i="31"/>
  <c r="K67" i="31"/>
  <c r="G68" i="31"/>
  <c r="H68" i="31"/>
  <c r="K68" i="31"/>
  <c r="G69" i="31"/>
  <c r="H69" i="31"/>
  <c r="K69" i="31"/>
  <c r="G70" i="31"/>
  <c r="H70" i="31"/>
  <c r="K70" i="31"/>
  <c r="G71" i="31"/>
  <c r="H71" i="31"/>
  <c r="K71" i="31"/>
  <c r="G72" i="31"/>
  <c r="H72" i="31"/>
  <c r="K72" i="31"/>
  <c r="G73" i="31"/>
  <c r="H73" i="31"/>
  <c r="K73" i="31"/>
  <c r="G74" i="31"/>
  <c r="H74" i="31"/>
  <c r="K74" i="31"/>
  <c r="G75" i="31"/>
  <c r="H75" i="31"/>
  <c r="K75" i="31"/>
  <c r="G76" i="31"/>
  <c r="H76" i="31"/>
  <c r="K76" i="31"/>
  <c r="G77" i="31"/>
  <c r="H77" i="31"/>
  <c r="K77" i="31"/>
  <c r="G78" i="31"/>
  <c r="H78" i="31"/>
  <c r="K78" i="31"/>
  <c r="G79" i="31"/>
  <c r="H79" i="31"/>
  <c r="K79" i="31"/>
  <c r="G80" i="31"/>
  <c r="H80" i="31"/>
  <c r="K80" i="31"/>
  <c r="G81" i="31"/>
  <c r="H81" i="31"/>
  <c r="K81" i="31"/>
  <c r="G82" i="31"/>
  <c r="H82" i="31"/>
  <c r="K82" i="31"/>
  <c r="G83" i="31"/>
  <c r="H83" i="31"/>
  <c r="K83" i="31"/>
  <c r="G84" i="31"/>
  <c r="H84" i="31"/>
  <c r="K84" i="31"/>
  <c r="G85" i="31"/>
  <c r="H85" i="31"/>
  <c r="K85" i="31"/>
  <c r="G86" i="31"/>
  <c r="H86" i="31"/>
  <c r="K86" i="31"/>
  <c r="G87" i="31"/>
  <c r="H87" i="31"/>
  <c r="K87" i="31"/>
  <c r="G88" i="31"/>
  <c r="H88" i="31"/>
  <c r="K88" i="31"/>
  <c r="G89" i="31"/>
  <c r="H89" i="31"/>
  <c r="K89" i="31"/>
  <c r="G90" i="31"/>
  <c r="H90" i="31"/>
  <c r="K90" i="31"/>
  <c r="G91" i="31"/>
  <c r="H91" i="31"/>
  <c r="K91" i="31"/>
  <c r="G92" i="31"/>
  <c r="H92" i="31"/>
  <c r="K92" i="31"/>
  <c r="G93" i="31"/>
  <c r="H93" i="31"/>
  <c r="K93" i="31"/>
  <c r="G94" i="31"/>
  <c r="H94" i="31"/>
  <c r="K94" i="31"/>
  <c r="G95" i="31"/>
  <c r="H95" i="31"/>
  <c r="K95" i="31"/>
  <c r="G96" i="31"/>
  <c r="H96" i="31"/>
  <c r="K96" i="31"/>
  <c r="G97" i="31"/>
  <c r="H97" i="31"/>
  <c r="K97" i="31"/>
  <c r="G98" i="31"/>
  <c r="H98" i="31"/>
  <c r="K98" i="31"/>
  <c r="G99" i="31"/>
  <c r="H99" i="31"/>
  <c r="K99" i="31"/>
  <c r="G100" i="31"/>
  <c r="H100" i="31"/>
  <c r="K100" i="31"/>
  <c r="G101" i="31"/>
  <c r="H101" i="31"/>
  <c r="K101" i="31"/>
  <c r="G102" i="31"/>
  <c r="H102" i="31"/>
  <c r="K102" i="31"/>
  <c r="G103" i="31"/>
  <c r="H103" i="31"/>
  <c r="K103" i="31"/>
  <c r="G104" i="31"/>
  <c r="H104" i="31"/>
  <c r="K104" i="31"/>
  <c r="G105" i="31"/>
  <c r="H105" i="31"/>
  <c r="K105" i="31"/>
  <c r="G106" i="31"/>
  <c r="H106" i="31"/>
  <c r="K106" i="31"/>
  <c r="G107" i="31"/>
  <c r="H107" i="31"/>
  <c r="K107" i="31"/>
  <c r="G108" i="31"/>
  <c r="H108" i="31"/>
  <c r="K108" i="31"/>
  <c r="G109" i="31"/>
  <c r="H109" i="31"/>
  <c r="K109" i="31"/>
  <c r="G110" i="31"/>
  <c r="H110" i="31"/>
  <c r="K110" i="31"/>
  <c r="G111" i="31"/>
  <c r="H111" i="31"/>
  <c r="K111" i="31"/>
  <c r="G112" i="31"/>
  <c r="H112" i="31"/>
  <c r="K112" i="31"/>
  <c r="G113" i="31"/>
  <c r="H113" i="31"/>
  <c r="K113" i="31"/>
  <c r="G114" i="31"/>
  <c r="H114" i="31"/>
  <c r="K114" i="31"/>
  <c r="G115" i="31"/>
  <c r="H115" i="31"/>
  <c r="K115" i="31"/>
  <c r="G116" i="31"/>
  <c r="H116" i="31"/>
  <c r="K116" i="31"/>
  <c r="G117" i="31"/>
  <c r="H117" i="31"/>
  <c r="K117" i="31"/>
  <c r="G118" i="31"/>
  <c r="H118" i="31"/>
  <c r="K118" i="31"/>
  <c r="G119" i="31"/>
  <c r="H119" i="31"/>
  <c r="K119" i="31"/>
  <c r="G120" i="31"/>
  <c r="H120" i="31"/>
  <c r="K120" i="31"/>
  <c r="G121" i="31"/>
  <c r="H121" i="31"/>
  <c r="K121" i="31"/>
  <c r="G122" i="31"/>
  <c r="H122" i="31"/>
  <c r="K122" i="31"/>
  <c r="G123" i="31"/>
  <c r="H123" i="31"/>
  <c r="K123" i="31"/>
  <c r="G124" i="31"/>
  <c r="H124" i="31"/>
  <c r="K124" i="31"/>
  <c r="G125" i="31"/>
  <c r="H125" i="31"/>
  <c r="K125" i="31"/>
  <c r="G126" i="31"/>
  <c r="H126" i="31"/>
  <c r="K126" i="31"/>
  <c r="G127" i="31"/>
  <c r="H127" i="31"/>
  <c r="K127" i="31"/>
  <c r="G128" i="31"/>
  <c r="H128" i="31"/>
  <c r="K128" i="31"/>
  <c r="G129" i="31"/>
  <c r="H129" i="31"/>
  <c r="K129" i="31"/>
  <c r="G130" i="31"/>
  <c r="H130" i="31"/>
  <c r="K130" i="31"/>
  <c r="G131" i="31"/>
  <c r="H131" i="31"/>
  <c r="K131" i="31"/>
  <c r="G132" i="31"/>
  <c r="H132" i="31"/>
  <c r="K132" i="31"/>
  <c r="G133" i="31"/>
  <c r="H133" i="31"/>
  <c r="K133" i="31"/>
  <c r="G134" i="31"/>
  <c r="H134" i="31"/>
  <c r="K134" i="31"/>
  <c r="G135" i="31"/>
  <c r="H135" i="31"/>
  <c r="K135" i="31"/>
  <c r="G136" i="31"/>
  <c r="H136" i="31"/>
  <c r="K136" i="31"/>
  <c r="G137" i="31"/>
  <c r="H137" i="31"/>
  <c r="K137" i="31"/>
  <c r="G138" i="31"/>
  <c r="H138" i="31"/>
  <c r="K138" i="31"/>
  <c r="G139" i="31"/>
  <c r="H139" i="31"/>
  <c r="K139" i="31"/>
  <c r="G140" i="31"/>
  <c r="H140" i="31"/>
  <c r="K140" i="31"/>
  <c r="G141" i="31"/>
  <c r="H141" i="31"/>
  <c r="K141" i="31"/>
  <c r="G142" i="31"/>
  <c r="H142" i="31"/>
  <c r="K142" i="31"/>
  <c r="G143" i="31"/>
  <c r="H143" i="31"/>
  <c r="K143" i="31"/>
  <c r="G144" i="31"/>
  <c r="H144" i="31"/>
  <c r="K144" i="31"/>
  <c r="G145" i="31"/>
  <c r="H145" i="31"/>
  <c r="K145" i="31"/>
  <c r="G146" i="31"/>
  <c r="H146" i="31"/>
  <c r="K146" i="31"/>
  <c r="G147" i="31"/>
  <c r="H147" i="31"/>
  <c r="K147" i="31"/>
  <c r="G148" i="31"/>
  <c r="H148" i="31"/>
  <c r="K148" i="31"/>
  <c r="G149" i="31"/>
  <c r="H149" i="31"/>
  <c r="K149" i="31"/>
  <c r="G150" i="31"/>
  <c r="H150" i="31"/>
  <c r="K150" i="31"/>
  <c r="G151" i="31"/>
  <c r="H151" i="31"/>
  <c r="K151" i="31"/>
  <c r="G152" i="31"/>
  <c r="H152" i="31"/>
  <c r="K152" i="31"/>
  <c r="G153" i="31"/>
  <c r="H153" i="31"/>
  <c r="K153" i="31"/>
  <c r="G154" i="31"/>
  <c r="H154" i="31"/>
  <c r="K154" i="31"/>
  <c r="G155" i="31"/>
  <c r="H155" i="31"/>
  <c r="K155" i="31"/>
  <c r="G156" i="31"/>
  <c r="H156" i="31"/>
  <c r="K156" i="31"/>
  <c r="G157" i="31"/>
  <c r="H157" i="31"/>
  <c r="K157" i="31"/>
  <c r="G158" i="31"/>
  <c r="H158" i="31"/>
  <c r="K158" i="31"/>
  <c r="G159" i="31"/>
  <c r="H159" i="31"/>
  <c r="K159" i="31"/>
  <c r="G160" i="31"/>
  <c r="H160" i="31"/>
  <c r="K160" i="31"/>
  <c r="G161" i="31"/>
  <c r="H161" i="31"/>
  <c r="K161" i="31"/>
  <c r="G162" i="31"/>
  <c r="H162" i="31"/>
  <c r="K162" i="31"/>
  <c r="G163" i="31"/>
  <c r="H163" i="31"/>
  <c r="K163" i="31"/>
  <c r="G164" i="31"/>
  <c r="H164" i="31"/>
  <c r="K164" i="31"/>
  <c r="G165" i="31"/>
  <c r="H165" i="31"/>
  <c r="K165" i="31"/>
  <c r="G166" i="31"/>
  <c r="H166" i="31"/>
  <c r="K166" i="31"/>
  <c r="G167" i="31"/>
  <c r="H167" i="31"/>
  <c r="K167" i="31"/>
  <c r="G168" i="31"/>
  <c r="H168" i="31"/>
  <c r="K168" i="31"/>
  <c r="G169" i="31"/>
  <c r="H169" i="31"/>
  <c r="K169" i="31"/>
  <c r="G170" i="31"/>
  <c r="H170" i="31"/>
  <c r="K170" i="31"/>
  <c r="G171" i="31"/>
  <c r="H171" i="31"/>
  <c r="K171" i="31"/>
  <c r="G172" i="31"/>
  <c r="H172" i="31"/>
  <c r="K172" i="31"/>
  <c r="G173" i="31"/>
  <c r="H173" i="31"/>
  <c r="K173" i="31"/>
  <c r="G174" i="31"/>
  <c r="H174" i="31"/>
  <c r="K174" i="31"/>
  <c r="G175" i="31"/>
  <c r="H175" i="31"/>
  <c r="K175" i="31"/>
  <c r="G176" i="31"/>
  <c r="H176" i="31"/>
  <c r="K176" i="31"/>
  <c r="G177" i="31"/>
  <c r="H177" i="31"/>
  <c r="K177" i="31"/>
  <c r="G178" i="31"/>
  <c r="H178" i="31"/>
  <c r="K178" i="31"/>
  <c r="G179" i="31"/>
  <c r="H179" i="31"/>
  <c r="K179" i="31"/>
  <c r="G180" i="31"/>
  <c r="H180" i="31"/>
  <c r="K180" i="31"/>
  <c r="G181" i="31"/>
  <c r="H181" i="31"/>
  <c r="K181" i="31"/>
  <c r="G182" i="31"/>
  <c r="H182" i="31"/>
  <c r="K182" i="31"/>
  <c r="G183" i="31"/>
  <c r="H183" i="31"/>
  <c r="K183" i="31"/>
  <c r="G184" i="31"/>
  <c r="H184" i="31"/>
  <c r="K184" i="31"/>
  <c r="G185" i="31"/>
  <c r="H185" i="31"/>
  <c r="K185" i="31"/>
  <c r="G186" i="31"/>
  <c r="H186" i="31"/>
  <c r="K186" i="31"/>
  <c r="G187" i="31"/>
  <c r="H187" i="31"/>
  <c r="K187" i="31"/>
  <c r="G188" i="31"/>
  <c r="H188" i="31"/>
  <c r="K188" i="31"/>
  <c r="G189" i="31"/>
  <c r="H189" i="31"/>
  <c r="K189" i="31"/>
  <c r="G190" i="31"/>
  <c r="H190" i="31"/>
  <c r="K190" i="31"/>
  <c r="G191" i="31"/>
  <c r="H191" i="31"/>
  <c r="K191" i="31"/>
  <c r="G192" i="31"/>
  <c r="H192" i="31"/>
  <c r="K192" i="31"/>
  <c r="G193" i="31"/>
  <c r="H193" i="31"/>
  <c r="K193" i="31"/>
  <c r="G194" i="31"/>
  <c r="H194" i="31"/>
  <c r="K194" i="31"/>
  <c r="G195" i="31"/>
  <c r="H195" i="31"/>
  <c r="K195" i="31"/>
  <c r="G196" i="31"/>
  <c r="H196" i="31"/>
  <c r="K196" i="31"/>
  <c r="G197" i="31"/>
  <c r="H197" i="31"/>
  <c r="K197" i="31"/>
  <c r="G198" i="31"/>
  <c r="H198" i="31"/>
  <c r="K198" i="31"/>
  <c r="G199" i="31"/>
  <c r="H199" i="31"/>
  <c r="K199" i="31"/>
  <c r="G200" i="31"/>
  <c r="H200" i="31"/>
  <c r="K200" i="31"/>
  <c r="G201" i="31"/>
  <c r="H201" i="31"/>
  <c r="K201" i="31"/>
  <c r="G202" i="31"/>
  <c r="H202" i="31"/>
  <c r="K202" i="31"/>
  <c r="G203" i="31"/>
  <c r="H203" i="31"/>
  <c r="K203" i="31"/>
  <c r="G204" i="31"/>
  <c r="H204" i="31"/>
  <c r="K204" i="31"/>
  <c r="G205" i="31"/>
  <c r="H205" i="31"/>
  <c r="K205" i="31"/>
  <c r="G206" i="31"/>
  <c r="H206" i="31"/>
  <c r="K206" i="31"/>
  <c r="G207" i="31"/>
  <c r="H207" i="31"/>
  <c r="K207" i="31"/>
  <c r="G208" i="31"/>
  <c r="H208" i="31"/>
  <c r="K208" i="31"/>
  <c r="G209" i="31"/>
  <c r="H209" i="31"/>
  <c r="K209" i="31"/>
  <c r="G210" i="31"/>
  <c r="H210" i="31"/>
  <c r="K210" i="31"/>
  <c r="G211" i="31"/>
  <c r="H211" i="31"/>
  <c r="K211" i="31"/>
  <c r="G212" i="31"/>
  <c r="H212" i="31"/>
  <c r="K212" i="31"/>
  <c r="G213" i="31"/>
  <c r="H213" i="31"/>
  <c r="K213" i="31"/>
  <c r="G214" i="31"/>
  <c r="H214" i="31"/>
  <c r="K214" i="31"/>
  <c r="G215" i="31"/>
  <c r="H215" i="31"/>
  <c r="K215" i="31"/>
  <c r="G216" i="31"/>
  <c r="H216" i="31"/>
  <c r="K216" i="31"/>
  <c r="G217" i="31"/>
  <c r="H217" i="31"/>
  <c r="K217" i="31"/>
  <c r="G218" i="31"/>
  <c r="H218" i="31"/>
  <c r="K218" i="31"/>
  <c r="G219" i="31"/>
  <c r="H219" i="31"/>
  <c r="K219" i="31"/>
  <c r="G220" i="31"/>
  <c r="H220" i="31"/>
  <c r="K220" i="31"/>
  <c r="G221" i="31"/>
  <c r="H221" i="31"/>
  <c r="K221" i="31"/>
  <c r="G222" i="31"/>
  <c r="H222" i="31"/>
  <c r="K222" i="31"/>
  <c r="G223" i="31"/>
  <c r="H223" i="31"/>
  <c r="K223" i="31"/>
  <c r="G224" i="31"/>
  <c r="H224" i="31"/>
  <c r="K224" i="31"/>
  <c r="G225" i="31"/>
  <c r="H225" i="31"/>
  <c r="K225" i="31"/>
  <c r="G226" i="31"/>
  <c r="H226" i="31"/>
  <c r="K226" i="31"/>
  <c r="G227" i="31"/>
  <c r="H227" i="31"/>
  <c r="K227" i="31"/>
  <c r="G228" i="31"/>
  <c r="H228" i="31"/>
  <c r="K228" i="31"/>
  <c r="G229" i="31"/>
  <c r="H229" i="31"/>
  <c r="K229" i="31"/>
  <c r="G230" i="31"/>
  <c r="H230" i="31"/>
  <c r="K230" i="31"/>
  <c r="G231" i="31"/>
  <c r="H231" i="31"/>
  <c r="K231" i="31"/>
  <c r="G232" i="31"/>
  <c r="H232" i="31"/>
  <c r="K232" i="31"/>
  <c r="G233" i="31"/>
  <c r="H233" i="31"/>
  <c r="K233" i="31"/>
  <c r="G234" i="31"/>
  <c r="H234" i="31"/>
  <c r="K234" i="31"/>
  <c r="G235" i="31"/>
  <c r="H235" i="31"/>
  <c r="K235" i="31"/>
  <c r="G236" i="31"/>
  <c r="H236" i="31"/>
  <c r="K236" i="31"/>
  <c r="G237" i="31"/>
  <c r="H237" i="31"/>
  <c r="K237" i="31"/>
  <c r="G238" i="31"/>
  <c r="H238" i="31"/>
  <c r="K238" i="31"/>
  <c r="G239" i="31"/>
  <c r="H239" i="31"/>
  <c r="K239" i="31"/>
  <c r="G240" i="31"/>
  <c r="H240" i="31"/>
  <c r="K240" i="31"/>
  <c r="G241" i="31"/>
  <c r="H241" i="31"/>
  <c r="K241" i="31"/>
  <c r="G242" i="31"/>
  <c r="H242" i="31"/>
  <c r="K242" i="31"/>
  <c r="G243" i="31"/>
  <c r="H243" i="31"/>
  <c r="K243" i="31"/>
  <c r="G244" i="31"/>
  <c r="H244" i="31"/>
  <c r="K244" i="31"/>
  <c r="G245" i="31"/>
  <c r="H245" i="31"/>
  <c r="K245" i="31"/>
  <c r="G246" i="31"/>
  <c r="H246" i="31"/>
  <c r="K246" i="31"/>
  <c r="G247" i="31"/>
  <c r="H247" i="31"/>
  <c r="K247" i="31"/>
  <c r="G248" i="31"/>
  <c r="H248" i="31"/>
  <c r="K248" i="31"/>
  <c r="G249" i="31"/>
  <c r="H249" i="31"/>
  <c r="K249" i="31"/>
  <c r="G250" i="31"/>
  <c r="H250" i="31"/>
  <c r="K250" i="31"/>
  <c r="G251" i="31"/>
  <c r="H251" i="31"/>
  <c r="K251" i="31"/>
  <c r="G252" i="31"/>
  <c r="H252" i="31"/>
  <c r="K252" i="31"/>
  <c r="G253" i="31"/>
  <c r="H253" i="31"/>
  <c r="K253" i="31"/>
  <c r="G254" i="31"/>
  <c r="H254" i="31"/>
  <c r="K254" i="31"/>
  <c r="G255" i="31"/>
  <c r="H255" i="31"/>
  <c r="K255" i="31"/>
  <c r="G256" i="31"/>
  <c r="H256" i="31"/>
  <c r="K256" i="31"/>
  <c r="G257" i="31"/>
  <c r="H257" i="31"/>
  <c r="K257" i="31"/>
  <c r="G258" i="31"/>
  <c r="H258" i="31"/>
  <c r="K258" i="31"/>
  <c r="G259" i="31"/>
  <c r="H259" i="31"/>
  <c r="K259" i="31"/>
  <c r="G260" i="31"/>
  <c r="H260" i="31"/>
  <c r="K260" i="31"/>
  <c r="G261" i="31"/>
  <c r="H261" i="31"/>
  <c r="K261" i="31"/>
  <c r="G262" i="31"/>
  <c r="H262" i="31"/>
  <c r="K262" i="31"/>
  <c r="G263" i="31"/>
  <c r="H263" i="31"/>
  <c r="K263" i="31"/>
  <c r="G264" i="31"/>
  <c r="H264" i="31"/>
  <c r="K264" i="31"/>
  <c r="G265" i="31"/>
  <c r="H265" i="31"/>
  <c r="K265" i="31"/>
  <c r="G266" i="31"/>
  <c r="H266" i="31"/>
  <c r="K266" i="31"/>
  <c r="G267" i="31"/>
  <c r="H267" i="31"/>
  <c r="K267" i="31"/>
  <c r="G268" i="31"/>
  <c r="H268" i="31"/>
  <c r="K268" i="31"/>
  <c r="G269" i="31"/>
  <c r="H269" i="31"/>
  <c r="K269" i="31"/>
  <c r="G270" i="31"/>
  <c r="H270" i="31"/>
  <c r="K270" i="31"/>
  <c r="G271" i="31"/>
  <c r="H271" i="31"/>
  <c r="K271" i="31"/>
  <c r="G272" i="31"/>
  <c r="H272" i="31"/>
  <c r="K272" i="31"/>
  <c r="G273" i="31"/>
  <c r="H273" i="31"/>
  <c r="K273" i="31"/>
  <c r="G274" i="31"/>
  <c r="H274" i="31"/>
  <c r="K274" i="31"/>
  <c r="G275" i="31"/>
  <c r="H275" i="31"/>
  <c r="K275" i="31"/>
  <c r="G276" i="31"/>
  <c r="H276" i="31"/>
  <c r="K276" i="31"/>
  <c r="G277" i="31"/>
  <c r="H277" i="31"/>
  <c r="K277" i="31"/>
  <c r="G278" i="31"/>
  <c r="H278" i="31"/>
  <c r="K278" i="31"/>
  <c r="G279" i="31"/>
  <c r="H279" i="31"/>
  <c r="K279" i="31"/>
  <c r="G280" i="31"/>
  <c r="H280" i="31"/>
  <c r="K280" i="31"/>
  <c r="G281" i="31"/>
  <c r="H281" i="31"/>
  <c r="K281" i="31"/>
  <c r="G282" i="31"/>
  <c r="H282" i="31"/>
  <c r="K282" i="31"/>
  <c r="G283" i="31"/>
  <c r="H283" i="31"/>
  <c r="K283" i="31"/>
  <c r="G284" i="31"/>
  <c r="H284" i="31"/>
  <c r="K284" i="31"/>
  <c r="G285" i="31"/>
  <c r="H285" i="31"/>
  <c r="K285" i="31"/>
  <c r="G286" i="31"/>
  <c r="H286" i="31"/>
  <c r="K286" i="31"/>
  <c r="G287" i="31"/>
  <c r="H287" i="31"/>
  <c r="K287" i="31"/>
  <c r="G288" i="31"/>
  <c r="H288" i="31"/>
  <c r="K288" i="31"/>
  <c r="G289" i="31"/>
  <c r="H289" i="31"/>
  <c r="K289" i="31"/>
  <c r="G290" i="31"/>
  <c r="H290" i="31"/>
  <c r="K290" i="31"/>
  <c r="G291" i="31"/>
  <c r="H291" i="31"/>
  <c r="K291" i="31"/>
  <c r="G292" i="31"/>
  <c r="H292" i="31"/>
  <c r="K292" i="31"/>
  <c r="G293" i="31"/>
  <c r="H293" i="31"/>
  <c r="K293" i="31"/>
  <c r="K294" i="31"/>
  <c r="P16" i="31"/>
  <c r="P17" i="31"/>
  <c r="P18" i="31"/>
  <c r="P20" i="31"/>
  <c r="P19" i="3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158" i="31"/>
  <c r="I159" i="31"/>
  <c r="I160" i="31"/>
  <c r="I161" i="31"/>
  <c r="I162" i="31"/>
  <c r="I163" i="31"/>
  <c r="I164" i="31"/>
  <c r="I165" i="31"/>
  <c r="I166" i="31"/>
  <c r="I167" i="31"/>
  <c r="I168" i="31"/>
  <c r="I169" i="31"/>
  <c r="I170" i="31"/>
  <c r="I171" i="31"/>
  <c r="I172" i="31"/>
  <c r="I173" i="31"/>
  <c r="I174" i="31"/>
  <c r="I175" i="31"/>
  <c r="I176" i="31"/>
  <c r="I177" i="31"/>
  <c r="I178" i="31"/>
  <c r="I179" i="31"/>
  <c r="I180" i="31"/>
  <c r="I181" i="31"/>
  <c r="I182" i="31"/>
  <c r="I183" i="31"/>
  <c r="I184" i="31"/>
  <c r="I185" i="31"/>
  <c r="I186" i="31"/>
  <c r="I187" i="31"/>
  <c r="I188" i="31"/>
  <c r="I189" i="31"/>
  <c r="I190" i="31"/>
  <c r="I191" i="31"/>
  <c r="I192" i="31"/>
  <c r="I193" i="31"/>
  <c r="I194" i="31"/>
  <c r="I195" i="31"/>
  <c r="I196" i="31"/>
  <c r="I197" i="31"/>
  <c r="I198" i="31"/>
  <c r="I199" i="31"/>
  <c r="I200" i="31"/>
  <c r="I201" i="31"/>
  <c r="I202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I228" i="31"/>
  <c r="I229" i="31"/>
  <c r="I230" i="31"/>
  <c r="I231" i="31"/>
  <c r="I232" i="31"/>
  <c r="I233" i="31"/>
  <c r="I234" i="31"/>
  <c r="I235" i="31"/>
  <c r="I236" i="31"/>
  <c r="I237" i="31"/>
  <c r="I238" i="31"/>
  <c r="I239" i="31"/>
  <c r="I240" i="31"/>
  <c r="I241" i="31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3" i="31"/>
  <c r="I264" i="31"/>
  <c r="I265" i="31"/>
  <c r="I266" i="31"/>
  <c r="I267" i="31"/>
  <c r="I268" i="31"/>
  <c r="I269" i="31"/>
  <c r="I270" i="31"/>
  <c r="I271" i="31"/>
  <c r="I272" i="31"/>
  <c r="I273" i="31"/>
  <c r="I274" i="31"/>
  <c r="I275" i="31"/>
  <c r="I276" i="31"/>
  <c r="I277" i="31"/>
  <c r="I278" i="31"/>
  <c r="I279" i="31"/>
  <c r="I280" i="31"/>
  <c r="I281" i="31"/>
  <c r="I282" i="31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P4" i="31"/>
  <c r="D294" i="31"/>
  <c r="P3" i="31"/>
  <c r="P13" i="31"/>
  <c r="P14" i="31"/>
  <c r="P12" i="31"/>
  <c r="P6" i="31"/>
  <c r="P7" i="31"/>
  <c r="P8" i="31"/>
  <c r="P10" i="31"/>
  <c r="H294" i="31"/>
  <c r="G29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4" i="31"/>
  <c r="A3" i="31"/>
  <c r="A4" i="28" a="1"/>
  <c r="A294" i="28"/>
  <c r="F294" i="28"/>
  <c r="A293" i="28"/>
  <c r="F293" i="28"/>
  <c r="A292" i="28"/>
  <c r="F292" i="28"/>
  <c r="A291" i="28"/>
  <c r="F291" i="28"/>
  <c r="A4" i="28"/>
  <c r="F4" i="28"/>
  <c r="A5" i="28"/>
  <c r="F5" i="28"/>
  <c r="A6" i="28"/>
  <c r="F6" i="28"/>
  <c r="A7" i="28"/>
  <c r="F7" i="28"/>
  <c r="A8" i="28"/>
  <c r="F8" i="28"/>
  <c r="A9" i="28"/>
  <c r="F9" i="28"/>
  <c r="A10" i="28"/>
  <c r="F10" i="28"/>
  <c r="A11" i="28"/>
  <c r="F11" i="28"/>
  <c r="A12" i="28"/>
  <c r="F12" i="28"/>
  <c r="A13" i="28"/>
  <c r="F13" i="28"/>
  <c r="A14" i="28"/>
  <c r="F14" i="28"/>
  <c r="A15" i="28"/>
  <c r="F15" i="28"/>
  <c r="A16" i="28"/>
  <c r="F16" i="28"/>
  <c r="A17" i="28"/>
  <c r="F17" i="28"/>
  <c r="A18" i="28"/>
  <c r="F18" i="28"/>
  <c r="A19" i="28"/>
  <c r="F19" i="28"/>
  <c r="A20" i="28"/>
  <c r="F20" i="28"/>
  <c r="A21" i="28"/>
  <c r="F21" i="28"/>
  <c r="A22" i="28"/>
  <c r="F22" i="28"/>
  <c r="A23" i="28"/>
  <c r="F23" i="28"/>
  <c r="A24" i="28"/>
  <c r="F24" i="28"/>
  <c r="A25" i="28"/>
  <c r="F25" i="28"/>
  <c r="A26" i="28"/>
  <c r="F26" i="28"/>
  <c r="A27" i="28"/>
  <c r="F27" i="28"/>
  <c r="A28" i="28"/>
  <c r="F28" i="28"/>
  <c r="A29" i="28"/>
  <c r="F29" i="28"/>
  <c r="A30" i="28"/>
  <c r="F30" i="28"/>
  <c r="A31" i="28"/>
  <c r="F31" i="28"/>
  <c r="A32" i="28"/>
  <c r="F32" i="28"/>
  <c r="A33" i="28"/>
  <c r="F33" i="28"/>
  <c r="A34" i="28"/>
  <c r="F34" i="28"/>
  <c r="A35" i="28"/>
  <c r="F35" i="28"/>
  <c r="A36" i="28"/>
  <c r="F36" i="28"/>
  <c r="A37" i="28"/>
  <c r="F37" i="28"/>
  <c r="A38" i="28"/>
  <c r="F38" i="28"/>
  <c r="A39" i="28"/>
  <c r="F39" i="28"/>
  <c r="A40" i="28"/>
  <c r="F40" i="28"/>
  <c r="A41" i="28"/>
  <c r="F41" i="28"/>
  <c r="A42" i="28"/>
  <c r="F42" i="28"/>
  <c r="A43" i="28"/>
  <c r="F43" i="28"/>
  <c r="A44" i="28"/>
  <c r="F44" i="28"/>
  <c r="A45" i="28"/>
  <c r="F45" i="28"/>
  <c r="A46" i="28"/>
  <c r="F46" i="28"/>
  <c r="A47" i="28"/>
  <c r="F47" i="28"/>
  <c r="A48" i="28"/>
  <c r="F48" i="28"/>
  <c r="A49" i="28"/>
  <c r="F49" i="28"/>
  <c r="A50" i="28"/>
  <c r="F50" i="28"/>
  <c r="A51" i="28"/>
  <c r="F51" i="28"/>
  <c r="A52" i="28"/>
  <c r="F52" i="28"/>
  <c r="A53" i="28"/>
  <c r="F53" i="28"/>
  <c r="A54" i="28"/>
  <c r="F54" i="28"/>
  <c r="A55" i="28"/>
  <c r="F55" i="28"/>
  <c r="A56" i="28"/>
  <c r="F56" i="28"/>
  <c r="A57" i="28"/>
  <c r="F57" i="28"/>
  <c r="A58" i="28"/>
  <c r="F58" i="28"/>
  <c r="A59" i="28"/>
  <c r="F59" i="28"/>
  <c r="A60" i="28"/>
  <c r="F60" i="28"/>
  <c r="A61" i="28"/>
  <c r="F61" i="28"/>
  <c r="A62" i="28"/>
  <c r="F62" i="28"/>
  <c r="A63" i="28"/>
  <c r="F63" i="28"/>
  <c r="A64" i="28"/>
  <c r="F64" i="28"/>
  <c r="A65" i="28"/>
  <c r="F65" i="28"/>
  <c r="A66" i="28"/>
  <c r="F66" i="28"/>
  <c r="A67" i="28"/>
  <c r="F67" i="28"/>
  <c r="A68" i="28"/>
  <c r="F68" i="28"/>
  <c r="A69" i="28"/>
  <c r="F69" i="28"/>
  <c r="A70" i="28"/>
  <c r="F70" i="28"/>
  <c r="A71" i="28"/>
  <c r="F71" i="28"/>
  <c r="A72" i="28"/>
  <c r="F72" i="28"/>
  <c r="A73" i="28"/>
  <c r="F73" i="28"/>
  <c r="A74" i="28"/>
  <c r="F74" i="28"/>
  <c r="A75" i="28"/>
  <c r="F75" i="28"/>
  <c r="A76" i="28"/>
  <c r="F76" i="28"/>
  <c r="A77" i="28"/>
  <c r="F77" i="28"/>
  <c r="A78" i="28"/>
  <c r="F78" i="28"/>
  <c r="A79" i="28"/>
  <c r="F79" i="28"/>
  <c r="A80" i="28"/>
  <c r="F80" i="28"/>
  <c r="A81" i="28"/>
  <c r="F81" i="28"/>
  <c r="A82" i="28"/>
  <c r="F82" i="28"/>
  <c r="A83" i="28"/>
  <c r="F83" i="28"/>
  <c r="A84" i="28"/>
  <c r="F84" i="28"/>
  <c r="A85" i="28"/>
  <c r="F85" i="28"/>
  <c r="A86" i="28"/>
  <c r="F86" i="28"/>
  <c r="A87" i="28"/>
  <c r="F87" i="28"/>
  <c r="A88" i="28"/>
  <c r="F88" i="28"/>
  <c r="A89" i="28"/>
  <c r="F89" i="28"/>
  <c r="A90" i="28"/>
  <c r="F90" i="28"/>
  <c r="A91" i="28"/>
  <c r="F91" i="28"/>
  <c r="A92" i="28"/>
  <c r="F92" i="28"/>
  <c r="A93" i="28"/>
  <c r="F93" i="28"/>
  <c r="A94" i="28"/>
  <c r="F94" i="28"/>
  <c r="A95" i="28"/>
  <c r="F95" i="28"/>
  <c r="A96" i="28"/>
  <c r="F96" i="28"/>
  <c r="A97" i="28"/>
  <c r="F97" i="28"/>
  <c r="A98" i="28"/>
  <c r="F98" i="28"/>
  <c r="A99" i="28"/>
  <c r="F99" i="28"/>
  <c r="A100" i="28"/>
  <c r="F100" i="28"/>
  <c r="A101" i="28"/>
  <c r="F101" i="28"/>
  <c r="A102" i="28"/>
  <c r="F102" i="28"/>
  <c r="A103" i="28"/>
  <c r="F103" i="28"/>
  <c r="A104" i="28"/>
  <c r="F104" i="28"/>
  <c r="A105" i="28"/>
  <c r="F105" i="28"/>
  <c r="A106" i="28"/>
  <c r="F106" i="28"/>
  <c r="A107" i="28"/>
  <c r="F107" i="28"/>
  <c r="A108" i="28"/>
  <c r="F108" i="28"/>
  <c r="A109" i="28"/>
  <c r="F109" i="28"/>
  <c r="A110" i="28"/>
  <c r="F110" i="28"/>
  <c r="A111" i="28"/>
  <c r="F111" i="28"/>
  <c r="A112" i="28"/>
  <c r="F112" i="28"/>
  <c r="A113" i="28"/>
  <c r="F113" i="28"/>
  <c r="A114" i="28"/>
  <c r="F114" i="28"/>
  <c r="A115" i="28"/>
  <c r="F115" i="28"/>
  <c r="A116" i="28"/>
  <c r="F116" i="28"/>
  <c r="A117" i="28"/>
  <c r="F117" i="28"/>
  <c r="A118" i="28"/>
  <c r="F118" i="28"/>
  <c r="A119" i="28"/>
  <c r="F119" i="28"/>
  <c r="A120" i="28"/>
  <c r="F120" i="28"/>
  <c r="A121" i="28"/>
  <c r="F121" i="28"/>
  <c r="A122" i="28"/>
  <c r="F122" i="28"/>
  <c r="A123" i="28"/>
  <c r="F123" i="28"/>
  <c r="A124" i="28"/>
  <c r="F124" i="28"/>
  <c r="A125" i="28"/>
  <c r="F125" i="28"/>
  <c r="A126" i="28"/>
  <c r="F126" i="28"/>
  <c r="A127" i="28"/>
  <c r="F127" i="28"/>
  <c r="A128" i="28"/>
  <c r="F128" i="28"/>
  <c r="A129" i="28"/>
  <c r="F129" i="28"/>
  <c r="A130" i="28"/>
  <c r="F130" i="28"/>
  <c r="A131" i="28"/>
  <c r="F131" i="28"/>
  <c r="A132" i="28"/>
  <c r="F132" i="28"/>
  <c r="A133" i="28"/>
  <c r="F133" i="28"/>
  <c r="A134" i="28"/>
  <c r="F134" i="28"/>
  <c r="A135" i="28"/>
  <c r="F135" i="28"/>
  <c r="A136" i="28"/>
  <c r="F136" i="28"/>
  <c r="A137" i="28"/>
  <c r="F137" i="28"/>
  <c r="A138" i="28"/>
  <c r="F138" i="28"/>
  <c r="A139" i="28"/>
  <c r="F139" i="28"/>
  <c r="A140" i="28"/>
  <c r="F140" i="28"/>
  <c r="A141" i="28"/>
  <c r="F141" i="28"/>
  <c r="A142" i="28"/>
  <c r="F142" i="28"/>
  <c r="A143" i="28"/>
  <c r="F143" i="28"/>
  <c r="A144" i="28"/>
  <c r="F144" i="28"/>
  <c r="A145" i="28"/>
  <c r="F145" i="28"/>
  <c r="A146" i="28"/>
  <c r="F146" i="28"/>
  <c r="A147" i="28"/>
  <c r="F147" i="28"/>
  <c r="A148" i="28"/>
  <c r="F148" i="28"/>
  <c r="A149" i="28"/>
  <c r="F149" i="28"/>
  <c r="A150" i="28"/>
  <c r="F150" i="28"/>
  <c r="A151" i="28"/>
  <c r="F151" i="28"/>
  <c r="A152" i="28"/>
  <c r="F152" i="28"/>
  <c r="A153" i="28"/>
  <c r="F153" i="28"/>
  <c r="A154" i="28"/>
  <c r="F154" i="28"/>
  <c r="A155" i="28"/>
  <c r="F155" i="28"/>
  <c r="A156" i="28"/>
  <c r="F156" i="28"/>
  <c r="A157" i="28"/>
  <c r="F157" i="28"/>
  <c r="A158" i="28"/>
  <c r="F158" i="28"/>
  <c r="A159" i="28"/>
  <c r="F159" i="28"/>
  <c r="A160" i="28"/>
  <c r="F160" i="28"/>
  <c r="A161" i="28"/>
  <c r="F161" i="28"/>
  <c r="A162" i="28"/>
  <c r="F162" i="28"/>
  <c r="A163" i="28"/>
  <c r="F163" i="28"/>
  <c r="A164" i="28"/>
  <c r="F164" i="28"/>
  <c r="A165" i="28"/>
  <c r="F165" i="28"/>
  <c r="A166" i="28"/>
  <c r="F166" i="28"/>
  <c r="A167" i="28"/>
  <c r="F167" i="28"/>
  <c r="A168" i="28"/>
  <c r="F168" i="28"/>
  <c r="A169" i="28"/>
  <c r="F169" i="28"/>
  <c r="A170" i="28"/>
  <c r="F170" i="28"/>
  <c r="A171" i="28"/>
  <c r="F171" i="28"/>
  <c r="A172" i="28"/>
  <c r="F172" i="28"/>
  <c r="A173" i="28"/>
  <c r="F173" i="28"/>
  <c r="A174" i="28"/>
  <c r="F174" i="28"/>
  <c r="A175" i="28"/>
  <c r="F175" i="28"/>
  <c r="A176" i="28"/>
  <c r="F176" i="28"/>
  <c r="A177" i="28"/>
  <c r="F177" i="28"/>
  <c r="A178" i="28"/>
  <c r="F178" i="28"/>
  <c r="A179" i="28"/>
  <c r="F179" i="28"/>
  <c r="A180" i="28"/>
  <c r="F180" i="28"/>
  <c r="A181" i="28"/>
  <c r="F181" i="28"/>
  <c r="A182" i="28"/>
  <c r="F182" i="28"/>
  <c r="A183" i="28"/>
  <c r="F183" i="28"/>
  <c r="A184" i="28"/>
  <c r="F184" i="28"/>
  <c r="A185" i="28"/>
  <c r="F185" i="28"/>
  <c r="A186" i="28"/>
  <c r="F186" i="28"/>
  <c r="A187" i="28"/>
  <c r="F187" i="28"/>
  <c r="A188" i="28"/>
  <c r="F188" i="28"/>
  <c r="A189" i="28"/>
  <c r="F189" i="28"/>
  <c r="A190" i="28"/>
  <c r="F190" i="28"/>
  <c r="A191" i="28"/>
  <c r="F191" i="28"/>
  <c r="A192" i="28"/>
  <c r="F192" i="28"/>
  <c r="A193" i="28"/>
  <c r="F193" i="28"/>
  <c r="A194" i="28"/>
  <c r="F194" i="28"/>
  <c r="A195" i="28"/>
  <c r="F195" i="28"/>
  <c r="A196" i="28"/>
  <c r="F196" i="28"/>
  <c r="A197" i="28"/>
  <c r="F197" i="28"/>
  <c r="A198" i="28"/>
  <c r="F198" i="28"/>
  <c r="A199" i="28"/>
  <c r="F199" i="28"/>
  <c r="A200" i="28"/>
  <c r="F200" i="28"/>
  <c r="A201" i="28"/>
  <c r="F201" i="28"/>
  <c r="A202" i="28"/>
  <c r="F202" i="28"/>
  <c r="A203" i="28"/>
  <c r="F203" i="28"/>
  <c r="A204" i="28"/>
  <c r="F204" i="28"/>
  <c r="A205" i="28"/>
  <c r="F205" i="28"/>
  <c r="A206" i="28"/>
  <c r="F206" i="28"/>
  <c r="A207" i="28"/>
  <c r="F207" i="28"/>
  <c r="A208" i="28"/>
  <c r="F208" i="28"/>
  <c r="A209" i="28"/>
  <c r="F209" i="28"/>
  <c r="A210" i="28"/>
  <c r="F210" i="28"/>
  <c r="A211" i="28"/>
  <c r="F211" i="28"/>
  <c r="A212" i="28"/>
  <c r="F212" i="28"/>
  <c r="A213" i="28"/>
  <c r="F213" i="28"/>
  <c r="A214" i="28"/>
  <c r="F214" i="28"/>
  <c r="A215" i="28"/>
  <c r="F215" i="28"/>
  <c r="A216" i="28"/>
  <c r="F216" i="28"/>
  <c r="A217" i="28"/>
  <c r="F217" i="28"/>
  <c r="A218" i="28"/>
  <c r="F218" i="28"/>
  <c r="A219" i="28"/>
  <c r="F219" i="28"/>
  <c r="A220" i="28"/>
  <c r="F220" i="28"/>
  <c r="A221" i="28"/>
  <c r="F221" i="28"/>
  <c r="A222" i="28"/>
  <c r="F222" i="28"/>
  <c r="A223" i="28"/>
  <c r="F223" i="28"/>
  <c r="A224" i="28"/>
  <c r="F224" i="28"/>
  <c r="A225" i="28"/>
  <c r="F225" i="28"/>
  <c r="A226" i="28"/>
  <c r="F226" i="28"/>
  <c r="A227" i="28"/>
  <c r="F227" i="28"/>
  <c r="A228" i="28"/>
  <c r="F228" i="28"/>
  <c r="A229" i="28"/>
  <c r="F229" i="28"/>
  <c r="A230" i="28"/>
  <c r="F230" i="28"/>
  <c r="A231" i="28"/>
  <c r="F231" i="28"/>
  <c r="A232" i="28"/>
  <c r="F232" i="28"/>
  <c r="A233" i="28"/>
  <c r="F233" i="28"/>
  <c r="A234" i="28"/>
  <c r="F234" i="28"/>
  <c r="A235" i="28"/>
  <c r="F235" i="28"/>
  <c r="A236" i="28"/>
  <c r="F236" i="28"/>
  <c r="A237" i="28"/>
  <c r="F237" i="28"/>
  <c r="A238" i="28"/>
  <c r="F238" i="28"/>
  <c r="A239" i="28"/>
  <c r="F239" i="28"/>
  <c r="A240" i="28"/>
  <c r="F240" i="28"/>
  <c r="A241" i="28"/>
  <c r="F241" i="28"/>
  <c r="A242" i="28"/>
  <c r="F242" i="28"/>
  <c r="A243" i="28"/>
  <c r="F243" i="28"/>
  <c r="A244" i="28"/>
  <c r="F244" i="28"/>
  <c r="A245" i="28"/>
  <c r="F245" i="28"/>
  <c r="A246" i="28"/>
  <c r="F246" i="28"/>
  <c r="A247" i="28"/>
  <c r="F247" i="28"/>
  <c r="A248" i="28"/>
  <c r="F248" i="28"/>
  <c r="A249" i="28"/>
  <c r="F249" i="28"/>
  <c r="A250" i="28"/>
  <c r="F250" i="28"/>
  <c r="A251" i="28"/>
  <c r="F251" i="28"/>
  <c r="A252" i="28"/>
  <c r="F252" i="28"/>
  <c r="A253" i="28"/>
  <c r="F253" i="28"/>
  <c r="A254" i="28"/>
  <c r="F254" i="28"/>
  <c r="A255" i="28"/>
  <c r="F255" i="28"/>
  <c r="A256" i="28"/>
  <c r="F256" i="28"/>
  <c r="A257" i="28"/>
  <c r="F257" i="28"/>
  <c r="A258" i="28"/>
  <c r="F258" i="28"/>
  <c r="A259" i="28"/>
  <c r="F259" i="28"/>
  <c r="A260" i="28"/>
  <c r="F260" i="28"/>
  <c r="A261" i="28"/>
  <c r="F261" i="28"/>
  <c r="A262" i="28"/>
  <c r="F262" i="28"/>
  <c r="A263" i="28"/>
  <c r="F263" i="28"/>
  <c r="A264" i="28"/>
  <c r="F264" i="28"/>
  <c r="A265" i="28"/>
  <c r="F265" i="28"/>
  <c r="A266" i="28"/>
  <c r="F266" i="28"/>
  <c r="A267" i="28"/>
  <c r="F267" i="28"/>
  <c r="A268" i="28"/>
  <c r="F268" i="28"/>
  <c r="A269" i="28"/>
  <c r="F269" i="28"/>
  <c r="A270" i="28"/>
  <c r="F270" i="28"/>
  <c r="A271" i="28"/>
  <c r="F271" i="28"/>
  <c r="A272" i="28"/>
  <c r="F272" i="28"/>
  <c r="A273" i="28"/>
  <c r="F273" i="28"/>
  <c r="A274" i="28"/>
  <c r="F274" i="28"/>
  <c r="A275" i="28"/>
  <c r="F275" i="28"/>
  <c r="A276" i="28"/>
  <c r="F276" i="28"/>
  <c r="A277" i="28"/>
  <c r="F277" i="28"/>
  <c r="A278" i="28"/>
  <c r="F278" i="28"/>
  <c r="A279" i="28"/>
  <c r="F279" i="28"/>
  <c r="A280" i="28"/>
  <c r="F280" i="28"/>
  <c r="A281" i="28"/>
  <c r="F281" i="28"/>
  <c r="A282" i="28"/>
  <c r="F282" i="28"/>
  <c r="A283" i="28"/>
  <c r="F283" i="28"/>
  <c r="A284" i="28"/>
  <c r="F284" i="28"/>
  <c r="A285" i="28"/>
  <c r="F285" i="28"/>
  <c r="A286" i="28"/>
  <c r="F286" i="28"/>
  <c r="A287" i="28"/>
  <c r="F287" i="28"/>
  <c r="A288" i="28"/>
  <c r="F288" i="28"/>
  <c r="A289" i="28"/>
  <c r="F289" i="28"/>
  <c r="A290" i="28"/>
  <c r="F290" i="28"/>
  <c r="B294" i="28"/>
  <c r="C294" i="28"/>
  <c r="D294" i="28"/>
  <c r="E294" i="28"/>
  <c r="B293" i="28"/>
  <c r="C293" i="28"/>
  <c r="D293" i="28"/>
  <c r="E293" i="28"/>
  <c r="B292" i="28"/>
  <c r="C292" i="28"/>
  <c r="D292" i="28"/>
  <c r="E292" i="28"/>
  <c r="B291" i="28"/>
  <c r="C291" i="28"/>
  <c r="D291" i="28"/>
  <c r="E291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AB5" i="28" a="1"/>
  <c r="AC5" i="28"/>
  <c r="AE5" i="28"/>
  <c r="AC6" i="28"/>
  <c r="AE6" i="28"/>
  <c r="AC7" i="28"/>
  <c r="AE7" i="28"/>
  <c r="AC8" i="28"/>
  <c r="AE8" i="28"/>
  <c r="AC9" i="28"/>
  <c r="AE9" i="28"/>
  <c r="AC10" i="28"/>
  <c r="AE10" i="28"/>
  <c r="AC11" i="28"/>
  <c r="AE11" i="28"/>
  <c r="AC12" i="28"/>
  <c r="AE12" i="28"/>
  <c r="AC13" i="28"/>
  <c r="AE13" i="28"/>
  <c r="AC14" i="28"/>
  <c r="AE14" i="28"/>
  <c r="AC15" i="28"/>
  <c r="AE15" i="28"/>
  <c r="AC16" i="28"/>
  <c r="AE16" i="28"/>
  <c r="AC17" i="28"/>
  <c r="AE17" i="28"/>
  <c r="AC18" i="28"/>
  <c r="AE18" i="28"/>
  <c r="AC19" i="28"/>
  <c r="AE19" i="28"/>
  <c r="AC20" i="28"/>
  <c r="AE20" i="28"/>
  <c r="AC21" i="28"/>
  <c r="AE21" i="28"/>
  <c r="AC22" i="28"/>
  <c r="AE22" i="28"/>
  <c r="AC23" i="28"/>
  <c r="AE23" i="28"/>
  <c r="AC24" i="28"/>
  <c r="AE24" i="28"/>
  <c r="AC25" i="28"/>
  <c r="AE25" i="28"/>
  <c r="AC26" i="28"/>
  <c r="AE26" i="28"/>
  <c r="AC27" i="28"/>
  <c r="AE27" i="28"/>
  <c r="AC28" i="28"/>
  <c r="AE28" i="28"/>
  <c r="AC29" i="28"/>
  <c r="AE29" i="28"/>
  <c r="AC30" i="28"/>
  <c r="AE30" i="28"/>
  <c r="AC31" i="28"/>
  <c r="AE31" i="28"/>
  <c r="AC32" i="28"/>
  <c r="AE32" i="28"/>
  <c r="AC33" i="28"/>
  <c r="AE33" i="28"/>
  <c r="AC34" i="28"/>
  <c r="AE34" i="28"/>
  <c r="AC35" i="28"/>
  <c r="AE35" i="28"/>
  <c r="AC36" i="28"/>
  <c r="AE36" i="28"/>
  <c r="AC37" i="28"/>
  <c r="AE37" i="28"/>
  <c r="AC38" i="28"/>
  <c r="AE38" i="28"/>
  <c r="AC39" i="28"/>
  <c r="AE39" i="28"/>
  <c r="AC40" i="28"/>
  <c r="AE40" i="28"/>
  <c r="AC41" i="28"/>
  <c r="AE41" i="28"/>
  <c r="AC42" i="28"/>
  <c r="AE42" i="28"/>
  <c r="AC43" i="28"/>
  <c r="AE43" i="28"/>
  <c r="AC44" i="28"/>
  <c r="AE44" i="28"/>
  <c r="AC45" i="28"/>
  <c r="AE45" i="28"/>
  <c r="AC46" i="28"/>
  <c r="AE46" i="28"/>
  <c r="AC47" i="28"/>
  <c r="AE47" i="28"/>
  <c r="AC48" i="28"/>
  <c r="AE48" i="28"/>
  <c r="AC49" i="28"/>
  <c r="AE49" i="28"/>
  <c r="AC50" i="28"/>
  <c r="AE50" i="28"/>
  <c r="AC51" i="28"/>
  <c r="AE51" i="28"/>
  <c r="AC52" i="28"/>
  <c r="AE52" i="28"/>
  <c r="AC53" i="28"/>
  <c r="AE53" i="28"/>
  <c r="AC54" i="28"/>
  <c r="AE54" i="28"/>
  <c r="AC55" i="28"/>
  <c r="AE55" i="28"/>
  <c r="AC56" i="28"/>
  <c r="AE56" i="28"/>
  <c r="AC57" i="28"/>
  <c r="AE57" i="28"/>
  <c r="AC58" i="28"/>
  <c r="AE58" i="28"/>
  <c r="AC59" i="28"/>
  <c r="AE59" i="28"/>
  <c r="AC60" i="28"/>
  <c r="AE60" i="28"/>
  <c r="AC61" i="28"/>
  <c r="AE61" i="28"/>
  <c r="AC62" i="28"/>
  <c r="AE62" i="28"/>
  <c r="AC63" i="28"/>
  <c r="AE63" i="28"/>
  <c r="AC64" i="28"/>
  <c r="AE64" i="28"/>
  <c r="AC65" i="28"/>
  <c r="AE65" i="28"/>
  <c r="AC66" i="28"/>
  <c r="AE66" i="28"/>
  <c r="AC67" i="28"/>
  <c r="AE67" i="28"/>
  <c r="AC68" i="28"/>
  <c r="AE68" i="28"/>
  <c r="AC69" i="28"/>
  <c r="AE69" i="28"/>
  <c r="AC70" i="28"/>
  <c r="AE70" i="28"/>
  <c r="AC71" i="28"/>
  <c r="AE71" i="28"/>
  <c r="AC72" i="28"/>
  <c r="AE72" i="28"/>
  <c r="AC73" i="28"/>
  <c r="AE73" i="28"/>
  <c r="AC74" i="28"/>
  <c r="AE74" i="28"/>
  <c r="AC75" i="28"/>
  <c r="AE75" i="28"/>
  <c r="AC76" i="28"/>
  <c r="AE76" i="28"/>
  <c r="AC77" i="28"/>
  <c r="AE77" i="28"/>
  <c r="AC78" i="28"/>
  <c r="AE78" i="28"/>
  <c r="AC79" i="28"/>
  <c r="AE79" i="28"/>
  <c r="AC80" i="28"/>
  <c r="AE80" i="28"/>
  <c r="AC81" i="28"/>
  <c r="AE81" i="28"/>
  <c r="AC82" i="28"/>
  <c r="AE82" i="28"/>
  <c r="AC83" i="28"/>
  <c r="AE83" i="28"/>
  <c r="AC84" i="28"/>
  <c r="AE84" i="28"/>
  <c r="AC85" i="28"/>
  <c r="AE85" i="28"/>
  <c r="AC86" i="28"/>
  <c r="AE86" i="28"/>
  <c r="AC87" i="28"/>
  <c r="AE87" i="28"/>
  <c r="AC88" i="28"/>
  <c r="AE88" i="28"/>
  <c r="AC89" i="28"/>
  <c r="AE89" i="28"/>
  <c r="AC90" i="28"/>
  <c r="AE90" i="28"/>
  <c r="AC91" i="28"/>
  <c r="AE91" i="28"/>
  <c r="AC92" i="28"/>
  <c r="AE92" i="28"/>
  <c r="AC93" i="28"/>
  <c r="AE93" i="28"/>
  <c r="AC94" i="28"/>
  <c r="AE94" i="28"/>
  <c r="AC95" i="28"/>
  <c r="AE95" i="28"/>
  <c r="AC96" i="28"/>
  <c r="AE96" i="28"/>
  <c r="AC97" i="28"/>
  <c r="AE97" i="28"/>
  <c r="AC98" i="28"/>
  <c r="AE98" i="28"/>
  <c r="AC99" i="28"/>
  <c r="AE99" i="28"/>
  <c r="AC100" i="28"/>
  <c r="AE100" i="28"/>
  <c r="AC101" i="28"/>
  <c r="AE101" i="28"/>
  <c r="AC102" i="28"/>
  <c r="AE102" i="28"/>
  <c r="AC103" i="28"/>
  <c r="AE103" i="28"/>
  <c r="AC104" i="28"/>
  <c r="AE104" i="28"/>
  <c r="AC105" i="28"/>
  <c r="AE105" i="28"/>
  <c r="AC106" i="28"/>
  <c r="AE106" i="28"/>
  <c r="AC107" i="28"/>
  <c r="AE107" i="28"/>
  <c r="AC108" i="28"/>
  <c r="AE108" i="28"/>
  <c r="AC109" i="28"/>
  <c r="AE109" i="28"/>
  <c r="AC110" i="28"/>
  <c r="AE110" i="28"/>
  <c r="AC111" i="28"/>
  <c r="AE111" i="28"/>
  <c r="AC112" i="28"/>
  <c r="AE112" i="28"/>
  <c r="AC113" i="28"/>
  <c r="AE113" i="28"/>
  <c r="AC114" i="28"/>
  <c r="AE114" i="28"/>
  <c r="AC115" i="28"/>
  <c r="AE115" i="28"/>
  <c r="AC116" i="28"/>
  <c r="AE116" i="28"/>
  <c r="AC117" i="28"/>
  <c r="AE117" i="28"/>
  <c r="AC118" i="28"/>
  <c r="AE118" i="28"/>
  <c r="AC119" i="28"/>
  <c r="AE119" i="28"/>
  <c r="AC120" i="28"/>
  <c r="AE120" i="28"/>
  <c r="AC121" i="28"/>
  <c r="AE121" i="28"/>
  <c r="AC122" i="28"/>
  <c r="AE122" i="28"/>
  <c r="AC123" i="28"/>
  <c r="AE123" i="28"/>
  <c r="AC124" i="28"/>
  <c r="AE124" i="28"/>
  <c r="AC125" i="28"/>
  <c r="AE125" i="28"/>
  <c r="AC126" i="28"/>
  <c r="AE126" i="28"/>
  <c r="AC127" i="28"/>
  <c r="AE127" i="28"/>
  <c r="AC128" i="28"/>
  <c r="AE128" i="28"/>
  <c r="AC129" i="28"/>
  <c r="AE129" i="28"/>
  <c r="AC130" i="28"/>
  <c r="AE130" i="28"/>
  <c r="AC131" i="28"/>
  <c r="AE131" i="28"/>
  <c r="AC132" i="28"/>
  <c r="AE132" i="28"/>
  <c r="AC133" i="28"/>
  <c r="AE133" i="28"/>
  <c r="AC134" i="28"/>
  <c r="AE134" i="28"/>
  <c r="AC135" i="28"/>
  <c r="AE135" i="28"/>
  <c r="AC136" i="28"/>
  <c r="AE136" i="28"/>
  <c r="AC137" i="28"/>
  <c r="AE137" i="28"/>
  <c r="AC138" i="28"/>
  <c r="AE138" i="28"/>
  <c r="AC139" i="28"/>
  <c r="AE139" i="28"/>
  <c r="AC140" i="28"/>
  <c r="AE140" i="28"/>
  <c r="AC141" i="28"/>
  <c r="AE141" i="28"/>
  <c r="AC142" i="28"/>
  <c r="AE142" i="28"/>
  <c r="AC143" i="28"/>
  <c r="AE143" i="28"/>
  <c r="AC144" i="28"/>
  <c r="AE144" i="28"/>
  <c r="AC145" i="28"/>
  <c r="AE145" i="28"/>
  <c r="AC146" i="28"/>
  <c r="AE146" i="28"/>
  <c r="AC147" i="28"/>
  <c r="AE147" i="28"/>
  <c r="AC148" i="28"/>
  <c r="AE148" i="28"/>
  <c r="AC149" i="28"/>
  <c r="AE149" i="28"/>
  <c r="AC150" i="28"/>
  <c r="AE150" i="28"/>
  <c r="AC151" i="28"/>
  <c r="AE151" i="28"/>
  <c r="AC152" i="28"/>
  <c r="AE152" i="28"/>
  <c r="AC153" i="28"/>
  <c r="AE153" i="28"/>
  <c r="AC154" i="28"/>
  <c r="AE154" i="28"/>
  <c r="AC155" i="28"/>
  <c r="AE155" i="28"/>
  <c r="AC156" i="28"/>
  <c r="AE156" i="28"/>
  <c r="AC157" i="28"/>
  <c r="AE157" i="28"/>
  <c r="AC158" i="28"/>
  <c r="AE158" i="28"/>
  <c r="AC159" i="28"/>
  <c r="AE159" i="28"/>
  <c r="AC160" i="28"/>
  <c r="AE160" i="28"/>
  <c r="AC161" i="28"/>
  <c r="AE161" i="28"/>
  <c r="AC162" i="28"/>
  <c r="AE162" i="28"/>
  <c r="AC163" i="28"/>
  <c r="AE163" i="28"/>
  <c r="AC164" i="28"/>
  <c r="AE164" i="28"/>
  <c r="AC165" i="28"/>
  <c r="AE165" i="28"/>
  <c r="AC166" i="28"/>
  <c r="AE166" i="28"/>
  <c r="AC167" i="28"/>
  <c r="AE167" i="28"/>
  <c r="AC168" i="28"/>
  <c r="AE168" i="28"/>
  <c r="AC169" i="28"/>
  <c r="AE169" i="28"/>
  <c r="AC170" i="28"/>
  <c r="AE170" i="28"/>
  <c r="AC171" i="28"/>
  <c r="AE171" i="28"/>
  <c r="AC172" i="28"/>
  <c r="AE172" i="28"/>
  <c r="AC173" i="28"/>
  <c r="AE173" i="28"/>
  <c r="AC174" i="28"/>
  <c r="AE174" i="28"/>
  <c r="AC175" i="28"/>
  <c r="AE175" i="28"/>
  <c r="AC176" i="28"/>
  <c r="AE176" i="28"/>
  <c r="AC177" i="28"/>
  <c r="AE177" i="28"/>
  <c r="AC178" i="28"/>
  <c r="AE178" i="28"/>
  <c r="AC179" i="28"/>
  <c r="AE179" i="28"/>
  <c r="AC180" i="28"/>
  <c r="AE180" i="28"/>
  <c r="AC181" i="28"/>
  <c r="AE181" i="28"/>
  <c r="AC182" i="28"/>
  <c r="AE182" i="28"/>
  <c r="AC183" i="28"/>
  <c r="AE183" i="28"/>
  <c r="AC184" i="28"/>
  <c r="AE184" i="28"/>
  <c r="AC185" i="28"/>
  <c r="AE185" i="28"/>
  <c r="AC186" i="28"/>
  <c r="AE186" i="28"/>
  <c r="AC187" i="28"/>
  <c r="AE187" i="28"/>
  <c r="AC188" i="28"/>
  <c r="AE188" i="28"/>
  <c r="AC189" i="28"/>
  <c r="AE189" i="28"/>
  <c r="AC190" i="28"/>
  <c r="AE190" i="28"/>
  <c r="AC191" i="28"/>
  <c r="AE191" i="28"/>
  <c r="AC192" i="28"/>
  <c r="AE192" i="28"/>
  <c r="AC193" i="28"/>
  <c r="AE193" i="28"/>
  <c r="AC194" i="28"/>
  <c r="AE194" i="28"/>
  <c r="AC195" i="28"/>
  <c r="AE195" i="28"/>
  <c r="AC196" i="28"/>
  <c r="AE196" i="28"/>
  <c r="AC197" i="28"/>
  <c r="AE197" i="28"/>
  <c r="AC198" i="28"/>
  <c r="AE198" i="28"/>
  <c r="AC199" i="28"/>
  <c r="AE199" i="28"/>
  <c r="AC200" i="28"/>
  <c r="AE200" i="28"/>
  <c r="AC201" i="28"/>
  <c r="AE201" i="28"/>
  <c r="AC202" i="28"/>
  <c r="AE202" i="28"/>
  <c r="AC203" i="28"/>
  <c r="AE203" i="28"/>
  <c r="AC204" i="28"/>
  <c r="AE204" i="28"/>
  <c r="AC205" i="28"/>
  <c r="AE205" i="28"/>
  <c r="AC206" i="28"/>
  <c r="AE206" i="28"/>
  <c r="AC207" i="28"/>
  <c r="AE207" i="28"/>
  <c r="AC208" i="28"/>
  <c r="AE208" i="28"/>
  <c r="AC209" i="28"/>
  <c r="AE209" i="28"/>
  <c r="AC210" i="28"/>
  <c r="AE210" i="28"/>
  <c r="AC211" i="28"/>
  <c r="AE211" i="28"/>
  <c r="AC212" i="28"/>
  <c r="AE212" i="28"/>
  <c r="AC213" i="28"/>
  <c r="AE213" i="28"/>
  <c r="AC214" i="28"/>
  <c r="AE214" i="28"/>
  <c r="AC215" i="28"/>
  <c r="AE215" i="28"/>
  <c r="AC216" i="28"/>
  <c r="AE216" i="28"/>
  <c r="AC217" i="28"/>
  <c r="AE217" i="28"/>
  <c r="AC218" i="28"/>
  <c r="AE218" i="28"/>
  <c r="AC219" i="28"/>
  <c r="AE219" i="28"/>
  <c r="AC220" i="28"/>
  <c r="AE220" i="28"/>
  <c r="AC221" i="28"/>
  <c r="AE221" i="28"/>
  <c r="AC222" i="28"/>
  <c r="AE222" i="28"/>
  <c r="AC223" i="28"/>
  <c r="AE223" i="28"/>
  <c r="AC224" i="28"/>
  <c r="AE224" i="28"/>
  <c r="AC225" i="28"/>
  <c r="AE225" i="28"/>
  <c r="AC226" i="28"/>
  <c r="AE226" i="28"/>
  <c r="AC227" i="28"/>
  <c r="AE227" i="28"/>
  <c r="AC228" i="28"/>
  <c r="AE228" i="28"/>
  <c r="AC229" i="28"/>
  <c r="AE229" i="28"/>
  <c r="AC230" i="28"/>
  <c r="AE230" i="28"/>
  <c r="AC231" i="28"/>
  <c r="AE231" i="28"/>
  <c r="AC232" i="28"/>
  <c r="AE232" i="28"/>
  <c r="AC233" i="28"/>
  <c r="AE233" i="28"/>
  <c r="AC234" i="28"/>
  <c r="AE234" i="28"/>
  <c r="AC235" i="28"/>
  <c r="AE235" i="28"/>
  <c r="AC236" i="28"/>
  <c r="AE236" i="28"/>
  <c r="AC237" i="28"/>
  <c r="AE237" i="28"/>
  <c r="AC238" i="28"/>
  <c r="AE238" i="28"/>
  <c r="AC239" i="28"/>
  <c r="AE239" i="28"/>
  <c r="AC240" i="28"/>
  <c r="AE240" i="28"/>
  <c r="AC241" i="28"/>
  <c r="AE241" i="28"/>
  <c r="AC242" i="28"/>
  <c r="AE242" i="28"/>
  <c r="AC243" i="28"/>
  <c r="AE243" i="28"/>
  <c r="AC244" i="28"/>
  <c r="AE244" i="28"/>
  <c r="AC245" i="28"/>
  <c r="AE245" i="28"/>
  <c r="AC246" i="28"/>
  <c r="AE246" i="28"/>
  <c r="AC247" i="28"/>
  <c r="AE247" i="28"/>
  <c r="AC248" i="28"/>
  <c r="AE248" i="28"/>
  <c r="AC249" i="28"/>
  <c r="AE249" i="28"/>
  <c r="AC250" i="28"/>
  <c r="AE250" i="28"/>
  <c r="AC251" i="28"/>
  <c r="AE251" i="28"/>
  <c r="AC252" i="28"/>
  <c r="AE252" i="28"/>
  <c r="AC253" i="28"/>
  <c r="AE253" i="28"/>
  <c r="AC254" i="28"/>
  <c r="AE254" i="28"/>
  <c r="AC255" i="28"/>
  <c r="AE255" i="28"/>
  <c r="AC256" i="28"/>
  <c r="AE256" i="28"/>
  <c r="AC257" i="28"/>
  <c r="AE257" i="28"/>
  <c r="AC258" i="28"/>
  <c r="AE258" i="28"/>
  <c r="AC259" i="28"/>
  <c r="AE259" i="28"/>
  <c r="AC260" i="28"/>
  <c r="AE260" i="28"/>
  <c r="AC261" i="28"/>
  <c r="AE261" i="28"/>
  <c r="AC262" i="28"/>
  <c r="AE262" i="28"/>
  <c r="AC263" i="28"/>
  <c r="AE263" i="28"/>
  <c r="AC264" i="28"/>
  <c r="AE264" i="28"/>
  <c r="AC265" i="28"/>
  <c r="AE265" i="28"/>
  <c r="AC266" i="28"/>
  <c r="AE266" i="28"/>
  <c r="AC267" i="28"/>
  <c r="AE267" i="28"/>
  <c r="AC268" i="28"/>
  <c r="AE268" i="28"/>
  <c r="AC269" i="28"/>
  <c r="AE269" i="28"/>
  <c r="AC270" i="28"/>
  <c r="AE270" i="28"/>
  <c r="AC271" i="28"/>
  <c r="AE271" i="28"/>
  <c r="AC272" i="28"/>
  <c r="AE272" i="28"/>
  <c r="AC273" i="28"/>
  <c r="AE273" i="28"/>
  <c r="AC274" i="28"/>
  <c r="AE274" i="28"/>
  <c r="AC275" i="28"/>
  <c r="AE275" i="28"/>
  <c r="AC276" i="28"/>
  <c r="AE276" i="28"/>
  <c r="AC277" i="28"/>
  <c r="AE277" i="28"/>
  <c r="AC278" i="28"/>
  <c r="AE278" i="28"/>
  <c r="AC279" i="28"/>
  <c r="AE279" i="28"/>
  <c r="AC280" i="28"/>
  <c r="AE280" i="28"/>
  <c r="AC281" i="28"/>
  <c r="AE281" i="28"/>
  <c r="AC282" i="28"/>
  <c r="AE282" i="28"/>
  <c r="AC283" i="28"/>
  <c r="AE283" i="28"/>
  <c r="AC284" i="28"/>
  <c r="AE284" i="28"/>
  <c r="AC285" i="28"/>
  <c r="AE285" i="28"/>
  <c r="AC286" i="28"/>
  <c r="AE286" i="28"/>
  <c r="AC287" i="28"/>
  <c r="AE287" i="28"/>
  <c r="AC288" i="28"/>
  <c r="AE288" i="28"/>
  <c r="AC289" i="28"/>
  <c r="AE289" i="28"/>
  <c r="AC290" i="28"/>
  <c r="AE290" i="28"/>
  <c r="AC291" i="28"/>
  <c r="AE291" i="28"/>
  <c r="AC292" i="28"/>
  <c r="AE292" i="28"/>
  <c r="AC293" i="28"/>
  <c r="AE293" i="28"/>
  <c r="AC294" i="28"/>
  <c r="AE294" i="28"/>
  <c r="AC295" i="28"/>
  <c r="AE295" i="28"/>
  <c r="AG4" i="28"/>
  <c r="AG5" i="28"/>
  <c r="AD5" i="28"/>
  <c r="AF5" i="28"/>
  <c r="AD6" i="28"/>
  <c r="AF6" i="28"/>
  <c r="AD7" i="28"/>
  <c r="AF7" i="28"/>
  <c r="AD8" i="28"/>
  <c r="AF8" i="28"/>
  <c r="AD9" i="28"/>
  <c r="AF9" i="28"/>
  <c r="AD10" i="28"/>
  <c r="AF10" i="28"/>
  <c r="AD11" i="28"/>
  <c r="AF11" i="28"/>
  <c r="AD12" i="28"/>
  <c r="AF12" i="28"/>
  <c r="AD13" i="28"/>
  <c r="AF13" i="28"/>
  <c r="AD14" i="28"/>
  <c r="AF14" i="28"/>
  <c r="AD15" i="28"/>
  <c r="AF15" i="28"/>
  <c r="AD16" i="28"/>
  <c r="AF16" i="28"/>
  <c r="AD17" i="28"/>
  <c r="AF17" i="28"/>
  <c r="AD18" i="28"/>
  <c r="AF18" i="28"/>
  <c r="AD19" i="28"/>
  <c r="AF19" i="28"/>
  <c r="AD20" i="28"/>
  <c r="AF20" i="28"/>
  <c r="AD21" i="28"/>
  <c r="AF21" i="28"/>
  <c r="AD22" i="28"/>
  <c r="AF22" i="28"/>
  <c r="AD23" i="28"/>
  <c r="AF23" i="28"/>
  <c r="AD24" i="28"/>
  <c r="AF24" i="28"/>
  <c r="AD25" i="28"/>
  <c r="AF25" i="28"/>
  <c r="AD26" i="28"/>
  <c r="AF26" i="28"/>
  <c r="AD27" i="28"/>
  <c r="AF27" i="28"/>
  <c r="AD28" i="28"/>
  <c r="AF28" i="28"/>
  <c r="AD29" i="28"/>
  <c r="AF29" i="28"/>
  <c r="AD30" i="28"/>
  <c r="AF30" i="28"/>
  <c r="AD31" i="28"/>
  <c r="AF31" i="28"/>
  <c r="AD32" i="28"/>
  <c r="AF32" i="28"/>
  <c r="AD33" i="28"/>
  <c r="AF33" i="28"/>
  <c r="AD34" i="28"/>
  <c r="AF34" i="28"/>
  <c r="AD35" i="28"/>
  <c r="AF35" i="28"/>
  <c r="AD36" i="28"/>
  <c r="AF36" i="28"/>
  <c r="AD37" i="28"/>
  <c r="AF37" i="28"/>
  <c r="AD38" i="28"/>
  <c r="AF38" i="28"/>
  <c r="AD39" i="28"/>
  <c r="AF39" i="28"/>
  <c r="AD40" i="28"/>
  <c r="AF40" i="28"/>
  <c r="AD41" i="28"/>
  <c r="AF41" i="28"/>
  <c r="AD42" i="28"/>
  <c r="AF42" i="28"/>
  <c r="AD43" i="28"/>
  <c r="AF43" i="28"/>
  <c r="AD44" i="28"/>
  <c r="AF44" i="28"/>
  <c r="AD45" i="28"/>
  <c r="AF45" i="28"/>
  <c r="AD46" i="28"/>
  <c r="AF46" i="28"/>
  <c r="AD47" i="28"/>
  <c r="AF47" i="28"/>
  <c r="AD48" i="28"/>
  <c r="AF48" i="28"/>
  <c r="AD49" i="28"/>
  <c r="AF49" i="28"/>
  <c r="AD50" i="28"/>
  <c r="AF50" i="28"/>
  <c r="AD51" i="28"/>
  <c r="AF51" i="28"/>
  <c r="AD52" i="28"/>
  <c r="AF52" i="28"/>
  <c r="AD53" i="28"/>
  <c r="AF53" i="28"/>
  <c r="AD54" i="28"/>
  <c r="AF54" i="28"/>
  <c r="AD55" i="28"/>
  <c r="AF55" i="28"/>
  <c r="AD56" i="28"/>
  <c r="AF56" i="28"/>
  <c r="AD57" i="28"/>
  <c r="AF57" i="28"/>
  <c r="AD58" i="28"/>
  <c r="AF58" i="28"/>
  <c r="AD59" i="28"/>
  <c r="AF59" i="28"/>
  <c r="AD60" i="28"/>
  <c r="AF60" i="28"/>
  <c r="AD61" i="28"/>
  <c r="AF61" i="28"/>
  <c r="AD62" i="28"/>
  <c r="AF62" i="28"/>
  <c r="AD63" i="28"/>
  <c r="AF63" i="28"/>
  <c r="AD64" i="28"/>
  <c r="AF64" i="28"/>
  <c r="AD65" i="28"/>
  <c r="AF65" i="28"/>
  <c r="AD66" i="28"/>
  <c r="AF66" i="28"/>
  <c r="AD67" i="28"/>
  <c r="AF67" i="28"/>
  <c r="AD68" i="28"/>
  <c r="AF68" i="28"/>
  <c r="AD69" i="28"/>
  <c r="AF69" i="28"/>
  <c r="AD70" i="28"/>
  <c r="AF70" i="28"/>
  <c r="AD71" i="28"/>
  <c r="AF71" i="28"/>
  <c r="AD72" i="28"/>
  <c r="AF72" i="28"/>
  <c r="AD73" i="28"/>
  <c r="AF73" i="28"/>
  <c r="AD74" i="28"/>
  <c r="AF74" i="28"/>
  <c r="AD75" i="28"/>
  <c r="AF75" i="28"/>
  <c r="AD76" i="28"/>
  <c r="AF76" i="28"/>
  <c r="AD77" i="28"/>
  <c r="AF77" i="28"/>
  <c r="AD78" i="28"/>
  <c r="AF78" i="28"/>
  <c r="AD79" i="28"/>
  <c r="AF79" i="28"/>
  <c r="AD80" i="28"/>
  <c r="AF80" i="28"/>
  <c r="AD81" i="28"/>
  <c r="AF81" i="28"/>
  <c r="AD82" i="28"/>
  <c r="AF82" i="28"/>
  <c r="AD83" i="28"/>
  <c r="AF83" i="28"/>
  <c r="AD84" i="28"/>
  <c r="AF84" i="28"/>
  <c r="AD85" i="28"/>
  <c r="AF85" i="28"/>
  <c r="AD86" i="28"/>
  <c r="AF86" i="28"/>
  <c r="AD87" i="28"/>
  <c r="AF87" i="28"/>
  <c r="AD88" i="28"/>
  <c r="AF88" i="28"/>
  <c r="AD89" i="28"/>
  <c r="AF89" i="28"/>
  <c r="AD90" i="28"/>
  <c r="AF90" i="28"/>
  <c r="AD91" i="28"/>
  <c r="AF91" i="28"/>
  <c r="AD92" i="28"/>
  <c r="AF92" i="28"/>
  <c r="AD93" i="28"/>
  <c r="AF93" i="28"/>
  <c r="AD94" i="28"/>
  <c r="AF94" i="28"/>
  <c r="AD95" i="28"/>
  <c r="AF95" i="28"/>
  <c r="AD96" i="28"/>
  <c r="AF96" i="28"/>
  <c r="AD97" i="28"/>
  <c r="AF97" i="28"/>
  <c r="AD98" i="28"/>
  <c r="AF98" i="28"/>
  <c r="AD99" i="28"/>
  <c r="AF99" i="28"/>
  <c r="AD100" i="28"/>
  <c r="AF100" i="28"/>
  <c r="AD101" i="28"/>
  <c r="AF101" i="28"/>
  <c r="AD102" i="28"/>
  <c r="AF102" i="28"/>
  <c r="AD103" i="28"/>
  <c r="AF103" i="28"/>
  <c r="AD104" i="28"/>
  <c r="AF104" i="28"/>
  <c r="AD105" i="28"/>
  <c r="AF105" i="28"/>
  <c r="AD106" i="28"/>
  <c r="AF106" i="28"/>
  <c r="AD107" i="28"/>
  <c r="AF107" i="28"/>
  <c r="AD108" i="28"/>
  <c r="AF108" i="28"/>
  <c r="AD109" i="28"/>
  <c r="AF109" i="28"/>
  <c r="AD110" i="28"/>
  <c r="AF110" i="28"/>
  <c r="AD111" i="28"/>
  <c r="AF111" i="28"/>
  <c r="AD112" i="28"/>
  <c r="AF112" i="28"/>
  <c r="AD113" i="28"/>
  <c r="AF113" i="28"/>
  <c r="AD114" i="28"/>
  <c r="AF114" i="28"/>
  <c r="AD115" i="28"/>
  <c r="AF115" i="28"/>
  <c r="AD116" i="28"/>
  <c r="AF116" i="28"/>
  <c r="AD117" i="28"/>
  <c r="AF117" i="28"/>
  <c r="AD118" i="28"/>
  <c r="AF118" i="28"/>
  <c r="AD119" i="28"/>
  <c r="AF119" i="28"/>
  <c r="AD120" i="28"/>
  <c r="AF120" i="28"/>
  <c r="AD121" i="28"/>
  <c r="AF121" i="28"/>
  <c r="AD122" i="28"/>
  <c r="AF122" i="28"/>
  <c r="AD123" i="28"/>
  <c r="AF123" i="28"/>
  <c r="AD124" i="28"/>
  <c r="AF124" i="28"/>
  <c r="AD125" i="28"/>
  <c r="AF125" i="28"/>
  <c r="AD126" i="28"/>
  <c r="AF126" i="28"/>
  <c r="AD127" i="28"/>
  <c r="AF127" i="28"/>
  <c r="AD128" i="28"/>
  <c r="AF128" i="28"/>
  <c r="AD129" i="28"/>
  <c r="AF129" i="28"/>
  <c r="AD130" i="28"/>
  <c r="AF130" i="28"/>
  <c r="AD131" i="28"/>
  <c r="AF131" i="28"/>
  <c r="AD132" i="28"/>
  <c r="AF132" i="28"/>
  <c r="AD133" i="28"/>
  <c r="AF133" i="28"/>
  <c r="AD134" i="28"/>
  <c r="AF134" i="28"/>
  <c r="AD135" i="28"/>
  <c r="AF135" i="28"/>
  <c r="AD136" i="28"/>
  <c r="AF136" i="28"/>
  <c r="AD137" i="28"/>
  <c r="AF137" i="28"/>
  <c r="AD138" i="28"/>
  <c r="AF138" i="28"/>
  <c r="AD139" i="28"/>
  <c r="AF139" i="28"/>
  <c r="AD140" i="28"/>
  <c r="AF140" i="28"/>
  <c r="AD141" i="28"/>
  <c r="AF141" i="28"/>
  <c r="AD142" i="28"/>
  <c r="AF142" i="28"/>
  <c r="AD143" i="28"/>
  <c r="AF143" i="28"/>
  <c r="AD144" i="28"/>
  <c r="AF144" i="28"/>
  <c r="AD145" i="28"/>
  <c r="AF145" i="28"/>
  <c r="AD146" i="28"/>
  <c r="AF146" i="28"/>
  <c r="AD147" i="28"/>
  <c r="AF147" i="28"/>
  <c r="AD148" i="28"/>
  <c r="AF148" i="28"/>
  <c r="AD149" i="28"/>
  <c r="AF149" i="28"/>
  <c r="AD150" i="28"/>
  <c r="AF150" i="28"/>
  <c r="AD151" i="28"/>
  <c r="AF151" i="28"/>
  <c r="AD152" i="28"/>
  <c r="AF152" i="28"/>
  <c r="AD153" i="28"/>
  <c r="AF153" i="28"/>
  <c r="AD154" i="28"/>
  <c r="AF154" i="28"/>
  <c r="AD155" i="28"/>
  <c r="AF155" i="28"/>
  <c r="AD156" i="28"/>
  <c r="AF156" i="28"/>
  <c r="AD157" i="28"/>
  <c r="AF157" i="28"/>
  <c r="AD158" i="28"/>
  <c r="AF158" i="28"/>
  <c r="AD159" i="28"/>
  <c r="AF159" i="28"/>
  <c r="AD160" i="28"/>
  <c r="AF160" i="28"/>
  <c r="AD161" i="28"/>
  <c r="AF161" i="28"/>
  <c r="AD162" i="28"/>
  <c r="AF162" i="28"/>
  <c r="AD163" i="28"/>
  <c r="AF163" i="28"/>
  <c r="AD164" i="28"/>
  <c r="AF164" i="28"/>
  <c r="AD165" i="28"/>
  <c r="AF165" i="28"/>
  <c r="AD166" i="28"/>
  <c r="AF166" i="28"/>
  <c r="AD167" i="28"/>
  <c r="AF167" i="28"/>
  <c r="AD168" i="28"/>
  <c r="AF168" i="28"/>
  <c r="AD169" i="28"/>
  <c r="AF169" i="28"/>
  <c r="AD170" i="28"/>
  <c r="AF170" i="28"/>
  <c r="AD171" i="28"/>
  <c r="AF171" i="28"/>
  <c r="AD172" i="28"/>
  <c r="AF172" i="28"/>
  <c r="AD173" i="28"/>
  <c r="AF173" i="28"/>
  <c r="AD174" i="28"/>
  <c r="AF174" i="28"/>
  <c r="AD175" i="28"/>
  <c r="AF175" i="28"/>
  <c r="AD176" i="28"/>
  <c r="AF176" i="28"/>
  <c r="AD177" i="28"/>
  <c r="AF177" i="28"/>
  <c r="AD178" i="28"/>
  <c r="AF178" i="28"/>
  <c r="AD179" i="28"/>
  <c r="AF179" i="28"/>
  <c r="AD180" i="28"/>
  <c r="AF180" i="28"/>
  <c r="AD181" i="28"/>
  <c r="AF181" i="28"/>
  <c r="AD182" i="28"/>
  <c r="AF182" i="28"/>
  <c r="AD183" i="28"/>
  <c r="AF183" i="28"/>
  <c r="AD184" i="28"/>
  <c r="AF184" i="28"/>
  <c r="AD185" i="28"/>
  <c r="AF185" i="28"/>
  <c r="AD186" i="28"/>
  <c r="AF186" i="28"/>
  <c r="AD187" i="28"/>
  <c r="AF187" i="28"/>
  <c r="AD188" i="28"/>
  <c r="AF188" i="28"/>
  <c r="AD189" i="28"/>
  <c r="AF189" i="28"/>
  <c r="AD190" i="28"/>
  <c r="AF190" i="28"/>
  <c r="AD191" i="28"/>
  <c r="AF191" i="28"/>
  <c r="AD192" i="28"/>
  <c r="AF192" i="28"/>
  <c r="AD193" i="28"/>
  <c r="AF193" i="28"/>
  <c r="AD194" i="28"/>
  <c r="AF194" i="28"/>
  <c r="AD195" i="28"/>
  <c r="AF195" i="28"/>
  <c r="AD196" i="28"/>
  <c r="AF196" i="28"/>
  <c r="AD197" i="28"/>
  <c r="AF197" i="28"/>
  <c r="AD198" i="28"/>
  <c r="AF198" i="28"/>
  <c r="AD199" i="28"/>
  <c r="AF199" i="28"/>
  <c r="AD200" i="28"/>
  <c r="AF200" i="28"/>
  <c r="AD201" i="28"/>
  <c r="AF201" i="28"/>
  <c r="AD202" i="28"/>
  <c r="AF202" i="28"/>
  <c r="AD203" i="28"/>
  <c r="AF203" i="28"/>
  <c r="AD204" i="28"/>
  <c r="AF204" i="28"/>
  <c r="AD205" i="28"/>
  <c r="AF205" i="28"/>
  <c r="AD206" i="28"/>
  <c r="AF206" i="28"/>
  <c r="AD207" i="28"/>
  <c r="AF207" i="28"/>
  <c r="AD208" i="28"/>
  <c r="AF208" i="28"/>
  <c r="AD209" i="28"/>
  <c r="AF209" i="28"/>
  <c r="AD210" i="28"/>
  <c r="AF210" i="28"/>
  <c r="AD211" i="28"/>
  <c r="AF211" i="28"/>
  <c r="AD212" i="28"/>
  <c r="AF212" i="28"/>
  <c r="AD213" i="28"/>
  <c r="AF213" i="28"/>
  <c r="AD214" i="28"/>
  <c r="AF214" i="28"/>
  <c r="AD215" i="28"/>
  <c r="AF215" i="28"/>
  <c r="AD216" i="28"/>
  <c r="AF216" i="28"/>
  <c r="AD217" i="28"/>
  <c r="AF217" i="28"/>
  <c r="AD218" i="28"/>
  <c r="AF218" i="28"/>
  <c r="AD219" i="28"/>
  <c r="AF219" i="28"/>
  <c r="AD220" i="28"/>
  <c r="AF220" i="28"/>
  <c r="AD221" i="28"/>
  <c r="AF221" i="28"/>
  <c r="AD222" i="28"/>
  <c r="AF222" i="28"/>
  <c r="AD223" i="28"/>
  <c r="AF223" i="28"/>
  <c r="AD224" i="28"/>
  <c r="AF224" i="28"/>
  <c r="AD225" i="28"/>
  <c r="AF225" i="28"/>
  <c r="AD226" i="28"/>
  <c r="AF226" i="28"/>
  <c r="AD227" i="28"/>
  <c r="AF227" i="28"/>
  <c r="AD228" i="28"/>
  <c r="AF228" i="28"/>
  <c r="AD229" i="28"/>
  <c r="AF229" i="28"/>
  <c r="AD230" i="28"/>
  <c r="AF230" i="28"/>
  <c r="AD231" i="28"/>
  <c r="AF231" i="28"/>
  <c r="AD232" i="28"/>
  <c r="AF232" i="28"/>
  <c r="AD233" i="28"/>
  <c r="AF233" i="28"/>
  <c r="AD234" i="28"/>
  <c r="AF234" i="28"/>
  <c r="AD235" i="28"/>
  <c r="AF235" i="28"/>
  <c r="AD236" i="28"/>
  <c r="AF236" i="28"/>
  <c r="AD237" i="28"/>
  <c r="AF237" i="28"/>
  <c r="AD238" i="28"/>
  <c r="AF238" i="28"/>
  <c r="AD239" i="28"/>
  <c r="AF239" i="28"/>
  <c r="AD240" i="28"/>
  <c r="AF240" i="28"/>
  <c r="AD241" i="28"/>
  <c r="AF241" i="28"/>
  <c r="AD242" i="28"/>
  <c r="AF242" i="28"/>
  <c r="AD243" i="28"/>
  <c r="AF243" i="28"/>
  <c r="AD244" i="28"/>
  <c r="AF244" i="28"/>
  <c r="AD245" i="28"/>
  <c r="AF245" i="28"/>
  <c r="AD246" i="28"/>
  <c r="AF246" i="28"/>
  <c r="AD247" i="28"/>
  <c r="AF247" i="28"/>
  <c r="AD248" i="28"/>
  <c r="AF248" i="28"/>
  <c r="AD249" i="28"/>
  <c r="AF249" i="28"/>
  <c r="AD250" i="28"/>
  <c r="AF250" i="28"/>
  <c r="AD251" i="28"/>
  <c r="AF251" i="28"/>
  <c r="AD252" i="28"/>
  <c r="AF252" i="28"/>
  <c r="AD253" i="28"/>
  <c r="AF253" i="28"/>
  <c r="AD254" i="28"/>
  <c r="AF254" i="28"/>
  <c r="AD255" i="28"/>
  <c r="AF255" i="28"/>
  <c r="AD256" i="28"/>
  <c r="AF256" i="28"/>
  <c r="AD257" i="28"/>
  <c r="AF257" i="28"/>
  <c r="AD258" i="28"/>
  <c r="AF258" i="28"/>
  <c r="AD259" i="28"/>
  <c r="AF259" i="28"/>
  <c r="AD260" i="28"/>
  <c r="AF260" i="28"/>
  <c r="AD261" i="28"/>
  <c r="AF261" i="28"/>
  <c r="AD262" i="28"/>
  <c r="AF262" i="28"/>
  <c r="AD263" i="28"/>
  <c r="AF263" i="28"/>
  <c r="AD264" i="28"/>
  <c r="AF264" i="28"/>
  <c r="AD265" i="28"/>
  <c r="AF265" i="28"/>
  <c r="AD266" i="28"/>
  <c r="AF266" i="28"/>
  <c r="AD267" i="28"/>
  <c r="AF267" i="28"/>
  <c r="AD268" i="28"/>
  <c r="AF268" i="28"/>
  <c r="AD269" i="28"/>
  <c r="AF269" i="28"/>
  <c r="AD270" i="28"/>
  <c r="AF270" i="28"/>
  <c r="AD271" i="28"/>
  <c r="AF271" i="28"/>
  <c r="AD272" i="28"/>
  <c r="AF272" i="28"/>
  <c r="AD273" i="28"/>
  <c r="AF273" i="28"/>
  <c r="AD274" i="28"/>
  <c r="AF274" i="28"/>
  <c r="AD275" i="28"/>
  <c r="AF275" i="28"/>
  <c r="AD276" i="28"/>
  <c r="AF276" i="28"/>
  <c r="AD277" i="28"/>
  <c r="AF277" i="28"/>
  <c r="AD278" i="28"/>
  <c r="AF278" i="28"/>
  <c r="AD279" i="28"/>
  <c r="AF279" i="28"/>
  <c r="AD280" i="28"/>
  <c r="AF280" i="28"/>
  <c r="AD281" i="28"/>
  <c r="AF281" i="28"/>
  <c r="AD282" i="28"/>
  <c r="AF282" i="28"/>
  <c r="AD283" i="28"/>
  <c r="AF283" i="28"/>
  <c r="AD284" i="28"/>
  <c r="AF284" i="28"/>
  <c r="AD285" i="28"/>
  <c r="AF285" i="28"/>
  <c r="AD286" i="28"/>
  <c r="AF286" i="28"/>
  <c r="AD287" i="28"/>
  <c r="AF287" i="28"/>
  <c r="AD288" i="28"/>
  <c r="AF288" i="28"/>
  <c r="AD289" i="28"/>
  <c r="AF289" i="28"/>
  <c r="AD290" i="28"/>
  <c r="AF290" i="28"/>
  <c r="AD291" i="28"/>
  <c r="AF291" i="28"/>
  <c r="AD292" i="28"/>
  <c r="AF292" i="28"/>
  <c r="AD293" i="28"/>
  <c r="AF293" i="28"/>
  <c r="AD294" i="28"/>
  <c r="AF294" i="28"/>
  <c r="AD295" i="28"/>
  <c r="AF295" i="28"/>
  <c r="AH4" i="28"/>
  <c r="AI4" i="28"/>
  <c r="AG6" i="28"/>
  <c r="AH5" i="28"/>
  <c r="AI5" i="28"/>
  <c r="AG7" i="28"/>
  <c r="AH6" i="28"/>
  <c r="AI6" i="28"/>
  <c r="AG8" i="28"/>
  <c r="AH7" i="28"/>
  <c r="AI7" i="28"/>
  <c r="AG9" i="28"/>
  <c r="AH8" i="28"/>
  <c r="AI8" i="28"/>
  <c r="AG10" i="28"/>
  <c r="AH9" i="28"/>
  <c r="AI9" i="28"/>
  <c r="AG11" i="28"/>
  <c r="AH10" i="28"/>
  <c r="AI10" i="28"/>
  <c r="AG12" i="28"/>
  <c r="AH11" i="28"/>
  <c r="AI11" i="28"/>
  <c r="AG13" i="28"/>
  <c r="AH12" i="28"/>
  <c r="AI12" i="28"/>
  <c r="AG14" i="28"/>
  <c r="AH13" i="28"/>
  <c r="AI13" i="28"/>
  <c r="AG15" i="28"/>
  <c r="AH14" i="28"/>
  <c r="AI14" i="28"/>
  <c r="AG16" i="28"/>
  <c r="AH15" i="28"/>
  <c r="AI15" i="28"/>
  <c r="AG17" i="28"/>
  <c r="AH16" i="28"/>
  <c r="AI16" i="28"/>
  <c r="AG18" i="28"/>
  <c r="AH17" i="28"/>
  <c r="AI17" i="28"/>
  <c r="AG19" i="28"/>
  <c r="AH18" i="28"/>
  <c r="AI18" i="28"/>
  <c r="AG20" i="28"/>
  <c r="AH19" i="28"/>
  <c r="AI19" i="28"/>
  <c r="AG21" i="28"/>
  <c r="AH20" i="28"/>
  <c r="AI20" i="28"/>
  <c r="AG22" i="28"/>
  <c r="AH21" i="28"/>
  <c r="AI21" i="28"/>
  <c r="AG23" i="28"/>
  <c r="AH22" i="28"/>
  <c r="AI22" i="28"/>
  <c r="AG24" i="28"/>
  <c r="AH23" i="28"/>
  <c r="AI23" i="28"/>
  <c r="AG25" i="28"/>
  <c r="AH24" i="28"/>
  <c r="AI24" i="28"/>
  <c r="AG26" i="28"/>
  <c r="AH25" i="28"/>
  <c r="AI25" i="28"/>
  <c r="AG27" i="28"/>
  <c r="AH26" i="28"/>
  <c r="AI26" i="28"/>
  <c r="AG28" i="28"/>
  <c r="AH27" i="28"/>
  <c r="AI27" i="28"/>
  <c r="AG29" i="28"/>
  <c r="AH28" i="28"/>
  <c r="AI28" i="28"/>
  <c r="AG30" i="28"/>
  <c r="AH29" i="28"/>
  <c r="AI29" i="28"/>
  <c r="AG31" i="28"/>
  <c r="AH30" i="28"/>
  <c r="AI30" i="28"/>
  <c r="AG32" i="28"/>
  <c r="AH31" i="28"/>
  <c r="AI31" i="28"/>
  <c r="AG33" i="28"/>
  <c r="AH32" i="28"/>
  <c r="AI32" i="28"/>
  <c r="AG34" i="28"/>
  <c r="AH33" i="28"/>
  <c r="AI33" i="28"/>
  <c r="AG35" i="28"/>
  <c r="AH34" i="28"/>
  <c r="AI34" i="28"/>
  <c r="AG36" i="28"/>
  <c r="AH35" i="28"/>
  <c r="AI35" i="28"/>
  <c r="AG37" i="28"/>
  <c r="AH36" i="28"/>
  <c r="AI36" i="28"/>
  <c r="AG38" i="28"/>
  <c r="AH37" i="28"/>
  <c r="AI37" i="28"/>
  <c r="AG39" i="28"/>
  <c r="AH38" i="28"/>
  <c r="AI38" i="28"/>
  <c r="AG40" i="28"/>
  <c r="AH39" i="28"/>
  <c r="AI39" i="28"/>
  <c r="AG41" i="28"/>
  <c r="AH40" i="28"/>
  <c r="AI40" i="28"/>
  <c r="AG42" i="28"/>
  <c r="AH41" i="28"/>
  <c r="AI41" i="28"/>
  <c r="AG43" i="28"/>
  <c r="AH42" i="28"/>
  <c r="AI42" i="28"/>
  <c r="AG44" i="28"/>
  <c r="AH43" i="28"/>
  <c r="AI43" i="28"/>
  <c r="AG45" i="28"/>
  <c r="AH44" i="28"/>
  <c r="AI44" i="28"/>
  <c r="AG46" i="28"/>
  <c r="AH45" i="28"/>
  <c r="AI45" i="28"/>
  <c r="AG47" i="28"/>
  <c r="AH46" i="28"/>
  <c r="AI46" i="28"/>
  <c r="AG48" i="28"/>
  <c r="AH47" i="28"/>
  <c r="AI47" i="28"/>
  <c r="AG49" i="28"/>
  <c r="AH48" i="28"/>
  <c r="AI48" i="28"/>
  <c r="AG50" i="28"/>
  <c r="AH49" i="28"/>
  <c r="AI49" i="28"/>
  <c r="AG51" i="28"/>
  <c r="AH50" i="28"/>
  <c r="AI50" i="28"/>
  <c r="AG52" i="28"/>
  <c r="AH51" i="28"/>
  <c r="AI51" i="28"/>
  <c r="AG53" i="28"/>
  <c r="AH52" i="28"/>
  <c r="AI52" i="28"/>
  <c r="AG54" i="28"/>
  <c r="AH53" i="28"/>
  <c r="AI53" i="28"/>
  <c r="AG55" i="28"/>
  <c r="AH54" i="28"/>
  <c r="AI54" i="28"/>
  <c r="AG56" i="28"/>
  <c r="AH55" i="28"/>
  <c r="AI55" i="28"/>
  <c r="AG57" i="28"/>
  <c r="AH56" i="28"/>
  <c r="AI56" i="28"/>
  <c r="AG58" i="28"/>
  <c r="AH57" i="28"/>
  <c r="AI57" i="28"/>
  <c r="AG59" i="28"/>
  <c r="AH58" i="28"/>
  <c r="AI58" i="28"/>
  <c r="AG60" i="28"/>
  <c r="AH59" i="28"/>
  <c r="AI59" i="28"/>
  <c r="AG61" i="28"/>
  <c r="AH60" i="28"/>
  <c r="AI60" i="28"/>
  <c r="AG62" i="28"/>
  <c r="AH61" i="28"/>
  <c r="AI61" i="28"/>
  <c r="AG63" i="28"/>
  <c r="AH62" i="28"/>
  <c r="AI62" i="28"/>
  <c r="AG64" i="28"/>
  <c r="AH63" i="28"/>
  <c r="AI63" i="28"/>
  <c r="AG65" i="28"/>
  <c r="AH64" i="28"/>
  <c r="AI64" i="28"/>
  <c r="AG66" i="28"/>
  <c r="AH65" i="28"/>
  <c r="AI65" i="28"/>
  <c r="AG67" i="28"/>
  <c r="AH66" i="28"/>
  <c r="AI66" i="28"/>
  <c r="AG68" i="28"/>
  <c r="AH67" i="28"/>
  <c r="AI67" i="28"/>
  <c r="AG69" i="28"/>
  <c r="AH68" i="28"/>
  <c r="AI68" i="28"/>
  <c r="AG70" i="28"/>
  <c r="AH69" i="28"/>
  <c r="AI69" i="28"/>
  <c r="AG71" i="28"/>
  <c r="AH70" i="28"/>
  <c r="AI70" i="28"/>
  <c r="AG72" i="28"/>
  <c r="AH71" i="28"/>
  <c r="AI71" i="28"/>
  <c r="AG73" i="28"/>
  <c r="AH72" i="28"/>
  <c r="AI72" i="28"/>
  <c r="AG74" i="28"/>
  <c r="AH73" i="28"/>
  <c r="AI73" i="28"/>
  <c r="AG75" i="28"/>
  <c r="AH74" i="28"/>
  <c r="AI74" i="28"/>
  <c r="AG76" i="28"/>
  <c r="AH75" i="28"/>
  <c r="AI75" i="28"/>
  <c r="AG77" i="28"/>
  <c r="AH76" i="28"/>
  <c r="AI76" i="28"/>
  <c r="AG78" i="28"/>
  <c r="AH77" i="28"/>
  <c r="AI77" i="28"/>
  <c r="AG79" i="28"/>
  <c r="AH78" i="28"/>
  <c r="AI78" i="28"/>
  <c r="AG80" i="28"/>
  <c r="AH79" i="28"/>
  <c r="AI79" i="28"/>
  <c r="AG81" i="28"/>
  <c r="AH80" i="28"/>
  <c r="AI80" i="28"/>
  <c r="AG82" i="28"/>
  <c r="AH81" i="28"/>
  <c r="AI81" i="28"/>
  <c r="AG83" i="28"/>
  <c r="AH82" i="28"/>
  <c r="AI82" i="28"/>
  <c r="AG84" i="28"/>
  <c r="AH83" i="28"/>
  <c r="AI83" i="28"/>
  <c r="AG85" i="28"/>
  <c r="AH84" i="28"/>
  <c r="AI84" i="28"/>
  <c r="AG86" i="28"/>
  <c r="AH85" i="28"/>
  <c r="AI85" i="28"/>
  <c r="AG87" i="28"/>
  <c r="AH86" i="28"/>
  <c r="AI86" i="28"/>
  <c r="AG88" i="28"/>
  <c r="AH87" i="28"/>
  <c r="AI87" i="28"/>
  <c r="AG89" i="28"/>
  <c r="AH88" i="28"/>
  <c r="AI88" i="28"/>
  <c r="AG90" i="28"/>
  <c r="AH89" i="28"/>
  <c r="AI89" i="28"/>
  <c r="AG91" i="28"/>
  <c r="AH90" i="28"/>
  <c r="AI90" i="28"/>
  <c r="AG92" i="28"/>
  <c r="AH91" i="28"/>
  <c r="AI91" i="28"/>
  <c r="AG93" i="28"/>
  <c r="AH92" i="28"/>
  <c r="AI92" i="28"/>
  <c r="AG94" i="28"/>
  <c r="AH93" i="28"/>
  <c r="AI93" i="28"/>
  <c r="AG95" i="28"/>
  <c r="AH94" i="28"/>
  <c r="AI94" i="28"/>
  <c r="AG96" i="28"/>
  <c r="AH95" i="28"/>
  <c r="AI95" i="28"/>
  <c r="AG97" i="28"/>
  <c r="AH96" i="28"/>
  <c r="AI96" i="28"/>
  <c r="AG98" i="28"/>
  <c r="AH97" i="28"/>
  <c r="AI97" i="28"/>
  <c r="AG99" i="28"/>
  <c r="AH98" i="28"/>
  <c r="AI98" i="28"/>
  <c r="AG100" i="28"/>
  <c r="AH99" i="28"/>
  <c r="AI99" i="28"/>
  <c r="AG101" i="28"/>
  <c r="AH100" i="28"/>
  <c r="AI100" i="28"/>
  <c r="AG102" i="28"/>
  <c r="AH101" i="28"/>
  <c r="AI101" i="28"/>
  <c r="AG103" i="28"/>
  <c r="AH102" i="28"/>
  <c r="AI102" i="28"/>
  <c r="AG104" i="28"/>
  <c r="AH103" i="28"/>
  <c r="AI103" i="28"/>
  <c r="AG105" i="28"/>
  <c r="AH104" i="28"/>
  <c r="AI104" i="28"/>
  <c r="AG106" i="28"/>
  <c r="AH105" i="28"/>
  <c r="AI105" i="28"/>
  <c r="AG107" i="28"/>
  <c r="AH106" i="28"/>
  <c r="AI106" i="28"/>
  <c r="AG108" i="28"/>
  <c r="AH107" i="28"/>
  <c r="AI107" i="28"/>
  <c r="AG109" i="28"/>
  <c r="AH108" i="28"/>
  <c r="AI108" i="28"/>
  <c r="AG110" i="28"/>
  <c r="AH109" i="28"/>
  <c r="AI109" i="28"/>
  <c r="AG111" i="28"/>
  <c r="AH110" i="28"/>
  <c r="AI110" i="28"/>
  <c r="AG112" i="28"/>
  <c r="AH111" i="28"/>
  <c r="AI111" i="28"/>
  <c r="AG113" i="28"/>
  <c r="AH112" i="28"/>
  <c r="AI112" i="28"/>
  <c r="AG114" i="28"/>
  <c r="AH113" i="28"/>
  <c r="AI113" i="28"/>
  <c r="AG115" i="28"/>
  <c r="AH114" i="28"/>
  <c r="AI114" i="28"/>
  <c r="AG116" i="28"/>
  <c r="AH115" i="28"/>
  <c r="AI115" i="28"/>
  <c r="AG117" i="28"/>
  <c r="AH116" i="28"/>
  <c r="AI116" i="28"/>
  <c r="AG118" i="28"/>
  <c r="AH117" i="28"/>
  <c r="AI117" i="28"/>
  <c r="AG119" i="28"/>
  <c r="AH118" i="28"/>
  <c r="AI118" i="28"/>
  <c r="AG120" i="28"/>
  <c r="AH119" i="28"/>
  <c r="AI119" i="28"/>
  <c r="AG121" i="28"/>
  <c r="AH120" i="28"/>
  <c r="AI120" i="28"/>
  <c r="AG122" i="28"/>
  <c r="AH121" i="28"/>
  <c r="AI121" i="28"/>
  <c r="AG123" i="28"/>
  <c r="AH122" i="28"/>
  <c r="AI122" i="28"/>
  <c r="AG124" i="28"/>
  <c r="AH123" i="28"/>
  <c r="AI123" i="28"/>
  <c r="AG125" i="28"/>
  <c r="AH124" i="28"/>
  <c r="AI124" i="28"/>
  <c r="AG126" i="28"/>
  <c r="AH125" i="28"/>
  <c r="AI125" i="28"/>
  <c r="AG127" i="28"/>
  <c r="AH126" i="28"/>
  <c r="AI126" i="28"/>
  <c r="AG128" i="28"/>
  <c r="AH127" i="28"/>
  <c r="AI127" i="28"/>
  <c r="AG129" i="28"/>
  <c r="AH128" i="28"/>
  <c r="AI128" i="28"/>
  <c r="AG130" i="28"/>
  <c r="AH129" i="28"/>
  <c r="AI129" i="28"/>
  <c r="AG131" i="28"/>
  <c r="AH130" i="28"/>
  <c r="AI130" i="28"/>
  <c r="AG132" i="28"/>
  <c r="AH131" i="28"/>
  <c r="AI131" i="28"/>
  <c r="AG133" i="28"/>
  <c r="AH132" i="28"/>
  <c r="AI132" i="28"/>
  <c r="AG134" i="28"/>
  <c r="AH133" i="28"/>
  <c r="AI133" i="28"/>
  <c r="AG135" i="28"/>
  <c r="AH134" i="28"/>
  <c r="AI134" i="28"/>
  <c r="AG136" i="28"/>
  <c r="AH135" i="28"/>
  <c r="AI135" i="28"/>
  <c r="AG137" i="28"/>
  <c r="AH136" i="28"/>
  <c r="AI136" i="28"/>
  <c r="AG138" i="28"/>
  <c r="AH137" i="28"/>
  <c r="AI137" i="28"/>
  <c r="AG139" i="28"/>
  <c r="AH138" i="28"/>
  <c r="AI138" i="28"/>
  <c r="AG140" i="28"/>
  <c r="AH139" i="28"/>
  <c r="AI139" i="28"/>
  <c r="AG141" i="28"/>
  <c r="AH140" i="28"/>
  <c r="AI140" i="28"/>
  <c r="AG142" i="28"/>
  <c r="AH141" i="28"/>
  <c r="AI141" i="28"/>
  <c r="AG143" i="28"/>
  <c r="AH142" i="28"/>
  <c r="AI142" i="28"/>
  <c r="AG144" i="28"/>
  <c r="AH143" i="28"/>
  <c r="AI143" i="28"/>
  <c r="AG145" i="28"/>
  <c r="AH144" i="28"/>
  <c r="AI144" i="28"/>
  <c r="AG146" i="28"/>
  <c r="AH145" i="28"/>
  <c r="AI145" i="28"/>
  <c r="AG147" i="28"/>
  <c r="AH146" i="28"/>
  <c r="AI146" i="28"/>
  <c r="AG148" i="28"/>
  <c r="AH147" i="28"/>
  <c r="AI147" i="28"/>
  <c r="AG149" i="28"/>
  <c r="AH148" i="28"/>
  <c r="AI148" i="28"/>
  <c r="AG150" i="28"/>
  <c r="AH149" i="28"/>
  <c r="AI149" i="28"/>
  <c r="AG151" i="28"/>
  <c r="AH150" i="28"/>
  <c r="AI150" i="28"/>
  <c r="AG152" i="28"/>
  <c r="AH151" i="28"/>
  <c r="AI151" i="28"/>
  <c r="AG153" i="28"/>
  <c r="AH152" i="28"/>
  <c r="AI152" i="28"/>
  <c r="AG154" i="28"/>
  <c r="AH153" i="28"/>
  <c r="AI153" i="28"/>
  <c r="AG155" i="28"/>
  <c r="AH154" i="28"/>
  <c r="AI154" i="28"/>
  <c r="AG156" i="28"/>
  <c r="AH155" i="28"/>
  <c r="AI155" i="28"/>
  <c r="AG157" i="28"/>
  <c r="AH156" i="28"/>
  <c r="AI156" i="28"/>
  <c r="AG158" i="28"/>
  <c r="AH157" i="28"/>
  <c r="AI157" i="28"/>
  <c r="AG159" i="28"/>
  <c r="AH158" i="28"/>
  <c r="AI158" i="28"/>
  <c r="AG160" i="28"/>
  <c r="AH159" i="28"/>
  <c r="AI159" i="28"/>
  <c r="AG161" i="28"/>
  <c r="AH160" i="28"/>
  <c r="AI160" i="28"/>
  <c r="AG162" i="28"/>
  <c r="AH161" i="28"/>
  <c r="AI161" i="28"/>
  <c r="AG163" i="28"/>
  <c r="AH162" i="28"/>
  <c r="AI162" i="28"/>
  <c r="AG164" i="28"/>
  <c r="AH163" i="28"/>
  <c r="AI163" i="28"/>
  <c r="AG165" i="28"/>
  <c r="AH164" i="28"/>
  <c r="AI164" i="28"/>
  <c r="AG166" i="28"/>
  <c r="AH165" i="28"/>
  <c r="AI165" i="28"/>
  <c r="AG167" i="28"/>
  <c r="AH166" i="28"/>
  <c r="AI166" i="28"/>
  <c r="AG168" i="28"/>
  <c r="AH167" i="28"/>
  <c r="AI167" i="28"/>
  <c r="AG169" i="28"/>
  <c r="AH168" i="28"/>
  <c r="AI168" i="28"/>
  <c r="AG170" i="28"/>
  <c r="AH169" i="28"/>
  <c r="AI169" i="28"/>
  <c r="AG171" i="28"/>
  <c r="AH170" i="28"/>
  <c r="AI170" i="28"/>
  <c r="AG172" i="28"/>
  <c r="AH171" i="28"/>
  <c r="AI171" i="28"/>
  <c r="AG173" i="28"/>
  <c r="AH172" i="28"/>
  <c r="AI172" i="28"/>
  <c r="AG174" i="28"/>
  <c r="AH173" i="28"/>
  <c r="AI173" i="28"/>
  <c r="AG175" i="28"/>
  <c r="AH174" i="28"/>
  <c r="AI174" i="28"/>
  <c r="AG176" i="28"/>
  <c r="AH175" i="28"/>
  <c r="AI175" i="28"/>
  <c r="AG177" i="28"/>
  <c r="AH176" i="28"/>
  <c r="AI176" i="28"/>
  <c r="AG178" i="28"/>
  <c r="AH177" i="28"/>
  <c r="AI177" i="28"/>
  <c r="AG179" i="28"/>
  <c r="AH178" i="28"/>
  <c r="AI178" i="28"/>
  <c r="AG180" i="28"/>
  <c r="AH179" i="28"/>
  <c r="AI179" i="28"/>
  <c r="AG181" i="28"/>
  <c r="AH180" i="28"/>
  <c r="AI180" i="28"/>
  <c r="AG182" i="28"/>
  <c r="AH181" i="28"/>
  <c r="AI181" i="28"/>
  <c r="AG183" i="28"/>
  <c r="AH182" i="28"/>
  <c r="AI182" i="28"/>
  <c r="AG184" i="28"/>
  <c r="AH183" i="28"/>
  <c r="AI183" i="28"/>
  <c r="AG185" i="28"/>
  <c r="AH184" i="28"/>
  <c r="AI184" i="28"/>
  <c r="AG186" i="28"/>
  <c r="AH185" i="28"/>
  <c r="AI185" i="28"/>
  <c r="AG187" i="28"/>
  <c r="AH186" i="28"/>
  <c r="AI186" i="28"/>
  <c r="AG188" i="28"/>
  <c r="AH187" i="28"/>
  <c r="AI187" i="28"/>
  <c r="AG189" i="28"/>
  <c r="AH188" i="28"/>
  <c r="AI188" i="28"/>
  <c r="AG190" i="28"/>
  <c r="AH189" i="28"/>
  <c r="AI189" i="28"/>
  <c r="AG191" i="28"/>
  <c r="AH190" i="28"/>
  <c r="AI190" i="28"/>
  <c r="AG192" i="28"/>
  <c r="AH191" i="28"/>
  <c r="AI191" i="28"/>
  <c r="AG193" i="28"/>
  <c r="AH192" i="28"/>
  <c r="AI192" i="28"/>
  <c r="AG194" i="28"/>
  <c r="AH193" i="28"/>
  <c r="AI193" i="28"/>
  <c r="AG195" i="28"/>
  <c r="AH194" i="28"/>
  <c r="AI194" i="28"/>
  <c r="AG196" i="28"/>
  <c r="AH195" i="28"/>
  <c r="AI195" i="28"/>
  <c r="AG197" i="28"/>
  <c r="AH196" i="28"/>
  <c r="AI196" i="28"/>
  <c r="AG198" i="28"/>
  <c r="AH197" i="28"/>
  <c r="AI197" i="28"/>
  <c r="AG199" i="28"/>
  <c r="AH198" i="28"/>
  <c r="AI198" i="28"/>
  <c r="AG200" i="28"/>
  <c r="AH199" i="28"/>
  <c r="AI199" i="28"/>
  <c r="AG201" i="28"/>
  <c r="AH200" i="28"/>
  <c r="AI200" i="28"/>
  <c r="AG202" i="28"/>
  <c r="AH201" i="28"/>
  <c r="AI201" i="28"/>
  <c r="AG203" i="28"/>
  <c r="AH202" i="28"/>
  <c r="AI202" i="28"/>
  <c r="AG204" i="28"/>
  <c r="AH203" i="28"/>
  <c r="AI203" i="28"/>
  <c r="AG205" i="28"/>
  <c r="AH204" i="28"/>
  <c r="AI204" i="28"/>
  <c r="AG206" i="28"/>
  <c r="AH205" i="28"/>
  <c r="AI205" i="28"/>
  <c r="AG207" i="28"/>
  <c r="AH206" i="28"/>
  <c r="AI206" i="28"/>
  <c r="AG208" i="28"/>
  <c r="AH207" i="28"/>
  <c r="AI207" i="28"/>
  <c r="AG209" i="28"/>
  <c r="AH208" i="28"/>
  <c r="AI208" i="28"/>
  <c r="AG210" i="28"/>
  <c r="AH209" i="28"/>
  <c r="AI209" i="28"/>
  <c r="AG211" i="28"/>
  <c r="AH210" i="28"/>
  <c r="AI210" i="28"/>
  <c r="AG212" i="28"/>
  <c r="AH211" i="28"/>
  <c r="AI211" i="28"/>
  <c r="AG213" i="28"/>
  <c r="AH212" i="28"/>
  <c r="AI212" i="28"/>
  <c r="AG214" i="28"/>
  <c r="AH213" i="28"/>
  <c r="AI213" i="28"/>
  <c r="AG215" i="28"/>
  <c r="AH214" i="28"/>
  <c r="AI214" i="28"/>
  <c r="AG216" i="28"/>
  <c r="AH215" i="28"/>
  <c r="AI215" i="28"/>
  <c r="AG217" i="28"/>
  <c r="AH216" i="28"/>
  <c r="AI216" i="28"/>
  <c r="AG218" i="28"/>
  <c r="AH217" i="28"/>
  <c r="AI217" i="28"/>
  <c r="AG219" i="28"/>
  <c r="AH218" i="28"/>
  <c r="AI218" i="28"/>
  <c r="AG220" i="28"/>
  <c r="AH219" i="28"/>
  <c r="AI219" i="28"/>
  <c r="AG221" i="28"/>
  <c r="AH220" i="28"/>
  <c r="AI220" i="28"/>
  <c r="AG222" i="28"/>
  <c r="AH221" i="28"/>
  <c r="AI221" i="28"/>
  <c r="AG223" i="28"/>
  <c r="AH222" i="28"/>
  <c r="AI222" i="28"/>
  <c r="AG224" i="28"/>
  <c r="AH223" i="28"/>
  <c r="AI223" i="28"/>
  <c r="AG225" i="28"/>
  <c r="AH224" i="28"/>
  <c r="AI224" i="28"/>
  <c r="AG226" i="28"/>
  <c r="AH225" i="28"/>
  <c r="AI225" i="28"/>
  <c r="AG227" i="28"/>
  <c r="AH226" i="28"/>
  <c r="AI226" i="28"/>
  <c r="AG228" i="28"/>
  <c r="AH227" i="28"/>
  <c r="AI227" i="28"/>
  <c r="AG229" i="28"/>
  <c r="AH228" i="28"/>
  <c r="AI228" i="28"/>
  <c r="AG230" i="28"/>
  <c r="AH229" i="28"/>
  <c r="AI229" i="28"/>
  <c r="AG231" i="28"/>
  <c r="AH230" i="28"/>
  <c r="AI230" i="28"/>
  <c r="AG232" i="28"/>
  <c r="AH231" i="28"/>
  <c r="AI231" i="28"/>
  <c r="AG233" i="28"/>
  <c r="AH232" i="28"/>
  <c r="AI232" i="28"/>
  <c r="AG234" i="28"/>
  <c r="AH233" i="28"/>
  <c r="AI233" i="28"/>
  <c r="AG235" i="28"/>
  <c r="AH234" i="28"/>
  <c r="AI234" i="28"/>
  <c r="AG236" i="28"/>
  <c r="AH235" i="28"/>
  <c r="AI235" i="28"/>
  <c r="AG237" i="28"/>
  <c r="AH236" i="28"/>
  <c r="AI236" i="28"/>
  <c r="AG238" i="28"/>
  <c r="AH237" i="28"/>
  <c r="AI237" i="28"/>
  <c r="AG239" i="28"/>
  <c r="AH238" i="28"/>
  <c r="AI238" i="28"/>
  <c r="AG240" i="28"/>
  <c r="AH239" i="28"/>
  <c r="AI239" i="28"/>
  <c r="AG241" i="28"/>
  <c r="AH240" i="28"/>
  <c r="AI240" i="28"/>
  <c r="AG242" i="28"/>
  <c r="AH241" i="28"/>
  <c r="AI241" i="28"/>
  <c r="AG243" i="28"/>
  <c r="AH242" i="28"/>
  <c r="AI242" i="28"/>
  <c r="AG244" i="28"/>
  <c r="AH243" i="28"/>
  <c r="AI243" i="28"/>
  <c r="AG245" i="28"/>
  <c r="AH244" i="28"/>
  <c r="AI244" i="28"/>
  <c r="AG246" i="28"/>
  <c r="AH245" i="28"/>
  <c r="AI245" i="28"/>
  <c r="AG247" i="28"/>
  <c r="AH246" i="28"/>
  <c r="AI246" i="28"/>
  <c r="AG248" i="28"/>
  <c r="AH247" i="28"/>
  <c r="AI247" i="28"/>
  <c r="AG249" i="28"/>
  <c r="AH248" i="28"/>
  <c r="AI248" i="28"/>
  <c r="AG250" i="28"/>
  <c r="AH249" i="28"/>
  <c r="AI249" i="28"/>
  <c r="AG251" i="28"/>
  <c r="AH250" i="28"/>
  <c r="AI250" i="28"/>
  <c r="AG252" i="28"/>
  <c r="AH251" i="28"/>
  <c r="AI251" i="28"/>
  <c r="AG253" i="28"/>
  <c r="AH252" i="28"/>
  <c r="AI252" i="28"/>
  <c r="AG254" i="28"/>
  <c r="AH253" i="28"/>
  <c r="AI253" i="28"/>
  <c r="AG255" i="28"/>
  <c r="AH254" i="28"/>
  <c r="AI254" i="28"/>
  <c r="AG256" i="28"/>
  <c r="AH255" i="28"/>
  <c r="AI255" i="28"/>
  <c r="AG257" i="28"/>
  <c r="AH256" i="28"/>
  <c r="AI256" i="28"/>
  <c r="AG258" i="28"/>
  <c r="AH257" i="28"/>
  <c r="AI257" i="28"/>
  <c r="AG259" i="28"/>
  <c r="AH258" i="28"/>
  <c r="AI258" i="28"/>
  <c r="AG260" i="28"/>
  <c r="AH259" i="28"/>
  <c r="AI259" i="28"/>
  <c r="AG261" i="28"/>
  <c r="AH260" i="28"/>
  <c r="AI260" i="28"/>
  <c r="AG262" i="28"/>
  <c r="AH261" i="28"/>
  <c r="AI261" i="28"/>
  <c r="AG263" i="28"/>
  <c r="AH262" i="28"/>
  <c r="AI262" i="28"/>
  <c r="AG264" i="28"/>
  <c r="AH263" i="28"/>
  <c r="AI263" i="28"/>
  <c r="AG265" i="28"/>
  <c r="AH264" i="28"/>
  <c r="AI264" i="28"/>
  <c r="AG266" i="28"/>
  <c r="AH265" i="28"/>
  <c r="AI265" i="28"/>
  <c r="AG267" i="28"/>
  <c r="AH266" i="28"/>
  <c r="AI266" i="28"/>
  <c r="AG268" i="28"/>
  <c r="AH267" i="28"/>
  <c r="AI267" i="28"/>
  <c r="AG269" i="28"/>
  <c r="AH268" i="28"/>
  <c r="AI268" i="28"/>
  <c r="AG270" i="28"/>
  <c r="AH269" i="28"/>
  <c r="AI269" i="28"/>
  <c r="AG271" i="28"/>
  <c r="AH270" i="28"/>
  <c r="AI270" i="28"/>
  <c r="AG272" i="28"/>
  <c r="AH271" i="28"/>
  <c r="AI271" i="28"/>
  <c r="AG273" i="28"/>
  <c r="AH272" i="28"/>
  <c r="AI272" i="28"/>
  <c r="AG274" i="28"/>
  <c r="AH273" i="28"/>
  <c r="AI273" i="28"/>
  <c r="AG275" i="28"/>
  <c r="AH274" i="28"/>
  <c r="AI274" i="28"/>
  <c r="AG276" i="28"/>
  <c r="AH275" i="28"/>
  <c r="AI275" i="28"/>
  <c r="AG277" i="28"/>
  <c r="AH276" i="28"/>
  <c r="AI276" i="28"/>
  <c r="AG278" i="28"/>
  <c r="AH277" i="28"/>
  <c r="AI277" i="28"/>
  <c r="AG279" i="28"/>
  <c r="AH278" i="28"/>
  <c r="AI278" i="28"/>
  <c r="AG280" i="28"/>
  <c r="AH279" i="28"/>
  <c r="AI279" i="28"/>
  <c r="AG281" i="28"/>
  <c r="AH280" i="28"/>
  <c r="AI280" i="28"/>
  <c r="AG282" i="28"/>
  <c r="AH281" i="28"/>
  <c r="AI281" i="28"/>
  <c r="AG283" i="28"/>
  <c r="AH282" i="28"/>
  <c r="AI282" i="28"/>
  <c r="AG284" i="28"/>
  <c r="AH283" i="28"/>
  <c r="AI283" i="28"/>
  <c r="AG285" i="28"/>
  <c r="AH284" i="28"/>
  <c r="AI284" i="28"/>
  <c r="AG286" i="28"/>
  <c r="AH285" i="28"/>
  <c r="AI285" i="28"/>
  <c r="AG287" i="28"/>
  <c r="AH286" i="28"/>
  <c r="AI286" i="28"/>
  <c r="AG288" i="28"/>
  <c r="AH287" i="28"/>
  <c r="AI287" i="28"/>
  <c r="AG289" i="28"/>
  <c r="AH288" i="28"/>
  <c r="AI288" i="28"/>
  <c r="AG290" i="28"/>
  <c r="AH289" i="28"/>
  <c r="AI289" i="28"/>
  <c r="AG291" i="28"/>
  <c r="AH290" i="28"/>
  <c r="AI290" i="28"/>
  <c r="AG292" i="28"/>
  <c r="AH291" i="28"/>
  <c r="AI291" i="28"/>
  <c r="AG293" i="28"/>
  <c r="AH292" i="28"/>
  <c r="AI292" i="28"/>
  <c r="AG294" i="28"/>
  <c r="AH293" i="28"/>
  <c r="AI293" i="28"/>
  <c r="AG295" i="28"/>
  <c r="AH294" i="28"/>
  <c r="AI294" i="28"/>
  <c r="AH295" i="28"/>
  <c r="AI295" i="28"/>
  <c r="AI296" i="28"/>
  <c r="AB5" i="28"/>
  <c r="AB6" i="28"/>
  <c r="AB7" i="28"/>
  <c r="AB8" i="28"/>
  <c r="AB9" i="28"/>
  <c r="AB10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3" i="28"/>
  <c r="AB84" i="28"/>
  <c r="AB85" i="28"/>
  <c r="AB86" i="28"/>
  <c r="AB87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136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0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AB193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X4" i="28"/>
  <c r="Y4" i="28"/>
  <c r="C295" i="28"/>
  <c r="Y6" i="28"/>
  <c r="Y5" i="28"/>
  <c r="B295" i="28"/>
  <c r="X6" i="28"/>
  <c r="Z6" i="28"/>
  <c r="Z8" i="28"/>
  <c r="Y8" i="28"/>
  <c r="X8" i="28"/>
  <c r="X5" i="28"/>
  <c r="Z5" i="28"/>
  <c r="Z4" i="28"/>
  <c r="B299" i="28"/>
  <c r="R4" i="28" a="1"/>
  <c r="S5" i="28"/>
  <c r="S4" i="28"/>
  <c r="R5" i="28"/>
  <c r="R4" i="28"/>
  <c r="C298" i="28" a="1"/>
  <c r="C299" i="28"/>
  <c r="H299" i="28"/>
  <c r="G299" i="28"/>
  <c r="D299" i="28"/>
  <c r="E299" i="28"/>
  <c r="F299" i="28"/>
  <c r="B298" i="28"/>
  <c r="F298" i="28"/>
  <c r="C298" i="28"/>
  <c r="D298" i="28"/>
  <c r="E298" i="28"/>
  <c r="B298" i="28" a="1"/>
  <c r="A299" i="28" a="1"/>
  <c r="A299" i="28"/>
  <c r="G4" i="28"/>
  <c r="H4" i="28"/>
  <c r="K4" i="28"/>
  <c r="G5" i="28"/>
  <c r="H5" i="28"/>
  <c r="K5" i="28"/>
  <c r="G6" i="28"/>
  <c r="H6" i="28"/>
  <c r="K6" i="28"/>
  <c r="G7" i="28"/>
  <c r="H7" i="28"/>
  <c r="K7" i="28"/>
  <c r="G8" i="28"/>
  <c r="H8" i="28"/>
  <c r="K8" i="28"/>
  <c r="G9" i="28"/>
  <c r="H9" i="28"/>
  <c r="K9" i="28"/>
  <c r="G10" i="28"/>
  <c r="H10" i="28"/>
  <c r="K10" i="28"/>
  <c r="G11" i="28"/>
  <c r="H11" i="28"/>
  <c r="K11" i="28"/>
  <c r="G12" i="28"/>
  <c r="H12" i="28"/>
  <c r="K12" i="28"/>
  <c r="G13" i="28"/>
  <c r="H13" i="28"/>
  <c r="K13" i="28"/>
  <c r="G14" i="28"/>
  <c r="H14" i="28"/>
  <c r="K14" i="28"/>
  <c r="G15" i="28"/>
  <c r="H15" i="28"/>
  <c r="K15" i="28"/>
  <c r="G16" i="28"/>
  <c r="H16" i="28"/>
  <c r="K16" i="28"/>
  <c r="G17" i="28"/>
  <c r="H17" i="28"/>
  <c r="K17" i="28"/>
  <c r="G18" i="28"/>
  <c r="H18" i="28"/>
  <c r="K18" i="28"/>
  <c r="G19" i="28"/>
  <c r="H19" i="28"/>
  <c r="K19" i="28"/>
  <c r="G20" i="28"/>
  <c r="H20" i="28"/>
  <c r="K20" i="28"/>
  <c r="G21" i="28"/>
  <c r="H21" i="28"/>
  <c r="K21" i="28"/>
  <c r="G22" i="28"/>
  <c r="H22" i="28"/>
  <c r="K22" i="28"/>
  <c r="G23" i="28"/>
  <c r="H23" i="28"/>
  <c r="K23" i="28"/>
  <c r="G24" i="28"/>
  <c r="H24" i="28"/>
  <c r="K24" i="28"/>
  <c r="G25" i="28"/>
  <c r="H25" i="28"/>
  <c r="K25" i="28"/>
  <c r="G26" i="28"/>
  <c r="H26" i="28"/>
  <c r="K26" i="28"/>
  <c r="G27" i="28"/>
  <c r="H27" i="28"/>
  <c r="K27" i="28"/>
  <c r="G28" i="28"/>
  <c r="H28" i="28"/>
  <c r="K28" i="28"/>
  <c r="G29" i="28"/>
  <c r="H29" i="28"/>
  <c r="K29" i="28"/>
  <c r="G30" i="28"/>
  <c r="H30" i="28"/>
  <c r="K30" i="28"/>
  <c r="G31" i="28"/>
  <c r="H31" i="28"/>
  <c r="K31" i="28"/>
  <c r="G32" i="28"/>
  <c r="H32" i="28"/>
  <c r="K32" i="28"/>
  <c r="G33" i="28"/>
  <c r="H33" i="28"/>
  <c r="K33" i="28"/>
  <c r="G34" i="28"/>
  <c r="H34" i="28"/>
  <c r="K34" i="28"/>
  <c r="G35" i="28"/>
  <c r="H35" i="28"/>
  <c r="K35" i="28"/>
  <c r="G36" i="28"/>
  <c r="H36" i="28"/>
  <c r="K36" i="28"/>
  <c r="G37" i="28"/>
  <c r="H37" i="28"/>
  <c r="K37" i="28"/>
  <c r="G38" i="28"/>
  <c r="H38" i="28"/>
  <c r="K38" i="28"/>
  <c r="G39" i="28"/>
  <c r="H39" i="28"/>
  <c r="K39" i="28"/>
  <c r="G40" i="28"/>
  <c r="H40" i="28"/>
  <c r="K40" i="28"/>
  <c r="G41" i="28"/>
  <c r="H41" i="28"/>
  <c r="K41" i="28"/>
  <c r="G42" i="28"/>
  <c r="H42" i="28"/>
  <c r="K42" i="28"/>
  <c r="G43" i="28"/>
  <c r="H43" i="28"/>
  <c r="K43" i="28"/>
  <c r="G44" i="28"/>
  <c r="H44" i="28"/>
  <c r="K44" i="28"/>
  <c r="G45" i="28"/>
  <c r="H45" i="28"/>
  <c r="K45" i="28"/>
  <c r="G46" i="28"/>
  <c r="H46" i="28"/>
  <c r="K46" i="28"/>
  <c r="G47" i="28"/>
  <c r="H47" i="28"/>
  <c r="K47" i="28"/>
  <c r="G48" i="28"/>
  <c r="H48" i="28"/>
  <c r="K48" i="28"/>
  <c r="G49" i="28"/>
  <c r="H49" i="28"/>
  <c r="K49" i="28"/>
  <c r="G50" i="28"/>
  <c r="H50" i="28"/>
  <c r="K50" i="28"/>
  <c r="G51" i="28"/>
  <c r="H51" i="28"/>
  <c r="K51" i="28"/>
  <c r="G52" i="28"/>
  <c r="H52" i="28"/>
  <c r="K52" i="28"/>
  <c r="G53" i="28"/>
  <c r="H53" i="28"/>
  <c r="K53" i="28"/>
  <c r="G54" i="28"/>
  <c r="H54" i="28"/>
  <c r="K54" i="28"/>
  <c r="G55" i="28"/>
  <c r="H55" i="28"/>
  <c r="K55" i="28"/>
  <c r="G56" i="28"/>
  <c r="H56" i="28"/>
  <c r="K56" i="28"/>
  <c r="G57" i="28"/>
  <c r="H57" i="28"/>
  <c r="K57" i="28"/>
  <c r="G58" i="28"/>
  <c r="H58" i="28"/>
  <c r="K58" i="28"/>
  <c r="G59" i="28"/>
  <c r="H59" i="28"/>
  <c r="K59" i="28"/>
  <c r="G60" i="28"/>
  <c r="H60" i="28"/>
  <c r="K60" i="28"/>
  <c r="G61" i="28"/>
  <c r="H61" i="28"/>
  <c r="K61" i="28"/>
  <c r="G62" i="28"/>
  <c r="H62" i="28"/>
  <c r="K62" i="28"/>
  <c r="G63" i="28"/>
  <c r="H63" i="28"/>
  <c r="K63" i="28"/>
  <c r="G64" i="28"/>
  <c r="H64" i="28"/>
  <c r="K64" i="28"/>
  <c r="G65" i="28"/>
  <c r="H65" i="28"/>
  <c r="K65" i="28"/>
  <c r="G66" i="28"/>
  <c r="H66" i="28"/>
  <c r="K66" i="28"/>
  <c r="G67" i="28"/>
  <c r="H67" i="28"/>
  <c r="K67" i="28"/>
  <c r="G68" i="28"/>
  <c r="H68" i="28"/>
  <c r="K68" i="28"/>
  <c r="G69" i="28"/>
  <c r="H69" i="28"/>
  <c r="K69" i="28"/>
  <c r="G70" i="28"/>
  <c r="H70" i="28"/>
  <c r="K70" i="28"/>
  <c r="G71" i="28"/>
  <c r="H71" i="28"/>
  <c r="K71" i="28"/>
  <c r="G72" i="28"/>
  <c r="H72" i="28"/>
  <c r="K72" i="28"/>
  <c r="G73" i="28"/>
  <c r="H73" i="28"/>
  <c r="K73" i="28"/>
  <c r="G74" i="28"/>
  <c r="H74" i="28"/>
  <c r="K74" i="28"/>
  <c r="G75" i="28"/>
  <c r="H75" i="28"/>
  <c r="K75" i="28"/>
  <c r="G76" i="28"/>
  <c r="H76" i="28"/>
  <c r="K76" i="28"/>
  <c r="G77" i="28"/>
  <c r="H77" i="28"/>
  <c r="K77" i="28"/>
  <c r="G78" i="28"/>
  <c r="H78" i="28"/>
  <c r="K78" i="28"/>
  <c r="G79" i="28"/>
  <c r="H79" i="28"/>
  <c r="K79" i="28"/>
  <c r="G80" i="28"/>
  <c r="H80" i="28"/>
  <c r="K80" i="28"/>
  <c r="G81" i="28"/>
  <c r="H81" i="28"/>
  <c r="K81" i="28"/>
  <c r="G82" i="28"/>
  <c r="H82" i="28"/>
  <c r="K82" i="28"/>
  <c r="G83" i="28"/>
  <c r="H83" i="28"/>
  <c r="K83" i="28"/>
  <c r="G84" i="28"/>
  <c r="H84" i="28"/>
  <c r="K84" i="28"/>
  <c r="G85" i="28"/>
  <c r="H85" i="28"/>
  <c r="K85" i="28"/>
  <c r="G86" i="28"/>
  <c r="H86" i="28"/>
  <c r="K86" i="28"/>
  <c r="G87" i="28"/>
  <c r="H87" i="28"/>
  <c r="K87" i="28"/>
  <c r="G88" i="28"/>
  <c r="H88" i="28"/>
  <c r="K88" i="28"/>
  <c r="G89" i="28"/>
  <c r="H89" i="28"/>
  <c r="K89" i="28"/>
  <c r="G90" i="28"/>
  <c r="H90" i="28"/>
  <c r="K90" i="28"/>
  <c r="G91" i="28"/>
  <c r="H91" i="28"/>
  <c r="K91" i="28"/>
  <c r="G92" i="28"/>
  <c r="H92" i="28"/>
  <c r="K92" i="28"/>
  <c r="G93" i="28"/>
  <c r="H93" i="28"/>
  <c r="K93" i="28"/>
  <c r="G94" i="28"/>
  <c r="H94" i="28"/>
  <c r="K94" i="28"/>
  <c r="G95" i="28"/>
  <c r="H95" i="28"/>
  <c r="K95" i="28"/>
  <c r="G96" i="28"/>
  <c r="H96" i="28"/>
  <c r="K96" i="28"/>
  <c r="G97" i="28"/>
  <c r="H97" i="28"/>
  <c r="K97" i="28"/>
  <c r="G98" i="28"/>
  <c r="H98" i="28"/>
  <c r="K98" i="28"/>
  <c r="G99" i="28"/>
  <c r="H99" i="28"/>
  <c r="K99" i="28"/>
  <c r="G100" i="28"/>
  <c r="H100" i="28"/>
  <c r="K100" i="28"/>
  <c r="G101" i="28"/>
  <c r="H101" i="28"/>
  <c r="K101" i="28"/>
  <c r="G102" i="28"/>
  <c r="H102" i="28"/>
  <c r="K102" i="28"/>
  <c r="G103" i="28"/>
  <c r="H103" i="28"/>
  <c r="K103" i="28"/>
  <c r="G104" i="28"/>
  <c r="H104" i="28"/>
  <c r="K104" i="28"/>
  <c r="G105" i="28"/>
  <c r="H105" i="28"/>
  <c r="K105" i="28"/>
  <c r="G106" i="28"/>
  <c r="H106" i="28"/>
  <c r="K106" i="28"/>
  <c r="G107" i="28"/>
  <c r="H107" i="28"/>
  <c r="K107" i="28"/>
  <c r="G108" i="28"/>
  <c r="H108" i="28"/>
  <c r="K108" i="28"/>
  <c r="G109" i="28"/>
  <c r="H109" i="28"/>
  <c r="K109" i="28"/>
  <c r="G110" i="28"/>
  <c r="H110" i="28"/>
  <c r="K110" i="28"/>
  <c r="G111" i="28"/>
  <c r="H111" i="28"/>
  <c r="K111" i="28"/>
  <c r="G112" i="28"/>
  <c r="H112" i="28"/>
  <c r="K112" i="28"/>
  <c r="G113" i="28"/>
  <c r="H113" i="28"/>
  <c r="K113" i="28"/>
  <c r="G114" i="28"/>
  <c r="H114" i="28"/>
  <c r="K114" i="28"/>
  <c r="G115" i="28"/>
  <c r="H115" i="28"/>
  <c r="K115" i="28"/>
  <c r="G116" i="28"/>
  <c r="H116" i="28"/>
  <c r="K116" i="28"/>
  <c r="G117" i="28"/>
  <c r="H117" i="28"/>
  <c r="K117" i="28"/>
  <c r="G118" i="28"/>
  <c r="H118" i="28"/>
  <c r="K118" i="28"/>
  <c r="G119" i="28"/>
  <c r="H119" i="28"/>
  <c r="K119" i="28"/>
  <c r="G120" i="28"/>
  <c r="H120" i="28"/>
  <c r="K120" i="28"/>
  <c r="G121" i="28"/>
  <c r="H121" i="28"/>
  <c r="K121" i="28"/>
  <c r="G122" i="28"/>
  <c r="H122" i="28"/>
  <c r="K122" i="28"/>
  <c r="G123" i="28"/>
  <c r="H123" i="28"/>
  <c r="K123" i="28"/>
  <c r="G124" i="28"/>
  <c r="H124" i="28"/>
  <c r="K124" i="28"/>
  <c r="G125" i="28"/>
  <c r="H125" i="28"/>
  <c r="K125" i="28"/>
  <c r="G126" i="28"/>
  <c r="H126" i="28"/>
  <c r="K126" i="28"/>
  <c r="G127" i="28"/>
  <c r="H127" i="28"/>
  <c r="K127" i="28"/>
  <c r="G128" i="28"/>
  <c r="H128" i="28"/>
  <c r="K128" i="28"/>
  <c r="G129" i="28"/>
  <c r="H129" i="28"/>
  <c r="K129" i="28"/>
  <c r="G130" i="28"/>
  <c r="H130" i="28"/>
  <c r="K130" i="28"/>
  <c r="G131" i="28"/>
  <c r="H131" i="28"/>
  <c r="K131" i="28"/>
  <c r="G132" i="28"/>
  <c r="H132" i="28"/>
  <c r="K132" i="28"/>
  <c r="G133" i="28"/>
  <c r="H133" i="28"/>
  <c r="K133" i="28"/>
  <c r="G134" i="28"/>
  <c r="H134" i="28"/>
  <c r="K134" i="28"/>
  <c r="G135" i="28"/>
  <c r="H135" i="28"/>
  <c r="K135" i="28"/>
  <c r="G136" i="28"/>
  <c r="H136" i="28"/>
  <c r="K136" i="28"/>
  <c r="G137" i="28"/>
  <c r="H137" i="28"/>
  <c r="K137" i="28"/>
  <c r="G138" i="28"/>
  <c r="H138" i="28"/>
  <c r="K138" i="28"/>
  <c r="G139" i="28"/>
  <c r="H139" i="28"/>
  <c r="K139" i="28"/>
  <c r="G140" i="28"/>
  <c r="H140" i="28"/>
  <c r="K140" i="28"/>
  <c r="G141" i="28"/>
  <c r="H141" i="28"/>
  <c r="K141" i="28"/>
  <c r="G142" i="28"/>
  <c r="H142" i="28"/>
  <c r="K142" i="28"/>
  <c r="G143" i="28"/>
  <c r="H143" i="28"/>
  <c r="K143" i="28"/>
  <c r="G144" i="28"/>
  <c r="H144" i="28"/>
  <c r="K144" i="28"/>
  <c r="G145" i="28"/>
  <c r="H145" i="28"/>
  <c r="K145" i="28"/>
  <c r="G146" i="28"/>
  <c r="H146" i="28"/>
  <c r="K146" i="28"/>
  <c r="G147" i="28"/>
  <c r="H147" i="28"/>
  <c r="K147" i="28"/>
  <c r="G148" i="28"/>
  <c r="H148" i="28"/>
  <c r="K148" i="28"/>
  <c r="G149" i="28"/>
  <c r="H149" i="28"/>
  <c r="K149" i="28"/>
  <c r="G150" i="28"/>
  <c r="H150" i="28"/>
  <c r="K150" i="28"/>
  <c r="G151" i="28"/>
  <c r="H151" i="28"/>
  <c r="K151" i="28"/>
  <c r="G152" i="28"/>
  <c r="H152" i="28"/>
  <c r="K152" i="28"/>
  <c r="G153" i="28"/>
  <c r="H153" i="28"/>
  <c r="K153" i="28"/>
  <c r="G154" i="28"/>
  <c r="H154" i="28"/>
  <c r="K154" i="28"/>
  <c r="G155" i="28"/>
  <c r="H155" i="28"/>
  <c r="K155" i="28"/>
  <c r="G156" i="28"/>
  <c r="H156" i="28"/>
  <c r="K156" i="28"/>
  <c r="G157" i="28"/>
  <c r="H157" i="28"/>
  <c r="K157" i="28"/>
  <c r="G158" i="28"/>
  <c r="H158" i="28"/>
  <c r="K158" i="28"/>
  <c r="G159" i="28"/>
  <c r="H159" i="28"/>
  <c r="K159" i="28"/>
  <c r="G160" i="28"/>
  <c r="H160" i="28"/>
  <c r="K160" i="28"/>
  <c r="G161" i="28"/>
  <c r="H161" i="28"/>
  <c r="K161" i="28"/>
  <c r="G162" i="28"/>
  <c r="H162" i="28"/>
  <c r="K162" i="28"/>
  <c r="G163" i="28"/>
  <c r="H163" i="28"/>
  <c r="K163" i="28"/>
  <c r="G164" i="28"/>
  <c r="H164" i="28"/>
  <c r="K164" i="28"/>
  <c r="G165" i="28"/>
  <c r="H165" i="28"/>
  <c r="K165" i="28"/>
  <c r="G166" i="28"/>
  <c r="H166" i="28"/>
  <c r="K166" i="28"/>
  <c r="G167" i="28"/>
  <c r="H167" i="28"/>
  <c r="K167" i="28"/>
  <c r="G168" i="28"/>
  <c r="H168" i="28"/>
  <c r="K168" i="28"/>
  <c r="G169" i="28"/>
  <c r="H169" i="28"/>
  <c r="K169" i="28"/>
  <c r="G170" i="28"/>
  <c r="H170" i="28"/>
  <c r="K170" i="28"/>
  <c r="G171" i="28"/>
  <c r="H171" i="28"/>
  <c r="K171" i="28"/>
  <c r="G172" i="28"/>
  <c r="H172" i="28"/>
  <c r="K172" i="28"/>
  <c r="G173" i="28"/>
  <c r="H173" i="28"/>
  <c r="K173" i="28"/>
  <c r="G174" i="28"/>
  <c r="H174" i="28"/>
  <c r="K174" i="28"/>
  <c r="G175" i="28"/>
  <c r="H175" i="28"/>
  <c r="K175" i="28"/>
  <c r="G176" i="28"/>
  <c r="H176" i="28"/>
  <c r="K176" i="28"/>
  <c r="G177" i="28"/>
  <c r="H177" i="28"/>
  <c r="K177" i="28"/>
  <c r="G178" i="28"/>
  <c r="H178" i="28"/>
  <c r="K178" i="28"/>
  <c r="G179" i="28"/>
  <c r="H179" i="28"/>
  <c r="K179" i="28"/>
  <c r="G180" i="28"/>
  <c r="H180" i="28"/>
  <c r="K180" i="28"/>
  <c r="G181" i="28"/>
  <c r="H181" i="28"/>
  <c r="K181" i="28"/>
  <c r="G182" i="28"/>
  <c r="H182" i="28"/>
  <c r="K182" i="28"/>
  <c r="G183" i="28"/>
  <c r="H183" i="28"/>
  <c r="K183" i="28"/>
  <c r="G184" i="28"/>
  <c r="H184" i="28"/>
  <c r="K184" i="28"/>
  <c r="G185" i="28"/>
  <c r="H185" i="28"/>
  <c r="K185" i="28"/>
  <c r="G186" i="28"/>
  <c r="H186" i="28"/>
  <c r="K186" i="28"/>
  <c r="G187" i="28"/>
  <c r="H187" i="28"/>
  <c r="K187" i="28"/>
  <c r="G188" i="28"/>
  <c r="H188" i="28"/>
  <c r="K188" i="28"/>
  <c r="G189" i="28"/>
  <c r="H189" i="28"/>
  <c r="K189" i="28"/>
  <c r="G190" i="28"/>
  <c r="H190" i="28"/>
  <c r="K190" i="28"/>
  <c r="G191" i="28"/>
  <c r="H191" i="28"/>
  <c r="K191" i="28"/>
  <c r="G192" i="28"/>
  <c r="H192" i="28"/>
  <c r="K192" i="28"/>
  <c r="G193" i="28"/>
  <c r="H193" i="28"/>
  <c r="K193" i="28"/>
  <c r="G194" i="28"/>
  <c r="H194" i="28"/>
  <c r="K194" i="28"/>
  <c r="G195" i="28"/>
  <c r="H195" i="28"/>
  <c r="K195" i="28"/>
  <c r="G196" i="28"/>
  <c r="H196" i="28"/>
  <c r="K196" i="28"/>
  <c r="G197" i="28"/>
  <c r="H197" i="28"/>
  <c r="K197" i="28"/>
  <c r="G198" i="28"/>
  <c r="H198" i="28"/>
  <c r="K198" i="28"/>
  <c r="G199" i="28"/>
  <c r="H199" i="28"/>
  <c r="K199" i="28"/>
  <c r="G200" i="28"/>
  <c r="H200" i="28"/>
  <c r="K200" i="28"/>
  <c r="G201" i="28"/>
  <c r="H201" i="28"/>
  <c r="K201" i="28"/>
  <c r="G202" i="28"/>
  <c r="H202" i="28"/>
  <c r="K202" i="28"/>
  <c r="G203" i="28"/>
  <c r="H203" i="28"/>
  <c r="K203" i="28"/>
  <c r="G204" i="28"/>
  <c r="H204" i="28"/>
  <c r="K204" i="28"/>
  <c r="G205" i="28"/>
  <c r="H205" i="28"/>
  <c r="K205" i="28"/>
  <c r="G206" i="28"/>
  <c r="H206" i="28"/>
  <c r="K206" i="28"/>
  <c r="G207" i="28"/>
  <c r="H207" i="28"/>
  <c r="K207" i="28"/>
  <c r="G208" i="28"/>
  <c r="H208" i="28"/>
  <c r="K208" i="28"/>
  <c r="G209" i="28"/>
  <c r="H209" i="28"/>
  <c r="K209" i="28"/>
  <c r="G210" i="28"/>
  <c r="H210" i="28"/>
  <c r="K210" i="28"/>
  <c r="G211" i="28"/>
  <c r="H211" i="28"/>
  <c r="K211" i="28"/>
  <c r="G212" i="28"/>
  <c r="H212" i="28"/>
  <c r="K212" i="28"/>
  <c r="G213" i="28"/>
  <c r="H213" i="28"/>
  <c r="K213" i="28"/>
  <c r="G214" i="28"/>
  <c r="H214" i="28"/>
  <c r="K214" i="28"/>
  <c r="G215" i="28"/>
  <c r="H215" i="28"/>
  <c r="K215" i="28"/>
  <c r="G216" i="28"/>
  <c r="H216" i="28"/>
  <c r="K216" i="28"/>
  <c r="G217" i="28"/>
  <c r="H217" i="28"/>
  <c r="K217" i="28"/>
  <c r="G218" i="28"/>
  <c r="H218" i="28"/>
  <c r="K218" i="28"/>
  <c r="G219" i="28"/>
  <c r="H219" i="28"/>
  <c r="K219" i="28"/>
  <c r="G220" i="28"/>
  <c r="H220" i="28"/>
  <c r="K220" i="28"/>
  <c r="G221" i="28"/>
  <c r="H221" i="28"/>
  <c r="K221" i="28"/>
  <c r="G222" i="28"/>
  <c r="H222" i="28"/>
  <c r="K222" i="28"/>
  <c r="G223" i="28"/>
  <c r="H223" i="28"/>
  <c r="K223" i="28"/>
  <c r="G224" i="28"/>
  <c r="H224" i="28"/>
  <c r="K224" i="28"/>
  <c r="G225" i="28"/>
  <c r="H225" i="28"/>
  <c r="K225" i="28"/>
  <c r="G226" i="28"/>
  <c r="H226" i="28"/>
  <c r="K226" i="28"/>
  <c r="G227" i="28"/>
  <c r="H227" i="28"/>
  <c r="K227" i="28"/>
  <c r="G228" i="28"/>
  <c r="H228" i="28"/>
  <c r="K228" i="28"/>
  <c r="G229" i="28"/>
  <c r="H229" i="28"/>
  <c r="K229" i="28"/>
  <c r="G230" i="28"/>
  <c r="H230" i="28"/>
  <c r="K230" i="28"/>
  <c r="G231" i="28"/>
  <c r="H231" i="28"/>
  <c r="K231" i="28"/>
  <c r="G232" i="28"/>
  <c r="H232" i="28"/>
  <c r="K232" i="28"/>
  <c r="G233" i="28"/>
  <c r="H233" i="28"/>
  <c r="K233" i="28"/>
  <c r="G234" i="28"/>
  <c r="H234" i="28"/>
  <c r="K234" i="28"/>
  <c r="G235" i="28"/>
  <c r="H235" i="28"/>
  <c r="K235" i="28"/>
  <c r="G236" i="28"/>
  <c r="H236" i="28"/>
  <c r="K236" i="28"/>
  <c r="G237" i="28"/>
  <c r="H237" i="28"/>
  <c r="K237" i="28"/>
  <c r="G238" i="28"/>
  <c r="H238" i="28"/>
  <c r="K238" i="28"/>
  <c r="G239" i="28"/>
  <c r="H239" i="28"/>
  <c r="K239" i="28"/>
  <c r="G240" i="28"/>
  <c r="H240" i="28"/>
  <c r="K240" i="28"/>
  <c r="G241" i="28"/>
  <c r="H241" i="28"/>
  <c r="K241" i="28"/>
  <c r="G242" i="28"/>
  <c r="H242" i="28"/>
  <c r="K242" i="28"/>
  <c r="G243" i="28"/>
  <c r="H243" i="28"/>
  <c r="K243" i="28"/>
  <c r="G244" i="28"/>
  <c r="H244" i="28"/>
  <c r="K244" i="28"/>
  <c r="G245" i="28"/>
  <c r="H245" i="28"/>
  <c r="K245" i="28"/>
  <c r="G246" i="28"/>
  <c r="H246" i="28"/>
  <c r="K246" i="28"/>
  <c r="G247" i="28"/>
  <c r="H247" i="28"/>
  <c r="K247" i="28"/>
  <c r="G248" i="28"/>
  <c r="H248" i="28"/>
  <c r="K248" i="28"/>
  <c r="G249" i="28"/>
  <c r="H249" i="28"/>
  <c r="K249" i="28"/>
  <c r="G250" i="28"/>
  <c r="H250" i="28"/>
  <c r="K250" i="28"/>
  <c r="G251" i="28"/>
  <c r="H251" i="28"/>
  <c r="K251" i="28"/>
  <c r="G252" i="28"/>
  <c r="H252" i="28"/>
  <c r="K252" i="28"/>
  <c r="G253" i="28"/>
  <c r="H253" i="28"/>
  <c r="K253" i="28"/>
  <c r="G254" i="28"/>
  <c r="H254" i="28"/>
  <c r="K254" i="28"/>
  <c r="G255" i="28"/>
  <c r="H255" i="28"/>
  <c r="K255" i="28"/>
  <c r="G256" i="28"/>
  <c r="H256" i="28"/>
  <c r="K256" i="28"/>
  <c r="G257" i="28"/>
  <c r="H257" i="28"/>
  <c r="K257" i="28"/>
  <c r="G258" i="28"/>
  <c r="H258" i="28"/>
  <c r="K258" i="28"/>
  <c r="G259" i="28"/>
  <c r="H259" i="28"/>
  <c r="K259" i="28"/>
  <c r="G260" i="28"/>
  <c r="H260" i="28"/>
  <c r="K260" i="28"/>
  <c r="G261" i="28"/>
  <c r="H261" i="28"/>
  <c r="K261" i="28"/>
  <c r="G262" i="28"/>
  <c r="H262" i="28"/>
  <c r="K262" i="28"/>
  <c r="G263" i="28"/>
  <c r="H263" i="28"/>
  <c r="K263" i="28"/>
  <c r="G264" i="28"/>
  <c r="H264" i="28"/>
  <c r="K264" i="28"/>
  <c r="G265" i="28"/>
  <c r="H265" i="28"/>
  <c r="K265" i="28"/>
  <c r="G266" i="28"/>
  <c r="H266" i="28"/>
  <c r="K266" i="28"/>
  <c r="G267" i="28"/>
  <c r="H267" i="28"/>
  <c r="K267" i="28"/>
  <c r="G268" i="28"/>
  <c r="H268" i="28"/>
  <c r="K268" i="28"/>
  <c r="G269" i="28"/>
  <c r="H269" i="28"/>
  <c r="K269" i="28"/>
  <c r="G270" i="28"/>
  <c r="H270" i="28"/>
  <c r="K270" i="28"/>
  <c r="G271" i="28"/>
  <c r="H271" i="28"/>
  <c r="K271" i="28"/>
  <c r="G272" i="28"/>
  <c r="H272" i="28"/>
  <c r="K272" i="28"/>
  <c r="G273" i="28"/>
  <c r="H273" i="28"/>
  <c r="K273" i="28"/>
  <c r="G274" i="28"/>
  <c r="H274" i="28"/>
  <c r="K274" i="28"/>
  <c r="G275" i="28"/>
  <c r="H275" i="28"/>
  <c r="K275" i="28"/>
  <c r="G276" i="28"/>
  <c r="H276" i="28"/>
  <c r="K276" i="28"/>
  <c r="G277" i="28"/>
  <c r="H277" i="28"/>
  <c r="K277" i="28"/>
  <c r="G278" i="28"/>
  <c r="H278" i="28"/>
  <c r="K278" i="28"/>
  <c r="G279" i="28"/>
  <c r="H279" i="28"/>
  <c r="K279" i="28"/>
  <c r="G280" i="28"/>
  <c r="H280" i="28"/>
  <c r="K280" i="28"/>
  <c r="G281" i="28"/>
  <c r="H281" i="28"/>
  <c r="K281" i="28"/>
  <c r="G282" i="28"/>
  <c r="H282" i="28"/>
  <c r="K282" i="28"/>
  <c r="G283" i="28"/>
  <c r="H283" i="28"/>
  <c r="K283" i="28"/>
  <c r="G284" i="28"/>
  <c r="H284" i="28"/>
  <c r="K284" i="28"/>
  <c r="G285" i="28"/>
  <c r="H285" i="28"/>
  <c r="K285" i="28"/>
  <c r="G286" i="28"/>
  <c r="H286" i="28"/>
  <c r="K286" i="28"/>
  <c r="G287" i="28"/>
  <c r="H287" i="28"/>
  <c r="K287" i="28"/>
  <c r="G288" i="28"/>
  <c r="H288" i="28"/>
  <c r="K288" i="28"/>
  <c r="G289" i="28"/>
  <c r="H289" i="28"/>
  <c r="K289" i="28"/>
  <c r="G290" i="28"/>
  <c r="H290" i="28"/>
  <c r="K290" i="28"/>
  <c r="G291" i="28"/>
  <c r="H291" i="28"/>
  <c r="K291" i="28"/>
  <c r="G292" i="28"/>
  <c r="H292" i="28"/>
  <c r="K292" i="28"/>
  <c r="G293" i="28"/>
  <c r="H293" i="28"/>
  <c r="K293" i="28"/>
  <c r="G294" i="28"/>
  <c r="H294" i="28"/>
  <c r="K294" i="28"/>
  <c r="K295" i="28"/>
  <c r="P16" i="28"/>
  <c r="P17" i="28"/>
  <c r="P18" i="28"/>
  <c r="P20" i="28"/>
  <c r="P19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36" i="28"/>
  <c r="I237" i="28"/>
  <c r="I238" i="28"/>
  <c r="I239" i="28"/>
  <c r="I240" i="28"/>
  <c r="I241" i="28"/>
  <c r="I242" i="28"/>
  <c r="I243" i="28"/>
  <c r="I244" i="28"/>
  <c r="I245" i="28"/>
  <c r="I246" i="28"/>
  <c r="I247" i="28"/>
  <c r="I248" i="28"/>
  <c r="I249" i="28"/>
  <c r="I250" i="28"/>
  <c r="I251" i="28"/>
  <c r="I252" i="28"/>
  <c r="I253" i="28"/>
  <c r="I254" i="28"/>
  <c r="I255" i="28"/>
  <c r="I256" i="28"/>
  <c r="I257" i="28"/>
  <c r="I258" i="28"/>
  <c r="I259" i="28"/>
  <c r="I260" i="28"/>
  <c r="I261" i="28"/>
  <c r="I262" i="28"/>
  <c r="I263" i="28"/>
  <c r="I264" i="28"/>
  <c r="I265" i="28"/>
  <c r="I266" i="28"/>
  <c r="I267" i="28"/>
  <c r="I268" i="28"/>
  <c r="I269" i="28"/>
  <c r="I270" i="28"/>
  <c r="I271" i="28"/>
  <c r="I272" i="28"/>
  <c r="I273" i="28"/>
  <c r="I274" i="28"/>
  <c r="I275" i="28"/>
  <c r="I276" i="28"/>
  <c r="I277" i="28"/>
  <c r="I278" i="28"/>
  <c r="I279" i="28"/>
  <c r="I280" i="28"/>
  <c r="I281" i="28"/>
  <c r="I282" i="28"/>
  <c r="I283" i="28"/>
  <c r="I284" i="28"/>
  <c r="I285" i="28"/>
  <c r="I286" i="28"/>
  <c r="I287" i="28"/>
  <c r="I288" i="28"/>
  <c r="I289" i="28"/>
  <c r="I290" i="28"/>
  <c r="I291" i="28"/>
  <c r="I292" i="28"/>
  <c r="I293" i="28"/>
  <c r="I294" i="28"/>
  <c r="I295" i="28"/>
  <c r="P4" i="28"/>
  <c r="D295" i="28"/>
  <c r="P3" i="28"/>
  <c r="P13" i="28"/>
  <c r="P14" i="28"/>
  <c r="P12" i="28"/>
  <c r="P6" i="28"/>
  <c r="P7" i="28"/>
  <c r="P8" i="28"/>
  <c r="P10" i="28"/>
  <c r="H295" i="28"/>
  <c r="G295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4" i="28"/>
  <c r="A3" i="28"/>
  <c r="A4" i="25" a="1"/>
  <c r="A282" i="25"/>
  <c r="F282" i="25"/>
  <c r="A281" i="25"/>
  <c r="F281" i="25"/>
  <c r="A280" i="25"/>
  <c r="F280" i="25"/>
  <c r="A279" i="25"/>
  <c r="F279" i="25"/>
  <c r="A4" i="25"/>
  <c r="F4" i="25"/>
  <c r="A5" i="25"/>
  <c r="F5" i="25"/>
  <c r="A6" i="25"/>
  <c r="F6" i="25"/>
  <c r="A7" i="25"/>
  <c r="F7" i="25"/>
  <c r="A8" i="25"/>
  <c r="F8" i="25"/>
  <c r="A9" i="25"/>
  <c r="F9" i="25"/>
  <c r="A10" i="25"/>
  <c r="F10" i="25"/>
  <c r="A11" i="25"/>
  <c r="F11" i="25"/>
  <c r="A12" i="25"/>
  <c r="F12" i="25"/>
  <c r="A13" i="25"/>
  <c r="F13" i="25"/>
  <c r="A14" i="25"/>
  <c r="F14" i="25"/>
  <c r="A15" i="25"/>
  <c r="F15" i="25"/>
  <c r="A16" i="25"/>
  <c r="F16" i="25"/>
  <c r="A17" i="25"/>
  <c r="F17" i="25"/>
  <c r="A18" i="25"/>
  <c r="F18" i="25"/>
  <c r="A19" i="25"/>
  <c r="F19" i="25"/>
  <c r="A20" i="25"/>
  <c r="F20" i="25"/>
  <c r="A21" i="25"/>
  <c r="F21" i="25"/>
  <c r="A22" i="25"/>
  <c r="F22" i="25"/>
  <c r="A23" i="25"/>
  <c r="F23" i="25"/>
  <c r="A24" i="25"/>
  <c r="F24" i="25"/>
  <c r="A25" i="25"/>
  <c r="F25" i="25"/>
  <c r="A26" i="25"/>
  <c r="F26" i="25"/>
  <c r="A27" i="25"/>
  <c r="F27" i="25"/>
  <c r="A28" i="25"/>
  <c r="F28" i="25"/>
  <c r="A29" i="25"/>
  <c r="F29" i="25"/>
  <c r="A30" i="25"/>
  <c r="F30" i="25"/>
  <c r="A31" i="25"/>
  <c r="F31" i="25"/>
  <c r="A32" i="25"/>
  <c r="F32" i="25"/>
  <c r="A33" i="25"/>
  <c r="F33" i="25"/>
  <c r="A34" i="25"/>
  <c r="F34" i="25"/>
  <c r="A35" i="25"/>
  <c r="F35" i="25"/>
  <c r="A36" i="25"/>
  <c r="F36" i="25"/>
  <c r="A37" i="25"/>
  <c r="F37" i="25"/>
  <c r="A38" i="25"/>
  <c r="F38" i="25"/>
  <c r="A39" i="25"/>
  <c r="F39" i="25"/>
  <c r="A40" i="25"/>
  <c r="F40" i="25"/>
  <c r="A41" i="25"/>
  <c r="F41" i="25"/>
  <c r="A42" i="25"/>
  <c r="F42" i="25"/>
  <c r="A43" i="25"/>
  <c r="F43" i="25"/>
  <c r="A44" i="25"/>
  <c r="F44" i="25"/>
  <c r="A45" i="25"/>
  <c r="F45" i="25"/>
  <c r="A46" i="25"/>
  <c r="F46" i="25"/>
  <c r="A47" i="25"/>
  <c r="F47" i="25"/>
  <c r="A48" i="25"/>
  <c r="F48" i="25"/>
  <c r="A49" i="25"/>
  <c r="F49" i="25"/>
  <c r="A50" i="25"/>
  <c r="F50" i="25"/>
  <c r="A51" i="25"/>
  <c r="F51" i="25"/>
  <c r="A52" i="25"/>
  <c r="F52" i="25"/>
  <c r="A53" i="25"/>
  <c r="F53" i="25"/>
  <c r="A54" i="25"/>
  <c r="F54" i="25"/>
  <c r="A55" i="25"/>
  <c r="F55" i="25"/>
  <c r="A56" i="25"/>
  <c r="F56" i="25"/>
  <c r="A57" i="25"/>
  <c r="F57" i="25"/>
  <c r="A58" i="25"/>
  <c r="F58" i="25"/>
  <c r="A59" i="25"/>
  <c r="F59" i="25"/>
  <c r="A60" i="25"/>
  <c r="F60" i="25"/>
  <c r="A61" i="25"/>
  <c r="F61" i="25"/>
  <c r="A62" i="25"/>
  <c r="F62" i="25"/>
  <c r="A63" i="25"/>
  <c r="F63" i="25"/>
  <c r="A64" i="25"/>
  <c r="F64" i="25"/>
  <c r="A65" i="25"/>
  <c r="F65" i="25"/>
  <c r="A66" i="25"/>
  <c r="F66" i="25"/>
  <c r="A67" i="25"/>
  <c r="F67" i="25"/>
  <c r="A68" i="25"/>
  <c r="F68" i="25"/>
  <c r="A69" i="25"/>
  <c r="F69" i="25"/>
  <c r="A70" i="25"/>
  <c r="F70" i="25"/>
  <c r="A71" i="25"/>
  <c r="F71" i="25"/>
  <c r="A72" i="25"/>
  <c r="F72" i="25"/>
  <c r="A73" i="25"/>
  <c r="F73" i="25"/>
  <c r="A74" i="25"/>
  <c r="F74" i="25"/>
  <c r="A75" i="25"/>
  <c r="F75" i="25"/>
  <c r="A76" i="25"/>
  <c r="F76" i="25"/>
  <c r="A77" i="25"/>
  <c r="F77" i="25"/>
  <c r="A78" i="25"/>
  <c r="F78" i="25"/>
  <c r="A79" i="25"/>
  <c r="F79" i="25"/>
  <c r="A80" i="25"/>
  <c r="F80" i="25"/>
  <c r="A81" i="25"/>
  <c r="F81" i="25"/>
  <c r="A82" i="25"/>
  <c r="F82" i="25"/>
  <c r="A83" i="25"/>
  <c r="F83" i="25"/>
  <c r="A84" i="25"/>
  <c r="F84" i="25"/>
  <c r="A85" i="25"/>
  <c r="F85" i="25"/>
  <c r="A86" i="25"/>
  <c r="F86" i="25"/>
  <c r="A87" i="25"/>
  <c r="F87" i="25"/>
  <c r="A88" i="25"/>
  <c r="F88" i="25"/>
  <c r="A89" i="25"/>
  <c r="F89" i="25"/>
  <c r="A90" i="25"/>
  <c r="F90" i="25"/>
  <c r="A91" i="25"/>
  <c r="F91" i="25"/>
  <c r="A92" i="25"/>
  <c r="F92" i="25"/>
  <c r="A93" i="25"/>
  <c r="F93" i="25"/>
  <c r="A94" i="25"/>
  <c r="F94" i="25"/>
  <c r="A95" i="25"/>
  <c r="F95" i="25"/>
  <c r="A96" i="25"/>
  <c r="F96" i="25"/>
  <c r="A97" i="25"/>
  <c r="F97" i="25"/>
  <c r="A98" i="25"/>
  <c r="F98" i="25"/>
  <c r="A99" i="25"/>
  <c r="F99" i="25"/>
  <c r="A100" i="25"/>
  <c r="F100" i="25"/>
  <c r="A101" i="25"/>
  <c r="F101" i="25"/>
  <c r="A102" i="25"/>
  <c r="F102" i="25"/>
  <c r="A103" i="25"/>
  <c r="F103" i="25"/>
  <c r="A104" i="25"/>
  <c r="F104" i="25"/>
  <c r="A105" i="25"/>
  <c r="F105" i="25"/>
  <c r="A106" i="25"/>
  <c r="F106" i="25"/>
  <c r="A107" i="25"/>
  <c r="F107" i="25"/>
  <c r="A108" i="25"/>
  <c r="F108" i="25"/>
  <c r="A109" i="25"/>
  <c r="F109" i="25"/>
  <c r="A110" i="25"/>
  <c r="F110" i="25"/>
  <c r="A111" i="25"/>
  <c r="F111" i="25"/>
  <c r="A112" i="25"/>
  <c r="F112" i="25"/>
  <c r="A113" i="25"/>
  <c r="F113" i="25"/>
  <c r="A114" i="25"/>
  <c r="F114" i="25"/>
  <c r="A115" i="25"/>
  <c r="F115" i="25"/>
  <c r="A116" i="25"/>
  <c r="F116" i="25"/>
  <c r="A117" i="25"/>
  <c r="F117" i="25"/>
  <c r="A118" i="25"/>
  <c r="F118" i="25"/>
  <c r="A119" i="25"/>
  <c r="F119" i="25"/>
  <c r="A120" i="25"/>
  <c r="F120" i="25"/>
  <c r="A121" i="25"/>
  <c r="F121" i="25"/>
  <c r="A122" i="25"/>
  <c r="F122" i="25"/>
  <c r="A123" i="25"/>
  <c r="F123" i="25"/>
  <c r="A124" i="25"/>
  <c r="F124" i="25"/>
  <c r="A125" i="25"/>
  <c r="F125" i="25"/>
  <c r="A126" i="25"/>
  <c r="F126" i="25"/>
  <c r="A127" i="25"/>
  <c r="F127" i="25"/>
  <c r="A128" i="25"/>
  <c r="F128" i="25"/>
  <c r="A129" i="25"/>
  <c r="F129" i="25"/>
  <c r="A130" i="25"/>
  <c r="F130" i="25"/>
  <c r="A131" i="25"/>
  <c r="F131" i="25"/>
  <c r="A132" i="25"/>
  <c r="F132" i="25"/>
  <c r="A133" i="25"/>
  <c r="F133" i="25"/>
  <c r="A134" i="25"/>
  <c r="F134" i="25"/>
  <c r="A135" i="25"/>
  <c r="F135" i="25"/>
  <c r="A136" i="25"/>
  <c r="F136" i="25"/>
  <c r="A137" i="25"/>
  <c r="F137" i="25"/>
  <c r="A138" i="25"/>
  <c r="F138" i="25"/>
  <c r="A139" i="25"/>
  <c r="F139" i="25"/>
  <c r="A140" i="25"/>
  <c r="F140" i="25"/>
  <c r="A141" i="25"/>
  <c r="F141" i="25"/>
  <c r="A142" i="25"/>
  <c r="F142" i="25"/>
  <c r="A143" i="25"/>
  <c r="F143" i="25"/>
  <c r="A144" i="25"/>
  <c r="F144" i="25"/>
  <c r="A145" i="25"/>
  <c r="F145" i="25"/>
  <c r="A146" i="25"/>
  <c r="F146" i="25"/>
  <c r="A147" i="25"/>
  <c r="F147" i="25"/>
  <c r="A148" i="25"/>
  <c r="F148" i="25"/>
  <c r="A149" i="25"/>
  <c r="F149" i="25"/>
  <c r="A150" i="25"/>
  <c r="F150" i="25"/>
  <c r="A151" i="25"/>
  <c r="F151" i="25"/>
  <c r="A152" i="25"/>
  <c r="F152" i="25"/>
  <c r="A153" i="25"/>
  <c r="F153" i="25"/>
  <c r="A154" i="25"/>
  <c r="F154" i="25"/>
  <c r="A155" i="25"/>
  <c r="F155" i="25"/>
  <c r="A156" i="25"/>
  <c r="F156" i="25"/>
  <c r="A157" i="25"/>
  <c r="F157" i="25"/>
  <c r="A158" i="25"/>
  <c r="F158" i="25"/>
  <c r="A159" i="25"/>
  <c r="F159" i="25"/>
  <c r="A160" i="25"/>
  <c r="F160" i="25"/>
  <c r="A161" i="25"/>
  <c r="F161" i="25"/>
  <c r="A162" i="25"/>
  <c r="F162" i="25"/>
  <c r="A163" i="25"/>
  <c r="F163" i="25"/>
  <c r="A164" i="25"/>
  <c r="F164" i="25"/>
  <c r="A165" i="25"/>
  <c r="F165" i="25"/>
  <c r="A166" i="25"/>
  <c r="F166" i="25"/>
  <c r="A167" i="25"/>
  <c r="F167" i="25"/>
  <c r="A168" i="25"/>
  <c r="F168" i="25"/>
  <c r="A169" i="25"/>
  <c r="F169" i="25"/>
  <c r="A170" i="25"/>
  <c r="F170" i="25"/>
  <c r="A171" i="25"/>
  <c r="F171" i="25"/>
  <c r="A172" i="25"/>
  <c r="F172" i="25"/>
  <c r="A173" i="25"/>
  <c r="F173" i="25"/>
  <c r="A174" i="25"/>
  <c r="F174" i="25"/>
  <c r="A175" i="25"/>
  <c r="F175" i="25"/>
  <c r="A176" i="25"/>
  <c r="F176" i="25"/>
  <c r="A177" i="25"/>
  <c r="F177" i="25"/>
  <c r="A178" i="25"/>
  <c r="F178" i="25"/>
  <c r="A179" i="25"/>
  <c r="F179" i="25"/>
  <c r="A180" i="25"/>
  <c r="F180" i="25"/>
  <c r="A181" i="25"/>
  <c r="F181" i="25"/>
  <c r="A182" i="25"/>
  <c r="F182" i="25"/>
  <c r="A183" i="25"/>
  <c r="F183" i="25"/>
  <c r="A184" i="25"/>
  <c r="F184" i="25"/>
  <c r="A185" i="25"/>
  <c r="F185" i="25"/>
  <c r="A186" i="25"/>
  <c r="F186" i="25"/>
  <c r="A187" i="25"/>
  <c r="F187" i="25"/>
  <c r="A188" i="25"/>
  <c r="F188" i="25"/>
  <c r="A189" i="25"/>
  <c r="F189" i="25"/>
  <c r="A190" i="25"/>
  <c r="F190" i="25"/>
  <c r="A191" i="25"/>
  <c r="F191" i="25"/>
  <c r="A192" i="25"/>
  <c r="F192" i="25"/>
  <c r="A193" i="25"/>
  <c r="F193" i="25"/>
  <c r="A194" i="25"/>
  <c r="F194" i="25"/>
  <c r="A195" i="25"/>
  <c r="F195" i="25"/>
  <c r="A196" i="25"/>
  <c r="F196" i="25"/>
  <c r="A197" i="25"/>
  <c r="F197" i="25"/>
  <c r="A198" i="25"/>
  <c r="F198" i="25"/>
  <c r="A199" i="25"/>
  <c r="F199" i="25"/>
  <c r="A200" i="25"/>
  <c r="F200" i="25"/>
  <c r="A201" i="25"/>
  <c r="F201" i="25"/>
  <c r="A202" i="25"/>
  <c r="F202" i="25"/>
  <c r="A203" i="25"/>
  <c r="F203" i="25"/>
  <c r="A204" i="25"/>
  <c r="F204" i="25"/>
  <c r="A205" i="25"/>
  <c r="F205" i="25"/>
  <c r="A206" i="25"/>
  <c r="F206" i="25"/>
  <c r="A207" i="25"/>
  <c r="F207" i="25"/>
  <c r="A208" i="25"/>
  <c r="F208" i="25"/>
  <c r="A209" i="25"/>
  <c r="F209" i="25"/>
  <c r="A210" i="25"/>
  <c r="F210" i="25"/>
  <c r="A211" i="25"/>
  <c r="F211" i="25"/>
  <c r="A212" i="25"/>
  <c r="F212" i="25"/>
  <c r="A213" i="25"/>
  <c r="F213" i="25"/>
  <c r="A214" i="25"/>
  <c r="F214" i="25"/>
  <c r="A215" i="25"/>
  <c r="F215" i="25"/>
  <c r="A216" i="25"/>
  <c r="F216" i="25"/>
  <c r="A217" i="25"/>
  <c r="F217" i="25"/>
  <c r="A218" i="25"/>
  <c r="F218" i="25"/>
  <c r="A219" i="25"/>
  <c r="F219" i="25"/>
  <c r="A220" i="25"/>
  <c r="F220" i="25"/>
  <c r="A221" i="25"/>
  <c r="F221" i="25"/>
  <c r="A222" i="25"/>
  <c r="F222" i="25"/>
  <c r="A223" i="25"/>
  <c r="F223" i="25"/>
  <c r="A224" i="25"/>
  <c r="F224" i="25"/>
  <c r="A225" i="25"/>
  <c r="F225" i="25"/>
  <c r="A226" i="25"/>
  <c r="F226" i="25"/>
  <c r="A227" i="25"/>
  <c r="F227" i="25"/>
  <c r="A228" i="25"/>
  <c r="F228" i="25"/>
  <c r="A229" i="25"/>
  <c r="F229" i="25"/>
  <c r="A230" i="25"/>
  <c r="F230" i="25"/>
  <c r="A231" i="25"/>
  <c r="F231" i="25"/>
  <c r="A232" i="25"/>
  <c r="F232" i="25"/>
  <c r="A233" i="25"/>
  <c r="F233" i="25"/>
  <c r="A234" i="25"/>
  <c r="F234" i="25"/>
  <c r="A235" i="25"/>
  <c r="F235" i="25"/>
  <c r="A236" i="25"/>
  <c r="F236" i="25"/>
  <c r="A237" i="25"/>
  <c r="F237" i="25"/>
  <c r="A238" i="25"/>
  <c r="F238" i="25"/>
  <c r="A239" i="25"/>
  <c r="F239" i="25"/>
  <c r="A240" i="25"/>
  <c r="F240" i="25"/>
  <c r="A241" i="25"/>
  <c r="F241" i="25"/>
  <c r="A242" i="25"/>
  <c r="F242" i="25"/>
  <c r="A243" i="25"/>
  <c r="F243" i="25"/>
  <c r="A244" i="25"/>
  <c r="F244" i="25"/>
  <c r="A245" i="25"/>
  <c r="F245" i="25"/>
  <c r="A246" i="25"/>
  <c r="F246" i="25"/>
  <c r="A247" i="25"/>
  <c r="F247" i="25"/>
  <c r="A248" i="25"/>
  <c r="F248" i="25"/>
  <c r="A249" i="25"/>
  <c r="F249" i="25"/>
  <c r="A250" i="25"/>
  <c r="F250" i="25"/>
  <c r="A251" i="25"/>
  <c r="F251" i="25"/>
  <c r="A252" i="25"/>
  <c r="F252" i="25"/>
  <c r="A253" i="25"/>
  <c r="F253" i="25"/>
  <c r="A254" i="25"/>
  <c r="F254" i="25"/>
  <c r="A255" i="25"/>
  <c r="F255" i="25"/>
  <c r="A256" i="25"/>
  <c r="F256" i="25"/>
  <c r="A257" i="25"/>
  <c r="F257" i="25"/>
  <c r="A258" i="25"/>
  <c r="F258" i="25"/>
  <c r="A259" i="25"/>
  <c r="F259" i="25"/>
  <c r="A260" i="25"/>
  <c r="F260" i="25"/>
  <c r="A261" i="25"/>
  <c r="F261" i="25"/>
  <c r="A262" i="25"/>
  <c r="F262" i="25"/>
  <c r="A263" i="25"/>
  <c r="F263" i="25"/>
  <c r="A264" i="25"/>
  <c r="F264" i="25"/>
  <c r="A265" i="25"/>
  <c r="F265" i="25"/>
  <c r="A266" i="25"/>
  <c r="F266" i="25"/>
  <c r="A267" i="25"/>
  <c r="F267" i="25"/>
  <c r="A268" i="25"/>
  <c r="F268" i="25"/>
  <c r="A269" i="25"/>
  <c r="F269" i="25"/>
  <c r="A270" i="25"/>
  <c r="F270" i="25"/>
  <c r="A271" i="25"/>
  <c r="F271" i="25"/>
  <c r="A272" i="25"/>
  <c r="F272" i="25"/>
  <c r="A273" i="25"/>
  <c r="F273" i="25"/>
  <c r="A274" i="25"/>
  <c r="F274" i="25"/>
  <c r="A275" i="25"/>
  <c r="F275" i="25"/>
  <c r="A276" i="25"/>
  <c r="F276" i="25"/>
  <c r="A277" i="25"/>
  <c r="F277" i="25"/>
  <c r="A278" i="25"/>
  <c r="F278" i="25"/>
  <c r="B282" i="25"/>
  <c r="C282" i="25"/>
  <c r="D282" i="25"/>
  <c r="E282" i="25"/>
  <c r="B281" i="25"/>
  <c r="C281" i="25"/>
  <c r="D281" i="25"/>
  <c r="E281" i="25"/>
  <c r="B280" i="25"/>
  <c r="C280" i="25"/>
  <c r="D280" i="25"/>
  <c r="E280" i="25"/>
  <c r="B279" i="25"/>
  <c r="C279" i="25"/>
  <c r="D279" i="25"/>
  <c r="E279" i="25"/>
  <c r="B4" i="25"/>
  <c r="C4" i="25"/>
  <c r="D4" i="25"/>
  <c r="E4" i="25"/>
  <c r="B5" i="25"/>
  <c r="C5" i="25"/>
  <c r="D5" i="25"/>
  <c r="E5" i="25"/>
  <c r="B6" i="25"/>
  <c r="C6" i="25"/>
  <c r="D6" i="25"/>
  <c r="E6" i="25"/>
  <c r="B7" i="25"/>
  <c r="C7" i="25"/>
  <c r="D7" i="25"/>
  <c r="E7" i="25"/>
  <c r="B8" i="25"/>
  <c r="C8" i="25"/>
  <c r="D8" i="25"/>
  <c r="E8" i="25"/>
  <c r="B9" i="25"/>
  <c r="C9" i="25"/>
  <c r="D9" i="25"/>
  <c r="E9" i="25"/>
  <c r="B10" i="25"/>
  <c r="C10" i="25"/>
  <c r="D10" i="25"/>
  <c r="E10" i="25"/>
  <c r="B11" i="25"/>
  <c r="C11" i="25"/>
  <c r="D11" i="25"/>
  <c r="E11" i="25"/>
  <c r="B12" i="25"/>
  <c r="C12" i="25"/>
  <c r="D12" i="25"/>
  <c r="E12" i="25"/>
  <c r="B13" i="25"/>
  <c r="C13" i="25"/>
  <c r="D13" i="25"/>
  <c r="E13" i="25"/>
  <c r="B14" i="25"/>
  <c r="C14" i="25"/>
  <c r="D14" i="25"/>
  <c r="E14" i="25"/>
  <c r="B15" i="25"/>
  <c r="C15" i="25"/>
  <c r="D15" i="25"/>
  <c r="E15" i="25"/>
  <c r="B16" i="25"/>
  <c r="C16" i="25"/>
  <c r="D16" i="25"/>
  <c r="E16" i="25"/>
  <c r="B17" i="25"/>
  <c r="C17" i="25"/>
  <c r="D17" i="25"/>
  <c r="E17" i="25"/>
  <c r="B18" i="25"/>
  <c r="C18" i="25"/>
  <c r="D18" i="25"/>
  <c r="E18" i="25"/>
  <c r="B19" i="25"/>
  <c r="C19" i="25"/>
  <c r="D19" i="25"/>
  <c r="E19" i="25"/>
  <c r="B20" i="25"/>
  <c r="C20" i="25"/>
  <c r="D20" i="25"/>
  <c r="E20" i="25"/>
  <c r="B21" i="25"/>
  <c r="C21" i="25"/>
  <c r="D21" i="25"/>
  <c r="E21" i="25"/>
  <c r="B22" i="25"/>
  <c r="C22" i="25"/>
  <c r="D22" i="25"/>
  <c r="E22" i="25"/>
  <c r="B23" i="25"/>
  <c r="C23" i="25"/>
  <c r="D23" i="25"/>
  <c r="E23" i="25"/>
  <c r="B24" i="25"/>
  <c r="C24" i="25"/>
  <c r="D24" i="25"/>
  <c r="E24" i="25"/>
  <c r="B25" i="25"/>
  <c r="C25" i="25"/>
  <c r="D25" i="25"/>
  <c r="E25" i="25"/>
  <c r="B26" i="25"/>
  <c r="C26" i="25"/>
  <c r="D26" i="25"/>
  <c r="E26" i="25"/>
  <c r="B27" i="25"/>
  <c r="C27" i="25"/>
  <c r="D27" i="25"/>
  <c r="E27" i="25"/>
  <c r="B28" i="25"/>
  <c r="C28" i="25"/>
  <c r="D28" i="25"/>
  <c r="E28" i="25"/>
  <c r="B29" i="25"/>
  <c r="C29" i="25"/>
  <c r="D29" i="25"/>
  <c r="E29" i="25"/>
  <c r="B30" i="25"/>
  <c r="C30" i="25"/>
  <c r="D30" i="25"/>
  <c r="E30" i="25"/>
  <c r="B31" i="25"/>
  <c r="C31" i="25"/>
  <c r="D31" i="25"/>
  <c r="E31" i="25"/>
  <c r="B32" i="25"/>
  <c r="C32" i="25"/>
  <c r="D32" i="25"/>
  <c r="E32" i="25"/>
  <c r="B33" i="25"/>
  <c r="C33" i="25"/>
  <c r="D33" i="25"/>
  <c r="E33" i="25"/>
  <c r="B34" i="25"/>
  <c r="C34" i="25"/>
  <c r="D34" i="25"/>
  <c r="E34" i="25"/>
  <c r="B35" i="25"/>
  <c r="C35" i="25"/>
  <c r="D35" i="25"/>
  <c r="E35" i="25"/>
  <c r="B36" i="25"/>
  <c r="C36" i="25"/>
  <c r="D36" i="25"/>
  <c r="E36" i="25"/>
  <c r="B37" i="25"/>
  <c r="C37" i="25"/>
  <c r="D37" i="25"/>
  <c r="E37" i="25"/>
  <c r="B38" i="25"/>
  <c r="C38" i="25"/>
  <c r="D38" i="25"/>
  <c r="E38" i="25"/>
  <c r="B39" i="25"/>
  <c r="C39" i="25"/>
  <c r="D39" i="25"/>
  <c r="E39" i="25"/>
  <c r="B40" i="25"/>
  <c r="C40" i="25"/>
  <c r="D40" i="25"/>
  <c r="E40" i="25"/>
  <c r="B41" i="25"/>
  <c r="C41" i="25"/>
  <c r="D41" i="25"/>
  <c r="E41" i="25"/>
  <c r="B42" i="25"/>
  <c r="C42" i="25"/>
  <c r="D42" i="25"/>
  <c r="E42" i="25"/>
  <c r="B43" i="25"/>
  <c r="C43" i="25"/>
  <c r="D43" i="25"/>
  <c r="E43" i="25"/>
  <c r="B44" i="25"/>
  <c r="C44" i="25"/>
  <c r="D44" i="25"/>
  <c r="E44" i="25"/>
  <c r="B45" i="25"/>
  <c r="C45" i="25"/>
  <c r="D45" i="25"/>
  <c r="E45" i="25"/>
  <c r="B46" i="25"/>
  <c r="C46" i="25"/>
  <c r="D46" i="25"/>
  <c r="E46" i="25"/>
  <c r="B47" i="25"/>
  <c r="C47" i="25"/>
  <c r="D47" i="25"/>
  <c r="E47" i="25"/>
  <c r="B48" i="25"/>
  <c r="C48" i="25"/>
  <c r="D48" i="25"/>
  <c r="E48" i="25"/>
  <c r="B49" i="25"/>
  <c r="C49" i="25"/>
  <c r="D49" i="25"/>
  <c r="E49" i="25"/>
  <c r="B50" i="25"/>
  <c r="C50" i="25"/>
  <c r="D50" i="25"/>
  <c r="E50" i="25"/>
  <c r="B51" i="25"/>
  <c r="C51" i="25"/>
  <c r="D51" i="25"/>
  <c r="E51" i="25"/>
  <c r="B52" i="25"/>
  <c r="C52" i="25"/>
  <c r="D52" i="25"/>
  <c r="E52" i="25"/>
  <c r="B53" i="25"/>
  <c r="C53" i="25"/>
  <c r="D53" i="25"/>
  <c r="E53" i="25"/>
  <c r="B54" i="25"/>
  <c r="C54" i="25"/>
  <c r="D54" i="25"/>
  <c r="E54" i="25"/>
  <c r="B55" i="25"/>
  <c r="C55" i="25"/>
  <c r="D55" i="25"/>
  <c r="E55" i="25"/>
  <c r="B56" i="25"/>
  <c r="C56" i="25"/>
  <c r="D56" i="25"/>
  <c r="E56" i="25"/>
  <c r="B57" i="25"/>
  <c r="C57" i="25"/>
  <c r="D57" i="25"/>
  <c r="E57" i="25"/>
  <c r="B58" i="25"/>
  <c r="C58" i="25"/>
  <c r="D58" i="25"/>
  <c r="E58" i="25"/>
  <c r="B59" i="25"/>
  <c r="C59" i="25"/>
  <c r="D59" i="25"/>
  <c r="E59" i="25"/>
  <c r="B60" i="25"/>
  <c r="C60" i="25"/>
  <c r="D60" i="25"/>
  <c r="E60" i="25"/>
  <c r="B61" i="25"/>
  <c r="C61" i="25"/>
  <c r="D61" i="25"/>
  <c r="E61" i="25"/>
  <c r="B62" i="25"/>
  <c r="C62" i="25"/>
  <c r="D62" i="25"/>
  <c r="E62" i="25"/>
  <c r="B63" i="25"/>
  <c r="C63" i="25"/>
  <c r="D63" i="25"/>
  <c r="E63" i="25"/>
  <c r="B64" i="25"/>
  <c r="C64" i="25"/>
  <c r="D64" i="25"/>
  <c r="E64" i="25"/>
  <c r="B65" i="25"/>
  <c r="C65" i="25"/>
  <c r="D65" i="25"/>
  <c r="E65" i="25"/>
  <c r="B66" i="25"/>
  <c r="C66" i="25"/>
  <c r="D66" i="25"/>
  <c r="E66" i="25"/>
  <c r="B67" i="25"/>
  <c r="C67" i="25"/>
  <c r="D67" i="25"/>
  <c r="E67" i="25"/>
  <c r="B68" i="25"/>
  <c r="C68" i="25"/>
  <c r="D68" i="25"/>
  <c r="E68" i="25"/>
  <c r="B69" i="25"/>
  <c r="C69" i="25"/>
  <c r="D69" i="25"/>
  <c r="E69" i="25"/>
  <c r="B70" i="25"/>
  <c r="C70" i="25"/>
  <c r="D70" i="25"/>
  <c r="E70" i="25"/>
  <c r="B71" i="25"/>
  <c r="C71" i="25"/>
  <c r="D71" i="25"/>
  <c r="E71" i="25"/>
  <c r="B72" i="25"/>
  <c r="C72" i="25"/>
  <c r="D72" i="25"/>
  <c r="E72" i="25"/>
  <c r="B73" i="25"/>
  <c r="C73" i="25"/>
  <c r="D73" i="25"/>
  <c r="E73" i="25"/>
  <c r="B74" i="25"/>
  <c r="C74" i="25"/>
  <c r="D74" i="25"/>
  <c r="E74" i="25"/>
  <c r="B75" i="25"/>
  <c r="C75" i="25"/>
  <c r="D75" i="25"/>
  <c r="E75" i="25"/>
  <c r="B76" i="25"/>
  <c r="C76" i="25"/>
  <c r="D76" i="25"/>
  <c r="E76" i="25"/>
  <c r="B77" i="25"/>
  <c r="C77" i="25"/>
  <c r="D77" i="25"/>
  <c r="E77" i="25"/>
  <c r="B78" i="25"/>
  <c r="C78" i="25"/>
  <c r="D78" i="25"/>
  <c r="E78" i="25"/>
  <c r="B79" i="25"/>
  <c r="C79" i="25"/>
  <c r="D79" i="25"/>
  <c r="E79" i="25"/>
  <c r="B80" i="25"/>
  <c r="C80" i="25"/>
  <c r="D80" i="25"/>
  <c r="E80" i="25"/>
  <c r="B81" i="25"/>
  <c r="C81" i="25"/>
  <c r="D81" i="25"/>
  <c r="E81" i="25"/>
  <c r="B82" i="25"/>
  <c r="C82" i="25"/>
  <c r="D82" i="25"/>
  <c r="E82" i="25"/>
  <c r="B83" i="25"/>
  <c r="C83" i="25"/>
  <c r="D83" i="25"/>
  <c r="E83" i="25"/>
  <c r="B84" i="25"/>
  <c r="C84" i="25"/>
  <c r="D84" i="25"/>
  <c r="E84" i="25"/>
  <c r="B85" i="25"/>
  <c r="C85" i="25"/>
  <c r="D85" i="25"/>
  <c r="E85" i="25"/>
  <c r="B86" i="25"/>
  <c r="C86" i="25"/>
  <c r="D86" i="25"/>
  <c r="E86" i="25"/>
  <c r="B87" i="25"/>
  <c r="C87" i="25"/>
  <c r="D87" i="25"/>
  <c r="E87" i="25"/>
  <c r="B88" i="25"/>
  <c r="C88" i="25"/>
  <c r="D88" i="25"/>
  <c r="E88" i="25"/>
  <c r="B89" i="25"/>
  <c r="C89" i="25"/>
  <c r="D89" i="25"/>
  <c r="E89" i="25"/>
  <c r="B90" i="25"/>
  <c r="C90" i="25"/>
  <c r="D90" i="25"/>
  <c r="E90" i="25"/>
  <c r="B91" i="25"/>
  <c r="C91" i="25"/>
  <c r="D91" i="25"/>
  <c r="E91" i="25"/>
  <c r="B92" i="25"/>
  <c r="C92" i="25"/>
  <c r="D92" i="25"/>
  <c r="E92" i="25"/>
  <c r="B93" i="25"/>
  <c r="C93" i="25"/>
  <c r="D93" i="25"/>
  <c r="E93" i="25"/>
  <c r="B94" i="25"/>
  <c r="C94" i="25"/>
  <c r="D94" i="25"/>
  <c r="E94" i="25"/>
  <c r="B95" i="25"/>
  <c r="C95" i="25"/>
  <c r="D95" i="25"/>
  <c r="E95" i="25"/>
  <c r="B96" i="25"/>
  <c r="C96" i="25"/>
  <c r="D96" i="25"/>
  <c r="E96" i="25"/>
  <c r="B97" i="25"/>
  <c r="C97" i="25"/>
  <c r="D97" i="25"/>
  <c r="E97" i="25"/>
  <c r="B98" i="25"/>
  <c r="C98" i="25"/>
  <c r="D98" i="25"/>
  <c r="E98" i="25"/>
  <c r="B99" i="25"/>
  <c r="C99" i="25"/>
  <c r="D99" i="25"/>
  <c r="E99" i="25"/>
  <c r="B100" i="25"/>
  <c r="C100" i="25"/>
  <c r="D100" i="25"/>
  <c r="E100" i="25"/>
  <c r="B101" i="25"/>
  <c r="C101" i="25"/>
  <c r="D101" i="25"/>
  <c r="E101" i="25"/>
  <c r="B102" i="25"/>
  <c r="C102" i="25"/>
  <c r="D102" i="25"/>
  <c r="E102" i="25"/>
  <c r="B103" i="25"/>
  <c r="C103" i="25"/>
  <c r="D103" i="25"/>
  <c r="E103" i="25"/>
  <c r="B104" i="25"/>
  <c r="C104" i="25"/>
  <c r="D104" i="25"/>
  <c r="E104" i="25"/>
  <c r="B105" i="25"/>
  <c r="C105" i="25"/>
  <c r="D105" i="25"/>
  <c r="E105" i="25"/>
  <c r="B106" i="25"/>
  <c r="C106" i="25"/>
  <c r="D106" i="25"/>
  <c r="E106" i="25"/>
  <c r="B107" i="25"/>
  <c r="C107" i="25"/>
  <c r="D107" i="25"/>
  <c r="E107" i="25"/>
  <c r="B108" i="25"/>
  <c r="C108" i="25"/>
  <c r="D108" i="25"/>
  <c r="E108" i="25"/>
  <c r="B109" i="25"/>
  <c r="C109" i="25"/>
  <c r="D109" i="25"/>
  <c r="E109" i="25"/>
  <c r="B110" i="25"/>
  <c r="C110" i="25"/>
  <c r="D110" i="25"/>
  <c r="E110" i="25"/>
  <c r="B111" i="25"/>
  <c r="C111" i="25"/>
  <c r="D111" i="25"/>
  <c r="E111" i="25"/>
  <c r="B112" i="25"/>
  <c r="C112" i="25"/>
  <c r="D112" i="25"/>
  <c r="E112" i="25"/>
  <c r="B113" i="25"/>
  <c r="C113" i="25"/>
  <c r="D113" i="25"/>
  <c r="E113" i="25"/>
  <c r="B114" i="25"/>
  <c r="C114" i="25"/>
  <c r="D114" i="25"/>
  <c r="E114" i="25"/>
  <c r="B115" i="25"/>
  <c r="C115" i="25"/>
  <c r="D115" i="25"/>
  <c r="E115" i="25"/>
  <c r="B116" i="25"/>
  <c r="C116" i="25"/>
  <c r="D116" i="25"/>
  <c r="E116" i="25"/>
  <c r="B117" i="25"/>
  <c r="C117" i="25"/>
  <c r="D117" i="25"/>
  <c r="E117" i="25"/>
  <c r="B118" i="25"/>
  <c r="C118" i="25"/>
  <c r="D118" i="25"/>
  <c r="E118" i="25"/>
  <c r="B119" i="25"/>
  <c r="C119" i="25"/>
  <c r="D119" i="25"/>
  <c r="E119" i="25"/>
  <c r="B120" i="25"/>
  <c r="C120" i="25"/>
  <c r="D120" i="25"/>
  <c r="E120" i="25"/>
  <c r="B121" i="25"/>
  <c r="C121" i="25"/>
  <c r="D121" i="25"/>
  <c r="E121" i="25"/>
  <c r="B122" i="25"/>
  <c r="C122" i="25"/>
  <c r="D122" i="25"/>
  <c r="E122" i="25"/>
  <c r="B123" i="25"/>
  <c r="C123" i="25"/>
  <c r="D123" i="25"/>
  <c r="E123" i="25"/>
  <c r="B124" i="25"/>
  <c r="C124" i="25"/>
  <c r="D124" i="25"/>
  <c r="E124" i="25"/>
  <c r="B125" i="25"/>
  <c r="C125" i="25"/>
  <c r="D125" i="25"/>
  <c r="E125" i="25"/>
  <c r="B126" i="25"/>
  <c r="C126" i="25"/>
  <c r="D126" i="25"/>
  <c r="E126" i="25"/>
  <c r="B127" i="25"/>
  <c r="C127" i="25"/>
  <c r="D127" i="25"/>
  <c r="E127" i="25"/>
  <c r="B128" i="25"/>
  <c r="C128" i="25"/>
  <c r="D128" i="25"/>
  <c r="E128" i="25"/>
  <c r="B129" i="25"/>
  <c r="C129" i="25"/>
  <c r="D129" i="25"/>
  <c r="E129" i="25"/>
  <c r="B130" i="25"/>
  <c r="C130" i="25"/>
  <c r="D130" i="25"/>
  <c r="E130" i="25"/>
  <c r="B131" i="25"/>
  <c r="C131" i="25"/>
  <c r="D131" i="25"/>
  <c r="E131" i="25"/>
  <c r="B132" i="25"/>
  <c r="C132" i="25"/>
  <c r="D132" i="25"/>
  <c r="E132" i="25"/>
  <c r="B133" i="25"/>
  <c r="C133" i="25"/>
  <c r="D133" i="25"/>
  <c r="E133" i="25"/>
  <c r="B134" i="25"/>
  <c r="C134" i="25"/>
  <c r="D134" i="25"/>
  <c r="E134" i="25"/>
  <c r="B135" i="25"/>
  <c r="C135" i="25"/>
  <c r="D135" i="25"/>
  <c r="E135" i="25"/>
  <c r="B136" i="25"/>
  <c r="C136" i="25"/>
  <c r="D136" i="25"/>
  <c r="E136" i="25"/>
  <c r="B137" i="25"/>
  <c r="C137" i="25"/>
  <c r="D137" i="25"/>
  <c r="E137" i="25"/>
  <c r="B138" i="25"/>
  <c r="C138" i="25"/>
  <c r="D138" i="25"/>
  <c r="E138" i="25"/>
  <c r="B139" i="25"/>
  <c r="C139" i="25"/>
  <c r="D139" i="25"/>
  <c r="E139" i="25"/>
  <c r="B140" i="25"/>
  <c r="C140" i="25"/>
  <c r="D140" i="25"/>
  <c r="E140" i="25"/>
  <c r="B141" i="25"/>
  <c r="C141" i="25"/>
  <c r="D141" i="25"/>
  <c r="E141" i="25"/>
  <c r="B142" i="25"/>
  <c r="C142" i="25"/>
  <c r="D142" i="25"/>
  <c r="E142" i="25"/>
  <c r="B143" i="25"/>
  <c r="C143" i="25"/>
  <c r="D143" i="25"/>
  <c r="E143" i="25"/>
  <c r="B144" i="25"/>
  <c r="C144" i="25"/>
  <c r="D144" i="25"/>
  <c r="E144" i="25"/>
  <c r="B145" i="25"/>
  <c r="C145" i="25"/>
  <c r="D145" i="25"/>
  <c r="E145" i="25"/>
  <c r="B146" i="25"/>
  <c r="C146" i="25"/>
  <c r="D146" i="25"/>
  <c r="E146" i="25"/>
  <c r="B147" i="25"/>
  <c r="C147" i="25"/>
  <c r="D147" i="25"/>
  <c r="E147" i="25"/>
  <c r="B148" i="25"/>
  <c r="C148" i="25"/>
  <c r="D148" i="25"/>
  <c r="E148" i="25"/>
  <c r="B149" i="25"/>
  <c r="C149" i="25"/>
  <c r="D149" i="25"/>
  <c r="E149" i="25"/>
  <c r="B150" i="25"/>
  <c r="C150" i="25"/>
  <c r="D150" i="25"/>
  <c r="E150" i="25"/>
  <c r="B151" i="25"/>
  <c r="C151" i="25"/>
  <c r="D151" i="25"/>
  <c r="E151" i="25"/>
  <c r="B152" i="25"/>
  <c r="C152" i="25"/>
  <c r="D152" i="25"/>
  <c r="E152" i="25"/>
  <c r="B153" i="25"/>
  <c r="C153" i="25"/>
  <c r="D153" i="25"/>
  <c r="E153" i="25"/>
  <c r="B154" i="25"/>
  <c r="C154" i="25"/>
  <c r="D154" i="25"/>
  <c r="E154" i="25"/>
  <c r="B155" i="25"/>
  <c r="C155" i="25"/>
  <c r="D155" i="25"/>
  <c r="E155" i="25"/>
  <c r="B156" i="25"/>
  <c r="C156" i="25"/>
  <c r="D156" i="25"/>
  <c r="E156" i="25"/>
  <c r="B157" i="25"/>
  <c r="C157" i="25"/>
  <c r="D157" i="25"/>
  <c r="E157" i="25"/>
  <c r="B158" i="25"/>
  <c r="C158" i="25"/>
  <c r="D158" i="25"/>
  <c r="E158" i="25"/>
  <c r="B159" i="25"/>
  <c r="C159" i="25"/>
  <c r="D159" i="25"/>
  <c r="E159" i="25"/>
  <c r="B160" i="25"/>
  <c r="C160" i="25"/>
  <c r="D160" i="25"/>
  <c r="E160" i="25"/>
  <c r="B161" i="25"/>
  <c r="C161" i="25"/>
  <c r="D161" i="25"/>
  <c r="E161" i="25"/>
  <c r="B162" i="25"/>
  <c r="C162" i="25"/>
  <c r="D162" i="25"/>
  <c r="E162" i="25"/>
  <c r="B163" i="25"/>
  <c r="C163" i="25"/>
  <c r="D163" i="25"/>
  <c r="E163" i="25"/>
  <c r="B164" i="25"/>
  <c r="C164" i="25"/>
  <c r="D164" i="25"/>
  <c r="E164" i="25"/>
  <c r="B165" i="25"/>
  <c r="C165" i="25"/>
  <c r="D165" i="25"/>
  <c r="E165" i="25"/>
  <c r="B166" i="25"/>
  <c r="C166" i="25"/>
  <c r="D166" i="25"/>
  <c r="E166" i="25"/>
  <c r="B167" i="25"/>
  <c r="C167" i="25"/>
  <c r="D167" i="25"/>
  <c r="E167" i="25"/>
  <c r="B168" i="25"/>
  <c r="C168" i="25"/>
  <c r="D168" i="25"/>
  <c r="E168" i="25"/>
  <c r="B169" i="25"/>
  <c r="C169" i="25"/>
  <c r="D169" i="25"/>
  <c r="E169" i="25"/>
  <c r="B170" i="25"/>
  <c r="C170" i="25"/>
  <c r="D170" i="25"/>
  <c r="E170" i="25"/>
  <c r="B171" i="25"/>
  <c r="C171" i="25"/>
  <c r="D171" i="25"/>
  <c r="E171" i="25"/>
  <c r="B172" i="25"/>
  <c r="C172" i="25"/>
  <c r="D172" i="25"/>
  <c r="E172" i="25"/>
  <c r="B173" i="25"/>
  <c r="C173" i="25"/>
  <c r="D173" i="25"/>
  <c r="E173" i="25"/>
  <c r="B174" i="25"/>
  <c r="C174" i="25"/>
  <c r="D174" i="25"/>
  <c r="E174" i="25"/>
  <c r="B175" i="25"/>
  <c r="C175" i="25"/>
  <c r="D175" i="25"/>
  <c r="E175" i="25"/>
  <c r="B176" i="25"/>
  <c r="C176" i="25"/>
  <c r="D176" i="25"/>
  <c r="E176" i="25"/>
  <c r="B177" i="25"/>
  <c r="C177" i="25"/>
  <c r="D177" i="25"/>
  <c r="E177" i="25"/>
  <c r="B178" i="25"/>
  <c r="C178" i="25"/>
  <c r="D178" i="25"/>
  <c r="E178" i="25"/>
  <c r="B179" i="25"/>
  <c r="C179" i="25"/>
  <c r="D179" i="25"/>
  <c r="E179" i="25"/>
  <c r="B180" i="25"/>
  <c r="C180" i="25"/>
  <c r="D180" i="25"/>
  <c r="E180" i="25"/>
  <c r="B181" i="25"/>
  <c r="C181" i="25"/>
  <c r="D181" i="25"/>
  <c r="E181" i="25"/>
  <c r="B182" i="25"/>
  <c r="C182" i="25"/>
  <c r="D182" i="25"/>
  <c r="E182" i="25"/>
  <c r="B183" i="25"/>
  <c r="C183" i="25"/>
  <c r="D183" i="25"/>
  <c r="E183" i="25"/>
  <c r="B184" i="25"/>
  <c r="C184" i="25"/>
  <c r="D184" i="25"/>
  <c r="E184" i="25"/>
  <c r="B185" i="25"/>
  <c r="C185" i="25"/>
  <c r="D185" i="25"/>
  <c r="E185" i="25"/>
  <c r="B186" i="25"/>
  <c r="C186" i="25"/>
  <c r="D186" i="25"/>
  <c r="E186" i="25"/>
  <c r="B187" i="25"/>
  <c r="C187" i="25"/>
  <c r="D187" i="25"/>
  <c r="E187" i="25"/>
  <c r="B188" i="25"/>
  <c r="C188" i="25"/>
  <c r="D188" i="25"/>
  <c r="E188" i="25"/>
  <c r="B189" i="25"/>
  <c r="C189" i="25"/>
  <c r="D189" i="25"/>
  <c r="E189" i="25"/>
  <c r="B190" i="25"/>
  <c r="C190" i="25"/>
  <c r="D190" i="25"/>
  <c r="E190" i="25"/>
  <c r="B191" i="25"/>
  <c r="C191" i="25"/>
  <c r="D191" i="25"/>
  <c r="E191" i="25"/>
  <c r="B192" i="25"/>
  <c r="C192" i="25"/>
  <c r="D192" i="25"/>
  <c r="E192" i="25"/>
  <c r="B193" i="25"/>
  <c r="C193" i="25"/>
  <c r="D193" i="25"/>
  <c r="E193" i="25"/>
  <c r="B194" i="25"/>
  <c r="C194" i="25"/>
  <c r="D194" i="25"/>
  <c r="E194" i="25"/>
  <c r="B195" i="25"/>
  <c r="C195" i="25"/>
  <c r="D195" i="25"/>
  <c r="E195" i="25"/>
  <c r="B196" i="25"/>
  <c r="C196" i="25"/>
  <c r="D196" i="25"/>
  <c r="E196" i="25"/>
  <c r="B197" i="25"/>
  <c r="C197" i="25"/>
  <c r="D197" i="25"/>
  <c r="E197" i="25"/>
  <c r="B198" i="25"/>
  <c r="C198" i="25"/>
  <c r="D198" i="25"/>
  <c r="E198" i="25"/>
  <c r="B199" i="25"/>
  <c r="C199" i="25"/>
  <c r="D199" i="25"/>
  <c r="E199" i="25"/>
  <c r="B200" i="25"/>
  <c r="C200" i="25"/>
  <c r="D200" i="25"/>
  <c r="E200" i="25"/>
  <c r="B201" i="25"/>
  <c r="C201" i="25"/>
  <c r="D201" i="25"/>
  <c r="E201" i="25"/>
  <c r="B202" i="25"/>
  <c r="C202" i="25"/>
  <c r="D202" i="25"/>
  <c r="E202" i="25"/>
  <c r="B203" i="25"/>
  <c r="C203" i="25"/>
  <c r="D203" i="25"/>
  <c r="E203" i="25"/>
  <c r="B204" i="25"/>
  <c r="C204" i="25"/>
  <c r="D204" i="25"/>
  <c r="E204" i="25"/>
  <c r="B205" i="25"/>
  <c r="C205" i="25"/>
  <c r="D205" i="25"/>
  <c r="E205" i="25"/>
  <c r="B206" i="25"/>
  <c r="C206" i="25"/>
  <c r="D206" i="25"/>
  <c r="E206" i="25"/>
  <c r="B207" i="25"/>
  <c r="C207" i="25"/>
  <c r="D207" i="25"/>
  <c r="E207" i="25"/>
  <c r="B208" i="25"/>
  <c r="C208" i="25"/>
  <c r="D208" i="25"/>
  <c r="E208" i="25"/>
  <c r="B209" i="25"/>
  <c r="C209" i="25"/>
  <c r="D209" i="25"/>
  <c r="E209" i="25"/>
  <c r="B210" i="25"/>
  <c r="C210" i="25"/>
  <c r="D210" i="25"/>
  <c r="E210" i="25"/>
  <c r="B211" i="25"/>
  <c r="C211" i="25"/>
  <c r="D211" i="25"/>
  <c r="E211" i="25"/>
  <c r="B212" i="25"/>
  <c r="C212" i="25"/>
  <c r="D212" i="25"/>
  <c r="E212" i="25"/>
  <c r="B213" i="25"/>
  <c r="C213" i="25"/>
  <c r="D213" i="25"/>
  <c r="E213" i="25"/>
  <c r="B214" i="25"/>
  <c r="C214" i="25"/>
  <c r="D214" i="25"/>
  <c r="E214" i="25"/>
  <c r="B215" i="25"/>
  <c r="C215" i="25"/>
  <c r="D215" i="25"/>
  <c r="E215" i="25"/>
  <c r="B216" i="25"/>
  <c r="C216" i="25"/>
  <c r="D216" i="25"/>
  <c r="E216" i="25"/>
  <c r="B217" i="25"/>
  <c r="C217" i="25"/>
  <c r="D217" i="25"/>
  <c r="E217" i="25"/>
  <c r="B218" i="25"/>
  <c r="C218" i="25"/>
  <c r="D218" i="25"/>
  <c r="E218" i="25"/>
  <c r="B219" i="25"/>
  <c r="C219" i="25"/>
  <c r="D219" i="25"/>
  <c r="E219" i="25"/>
  <c r="B220" i="25"/>
  <c r="C220" i="25"/>
  <c r="D220" i="25"/>
  <c r="E220" i="25"/>
  <c r="B221" i="25"/>
  <c r="C221" i="25"/>
  <c r="D221" i="25"/>
  <c r="E221" i="25"/>
  <c r="B222" i="25"/>
  <c r="C222" i="25"/>
  <c r="D222" i="25"/>
  <c r="E222" i="25"/>
  <c r="B223" i="25"/>
  <c r="C223" i="25"/>
  <c r="D223" i="25"/>
  <c r="E223" i="25"/>
  <c r="B224" i="25"/>
  <c r="C224" i="25"/>
  <c r="D224" i="25"/>
  <c r="E224" i="25"/>
  <c r="B225" i="25"/>
  <c r="C225" i="25"/>
  <c r="D225" i="25"/>
  <c r="E225" i="25"/>
  <c r="B226" i="25"/>
  <c r="C226" i="25"/>
  <c r="D226" i="25"/>
  <c r="E226" i="25"/>
  <c r="B227" i="25"/>
  <c r="C227" i="25"/>
  <c r="D227" i="25"/>
  <c r="E227" i="25"/>
  <c r="B228" i="25"/>
  <c r="C228" i="25"/>
  <c r="D228" i="25"/>
  <c r="E228" i="25"/>
  <c r="B229" i="25"/>
  <c r="C229" i="25"/>
  <c r="D229" i="25"/>
  <c r="E229" i="25"/>
  <c r="B230" i="25"/>
  <c r="C230" i="25"/>
  <c r="D230" i="25"/>
  <c r="E230" i="25"/>
  <c r="B231" i="25"/>
  <c r="C231" i="25"/>
  <c r="D231" i="25"/>
  <c r="E231" i="25"/>
  <c r="B232" i="25"/>
  <c r="C232" i="25"/>
  <c r="D232" i="25"/>
  <c r="E232" i="25"/>
  <c r="B233" i="25"/>
  <c r="C233" i="25"/>
  <c r="D233" i="25"/>
  <c r="E233" i="25"/>
  <c r="B234" i="25"/>
  <c r="C234" i="25"/>
  <c r="D234" i="25"/>
  <c r="E234" i="25"/>
  <c r="B235" i="25"/>
  <c r="C235" i="25"/>
  <c r="D235" i="25"/>
  <c r="E235" i="25"/>
  <c r="B236" i="25"/>
  <c r="C236" i="25"/>
  <c r="D236" i="25"/>
  <c r="E236" i="25"/>
  <c r="B237" i="25"/>
  <c r="C237" i="25"/>
  <c r="D237" i="25"/>
  <c r="E237" i="25"/>
  <c r="B238" i="25"/>
  <c r="C238" i="25"/>
  <c r="D238" i="25"/>
  <c r="E238" i="25"/>
  <c r="B239" i="25"/>
  <c r="C239" i="25"/>
  <c r="D239" i="25"/>
  <c r="E239" i="25"/>
  <c r="B240" i="25"/>
  <c r="C240" i="25"/>
  <c r="D240" i="25"/>
  <c r="E240" i="25"/>
  <c r="B241" i="25"/>
  <c r="C241" i="25"/>
  <c r="D241" i="25"/>
  <c r="E241" i="25"/>
  <c r="B242" i="25"/>
  <c r="C242" i="25"/>
  <c r="D242" i="25"/>
  <c r="E242" i="25"/>
  <c r="B243" i="25"/>
  <c r="C243" i="25"/>
  <c r="D243" i="25"/>
  <c r="E243" i="25"/>
  <c r="B244" i="25"/>
  <c r="C244" i="25"/>
  <c r="D244" i="25"/>
  <c r="E244" i="25"/>
  <c r="B245" i="25"/>
  <c r="C245" i="25"/>
  <c r="D245" i="25"/>
  <c r="E245" i="25"/>
  <c r="B246" i="25"/>
  <c r="C246" i="25"/>
  <c r="D246" i="25"/>
  <c r="E246" i="25"/>
  <c r="B247" i="25"/>
  <c r="C247" i="25"/>
  <c r="D247" i="25"/>
  <c r="E247" i="25"/>
  <c r="B248" i="25"/>
  <c r="C248" i="25"/>
  <c r="D248" i="25"/>
  <c r="E248" i="25"/>
  <c r="B249" i="25"/>
  <c r="C249" i="25"/>
  <c r="D249" i="25"/>
  <c r="E249" i="25"/>
  <c r="B250" i="25"/>
  <c r="C250" i="25"/>
  <c r="D250" i="25"/>
  <c r="E250" i="25"/>
  <c r="B251" i="25"/>
  <c r="C251" i="25"/>
  <c r="D251" i="25"/>
  <c r="E251" i="25"/>
  <c r="B252" i="25"/>
  <c r="C252" i="25"/>
  <c r="D252" i="25"/>
  <c r="E252" i="25"/>
  <c r="B253" i="25"/>
  <c r="C253" i="25"/>
  <c r="D253" i="25"/>
  <c r="E253" i="25"/>
  <c r="B254" i="25"/>
  <c r="C254" i="25"/>
  <c r="D254" i="25"/>
  <c r="E254" i="25"/>
  <c r="B255" i="25"/>
  <c r="C255" i="25"/>
  <c r="D255" i="25"/>
  <c r="E255" i="25"/>
  <c r="B256" i="25"/>
  <c r="C256" i="25"/>
  <c r="D256" i="25"/>
  <c r="E256" i="25"/>
  <c r="B257" i="25"/>
  <c r="C257" i="25"/>
  <c r="D257" i="25"/>
  <c r="E257" i="25"/>
  <c r="B258" i="25"/>
  <c r="C258" i="25"/>
  <c r="D258" i="25"/>
  <c r="E258" i="25"/>
  <c r="B259" i="25"/>
  <c r="C259" i="25"/>
  <c r="D259" i="25"/>
  <c r="E259" i="25"/>
  <c r="B260" i="25"/>
  <c r="C260" i="25"/>
  <c r="D260" i="25"/>
  <c r="E260" i="25"/>
  <c r="B261" i="25"/>
  <c r="C261" i="25"/>
  <c r="D261" i="25"/>
  <c r="E261" i="25"/>
  <c r="B262" i="25"/>
  <c r="C262" i="25"/>
  <c r="D262" i="25"/>
  <c r="E262" i="25"/>
  <c r="B263" i="25"/>
  <c r="C263" i="25"/>
  <c r="D263" i="25"/>
  <c r="E263" i="25"/>
  <c r="B264" i="25"/>
  <c r="C264" i="25"/>
  <c r="D264" i="25"/>
  <c r="E264" i="25"/>
  <c r="B265" i="25"/>
  <c r="C265" i="25"/>
  <c r="D265" i="25"/>
  <c r="E265" i="25"/>
  <c r="B266" i="25"/>
  <c r="C266" i="25"/>
  <c r="D266" i="25"/>
  <c r="E266" i="25"/>
  <c r="B267" i="25"/>
  <c r="C267" i="25"/>
  <c r="D267" i="25"/>
  <c r="E267" i="25"/>
  <c r="B268" i="25"/>
  <c r="C268" i="25"/>
  <c r="D268" i="25"/>
  <c r="E268" i="25"/>
  <c r="B269" i="25"/>
  <c r="C269" i="25"/>
  <c r="D269" i="25"/>
  <c r="E269" i="25"/>
  <c r="B270" i="25"/>
  <c r="C270" i="25"/>
  <c r="D270" i="25"/>
  <c r="E270" i="25"/>
  <c r="B271" i="25"/>
  <c r="C271" i="25"/>
  <c r="D271" i="25"/>
  <c r="E271" i="25"/>
  <c r="B272" i="25"/>
  <c r="C272" i="25"/>
  <c r="D272" i="25"/>
  <c r="E272" i="25"/>
  <c r="B273" i="25"/>
  <c r="C273" i="25"/>
  <c r="D273" i="25"/>
  <c r="E273" i="25"/>
  <c r="B274" i="25"/>
  <c r="C274" i="25"/>
  <c r="D274" i="25"/>
  <c r="E274" i="25"/>
  <c r="B275" i="25"/>
  <c r="C275" i="25"/>
  <c r="D275" i="25"/>
  <c r="E275" i="25"/>
  <c r="B276" i="25"/>
  <c r="C276" i="25"/>
  <c r="D276" i="25"/>
  <c r="E276" i="25"/>
  <c r="B277" i="25"/>
  <c r="C277" i="25"/>
  <c r="D277" i="25"/>
  <c r="E277" i="25"/>
  <c r="B278" i="25"/>
  <c r="C278" i="25"/>
  <c r="D278" i="25"/>
  <c r="E278" i="25"/>
  <c r="AB5" i="25" a="1"/>
  <c r="AC5" i="25"/>
  <c r="AE5" i="25"/>
  <c r="AC6" i="25"/>
  <c r="AE6" i="25"/>
  <c r="AC7" i="25"/>
  <c r="AE7" i="25"/>
  <c r="AC8" i="25"/>
  <c r="AE8" i="25"/>
  <c r="AC9" i="25"/>
  <c r="AE9" i="25"/>
  <c r="AC10" i="25"/>
  <c r="AE10" i="25"/>
  <c r="AC11" i="25"/>
  <c r="AE11" i="25"/>
  <c r="AC12" i="25"/>
  <c r="AE12" i="25"/>
  <c r="AC13" i="25"/>
  <c r="AE13" i="25"/>
  <c r="AC14" i="25"/>
  <c r="AE14" i="25"/>
  <c r="AC15" i="25"/>
  <c r="AE15" i="25"/>
  <c r="AC16" i="25"/>
  <c r="AE16" i="25"/>
  <c r="AC17" i="25"/>
  <c r="AE17" i="25"/>
  <c r="AC18" i="25"/>
  <c r="AE18" i="25"/>
  <c r="AC19" i="25"/>
  <c r="AE19" i="25"/>
  <c r="AC20" i="25"/>
  <c r="AE20" i="25"/>
  <c r="AC21" i="25"/>
  <c r="AE21" i="25"/>
  <c r="AC22" i="25"/>
  <c r="AE22" i="25"/>
  <c r="AC23" i="25"/>
  <c r="AE23" i="25"/>
  <c r="AC24" i="25"/>
  <c r="AE24" i="25"/>
  <c r="AC25" i="25"/>
  <c r="AE25" i="25"/>
  <c r="AC26" i="25"/>
  <c r="AE26" i="25"/>
  <c r="AC27" i="25"/>
  <c r="AE27" i="25"/>
  <c r="AC28" i="25"/>
  <c r="AE28" i="25"/>
  <c r="AC29" i="25"/>
  <c r="AE29" i="25"/>
  <c r="AC30" i="25"/>
  <c r="AE30" i="25"/>
  <c r="AC31" i="25"/>
  <c r="AE31" i="25"/>
  <c r="AC32" i="25"/>
  <c r="AE32" i="25"/>
  <c r="AC33" i="25"/>
  <c r="AE33" i="25"/>
  <c r="AC34" i="25"/>
  <c r="AE34" i="25"/>
  <c r="AC35" i="25"/>
  <c r="AE35" i="25"/>
  <c r="AC36" i="25"/>
  <c r="AE36" i="25"/>
  <c r="AC37" i="25"/>
  <c r="AE37" i="25"/>
  <c r="AC38" i="25"/>
  <c r="AE38" i="25"/>
  <c r="AC39" i="25"/>
  <c r="AE39" i="25"/>
  <c r="AC40" i="25"/>
  <c r="AE40" i="25"/>
  <c r="AC41" i="25"/>
  <c r="AE41" i="25"/>
  <c r="AC42" i="25"/>
  <c r="AE42" i="25"/>
  <c r="AC43" i="25"/>
  <c r="AE43" i="25"/>
  <c r="AC44" i="25"/>
  <c r="AE44" i="25"/>
  <c r="AC45" i="25"/>
  <c r="AE45" i="25"/>
  <c r="AC46" i="25"/>
  <c r="AE46" i="25"/>
  <c r="AC47" i="25"/>
  <c r="AE47" i="25"/>
  <c r="AC48" i="25"/>
  <c r="AE48" i="25"/>
  <c r="AC49" i="25"/>
  <c r="AE49" i="25"/>
  <c r="AC50" i="25"/>
  <c r="AE50" i="25"/>
  <c r="AC51" i="25"/>
  <c r="AE51" i="25"/>
  <c r="AC52" i="25"/>
  <c r="AE52" i="25"/>
  <c r="AC53" i="25"/>
  <c r="AE53" i="25"/>
  <c r="AC54" i="25"/>
  <c r="AE54" i="25"/>
  <c r="AC55" i="25"/>
  <c r="AE55" i="25"/>
  <c r="AC56" i="25"/>
  <c r="AE56" i="25"/>
  <c r="AC57" i="25"/>
  <c r="AE57" i="25"/>
  <c r="AC58" i="25"/>
  <c r="AE58" i="25"/>
  <c r="AC59" i="25"/>
  <c r="AE59" i="25"/>
  <c r="AC60" i="25"/>
  <c r="AE60" i="25"/>
  <c r="AC61" i="25"/>
  <c r="AE61" i="25"/>
  <c r="AC62" i="25"/>
  <c r="AE62" i="25"/>
  <c r="AC63" i="25"/>
  <c r="AE63" i="25"/>
  <c r="AC64" i="25"/>
  <c r="AE64" i="25"/>
  <c r="AC65" i="25"/>
  <c r="AE65" i="25"/>
  <c r="AC66" i="25"/>
  <c r="AE66" i="25"/>
  <c r="AC67" i="25"/>
  <c r="AE67" i="25"/>
  <c r="AC68" i="25"/>
  <c r="AE68" i="25"/>
  <c r="AC69" i="25"/>
  <c r="AE69" i="25"/>
  <c r="AC70" i="25"/>
  <c r="AE70" i="25"/>
  <c r="AC71" i="25"/>
  <c r="AE71" i="25"/>
  <c r="AC72" i="25"/>
  <c r="AE72" i="25"/>
  <c r="AC73" i="25"/>
  <c r="AE73" i="25"/>
  <c r="AC74" i="25"/>
  <c r="AE74" i="25"/>
  <c r="AC75" i="25"/>
  <c r="AE75" i="25"/>
  <c r="AC76" i="25"/>
  <c r="AE76" i="25"/>
  <c r="AC77" i="25"/>
  <c r="AE77" i="25"/>
  <c r="AC78" i="25"/>
  <c r="AE78" i="25"/>
  <c r="AC79" i="25"/>
  <c r="AE79" i="25"/>
  <c r="AC80" i="25"/>
  <c r="AE80" i="25"/>
  <c r="AC81" i="25"/>
  <c r="AE81" i="25"/>
  <c r="AC82" i="25"/>
  <c r="AE82" i="25"/>
  <c r="AC83" i="25"/>
  <c r="AE83" i="25"/>
  <c r="AC84" i="25"/>
  <c r="AE84" i="25"/>
  <c r="AC85" i="25"/>
  <c r="AE85" i="25"/>
  <c r="AC86" i="25"/>
  <c r="AE86" i="25"/>
  <c r="AC87" i="25"/>
  <c r="AE87" i="25"/>
  <c r="AC88" i="25"/>
  <c r="AE88" i="25"/>
  <c r="AC89" i="25"/>
  <c r="AE89" i="25"/>
  <c r="AC90" i="25"/>
  <c r="AE90" i="25"/>
  <c r="AC91" i="25"/>
  <c r="AE91" i="25"/>
  <c r="AC92" i="25"/>
  <c r="AE92" i="25"/>
  <c r="AC93" i="25"/>
  <c r="AE93" i="25"/>
  <c r="AC94" i="25"/>
  <c r="AE94" i="25"/>
  <c r="AC95" i="25"/>
  <c r="AE95" i="25"/>
  <c r="AC96" i="25"/>
  <c r="AE96" i="25"/>
  <c r="AC97" i="25"/>
  <c r="AE97" i="25"/>
  <c r="AC98" i="25"/>
  <c r="AE98" i="25"/>
  <c r="AC99" i="25"/>
  <c r="AE99" i="25"/>
  <c r="AC100" i="25"/>
  <c r="AE100" i="25"/>
  <c r="AC101" i="25"/>
  <c r="AE101" i="25"/>
  <c r="AC102" i="25"/>
  <c r="AE102" i="25"/>
  <c r="AC103" i="25"/>
  <c r="AE103" i="25"/>
  <c r="AC104" i="25"/>
  <c r="AE104" i="25"/>
  <c r="AC105" i="25"/>
  <c r="AE105" i="25"/>
  <c r="AC106" i="25"/>
  <c r="AE106" i="25"/>
  <c r="AC107" i="25"/>
  <c r="AE107" i="25"/>
  <c r="AC108" i="25"/>
  <c r="AE108" i="25"/>
  <c r="AC109" i="25"/>
  <c r="AE109" i="25"/>
  <c r="AC110" i="25"/>
  <c r="AE110" i="25"/>
  <c r="AC111" i="25"/>
  <c r="AE111" i="25"/>
  <c r="AC112" i="25"/>
  <c r="AE112" i="25"/>
  <c r="AC113" i="25"/>
  <c r="AE113" i="25"/>
  <c r="AC114" i="25"/>
  <c r="AE114" i="25"/>
  <c r="AC115" i="25"/>
  <c r="AE115" i="25"/>
  <c r="AC116" i="25"/>
  <c r="AE116" i="25"/>
  <c r="AC117" i="25"/>
  <c r="AE117" i="25"/>
  <c r="AC118" i="25"/>
  <c r="AE118" i="25"/>
  <c r="AC119" i="25"/>
  <c r="AE119" i="25"/>
  <c r="AC120" i="25"/>
  <c r="AE120" i="25"/>
  <c r="AC121" i="25"/>
  <c r="AE121" i="25"/>
  <c r="AC122" i="25"/>
  <c r="AE122" i="25"/>
  <c r="AC123" i="25"/>
  <c r="AE123" i="25"/>
  <c r="AC124" i="25"/>
  <c r="AE124" i="25"/>
  <c r="AC125" i="25"/>
  <c r="AE125" i="25"/>
  <c r="AC126" i="25"/>
  <c r="AE126" i="25"/>
  <c r="AC127" i="25"/>
  <c r="AE127" i="25"/>
  <c r="AC128" i="25"/>
  <c r="AE128" i="25"/>
  <c r="AC129" i="25"/>
  <c r="AE129" i="25"/>
  <c r="AC130" i="25"/>
  <c r="AE130" i="25"/>
  <c r="AC131" i="25"/>
  <c r="AE131" i="25"/>
  <c r="AC132" i="25"/>
  <c r="AE132" i="25"/>
  <c r="AC133" i="25"/>
  <c r="AE133" i="25"/>
  <c r="AC134" i="25"/>
  <c r="AE134" i="25"/>
  <c r="AC135" i="25"/>
  <c r="AE135" i="25"/>
  <c r="AC136" i="25"/>
  <c r="AE136" i="25"/>
  <c r="AC137" i="25"/>
  <c r="AE137" i="25"/>
  <c r="AC138" i="25"/>
  <c r="AE138" i="25"/>
  <c r="AC139" i="25"/>
  <c r="AE139" i="25"/>
  <c r="AC140" i="25"/>
  <c r="AE140" i="25"/>
  <c r="AC141" i="25"/>
  <c r="AE141" i="25"/>
  <c r="AC142" i="25"/>
  <c r="AE142" i="25"/>
  <c r="AC143" i="25"/>
  <c r="AE143" i="25"/>
  <c r="AC144" i="25"/>
  <c r="AE144" i="25"/>
  <c r="AC145" i="25"/>
  <c r="AE145" i="25"/>
  <c r="AC146" i="25"/>
  <c r="AE146" i="25"/>
  <c r="AC147" i="25"/>
  <c r="AE147" i="25"/>
  <c r="AC148" i="25"/>
  <c r="AE148" i="25"/>
  <c r="AC149" i="25"/>
  <c r="AE149" i="25"/>
  <c r="AC150" i="25"/>
  <c r="AE150" i="25"/>
  <c r="AC151" i="25"/>
  <c r="AE151" i="25"/>
  <c r="AC152" i="25"/>
  <c r="AE152" i="25"/>
  <c r="AC153" i="25"/>
  <c r="AE153" i="25"/>
  <c r="AC154" i="25"/>
  <c r="AE154" i="25"/>
  <c r="AC155" i="25"/>
  <c r="AE155" i="25"/>
  <c r="AC156" i="25"/>
  <c r="AE156" i="25"/>
  <c r="AC157" i="25"/>
  <c r="AE157" i="25"/>
  <c r="AC158" i="25"/>
  <c r="AE158" i="25"/>
  <c r="AC159" i="25"/>
  <c r="AE159" i="25"/>
  <c r="AC160" i="25"/>
  <c r="AE160" i="25"/>
  <c r="AC161" i="25"/>
  <c r="AE161" i="25"/>
  <c r="AC162" i="25"/>
  <c r="AE162" i="25"/>
  <c r="AC163" i="25"/>
  <c r="AE163" i="25"/>
  <c r="AC164" i="25"/>
  <c r="AE164" i="25"/>
  <c r="AC165" i="25"/>
  <c r="AE165" i="25"/>
  <c r="AC166" i="25"/>
  <c r="AE166" i="25"/>
  <c r="AC167" i="25"/>
  <c r="AE167" i="25"/>
  <c r="AC168" i="25"/>
  <c r="AE168" i="25"/>
  <c r="AC169" i="25"/>
  <c r="AE169" i="25"/>
  <c r="AC170" i="25"/>
  <c r="AE170" i="25"/>
  <c r="AC171" i="25"/>
  <c r="AE171" i="25"/>
  <c r="AC172" i="25"/>
  <c r="AE172" i="25"/>
  <c r="AC173" i="25"/>
  <c r="AE173" i="25"/>
  <c r="AC174" i="25"/>
  <c r="AE174" i="25"/>
  <c r="AC175" i="25"/>
  <c r="AE175" i="25"/>
  <c r="AC176" i="25"/>
  <c r="AE176" i="25"/>
  <c r="AC177" i="25"/>
  <c r="AE177" i="25"/>
  <c r="AC178" i="25"/>
  <c r="AE178" i="25"/>
  <c r="AC179" i="25"/>
  <c r="AE179" i="25"/>
  <c r="AC180" i="25"/>
  <c r="AE180" i="25"/>
  <c r="AC181" i="25"/>
  <c r="AE181" i="25"/>
  <c r="AC182" i="25"/>
  <c r="AE182" i="25"/>
  <c r="AC183" i="25"/>
  <c r="AE183" i="25"/>
  <c r="AC184" i="25"/>
  <c r="AE184" i="25"/>
  <c r="AC185" i="25"/>
  <c r="AE185" i="25"/>
  <c r="AC186" i="25"/>
  <c r="AE186" i="25"/>
  <c r="AC187" i="25"/>
  <c r="AE187" i="25"/>
  <c r="AC188" i="25"/>
  <c r="AE188" i="25"/>
  <c r="AC189" i="25"/>
  <c r="AE189" i="25"/>
  <c r="AC190" i="25"/>
  <c r="AE190" i="25"/>
  <c r="AC191" i="25"/>
  <c r="AE191" i="25"/>
  <c r="AC192" i="25"/>
  <c r="AE192" i="25"/>
  <c r="AC193" i="25"/>
  <c r="AE193" i="25"/>
  <c r="AC194" i="25"/>
  <c r="AE194" i="25"/>
  <c r="AC195" i="25"/>
  <c r="AE195" i="25"/>
  <c r="AC196" i="25"/>
  <c r="AE196" i="25"/>
  <c r="AC197" i="25"/>
  <c r="AE197" i="25"/>
  <c r="AC198" i="25"/>
  <c r="AE198" i="25"/>
  <c r="AC199" i="25"/>
  <c r="AE199" i="25"/>
  <c r="AC200" i="25"/>
  <c r="AE200" i="25"/>
  <c r="AC201" i="25"/>
  <c r="AE201" i="25"/>
  <c r="AC202" i="25"/>
  <c r="AE202" i="25"/>
  <c r="AC203" i="25"/>
  <c r="AE203" i="25"/>
  <c r="AC204" i="25"/>
  <c r="AE204" i="25"/>
  <c r="AC205" i="25"/>
  <c r="AE205" i="25"/>
  <c r="AC206" i="25"/>
  <c r="AE206" i="25"/>
  <c r="AC207" i="25"/>
  <c r="AE207" i="25"/>
  <c r="AC208" i="25"/>
  <c r="AE208" i="25"/>
  <c r="AC209" i="25"/>
  <c r="AE209" i="25"/>
  <c r="AC210" i="25"/>
  <c r="AE210" i="25"/>
  <c r="AC211" i="25"/>
  <c r="AE211" i="25"/>
  <c r="AC212" i="25"/>
  <c r="AE212" i="25"/>
  <c r="AC213" i="25"/>
  <c r="AE213" i="25"/>
  <c r="AC214" i="25"/>
  <c r="AE214" i="25"/>
  <c r="AC215" i="25"/>
  <c r="AE215" i="25"/>
  <c r="AC216" i="25"/>
  <c r="AE216" i="25"/>
  <c r="AC217" i="25"/>
  <c r="AE217" i="25"/>
  <c r="AC218" i="25"/>
  <c r="AE218" i="25"/>
  <c r="AC219" i="25"/>
  <c r="AE219" i="25"/>
  <c r="AC220" i="25"/>
  <c r="AE220" i="25"/>
  <c r="AC221" i="25"/>
  <c r="AE221" i="25"/>
  <c r="AC222" i="25"/>
  <c r="AE222" i="25"/>
  <c r="AC223" i="25"/>
  <c r="AE223" i="25"/>
  <c r="AC224" i="25"/>
  <c r="AE224" i="25"/>
  <c r="AC225" i="25"/>
  <c r="AE225" i="25"/>
  <c r="AC226" i="25"/>
  <c r="AE226" i="25"/>
  <c r="AC227" i="25"/>
  <c r="AE227" i="25"/>
  <c r="AC228" i="25"/>
  <c r="AE228" i="25"/>
  <c r="AC229" i="25"/>
  <c r="AE229" i="25"/>
  <c r="AC230" i="25"/>
  <c r="AE230" i="25"/>
  <c r="AC231" i="25"/>
  <c r="AE231" i="25"/>
  <c r="AC232" i="25"/>
  <c r="AE232" i="25"/>
  <c r="AC233" i="25"/>
  <c r="AE233" i="25"/>
  <c r="AC234" i="25"/>
  <c r="AE234" i="25"/>
  <c r="AC235" i="25"/>
  <c r="AE235" i="25"/>
  <c r="AC236" i="25"/>
  <c r="AE236" i="25"/>
  <c r="AC237" i="25"/>
  <c r="AE237" i="25"/>
  <c r="AC238" i="25"/>
  <c r="AE238" i="25"/>
  <c r="AC239" i="25"/>
  <c r="AE239" i="25"/>
  <c r="AC240" i="25"/>
  <c r="AE240" i="25"/>
  <c r="AC241" i="25"/>
  <c r="AE241" i="25"/>
  <c r="AC242" i="25"/>
  <c r="AE242" i="25"/>
  <c r="AC243" i="25"/>
  <c r="AE243" i="25"/>
  <c r="AC244" i="25"/>
  <c r="AE244" i="25"/>
  <c r="AC245" i="25"/>
  <c r="AE245" i="25"/>
  <c r="AC246" i="25"/>
  <c r="AE246" i="25"/>
  <c r="AC247" i="25"/>
  <c r="AE247" i="25"/>
  <c r="AC248" i="25"/>
  <c r="AE248" i="25"/>
  <c r="AC249" i="25"/>
  <c r="AE249" i="25"/>
  <c r="AC250" i="25"/>
  <c r="AE250" i="25"/>
  <c r="AC251" i="25"/>
  <c r="AE251" i="25"/>
  <c r="AC252" i="25"/>
  <c r="AE252" i="25"/>
  <c r="AC253" i="25"/>
  <c r="AE253" i="25"/>
  <c r="AC254" i="25"/>
  <c r="AE254" i="25"/>
  <c r="AC255" i="25"/>
  <c r="AE255" i="25"/>
  <c r="AC256" i="25"/>
  <c r="AE256" i="25"/>
  <c r="AC257" i="25"/>
  <c r="AE257" i="25"/>
  <c r="AC258" i="25"/>
  <c r="AE258" i="25"/>
  <c r="AC259" i="25"/>
  <c r="AE259" i="25"/>
  <c r="AC260" i="25"/>
  <c r="AE260" i="25"/>
  <c r="AC261" i="25"/>
  <c r="AE261" i="25"/>
  <c r="AC262" i="25"/>
  <c r="AE262" i="25"/>
  <c r="AC263" i="25"/>
  <c r="AE263" i="25"/>
  <c r="AC264" i="25"/>
  <c r="AE264" i="25"/>
  <c r="AC265" i="25"/>
  <c r="AE265" i="25"/>
  <c r="AC266" i="25"/>
  <c r="AE266" i="25"/>
  <c r="AC267" i="25"/>
  <c r="AE267" i="25"/>
  <c r="AC268" i="25"/>
  <c r="AE268" i="25"/>
  <c r="AC269" i="25"/>
  <c r="AE269" i="25"/>
  <c r="AC270" i="25"/>
  <c r="AE270" i="25"/>
  <c r="AC271" i="25"/>
  <c r="AE271" i="25"/>
  <c r="AC272" i="25"/>
  <c r="AE272" i="25"/>
  <c r="AC273" i="25"/>
  <c r="AE273" i="25"/>
  <c r="AC274" i="25"/>
  <c r="AE274" i="25"/>
  <c r="AC275" i="25"/>
  <c r="AE275" i="25"/>
  <c r="AC276" i="25"/>
  <c r="AE276" i="25"/>
  <c r="AC277" i="25"/>
  <c r="AE277" i="25"/>
  <c r="AC278" i="25"/>
  <c r="AE278" i="25"/>
  <c r="AC279" i="25"/>
  <c r="AE279" i="25"/>
  <c r="AC280" i="25"/>
  <c r="AE280" i="25"/>
  <c r="AC281" i="25"/>
  <c r="AE281" i="25"/>
  <c r="AC282" i="25"/>
  <c r="AE282" i="25"/>
  <c r="AC283" i="25"/>
  <c r="AE283" i="25"/>
  <c r="AG4" i="25"/>
  <c r="AG5" i="25"/>
  <c r="AD5" i="25"/>
  <c r="AF5" i="25"/>
  <c r="AD6" i="25"/>
  <c r="AF6" i="25"/>
  <c r="AD7" i="25"/>
  <c r="AF7" i="25"/>
  <c r="AD8" i="25"/>
  <c r="AF8" i="25"/>
  <c r="AD9" i="25"/>
  <c r="AF9" i="25"/>
  <c r="AD10" i="25"/>
  <c r="AF10" i="25"/>
  <c r="AD11" i="25"/>
  <c r="AF11" i="25"/>
  <c r="AD12" i="25"/>
  <c r="AF12" i="25"/>
  <c r="AD13" i="25"/>
  <c r="AF13" i="25"/>
  <c r="AD14" i="25"/>
  <c r="AF14" i="25"/>
  <c r="AD15" i="25"/>
  <c r="AF15" i="25"/>
  <c r="AD16" i="25"/>
  <c r="AF16" i="25"/>
  <c r="AD17" i="25"/>
  <c r="AF17" i="25"/>
  <c r="AD18" i="25"/>
  <c r="AF18" i="25"/>
  <c r="AD19" i="25"/>
  <c r="AF19" i="25"/>
  <c r="AD20" i="25"/>
  <c r="AF20" i="25"/>
  <c r="AD21" i="25"/>
  <c r="AF21" i="25"/>
  <c r="AD22" i="25"/>
  <c r="AF22" i="25"/>
  <c r="AD23" i="25"/>
  <c r="AF23" i="25"/>
  <c r="AD24" i="25"/>
  <c r="AF24" i="25"/>
  <c r="AD25" i="25"/>
  <c r="AF25" i="25"/>
  <c r="AD26" i="25"/>
  <c r="AF26" i="25"/>
  <c r="AD27" i="25"/>
  <c r="AF27" i="25"/>
  <c r="AD28" i="25"/>
  <c r="AF28" i="25"/>
  <c r="AD29" i="25"/>
  <c r="AF29" i="25"/>
  <c r="AD30" i="25"/>
  <c r="AF30" i="25"/>
  <c r="AD31" i="25"/>
  <c r="AF31" i="25"/>
  <c r="AD32" i="25"/>
  <c r="AF32" i="25"/>
  <c r="AD33" i="25"/>
  <c r="AF33" i="25"/>
  <c r="AD34" i="25"/>
  <c r="AF34" i="25"/>
  <c r="AD35" i="25"/>
  <c r="AF35" i="25"/>
  <c r="AD36" i="25"/>
  <c r="AF36" i="25"/>
  <c r="AD37" i="25"/>
  <c r="AF37" i="25"/>
  <c r="AD38" i="25"/>
  <c r="AF38" i="25"/>
  <c r="AD39" i="25"/>
  <c r="AF39" i="25"/>
  <c r="AD40" i="25"/>
  <c r="AF40" i="25"/>
  <c r="AD41" i="25"/>
  <c r="AF41" i="25"/>
  <c r="AD42" i="25"/>
  <c r="AF42" i="25"/>
  <c r="AD43" i="25"/>
  <c r="AF43" i="25"/>
  <c r="AD44" i="25"/>
  <c r="AF44" i="25"/>
  <c r="AD45" i="25"/>
  <c r="AF45" i="25"/>
  <c r="AD46" i="25"/>
  <c r="AF46" i="25"/>
  <c r="AD47" i="25"/>
  <c r="AF47" i="25"/>
  <c r="AD48" i="25"/>
  <c r="AF48" i="25"/>
  <c r="AD49" i="25"/>
  <c r="AF49" i="25"/>
  <c r="AD50" i="25"/>
  <c r="AF50" i="25"/>
  <c r="AD51" i="25"/>
  <c r="AF51" i="25"/>
  <c r="AD52" i="25"/>
  <c r="AF52" i="25"/>
  <c r="AD53" i="25"/>
  <c r="AF53" i="25"/>
  <c r="AD54" i="25"/>
  <c r="AF54" i="25"/>
  <c r="AD55" i="25"/>
  <c r="AF55" i="25"/>
  <c r="AD56" i="25"/>
  <c r="AF56" i="25"/>
  <c r="AD57" i="25"/>
  <c r="AF57" i="25"/>
  <c r="AD58" i="25"/>
  <c r="AF58" i="25"/>
  <c r="AD59" i="25"/>
  <c r="AF59" i="25"/>
  <c r="AD60" i="25"/>
  <c r="AF60" i="25"/>
  <c r="AD61" i="25"/>
  <c r="AF61" i="25"/>
  <c r="AD62" i="25"/>
  <c r="AF62" i="25"/>
  <c r="AD63" i="25"/>
  <c r="AF63" i="25"/>
  <c r="AD64" i="25"/>
  <c r="AF64" i="25"/>
  <c r="AD65" i="25"/>
  <c r="AF65" i="25"/>
  <c r="AD66" i="25"/>
  <c r="AF66" i="25"/>
  <c r="AD67" i="25"/>
  <c r="AF67" i="25"/>
  <c r="AD68" i="25"/>
  <c r="AF68" i="25"/>
  <c r="AD69" i="25"/>
  <c r="AF69" i="25"/>
  <c r="AD70" i="25"/>
  <c r="AF70" i="25"/>
  <c r="AD71" i="25"/>
  <c r="AF71" i="25"/>
  <c r="AD72" i="25"/>
  <c r="AF72" i="25"/>
  <c r="AD73" i="25"/>
  <c r="AF73" i="25"/>
  <c r="AD74" i="25"/>
  <c r="AF74" i="25"/>
  <c r="AD75" i="25"/>
  <c r="AF75" i="25"/>
  <c r="AD76" i="25"/>
  <c r="AF76" i="25"/>
  <c r="AD77" i="25"/>
  <c r="AF77" i="25"/>
  <c r="AD78" i="25"/>
  <c r="AF78" i="25"/>
  <c r="AD79" i="25"/>
  <c r="AF79" i="25"/>
  <c r="AD80" i="25"/>
  <c r="AF80" i="25"/>
  <c r="AD81" i="25"/>
  <c r="AF81" i="25"/>
  <c r="AD82" i="25"/>
  <c r="AF82" i="25"/>
  <c r="AD83" i="25"/>
  <c r="AF83" i="25"/>
  <c r="AD84" i="25"/>
  <c r="AF84" i="25"/>
  <c r="AD85" i="25"/>
  <c r="AF85" i="25"/>
  <c r="AD86" i="25"/>
  <c r="AF86" i="25"/>
  <c r="AD87" i="25"/>
  <c r="AF87" i="25"/>
  <c r="AD88" i="25"/>
  <c r="AF88" i="25"/>
  <c r="AD89" i="25"/>
  <c r="AF89" i="25"/>
  <c r="AD90" i="25"/>
  <c r="AF90" i="25"/>
  <c r="AD91" i="25"/>
  <c r="AF91" i="25"/>
  <c r="AD92" i="25"/>
  <c r="AF92" i="25"/>
  <c r="AD93" i="25"/>
  <c r="AF93" i="25"/>
  <c r="AD94" i="25"/>
  <c r="AF94" i="25"/>
  <c r="AD95" i="25"/>
  <c r="AF95" i="25"/>
  <c r="AD96" i="25"/>
  <c r="AF96" i="25"/>
  <c r="AD97" i="25"/>
  <c r="AF97" i="25"/>
  <c r="AD98" i="25"/>
  <c r="AF98" i="25"/>
  <c r="AD99" i="25"/>
  <c r="AF99" i="25"/>
  <c r="AD100" i="25"/>
  <c r="AF100" i="25"/>
  <c r="AD101" i="25"/>
  <c r="AF101" i="25"/>
  <c r="AD102" i="25"/>
  <c r="AF102" i="25"/>
  <c r="AD103" i="25"/>
  <c r="AF103" i="25"/>
  <c r="AD104" i="25"/>
  <c r="AF104" i="25"/>
  <c r="AD105" i="25"/>
  <c r="AF105" i="25"/>
  <c r="AD106" i="25"/>
  <c r="AF106" i="25"/>
  <c r="AD107" i="25"/>
  <c r="AF107" i="25"/>
  <c r="AD108" i="25"/>
  <c r="AF108" i="25"/>
  <c r="AD109" i="25"/>
  <c r="AF109" i="25"/>
  <c r="AD110" i="25"/>
  <c r="AF110" i="25"/>
  <c r="AD111" i="25"/>
  <c r="AF111" i="25"/>
  <c r="AD112" i="25"/>
  <c r="AF112" i="25"/>
  <c r="AD113" i="25"/>
  <c r="AF113" i="25"/>
  <c r="AD114" i="25"/>
  <c r="AF114" i="25"/>
  <c r="AD115" i="25"/>
  <c r="AF115" i="25"/>
  <c r="AD116" i="25"/>
  <c r="AF116" i="25"/>
  <c r="AD117" i="25"/>
  <c r="AF117" i="25"/>
  <c r="AD118" i="25"/>
  <c r="AF118" i="25"/>
  <c r="AD119" i="25"/>
  <c r="AF119" i="25"/>
  <c r="AD120" i="25"/>
  <c r="AF120" i="25"/>
  <c r="AD121" i="25"/>
  <c r="AF121" i="25"/>
  <c r="AD122" i="25"/>
  <c r="AF122" i="25"/>
  <c r="AD123" i="25"/>
  <c r="AF123" i="25"/>
  <c r="AD124" i="25"/>
  <c r="AF124" i="25"/>
  <c r="AD125" i="25"/>
  <c r="AF125" i="25"/>
  <c r="AD126" i="25"/>
  <c r="AF126" i="25"/>
  <c r="AD127" i="25"/>
  <c r="AF127" i="25"/>
  <c r="AD128" i="25"/>
  <c r="AF128" i="25"/>
  <c r="AD129" i="25"/>
  <c r="AF129" i="25"/>
  <c r="AD130" i="25"/>
  <c r="AF130" i="25"/>
  <c r="AD131" i="25"/>
  <c r="AF131" i="25"/>
  <c r="AD132" i="25"/>
  <c r="AF132" i="25"/>
  <c r="AD133" i="25"/>
  <c r="AF133" i="25"/>
  <c r="AD134" i="25"/>
  <c r="AF134" i="25"/>
  <c r="AD135" i="25"/>
  <c r="AF135" i="25"/>
  <c r="AD136" i="25"/>
  <c r="AF136" i="25"/>
  <c r="AD137" i="25"/>
  <c r="AF137" i="25"/>
  <c r="AD138" i="25"/>
  <c r="AF138" i="25"/>
  <c r="AD139" i="25"/>
  <c r="AF139" i="25"/>
  <c r="AD140" i="25"/>
  <c r="AF140" i="25"/>
  <c r="AD141" i="25"/>
  <c r="AF141" i="25"/>
  <c r="AD142" i="25"/>
  <c r="AF142" i="25"/>
  <c r="AD143" i="25"/>
  <c r="AF143" i="25"/>
  <c r="AD144" i="25"/>
  <c r="AF144" i="25"/>
  <c r="AD145" i="25"/>
  <c r="AF145" i="25"/>
  <c r="AD146" i="25"/>
  <c r="AF146" i="25"/>
  <c r="AD147" i="25"/>
  <c r="AF147" i="25"/>
  <c r="AD148" i="25"/>
  <c r="AF148" i="25"/>
  <c r="AD149" i="25"/>
  <c r="AF149" i="25"/>
  <c r="AD150" i="25"/>
  <c r="AF150" i="25"/>
  <c r="AD151" i="25"/>
  <c r="AF151" i="25"/>
  <c r="AD152" i="25"/>
  <c r="AF152" i="25"/>
  <c r="AD153" i="25"/>
  <c r="AF153" i="25"/>
  <c r="AD154" i="25"/>
  <c r="AF154" i="25"/>
  <c r="AD155" i="25"/>
  <c r="AF155" i="25"/>
  <c r="AD156" i="25"/>
  <c r="AF156" i="25"/>
  <c r="AD157" i="25"/>
  <c r="AF157" i="25"/>
  <c r="AD158" i="25"/>
  <c r="AF158" i="25"/>
  <c r="AD159" i="25"/>
  <c r="AF159" i="25"/>
  <c r="AD160" i="25"/>
  <c r="AF160" i="25"/>
  <c r="AD161" i="25"/>
  <c r="AF161" i="25"/>
  <c r="AD162" i="25"/>
  <c r="AF162" i="25"/>
  <c r="AD163" i="25"/>
  <c r="AF163" i="25"/>
  <c r="AD164" i="25"/>
  <c r="AF164" i="25"/>
  <c r="AD165" i="25"/>
  <c r="AF165" i="25"/>
  <c r="AD166" i="25"/>
  <c r="AF166" i="25"/>
  <c r="AD167" i="25"/>
  <c r="AF167" i="25"/>
  <c r="AD168" i="25"/>
  <c r="AF168" i="25"/>
  <c r="AD169" i="25"/>
  <c r="AF169" i="25"/>
  <c r="AD170" i="25"/>
  <c r="AF170" i="25"/>
  <c r="AD171" i="25"/>
  <c r="AF171" i="25"/>
  <c r="AD172" i="25"/>
  <c r="AF172" i="25"/>
  <c r="AD173" i="25"/>
  <c r="AF173" i="25"/>
  <c r="AD174" i="25"/>
  <c r="AF174" i="25"/>
  <c r="AD175" i="25"/>
  <c r="AF175" i="25"/>
  <c r="AD176" i="25"/>
  <c r="AF176" i="25"/>
  <c r="AD177" i="25"/>
  <c r="AF177" i="25"/>
  <c r="AD178" i="25"/>
  <c r="AF178" i="25"/>
  <c r="AD179" i="25"/>
  <c r="AF179" i="25"/>
  <c r="AD180" i="25"/>
  <c r="AF180" i="25"/>
  <c r="AD181" i="25"/>
  <c r="AF181" i="25"/>
  <c r="AD182" i="25"/>
  <c r="AF182" i="25"/>
  <c r="AD183" i="25"/>
  <c r="AF183" i="25"/>
  <c r="AD184" i="25"/>
  <c r="AF184" i="25"/>
  <c r="AD185" i="25"/>
  <c r="AF185" i="25"/>
  <c r="AD186" i="25"/>
  <c r="AF186" i="25"/>
  <c r="AD187" i="25"/>
  <c r="AF187" i="25"/>
  <c r="AD188" i="25"/>
  <c r="AF188" i="25"/>
  <c r="AD189" i="25"/>
  <c r="AF189" i="25"/>
  <c r="AD190" i="25"/>
  <c r="AF190" i="25"/>
  <c r="AD191" i="25"/>
  <c r="AF191" i="25"/>
  <c r="AD192" i="25"/>
  <c r="AF192" i="25"/>
  <c r="AD193" i="25"/>
  <c r="AF193" i="25"/>
  <c r="AD194" i="25"/>
  <c r="AF194" i="25"/>
  <c r="AD195" i="25"/>
  <c r="AF195" i="25"/>
  <c r="AD196" i="25"/>
  <c r="AF196" i="25"/>
  <c r="AD197" i="25"/>
  <c r="AF197" i="25"/>
  <c r="AD198" i="25"/>
  <c r="AF198" i="25"/>
  <c r="AD199" i="25"/>
  <c r="AF199" i="25"/>
  <c r="AD200" i="25"/>
  <c r="AF200" i="25"/>
  <c r="AD201" i="25"/>
  <c r="AF201" i="25"/>
  <c r="AD202" i="25"/>
  <c r="AF202" i="25"/>
  <c r="AD203" i="25"/>
  <c r="AF203" i="25"/>
  <c r="AD204" i="25"/>
  <c r="AF204" i="25"/>
  <c r="AD205" i="25"/>
  <c r="AF205" i="25"/>
  <c r="AD206" i="25"/>
  <c r="AF206" i="25"/>
  <c r="AD207" i="25"/>
  <c r="AF207" i="25"/>
  <c r="AD208" i="25"/>
  <c r="AF208" i="25"/>
  <c r="AD209" i="25"/>
  <c r="AF209" i="25"/>
  <c r="AD210" i="25"/>
  <c r="AF210" i="25"/>
  <c r="AD211" i="25"/>
  <c r="AF211" i="25"/>
  <c r="AD212" i="25"/>
  <c r="AF212" i="25"/>
  <c r="AD213" i="25"/>
  <c r="AF213" i="25"/>
  <c r="AD214" i="25"/>
  <c r="AF214" i="25"/>
  <c r="AD215" i="25"/>
  <c r="AF215" i="25"/>
  <c r="AD216" i="25"/>
  <c r="AF216" i="25"/>
  <c r="AD217" i="25"/>
  <c r="AF217" i="25"/>
  <c r="AD218" i="25"/>
  <c r="AF218" i="25"/>
  <c r="AD219" i="25"/>
  <c r="AF219" i="25"/>
  <c r="AD220" i="25"/>
  <c r="AF220" i="25"/>
  <c r="AD221" i="25"/>
  <c r="AF221" i="25"/>
  <c r="AD222" i="25"/>
  <c r="AF222" i="25"/>
  <c r="AD223" i="25"/>
  <c r="AF223" i="25"/>
  <c r="AD224" i="25"/>
  <c r="AF224" i="25"/>
  <c r="AD225" i="25"/>
  <c r="AF225" i="25"/>
  <c r="AD226" i="25"/>
  <c r="AF226" i="25"/>
  <c r="AD227" i="25"/>
  <c r="AF227" i="25"/>
  <c r="AD228" i="25"/>
  <c r="AF228" i="25"/>
  <c r="AD229" i="25"/>
  <c r="AF229" i="25"/>
  <c r="AD230" i="25"/>
  <c r="AF230" i="25"/>
  <c r="AD231" i="25"/>
  <c r="AF231" i="25"/>
  <c r="AD232" i="25"/>
  <c r="AF232" i="25"/>
  <c r="AD233" i="25"/>
  <c r="AF233" i="25"/>
  <c r="AD234" i="25"/>
  <c r="AF234" i="25"/>
  <c r="AD235" i="25"/>
  <c r="AF235" i="25"/>
  <c r="AD236" i="25"/>
  <c r="AF236" i="25"/>
  <c r="AD237" i="25"/>
  <c r="AF237" i="25"/>
  <c r="AD238" i="25"/>
  <c r="AF238" i="25"/>
  <c r="AD239" i="25"/>
  <c r="AF239" i="25"/>
  <c r="AD240" i="25"/>
  <c r="AF240" i="25"/>
  <c r="AD241" i="25"/>
  <c r="AF241" i="25"/>
  <c r="AD242" i="25"/>
  <c r="AF242" i="25"/>
  <c r="AD243" i="25"/>
  <c r="AF243" i="25"/>
  <c r="AD244" i="25"/>
  <c r="AF244" i="25"/>
  <c r="AD245" i="25"/>
  <c r="AF245" i="25"/>
  <c r="AD246" i="25"/>
  <c r="AF246" i="25"/>
  <c r="AD247" i="25"/>
  <c r="AF247" i="25"/>
  <c r="AD248" i="25"/>
  <c r="AF248" i="25"/>
  <c r="AD249" i="25"/>
  <c r="AF249" i="25"/>
  <c r="AD250" i="25"/>
  <c r="AF250" i="25"/>
  <c r="AD251" i="25"/>
  <c r="AF251" i="25"/>
  <c r="AD252" i="25"/>
  <c r="AF252" i="25"/>
  <c r="AD253" i="25"/>
  <c r="AF253" i="25"/>
  <c r="AD254" i="25"/>
  <c r="AF254" i="25"/>
  <c r="AD255" i="25"/>
  <c r="AF255" i="25"/>
  <c r="AD256" i="25"/>
  <c r="AF256" i="25"/>
  <c r="AD257" i="25"/>
  <c r="AF257" i="25"/>
  <c r="AD258" i="25"/>
  <c r="AF258" i="25"/>
  <c r="AD259" i="25"/>
  <c r="AF259" i="25"/>
  <c r="AD260" i="25"/>
  <c r="AF260" i="25"/>
  <c r="AD261" i="25"/>
  <c r="AF261" i="25"/>
  <c r="AD262" i="25"/>
  <c r="AF262" i="25"/>
  <c r="AD263" i="25"/>
  <c r="AF263" i="25"/>
  <c r="AD264" i="25"/>
  <c r="AF264" i="25"/>
  <c r="AD265" i="25"/>
  <c r="AF265" i="25"/>
  <c r="AD266" i="25"/>
  <c r="AF266" i="25"/>
  <c r="AD267" i="25"/>
  <c r="AF267" i="25"/>
  <c r="AD268" i="25"/>
  <c r="AF268" i="25"/>
  <c r="AD269" i="25"/>
  <c r="AF269" i="25"/>
  <c r="AD270" i="25"/>
  <c r="AF270" i="25"/>
  <c r="AD271" i="25"/>
  <c r="AF271" i="25"/>
  <c r="AD272" i="25"/>
  <c r="AF272" i="25"/>
  <c r="AD273" i="25"/>
  <c r="AF273" i="25"/>
  <c r="AD274" i="25"/>
  <c r="AF274" i="25"/>
  <c r="AD275" i="25"/>
  <c r="AF275" i="25"/>
  <c r="AD276" i="25"/>
  <c r="AF276" i="25"/>
  <c r="AD277" i="25"/>
  <c r="AF277" i="25"/>
  <c r="AD278" i="25"/>
  <c r="AF278" i="25"/>
  <c r="AD279" i="25"/>
  <c r="AF279" i="25"/>
  <c r="AD280" i="25"/>
  <c r="AF280" i="25"/>
  <c r="AD281" i="25"/>
  <c r="AF281" i="25"/>
  <c r="AD282" i="25"/>
  <c r="AF282" i="25"/>
  <c r="AD283" i="25"/>
  <c r="AF283" i="25"/>
  <c r="AH4" i="25"/>
  <c r="AI4" i="25"/>
  <c r="AG6" i="25"/>
  <c r="AH5" i="25"/>
  <c r="AI5" i="25"/>
  <c r="AG7" i="25"/>
  <c r="AH6" i="25"/>
  <c r="AI6" i="25"/>
  <c r="AG8" i="25"/>
  <c r="AH7" i="25"/>
  <c r="AI7" i="25"/>
  <c r="AG9" i="25"/>
  <c r="AH8" i="25"/>
  <c r="AI8" i="25"/>
  <c r="AG10" i="25"/>
  <c r="AH9" i="25"/>
  <c r="AI9" i="25"/>
  <c r="AG11" i="25"/>
  <c r="AH10" i="25"/>
  <c r="AI10" i="25"/>
  <c r="AG12" i="25"/>
  <c r="AH11" i="25"/>
  <c r="AI11" i="25"/>
  <c r="AG13" i="25"/>
  <c r="AH12" i="25"/>
  <c r="AI12" i="25"/>
  <c r="AG14" i="25"/>
  <c r="AH13" i="25"/>
  <c r="AI13" i="25"/>
  <c r="AG15" i="25"/>
  <c r="AH14" i="25"/>
  <c r="AI14" i="25"/>
  <c r="AG16" i="25"/>
  <c r="AH15" i="25"/>
  <c r="AI15" i="25"/>
  <c r="AG17" i="25"/>
  <c r="AH16" i="25"/>
  <c r="AI16" i="25"/>
  <c r="AG18" i="25"/>
  <c r="AH17" i="25"/>
  <c r="AI17" i="25"/>
  <c r="AG19" i="25"/>
  <c r="AH18" i="25"/>
  <c r="AI18" i="25"/>
  <c r="AG20" i="25"/>
  <c r="AH19" i="25"/>
  <c r="AI19" i="25"/>
  <c r="AG21" i="25"/>
  <c r="AH20" i="25"/>
  <c r="AI20" i="25"/>
  <c r="AG22" i="25"/>
  <c r="AH21" i="25"/>
  <c r="AI21" i="25"/>
  <c r="AG23" i="25"/>
  <c r="AH22" i="25"/>
  <c r="AI22" i="25"/>
  <c r="AG24" i="25"/>
  <c r="AH23" i="25"/>
  <c r="AI23" i="25"/>
  <c r="AG25" i="25"/>
  <c r="AH24" i="25"/>
  <c r="AI24" i="25"/>
  <c r="AG26" i="25"/>
  <c r="AH25" i="25"/>
  <c r="AI25" i="25"/>
  <c r="AG27" i="25"/>
  <c r="AH26" i="25"/>
  <c r="AI26" i="25"/>
  <c r="AG28" i="25"/>
  <c r="AH27" i="25"/>
  <c r="AI27" i="25"/>
  <c r="AG29" i="25"/>
  <c r="AH28" i="25"/>
  <c r="AI28" i="25"/>
  <c r="AG30" i="25"/>
  <c r="AH29" i="25"/>
  <c r="AI29" i="25"/>
  <c r="AG31" i="25"/>
  <c r="AH30" i="25"/>
  <c r="AI30" i="25"/>
  <c r="AG32" i="25"/>
  <c r="AH31" i="25"/>
  <c r="AI31" i="25"/>
  <c r="AG33" i="25"/>
  <c r="AH32" i="25"/>
  <c r="AI32" i="25"/>
  <c r="AG34" i="25"/>
  <c r="AH33" i="25"/>
  <c r="AI33" i="25"/>
  <c r="AG35" i="25"/>
  <c r="AH34" i="25"/>
  <c r="AI34" i="25"/>
  <c r="AG36" i="25"/>
  <c r="AH35" i="25"/>
  <c r="AI35" i="25"/>
  <c r="AG37" i="25"/>
  <c r="AH36" i="25"/>
  <c r="AI36" i="25"/>
  <c r="AG38" i="25"/>
  <c r="AH37" i="25"/>
  <c r="AI37" i="25"/>
  <c r="AG39" i="25"/>
  <c r="AH38" i="25"/>
  <c r="AI38" i="25"/>
  <c r="AG40" i="25"/>
  <c r="AH39" i="25"/>
  <c r="AI39" i="25"/>
  <c r="AG41" i="25"/>
  <c r="AH40" i="25"/>
  <c r="AI40" i="25"/>
  <c r="AG42" i="25"/>
  <c r="AH41" i="25"/>
  <c r="AI41" i="25"/>
  <c r="AG43" i="25"/>
  <c r="AH42" i="25"/>
  <c r="AI42" i="25"/>
  <c r="AG44" i="25"/>
  <c r="AH43" i="25"/>
  <c r="AI43" i="25"/>
  <c r="AG45" i="25"/>
  <c r="AH44" i="25"/>
  <c r="AI44" i="25"/>
  <c r="AG46" i="25"/>
  <c r="AH45" i="25"/>
  <c r="AI45" i="25"/>
  <c r="AG47" i="25"/>
  <c r="AH46" i="25"/>
  <c r="AI46" i="25"/>
  <c r="AG48" i="25"/>
  <c r="AH47" i="25"/>
  <c r="AI47" i="25"/>
  <c r="AG49" i="25"/>
  <c r="AH48" i="25"/>
  <c r="AI48" i="25"/>
  <c r="AG50" i="25"/>
  <c r="AH49" i="25"/>
  <c r="AI49" i="25"/>
  <c r="AG51" i="25"/>
  <c r="AH50" i="25"/>
  <c r="AI50" i="25"/>
  <c r="AG52" i="25"/>
  <c r="AH51" i="25"/>
  <c r="AI51" i="25"/>
  <c r="AG53" i="25"/>
  <c r="AH52" i="25"/>
  <c r="AI52" i="25"/>
  <c r="AG54" i="25"/>
  <c r="AH53" i="25"/>
  <c r="AI53" i="25"/>
  <c r="AG55" i="25"/>
  <c r="AH54" i="25"/>
  <c r="AI54" i="25"/>
  <c r="AG56" i="25"/>
  <c r="AH55" i="25"/>
  <c r="AI55" i="25"/>
  <c r="AG57" i="25"/>
  <c r="AH56" i="25"/>
  <c r="AI56" i="25"/>
  <c r="AG58" i="25"/>
  <c r="AH57" i="25"/>
  <c r="AI57" i="25"/>
  <c r="AG59" i="25"/>
  <c r="AH58" i="25"/>
  <c r="AI58" i="25"/>
  <c r="AG60" i="25"/>
  <c r="AH59" i="25"/>
  <c r="AI59" i="25"/>
  <c r="AG61" i="25"/>
  <c r="AH60" i="25"/>
  <c r="AI60" i="25"/>
  <c r="AG62" i="25"/>
  <c r="AH61" i="25"/>
  <c r="AI61" i="25"/>
  <c r="AG63" i="25"/>
  <c r="AH62" i="25"/>
  <c r="AI62" i="25"/>
  <c r="AG64" i="25"/>
  <c r="AH63" i="25"/>
  <c r="AI63" i="25"/>
  <c r="AG65" i="25"/>
  <c r="AH64" i="25"/>
  <c r="AI64" i="25"/>
  <c r="AG66" i="25"/>
  <c r="AH65" i="25"/>
  <c r="AI65" i="25"/>
  <c r="AG67" i="25"/>
  <c r="AH66" i="25"/>
  <c r="AI66" i="25"/>
  <c r="AG68" i="25"/>
  <c r="AH67" i="25"/>
  <c r="AI67" i="25"/>
  <c r="AG69" i="25"/>
  <c r="AH68" i="25"/>
  <c r="AI68" i="25"/>
  <c r="AG70" i="25"/>
  <c r="AH69" i="25"/>
  <c r="AI69" i="25"/>
  <c r="AG71" i="25"/>
  <c r="AH70" i="25"/>
  <c r="AI70" i="25"/>
  <c r="AG72" i="25"/>
  <c r="AH71" i="25"/>
  <c r="AI71" i="25"/>
  <c r="AG73" i="25"/>
  <c r="AH72" i="25"/>
  <c r="AI72" i="25"/>
  <c r="AG74" i="25"/>
  <c r="AH73" i="25"/>
  <c r="AI73" i="25"/>
  <c r="AG75" i="25"/>
  <c r="AH74" i="25"/>
  <c r="AI74" i="25"/>
  <c r="AG76" i="25"/>
  <c r="AH75" i="25"/>
  <c r="AI75" i="25"/>
  <c r="AG77" i="25"/>
  <c r="AH76" i="25"/>
  <c r="AI76" i="25"/>
  <c r="AG78" i="25"/>
  <c r="AH77" i="25"/>
  <c r="AI77" i="25"/>
  <c r="AG79" i="25"/>
  <c r="AH78" i="25"/>
  <c r="AI78" i="25"/>
  <c r="AG80" i="25"/>
  <c r="AH79" i="25"/>
  <c r="AI79" i="25"/>
  <c r="AG81" i="25"/>
  <c r="AH80" i="25"/>
  <c r="AI80" i="25"/>
  <c r="AG82" i="25"/>
  <c r="AH81" i="25"/>
  <c r="AI81" i="25"/>
  <c r="AG83" i="25"/>
  <c r="AH82" i="25"/>
  <c r="AI82" i="25"/>
  <c r="AG84" i="25"/>
  <c r="AH83" i="25"/>
  <c r="AI83" i="25"/>
  <c r="AG85" i="25"/>
  <c r="AH84" i="25"/>
  <c r="AI84" i="25"/>
  <c r="AG86" i="25"/>
  <c r="AH85" i="25"/>
  <c r="AI85" i="25"/>
  <c r="AG87" i="25"/>
  <c r="AH86" i="25"/>
  <c r="AI86" i="25"/>
  <c r="AG88" i="25"/>
  <c r="AH87" i="25"/>
  <c r="AI87" i="25"/>
  <c r="AG89" i="25"/>
  <c r="AH88" i="25"/>
  <c r="AI88" i="25"/>
  <c r="AG90" i="25"/>
  <c r="AH89" i="25"/>
  <c r="AI89" i="25"/>
  <c r="AG91" i="25"/>
  <c r="AH90" i="25"/>
  <c r="AI90" i="25"/>
  <c r="AG92" i="25"/>
  <c r="AH91" i="25"/>
  <c r="AI91" i="25"/>
  <c r="AG93" i="25"/>
  <c r="AH92" i="25"/>
  <c r="AI92" i="25"/>
  <c r="AG94" i="25"/>
  <c r="AH93" i="25"/>
  <c r="AI93" i="25"/>
  <c r="AG95" i="25"/>
  <c r="AH94" i="25"/>
  <c r="AI94" i="25"/>
  <c r="AG96" i="25"/>
  <c r="AH95" i="25"/>
  <c r="AI95" i="25"/>
  <c r="AG97" i="25"/>
  <c r="AH96" i="25"/>
  <c r="AI96" i="25"/>
  <c r="AG98" i="25"/>
  <c r="AH97" i="25"/>
  <c r="AI97" i="25"/>
  <c r="AG99" i="25"/>
  <c r="AH98" i="25"/>
  <c r="AI98" i="25"/>
  <c r="AG100" i="25"/>
  <c r="AH99" i="25"/>
  <c r="AI99" i="25"/>
  <c r="AG101" i="25"/>
  <c r="AH100" i="25"/>
  <c r="AI100" i="25"/>
  <c r="AG102" i="25"/>
  <c r="AH101" i="25"/>
  <c r="AI101" i="25"/>
  <c r="AG103" i="25"/>
  <c r="AH102" i="25"/>
  <c r="AI102" i="25"/>
  <c r="AG104" i="25"/>
  <c r="AH103" i="25"/>
  <c r="AI103" i="25"/>
  <c r="AG105" i="25"/>
  <c r="AH104" i="25"/>
  <c r="AI104" i="25"/>
  <c r="AG106" i="25"/>
  <c r="AH105" i="25"/>
  <c r="AI105" i="25"/>
  <c r="AG107" i="25"/>
  <c r="AH106" i="25"/>
  <c r="AI106" i="25"/>
  <c r="AG108" i="25"/>
  <c r="AH107" i="25"/>
  <c r="AI107" i="25"/>
  <c r="AG109" i="25"/>
  <c r="AH108" i="25"/>
  <c r="AI108" i="25"/>
  <c r="AG110" i="25"/>
  <c r="AH109" i="25"/>
  <c r="AI109" i="25"/>
  <c r="AG111" i="25"/>
  <c r="AH110" i="25"/>
  <c r="AI110" i="25"/>
  <c r="AG112" i="25"/>
  <c r="AH111" i="25"/>
  <c r="AI111" i="25"/>
  <c r="AG113" i="25"/>
  <c r="AH112" i="25"/>
  <c r="AI112" i="25"/>
  <c r="AG114" i="25"/>
  <c r="AH113" i="25"/>
  <c r="AI113" i="25"/>
  <c r="AG115" i="25"/>
  <c r="AH114" i="25"/>
  <c r="AI114" i="25"/>
  <c r="AG116" i="25"/>
  <c r="AH115" i="25"/>
  <c r="AI115" i="25"/>
  <c r="AG117" i="25"/>
  <c r="AH116" i="25"/>
  <c r="AI116" i="25"/>
  <c r="AG118" i="25"/>
  <c r="AH117" i="25"/>
  <c r="AI117" i="25"/>
  <c r="AG119" i="25"/>
  <c r="AH118" i="25"/>
  <c r="AI118" i="25"/>
  <c r="AG120" i="25"/>
  <c r="AH119" i="25"/>
  <c r="AI119" i="25"/>
  <c r="AG121" i="25"/>
  <c r="AH120" i="25"/>
  <c r="AI120" i="25"/>
  <c r="AG122" i="25"/>
  <c r="AH121" i="25"/>
  <c r="AI121" i="25"/>
  <c r="AG123" i="25"/>
  <c r="AH122" i="25"/>
  <c r="AI122" i="25"/>
  <c r="AG124" i="25"/>
  <c r="AH123" i="25"/>
  <c r="AI123" i="25"/>
  <c r="AG125" i="25"/>
  <c r="AH124" i="25"/>
  <c r="AI124" i="25"/>
  <c r="AG126" i="25"/>
  <c r="AH125" i="25"/>
  <c r="AI125" i="25"/>
  <c r="AG127" i="25"/>
  <c r="AH126" i="25"/>
  <c r="AI126" i="25"/>
  <c r="AG128" i="25"/>
  <c r="AH127" i="25"/>
  <c r="AI127" i="25"/>
  <c r="AG129" i="25"/>
  <c r="AH128" i="25"/>
  <c r="AI128" i="25"/>
  <c r="AG130" i="25"/>
  <c r="AH129" i="25"/>
  <c r="AI129" i="25"/>
  <c r="AG131" i="25"/>
  <c r="AH130" i="25"/>
  <c r="AI130" i="25"/>
  <c r="AG132" i="25"/>
  <c r="AH131" i="25"/>
  <c r="AI131" i="25"/>
  <c r="AG133" i="25"/>
  <c r="AH132" i="25"/>
  <c r="AI132" i="25"/>
  <c r="AG134" i="25"/>
  <c r="AH133" i="25"/>
  <c r="AI133" i="25"/>
  <c r="AG135" i="25"/>
  <c r="AH134" i="25"/>
  <c r="AI134" i="25"/>
  <c r="AG136" i="25"/>
  <c r="AH135" i="25"/>
  <c r="AI135" i="25"/>
  <c r="AG137" i="25"/>
  <c r="AH136" i="25"/>
  <c r="AI136" i="25"/>
  <c r="AG138" i="25"/>
  <c r="AH137" i="25"/>
  <c r="AI137" i="25"/>
  <c r="AG139" i="25"/>
  <c r="AH138" i="25"/>
  <c r="AI138" i="25"/>
  <c r="AG140" i="25"/>
  <c r="AH139" i="25"/>
  <c r="AI139" i="25"/>
  <c r="AG141" i="25"/>
  <c r="AH140" i="25"/>
  <c r="AI140" i="25"/>
  <c r="AG142" i="25"/>
  <c r="AH141" i="25"/>
  <c r="AI141" i="25"/>
  <c r="AG143" i="25"/>
  <c r="AH142" i="25"/>
  <c r="AI142" i="25"/>
  <c r="AG144" i="25"/>
  <c r="AH143" i="25"/>
  <c r="AI143" i="25"/>
  <c r="AG145" i="25"/>
  <c r="AH144" i="25"/>
  <c r="AI144" i="25"/>
  <c r="AG146" i="25"/>
  <c r="AH145" i="25"/>
  <c r="AI145" i="25"/>
  <c r="AG147" i="25"/>
  <c r="AH146" i="25"/>
  <c r="AI146" i="25"/>
  <c r="AG148" i="25"/>
  <c r="AH147" i="25"/>
  <c r="AI147" i="25"/>
  <c r="AG149" i="25"/>
  <c r="AH148" i="25"/>
  <c r="AI148" i="25"/>
  <c r="AG150" i="25"/>
  <c r="AH149" i="25"/>
  <c r="AI149" i="25"/>
  <c r="AG151" i="25"/>
  <c r="AH150" i="25"/>
  <c r="AI150" i="25"/>
  <c r="AG152" i="25"/>
  <c r="AH151" i="25"/>
  <c r="AI151" i="25"/>
  <c r="AG153" i="25"/>
  <c r="AH152" i="25"/>
  <c r="AI152" i="25"/>
  <c r="AG154" i="25"/>
  <c r="AH153" i="25"/>
  <c r="AI153" i="25"/>
  <c r="AG155" i="25"/>
  <c r="AH154" i="25"/>
  <c r="AI154" i="25"/>
  <c r="AG156" i="25"/>
  <c r="AH155" i="25"/>
  <c r="AI155" i="25"/>
  <c r="AG157" i="25"/>
  <c r="AH156" i="25"/>
  <c r="AI156" i="25"/>
  <c r="AG158" i="25"/>
  <c r="AH157" i="25"/>
  <c r="AI157" i="25"/>
  <c r="AG159" i="25"/>
  <c r="AH158" i="25"/>
  <c r="AI158" i="25"/>
  <c r="AG160" i="25"/>
  <c r="AH159" i="25"/>
  <c r="AI159" i="25"/>
  <c r="AG161" i="25"/>
  <c r="AH160" i="25"/>
  <c r="AI160" i="25"/>
  <c r="AG162" i="25"/>
  <c r="AH161" i="25"/>
  <c r="AI161" i="25"/>
  <c r="AG163" i="25"/>
  <c r="AH162" i="25"/>
  <c r="AI162" i="25"/>
  <c r="AG164" i="25"/>
  <c r="AH163" i="25"/>
  <c r="AI163" i="25"/>
  <c r="AG165" i="25"/>
  <c r="AH164" i="25"/>
  <c r="AI164" i="25"/>
  <c r="AG166" i="25"/>
  <c r="AH165" i="25"/>
  <c r="AI165" i="25"/>
  <c r="AG167" i="25"/>
  <c r="AH166" i="25"/>
  <c r="AI166" i="25"/>
  <c r="AG168" i="25"/>
  <c r="AH167" i="25"/>
  <c r="AI167" i="25"/>
  <c r="AG169" i="25"/>
  <c r="AH168" i="25"/>
  <c r="AI168" i="25"/>
  <c r="AG170" i="25"/>
  <c r="AH169" i="25"/>
  <c r="AI169" i="25"/>
  <c r="AG171" i="25"/>
  <c r="AH170" i="25"/>
  <c r="AI170" i="25"/>
  <c r="AG172" i="25"/>
  <c r="AH171" i="25"/>
  <c r="AI171" i="25"/>
  <c r="AG173" i="25"/>
  <c r="AH172" i="25"/>
  <c r="AI172" i="25"/>
  <c r="AG174" i="25"/>
  <c r="AH173" i="25"/>
  <c r="AI173" i="25"/>
  <c r="AG175" i="25"/>
  <c r="AH174" i="25"/>
  <c r="AI174" i="25"/>
  <c r="AG176" i="25"/>
  <c r="AH175" i="25"/>
  <c r="AI175" i="25"/>
  <c r="AG177" i="25"/>
  <c r="AH176" i="25"/>
  <c r="AI176" i="25"/>
  <c r="AG178" i="25"/>
  <c r="AH177" i="25"/>
  <c r="AI177" i="25"/>
  <c r="AG179" i="25"/>
  <c r="AH178" i="25"/>
  <c r="AI178" i="25"/>
  <c r="AG180" i="25"/>
  <c r="AH179" i="25"/>
  <c r="AI179" i="25"/>
  <c r="AG181" i="25"/>
  <c r="AH180" i="25"/>
  <c r="AI180" i="25"/>
  <c r="AG182" i="25"/>
  <c r="AH181" i="25"/>
  <c r="AI181" i="25"/>
  <c r="AG183" i="25"/>
  <c r="AH182" i="25"/>
  <c r="AI182" i="25"/>
  <c r="AG184" i="25"/>
  <c r="AH183" i="25"/>
  <c r="AI183" i="25"/>
  <c r="AG185" i="25"/>
  <c r="AH184" i="25"/>
  <c r="AI184" i="25"/>
  <c r="AG186" i="25"/>
  <c r="AH185" i="25"/>
  <c r="AI185" i="25"/>
  <c r="AG187" i="25"/>
  <c r="AH186" i="25"/>
  <c r="AI186" i="25"/>
  <c r="AG188" i="25"/>
  <c r="AH187" i="25"/>
  <c r="AI187" i="25"/>
  <c r="AG189" i="25"/>
  <c r="AH188" i="25"/>
  <c r="AI188" i="25"/>
  <c r="AG190" i="25"/>
  <c r="AH189" i="25"/>
  <c r="AI189" i="25"/>
  <c r="AG191" i="25"/>
  <c r="AH190" i="25"/>
  <c r="AI190" i="25"/>
  <c r="AG192" i="25"/>
  <c r="AH191" i="25"/>
  <c r="AI191" i="25"/>
  <c r="AG193" i="25"/>
  <c r="AH192" i="25"/>
  <c r="AI192" i="25"/>
  <c r="AG194" i="25"/>
  <c r="AH193" i="25"/>
  <c r="AI193" i="25"/>
  <c r="AG195" i="25"/>
  <c r="AH194" i="25"/>
  <c r="AI194" i="25"/>
  <c r="AG196" i="25"/>
  <c r="AH195" i="25"/>
  <c r="AI195" i="25"/>
  <c r="AG197" i="25"/>
  <c r="AH196" i="25"/>
  <c r="AI196" i="25"/>
  <c r="AG198" i="25"/>
  <c r="AH197" i="25"/>
  <c r="AI197" i="25"/>
  <c r="AG199" i="25"/>
  <c r="AH198" i="25"/>
  <c r="AI198" i="25"/>
  <c r="AG200" i="25"/>
  <c r="AH199" i="25"/>
  <c r="AI199" i="25"/>
  <c r="AG201" i="25"/>
  <c r="AH200" i="25"/>
  <c r="AI200" i="25"/>
  <c r="AG202" i="25"/>
  <c r="AH201" i="25"/>
  <c r="AI201" i="25"/>
  <c r="AG203" i="25"/>
  <c r="AH202" i="25"/>
  <c r="AI202" i="25"/>
  <c r="AG204" i="25"/>
  <c r="AH203" i="25"/>
  <c r="AI203" i="25"/>
  <c r="AG205" i="25"/>
  <c r="AH204" i="25"/>
  <c r="AI204" i="25"/>
  <c r="AG206" i="25"/>
  <c r="AH205" i="25"/>
  <c r="AI205" i="25"/>
  <c r="AG207" i="25"/>
  <c r="AH206" i="25"/>
  <c r="AI206" i="25"/>
  <c r="AG208" i="25"/>
  <c r="AH207" i="25"/>
  <c r="AI207" i="25"/>
  <c r="AG209" i="25"/>
  <c r="AH208" i="25"/>
  <c r="AI208" i="25"/>
  <c r="AG210" i="25"/>
  <c r="AH209" i="25"/>
  <c r="AI209" i="25"/>
  <c r="AG211" i="25"/>
  <c r="AH210" i="25"/>
  <c r="AI210" i="25"/>
  <c r="AG212" i="25"/>
  <c r="AH211" i="25"/>
  <c r="AI211" i="25"/>
  <c r="AG213" i="25"/>
  <c r="AH212" i="25"/>
  <c r="AI212" i="25"/>
  <c r="AG214" i="25"/>
  <c r="AH213" i="25"/>
  <c r="AI213" i="25"/>
  <c r="AG215" i="25"/>
  <c r="AH214" i="25"/>
  <c r="AI214" i="25"/>
  <c r="AG216" i="25"/>
  <c r="AH215" i="25"/>
  <c r="AI215" i="25"/>
  <c r="AG217" i="25"/>
  <c r="AH216" i="25"/>
  <c r="AI216" i="25"/>
  <c r="AG218" i="25"/>
  <c r="AH217" i="25"/>
  <c r="AI217" i="25"/>
  <c r="AG219" i="25"/>
  <c r="AH218" i="25"/>
  <c r="AI218" i="25"/>
  <c r="AG220" i="25"/>
  <c r="AH219" i="25"/>
  <c r="AI219" i="25"/>
  <c r="AG221" i="25"/>
  <c r="AH220" i="25"/>
  <c r="AI220" i="25"/>
  <c r="AG222" i="25"/>
  <c r="AH221" i="25"/>
  <c r="AI221" i="25"/>
  <c r="AG223" i="25"/>
  <c r="AH222" i="25"/>
  <c r="AI222" i="25"/>
  <c r="AG224" i="25"/>
  <c r="AH223" i="25"/>
  <c r="AI223" i="25"/>
  <c r="AG225" i="25"/>
  <c r="AH224" i="25"/>
  <c r="AI224" i="25"/>
  <c r="AG226" i="25"/>
  <c r="AH225" i="25"/>
  <c r="AI225" i="25"/>
  <c r="AG227" i="25"/>
  <c r="AH226" i="25"/>
  <c r="AI226" i="25"/>
  <c r="AG228" i="25"/>
  <c r="AH227" i="25"/>
  <c r="AI227" i="25"/>
  <c r="AG229" i="25"/>
  <c r="AH228" i="25"/>
  <c r="AI228" i="25"/>
  <c r="AG230" i="25"/>
  <c r="AH229" i="25"/>
  <c r="AI229" i="25"/>
  <c r="AG231" i="25"/>
  <c r="AH230" i="25"/>
  <c r="AI230" i="25"/>
  <c r="AG232" i="25"/>
  <c r="AH231" i="25"/>
  <c r="AI231" i="25"/>
  <c r="AG233" i="25"/>
  <c r="AH232" i="25"/>
  <c r="AI232" i="25"/>
  <c r="AG234" i="25"/>
  <c r="AH233" i="25"/>
  <c r="AI233" i="25"/>
  <c r="AG235" i="25"/>
  <c r="AH234" i="25"/>
  <c r="AI234" i="25"/>
  <c r="AG236" i="25"/>
  <c r="AH235" i="25"/>
  <c r="AI235" i="25"/>
  <c r="AG237" i="25"/>
  <c r="AH236" i="25"/>
  <c r="AI236" i="25"/>
  <c r="AG238" i="25"/>
  <c r="AH237" i="25"/>
  <c r="AI237" i="25"/>
  <c r="AG239" i="25"/>
  <c r="AH238" i="25"/>
  <c r="AI238" i="25"/>
  <c r="AG240" i="25"/>
  <c r="AH239" i="25"/>
  <c r="AI239" i="25"/>
  <c r="AG241" i="25"/>
  <c r="AH240" i="25"/>
  <c r="AI240" i="25"/>
  <c r="AG242" i="25"/>
  <c r="AH241" i="25"/>
  <c r="AI241" i="25"/>
  <c r="AG243" i="25"/>
  <c r="AH242" i="25"/>
  <c r="AI242" i="25"/>
  <c r="AG244" i="25"/>
  <c r="AH243" i="25"/>
  <c r="AI243" i="25"/>
  <c r="AG245" i="25"/>
  <c r="AH244" i="25"/>
  <c r="AI244" i="25"/>
  <c r="AG246" i="25"/>
  <c r="AH245" i="25"/>
  <c r="AI245" i="25"/>
  <c r="AG247" i="25"/>
  <c r="AH246" i="25"/>
  <c r="AI246" i="25"/>
  <c r="AG248" i="25"/>
  <c r="AH247" i="25"/>
  <c r="AI247" i="25"/>
  <c r="AG249" i="25"/>
  <c r="AH248" i="25"/>
  <c r="AI248" i="25"/>
  <c r="AG250" i="25"/>
  <c r="AH249" i="25"/>
  <c r="AI249" i="25"/>
  <c r="AG251" i="25"/>
  <c r="AH250" i="25"/>
  <c r="AI250" i="25"/>
  <c r="AG252" i="25"/>
  <c r="AH251" i="25"/>
  <c r="AI251" i="25"/>
  <c r="AG253" i="25"/>
  <c r="AH252" i="25"/>
  <c r="AI252" i="25"/>
  <c r="AG254" i="25"/>
  <c r="AH253" i="25"/>
  <c r="AI253" i="25"/>
  <c r="AG255" i="25"/>
  <c r="AH254" i="25"/>
  <c r="AI254" i="25"/>
  <c r="AG256" i="25"/>
  <c r="AH255" i="25"/>
  <c r="AI255" i="25"/>
  <c r="AG257" i="25"/>
  <c r="AH256" i="25"/>
  <c r="AI256" i="25"/>
  <c r="AG258" i="25"/>
  <c r="AH257" i="25"/>
  <c r="AI257" i="25"/>
  <c r="AG259" i="25"/>
  <c r="AH258" i="25"/>
  <c r="AI258" i="25"/>
  <c r="AG260" i="25"/>
  <c r="AH259" i="25"/>
  <c r="AI259" i="25"/>
  <c r="AG261" i="25"/>
  <c r="AH260" i="25"/>
  <c r="AI260" i="25"/>
  <c r="AG262" i="25"/>
  <c r="AH261" i="25"/>
  <c r="AI261" i="25"/>
  <c r="AG263" i="25"/>
  <c r="AH262" i="25"/>
  <c r="AI262" i="25"/>
  <c r="AG264" i="25"/>
  <c r="AH263" i="25"/>
  <c r="AI263" i="25"/>
  <c r="AG265" i="25"/>
  <c r="AH264" i="25"/>
  <c r="AI264" i="25"/>
  <c r="AG266" i="25"/>
  <c r="AH265" i="25"/>
  <c r="AI265" i="25"/>
  <c r="AG267" i="25"/>
  <c r="AH266" i="25"/>
  <c r="AI266" i="25"/>
  <c r="AG268" i="25"/>
  <c r="AH267" i="25"/>
  <c r="AI267" i="25"/>
  <c r="AG269" i="25"/>
  <c r="AH268" i="25"/>
  <c r="AI268" i="25"/>
  <c r="AG270" i="25"/>
  <c r="AH269" i="25"/>
  <c r="AI269" i="25"/>
  <c r="AG271" i="25"/>
  <c r="AH270" i="25"/>
  <c r="AI270" i="25"/>
  <c r="AG272" i="25"/>
  <c r="AH271" i="25"/>
  <c r="AI271" i="25"/>
  <c r="AG273" i="25"/>
  <c r="AH272" i="25"/>
  <c r="AI272" i="25"/>
  <c r="AG274" i="25"/>
  <c r="AH273" i="25"/>
  <c r="AI273" i="25"/>
  <c r="AG275" i="25"/>
  <c r="AH274" i="25"/>
  <c r="AI274" i="25"/>
  <c r="AG276" i="25"/>
  <c r="AH275" i="25"/>
  <c r="AI275" i="25"/>
  <c r="AG277" i="25"/>
  <c r="AH276" i="25"/>
  <c r="AI276" i="25"/>
  <c r="AG278" i="25"/>
  <c r="AH277" i="25"/>
  <c r="AI277" i="25"/>
  <c r="AG279" i="25"/>
  <c r="AH278" i="25"/>
  <c r="AI278" i="25"/>
  <c r="AG280" i="25"/>
  <c r="AH279" i="25"/>
  <c r="AI279" i="25"/>
  <c r="AG281" i="25"/>
  <c r="AH280" i="25"/>
  <c r="AI280" i="25"/>
  <c r="AG282" i="25"/>
  <c r="AH281" i="25"/>
  <c r="AI281" i="25"/>
  <c r="AG283" i="25"/>
  <c r="AH282" i="25"/>
  <c r="AI282" i="25"/>
  <c r="AH283" i="25"/>
  <c r="AI283" i="25"/>
  <c r="AI284" i="25"/>
  <c r="AB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6" i="25"/>
  <c r="AB57" i="25"/>
  <c r="AB58" i="25"/>
  <c r="AB59" i="25"/>
  <c r="AB60" i="25"/>
  <c r="AB61" i="25"/>
  <c r="AB62" i="25"/>
  <c r="AB63" i="25"/>
  <c r="AB64" i="25"/>
  <c r="AB65" i="25"/>
  <c r="AB66" i="25"/>
  <c r="AB67" i="25"/>
  <c r="AB68" i="25"/>
  <c r="AB69" i="25"/>
  <c r="AB70" i="25"/>
  <c r="AB71" i="25"/>
  <c r="AB72" i="25"/>
  <c r="AB73" i="25"/>
  <c r="AB74" i="25"/>
  <c r="AB75" i="25"/>
  <c r="AB76" i="25"/>
  <c r="AB77" i="25"/>
  <c r="AB78" i="25"/>
  <c r="AB79" i="25"/>
  <c r="AB80" i="25"/>
  <c r="AB81" i="25"/>
  <c r="AB82" i="25"/>
  <c r="AB83" i="25"/>
  <c r="AB84" i="25"/>
  <c r="AB85" i="25"/>
  <c r="AB86" i="25"/>
  <c r="AB87" i="25"/>
  <c r="AB88" i="25"/>
  <c r="AB89" i="25"/>
  <c r="AB90" i="25"/>
  <c r="AB91" i="25"/>
  <c r="AB92" i="25"/>
  <c r="AB93" i="25"/>
  <c r="AB94" i="25"/>
  <c r="AB95" i="25"/>
  <c r="AB96" i="25"/>
  <c r="AB97" i="25"/>
  <c r="AB98" i="25"/>
  <c r="AB99" i="25"/>
  <c r="AB100" i="25"/>
  <c r="AB101" i="25"/>
  <c r="AB102" i="25"/>
  <c r="AB103" i="25"/>
  <c r="AB104" i="25"/>
  <c r="AB105" i="25"/>
  <c r="AB106" i="25"/>
  <c r="AB107" i="25"/>
  <c r="AB108" i="25"/>
  <c r="AB109" i="25"/>
  <c r="AB110" i="25"/>
  <c r="AB111" i="25"/>
  <c r="AB112" i="25"/>
  <c r="AB113" i="25"/>
  <c r="AB114" i="25"/>
  <c r="AB115" i="25"/>
  <c r="AB116" i="25"/>
  <c r="AB117" i="25"/>
  <c r="AB118" i="25"/>
  <c r="AB119" i="25"/>
  <c r="AB120" i="25"/>
  <c r="AB121" i="25"/>
  <c r="AB122" i="25"/>
  <c r="AB123" i="25"/>
  <c r="AB124" i="25"/>
  <c r="AB125" i="25"/>
  <c r="AB126" i="25"/>
  <c r="AB127" i="25"/>
  <c r="AB128" i="25"/>
  <c r="AB129" i="25"/>
  <c r="AB130" i="25"/>
  <c r="AB131" i="25"/>
  <c r="AB132" i="25"/>
  <c r="AB133" i="25"/>
  <c r="AB134" i="25"/>
  <c r="AB135" i="25"/>
  <c r="AB136" i="25"/>
  <c r="AB137" i="25"/>
  <c r="AB138" i="25"/>
  <c r="AB139" i="25"/>
  <c r="AB140" i="25"/>
  <c r="AB141" i="25"/>
  <c r="AB142" i="25"/>
  <c r="AB143" i="25"/>
  <c r="AB144" i="25"/>
  <c r="AB145" i="25"/>
  <c r="AB146" i="25"/>
  <c r="AB147" i="25"/>
  <c r="AB148" i="25"/>
  <c r="AB149" i="25"/>
  <c r="AB150" i="25"/>
  <c r="AB151" i="25"/>
  <c r="AB152" i="25"/>
  <c r="AB153" i="25"/>
  <c r="AB154" i="25"/>
  <c r="AB155" i="25"/>
  <c r="AB156" i="25"/>
  <c r="AB157" i="25"/>
  <c r="AB158" i="25"/>
  <c r="AB159" i="25"/>
  <c r="AB160" i="25"/>
  <c r="AB161" i="25"/>
  <c r="AB162" i="25"/>
  <c r="AB163" i="25"/>
  <c r="AB164" i="25"/>
  <c r="AB165" i="25"/>
  <c r="AB166" i="25"/>
  <c r="AB167" i="25"/>
  <c r="AB168" i="25"/>
  <c r="AB169" i="25"/>
  <c r="AB170" i="25"/>
  <c r="AB171" i="25"/>
  <c r="AB172" i="25"/>
  <c r="AB173" i="25"/>
  <c r="AB174" i="25"/>
  <c r="AB175" i="25"/>
  <c r="AB176" i="25"/>
  <c r="AB177" i="25"/>
  <c r="AB178" i="25"/>
  <c r="AB179" i="25"/>
  <c r="AB180" i="25"/>
  <c r="AB181" i="25"/>
  <c r="AB182" i="25"/>
  <c r="AB183" i="25"/>
  <c r="AB184" i="25"/>
  <c r="AB185" i="25"/>
  <c r="AB186" i="25"/>
  <c r="AB187" i="25"/>
  <c r="AB188" i="25"/>
  <c r="AB189" i="25"/>
  <c r="AB190" i="25"/>
  <c r="AB191" i="25"/>
  <c r="AB192" i="25"/>
  <c r="AB193" i="25"/>
  <c r="AB194" i="25"/>
  <c r="AB195" i="25"/>
  <c r="AB196" i="25"/>
  <c r="AB197" i="25"/>
  <c r="AB198" i="25"/>
  <c r="AB199" i="25"/>
  <c r="AB200" i="25"/>
  <c r="AB201" i="25"/>
  <c r="AB202" i="25"/>
  <c r="AB203" i="25"/>
  <c r="AB204" i="25"/>
  <c r="AB205" i="25"/>
  <c r="AB206" i="25"/>
  <c r="AB207" i="25"/>
  <c r="AB208" i="25"/>
  <c r="AB209" i="25"/>
  <c r="AB210" i="25"/>
  <c r="AB211" i="25"/>
  <c r="AB212" i="25"/>
  <c r="AB213" i="25"/>
  <c r="AB214" i="25"/>
  <c r="AB215" i="25"/>
  <c r="AB216" i="25"/>
  <c r="AB217" i="25"/>
  <c r="AB218" i="25"/>
  <c r="AB219" i="25"/>
  <c r="AB220" i="25"/>
  <c r="AB221" i="25"/>
  <c r="AB222" i="25"/>
  <c r="AB223" i="25"/>
  <c r="AB224" i="25"/>
  <c r="AB225" i="25"/>
  <c r="AB226" i="25"/>
  <c r="AB227" i="25"/>
  <c r="AB228" i="25"/>
  <c r="AB229" i="25"/>
  <c r="AB230" i="25"/>
  <c r="AB231" i="25"/>
  <c r="AB232" i="25"/>
  <c r="AB233" i="25"/>
  <c r="AB234" i="25"/>
  <c r="AB235" i="25"/>
  <c r="AB236" i="25"/>
  <c r="AB237" i="25"/>
  <c r="AB238" i="25"/>
  <c r="AB239" i="25"/>
  <c r="AB240" i="25"/>
  <c r="AB241" i="25"/>
  <c r="AB242" i="25"/>
  <c r="AB243" i="25"/>
  <c r="AB244" i="25"/>
  <c r="AB245" i="25"/>
  <c r="AB246" i="25"/>
  <c r="AB247" i="25"/>
  <c r="AB248" i="25"/>
  <c r="AB249" i="25"/>
  <c r="AB250" i="25"/>
  <c r="AB251" i="25"/>
  <c r="AB252" i="25"/>
  <c r="AB253" i="25"/>
  <c r="AB254" i="25"/>
  <c r="AB255" i="25"/>
  <c r="AB256" i="25"/>
  <c r="AB257" i="25"/>
  <c r="AB258" i="25"/>
  <c r="AB259" i="25"/>
  <c r="AB260" i="25"/>
  <c r="AB261" i="25"/>
  <c r="AB262" i="25"/>
  <c r="AB263" i="25"/>
  <c r="AB264" i="25"/>
  <c r="AB265" i="25"/>
  <c r="AB266" i="25"/>
  <c r="AB267" i="25"/>
  <c r="AB268" i="25"/>
  <c r="AB269" i="25"/>
  <c r="AB270" i="25"/>
  <c r="AB271" i="25"/>
  <c r="AB272" i="25"/>
  <c r="AB273" i="25"/>
  <c r="AB274" i="25"/>
  <c r="AB275" i="25"/>
  <c r="AB276" i="25"/>
  <c r="AB277" i="25"/>
  <c r="AB278" i="25"/>
  <c r="AB279" i="25"/>
  <c r="AB280" i="25"/>
  <c r="AB281" i="25"/>
  <c r="AB282" i="25"/>
  <c r="AB283" i="25"/>
  <c r="X4" i="25"/>
  <c r="Y4" i="25"/>
  <c r="C283" i="25"/>
  <c r="Y6" i="25"/>
  <c r="Y5" i="25"/>
  <c r="B283" i="25"/>
  <c r="X6" i="25"/>
  <c r="Z6" i="25"/>
  <c r="Z8" i="25"/>
  <c r="Y8" i="25"/>
  <c r="X8" i="25"/>
  <c r="X5" i="25"/>
  <c r="Z5" i="25"/>
  <c r="Z4" i="25"/>
  <c r="B287" i="25"/>
  <c r="R4" i="25" a="1"/>
  <c r="S5" i="25"/>
  <c r="S4" i="25"/>
  <c r="R5" i="25"/>
  <c r="R4" i="25"/>
  <c r="C286" i="25" a="1"/>
  <c r="C287" i="25"/>
  <c r="H287" i="25"/>
  <c r="G287" i="25"/>
  <c r="D287" i="25"/>
  <c r="E287" i="25"/>
  <c r="F287" i="25"/>
  <c r="B286" i="25"/>
  <c r="F286" i="25"/>
  <c r="C286" i="25"/>
  <c r="D286" i="25"/>
  <c r="E286" i="25"/>
  <c r="B286" i="25" a="1"/>
  <c r="A287" i="25" a="1"/>
  <c r="A287" i="25"/>
  <c r="G4" i="25"/>
  <c r="H4" i="25"/>
  <c r="K4" i="25"/>
  <c r="G5" i="25"/>
  <c r="H5" i="25"/>
  <c r="K5" i="25"/>
  <c r="G6" i="25"/>
  <c r="H6" i="25"/>
  <c r="K6" i="25"/>
  <c r="G7" i="25"/>
  <c r="H7" i="25"/>
  <c r="K7" i="25"/>
  <c r="G8" i="25"/>
  <c r="H8" i="25"/>
  <c r="K8" i="25"/>
  <c r="G9" i="25"/>
  <c r="H9" i="25"/>
  <c r="K9" i="25"/>
  <c r="G10" i="25"/>
  <c r="H10" i="25"/>
  <c r="K10" i="25"/>
  <c r="G11" i="25"/>
  <c r="H11" i="25"/>
  <c r="K11" i="25"/>
  <c r="G12" i="25"/>
  <c r="H12" i="25"/>
  <c r="K12" i="25"/>
  <c r="G13" i="25"/>
  <c r="H13" i="25"/>
  <c r="K13" i="25"/>
  <c r="G14" i="25"/>
  <c r="H14" i="25"/>
  <c r="K14" i="25"/>
  <c r="G15" i="25"/>
  <c r="H15" i="25"/>
  <c r="K15" i="25"/>
  <c r="G16" i="25"/>
  <c r="H16" i="25"/>
  <c r="K16" i="25"/>
  <c r="G17" i="25"/>
  <c r="H17" i="25"/>
  <c r="K17" i="25"/>
  <c r="G18" i="25"/>
  <c r="H18" i="25"/>
  <c r="K18" i="25"/>
  <c r="G19" i="25"/>
  <c r="H19" i="25"/>
  <c r="K19" i="25"/>
  <c r="G20" i="25"/>
  <c r="H20" i="25"/>
  <c r="K20" i="25"/>
  <c r="G21" i="25"/>
  <c r="H21" i="25"/>
  <c r="K21" i="25"/>
  <c r="G22" i="25"/>
  <c r="H22" i="25"/>
  <c r="K22" i="25"/>
  <c r="G23" i="25"/>
  <c r="H23" i="25"/>
  <c r="K23" i="25"/>
  <c r="G24" i="25"/>
  <c r="H24" i="25"/>
  <c r="K24" i="25"/>
  <c r="G25" i="25"/>
  <c r="H25" i="25"/>
  <c r="K25" i="25"/>
  <c r="G26" i="25"/>
  <c r="H26" i="25"/>
  <c r="K26" i="25"/>
  <c r="G27" i="25"/>
  <c r="H27" i="25"/>
  <c r="K27" i="25"/>
  <c r="G28" i="25"/>
  <c r="H28" i="25"/>
  <c r="K28" i="25"/>
  <c r="G29" i="25"/>
  <c r="H29" i="25"/>
  <c r="K29" i="25"/>
  <c r="G30" i="25"/>
  <c r="H30" i="25"/>
  <c r="K30" i="25"/>
  <c r="G31" i="25"/>
  <c r="H31" i="25"/>
  <c r="K31" i="25"/>
  <c r="G32" i="25"/>
  <c r="H32" i="25"/>
  <c r="K32" i="25"/>
  <c r="G33" i="25"/>
  <c r="H33" i="25"/>
  <c r="K33" i="25"/>
  <c r="G34" i="25"/>
  <c r="H34" i="25"/>
  <c r="K34" i="25"/>
  <c r="G35" i="25"/>
  <c r="H35" i="25"/>
  <c r="K35" i="25"/>
  <c r="G36" i="25"/>
  <c r="H36" i="25"/>
  <c r="K36" i="25"/>
  <c r="G37" i="25"/>
  <c r="H37" i="25"/>
  <c r="K37" i="25"/>
  <c r="G38" i="25"/>
  <c r="H38" i="25"/>
  <c r="K38" i="25"/>
  <c r="G39" i="25"/>
  <c r="H39" i="25"/>
  <c r="K39" i="25"/>
  <c r="G40" i="25"/>
  <c r="H40" i="25"/>
  <c r="K40" i="25"/>
  <c r="G41" i="25"/>
  <c r="H41" i="25"/>
  <c r="K41" i="25"/>
  <c r="G42" i="25"/>
  <c r="H42" i="25"/>
  <c r="K42" i="25"/>
  <c r="G43" i="25"/>
  <c r="H43" i="25"/>
  <c r="K43" i="25"/>
  <c r="G44" i="25"/>
  <c r="H44" i="25"/>
  <c r="K44" i="25"/>
  <c r="G45" i="25"/>
  <c r="H45" i="25"/>
  <c r="K45" i="25"/>
  <c r="G46" i="25"/>
  <c r="H46" i="25"/>
  <c r="K46" i="25"/>
  <c r="G47" i="25"/>
  <c r="H47" i="25"/>
  <c r="K47" i="25"/>
  <c r="G48" i="25"/>
  <c r="H48" i="25"/>
  <c r="K48" i="25"/>
  <c r="G49" i="25"/>
  <c r="H49" i="25"/>
  <c r="K49" i="25"/>
  <c r="G50" i="25"/>
  <c r="H50" i="25"/>
  <c r="K50" i="25"/>
  <c r="G51" i="25"/>
  <c r="H51" i="25"/>
  <c r="K51" i="25"/>
  <c r="G52" i="25"/>
  <c r="H52" i="25"/>
  <c r="K52" i="25"/>
  <c r="G53" i="25"/>
  <c r="H53" i="25"/>
  <c r="K53" i="25"/>
  <c r="G54" i="25"/>
  <c r="H54" i="25"/>
  <c r="K54" i="25"/>
  <c r="G55" i="25"/>
  <c r="H55" i="25"/>
  <c r="K55" i="25"/>
  <c r="G56" i="25"/>
  <c r="H56" i="25"/>
  <c r="K56" i="25"/>
  <c r="G57" i="25"/>
  <c r="H57" i="25"/>
  <c r="K57" i="25"/>
  <c r="G58" i="25"/>
  <c r="H58" i="25"/>
  <c r="K58" i="25"/>
  <c r="G59" i="25"/>
  <c r="H59" i="25"/>
  <c r="K59" i="25"/>
  <c r="G60" i="25"/>
  <c r="H60" i="25"/>
  <c r="K60" i="25"/>
  <c r="G61" i="25"/>
  <c r="H61" i="25"/>
  <c r="K61" i="25"/>
  <c r="G62" i="25"/>
  <c r="H62" i="25"/>
  <c r="K62" i="25"/>
  <c r="G63" i="25"/>
  <c r="H63" i="25"/>
  <c r="K63" i="25"/>
  <c r="G64" i="25"/>
  <c r="H64" i="25"/>
  <c r="K64" i="25"/>
  <c r="G65" i="25"/>
  <c r="H65" i="25"/>
  <c r="K65" i="25"/>
  <c r="G66" i="25"/>
  <c r="H66" i="25"/>
  <c r="K66" i="25"/>
  <c r="G67" i="25"/>
  <c r="H67" i="25"/>
  <c r="K67" i="25"/>
  <c r="G68" i="25"/>
  <c r="H68" i="25"/>
  <c r="K68" i="25"/>
  <c r="G69" i="25"/>
  <c r="H69" i="25"/>
  <c r="K69" i="25"/>
  <c r="G70" i="25"/>
  <c r="H70" i="25"/>
  <c r="K70" i="25"/>
  <c r="G71" i="25"/>
  <c r="H71" i="25"/>
  <c r="K71" i="25"/>
  <c r="G72" i="25"/>
  <c r="H72" i="25"/>
  <c r="K72" i="25"/>
  <c r="G73" i="25"/>
  <c r="H73" i="25"/>
  <c r="K73" i="25"/>
  <c r="G74" i="25"/>
  <c r="H74" i="25"/>
  <c r="K74" i="25"/>
  <c r="G75" i="25"/>
  <c r="H75" i="25"/>
  <c r="K75" i="25"/>
  <c r="G76" i="25"/>
  <c r="H76" i="25"/>
  <c r="K76" i="25"/>
  <c r="G77" i="25"/>
  <c r="H77" i="25"/>
  <c r="K77" i="25"/>
  <c r="G78" i="25"/>
  <c r="H78" i="25"/>
  <c r="K78" i="25"/>
  <c r="G79" i="25"/>
  <c r="H79" i="25"/>
  <c r="K79" i="25"/>
  <c r="G80" i="25"/>
  <c r="H80" i="25"/>
  <c r="K80" i="25"/>
  <c r="G81" i="25"/>
  <c r="H81" i="25"/>
  <c r="K81" i="25"/>
  <c r="G82" i="25"/>
  <c r="H82" i="25"/>
  <c r="K82" i="25"/>
  <c r="G83" i="25"/>
  <c r="H83" i="25"/>
  <c r="K83" i="25"/>
  <c r="G84" i="25"/>
  <c r="H84" i="25"/>
  <c r="K84" i="25"/>
  <c r="G85" i="25"/>
  <c r="H85" i="25"/>
  <c r="K85" i="25"/>
  <c r="G86" i="25"/>
  <c r="H86" i="25"/>
  <c r="K86" i="25"/>
  <c r="G87" i="25"/>
  <c r="H87" i="25"/>
  <c r="K87" i="25"/>
  <c r="G88" i="25"/>
  <c r="H88" i="25"/>
  <c r="K88" i="25"/>
  <c r="G89" i="25"/>
  <c r="H89" i="25"/>
  <c r="K89" i="25"/>
  <c r="G90" i="25"/>
  <c r="H90" i="25"/>
  <c r="K90" i="25"/>
  <c r="G91" i="25"/>
  <c r="H91" i="25"/>
  <c r="K91" i="25"/>
  <c r="G92" i="25"/>
  <c r="H92" i="25"/>
  <c r="K92" i="25"/>
  <c r="G93" i="25"/>
  <c r="H93" i="25"/>
  <c r="K93" i="25"/>
  <c r="G94" i="25"/>
  <c r="H94" i="25"/>
  <c r="K94" i="25"/>
  <c r="G95" i="25"/>
  <c r="H95" i="25"/>
  <c r="K95" i="25"/>
  <c r="G96" i="25"/>
  <c r="H96" i="25"/>
  <c r="K96" i="25"/>
  <c r="G97" i="25"/>
  <c r="H97" i="25"/>
  <c r="K97" i="25"/>
  <c r="G98" i="25"/>
  <c r="H98" i="25"/>
  <c r="K98" i="25"/>
  <c r="G99" i="25"/>
  <c r="H99" i="25"/>
  <c r="K99" i="25"/>
  <c r="G100" i="25"/>
  <c r="H100" i="25"/>
  <c r="K100" i="25"/>
  <c r="G101" i="25"/>
  <c r="H101" i="25"/>
  <c r="K101" i="25"/>
  <c r="G102" i="25"/>
  <c r="H102" i="25"/>
  <c r="K102" i="25"/>
  <c r="G103" i="25"/>
  <c r="H103" i="25"/>
  <c r="K103" i="25"/>
  <c r="G104" i="25"/>
  <c r="H104" i="25"/>
  <c r="K104" i="25"/>
  <c r="G105" i="25"/>
  <c r="H105" i="25"/>
  <c r="K105" i="25"/>
  <c r="G106" i="25"/>
  <c r="H106" i="25"/>
  <c r="K106" i="25"/>
  <c r="G107" i="25"/>
  <c r="H107" i="25"/>
  <c r="K107" i="25"/>
  <c r="G108" i="25"/>
  <c r="H108" i="25"/>
  <c r="K108" i="25"/>
  <c r="G109" i="25"/>
  <c r="H109" i="25"/>
  <c r="K109" i="25"/>
  <c r="G110" i="25"/>
  <c r="H110" i="25"/>
  <c r="K110" i="25"/>
  <c r="G111" i="25"/>
  <c r="H111" i="25"/>
  <c r="K111" i="25"/>
  <c r="G112" i="25"/>
  <c r="H112" i="25"/>
  <c r="K112" i="25"/>
  <c r="G113" i="25"/>
  <c r="H113" i="25"/>
  <c r="K113" i="25"/>
  <c r="G114" i="25"/>
  <c r="H114" i="25"/>
  <c r="K114" i="25"/>
  <c r="G115" i="25"/>
  <c r="H115" i="25"/>
  <c r="K115" i="25"/>
  <c r="G116" i="25"/>
  <c r="H116" i="25"/>
  <c r="K116" i="25"/>
  <c r="G117" i="25"/>
  <c r="H117" i="25"/>
  <c r="K117" i="25"/>
  <c r="G118" i="25"/>
  <c r="H118" i="25"/>
  <c r="K118" i="25"/>
  <c r="G119" i="25"/>
  <c r="H119" i="25"/>
  <c r="K119" i="25"/>
  <c r="G120" i="25"/>
  <c r="H120" i="25"/>
  <c r="K120" i="25"/>
  <c r="G121" i="25"/>
  <c r="H121" i="25"/>
  <c r="K121" i="25"/>
  <c r="G122" i="25"/>
  <c r="H122" i="25"/>
  <c r="K122" i="25"/>
  <c r="G123" i="25"/>
  <c r="H123" i="25"/>
  <c r="K123" i="25"/>
  <c r="G124" i="25"/>
  <c r="H124" i="25"/>
  <c r="K124" i="25"/>
  <c r="G125" i="25"/>
  <c r="H125" i="25"/>
  <c r="K125" i="25"/>
  <c r="G126" i="25"/>
  <c r="H126" i="25"/>
  <c r="K126" i="25"/>
  <c r="G127" i="25"/>
  <c r="H127" i="25"/>
  <c r="K127" i="25"/>
  <c r="G128" i="25"/>
  <c r="H128" i="25"/>
  <c r="K128" i="25"/>
  <c r="G129" i="25"/>
  <c r="H129" i="25"/>
  <c r="K129" i="25"/>
  <c r="G130" i="25"/>
  <c r="H130" i="25"/>
  <c r="K130" i="25"/>
  <c r="G131" i="25"/>
  <c r="H131" i="25"/>
  <c r="K131" i="25"/>
  <c r="G132" i="25"/>
  <c r="H132" i="25"/>
  <c r="K132" i="25"/>
  <c r="G133" i="25"/>
  <c r="H133" i="25"/>
  <c r="K133" i="25"/>
  <c r="G134" i="25"/>
  <c r="H134" i="25"/>
  <c r="K134" i="25"/>
  <c r="G135" i="25"/>
  <c r="H135" i="25"/>
  <c r="K135" i="25"/>
  <c r="G136" i="25"/>
  <c r="H136" i="25"/>
  <c r="K136" i="25"/>
  <c r="G137" i="25"/>
  <c r="H137" i="25"/>
  <c r="K137" i="25"/>
  <c r="G138" i="25"/>
  <c r="H138" i="25"/>
  <c r="K138" i="25"/>
  <c r="G139" i="25"/>
  <c r="H139" i="25"/>
  <c r="K139" i="25"/>
  <c r="G140" i="25"/>
  <c r="H140" i="25"/>
  <c r="K140" i="25"/>
  <c r="G141" i="25"/>
  <c r="H141" i="25"/>
  <c r="K141" i="25"/>
  <c r="G142" i="25"/>
  <c r="H142" i="25"/>
  <c r="K142" i="25"/>
  <c r="G143" i="25"/>
  <c r="H143" i="25"/>
  <c r="K143" i="25"/>
  <c r="G144" i="25"/>
  <c r="H144" i="25"/>
  <c r="K144" i="25"/>
  <c r="G145" i="25"/>
  <c r="H145" i="25"/>
  <c r="K145" i="25"/>
  <c r="G146" i="25"/>
  <c r="H146" i="25"/>
  <c r="K146" i="25"/>
  <c r="G147" i="25"/>
  <c r="H147" i="25"/>
  <c r="K147" i="25"/>
  <c r="G148" i="25"/>
  <c r="H148" i="25"/>
  <c r="K148" i="25"/>
  <c r="G149" i="25"/>
  <c r="H149" i="25"/>
  <c r="K149" i="25"/>
  <c r="G150" i="25"/>
  <c r="H150" i="25"/>
  <c r="K150" i="25"/>
  <c r="G151" i="25"/>
  <c r="H151" i="25"/>
  <c r="K151" i="25"/>
  <c r="G152" i="25"/>
  <c r="H152" i="25"/>
  <c r="K152" i="25"/>
  <c r="G153" i="25"/>
  <c r="H153" i="25"/>
  <c r="K153" i="25"/>
  <c r="G154" i="25"/>
  <c r="H154" i="25"/>
  <c r="K154" i="25"/>
  <c r="G155" i="25"/>
  <c r="H155" i="25"/>
  <c r="K155" i="25"/>
  <c r="G156" i="25"/>
  <c r="H156" i="25"/>
  <c r="K156" i="25"/>
  <c r="G157" i="25"/>
  <c r="H157" i="25"/>
  <c r="K157" i="25"/>
  <c r="G158" i="25"/>
  <c r="H158" i="25"/>
  <c r="K158" i="25"/>
  <c r="G159" i="25"/>
  <c r="H159" i="25"/>
  <c r="K159" i="25"/>
  <c r="G160" i="25"/>
  <c r="H160" i="25"/>
  <c r="K160" i="25"/>
  <c r="G161" i="25"/>
  <c r="H161" i="25"/>
  <c r="K161" i="25"/>
  <c r="G162" i="25"/>
  <c r="H162" i="25"/>
  <c r="K162" i="25"/>
  <c r="G163" i="25"/>
  <c r="H163" i="25"/>
  <c r="K163" i="25"/>
  <c r="G164" i="25"/>
  <c r="H164" i="25"/>
  <c r="K164" i="25"/>
  <c r="G165" i="25"/>
  <c r="H165" i="25"/>
  <c r="K165" i="25"/>
  <c r="G166" i="25"/>
  <c r="H166" i="25"/>
  <c r="K166" i="25"/>
  <c r="G167" i="25"/>
  <c r="H167" i="25"/>
  <c r="K167" i="25"/>
  <c r="G168" i="25"/>
  <c r="H168" i="25"/>
  <c r="K168" i="25"/>
  <c r="G169" i="25"/>
  <c r="H169" i="25"/>
  <c r="K169" i="25"/>
  <c r="G170" i="25"/>
  <c r="H170" i="25"/>
  <c r="K170" i="25"/>
  <c r="G171" i="25"/>
  <c r="H171" i="25"/>
  <c r="K171" i="25"/>
  <c r="G172" i="25"/>
  <c r="H172" i="25"/>
  <c r="K172" i="25"/>
  <c r="G173" i="25"/>
  <c r="H173" i="25"/>
  <c r="K173" i="25"/>
  <c r="G174" i="25"/>
  <c r="H174" i="25"/>
  <c r="K174" i="25"/>
  <c r="G175" i="25"/>
  <c r="H175" i="25"/>
  <c r="K175" i="25"/>
  <c r="G176" i="25"/>
  <c r="H176" i="25"/>
  <c r="K176" i="25"/>
  <c r="G177" i="25"/>
  <c r="H177" i="25"/>
  <c r="K177" i="25"/>
  <c r="G178" i="25"/>
  <c r="H178" i="25"/>
  <c r="K178" i="25"/>
  <c r="G179" i="25"/>
  <c r="H179" i="25"/>
  <c r="K179" i="25"/>
  <c r="G180" i="25"/>
  <c r="H180" i="25"/>
  <c r="K180" i="25"/>
  <c r="G181" i="25"/>
  <c r="H181" i="25"/>
  <c r="K181" i="25"/>
  <c r="G182" i="25"/>
  <c r="H182" i="25"/>
  <c r="K182" i="25"/>
  <c r="G183" i="25"/>
  <c r="H183" i="25"/>
  <c r="K183" i="25"/>
  <c r="G184" i="25"/>
  <c r="H184" i="25"/>
  <c r="K184" i="25"/>
  <c r="G185" i="25"/>
  <c r="H185" i="25"/>
  <c r="K185" i="25"/>
  <c r="G186" i="25"/>
  <c r="H186" i="25"/>
  <c r="K186" i="25"/>
  <c r="G187" i="25"/>
  <c r="H187" i="25"/>
  <c r="K187" i="25"/>
  <c r="G188" i="25"/>
  <c r="H188" i="25"/>
  <c r="K188" i="25"/>
  <c r="G189" i="25"/>
  <c r="H189" i="25"/>
  <c r="K189" i="25"/>
  <c r="G190" i="25"/>
  <c r="H190" i="25"/>
  <c r="K190" i="25"/>
  <c r="G191" i="25"/>
  <c r="H191" i="25"/>
  <c r="K191" i="25"/>
  <c r="G192" i="25"/>
  <c r="H192" i="25"/>
  <c r="K192" i="25"/>
  <c r="G193" i="25"/>
  <c r="H193" i="25"/>
  <c r="K193" i="25"/>
  <c r="G194" i="25"/>
  <c r="H194" i="25"/>
  <c r="K194" i="25"/>
  <c r="G195" i="25"/>
  <c r="H195" i="25"/>
  <c r="K195" i="25"/>
  <c r="G196" i="25"/>
  <c r="H196" i="25"/>
  <c r="K196" i="25"/>
  <c r="G197" i="25"/>
  <c r="H197" i="25"/>
  <c r="K197" i="25"/>
  <c r="G198" i="25"/>
  <c r="H198" i="25"/>
  <c r="K198" i="25"/>
  <c r="G199" i="25"/>
  <c r="H199" i="25"/>
  <c r="K199" i="25"/>
  <c r="G200" i="25"/>
  <c r="H200" i="25"/>
  <c r="K200" i="25"/>
  <c r="G201" i="25"/>
  <c r="H201" i="25"/>
  <c r="K201" i="25"/>
  <c r="G202" i="25"/>
  <c r="H202" i="25"/>
  <c r="K202" i="25"/>
  <c r="G203" i="25"/>
  <c r="H203" i="25"/>
  <c r="K203" i="25"/>
  <c r="G204" i="25"/>
  <c r="H204" i="25"/>
  <c r="K204" i="25"/>
  <c r="G205" i="25"/>
  <c r="H205" i="25"/>
  <c r="K205" i="25"/>
  <c r="G206" i="25"/>
  <c r="H206" i="25"/>
  <c r="K206" i="25"/>
  <c r="G207" i="25"/>
  <c r="H207" i="25"/>
  <c r="K207" i="25"/>
  <c r="G208" i="25"/>
  <c r="H208" i="25"/>
  <c r="K208" i="25"/>
  <c r="G209" i="25"/>
  <c r="H209" i="25"/>
  <c r="K209" i="25"/>
  <c r="G210" i="25"/>
  <c r="H210" i="25"/>
  <c r="K210" i="25"/>
  <c r="G211" i="25"/>
  <c r="H211" i="25"/>
  <c r="K211" i="25"/>
  <c r="G212" i="25"/>
  <c r="H212" i="25"/>
  <c r="K212" i="25"/>
  <c r="G213" i="25"/>
  <c r="H213" i="25"/>
  <c r="K213" i="25"/>
  <c r="G214" i="25"/>
  <c r="H214" i="25"/>
  <c r="K214" i="25"/>
  <c r="G215" i="25"/>
  <c r="H215" i="25"/>
  <c r="K215" i="25"/>
  <c r="G216" i="25"/>
  <c r="H216" i="25"/>
  <c r="K216" i="25"/>
  <c r="G217" i="25"/>
  <c r="H217" i="25"/>
  <c r="K217" i="25"/>
  <c r="G218" i="25"/>
  <c r="H218" i="25"/>
  <c r="K218" i="25"/>
  <c r="G219" i="25"/>
  <c r="H219" i="25"/>
  <c r="K219" i="25"/>
  <c r="G220" i="25"/>
  <c r="H220" i="25"/>
  <c r="K220" i="25"/>
  <c r="G221" i="25"/>
  <c r="H221" i="25"/>
  <c r="K221" i="25"/>
  <c r="G222" i="25"/>
  <c r="H222" i="25"/>
  <c r="K222" i="25"/>
  <c r="G223" i="25"/>
  <c r="H223" i="25"/>
  <c r="K223" i="25"/>
  <c r="G224" i="25"/>
  <c r="H224" i="25"/>
  <c r="K224" i="25"/>
  <c r="G225" i="25"/>
  <c r="H225" i="25"/>
  <c r="K225" i="25"/>
  <c r="G226" i="25"/>
  <c r="H226" i="25"/>
  <c r="K226" i="25"/>
  <c r="G227" i="25"/>
  <c r="H227" i="25"/>
  <c r="K227" i="25"/>
  <c r="G228" i="25"/>
  <c r="H228" i="25"/>
  <c r="K228" i="25"/>
  <c r="G229" i="25"/>
  <c r="H229" i="25"/>
  <c r="K229" i="25"/>
  <c r="G230" i="25"/>
  <c r="H230" i="25"/>
  <c r="K230" i="25"/>
  <c r="G231" i="25"/>
  <c r="H231" i="25"/>
  <c r="K231" i="25"/>
  <c r="G232" i="25"/>
  <c r="H232" i="25"/>
  <c r="K232" i="25"/>
  <c r="G233" i="25"/>
  <c r="H233" i="25"/>
  <c r="K233" i="25"/>
  <c r="G234" i="25"/>
  <c r="H234" i="25"/>
  <c r="K234" i="25"/>
  <c r="G235" i="25"/>
  <c r="H235" i="25"/>
  <c r="K235" i="25"/>
  <c r="G236" i="25"/>
  <c r="H236" i="25"/>
  <c r="K236" i="25"/>
  <c r="G237" i="25"/>
  <c r="H237" i="25"/>
  <c r="K237" i="25"/>
  <c r="G238" i="25"/>
  <c r="H238" i="25"/>
  <c r="K238" i="25"/>
  <c r="G239" i="25"/>
  <c r="H239" i="25"/>
  <c r="K239" i="25"/>
  <c r="G240" i="25"/>
  <c r="H240" i="25"/>
  <c r="K240" i="25"/>
  <c r="G241" i="25"/>
  <c r="H241" i="25"/>
  <c r="K241" i="25"/>
  <c r="G242" i="25"/>
  <c r="H242" i="25"/>
  <c r="K242" i="25"/>
  <c r="G243" i="25"/>
  <c r="H243" i="25"/>
  <c r="K243" i="25"/>
  <c r="G244" i="25"/>
  <c r="H244" i="25"/>
  <c r="K244" i="25"/>
  <c r="G245" i="25"/>
  <c r="H245" i="25"/>
  <c r="K245" i="25"/>
  <c r="G246" i="25"/>
  <c r="H246" i="25"/>
  <c r="K246" i="25"/>
  <c r="G247" i="25"/>
  <c r="H247" i="25"/>
  <c r="K247" i="25"/>
  <c r="G248" i="25"/>
  <c r="H248" i="25"/>
  <c r="K248" i="25"/>
  <c r="G249" i="25"/>
  <c r="H249" i="25"/>
  <c r="K249" i="25"/>
  <c r="G250" i="25"/>
  <c r="H250" i="25"/>
  <c r="K250" i="25"/>
  <c r="G251" i="25"/>
  <c r="H251" i="25"/>
  <c r="K251" i="25"/>
  <c r="G252" i="25"/>
  <c r="H252" i="25"/>
  <c r="K252" i="25"/>
  <c r="G253" i="25"/>
  <c r="H253" i="25"/>
  <c r="K253" i="25"/>
  <c r="G254" i="25"/>
  <c r="H254" i="25"/>
  <c r="K254" i="25"/>
  <c r="G255" i="25"/>
  <c r="H255" i="25"/>
  <c r="K255" i="25"/>
  <c r="G256" i="25"/>
  <c r="H256" i="25"/>
  <c r="K256" i="25"/>
  <c r="G257" i="25"/>
  <c r="H257" i="25"/>
  <c r="K257" i="25"/>
  <c r="G258" i="25"/>
  <c r="H258" i="25"/>
  <c r="K258" i="25"/>
  <c r="G259" i="25"/>
  <c r="H259" i="25"/>
  <c r="K259" i="25"/>
  <c r="G260" i="25"/>
  <c r="H260" i="25"/>
  <c r="K260" i="25"/>
  <c r="G261" i="25"/>
  <c r="H261" i="25"/>
  <c r="K261" i="25"/>
  <c r="G262" i="25"/>
  <c r="H262" i="25"/>
  <c r="K262" i="25"/>
  <c r="G263" i="25"/>
  <c r="H263" i="25"/>
  <c r="K263" i="25"/>
  <c r="G264" i="25"/>
  <c r="H264" i="25"/>
  <c r="K264" i="25"/>
  <c r="G265" i="25"/>
  <c r="H265" i="25"/>
  <c r="K265" i="25"/>
  <c r="G266" i="25"/>
  <c r="H266" i="25"/>
  <c r="K266" i="25"/>
  <c r="G267" i="25"/>
  <c r="H267" i="25"/>
  <c r="K267" i="25"/>
  <c r="G268" i="25"/>
  <c r="H268" i="25"/>
  <c r="K268" i="25"/>
  <c r="G269" i="25"/>
  <c r="H269" i="25"/>
  <c r="K269" i="25"/>
  <c r="G270" i="25"/>
  <c r="H270" i="25"/>
  <c r="K270" i="25"/>
  <c r="G271" i="25"/>
  <c r="H271" i="25"/>
  <c r="K271" i="25"/>
  <c r="G272" i="25"/>
  <c r="H272" i="25"/>
  <c r="K272" i="25"/>
  <c r="G273" i="25"/>
  <c r="H273" i="25"/>
  <c r="K273" i="25"/>
  <c r="G274" i="25"/>
  <c r="H274" i="25"/>
  <c r="K274" i="25"/>
  <c r="G275" i="25"/>
  <c r="H275" i="25"/>
  <c r="K275" i="25"/>
  <c r="G276" i="25"/>
  <c r="H276" i="25"/>
  <c r="K276" i="25"/>
  <c r="G277" i="25"/>
  <c r="H277" i="25"/>
  <c r="K277" i="25"/>
  <c r="G278" i="25"/>
  <c r="H278" i="25"/>
  <c r="K278" i="25"/>
  <c r="G279" i="25"/>
  <c r="H279" i="25"/>
  <c r="K279" i="25"/>
  <c r="G280" i="25"/>
  <c r="H280" i="25"/>
  <c r="K280" i="25"/>
  <c r="G281" i="25"/>
  <c r="H281" i="25"/>
  <c r="K281" i="25"/>
  <c r="G282" i="25"/>
  <c r="H282" i="25"/>
  <c r="K282" i="25"/>
  <c r="K283" i="25"/>
  <c r="P16" i="25"/>
  <c r="P17" i="25"/>
  <c r="P18" i="25"/>
  <c r="P20" i="25"/>
  <c r="P19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P4" i="25"/>
  <c r="D283" i="25"/>
  <c r="P3" i="25"/>
  <c r="P13" i="25"/>
  <c r="P14" i="25"/>
  <c r="P12" i="25"/>
  <c r="P6" i="25"/>
  <c r="P7" i="25"/>
  <c r="P8" i="25"/>
  <c r="P10" i="25"/>
  <c r="H283" i="25"/>
  <c r="G283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4" i="25"/>
  <c r="A3" i="25"/>
  <c r="B296" i="23" a="1"/>
  <c r="B297" i="23"/>
  <c r="A4" i="23" a="1"/>
  <c r="A292" i="23"/>
  <c r="A291" i="23"/>
  <c r="A290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B4" i="23"/>
  <c r="C4" i="23"/>
  <c r="D4" i="23"/>
  <c r="B5" i="23"/>
  <c r="C5" i="23"/>
  <c r="D5" i="23"/>
  <c r="B6" i="23"/>
  <c r="C6" i="23"/>
  <c r="D6" i="23"/>
  <c r="B7" i="23"/>
  <c r="C7" i="23"/>
  <c r="D7" i="23"/>
  <c r="B8" i="23"/>
  <c r="C8" i="23"/>
  <c r="D8" i="23"/>
  <c r="B9" i="23"/>
  <c r="C9" i="23"/>
  <c r="D9" i="23"/>
  <c r="B10" i="23"/>
  <c r="C10" i="23"/>
  <c r="D10" i="23"/>
  <c r="B11" i="23"/>
  <c r="C11" i="23"/>
  <c r="D11" i="23"/>
  <c r="B12" i="23"/>
  <c r="C12" i="23"/>
  <c r="D12" i="23"/>
  <c r="B13" i="23"/>
  <c r="C13" i="23"/>
  <c r="D13" i="23"/>
  <c r="B14" i="23"/>
  <c r="C14" i="23"/>
  <c r="D14" i="23"/>
  <c r="B15" i="23"/>
  <c r="C15" i="23"/>
  <c r="D15" i="23"/>
  <c r="B16" i="23"/>
  <c r="C16" i="23"/>
  <c r="D16" i="23"/>
  <c r="B17" i="23"/>
  <c r="C17" i="23"/>
  <c r="D17" i="23"/>
  <c r="B18" i="23"/>
  <c r="C18" i="23"/>
  <c r="D18" i="23"/>
  <c r="B19" i="23"/>
  <c r="C19" i="23"/>
  <c r="D19" i="23"/>
  <c r="B20" i="23"/>
  <c r="C20" i="23"/>
  <c r="D20" i="23"/>
  <c r="B21" i="23"/>
  <c r="C21" i="23"/>
  <c r="D21" i="23"/>
  <c r="B22" i="23"/>
  <c r="C22" i="23"/>
  <c r="D22" i="23"/>
  <c r="B23" i="23"/>
  <c r="C23" i="23"/>
  <c r="D23" i="23"/>
  <c r="B24" i="23"/>
  <c r="C24" i="23"/>
  <c r="D24" i="23"/>
  <c r="B25" i="23"/>
  <c r="C25" i="23"/>
  <c r="D25" i="23"/>
  <c r="B26" i="23"/>
  <c r="C26" i="23"/>
  <c r="D26" i="23"/>
  <c r="B27" i="23"/>
  <c r="C27" i="23"/>
  <c r="D27" i="23"/>
  <c r="B28" i="23"/>
  <c r="C28" i="23"/>
  <c r="D28" i="23"/>
  <c r="B29" i="23"/>
  <c r="C29" i="23"/>
  <c r="D29" i="23"/>
  <c r="B30" i="23"/>
  <c r="C30" i="23"/>
  <c r="D30" i="23"/>
  <c r="B31" i="23"/>
  <c r="C31" i="23"/>
  <c r="D31" i="23"/>
  <c r="B32" i="23"/>
  <c r="C32" i="23"/>
  <c r="D32" i="23"/>
  <c r="B33" i="23"/>
  <c r="C33" i="23"/>
  <c r="D33" i="23"/>
  <c r="B34" i="23"/>
  <c r="C34" i="23"/>
  <c r="D34" i="23"/>
  <c r="B35" i="23"/>
  <c r="C35" i="23"/>
  <c r="D35" i="23"/>
  <c r="B36" i="23"/>
  <c r="C36" i="23"/>
  <c r="D36" i="23"/>
  <c r="B37" i="23"/>
  <c r="C37" i="23"/>
  <c r="D37" i="23"/>
  <c r="B38" i="23"/>
  <c r="C38" i="23"/>
  <c r="D38" i="23"/>
  <c r="B39" i="23"/>
  <c r="C39" i="23"/>
  <c r="D39" i="23"/>
  <c r="B40" i="23"/>
  <c r="C40" i="23"/>
  <c r="D40" i="23"/>
  <c r="B41" i="23"/>
  <c r="C41" i="23"/>
  <c r="D41" i="23"/>
  <c r="B42" i="23"/>
  <c r="C42" i="23"/>
  <c r="D42" i="23"/>
  <c r="B43" i="23"/>
  <c r="C43" i="23"/>
  <c r="D43" i="23"/>
  <c r="B44" i="23"/>
  <c r="C44" i="23"/>
  <c r="D44" i="23"/>
  <c r="B45" i="23"/>
  <c r="C45" i="23"/>
  <c r="D45" i="23"/>
  <c r="B46" i="23"/>
  <c r="C46" i="23"/>
  <c r="D46" i="23"/>
  <c r="B47" i="23"/>
  <c r="C47" i="23"/>
  <c r="D47" i="23"/>
  <c r="B48" i="23"/>
  <c r="C48" i="23"/>
  <c r="D48" i="23"/>
  <c r="B49" i="23"/>
  <c r="C49" i="23"/>
  <c r="D49" i="23"/>
  <c r="B50" i="23"/>
  <c r="C50" i="23"/>
  <c r="D50" i="23"/>
  <c r="B51" i="23"/>
  <c r="C51" i="23"/>
  <c r="D51" i="23"/>
  <c r="B52" i="23"/>
  <c r="C52" i="23"/>
  <c r="D52" i="23"/>
  <c r="B53" i="23"/>
  <c r="C53" i="23"/>
  <c r="D53" i="23"/>
  <c r="B54" i="23"/>
  <c r="C54" i="23"/>
  <c r="D54" i="23"/>
  <c r="B55" i="23"/>
  <c r="C55" i="23"/>
  <c r="D55" i="23"/>
  <c r="B56" i="23"/>
  <c r="C56" i="23"/>
  <c r="D56" i="23"/>
  <c r="B57" i="23"/>
  <c r="C57" i="23"/>
  <c r="D57" i="23"/>
  <c r="B58" i="23"/>
  <c r="C58" i="23"/>
  <c r="D58" i="23"/>
  <c r="B59" i="23"/>
  <c r="C59" i="23"/>
  <c r="D59" i="23"/>
  <c r="B60" i="23"/>
  <c r="C60" i="23"/>
  <c r="D60" i="23"/>
  <c r="B61" i="23"/>
  <c r="C61" i="23"/>
  <c r="D61" i="23"/>
  <c r="B62" i="23"/>
  <c r="C62" i="23"/>
  <c r="D62" i="23"/>
  <c r="B63" i="23"/>
  <c r="C63" i="23"/>
  <c r="D63" i="23"/>
  <c r="B64" i="23"/>
  <c r="C64" i="23"/>
  <c r="D64" i="23"/>
  <c r="B65" i="23"/>
  <c r="C65" i="23"/>
  <c r="D65" i="23"/>
  <c r="B66" i="23"/>
  <c r="C66" i="23"/>
  <c r="D66" i="23"/>
  <c r="B67" i="23"/>
  <c r="C67" i="23"/>
  <c r="D67" i="23"/>
  <c r="B68" i="23"/>
  <c r="C68" i="23"/>
  <c r="D68" i="23"/>
  <c r="B69" i="23"/>
  <c r="C69" i="23"/>
  <c r="D69" i="23"/>
  <c r="B70" i="23"/>
  <c r="C70" i="23"/>
  <c r="D70" i="23"/>
  <c r="B71" i="23"/>
  <c r="C71" i="23"/>
  <c r="D71" i="23"/>
  <c r="B72" i="23"/>
  <c r="C72" i="23"/>
  <c r="D72" i="23"/>
  <c r="B73" i="23"/>
  <c r="C73" i="23"/>
  <c r="D73" i="23"/>
  <c r="B74" i="23"/>
  <c r="C74" i="23"/>
  <c r="D74" i="23"/>
  <c r="B75" i="23"/>
  <c r="C75" i="23"/>
  <c r="D75" i="23"/>
  <c r="B76" i="23"/>
  <c r="C76" i="23"/>
  <c r="D76" i="23"/>
  <c r="B77" i="23"/>
  <c r="C77" i="23"/>
  <c r="D77" i="23"/>
  <c r="B78" i="23"/>
  <c r="C78" i="23"/>
  <c r="D78" i="23"/>
  <c r="B79" i="23"/>
  <c r="C79" i="23"/>
  <c r="D79" i="23"/>
  <c r="B80" i="23"/>
  <c r="C80" i="23"/>
  <c r="D80" i="23"/>
  <c r="B81" i="23"/>
  <c r="C81" i="23"/>
  <c r="D81" i="23"/>
  <c r="B82" i="23"/>
  <c r="C82" i="23"/>
  <c r="D82" i="23"/>
  <c r="B83" i="23"/>
  <c r="C83" i="23"/>
  <c r="D83" i="23"/>
  <c r="B84" i="23"/>
  <c r="C84" i="23"/>
  <c r="D84" i="23"/>
  <c r="B85" i="23"/>
  <c r="C85" i="23"/>
  <c r="D85" i="23"/>
  <c r="B86" i="23"/>
  <c r="C86" i="23"/>
  <c r="D86" i="23"/>
  <c r="B87" i="23"/>
  <c r="C87" i="23"/>
  <c r="D87" i="23"/>
  <c r="B88" i="23"/>
  <c r="C88" i="23"/>
  <c r="D88" i="23"/>
  <c r="B89" i="23"/>
  <c r="C89" i="23"/>
  <c r="D89" i="23"/>
  <c r="B90" i="23"/>
  <c r="C90" i="23"/>
  <c r="D90" i="23"/>
  <c r="B91" i="23"/>
  <c r="C91" i="23"/>
  <c r="D91" i="23"/>
  <c r="B92" i="23"/>
  <c r="C92" i="23"/>
  <c r="D92" i="23"/>
  <c r="B93" i="23"/>
  <c r="C93" i="23"/>
  <c r="D93" i="23"/>
  <c r="B94" i="23"/>
  <c r="C94" i="23"/>
  <c r="D94" i="23"/>
  <c r="B95" i="23"/>
  <c r="C95" i="23"/>
  <c r="D95" i="23"/>
  <c r="B96" i="23"/>
  <c r="C96" i="23"/>
  <c r="D96" i="23"/>
  <c r="B97" i="23"/>
  <c r="C97" i="23"/>
  <c r="D97" i="23"/>
  <c r="B98" i="23"/>
  <c r="C98" i="23"/>
  <c r="D98" i="23"/>
  <c r="B99" i="23"/>
  <c r="C99" i="23"/>
  <c r="D99" i="23"/>
  <c r="B100" i="23"/>
  <c r="C100" i="23"/>
  <c r="D100" i="23"/>
  <c r="B101" i="23"/>
  <c r="C101" i="23"/>
  <c r="D101" i="23"/>
  <c r="B102" i="23"/>
  <c r="C102" i="23"/>
  <c r="D102" i="23"/>
  <c r="B103" i="23"/>
  <c r="C103" i="23"/>
  <c r="D103" i="23"/>
  <c r="B104" i="23"/>
  <c r="C104" i="23"/>
  <c r="D104" i="23"/>
  <c r="B105" i="23"/>
  <c r="C105" i="23"/>
  <c r="D105" i="23"/>
  <c r="B106" i="23"/>
  <c r="C106" i="23"/>
  <c r="D106" i="23"/>
  <c r="B107" i="23"/>
  <c r="C107" i="23"/>
  <c r="D107" i="23"/>
  <c r="B108" i="23"/>
  <c r="C108" i="23"/>
  <c r="D108" i="23"/>
  <c r="B109" i="23"/>
  <c r="C109" i="23"/>
  <c r="D109" i="23"/>
  <c r="B110" i="23"/>
  <c r="C110" i="23"/>
  <c r="D110" i="23"/>
  <c r="B111" i="23"/>
  <c r="C111" i="23"/>
  <c r="D111" i="23"/>
  <c r="B112" i="23"/>
  <c r="C112" i="23"/>
  <c r="D112" i="23"/>
  <c r="B113" i="23"/>
  <c r="C113" i="23"/>
  <c r="D113" i="23"/>
  <c r="B114" i="23"/>
  <c r="C114" i="23"/>
  <c r="D114" i="23"/>
  <c r="B115" i="23"/>
  <c r="C115" i="23"/>
  <c r="D115" i="23"/>
  <c r="B116" i="23"/>
  <c r="C116" i="23"/>
  <c r="D116" i="23"/>
  <c r="B117" i="23"/>
  <c r="C117" i="23"/>
  <c r="D117" i="23"/>
  <c r="B118" i="23"/>
  <c r="C118" i="23"/>
  <c r="D118" i="23"/>
  <c r="B119" i="23"/>
  <c r="C119" i="23"/>
  <c r="D119" i="23"/>
  <c r="B120" i="23"/>
  <c r="C120" i="23"/>
  <c r="D120" i="23"/>
  <c r="B121" i="23"/>
  <c r="C121" i="23"/>
  <c r="D121" i="23"/>
  <c r="B122" i="23"/>
  <c r="C122" i="23"/>
  <c r="D122" i="23"/>
  <c r="B123" i="23"/>
  <c r="C123" i="23"/>
  <c r="D123" i="23"/>
  <c r="B124" i="23"/>
  <c r="C124" i="23"/>
  <c r="D124" i="23"/>
  <c r="B125" i="23"/>
  <c r="C125" i="23"/>
  <c r="D125" i="23"/>
  <c r="B126" i="23"/>
  <c r="C126" i="23"/>
  <c r="D126" i="23"/>
  <c r="B127" i="23"/>
  <c r="C127" i="23"/>
  <c r="D127" i="23"/>
  <c r="B128" i="23"/>
  <c r="C128" i="23"/>
  <c r="D128" i="23"/>
  <c r="B129" i="23"/>
  <c r="C129" i="23"/>
  <c r="D129" i="23"/>
  <c r="B130" i="23"/>
  <c r="C130" i="23"/>
  <c r="D130" i="23"/>
  <c r="B131" i="23"/>
  <c r="C131" i="23"/>
  <c r="D131" i="23"/>
  <c r="B132" i="23"/>
  <c r="C132" i="23"/>
  <c r="D132" i="23"/>
  <c r="B133" i="23"/>
  <c r="C133" i="23"/>
  <c r="D133" i="23"/>
  <c r="B134" i="23"/>
  <c r="C134" i="23"/>
  <c r="D134" i="23"/>
  <c r="B135" i="23"/>
  <c r="C135" i="23"/>
  <c r="D135" i="23"/>
  <c r="B136" i="23"/>
  <c r="C136" i="23"/>
  <c r="D136" i="23"/>
  <c r="B137" i="23"/>
  <c r="C137" i="23"/>
  <c r="D137" i="23"/>
  <c r="B138" i="23"/>
  <c r="C138" i="23"/>
  <c r="D138" i="23"/>
  <c r="B139" i="23"/>
  <c r="C139" i="23"/>
  <c r="D139" i="23"/>
  <c r="B140" i="23"/>
  <c r="C140" i="23"/>
  <c r="D140" i="23"/>
  <c r="B141" i="23"/>
  <c r="C141" i="23"/>
  <c r="D141" i="23"/>
  <c r="B142" i="23"/>
  <c r="C142" i="23"/>
  <c r="D142" i="23"/>
  <c r="B143" i="23"/>
  <c r="C143" i="23"/>
  <c r="D143" i="23"/>
  <c r="B144" i="23"/>
  <c r="C144" i="23"/>
  <c r="D144" i="23"/>
  <c r="B145" i="23"/>
  <c r="C145" i="23"/>
  <c r="D145" i="23"/>
  <c r="B146" i="23"/>
  <c r="C146" i="23"/>
  <c r="D146" i="23"/>
  <c r="B147" i="23"/>
  <c r="C147" i="23"/>
  <c r="D147" i="23"/>
  <c r="B148" i="23"/>
  <c r="C148" i="23"/>
  <c r="D148" i="23"/>
  <c r="B149" i="23"/>
  <c r="C149" i="23"/>
  <c r="D149" i="23"/>
  <c r="B150" i="23"/>
  <c r="C150" i="23"/>
  <c r="D150" i="23"/>
  <c r="B151" i="23"/>
  <c r="C151" i="23"/>
  <c r="D151" i="23"/>
  <c r="B152" i="23"/>
  <c r="C152" i="23"/>
  <c r="D152" i="23"/>
  <c r="B153" i="23"/>
  <c r="C153" i="23"/>
  <c r="D153" i="23"/>
  <c r="B154" i="23"/>
  <c r="C154" i="23"/>
  <c r="D154" i="23"/>
  <c r="B155" i="23"/>
  <c r="C155" i="23"/>
  <c r="D155" i="23"/>
  <c r="B156" i="23"/>
  <c r="C156" i="23"/>
  <c r="D156" i="23"/>
  <c r="B157" i="23"/>
  <c r="C157" i="23"/>
  <c r="D157" i="23"/>
  <c r="B158" i="23"/>
  <c r="C158" i="23"/>
  <c r="D158" i="23"/>
  <c r="B159" i="23"/>
  <c r="C159" i="23"/>
  <c r="D159" i="23"/>
  <c r="B160" i="23"/>
  <c r="C160" i="23"/>
  <c r="D160" i="23"/>
  <c r="B161" i="23"/>
  <c r="C161" i="23"/>
  <c r="D161" i="23"/>
  <c r="B162" i="23"/>
  <c r="C162" i="23"/>
  <c r="D162" i="23"/>
  <c r="B163" i="23"/>
  <c r="C163" i="23"/>
  <c r="D163" i="23"/>
  <c r="B164" i="23"/>
  <c r="C164" i="23"/>
  <c r="D164" i="23"/>
  <c r="B165" i="23"/>
  <c r="C165" i="23"/>
  <c r="D165" i="23"/>
  <c r="B166" i="23"/>
  <c r="C166" i="23"/>
  <c r="D166" i="23"/>
  <c r="B167" i="23"/>
  <c r="C167" i="23"/>
  <c r="D167" i="23"/>
  <c r="B168" i="23"/>
  <c r="C168" i="23"/>
  <c r="D168" i="23"/>
  <c r="B169" i="23"/>
  <c r="C169" i="23"/>
  <c r="D169" i="23"/>
  <c r="B170" i="23"/>
  <c r="C170" i="23"/>
  <c r="D170" i="23"/>
  <c r="B171" i="23"/>
  <c r="C171" i="23"/>
  <c r="D171" i="23"/>
  <c r="B172" i="23"/>
  <c r="C172" i="23"/>
  <c r="D172" i="23"/>
  <c r="B173" i="23"/>
  <c r="C173" i="23"/>
  <c r="D173" i="23"/>
  <c r="B174" i="23"/>
  <c r="C174" i="23"/>
  <c r="D174" i="23"/>
  <c r="B175" i="23"/>
  <c r="C175" i="23"/>
  <c r="D175" i="23"/>
  <c r="B176" i="23"/>
  <c r="C176" i="23"/>
  <c r="D176" i="23"/>
  <c r="B177" i="23"/>
  <c r="C177" i="23"/>
  <c r="D177" i="23"/>
  <c r="B178" i="23"/>
  <c r="C178" i="23"/>
  <c r="D178" i="23"/>
  <c r="B179" i="23"/>
  <c r="C179" i="23"/>
  <c r="D179" i="23"/>
  <c r="B180" i="23"/>
  <c r="C180" i="23"/>
  <c r="D180" i="23"/>
  <c r="B181" i="23"/>
  <c r="C181" i="23"/>
  <c r="D181" i="23"/>
  <c r="B182" i="23"/>
  <c r="C182" i="23"/>
  <c r="D182" i="23"/>
  <c r="B183" i="23"/>
  <c r="C183" i="23"/>
  <c r="D183" i="23"/>
  <c r="B184" i="23"/>
  <c r="C184" i="23"/>
  <c r="D184" i="23"/>
  <c r="B185" i="23"/>
  <c r="C185" i="23"/>
  <c r="D185" i="23"/>
  <c r="B186" i="23"/>
  <c r="C186" i="23"/>
  <c r="D186" i="23"/>
  <c r="B187" i="23"/>
  <c r="C187" i="23"/>
  <c r="D187" i="23"/>
  <c r="B188" i="23"/>
  <c r="C188" i="23"/>
  <c r="D188" i="23"/>
  <c r="B189" i="23"/>
  <c r="C189" i="23"/>
  <c r="D189" i="23"/>
  <c r="B190" i="23"/>
  <c r="C190" i="23"/>
  <c r="D190" i="23"/>
  <c r="B191" i="23"/>
  <c r="C191" i="23"/>
  <c r="D191" i="23"/>
  <c r="B192" i="23"/>
  <c r="C192" i="23"/>
  <c r="D192" i="23"/>
  <c r="B193" i="23"/>
  <c r="C193" i="23"/>
  <c r="D193" i="23"/>
  <c r="B194" i="23"/>
  <c r="C194" i="23"/>
  <c r="D194" i="23"/>
  <c r="B195" i="23"/>
  <c r="C195" i="23"/>
  <c r="D195" i="23"/>
  <c r="B196" i="23"/>
  <c r="C196" i="23"/>
  <c r="D196" i="23"/>
  <c r="B197" i="23"/>
  <c r="C197" i="23"/>
  <c r="D197" i="23"/>
  <c r="B198" i="23"/>
  <c r="C198" i="23"/>
  <c r="D198" i="23"/>
  <c r="B199" i="23"/>
  <c r="C199" i="23"/>
  <c r="D199" i="23"/>
  <c r="B200" i="23"/>
  <c r="C200" i="23"/>
  <c r="D200" i="23"/>
  <c r="B201" i="23"/>
  <c r="C201" i="23"/>
  <c r="D201" i="23"/>
  <c r="B202" i="23"/>
  <c r="C202" i="23"/>
  <c r="D202" i="23"/>
  <c r="B203" i="23"/>
  <c r="C203" i="23"/>
  <c r="D203" i="23"/>
  <c r="B204" i="23"/>
  <c r="C204" i="23"/>
  <c r="D204" i="23"/>
  <c r="B205" i="23"/>
  <c r="C205" i="23"/>
  <c r="D205" i="23"/>
  <c r="B206" i="23"/>
  <c r="C206" i="23"/>
  <c r="D206" i="23"/>
  <c r="B207" i="23"/>
  <c r="C207" i="23"/>
  <c r="D207" i="23"/>
  <c r="B208" i="23"/>
  <c r="C208" i="23"/>
  <c r="D208" i="23"/>
  <c r="B209" i="23"/>
  <c r="C209" i="23"/>
  <c r="D209" i="23"/>
  <c r="B210" i="23"/>
  <c r="C210" i="23"/>
  <c r="D210" i="23"/>
  <c r="B211" i="23"/>
  <c r="C211" i="23"/>
  <c r="D211" i="23"/>
  <c r="B212" i="23"/>
  <c r="C212" i="23"/>
  <c r="D212" i="23"/>
  <c r="B213" i="23"/>
  <c r="C213" i="23"/>
  <c r="D213" i="23"/>
  <c r="B214" i="23"/>
  <c r="C214" i="23"/>
  <c r="D214" i="23"/>
  <c r="B215" i="23"/>
  <c r="C215" i="23"/>
  <c r="D215" i="23"/>
  <c r="B216" i="23"/>
  <c r="C216" i="23"/>
  <c r="D216" i="23"/>
  <c r="B217" i="23"/>
  <c r="C217" i="23"/>
  <c r="D217" i="23"/>
  <c r="B218" i="23"/>
  <c r="C218" i="23"/>
  <c r="D218" i="23"/>
  <c r="B219" i="23"/>
  <c r="C219" i="23"/>
  <c r="D219" i="23"/>
  <c r="B220" i="23"/>
  <c r="C220" i="23"/>
  <c r="D220" i="23"/>
  <c r="B221" i="23"/>
  <c r="C221" i="23"/>
  <c r="D221" i="23"/>
  <c r="B222" i="23"/>
  <c r="C222" i="23"/>
  <c r="D222" i="23"/>
  <c r="B223" i="23"/>
  <c r="C223" i="23"/>
  <c r="D223" i="23"/>
  <c r="B224" i="23"/>
  <c r="C224" i="23"/>
  <c r="D224" i="23"/>
  <c r="B225" i="23"/>
  <c r="C225" i="23"/>
  <c r="D225" i="23"/>
  <c r="B226" i="23"/>
  <c r="C226" i="23"/>
  <c r="D226" i="23"/>
  <c r="B227" i="23"/>
  <c r="C227" i="23"/>
  <c r="D227" i="23"/>
  <c r="B228" i="23"/>
  <c r="C228" i="23"/>
  <c r="D228" i="23"/>
  <c r="B229" i="23"/>
  <c r="C229" i="23"/>
  <c r="D229" i="23"/>
  <c r="B230" i="23"/>
  <c r="C230" i="23"/>
  <c r="D230" i="23"/>
  <c r="B231" i="23"/>
  <c r="C231" i="23"/>
  <c r="D231" i="23"/>
  <c r="B232" i="23"/>
  <c r="C232" i="23"/>
  <c r="D232" i="23"/>
  <c r="B233" i="23"/>
  <c r="C233" i="23"/>
  <c r="D233" i="23"/>
  <c r="B234" i="23"/>
  <c r="C234" i="23"/>
  <c r="D234" i="23"/>
  <c r="B235" i="23"/>
  <c r="C235" i="23"/>
  <c r="D235" i="23"/>
  <c r="B236" i="23"/>
  <c r="C236" i="23"/>
  <c r="D236" i="23"/>
  <c r="B237" i="23"/>
  <c r="C237" i="23"/>
  <c r="D237" i="23"/>
  <c r="B238" i="23"/>
  <c r="C238" i="23"/>
  <c r="D238" i="23"/>
  <c r="B239" i="23"/>
  <c r="C239" i="23"/>
  <c r="D239" i="23"/>
  <c r="B240" i="23"/>
  <c r="C240" i="23"/>
  <c r="D240" i="23"/>
  <c r="B241" i="23"/>
  <c r="C241" i="23"/>
  <c r="D241" i="23"/>
  <c r="B242" i="23"/>
  <c r="C242" i="23"/>
  <c r="D242" i="23"/>
  <c r="B243" i="23"/>
  <c r="C243" i="23"/>
  <c r="D243" i="23"/>
  <c r="B244" i="23"/>
  <c r="C244" i="23"/>
  <c r="D244" i="23"/>
  <c r="B245" i="23"/>
  <c r="C245" i="23"/>
  <c r="D245" i="23"/>
  <c r="B246" i="23"/>
  <c r="C246" i="23"/>
  <c r="D246" i="23"/>
  <c r="B247" i="23"/>
  <c r="C247" i="23"/>
  <c r="D247" i="23"/>
  <c r="B248" i="23"/>
  <c r="C248" i="23"/>
  <c r="D248" i="23"/>
  <c r="B249" i="23"/>
  <c r="C249" i="23"/>
  <c r="D249" i="23"/>
  <c r="B250" i="23"/>
  <c r="C250" i="23"/>
  <c r="D250" i="23"/>
  <c r="B251" i="23"/>
  <c r="C251" i="23"/>
  <c r="D251" i="23"/>
  <c r="B252" i="23"/>
  <c r="C252" i="23"/>
  <c r="D252" i="23"/>
  <c r="B253" i="23"/>
  <c r="C253" i="23"/>
  <c r="D253" i="23"/>
  <c r="B254" i="23"/>
  <c r="C254" i="23"/>
  <c r="D254" i="23"/>
  <c r="B255" i="23"/>
  <c r="C255" i="23"/>
  <c r="D255" i="23"/>
  <c r="B256" i="23"/>
  <c r="C256" i="23"/>
  <c r="D256" i="23"/>
  <c r="B257" i="23"/>
  <c r="C257" i="23"/>
  <c r="D257" i="23"/>
  <c r="B258" i="23"/>
  <c r="C258" i="23"/>
  <c r="D258" i="23"/>
  <c r="B259" i="23"/>
  <c r="C259" i="23"/>
  <c r="D259" i="23"/>
  <c r="B260" i="23"/>
  <c r="C260" i="23"/>
  <c r="D260" i="23"/>
  <c r="B261" i="23"/>
  <c r="C261" i="23"/>
  <c r="D261" i="23"/>
  <c r="B262" i="23"/>
  <c r="C262" i="23"/>
  <c r="D262" i="23"/>
  <c r="B263" i="23"/>
  <c r="C263" i="23"/>
  <c r="D263" i="23"/>
  <c r="B264" i="23"/>
  <c r="C264" i="23"/>
  <c r="D264" i="23"/>
  <c r="B265" i="23"/>
  <c r="C265" i="23"/>
  <c r="D265" i="23"/>
  <c r="B266" i="23"/>
  <c r="C266" i="23"/>
  <c r="D266" i="23"/>
  <c r="B267" i="23"/>
  <c r="C267" i="23"/>
  <c r="D267" i="23"/>
  <c r="B268" i="23"/>
  <c r="C268" i="23"/>
  <c r="D268" i="23"/>
  <c r="B269" i="23"/>
  <c r="C269" i="23"/>
  <c r="D269" i="23"/>
  <c r="B270" i="23"/>
  <c r="C270" i="23"/>
  <c r="D270" i="23"/>
  <c r="B271" i="23"/>
  <c r="C271" i="23"/>
  <c r="D271" i="23"/>
  <c r="B272" i="23"/>
  <c r="C272" i="23"/>
  <c r="D272" i="23"/>
  <c r="B273" i="23"/>
  <c r="C273" i="23"/>
  <c r="D273" i="23"/>
  <c r="B274" i="23"/>
  <c r="C274" i="23"/>
  <c r="D274" i="23"/>
  <c r="B275" i="23"/>
  <c r="C275" i="23"/>
  <c r="D275" i="23"/>
  <c r="B276" i="23"/>
  <c r="C276" i="23"/>
  <c r="D276" i="23"/>
  <c r="B277" i="23"/>
  <c r="C277" i="23"/>
  <c r="D277" i="23"/>
  <c r="B278" i="23"/>
  <c r="C278" i="23"/>
  <c r="D278" i="23"/>
  <c r="B279" i="23"/>
  <c r="C279" i="23"/>
  <c r="D279" i="23"/>
  <c r="B280" i="23"/>
  <c r="C280" i="23"/>
  <c r="D280" i="23"/>
  <c r="B281" i="23"/>
  <c r="C281" i="23"/>
  <c r="D281" i="23"/>
  <c r="B282" i="23"/>
  <c r="C282" i="23"/>
  <c r="D282" i="23"/>
  <c r="B283" i="23"/>
  <c r="C283" i="23"/>
  <c r="D283" i="23"/>
  <c r="B284" i="23"/>
  <c r="C284" i="23"/>
  <c r="D284" i="23"/>
  <c r="B285" i="23"/>
  <c r="C285" i="23"/>
  <c r="D285" i="23"/>
  <c r="B286" i="23"/>
  <c r="C286" i="23"/>
  <c r="D286" i="23"/>
  <c r="B287" i="23"/>
  <c r="C287" i="23"/>
  <c r="D287" i="23"/>
  <c r="B288" i="23"/>
  <c r="C288" i="23"/>
  <c r="D288" i="23"/>
  <c r="B289" i="23"/>
  <c r="C289" i="23"/>
  <c r="D289" i="23"/>
  <c r="B290" i="23"/>
  <c r="C290" i="23"/>
  <c r="D290" i="23"/>
  <c r="B291" i="23"/>
  <c r="C291" i="23"/>
  <c r="D291" i="23"/>
  <c r="B292" i="23"/>
  <c r="C292" i="23"/>
  <c r="D292" i="23"/>
  <c r="R4" i="23" a="1"/>
  <c r="S5" i="23"/>
  <c r="S4" i="23"/>
  <c r="R5" i="23"/>
  <c r="R4" i="23"/>
  <c r="C296" i="23" a="1"/>
  <c r="C297" i="23"/>
  <c r="H297" i="23"/>
  <c r="G297" i="23"/>
  <c r="F297" i="23"/>
  <c r="D297" i="23"/>
  <c r="E297" i="23"/>
  <c r="A3" i="23"/>
  <c r="A297" i="23" a="1"/>
  <c r="A297" i="23"/>
  <c r="B296" i="23"/>
  <c r="F296" i="23"/>
  <c r="C296" i="23"/>
  <c r="D296" i="23"/>
  <c r="E296" i="23"/>
  <c r="E292" i="23"/>
  <c r="E291" i="23"/>
  <c r="E290" i="23"/>
  <c r="E289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AB5" i="23" a="1"/>
  <c r="AC5" i="23"/>
  <c r="AE5" i="23"/>
  <c r="AC6" i="23"/>
  <c r="AE6" i="23"/>
  <c r="AC7" i="23"/>
  <c r="AE7" i="23"/>
  <c r="AC8" i="23"/>
  <c r="AE8" i="23"/>
  <c r="AC9" i="23"/>
  <c r="AE9" i="23"/>
  <c r="AC10" i="23"/>
  <c r="AE10" i="23"/>
  <c r="AC11" i="23"/>
  <c r="AE11" i="23"/>
  <c r="AC12" i="23"/>
  <c r="AE12" i="23"/>
  <c r="AC13" i="23"/>
  <c r="AE13" i="23"/>
  <c r="AC14" i="23"/>
  <c r="AE14" i="23"/>
  <c r="AC15" i="23"/>
  <c r="AE15" i="23"/>
  <c r="AC16" i="23"/>
  <c r="AE16" i="23"/>
  <c r="AC17" i="23"/>
  <c r="AE17" i="23"/>
  <c r="AC18" i="23"/>
  <c r="AE18" i="23"/>
  <c r="AC19" i="23"/>
  <c r="AE19" i="23"/>
  <c r="AC20" i="23"/>
  <c r="AE20" i="23"/>
  <c r="AC21" i="23"/>
  <c r="AE21" i="23"/>
  <c r="AC22" i="23"/>
  <c r="AE22" i="23"/>
  <c r="AC23" i="23"/>
  <c r="AE23" i="23"/>
  <c r="AC24" i="23"/>
  <c r="AE24" i="23"/>
  <c r="AC25" i="23"/>
  <c r="AE25" i="23"/>
  <c r="AC26" i="23"/>
  <c r="AE26" i="23"/>
  <c r="AC27" i="23"/>
  <c r="AE27" i="23"/>
  <c r="AC28" i="23"/>
  <c r="AE28" i="23"/>
  <c r="AC29" i="23"/>
  <c r="AE29" i="23"/>
  <c r="AC30" i="23"/>
  <c r="AE30" i="23"/>
  <c r="AC31" i="23"/>
  <c r="AE31" i="23"/>
  <c r="AC32" i="23"/>
  <c r="AE32" i="23"/>
  <c r="AC33" i="23"/>
  <c r="AE33" i="23"/>
  <c r="AC34" i="23"/>
  <c r="AE34" i="23"/>
  <c r="AC35" i="23"/>
  <c r="AE35" i="23"/>
  <c r="AC36" i="23"/>
  <c r="AE36" i="23"/>
  <c r="AC37" i="23"/>
  <c r="AE37" i="23"/>
  <c r="AC38" i="23"/>
  <c r="AE38" i="23"/>
  <c r="AC39" i="23"/>
  <c r="AE39" i="23"/>
  <c r="AC40" i="23"/>
  <c r="AE40" i="23"/>
  <c r="AC41" i="23"/>
  <c r="AE41" i="23"/>
  <c r="AC42" i="23"/>
  <c r="AE42" i="23"/>
  <c r="AC43" i="23"/>
  <c r="AE43" i="23"/>
  <c r="AC44" i="23"/>
  <c r="AE44" i="23"/>
  <c r="AC45" i="23"/>
  <c r="AE45" i="23"/>
  <c r="AC46" i="23"/>
  <c r="AE46" i="23"/>
  <c r="AC47" i="23"/>
  <c r="AE47" i="23"/>
  <c r="AC48" i="23"/>
  <c r="AE48" i="23"/>
  <c r="AC49" i="23"/>
  <c r="AE49" i="23"/>
  <c r="AC50" i="23"/>
  <c r="AE50" i="23"/>
  <c r="AC51" i="23"/>
  <c r="AE51" i="23"/>
  <c r="AC52" i="23"/>
  <c r="AE52" i="23"/>
  <c r="AC53" i="23"/>
  <c r="AE53" i="23"/>
  <c r="AC54" i="23"/>
  <c r="AE54" i="23"/>
  <c r="AC55" i="23"/>
  <c r="AE55" i="23"/>
  <c r="AC56" i="23"/>
  <c r="AE56" i="23"/>
  <c r="AC57" i="23"/>
  <c r="AE57" i="23"/>
  <c r="AC58" i="23"/>
  <c r="AE58" i="23"/>
  <c r="AC59" i="23"/>
  <c r="AE59" i="23"/>
  <c r="AC60" i="23"/>
  <c r="AE60" i="23"/>
  <c r="AC61" i="23"/>
  <c r="AE61" i="23"/>
  <c r="AC62" i="23"/>
  <c r="AE62" i="23"/>
  <c r="AC63" i="23"/>
  <c r="AE63" i="23"/>
  <c r="AC64" i="23"/>
  <c r="AE64" i="23"/>
  <c r="AC65" i="23"/>
  <c r="AE65" i="23"/>
  <c r="AC66" i="23"/>
  <c r="AE66" i="23"/>
  <c r="AC67" i="23"/>
  <c r="AE67" i="23"/>
  <c r="AC68" i="23"/>
  <c r="AE68" i="23"/>
  <c r="AC69" i="23"/>
  <c r="AE69" i="23"/>
  <c r="AC70" i="23"/>
  <c r="AE70" i="23"/>
  <c r="AC71" i="23"/>
  <c r="AE71" i="23"/>
  <c r="AC72" i="23"/>
  <c r="AE72" i="23"/>
  <c r="AC73" i="23"/>
  <c r="AE73" i="23"/>
  <c r="AC74" i="23"/>
  <c r="AE74" i="23"/>
  <c r="AC75" i="23"/>
  <c r="AE75" i="23"/>
  <c r="AC76" i="23"/>
  <c r="AE76" i="23"/>
  <c r="AC77" i="23"/>
  <c r="AE77" i="23"/>
  <c r="AC78" i="23"/>
  <c r="AE78" i="23"/>
  <c r="AC79" i="23"/>
  <c r="AE79" i="23"/>
  <c r="AC80" i="23"/>
  <c r="AE80" i="23"/>
  <c r="AC81" i="23"/>
  <c r="AE81" i="23"/>
  <c r="AC82" i="23"/>
  <c r="AE82" i="23"/>
  <c r="AC83" i="23"/>
  <c r="AE83" i="23"/>
  <c r="AC84" i="23"/>
  <c r="AE84" i="23"/>
  <c r="AC85" i="23"/>
  <c r="AE85" i="23"/>
  <c r="AC86" i="23"/>
  <c r="AE86" i="23"/>
  <c r="AC87" i="23"/>
  <c r="AE87" i="23"/>
  <c r="AC88" i="23"/>
  <c r="AE88" i="23"/>
  <c r="AC89" i="23"/>
  <c r="AE89" i="23"/>
  <c r="AC90" i="23"/>
  <c r="AE90" i="23"/>
  <c r="AC91" i="23"/>
  <c r="AE91" i="23"/>
  <c r="AC92" i="23"/>
  <c r="AE92" i="23"/>
  <c r="AC93" i="23"/>
  <c r="AE93" i="23"/>
  <c r="AC94" i="23"/>
  <c r="AE94" i="23"/>
  <c r="AC95" i="23"/>
  <c r="AE95" i="23"/>
  <c r="AC96" i="23"/>
  <c r="AE96" i="23"/>
  <c r="AC97" i="23"/>
  <c r="AE97" i="23"/>
  <c r="AC98" i="23"/>
  <c r="AE98" i="23"/>
  <c r="AC99" i="23"/>
  <c r="AE99" i="23"/>
  <c r="AC100" i="23"/>
  <c r="AE100" i="23"/>
  <c r="AC101" i="23"/>
  <c r="AE101" i="23"/>
  <c r="AC102" i="23"/>
  <c r="AE102" i="23"/>
  <c r="AC103" i="23"/>
  <c r="AE103" i="23"/>
  <c r="AC104" i="23"/>
  <c r="AE104" i="23"/>
  <c r="AC105" i="23"/>
  <c r="AE105" i="23"/>
  <c r="AC106" i="23"/>
  <c r="AE106" i="23"/>
  <c r="AC107" i="23"/>
  <c r="AE107" i="23"/>
  <c r="AC108" i="23"/>
  <c r="AE108" i="23"/>
  <c r="AC109" i="23"/>
  <c r="AE109" i="23"/>
  <c r="AC110" i="23"/>
  <c r="AE110" i="23"/>
  <c r="AC111" i="23"/>
  <c r="AE111" i="23"/>
  <c r="AC112" i="23"/>
  <c r="AE112" i="23"/>
  <c r="AC113" i="23"/>
  <c r="AE113" i="23"/>
  <c r="AC114" i="23"/>
  <c r="AE114" i="23"/>
  <c r="AC115" i="23"/>
  <c r="AE115" i="23"/>
  <c r="AC116" i="23"/>
  <c r="AE116" i="23"/>
  <c r="AC117" i="23"/>
  <c r="AE117" i="23"/>
  <c r="AC118" i="23"/>
  <c r="AE118" i="23"/>
  <c r="AC119" i="23"/>
  <c r="AE119" i="23"/>
  <c r="AC120" i="23"/>
  <c r="AE120" i="23"/>
  <c r="AC121" i="23"/>
  <c r="AE121" i="23"/>
  <c r="AC122" i="23"/>
  <c r="AE122" i="23"/>
  <c r="AC123" i="23"/>
  <c r="AE123" i="23"/>
  <c r="AC124" i="23"/>
  <c r="AE124" i="23"/>
  <c r="AC125" i="23"/>
  <c r="AE125" i="23"/>
  <c r="AC126" i="23"/>
  <c r="AE126" i="23"/>
  <c r="AC127" i="23"/>
  <c r="AE127" i="23"/>
  <c r="AC128" i="23"/>
  <c r="AE128" i="23"/>
  <c r="AC129" i="23"/>
  <c r="AE129" i="23"/>
  <c r="AC130" i="23"/>
  <c r="AE130" i="23"/>
  <c r="AC131" i="23"/>
  <c r="AE131" i="23"/>
  <c r="AC132" i="23"/>
  <c r="AE132" i="23"/>
  <c r="AC133" i="23"/>
  <c r="AE133" i="23"/>
  <c r="AC134" i="23"/>
  <c r="AE134" i="23"/>
  <c r="AC135" i="23"/>
  <c r="AE135" i="23"/>
  <c r="AC136" i="23"/>
  <c r="AE136" i="23"/>
  <c r="AC137" i="23"/>
  <c r="AE137" i="23"/>
  <c r="AC138" i="23"/>
  <c r="AE138" i="23"/>
  <c r="AC139" i="23"/>
  <c r="AE139" i="23"/>
  <c r="AC140" i="23"/>
  <c r="AE140" i="23"/>
  <c r="AC141" i="23"/>
  <c r="AE141" i="23"/>
  <c r="AC142" i="23"/>
  <c r="AE142" i="23"/>
  <c r="AC143" i="23"/>
  <c r="AE143" i="23"/>
  <c r="AC144" i="23"/>
  <c r="AE144" i="23"/>
  <c r="AC145" i="23"/>
  <c r="AE145" i="23"/>
  <c r="AC146" i="23"/>
  <c r="AE146" i="23"/>
  <c r="AC147" i="23"/>
  <c r="AE147" i="23"/>
  <c r="AC148" i="23"/>
  <c r="AE148" i="23"/>
  <c r="AC149" i="23"/>
  <c r="AE149" i="23"/>
  <c r="AC150" i="23"/>
  <c r="AE150" i="23"/>
  <c r="AC151" i="23"/>
  <c r="AE151" i="23"/>
  <c r="AC152" i="23"/>
  <c r="AE152" i="23"/>
  <c r="AC153" i="23"/>
  <c r="AE153" i="23"/>
  <c r="AC154" i="23"/>
  <c r="AE154" i="23"/>
  <c r="AC155" i="23"/>
  <c r="AE155" i="23"/>
  <c r="AC156" i="23"/>
  <c r="AE156" i="23"/>
  <c r="AC157" i="23"/>
  <c r="AE157" i="23"/>
  <c r="AC158" i="23"/>
  <c r="AE158" i="23"/>
  <c r="AC159" i="23"/>
  <c r="AE159" i="23"/>
  <c r="AC160" i="23"/>
  <c r="AE160" i="23"/>
  <c r="AC161" i="23"/>
  <c r="AE161" i="23"/>
  <c r="AC162" i="23"/>
  <c r="AE162" i="23"/>
  <c r="AC163" i="23"/>
  <c r="AE163" i="23"/>
  <c r="AC164" i="23"/>
  <c r="AE164" i="23"/>
  <c r="AC165" i="23"/>
  <c r="AE165" i="23"/>
  <c r="AC166" i="23"/>
  <c r="AE166" i="23"/>
  <c r="AC167" i="23"/>
  <c r="AE167" i="23"/>
  <c r="AC168" i="23"/>
  <c r="AE168" i="23"/>
  <c r="AC169" i="23"/>
  <c r="AE169" i="23"/>
  <c r="AC170" i="23"/>
  <c r="AE170" i="23"/>
  <c r="AC171" i="23"/>
  <c r="AE171" i="23"/>
  <c r="AC172" i="23"/>
  <c r="AE172" i="23"/>
  <c r="AC173" i="23"/>
  <c r="AE173" i="23"/>
  <c r="AC174" i="23"/>
  <c r="AE174" i="23"/>
  <c r="AC175" i="23"/>
  <c r="AE175" i="23"/>
  <c r="AC176" i="23"/>
  <c r="AE176" i="23"/>
  <c r="AC177" i="23"/>
  <c r="AE177" i="23"/>
  <c r="AC178" i="23"/>
  <c r="AE178" i="23"/>
  <c r="AC179" i="23"/>
  <c r="AE179" i="23"/>
  <c r="AC180" i="23"/>
  <c r="AE180" i="23"/>
  <c r="AC181" i="23"/>
  <c r="AE181" i="23"/>
  <c r="AC182" i="23"/>
  <c r="AE182" i="23"/>
  <c r="AC183" i="23"/>
  <c r="AE183" i="23"/>
  <c r="AC184" i="23"/>
  <c r="AE184" i="23"/>
  <c r="AC185" i="23"/>
  <c r="AE185" i="23"/>
  <c r="AC186" i="23"/>
  <c r="AE186" i="23"/>
  <c r="AC187" i="23"/>
  <c r="AE187" i="23"/>
  <c r="AC188" i="23"/>
  <c r="AE188" i="23"/>
  <c r="AC189" i="23"/>
  <c r="AE189" i="23"/>
  <c r="AC190" i="23"/>
  <c r="AE190" i="23"/>
  <c r="AC191" i="23"/>
  <c r="AE191" i="23"/>
  <c r="AC192" i="23"/>
  <c r="AE192" i="23"/>
  <c r="AC193" i="23"/>
  <c r="AE193" i="23"/>
  <c r="AC194" i="23"/>
  <c r="AE194" i="23"/>
  <c r="AC195" i="23"/>
  <c r="AE195" i="23"/>
  <c r="AC196" i="23"/>
  <c r="AE196" i="23"/>
  <c r="AC197" i="23"/>
  <c r="AE197" i="23"/>
  <c r="AC198" i="23"/>
  <c r="AE198" i="23"/>
  <c r="AC199" i="23"/>
  <c r="AE199" i="23"/>
  <c r="AC200" i="23"/>
  <c r="AE200" i="23"/>
  <c r="AC201" i="23"/>
  <c r="AE201" i="23"/>
  <c r="AC202" i="23"/>
  <c r="AE202" i="23"/>
  <c r="AC203" i="23"/>
  <c r="AE203" i="23"/>
  <c r="AC204" i="23"/>
  <c r="AE204" i="23"/>
  <c r="AC205" i="23"/>
  <c r="AE205" i="23"/>
  <c r="AC206" i="23"/>
  <c r="AE206" i="23"/>
  <c r="AC207" i="23"/>
  <c r="AE207" i="23"/>
  <c r="AC208" i="23"/>
  <c r="AE208" i="23"/>
  <c r="AC209" i="23"/>
  <c r="AE209" i="23"/>
  <c r="AC210" i="23"/>
  <c r="AE210" i="23"/>
  <c r="AC211" i="23"/>
  <c r="AE211" i="23"/>
  <c r="AC212" i="23"/>
  <c r="AE212" i="23"/>
  <c r="AC213" i="23"/>
  <c r="AE213" i="23"/>
  <c r="AC214" i="23"/>
  <c r="AE214" i="23"/>
  <c r="AC215" i="23"/>
  <c r="AE215" i="23"/>
  <c r="AC216" i="23"/>
  <c r="AE216" i="23"/>
  <c r="AC217" i="23"/>
  <c r="AE217" i="23"/>
  <c r="AC218" i="23"/>
  <c r="AE218" i="23"/>
  <c r="AC219" i="23"/>
  <c r="AE219" i="23"/>
  <c r="AC220" i="23"/>
  <c r="AE220" i="23"/>
  <c r="AC221" i="23"/>
  <c r="AE221" i="23"/>
  <c r="AC222" i="23"/>
  <c r="AE222" i="23"/>
  <c r="AC223" i="23"/>
  <c r="AE223" i="23"/>
  <c r="AC224" i="23"/>
  <c r="AE224" i="23"/>
  <c r="AC225" i="23"/>
  <c r="AE225" i="23"/>
  <c r="AC226" i="23"/>
  <c r="AE226" i="23"/>
  <c r="AC227" i="23"/>
  <c r="AE227" i="23"/>
  <c r="AC228" i="23"/>
  <c r="AE228" i="23"/>
  <c r="AC229" i="23"/>
  <c r="AE229" i="23"/>
  <c r="AC230" i="23"/>
  <c r="AE230" i="23"/>
  <c r="AC231" i="23"/>
  <c r="AE231" i="23"/>
  <c r="AC232" i="23"/>
  <c r="AE232" i="23"/>
  <c r="AC233" i="23"/>
  <c r="AE233" i="23"/>
  <c r="AC234" i="23"/>
  <c r="AE234" i="23"/>
  <c r="AC235" i="23"/>
  <c r="AE235" i="23"/>
  <c r="AC236" i="23"/>
  <c r="AE236" i="23"/>
  <c r="AC237" i="23"/>
  <c r="AE237" i="23"/>
  <c r="AC238" i="23"/>
  <c r="AE238" i="23"/>
  <c r="AC239" i="23"/>
  <c r="AE239" i="23"/>
  <c r="AC240" i="23"/>
  <c r="AE240" i="23"/>
  <c r="AC241" i="23"/>
  <c r="AE241" i="23"/>
  <c r="AC242" i="23"/>
  <c r="AE242" i="23"/>
  <c r="AC243" i="23"/>
  <c r="AE243" i="23"/>
  <c r="AC244" i="23"/>
  <c r="AE244" i="23"/>
  <c r="AC245" i="23"/>
  <c r="AE245" i="23"/>
  <c r="AC246" i="23"/>
  <c r="AE246" i="23"/>
  <c r="AC247" i="23"/>
  <c r="AE247" i="23"/>
  <c r="AC248" i="23"/>
  <c r="AE248" i="23"/>
  <c r="AC249" i="23"/>
  <c r="AE249" i="23"/>
  <c r="AC250" i="23"/>
  <c r="AE250" i="23"/>
  <c r="AC251" i="23"/>
  <c r="AE251" i="23"/>
  <c r="AC252" i="23"/>
  <c r="AE252" i="23"/>
  <c r="AC253" i="23"/>
  <c r="AE253" i="23"/>
  <c r="AC254" i="23"/>
  <c r="AE254" i="23"/>
  <c r="AC255" i="23"/>
  <c r="AE255" i="23"/>
  <c r="AC256" i="23"/>
  <c r="AE256" i="23"/>
  <c r="AC257" i="23"/>
  <c r="AE257" i="23"/>
  <c r="AC258" i="23"/>
  <c r="AE258" i="23"/>
  <c r="AC259" i="23"/>
  <c r="AE259" i="23"/>
  <c r="AC260" i="23"/>
  <c r="AE260" i="23"/>
  <c r="AC261" i="23"/>
  <c r="AE261" i="23"/>
  <c r="AC262" i="23"/>
  <c r="AE262" i="23"/>
  <c r="AC263" i="23"/>
  <c r="AE263" i="23"/>
  <c r="AC264" i="23"/>
  <c r="AE264" i="23"/>
  <c r="AC265" i="23"/>
  <c r="AE265" i="23"/>
  <c r="AC266" i="23"/>
  <c r="AE266" i="23"/>
  <c r="AC267" i="23"/>
  <c r="AE267" i="23"/>
  <c r="AC268" i="23"/>
  <c r="AE268" i="23"/>
  <c r="AC269" i="23"/>
  <c r="AE269" i="23"/>
  <c r="AC270" i="23"/>
  <c r="AE270" i="23"/>
  <c r="AC271" i="23"/>
  <c r="AE271" i="23"/>
  <c r="AC272" i="23"/>
  <c r="AE272" i="23"/>
  <c r="AC273" i="23"/>
  <c r="AE273" i="23"/>
  <c r="AC274" i="23"/>
  <c r="AE274" i="23"/>
  <c r="AC275" i="23"/>
  <c r="AE275" i="23"/>
  <c r="AC276" i="23"/>
  <c r="AE276" i="23"/>
  <c r="AC277" i="23"/>
  <c r="AE277" i="23"/>
  <c r="AC278" i="23"/>
  <c r="AE278" i="23"/>
  <c r="AC279" i="23"/>
  <c r="AE279" i="23"/>
  <c r="AC280" i="23"/>
  <c r="AE280" i="23"/>
  <c r="AC281" i="23"/>
  <c r="AE281" i="23"/>
  <c r="AC282" i="23"/>
  <c r="AE282" i="23"/>
  <c r="AC283" i="23"/>
  <c r="AE283" i="23"/>
  <c r="AC284" i="23"/>
  <c r="AE284" i="23"/>
  <c r="AC285" i="23"/>
  <c r="AE285" i="23"/>
  <c r="AC286" i="23"/>
  <c r="AE286" i="23"/>
  <c r="AC287" i="23"/>
  <c r="AE287" i="23"/>
  <c r="AC288" i="23"/>
  <c r="AE288" i="23"/>
  <c r="AC289" i="23"/>
  <c r="AE289" i="23"/>
  <c r="AC290" i="23"/>
  <c r="AE290" i="23"/>
  <c r="AC291" i="23"/>
  <c r="AE291" i="23"/>
  <c r="AC292" i="23"/>
  <c r="AE292" i="23"/>
  <c r="AC293" i="23"/>
  <c r="AE293" i="23"/>
  <c r="AG4" i="23"/>
  <c r="AG5" i="23"/>
  <c r="AD5" i="23"/>
  <c r="AF5" i="23"/>
  <c r="AD6" i="23"/>
  <c r="AF6" i="23"/>
  <c r="AD7" i="23"/>
  <c r="AF7" i="23"/>
  <c r="AD8" i="23"/>
  <c r="AF8" i="23"/>
  <c r="AD9" i="23"/>
  <c r="AF9" i="23"/>
  <c r="AD10" i="23"/>
  <c r="AF10" i="23"/>
  <c r="AD11" i="23"/>
  <c r="AF11" i="23"/>
  <c r="AD12" i="23"/>
  <c r="AF12" i="23"/>
  <c r="AD13" i="23"/>
  <c r="AF13" i="23"/>
  <c r="AD14" i="23"/>
  <c r="AF14" i="23"/>
  <c r="AD15" i="23"/>
  <c r="AF15" i="23"/>
  <c r="AD16" i="23"/>
  <c r="AF16" i="23"/>
  <c r="AD17" i="23"/>
  <c r="AF17" i="23"/>
  <c r="AD18" i="23"/>
  <c r="AF18" i="23"/>
  <c r="AD19" i="23"/>
  <c r="AF19" i="23"/>
  <c r="AD20" i="23"/>
  <c r="AF20" i="23"/>
  <c r="AD21" i="23"/>
  <c r="AF21" i="23"/>
  <c r="AD22" i="23"/>
  <c r="AF22" i="23"/>
  <c r="AD23" i="23"/>
  <c r="AF23" i="23"/>
  <c r="AD24" i="23"/>
  <c r="AF24" i="23"/>
  <c r="AD25" i="23"/>
  <c r="AF25" i="23"/>
  <c r="AD26" i="23"/>
  <c r="AF26" i="23"/>
  <c r="AD27" i="23"/>
  <c r="AF27" i="23"/>
  <c r="AD28" i="23"/>
  <c r="AF28" i="23"/>
  <c r="AD29" i="23"/>
  <c r="AF29" i="23"/>
  <c r="AD30" i="23"/>
  <c r="AF30" i="23"/>
  <c r="AD31" i="23"/>
  <c r="AF31" i="23"/>
  <c r="AD32" i="23"/>
  <c r="AF32" i="23"/>
  <c r="AD33" i="23"/>
  <c r="AF33" i="23"/>
  <c r="AD34" i="23"/>
  <c r="AF34" i="23"/>
  <c r="AD35" i="23"/>
  <c r="AF35" i="23"/>
  <c r="AD36" i="23"/>
  <c r="AF36" i="23"/>
  <c r="AD37" i="23"/>
  <c r="AF37" i="23"/>
  <c r="AD38" i="23"/>
  <c r="AF38" i="23"/>
  <c r="AD39" i="23"/>
  <c r="AF39" i="23"/>
  <c r="AD40" i="23"/>
  <c r="AF40" i="23"/>
  <c r="AD41" i="23"/>
  <c r="AF41" i="23"/>
  <c r="AD42" i="23"/>
  <c r="AF42" i="23"/>
  <c r="AD43" i="23"/>
  <c r="AF43" i="23"/>
  <c r="AD44" i="23"/>
  <c r="AF44" i="23"/>
  <c r="AD45" i="23"/>
  <c r="AF45" i="23"/>
  <c r="AD46" i="23"/>
  <c r="AF46" i="23"/>
  <c r="AD47" i="23"/>
  <c r="AF47" i="23"/>
  <c r="AD48" i="23"/>
  <c r="AF48" i="23"/>
  <c r="AD49" i="23"/>
  <c r="AF49" i="23"/>
  <c r="AD50" i="23"/>
  <c r="AF50" i="23"/>
  <c r="AD51" i="23"/>
  <c r="AF51" i="23"/>
  <c r="AD52" i="23"/>
  <c r="AF52" i="23"/>
  <c r="AD53" i="23"/>
  <c r="AF53" i="23"/>
  <c r="AD54" i="23"/>
  <c r="AF54" i="23"/>
  <c r="AD55" i="23"/>
  <c r="AF55" i="23"/>
  <c r="AD56" i="23"/>
  <c r="AF56" i="23"/>
  <c r="AD57" i="23"/>
  <c r="AF57" i="23"/>
  <c r="AD58" i="23"/>
  <c r="AF58" i="23"/>
  <c r="AD59" i="23"/>
  <c r="AF59" i="23"/>
  <c r="AD60" i="23"/>
  <c r="AF60" i="23"/>
  <c r="AD61" i="23"/>
  <c r="AF61" i="23"/>
  <c r="AD62" i="23"/>
  <c r="AF62" i="23"/>
  <c r="AD63" i="23"/>
  <c r="AF63" i="23"/>
  <c r="AD64" i="23"/>
  <c r="AF64" i="23"/>
  <c r="AD65" i="23"/>
  <c r="AF65" i="23"/>
  <c r="AD66" i="23"/>
  <c r="AF66" i="23"/>
  <c r="AD67" i="23"/>
  <c r="AF67" i="23"/>
  <c r="AD68" i="23"/>
  <c r="AF68" i="23"/>
  <c r="AD69" i="23"/>
  <c r="AF69" i="23"/>
  <c r="AD70" i="23"/>
  <c r="AF70" i="23"/>
  <c r="AD71" i="23"/>
  <c r="AF71" i="23"/>
  <c r="AD72" i="23"/>
  <c r="AF72" i="23"/>
  <c r="AD73" i="23"/>
  <c r="AF73" i="23"/>
  <c r="AD74" i="23"/>
  <c r="AF74" i="23"/>
  <c r="AD75" i="23"/>
  <c r="AF75" i="23"/>
  <c r="AD76" i="23"/>
  <c r="AF76" i="23"/>
  <c r="AD77" i="23"/>
  <c r="AF77" i="23"/>
  <c r="AD78" i="23"/>
  <c r="AF78" i="23"/>
  <c r="AD79" i="23"/>
  <c r="AF79" i="23"/>
  <c r="AD80" i="23"/>
  <c r="AF80" i="23"/>
  <c r="AD81" i="23"/>
  <c r="AF81" i="23"/>
  <c r="AD82" i="23"/>
  <c r="AF82" i="23"/>
  <c r="AD83" i="23"/>
  <c r="AF83" i="23"/>
  <c r="AD84" i="23"/>
  <c r="AF84" i="23"/>
  <c r="AD85" i="23"/>
  <c r="AF85" i="23"/>
  <c r="AD86" i="23"/>
  <c r="AF86" i="23"/>
  <c r="AD87" i="23"/>
  <c r="AF87" i="23"/>
  <c r="AD88" i="23"/>
  <c r="AF88" i="23"/>
  <c r="AD89" i="23"/>
  <c r="AF89" i="23"/>
  <c r="AD90" i="23"/>
  <c r="AF90" i="23"/>
  <c r="AD91" i="23"/>
  <c r="AF91" i="23"/>
  <c r="AD92" i="23"/>
  <c r="AF92" i="23"/>
  <c r="AD93" i="23"/>
  <c r="AF93" i="23"/>
  <c r="AD94" i="23"/>
  <c r="AF94" i="23"/>
  <c r="AD95" i="23"/>
  <c r="AF95" i="23"/>
  <c r="AD96" i="23"/>
  <c r="AF96" i="23"/>
  <c r="AD97" i="23"/>
  <c r="AF97" i="23"/>
  <c r="AD98" i="23"/>
  <c r="AF98" i="23"/>
  <c r="AD99" i="23"/>
  <c r="AF99" i="23"/>
  <c r="AD100" i="23"/>
  <c r="AF100" i="23"/>
  <c r="AD101" i="23"/>
  <c r="AF101" i="23"/>
  <c r="AD102" i="23"/>
  <c r="AF102" i="23"/>
  <c r="AD103" i="23"/>
  <c r="AF103" i="23"/>
  <c r="AD104" i="23"/>
  <c r="AF104" i="23"/>
  <c r="AD105" i="23"/>
  <c r="AF105" i="23"/>
  <c r="AD106" i="23"/>
  <c r="AF106" i="23"/>
  <c r="AD107" i="23"/>
  <c r="AF107" i="23"/>
  <c r="AD108" i="23"/>
  <c r="AF108" i="23"/>
  <c r="AD109" i="23"/>
  <c r="AF109" i="23"/>
  <c r="AD110" i="23"/>
  <c r="AF110" i="23"/>
  <c r="AD111" i="23"/>
  <c r="AF111" i="23"/>
  <c r="AD112" i="23"/>
  <c r="AF112" i="23"/>
  <c r="AD113" i="23"/>
  <c r="AF113" i="23"/>
  <c r="AD114" i="23"/>
  <c r="AF114" i="23"/>
  <c r="AD115" i="23"/>
  <c r="AF115" i="23"/>
  <c r="AD116" i="23"/>
  <c r="AF116" i="23"/>
  <c r="AD117" i="23"/>
  <c r="AF117" i="23"/>
  <c r="AD118" i="23"/>
  <c r="AF118" i="23"/>
  <c r="AD119" i="23"/>
  <c r="AF119" i="23"/>
  <c r="AD120" i="23"/>
  <c r="AF120" i="23"/>
  <c r="AD121" i="23"/>
  <c r="AF121" i="23"/>
  <c r="AD122" i="23"/>
  <c r="AF122" i="23"/>
  <c r="AD123" i="23"/>
  <c r="AF123" i="23"/>
  <c r="AD124" i="23"/>
  <c r="AF124" i="23"/>
  <c r="AD125" i="23"/>
  <c r="AF125" i="23"/>
  <c r="AD126" i="23"/>
  <c r="AF126" i="23"/>
  <c r="AD127" i="23"/>
  <c r="AF127" i="23"/>
  <c r="AD128" i="23"/>
  <c r="AF128" i="23"/>
  <c r="AD129" i="23"/>
  <c r="AF129" i="23"/>
  <c r="AD130" i="23"/>
  <c r="AF130" i="23"/>
  <c r="AD131" i="23"/>
  <c r="AF131" i="23"/>
  <c r="AD132" i="23"/>
  <c r="AF132" i="23"/>
  <c r="AD133" i="23"/>
  <c r="AF133" i="23"/>
  <c r="AD134" i="23"/>
  <c r="AF134" i="23"/>
  <c r="AD135" i="23"/>
  <c r="AF135" i="23"/>
  <c r="AD136" i="23"/>
  <c r="AF136" i="23"/>
  <c r="AD137" i="23"/>
  <c r="AF137" i="23"/>
  <c r="AD138" i="23"/>
  <c r="AF138" i="23"/>
  <c r="AD139" i="23"/>
  <c r="AF139" i="23"/>
  <c r="AD140" i="23"/>
  <c r="AF140" i="23"/>
  <c r="AD141" i="23"/>
  <c r="AF141" i="23"/>
  <c r="AD142" i="23"/>
  <c r="AF142" i="23"/>
  <c r="AD143" i="23"/>
  <c r="AF143" i="23"/>
  <c r="AD144" i="23"/>
  <c r="AF144" i="23"/>
  <c r="AD145" i="23"/>
  <c r="AF145" i="23"/>
  <c r="AD146" i="23"/>
  <c r="AF146" i="23"/>
  <c r="AD147" i="23"/>
  <c r="AF147" i="23"/>
  <c r="AD148" i="23"/>
  <c r="AF148" i="23"/>
  <c r="AD149" i="23"/>
  <c r="AF149" i="23"/>
  <c r="AD150" i="23"/>
  <c r="AF150" i="23"/>
  <c r="AD151" i="23"/>
  <c r="AF151" i="23"/>
  <c r="AD152" i="23"/>
  <c r="AF152" i="23"/>
  <c r="AD153" i="23"/>
  <c r="AF153" i="23"/>
  <c r="AD154" i="23"/>
  <c r="AF154" i="23"/>
  <c r="AD155" i="23"/>
  <c r="AF155" i="23"/>
  <c r="AD156" i="23"/>
  <c r="AF156" i="23"/>
  <c r="AD157" i="23"/>
  <c r="AF157" i="23"/>
  <c r="AD158" i="23"/>
  <c r="AF158" i="23"/>
  <c r="AD159" i="23"/>
  <c r="AF159" i="23"/>
  <c r="AD160" i="23"/>
  <c r="AF160" i="23"/>
  <c r="AD161" i="23"/>
  <c r="AF161" i="23"/>
  <c r="AD162" i="23"/>
  <c r="AF162" i="23"/>
  <c r="AD163" i="23"/>
  <c r="AF163" i="23"/>
  <c r="AD164" i="23"/>
  <c r="AF164" i="23"/>
  <c r="AD165" i="23"/>
  <c r="AF165" i="23"/>
  <c r="AD166" i="23"/>
  <c r="AF166" i="23"/>
  <c r="AD167" i="23"/>
  <c r="AF167" i="23"/>
  <c r="AD168" i="23"/>
  <c r="AF168" i="23"/>
  <c r="AD169" i="23"/>
  <c r="AF169" i="23"/>
  <c r="AD170" i="23"/>
  <c r="AF170" i="23"/>
  <c r="AD171" i="23"/>
  <c r="AF171" i="23"/>
  <c r="AD172" i="23"/>
  <c r="AF172" i="23"/>
  <c r="AD173" i="23"/>
  <c r="AF173" i="23"/>
  <c r="AD174" i="23"/>
  <c r="AF174" i="23"/>
  <c r="AD175" i="23"/>
  <c r="AF175" i="23"/>
  <c r="AD176" i="23"/>
  <c r="AF176" i="23"/>
  <c r="AD177" i="23"/>
  <c r="AF177" i="23"/>
  <c r="AD178" i="23"/>
  <c r="AF178" i="23"/>
  <c r="AD179" i="23"/>
  <c r="AF179" i="23"/>
  <c r="AD180" i="23"/>
  <c r="AF180" i="23"/>
  <c r="AD181" i="23"/>
  <c r="AF181" i="23"/>
  <c r="AD182" i="23"/>
  <c r="AF182" i="23"/>
  <c r="AD183" i="23"/>
  <c r="AF183" i="23"/>
  <c r="AD184" i="23"/>
  <c r="AF184" i="23"/>
  <c r="AD185" i="23"/>
  <c r="AF185" i="23"/>
  <c r="AD186" i="23"/>
  <c r="AF186" i="23"/>
  <c r="AD187" i="23"/>
  <c r="AF187" i="23"/>
  <c r="AD188" i="23"/>
  <c r="AF188" i="23"/>
  <c r="AD189" i="23"/>
  <c r="AF189" i="23"/>
  <c r="AD190" i="23"/>
  <c r="AF190" i="23"/>
  <c r="AD191" i="23"/>
  <c r="AF191" i="23"/>
  <c r="AD192" i="23"/>
  <c r="AF192" i="23"/>
  <c r="AD193" i="23"/>
  <c r="AF193" i="23"/>
  <c r="AD194" i="23"/>
  <c r="AF194" i="23"/>
  <c r="AD195" i="23"/>
  <c r="AF195" i="23"/>
  <c r="AD196" i="23"/>
  <c r="AF196" i="23"/>
  <c r="AD197" i="23"/>
  <c r="AF197" i="23"/>
  <c r="AD198" i="23"/>
  <c r="AF198" i="23"/>
  <c r="AD199" i="23"/>
  <c r="AF199" i="23"/>
  <c r="AD200" i="23"/>
  <c r="AF200" i="23"/>
  <c r="AD201" i="23"/>
  <c r="AF201" i="23"/>
  <c r="AD202" i="23"/>
  <c r="AF202" i="23"/>
  <c r="AD203" i="23"/>
  <c r="AF203" i="23"/>
  <c r="AD204" i="23"/>
  <c r="AF204" i="23"/>
  <c r="AD205" i="23"/>
  <c r="AF205" i="23"/>
  <c r="AD206" i="23"/>
  <c r="AF206" i="23"/>
  <c r="AD207" i="23"/>
  <c r="AF207" i="23"/>
  <c r="AD208" i="23"/>
  <c r="AF208" i="23"/>
  <c r="AD209" i="23"/>
  <c r="AF209" i="23"/>
  <c r="AD210" i="23"/>
  <c r="AF210" i="23"/>
  <c r="AD211" i="23"/>
  <c r="AF211" i="23"/>
  <c r="AD212" i="23"/>
  <c r="AF212" i="23"/>
  <c r="AD213" i="23"/>
  <c r="AF213" i="23"/>
  <c r="AD214" i="23"/>
  <c r="AF214" i="23"/>
  <c r="AD215" i="23"/>
  <c r="AF215" i="23"/>
  <c r="AD216" i="23"/>
  <c r="AF216" i="23"/>
  <c r="AD217" i="23"/>
  <c r="AF217" i="23"/>
  <c r="AD218" i="23"/>
  <c r="AF218" i="23"/>
  <c r="AD219" i="23"/>
  <c r="AF219" i="23"/>
  <c r="AD220" i="23"/>
  <c r="AF220" i="23"/>
  <c r="AD221" i="23"/>
  <c r="AF221" i="23"/>
  <c r="AD222" i="23"/>
  <c r="AF222" i="23"/>
  <c r="AD223" i="23"/>
  <c r="AF223" i="23"/>
  <c r="AD224" i="23"/>
  <c r="AF224" i="23"/>
  <c r="AD225" i="23"/>
  <c r="AF225" i="23"/>
  <c r="AD226" i="23"/>
  <c r="AF226" i="23"/>
  <c r="AD227" i="23"/>
  <c r="AF227" i="23"/>
  <c r="AD228" i="23"/>
  <c r="AF228" i="23"/>
  <c r="AD229" i="23"/>
  <c r="AF229" i="23"/>
  <c r="AD230" i="23"/>
  <c r="AF230" i="23"/>
  <c r="AD231" i="23"/>
  <c r="AF231" i="23"/>
  <c r="AD232" i="23"/>
  <c r="AF232" i="23"/>
  <c r="AD233" i="23"/>
  <c r="AF233" i="23"/>
  <c r="AD234" i="23"/>
  <c r="AF234" i="23"/>
  <c r="AD235" i="23"/>
  <c r="AF235" i="23"/>
  <c r="AD236" i="23"/>
  <c r="AF236" i="23"/>
  <c r="AD237" i="23"/>
  <c r="AF237" i="23"/>
  <c r="AD238" i="23"/>
  <c r="AF238" i="23"/>
  <c r="AD239" i="23"/>
  <c r="AF239" i="23"/>
  <c r="AD240" i="23"/>
  <c r="AF240" i="23"/>
  <c r="AD241" i="23"/>
  <c r="AF241" i="23"/>
  <c r="AD242" i="23"/>
  <c r="AF242" i="23"/>
  <c r="AD243" i="23"/>
  <c r="AF243" i="23"/>
  <c r="AD244" i="23"/>
  <c r="AF244" i="23"/>
  <c r="AD245" i="23"/>
  <c r="AF245" i="23"/>
  <c r="AD246" i="23"/>
  <c r="AF246" i="23"/>
  <c r="AD247" i="23"/>
  <c r="AF247" i="23"/>
  <c r="AD248" i="23"/>
  <c r="AF248" i="23"/>
  <c r="AD249" i="23"/>
  <c r="AF249" i="23"/>
  <c r="AD250" i="23"/>
  <c r="AF250" i="23"/>
  <c r="AD251" i="23"/>
  <c r="AF251" i="23"/>
  <c r="AD252" i="23"/>
  <c r="AF252" i="23"/>
  <c r="AD253" i="23"/>
  <c r="AF253" i="23"/>
  <c r="AD254" i="23"/>
  <c r="AF254" i="23"/>
  <c r="AD255" i="23"/>
  <c r="AF255" i="23"/>
  <c r="AD256" i="23"/>
  <c r="AF256" i="23"/>
  <c r="AD257" i="23"/>
  <c r="AF257" i="23"/>
  <c r="AD258" i="23"/>
  <c r="AF258" i="23"/>
  <c r="AD259" i="23"/>
  <c r="AF259" i="23"/>
  <c r="AD260" i="23"/>
  <c r="AF260" i="23"/>
  <c r="AD261" i="23"/>
  <c r="AF261" i="23"/>
  <c r="AD262" i="23"/>
  <c r="AF262" i="23"/>
  <c r="AD263" i="23"/>
  <c r="AF263" i="23"/>
  <c r="AD264" i="23"/>
  <c r="AF264" i="23"/>
  <c r="AD265" i="23"/>
  <c r="AF265" i="23"/>
  <c r="AD266" i="23"/>
  <c r="AF266" i="23"/>
  <c r="AD267" i="23"/>
  <c r="AF267" i="23"/>
  <c r="AD268" i="23"/>
  <c r="AF268" i="23"/>
  <c r="AD269" i="23"/>
  <c r="AF269" i="23"/>
  <c r="AD270" i="23"/>
  <c r="AF270" i="23"/>
  <c r="AD271" i="23"/>
  <c r="AF271" i="23"/>
  <c r="AD272" i="23"/>
  <c r="AF272" i="23"/>
  <c r="AD273" i="23"/>
  <c r="AF273" i="23"/>
  <c r="AD274" i="23"/>
  <c r="AF274" i="23"/>
  <c r="AD275" i="23"/>
  <c r="AF275" i="23"/>
  <c r="AD276" i="23"/>
  <c r="AF276" i="23"/>
  <c r="AD277" i="23"/>
  <c r="AF277" i="23"/>
  <c r="AD278" i="23"/>
  <c r="AF278" i="23"/>
  <c r="AD279" i="23"/>
  <c r="AF279" i="23"/>
  <c r="AD280" i="23"/>
  <c r="AF280" i="23"/>
  <c r="AD281" i="23"/>
  <c r="AF281" i="23"/>
  <c r="AD282" i="23"/>
  <c r="AF282" i="23"/>
  <c r="AD283" i="23"/>
  <c r="AF283" i="23"/>
  <c r="AD284" i="23"/>
  <c r="AF284" i="23"/>
  <c r="AD285" i="23"/>
  <c r="AF285" i="23"/>
  <c r="AD286" i="23"/>
  <c r="AF286" i="23"/>
  <c r="AD287" i="23"/>
  <c r="AF287" i="23"/>
  <c r="AD288" i="23"/>
  <c r="AF288" i="23"/>
  <c r="AD289" i="23"/>
  <c r="AF289" i="23"/>
  <c r="AD290" i="23"/>
  <c r="AF290" i="23"/>
  <c r="AD291" i="23"/>
  <c r="AF291" i="23"/>
  <c r="AD292" i="23"/>
  <c r="AF292" i="23"/>
  <c r="AD293" i="23"/>
  <c r="AF293" i="23"/>
  <c r="AH4" i="23"/>
  <c r="AI4" i="23"/>
  <c r="AG6" i="23"/>
  <c r="AH5" i="23"/>
  <c r="AI5" i="23"/>
  <c r="AG7" i="23"/>
  <c r="AH6" i="23"/>
  <c r="AI6" i="23"/>
  <c r="AG8" i="23"/>
  <c r="AH7" i="23"/>
  <c r="AI7" i="23"/>
  <c r="AG9" i="23"/>
  <c r="AH8" i="23"/>
  <c r="AI8" i="23"/>
  <c r="AG10" i="23"/>
  <c r="AH9" i="23"/>
  <c r="AI9" i="23"/>
  <c r="AG11" i="23"/>
  <c r="AH10" i="23"/>
  <c r="AI10" i="23"/>
  <c r="AG12" i="23"/>
  <c r="AH11" i="23"/>
  <c r="AI11" i="23"/>
  <c r="AG13" i="23"/>
  <c r="AH12" i="23"/>
  <c r="AI12" i="23"/>
  <c r="AG14" i="23"/>
  <c r="AH13" i="23"/>
  <c r="AI13" i="23"/>
  <c r="AG15" i="23"/>
  <c r="AH14" i="23"/>
  <c r="AI14" i="23"/>
  <c r="AG16" i="23"/>
  <c r="AH15" i="23"/>
  <c r="AI15" i="23"/>
  <c r="AG17" i="23"/>
  <c r="AH16" i="23"/>
  <c r="AI16" i="23"/>
  <c r="AG18" i="23"/>
  <c r="AH17" i="23"/>
  <c r="AI17" i="23"/>
  <c r="AG19" i="23"/>
  <c r="AH18" i="23"/>
  <c r="AI18" i="23"/>
  <c r="AG20" i="23"/>
  <c r="AH19" i="23"/>
  <c r="AI19" i="23"/>
  <c r="AG21" i="23"/>
  <c r="AH20" i="23"/>
  <c r="AI20" i="23"/>
  <c r="AG22" i="23"/>
  <c r="AH21" i="23"/>
  <c r="AI21" i="23"/>
  <c r="AG23" i="23"/>
  <c r="AH22" i="23"/>
  <c r="AI22" i="23"/>
  <c r="AG24" i="23"/>
  <c r="AH23" i="23"/>
  <c r="AI23" i="23"/>
  <c r="AG25" i="23"/>
  <c r="AH24" i="23"/>
  <c r="AI24" i="23"/>
  <c r="AG26" i="23"/>
  <c r="AH25" i="23"/>
  <c r="AI25" i="23"/>
  <c r="AG27" i="23"/>
  <c r="AH26" i="23"/>
  <c r="AI26" i="23"/>
  <c r="AG28" i="23"/>
  <c r="AH27" i="23"/>
  <c r="AI27" i="23"/>
  <c r="AG29" i="23"/>
  <c r="AH28" i="23"/>
  <c r="AI28" i="23"/>
  <c r="AG30" i="23"/>
  <c r="AH29" i="23"/>
  <c r="AI29" i="23"/>
  <c r="AG31" i="23"/>
  <c r="AH30" i="23"/>
  <c r="AI30" i="23"/>
  <c r="AG32" i="23"/>
  <c r="AH31" i="23"/>
  <c r="AI31" i="23"/>
  <c r="AG33" i="23"/>
  <c r="AH32" i="23"/>
  <c r="AI32" i="23"/>
  <c r="AG34" i="23"/>
  <c r="AH33" i="23"/>
  <c r="AI33" i="23"/>
  <c r="AG35" i="23"/>
  <c r="AH34" i="23"/>
  <c r="AI34" i="23"/>
  <c r="AG36" i="23"/>
  <c r="AH35" i="23"/>
  <c r="AI35" i="23"/>
  <c r="AG37" i="23"/>
  <c r="AH36" i="23"/>
  <c r="AI36" i="23"/>
  <c r="AG38" i="23"/>
  <c r="AH37" i="23"/>
  <c r="AI37" i="23"/>
  <c r="AG39" i="23"/>
  <c r="AH38" i="23"/>
  <c r="AI38" i="23"/>
  <c r="AG40" i="23"/>
  <c r="AH39" i="23"/>
  <c r="AI39" i="23"/>
  <c r="AG41" i="23"/>
  <c r="AH40" i="23"/>
  <c r="AI40" i="23"/>
  <c r="AG42" i="23"/>
  <c r="AH41" i="23"/>
  <c r="AI41" i="23"/>
  <c r="AG43" i="23"/>
  <c r="AH42" i="23"/>
  <c r="AI42" i="23"/>
  <c r="AG44" i="23"/>
  <c r="AH43" i="23"/>
  <c r="AI43" i="23"/>
  <c r="AG45" i="23"/>
  <c r="AH44" i="23"/>
  <c r="AI44" i="23"/>
  <c r="AG46" i="23"/>
  <c r="AH45" i="23"/>
  <c r="AI45" i="23"/>
  <c r="AG47" i="23"/>
  <c r="AH46" i="23"/>
  <c r="AI46" i="23"/>
  <c r="AG48" i="23"/>
  <c r="AH47" i="23"/>
  <c r="AI47" i="23"/>
  <c r="AG49" i="23"/>
  <c r="AH48" i="23"/>
  <c r="AI48" i="23"/>
  <c r="AG50" i="23"/>
  <c r="AH49" i="23"/>
  <c r="AI49" i="23"/>
  <c r="AG51" i="23"/>
  <c r="AH50" i="23"/>
  <c r="AI50" i="23"/>
  <c r="AG52" i="23"/>
  <c r="AH51" i="23"/>
  <c r="AI51" i="23"/>
  <c r="AG53" i="23"/>
  <c r="AH52" i="23"/>
  <c r="AI52" i="23"/>
  <c r="AG54" i="23"/>
  <c r="AH53" i="23"/>
  <c r="AI53" i="23"/>
  <c r="AG55" i="23"/>
  <c r="AH54" i="23"/>
  <c r="AI54" i="23"/>
  <c r="AG56" i="23"/>
  <c r="AH55" i="23"/>
  <c r="AI55" i="23"/>
  <c r="AG57" i="23"/>
  <c r="AH56" i="23"/>
  <c r="AI56" i="23"/>
  <c r="AG58" i="23"/>
  <c r="AH57" i="23"/>
  <c r="AI57" i="23"/>
  <c r="AG59" i="23"/>
  <c r="AH58" i="23"/>
  <c r="AI58" i="23"/>
  <c r="AG60" i="23"/>
  <c r="AH59" i="23"/>
  <c r="AI59" i="23"/>
  <c r="AG61" i="23"/>
  <c r="AH60" i="23"/>
  <c r="AI60" i="23"/>
  <c r="AG62" i="23"/>
  <c r="AH61" i="23"/>
  <c r="AI61" i="23"/>
  <c r="AG63" i="23"/>
  <c r="AH62" i="23"/>
  <c r="AI62" i="23"/>
  <c r="AG64" i="23"/>
  <c r="AH63" i="23"/>
  <c r="AI63" i="23"/>
  <c r="AG65" i="23"/>
  <c r="AH64" i="23"/>
  <c r="AI64" i="23"/>
  <c r="AG66" i="23"/>
  <c r="AH65" i="23"/>
  <c r="AI65" i="23"/>
  <c r="AG67" i="23"/>
  <c r="AH66" i="23"/>
  <c r="AI66" i="23"/>
  <c r="AG68" i="23"/>
  <c r="AH67" i="23"/>
  <c r="AI67" i="23"/>
  <c r="AG69" i="23"/>
  <c r="AH68" i="23"/>
  <c r="AI68" i="23"/>
  <c r="AG70" i="23"/>
  <c r="AH69" i="23"/>
  <c r="AI69" i="23"/>
  <c r="AG71" i="23"/>
  <c r="AH70" i="23"/>
  <c r="AI70" i="23"/>
  <c r="AG72" i="23"/>
  <c r="AH71" i="23"/>
  <c r="AI71" i="23"/>
  <c r="AG73" i="23"/>
  <c r="AH72" i="23"/>
  <c r="AI72" i="23"/>
  <c r="AG74" i="23"/>
  <c r="AH73" i="23"/>
  <c r="AI73" i="23"/>
  <c r="AG75" i="23"/>
  <c r="AH74" i="23"/>
  <c r="AI74" i="23"/>
  <c r="AG76" i="23"/>
  <c r="AH75" i="23"/>
  <c r="AI75" i="23"/>
  <c r="AG77" i="23"/>
  <c r="AH76" i="23"/>
  <c r="AI76" i="23"/>
  <c r="AG78" i="23"/>
  <c r="AH77" i="23"/>
  <c r="AI77" i="23"/>
  <c r="AG79" i="23"/>
  <c r="AH78" i="23"/>
  <c r="AI78" i="23"/>
  <c r="AG80" i="23"/>
  <c r="AH79" i="23"/>
  <c r="AI79" i="23"/>
  <c r="AG81" i="23"/>
  <c r="AH80" i="23"/>
  <c r="AI80" i="23"/>
  <c r="AG82" i="23"/>
  <c r="AH81" i="23"/>
  <c r="AI81" i="23"/>
  <c r="AG83" i="23"/>
  <c r="AH82" i="23"/>
  <c r="AI82" i="23"/>
  <c r="AG84" i="23"/>
  <c r="AH83" i="23"/>
  <c r="AI83" i="23"/>
  <c r="AG85" i="23"/>
  <c r="AH84" i="23"/>
  <c r="AI84" i="23"/>
  <c r="AG86" i="23"/>
  <c r="AH85" i="23"/>
  <c r="AI85" i="23"/>
  <c r="AG87" i="23"/>
  <c r="AH86" i="23"/>
  <c r="AI86" i="23"/>
  <c r="AG88" i="23"/>
  <c r="AH87" i="23"/>
  <c r="AI87" i="23"/>
  <c r="AG89" i="23"/>
  <c r="AH88" i="23"/>
  <c r="AI88" i="23"/>
  <c r="AG90" i="23"/>
  <c r="AH89" i="23"/>
  <c r="AI89" i="23"/>
  <c r="AG91" i="23"/>
  <c r="AH90" i="23"/>
  <c r="AI90" i="23"/>
  <c r="AG92" i="23"/>
  <c r="AH91" i="23"/>
  <c r="AI91" i="23"/>
  <c r="AG93" i="23"/>
  <c r="AH92" i="23"/>
  <c r="AI92" i="23"/>
  <c r="AG94" i="23"/>
  <c r="AH93" i="23"/>
  <c r="AI93" i="23"/>
  <c r="AG95" i="23"/>
  <c r="AH94" i="23"/>
  <c r="AI94" i="23"/>
  <c r="AG96" i="23"/>
  <c r="AH95" i="23"/>
  <c r="AI95" i="23"/>
  <c r="AG97" i="23"/>
  <c r="AH96" i="23"/>
  <c r="AI96" i="23"/>
  <c r="AG98" i="23"/>
  <c r="AH97" i="23"/>
  <c r="AI97" i="23"/>
  <c r="AG99" i="23"/>
  <c r="AH98" i="23"/>
  <c r="AI98" i="23"/>
  <c r="AG100" i="23"/>
  <c r="AH99" i="23"/>
  <c r="AI99" i="23"/>
  <c r="AG101" i="23"/>
  <c r="AH100" i="23"/>
  <c r="AI100" i="23"/>
  <c r="AG102" i="23"/>
  <c r="AH101" i="23"/>
  <c r="AI101" i="23"/>
  <c r="AG103" i="23"/>
  <c r="AH102" i="23"/>
  <c r="AI102" i="23"/>
  <c r="AG104" i="23"/>
  <c r="AH103" i="23"/>
  <c r="AI103" i="23"/>
  <c r="AG105" i="23"/>
  <c r="AH104" i="23"/>
  <c r="AI104" i="23"/>
  <c r="AG106" i="23"/>
  <c r="AH105" i="23"/>
  <c r="AI105" i="23"/>
  <c r="AG107" i="23"/>
  <c r="AH106" i="23"/>
  <c r="AI106" i="23"/>
  <c r="AG108" i="23"/>
  <c r="AH107" i="23"/>
  <c r="AI107" i="23"/>
  <c r="AG109" i="23"/>
  <c r="AH108" i="23"/>
  <c r="AI108" i="23"/>
  <c r="AG110" i="23"/>
  <c r="AH109" i="23"/>
  <c r="AI109" i="23"/>
  <c r="AG111" i="23"/>
  <c r="AH110" i="23"/>
  <c r="AI110" i="23"/>
  <c r="AG112" i="23"/>
  <c r="AH111" i="23"/>
  <c r="AI111" i="23"/>
  <c r="AG113" i="23"/>
  <c r="AH112" i="23"/>
  <c r="AI112" i="23"/>
  <c r="AG114" i="23"/>
  <c r="AH113" i="23"/>
  <c r="AI113" i="23"/>
  <c r="AG115" i="23"/>
  <c r="AH114" i="23"/>
  <c r="AI114" i="23"/>
  <c r="AG116" i="23"/>
  <c r="AH115" i="23"/>
  <c r="AI115" i="23"/>
  <c r="AG117" i="23"/>
  <c r="AH116" i="23"/>
  <c r="AI116" i="23"/>
  <c r="AG118" i="23"/>
  <c r="AH117" i="23"/>
  <c r="AI117" i="23"/>
  <c r="AG119" i="23"/>
  <c r="AH118" i="23"/>
  <c r="AI118" i="23"/>
  <c r="AG120" i="23"/>
  <c r="AH119" i="23"/>
  <c r="AI119" i="23"/>
  <c r="AG121" i="23"/>
  <c r="AH120" i="23"/>
  <c r="AI120" i="23"/>
  <c r="AG122" i="23"/>
  <c r="AH121" i="23"/>
  <c r="AI121" i="23"/>
  <c r="AG123" i="23"/>
  <c r="AH122" i="23"/>
  <c r="AI122" i="23"/>
  <c r="AG124" i="23"/>
  <c r="AH123" i="23"/>
  <c r="AI123" i="23"/>
  <c r="AG125" i="23"/>
  <c r="AH124" i="23"/>
  <c r="AI124" i="23"/>
  <c r="AG126" i="23"/>
  <c r="AH125" i="23"/>
  <c r="AI125" i="23"/>
  <c r="AG127" i="23"/>
  <c r="AH126" i="23"/>
  <c r="AI126" i="23"/>
  <c r="AG128" i="23"/>
  <c r="AH127" i="23"/>
  <c r="AI127" i="23"/>
  <c r="AG129" i="23"/>
  <c r="AH128" i="23"/>
  <c r="AI128" i="23"/>
  <c r="AG130" i="23"/>
  <c r="AH129" i="23"/>
  <c r="AI129" i="23"/>
  <c r="AG131" i="23"/>
  <c r="AH130" i="23"/>
  <c r="AI130" i="23"/>
  <c r="AG132" i="23"/>
  <c r="AH131" i="23"/>
  <c r="AI131" i="23"/>
  <c r="AG133" i="23"/>
  <c r="AH132" i="23"/>
  <c r="AI132" i="23"/>
  <c r="AG134" i="23"/>
  <c r="AH133" i="23"/>
  <c r="AI133" i="23"/>
  <c r="AG135" i="23"/>
  <c r="AH134" i="23"/>
  <c r="AI134" i="23"/>
  <c r="AG136" i="23"/>
  <c r="AH135" i="23"/>
  <c r="AI135" i="23"/>
  <c r="AG137" i="23"/>
  <c r="AH136" i="23"/>
  <c r="AI136" i="23"/>
  <c r="AG138" i="23"/>
  <c r="AH137" i="23"/>
  <c r="AI137" i="23"/>
  <c r="AG139" i="23"/>
  <c r="AH138" i="23"/>
  <c r="AI138" i="23"/>
  <c r="AG140" i="23"/>
  <c r="AH139" i="23"/>
  <c r="AI139" i="23"/>
  <c r="AG141" i="23"/>
  <c r="AH140" i="23"/>
  <c r="AI140" i="23"/>
  <c r="AG142" i="23"/>
  <c r="AH141" i="23"/>
  <c r="AI141" i="23"/>
  <c r="AG143" i="23"/>
  <c r="AH142" i="23"/>
  <c r="AI142" i="23"/>
  <c r="AG144" i="23"/>
  <c r="AH143" i="23"/>
  <c r="AI143" i="23"/>
  <c r="AG145" i="23"/>
  <c r="AH144" i="23"/>
  <c r="AI144" i="23"/>
  <c r="AG146" i="23"/>
  <c r="AH145" i="23"/>
  <c r="AI145" i="23"/>
  <c r="AG147" i="23"/>
  <c r="AH146" i="23"/>
  <c r="AI146" i="23"/>
  <c r="AG148" i="23"/>
  <c r="AH147" i="23"/>
  <c r="AI147" i="23"/>
  <c r="AG149" i="23"/>
  <c r="AH148" i="23"/>
  <c r="AI148" i="23"/>
  <c r="AG150" i="23"/>
  <c r="AH149" i="23"/>
  <c r="AI149" i="23"/>
  <c r="AG151" i="23"/>
  <c r="AH150" i="23"/>
  <c r="AI150" i="23"/>
  <c r="AG152" i="23"/>
  <c r="AH151" i="23"/>
  <c r="AI151" i="23"/>
  <c r="AG153" i="23"/>
  <c r="AH152" i="23"/>
  <c r="AI152" i="23"/>
  <c r="AG154" i="23"/>
  <c r="AH153" i="23"/>
  <c r="AI153" i="23"/>
  <c r="AG155" i="23"/>
  <c r="AH154" i="23"/>
  <c r="AI154" i="23"/>
  <c r="AG156" i="23"/>
  <c r="AH155" i="23"/>
  <c r="AI155" i="23"/>
  <c r="AG157" i="23"/>
  <c r="AH156" i="23"/>
  <c r="AI156" i="23"/>
  <c r="AG158" i="23"/>
  <c r="AH157" i="23"/>
  <c r="AI157" i="23"/>
  <c r="AG159" i="23"/>
  <c r="AH158" i="23"/>
  <c r="AI158" i="23"/>
  <c r="AG160" i="23"/>
  <c r="AH159" i="23"/>
  <c r="AI159" i="23"/>
  <c r="AG161" i="23"/>
  <c r="AH160" i="23"/>
  <c r="AI160" i="23"/>
  <c r="AG162" i="23"/>
  <c r="AH161" i="23"/>
  <c r="AI161" i="23"/>
  <c r="AG163" i="23"/>
  <c r="AH162" i="23"/>
  <c r="AI162" i="23"/>
  <c r="AG164" i="23"/>
  <c r="AH163" i="23"/>
  <c r="AI163" i="23"/>
  <c r="AG165" i="23"/>
  <c r="AH164" i="23"/>
  <c r="AI164" i="23"/>
  <c r="AG166" i="23"/>
  <c r="AH165" i="23"/>
  <c r="AI165" i="23"/>
  <c r="AG167" i="23"/>
  <c r="AH166" i="23"/>
  <c r="AI166" i="23"/>
  <c r="AG168" i="23"/>
  <c r="AH167" i="23"/>
  <c r="AI167" i="23"/>
  <c r="AG169" i="23"/>
  <c r="AH168" i="23"/>
  <c r="AI168" i="23"/>
  <c r="AG170" i="23"/>
  <c r="AH169" i="23"/>
  <c r="AI169" i="23"/>
  <c r="AG171" i="23"/>
  <c r="AH170" i="23"/>
  <c r="AI170" i="23"/>
  <c r="AG172" i="23"/>
  <c r="AH171" i="23"/>
  <c r="AI171" i="23"/>
  <c r="AG173" i="23"/>
  <c r="AH172" i="23"/>
  <c r="AI172" i="23"/>
  <c r="AG174" i="23"/>
  <c r="AH173" i="23"/>
  <c r="AI173" i="23"/>
  <c r="AG175" i="23"/>
  <c r="AH174" i="23"/>
  <c r="AI174" i="23"/>
  <c r="AG176" i="23"/>
  <c r="AH175" i="23"/>
  <c r="AI175" i="23"/>
  <c r="AG177" i="23"/>
  <c r="AH176" i="23"/>
  <c r="AI176" i="23"/>
  <c r="AG178" i="23"/>
  <c r="AH177" i="23"/>
  <c r="AI177" i="23"/>
  <c r="AG179" i="23"/>
  <c r="AH178" i="23"/>
  <c r="AI178" i="23"/>
  <c r="AG180" i="23"/>
  <c r="AH179" i="23"/>
  <c r="AI179" i="23"/>
  <c r="AG181" i="23"/>
  <c r="AH180" i="23"/>
  <c r="AI180" i="23"/>
  <c r="AG182" i="23"/>
  <c r="AH181" i="23"/>
  <c r="AI181" i="23"/>
  <c r="AG183" i="23"/>
  <c r="AH182" i="23"/>
  <c r="AI182" i="23"/>
  <c r="AG184" i="23"/>
  <c r="AH183" i="23"/>
  <c r="AI183" i="23"/>
  <c r="AG185" i="23"/>
  <c r="AH184" i="23"/>
  <c r="AI184" i="23"/>
  <c r="AG186" i="23"/>
  <c r="AH185" i="23"/>
  <c r="AI185" i="23"/>
  <c r="AG187" i="23"/>
  <c r="AH186" i="23"/>
  <c r="AI186" i="23"/>
  <c r="AG188" i="23"/>
  <c r="AH187" i="23"/>
  <c r="AI187" i="23"/>
  <c r="AG189" i="23"/>
  <c r="AH188" i="23"/>
  <c r="AI188" i="23"/>
  <c r="AG190" i="23"/>
  <c r="AH189" i="23"/>
  <c r="AI189" i="23"/>
  <c r="AG191" i="23"/>
  <c r="AH190" i="23"/>
  <c r="AI190" i="23"/>
  <c r="AG192" i="23"/>
  <c r="AH191" i="23"/>
  <c r="AI191" i="23"/>
  <c r="AG193" i="23"/>
  <c r="AH192" i="23"/>
  <c r="AI192" i="23"/>
  <c r="AG194" i="23"/>
  <c r="AH193" i="23"/>
  <c r="AI193" i="23"/>
  <c r="AG195" i="23"/>
  <c r="AH194" i="23"/>
  <c r="AI194" i="23"/>
  <c r="AG196" i="23"/>
  <c r="AH195" i="23"/>
  <c r="AI195" i="23"/>
  <c r="AG197" i="23"/>
  <c r="AH196" i="23"/>
  <c r="AI196" i="23"/>
  <c r="AG198" i="23"/>
  <c r="AH197" i="23"/>
  <c r="AI197" i="23"/>
  <c r="AG199" i="23"/>
  <c r="AH198" i="23"/>
  <c r="AI198" i="23"/>
  <c r="AG200" i="23"/>
  <c r="AH199" i="23"/>
  <c r="AI199" i="23"/>
  <c r="AG201" i="23"/>
  <c r="AH200" i="23"/>
  <c r="AI200" i="23"/>
  <c r="AG202" i="23"/>
  <c r="AH201" i="23"/>
  <c r="AI201" i="23"/>
  <c r="AG203" i="23"/>
  <c r="AH202" i="23"/>
  <c r="AI202" i="23"/>
  <c r="AG204" i="23"/>
  <c r="AH203" i="23"/>
  <c r="AI203" i="23"/>
  <c r="AG205" i="23"/>
  <c r="AH204" i="23"/>
  <c r="AI204" i="23"/>
  <c r="AG206" i="23"/>
  <c r="AH205" i="23"/>
  <c r="AI205" i="23"/>
  <c r="AG207" i="23"/>
  <c r="AH206" i="23"/>
  <c r="AI206" i="23"/>
  <c r="AG208" i="23"/>
  <c r="AH207" i="23"/>
  <c r="AI207" i="23"/>
  <c r="AG209" i="23"/>
  <c r="AH208" i="23"/>
  <c r="AI208" i="23"/>
  <c r="AG210" i="23"/>
  <c r="AH209" i="23"/>
  <c r="AI209" i="23"/>
  <c r="AG211" i="23"/>
  <c r="AH210" i="23"/>
  <c r="AI210" i="23"/>
  <c r="AG212" i="23"/>
  <c r="AH211" i="23"/>
  <c r="AI211" i="23"/>
  <c r="AG213" i="23"/>
  <c r="AH212" i="23"/>
  <c r="AI212" i="23"/>
  <c r="AG214" i="23"/>
  <c r="AH213" i="23"/>
  <c r="AI213" i="23"/>
  <c r="AG215" i="23"/>
  <c r="AH214" i="23"/>
  <c r="AI214" i="23"/>
  <c r="AG216" i="23"/>
  <c r="AH215" i="23"/>
  <c r="AI215" i="23"/>
  <c r="AG217" i="23"/>
  <c r="AH216" i="23"/>
  <c r="AI216" i="23"/>
  <c r="AG218" i="23"/>
  <c r="AH217" i="23"/>
  <c r="AI217" i="23"/>
  <c r="AG219" i="23"/>
  <c r="AH218" i="23"/>
  <c r="AI218" i="23"/>
  <c r="AG220" i="23"/>
  <c r="AH219" i="23"/>
  <c r="AI219" i="23"/>
  <c r="AG221" i="23"/>
  <c r="AH220" i="23"/>
  <c r="AI220" i="23"/>
  <c r="AG222" i="23"/>
  <c r="AH221" i="23"/>
  <c r="AI221" i="23"/>
  <c r="AG223" i="23"/>
  <c r="AH222" i="23"/>
  <c r="AI222" i="23"/>
  <c r="AG224" i="23"/>
  <c r="AH223" i="23"/>
  <c r="AI223" i="23"/>
  <c r="AG225" i="23"/>
  <c r="AH224" i="23"/>
  <c r="AI224" i="23"/>
  <c r="AG226" i="23"/>
  <c r="AH225" i="23"/>
  <c r="AI225" i="23"/>
  <c r="AG227" i="23"/>
  <c r="AH226" i="23"/>
  <c r="AI226" i="23"/>
  <c r="AG228" i="23"/>
  <c r="AH227" i="23"/>
  <c r="AI227" i="23"/>
  <c r="AG229" i="23"/>
  <c r="AH228" i="23"/>
  <c r="AI228" i="23"/>
  <c r="AG230" i="23"/>
  <c r="AH229" i="23"/>
  <c r="AI229" i="23"/>
  <c r="AG231" i="23"/>
  <c r="AH230" i="23"/>
  <c r="AI230" i="23"/>
  <c r="AG232" i="23"/>
  <c r="AH231" i="23"/>
  <c r="AI231" i="23"/>
  <c r="AG233" i="23"/>
  <c r="AH232" i="23"/>
  <c r="AI232" i="23"/>
  <c r="AG234" i="23"/>
  <c r="AH233" i="23"/>
  <c r="AI233" i="23"/>
  <c r="AG235" i="23"/>
  <c r="AH234" i="23"/>
  <c r="AI234" i="23"/>
  <c r="AG236" i="23"/>
  <c r="AH235" i="23"/>
  <c r="AI235" i="23"/>
  <c r="AG237" i="23"/>
  <c r="AH236" i="23"/>
  <c r="AI236" i="23"/>
  <c r="AG238" i="23"/>
  <c r="AH237" i="23"/>
  <c r="AI237" i="23"/>
  <c r="AG239" i="23"/>
  <c r="AH238" i="23"/>
  <c r="AI238" i="23"/>
  <c r="AG240" i="23"/>
  <c r="AH239" i="23"/>
  <c r="AI239" i="23"/>
  <c r="AG241" i="23"/>
  <c r="AH240" i="23"/>
  <c r="AI240" i="23"/>
  <c r="AG242" i="23"/>
  <c r="AH241" i="23"/>
  <c r="AI241" i="23"/>
  <c r="AG243" i="23"/>
  <c r="AH242" i="23"/>
  <c r="AI242" i="23"/>
  <c r="AG244" i="23"/>
  <c r="AH243" i="23"/>
  <c r="AI243" i="23"/>
  <c r="AG245" i="23"/>
  <c r="AH244" i="23"/>
  <c r="AI244" i="23"/>
  <c r="AG246" i="23"/>
  <c r="AH245" i="23"/>
  <c r="AI245" i="23"/>
  <c r="AG247" i="23"/>
  <c r="AH246" i="23"/>
  <c r="AI246" i="23"/>
  <c r="AG248" i="23"/>
  <c r="AH247" i="23"/>
  <c r="AI247" i="23"/>
  <c r="AG249" i="23"/>
  <c r="AH248" i="23"/>
  <c r="AI248" i="23"/>
  <c r="AG250" i="23"/>
  <c r="AH249" i="23"/>
  <c r="AI249" i="23"/>
  <c r="AG251" i="23"/>
  <c r="AH250" i="23"/>
  <c r="AI250" i="23"/>
  <c r="AG252" i="23"/>
  <c r="AH251" i="23"/>
  <c r="AI251" i="23"/>
  <c r="AG253" i="23"/>
  <c r="AH252" i="23"/>
  <c r="AI252" i="23"/>
  <c r="AG254" i="23"/>
  <c r="AH253" i="23"/>
  <c r="AI253" i="23"/>
  <c r="AG255" i="23"/>
  <c r="AH254" i="23"/>
  <c r="AI254" i="23"/>
  <c r="AG256" i="23"/>
  <c r="AH255" i="23"/>
  <c r="AI255" i="23"/>
  <c r="AG257" i="23"/>
  <c r="AH256" i="23"/>
  <c r="AI256" i="23"/>
  <c r="AG258" i="23"/>
  <c r="AH257" i="23"/>
  <c r="AI257" i="23"/>
  <c r="AG259" i="23"/>
  <c r="AH258" i="23"/>
  <c r="AI258" i="23"/>
  <c r="AG260" i="23"/>
  <c r="AH259" i="23"/>
  <c r="AI259" i="23"/>
  <c r="AG261" i="23"/>
  <c r="AH260" i="23"/>
  <c r="AI260" i="23"/>
  <c r="AG262" i="23"/>
  <c r="AH261" i="23"/>
  <c r="AI261" i="23"/>
  <c r="AG263" i="23"/>
  <c r="AH262" i="23"/>
  <c r="AI262" i="23"/>
  <c r="AG264" i="23"/>
  <c r="AH263" i="23"/>
  <c r="AI263" i="23"/>
  <c r="AG265" i="23"/>
  <c r="AH264" i="23"/>
  <c r="AI264" i="23"/>
  <c r="AG266" i="23"/>
  <c r="AH265" i="23"/>
  <c r="AI265" i="23"/>
  <c r="AG267" i="23"/>
  <c r="AH266" i="23"/>
  <c r="AI266" i="23"/>
  <c r="AG268" i="23"/>
  <c r="AH267" i="23"/>
  <c r="AI267" i="23"/>
  <c r="AG269" i="23"/>
  <c r="AH268" i="23"/>
  <c r="AI268" i="23"/>
  <c r="AG270" i="23"/>
  <c r="AH269" i="23"/>
  <c r="AI269" i="23"/>
  <c r="AG271" i="23"/>
  <c r="AH270" i="23"/>
  <c r="AI270" i="23"/>
  <c r="AG272" i="23"/>
  <c r="AH271" i="23"/>
  <c r="AI271" i="23"/>
  <c r="AG273" i="23"/>
  <c r="AH272" i="23"/>
  <c r="AI272" i="23"/>
  <c r="AG274" i="23"/>
  <c r="AH273" i="23"/>
  <c r="AI273" i="23"/>
  <c r="AG275" i="23"/>
  <c r="AH274" i="23"/>
  <c r="AI274" i="23"/>
  <c r="AG276" i="23"/>
  <c r="AH275" i="23"/>
  <c r="AI275" i="23"/>
  <c r="AG277" i="23"/>
  <c r="AH276" i="23"/>
  <c r="AI276" i="23"/>
  <c r="AG278" i="23"/>
  <c r="AH277" i="23"/>
  <c r="AI277" i="23"/>
  <c r="AG279" i="23"/>
  <c r="AH278" i="23"/>
  <c r="AI278" i="23"/>
  <c r="AG280" i="23"/>
  <c r="AH279" i="23"/>
  <c r="AI279" i="23"/>
  <c r="AG281" i="23"/>
  <c r="AH280" i="23"/>
  <c r="AI280" i="23"/>
  <c r="AG282" i="23"/>
  <c r="AH281" i="23"/>
  <c r="AI281" i="23"/>
  <c r="AG283" i="23"/>
  <c r="AH282" i="23"/>
  <c r="AI282" i="23"/>
  <c r="AG284" i="23"/>
  <c r="AH283" i="23"/>
  <c r="AI283" i="23"/>
  <c r="AG285" i="23"/>
  <c r="AH284" i="23"/>
  <c r="AI284" i="23"/>
  <c r="AG286" i="23"/>
  <c r="AH285" i="23"/>
  <c r="AI285" i="23"/>
  <c r="AG287" i="23"/>
  <c r="AH286" i="23"/>
  <c r="AI286" i="23"/>
  <c r="AG288" i="23"/>
  <c r="AH287" i="23"/>
  <c r="AI287" i="23"/>
  <c r="AG289" i="23"/>
  <c r="AH288" i="23"/>
  <c r="AI288" i="23"/>
  <c r="AG290" i="23"/>
  <c r="AH289" i="23"/>
  <c r="AI289" i="23"/>
  <c r="AG291" i="23"/>
  <c r="AH290" i="23"/>
  <c r="AI290" i="23"/>
  <c r="AG292" i="23"/>
  <c r="AH291" i="23"/>
  <c r="AI291" i="23"/>
  <c r="AG293" i="23"/>
  <c r="AH292" i="23"/>
  <c r="AI292" i="23"/>
  <c r="AH293" i="23"/>
  <c r="AI293" i="23"/>
  <c r="AI294" i="23"/>
  <c r="G4" i="23"/>
  <c r="H4" i="23"/>
  <c r="K4" i="23"/>
  <c r="G5" i="23"/>
  <c r="H5" i="23"/>
  <c r="K5" i="23"/>
  <c r="G6" i="23"/>
  <c r="H6" i="23"/>
  <c r="K6" i="23"/>
  <c r="G7" i="23"/>
  <c r="H7" i="23"/>
  <c r="K7" i="23"/>
  <c r="G8" i="23"/>
  <c r="H8" i="23"/>
  <c r="K8" i="23"/>
  <c r="G9" i="23"/>
  <c r="H9" i="23"/>
  <c r="K9" i="23"/>
  <c r="G10" i="23"/>
  <c r="H10" i="23"/>
  <c r="K10" i="23"/>
  <c r="G11" i="23"/>
  <c r="H11" i="23"/>
  <c r="K11" i="23"/>
  <c r="G12" i="23"/>
  <c r="H12" i="23"/>
  <c r="K12" i="23"/>
  <c r="G13" i="23"/>
  <c r="H13" i="23"/>
  <c r="K13" i="23"/>
  <c r="G14" i="23"/>
  <c r="H14" i="23"/>
  <c r="K14" i="23"/>
  <c r="G15" i="23"/>
  <c r="H15" i="23"/>
  <c r="K15" i="23"/>
  <c r="G16" i="23"/>
  <c r="H16" i="23"/>
  <c r="K16" i="23"/>
  <c r="G17" i="23"/>
  <c r="H17" i="23"/>
  <c r="K17" i="23"/>
  <c r="G18" i="23"/>
  <c r="H18" i="23"/>
  <c r="K18" i="23"/>
  <c r="G19" i="23"/>
  <c r="H19" i="23"/>
  <c r="K19" i="23"/>
  <c r="G20" i="23"/>
  <c r="H20" i="23"/>
  <c r="K20" i="23"/>
  <c r="G21" i="23"/>
  <c r="H21" i="23"/>
  <c r="K21" i="23"/>
  <c r="G22" i="23"/>
  <c r="H22" i="23"/>
  <c r="K22" i="23"/>
  <c r="G23" i="23"/>
  <c r="H23" i="23"/>
  <c r="K23" i="23"/>
  <c r="G24" i="23"/>
  <c r="H24" i="23"/>
  <c r="K24" i="23"/>
  <c r="G25" i="23"/>
  <c r="H25" i="23"/>
  <c r="K25" i="23"/>
  <c r="G26" i="23"/>
  <c r="H26" i="23"/>
  <c r="K26" i="23"/>
  <c r="G27" i="23"/>
  <c r="H27" i="23"/>
  <c r="K27" i="23"/>
  <c r="G28" i="23"/>
  <c r="H28" i="23"/>
  <c r="K28" i="23"/>
  <c r="G29" i="23"/>
  <c r="H29" i="23"/>
  <c r="K29" i="23"/>
  <c r="G30" i="23"/>
  <c r="H30" i="23"/>
  <c r="K30" i="23"/>
  <c r="G31" i="23"/>
  <c r="H31" i="23"/>
  <c r="K31" i="23"/>
  <c r="G32" i="23"/>
  <c r="H32" i="23"/>
  <c r="K32" i="23"/>
  <c r="G33" i="23"/>
  <c r="H33" i="23"/>
  <c r="K33" i="23"/>
  <c r="G34" i="23"/>
  <c r="H34" i="23"/>
  <c r="K34" i="23"/>
  <c r="G35" i="23"/>
  <c r="H35" i="23"/>
  <c r="K35" i="23"/>
  <c r="G36" i="23"/>
  <c r="H36" i="23"/>
  <c r="K36" i="23"/>
  <c r="G37" i="23"/>
  <c r="H37" i="23"/>
  <c r="K37" i="23"/>
  <c r="G38" i="23"/>
  <c r="H38" i="23"/>
  <c r="K38" i="23"/>
  <c r="G39" i="23"/>
  <c r="H39" i="23"/>
  <c r="K39" i="23"/>
  <c r="G40" i="23"/>
  <c r="H40" i="23"/>
  <c r="K40" i="23"/>
  <c r="G41" i="23"/>
  <c r="H41" i="23"/>
  <c r="K41" i="23"/>
  <c r="G42" i="23"/>
  <c r="H42" i="23"/>
  <c r="K42" i="23"/>
  <c r="G43" i="23"/>
  <c r="H43" i="23"/>
  <c r="K43" i="23"/>
  <c r="G44" i="23"/>
  <c r="H44" i="23"/>
  <c r="K44" i="23"/>
  <c r="G45" i="23"/>
  <c r="H45" i="23"/>
  <c r="K45" i="23"/>
  <c r="G46" i="23"/>
  <c r="H46" i="23"/>
  <c r="K46" i="23"/>
  <c r="G47" i="23"/>
  <c r="H47" i="23"/>
  <c r="K47" i="23"/>
  <c r="G48" i="23"/>
  <c r="H48" i="23"/>
  <c r="K48" i="23"/>
  <c r="G49" i="23"/>
  <c r="H49" i="23"/>
  <c r="K49" i="23"/>
  <c r="G50" i="23"/>
  <c r="H50" i="23"/>
  <c r="K50" i="23"/>
  <c r="G51" i="23"/>
  <c r="H51" i="23"/>
  <c r="K51" i="23"/>
  <c r="G52" i="23"/>
  <c r="H52" i="23"/>
  <c r="K52" i="23"/>
  <c r="G53" i="23"/>
  <c r="H53" i="23"/>
  <c r="K53" i="23"/>
  <c r="G54" i="23"/>
  <c r="H54" i="23"/>
  <c r="K54" i="23"/>
  <c r="G55" i="23"/>
  <c r="H55" i="23"/>
  <c r="K55" i="23"/>
  <c r="G56" i="23"/>
  <c r="H56" i="23"/>
  <c r="K56" i="23"/>
  <c r="G57" i="23"/>
  <c r="H57" i="23"/>
  <c r="K57" i="23"/>
  <c r="G58" i="23"/>
  <c r="H58" i="23"/>
  <c r="K58" i="23"/>
  <c r="G59" i="23"/>
  <c r="H59" i="23"/>
  <c r="K59" i="23"/>
  <c r="G60" i="23"/>
  <c r="H60" i="23"/>
  <c r="K60" i="23"/>
  <c r="G61" i="23"/>
  <c r="H61" i="23"/>
  <c r="K61" i="23"/>
  <c r="G62" i="23"/>
  <c r="H62" i="23"/>
  <c r="K62" i="23"/>
  <c r="G63" i="23"/>
  <c r="H63" i="23"/>
  <c r="K63" i="23"/>
  <c r="G64" i="23"/>
  <c r="H64" i="23"/>
  <c r="K64" i="23"/>
  <c r="G65" i="23"/>
  <c r="H65" i="23"/>
  <c r="K65" i="23"/>
  <c r="G66" i="23"/>
  <c r="H66" i="23"/>
  <c r="K66" i="23"/>
  <c r="G67" i="23"/>
  <c r="H67" i="23"/>
  <c r="K67" i="23"/>
  <c r="G68" i="23"/>
  <c r="H68" i="23"/>
  <c r="K68" i="23"/>
  <c r="G69" i="23"/>
  <c r="H69" i="23"/>
  <c r="K69" i="23"/>
  <c r="G70" i="23"/>
  <c r="H70" i="23"/>
  <c r="K70" i="23"/>
  <c r="G71" i="23"/>
  <c r="H71" i="23"/>
  <c r="K71" i="23"/>
  <c r="G72" i="23"/>
  <c r="H72" i="23"/>
  <c r="K72" i="23"/>
  <c r="G73" i="23"/>
  <c r="H73" i="23"/>
  <c r="K73" i="23"/>
  <c r="G74" i="23"/>
  <c r="H74" i="23"/>
  <c r="K74" i="23"/>
  <c r="G75" i="23"/>
  <c r="H75" i="23"/>
  <c r="K75" i="23"/>
  <c r="G76" i="23"/>
  <c r="H76" i="23"/>
  <c r="K76" i="23"/>
  <c r="G77" i="23"/>
  <c r="H77" i="23"/>
  <c r="K77" i="23"/>
  <c r="G78" i="23"/>
  <c r="H78" i="23"/>
  <c r="K78" i="23"/>
  <c r="G79" i="23"/>
  <c r="H79" i="23"/>
  <c r="K79" i="23"/>
  <c r="G80" i="23"/>
  <c r="H80" i="23"/>
  <c r="K80" i="23"/>
  <c r="G81" i="23"/>
  <c r="H81" i="23"/>
  <c r="K81" i="23"/>
  <c r="G82" i="23"/>
  <c r="H82" i="23"/>
  <c r="K82" i="23"/>
  <c r="G83" i="23"/>
  <c r="H83" i="23"/>
  <c r="K83" i="23"/>
  <c r="G84" i="23"/>
  <c r="H84" i="23"/>
  <c r="K84" i="23"/>
  <c r="G85" i="23"/>
  <c r="H85" i="23"/>
  <c r="K85" i="23"/>
  <c r="G86" i="23"/>
  <c r="H86" i="23"/>
  <c r="K86" i="23"/>
  <c r="G87" i="23"/>
  <c r="H87" i="23"/>
  <c r="K87" i="23"/>
  <c r="G88" i="23"/>
  <c r="H88" i="23"/>
  <c r="K88" i="23"/>
  <c r="G89" i="23"/>
  <c r="H89" i="23"/>
  <c r="K89" i="23"/>
  <c r="G90" i="23"/>
  <c r="H90" i="23"/>
  <c r="K90" i="23"/>
  <c r="G91" i="23"/>
  <c r="H91" i="23"/>
  <c r="K91" i="23"/>
  <c r="G92" i="23"/>
  <c r="H92" i="23"/>
  <c r="K92" i="23"/>
  <c r="G93" i="23"/>
  <c r="H93" i="23"/>
  <c r="K93" i="23"/>
  <c r="G94" i="23"/>
  <c r="H94" i="23"/>
  <c r="K94" i="23"/>
  <c r="G95" i="23"/>
  <c r="H95" i="23"/>
  <c r="K95" i="23"/>
  <c r="G96" i="23"/>
  <c r="H96" i="23"/>
  <c r="K96" i="23"/>
  <c r="G97" i="23"/>
  <c r="H97" i="23"/>
  <c r="K97" i="23"/>
  <c r="G98" i="23"/>
  <c r="H98" i="23"/>
  <c r="K98" i="23"/>
  <c r="G99" i="23"/>
  <c r="H99" i="23"/>
  <c r="K99" i="23"/>
  <c r="G100" i="23"/>
  <c r="H100" i="23"/>
  <c r="K100" i="23"/>
  <c r="G101" i="23"/>
  <c r="H101" i="23"/>
  <c r="K101" i="23"/>
  <c r="G102" i="23"/>
  <c r="H102" i="23"/>
  <c r="K102" i="23"/>
  <c r="G103" i="23"/>
  <c r="H103" i="23"/>
  <c r="K103" i="23"/>
  <c r="G104" i="23"/>
  <c r="H104" i="23"/>
  <c r="K104" i="23"/>
  <c r="G105" i="23"/>
  <c r="H105" i="23"/>
  <c r="K105" i="23"/>
  <c r="G106" i="23"/>
  <c r="H106" i="23"/>
  <c r="K106" i="23"/>
  <c r="G107" i="23"/>
  <c r="H107" i="23"/>
  <c r="K107" i="23"/>
  <c r="G108" i="23"/>
  <c r="H108" i="23"/>
  <c r="K108" i="23"/>
  <c r="G109" i="23"/>
  <c r="H109" i="23"/>
  <c r="K109" i="23"/>
  <c r="G110" i="23"/>
  <c r="H110" i="23"/>
  <c r="K110" i="23"/>
  <c r="G111" i="23"/>
  <c r="H111" i="23"/>
  <c r="K111" i="23"/>
  <c r="G112" i="23"/>
  <c r="H112" i="23"/>
  <c r="K112" i="23"/>
  <c r="G113" i="23"/>
  <c r="H113" i="23"/>
  <c r="K113" i="23"/>
  <c r="G114" i="23"/>
  <c r="H114" i="23"/>
  <c r="K114" i="23"/>
  <c r="G115" i="23"/>
  <c r="H115" i="23"/>
  <c r="K115" i="23"/>
  <c r="G116" i="23"/>
  <c r="H116" i="23"/>
  <c r="K116" i="23"/>
  <c r="G117" i="23"/>
  <c r="H117" i="23"/>
  <c r="K117" i="23"/>
  <c r="G118" i="23"/>
  <c r="H118" i="23"/>
  <c r="K118" i="23"/>
  <c r="G119" i="23"/>
  <c r="H119" i="23"/>
  <c r="K119" i="23"/>
  <c r="G120" i="23"/>
  <c r="H120" i="23"/>
  <c r="K120" i="23"/>
  <c r="G121" i="23"/>
  <c r="H121" i="23"/>
  <c r="K121" i="23"/>
  <c r="G122" i="23"/>
  <c r="H122" i="23"/>
  <c r="K122" i="23"/>
  <c r="G123" i="23"/>
  <c r="H123" i="23"/>
  <c r="K123" i="23"/>
  <c r="G124" i="23"/>
  <c r="H124" i="23"/>
  <c r="K124" i="23"/>
  <c r="G125" i="23"/>
  <c r="H125" i="23"/>
  <c r="K125" i="23"/>
  <c r="G126" i="23"/>
  <c r="H126" i="23"/>
  <c r="K126" i="23"/>
  <c r="G127" i="23"/>
  <c r="H127" i="23"/>
  <c r="K127" i="23"/>
  <c r="G128" i="23"/>
  <c r="H128" i="23"/>
  <c r="K128" i="23"/>
  <c r="G129" i="23"/>
  <c r="H129" i="23"/>
  <c r="K129" i="23"/>
  <c r="G130" i="23"/>
  <c r="H130" i="23"/>
  <c r="K130" i="23"/>
  <c r="G131" i="23"/>
  <c r="H131" i="23"/>
  <c r="K131" i="23"/>
  <c r="G132" i="23"/>
  <c r="H132" i="23"/>
  <c r="K132" i="23"/>
  <c r="G133" i="23"/>
  <c r="H133" i="23"/>
  <c r="K133" i="23"/>
  <c r="G134" i="23"/>
  <c r="H134" i="23"/>
  <c r="K134" i="23"/>
  <c r="G135" i="23"/>
  <c r="H135" i="23"/>
  <c r="K135" i="23"/>
  <c r="G136" i="23"/>
  <c r="H136" i="23"/>
  <c r="K136" i="23"/>
  <c r="G137" i="23"/>
  <c r="H137" i="23"/>
  <c r="K137" i="23"/>
  <c r="G138" i="23"/>
  <c r="H138" i="23"/>
  <c r="K138" i="23"/>
  <c r="G139" i="23"/>
  <c r="H139" i="23"/>
  <c r="K139" i="23"/>
  <c r="G140" i="23"/>
  <c r="H140" i="23"/>
  <c r="K140" i="23"/>
  <c r="G141" i="23"/>
  <c r="H141" i="23"/>
  <c r="K141" i="23"/>
  <c r="G142" i="23"/>
  <c r="H142" i="23"/>
  <c r="K142" i="23"/>
  <c r="G143" i="23"/>
  <c r="H143" i="23"/>
  <c r="K143" i="23"/>
  <c r="G144" i="23"/>
  <c r="H144" i="23"/>
  <c r="K144" i="23"/>
  <c r="G145" i="23"/>
  <c r="H145" i="23"/>
  <c r="K145" i="23"/>
  <c r="G146" i="23"/>
  <c r="H146" i="23"/>
  <c r="K146" i="23"/>
  <c r="G147" i="23"/>
  <c r="H147" i="23"/>
  <c r="K147" i="23"/>
  <c r="G148" i="23"/>
  <c r="H148" i="23"/>
  <c r="K148" i="23"/>
  <c r="G149" i="23"/>
  <c r="H149" i="23"/>
  <c r="K149" i="23"/>
  <c r="G150" i="23"/>
  <c r="H150" i="23"/>
  <c r="K150" i="23"/>
  <c r="G151" i="23"/>
  <c r="H151" i="23"/>
  <c r="K151" i="23"/>
  <c r="G152" i="23"/>
  <c r="H152" i="23"/>
  <c r="K152" i="23"/>
  <c r="G153" i="23"/>
  <c r="H153" i="23"/>
  <c r="K153" i="23"/>
  <c r="G154" i="23"/>
  <c r="H154" i="23"/>
  <c r="K154" i="23"/>
  <c r="G155" i="23"/>
  <c r="H155" i="23"/>
  <c r="K155" i="23"/>
  <c r="G156" i="23"/>
  <c r="H156" i="23"/>
  <c r="K156" i="23"/>
  <c r="G157" i="23"/>
  <c r="H157" i="23"/>
  <c r="K157" i="23"/>
  <c r="G158" i="23"/>
  <c r="H158" i="23"/>
  <c r="K158" i="23"/>
  <c r="G159" i="23"/>
  <c r="H159" i="23"/>
  <c r="K159" i="23"/>
  <c r="G160" i="23"/>
  <c r="H160" i="23"/>
  <c r="K160" i="23"/>
  <c r="G161" i="23"/>
  <c r="H161" i="23"/>
  <c r="K161" i="23"/>
  <c r="G162" i="23"/>
  <c r="H162" i="23"/>
  <c r="K162" i="23"/>
  <c r="G163" i="23"/>
  <c r="H163" i="23"/>
  <c r="K163" i="23"/>
  <c r="G164" i="23"/>
  <c r="H164" i="23"/>
  <c r="K164" i="23"/>
  <c r="G165" i="23"/>
  <c r="H165" i="23"/>
  <c r="K165" i="23"/>
  <c r="G166" i="23"/>
  <c r="H166" i="23"/>
  <c r="K166" i="23"/>
  <c r="G167" i="23"/>
  <c r="H167" i="23"/>
  <c r="K167" i="23"/>
  <c r="G168" i="23"/>
  <c r="H168" i="23"/>
  <c r="K168" i="23"/>
  <c r="G169" i="23"/>
  <c r="H169" i="23"/>
  <c r="K169" i="23"/>
  <c r="G170" i="23"/>
  <c r="H170" i="23"/>
  <c r="K170" i="23"/>
  <c r="G171" i="23"/>
  <c r="H171" i="23"/>
  <c r="K171" i="23"/>
  <c r="G172" i="23"/>
  <c r="H172" i="23"/>
  <c r="K172" i="23"/>
  <c r="G173" i="23"/>
  <c r="H173" i="23"/>
  <c r="K173" i="23"/>
  <c r="G174" i="23"/>
  <c r="H174" i="23"/>
  <c r="K174" i="23"/>
  <c r="G175" i="23"/>
  <c r="H175" i="23"/>
  <c r="K175" i="23"/>
  <c r="G176" i="23"/>
  <c r="H176" i="23"/>
  <c r="K176" i="23"/>
  <c r="G177" i="23"/>
  <c r="H177" i="23"/>
  <c r="K177" i="23"/>
  <c r="G178" i="23"/>
  <c r="H178" i="23"/>
  <c r="K178" i="23"/>
  <c r="G179" i="23"/>
  <c r="H179" i="23"/>
  <c r="K179" i="23"/>
  <c r="G180" i="23"/>
  <c r="H180" i="23"/>
  <c r="K180" i="23"/>
  <c r="G181" i="23"/>
  <c r="H181" i="23"/>
  <c r="K181" i="23"/>
  <c r="G182" i="23"/>
  <c r="H182" i="23"/>
  <c r="K182" i="23"/>
  <c r="G183" i="23"/>
  <c r="H183" i="23"/>
  <c r="K183" i="23"/>
  <c r="G184" i="23"/>
  <c r="H184" i="23"/>
  <c r="K184" i="23"/>
  <c r="G185" i="23"/>
  <c r="H185" i="23"/>
  <c r="K185" i="23"/>
  <c r="G186" i="23"/>
  <c r="H186" i="23"/>
  <c r="K186" i="23"/>
  <c r="G187" i="23"/>
  <c r="H187" i="23"/>
  <c r="K187" i="23"/>
  <c r="G188" i="23"/>
  <c r="H188" i="23"/>
  <c r="K188" i="23"/>
  <c r="G189" i="23"/>
  <c r="H189" i="23"/>
  <c r="K189" i="23"/>
  <c r="G190" i="23"/>
  <c r="H190" i="23"/>
  <c r="K190" i="23"/>
  <c r="G191" i="23"/>
  <c r="H191" i="23"/>
  <c r="K191" i="23"/>
  <c r="G192" i="23"/>
  <c r="H192" i="23"/>
  <c r="K192" i="23"/>
  <c r="G193" i="23"/>
  <c r="H193" i="23"/>
  <c r="K193" i="23"/>
  <c r="G194" i="23"/>
  <c r="H194" i="23"/>
  <c r="K194" i="23"/>
  <c r="G195" i="23"/>
  <c r="H195" i="23"/>
  <c r="K195" i="23"/>
  <c r="G196" i="23"/>
  <c r="H196" i="23"/>
  <c r="K196" i="23"/>
  <c r="G197" i="23"/>
  <c r="H197" i="23"/>
  <c r="K197" i="23"/>
  <c r="G198" i="23"/>
  <c r="H198" i="23"/>
  <c r="K198" i="23"/>
  <c r="G199" i="23"/>
  <c r="H199" i="23"/>
  <c r="K199" i="23"/>
  <c r="G200" i="23"/>
  <c r="H200" i="23"/>
  <c r="K200" i="23"/>
  <c r="G201" i="23"/>
  <c r="H201" i="23"/>
  <c r="K201" i="23"/>
  <c r="G202" i="23"/>
  <c r="H202" i="23"/>
  <c r="K202" i="23"/>
  <c r="G203" i="23"/>
  <c r="H203" i="23"/>
  <c r="K203" i="23"/>
  <c r="G204" i="23"/>
  <c r="H204" i="23"/>
  <c r="K204" i="23"/>
  <c r="G205" i="23"/>
  <c r="H205" i="23"/>
  <c r="K205" i="23"/>
  <c r="G206" i="23"/>
  <c r="H206" i="23"/>
  <c r="K206" i="23"/>
  <c r="G207" i="23"/>
  <c r="H207" i="23"/>
  <c r="K207" i="23"/>
  <c r="G208" i="23"/>
  <c r="H208" i="23"/>
  <c r="K208" i="23"/>
  <c r="G209" i="23"/>
  <c r="H209" i="23"/>
  <c r="K209" i="23"/>
  <c r="G210" i="23"/>
  <c r="H210" i="23"/>
  <c r="K210" i="23"/>
  <c r="G211" i="23"/>
  <c r="H211" i="23"/>
  <c r="K211" i="23"/>
  <c r="G212" i="23"/>
  <c r="H212" i="23"/>
  <c r="K212" i="23"/>
  <c r="G213" i="23"/>
  <c r="H213" i="23"/>
  <c r="K213" i="23"/>
  <c r="G214" i="23"/>
  <c r="H214" i="23"/>
  <c r="K214" i="23"/>
  <c r="G215" i="23"/>
  <c r="H215" i="23"/>
  <c r="K215" i="23"/>
  <c r="G216" i="23"/>
  <c r="H216" i="23"/>
  <c r="K216" i="23"/>
  <c r="G217" i="23"/>
  <c r="H217" i="23"/>
  <c r="K217" i="23"/>
  <c r="G218" i="23"/>
  <c r="H218" i="23"/>
  <c r="K218" i="23"/>
  <c r="G219" i="23"/>
  <c r="H219" i="23"/>
  <c r="K219" i="23"/>
  <c r="G220" i="23"/>
  <c r="H220" i="23"/>
  <c r="K220" i="23"/>
  <c r="G221" i="23"/>
  <c r="H221" i="23"/>
  <c r="K221" i="23"/>
  <c r="G222" i="23"/>
  <c r="H222" i="23"/>
  <c r="K222" i="23"/>
  <c r="G223" i="23"/>
  <c r="H223" i="23"/>
  <c r="K223" i="23"/>
  <c r="G224" i="23"/>
  <c r="H224" i="23"/>
  <c r="K224" i="23"/>
  <c r="G225" i="23"/>
  <c r="H225" i="23"/>
  <c r="K225" i="23"/>
  <c r="G226" i="23"/>
  <c r="H226" i="23"/>
  <c r="K226" i="23"/>
  <c r="G227" i="23"/>
  <c r="H227" i="23"/>
  <c r="K227" i="23"/>
  <c r="G228" i="23"/>
  <c r="H228" i="23"/>
  <c r="K228" i="23"/>
  <c r="G229" i="23"/>
  <c r="H229" i="23"/>
  <c r="K229" i="23"/>
  <c r="G230" i="23"/>
  <c r="H230" i="23"/>
  <c r="K230" i="23"/>
  <c r="G231" i="23"/>
  <c r="H231" i="23"/>
  <c r="K231" i="23"/>
  <c r="G232" i="23"/>
  <c r="H232" i="23"/>
  <c r="K232" i="23"/>
  <c r="G233" i="23"/>
  <c r="H233" i="23"/>
  <c r="K233" i="23"/>
  <c r="G234" i="23"/>
  <c r="H234" i="23"/>
  <c r="K234" i="23"/>
  <c r="G235" i="23"/>
  <c r="H235" i="23"/>
  <c r="K235" i="23"/>
  <c r="G236" i="23"/>
  <c r="H236" i="23"/>
  <c r="K236" i="23"/>
  <c r="G237" i="23"/>
  <c r="H237" i="23"/>
  <c r="K237" i="23"/>
  <c r="G238" i="23"/>
  <c r="H238" i="23"/>
  <c r="K238" i="23"/>
  <c r="G239" i="23"/>
  <c r="H239" i="23"/>
  <c r="K239" i="23"/>
  <c r="G240" i="23"/>
  <c r="H240" i="23"/>
  <c r="K240" i="23"/>
  <c r="G241" i="23"/>
  <c r="H241" i="23"/>
  <c r="K241" i="23"/>
  <c r="G242" i="23"/>
  <c r="H242" i="23"/>
  <c r="K242" i="23"/>
  <c r="G243" i="23"/>
  <c r="H243" i="23"/>
  <c r="K243" i="23"/>
  <c r="G244" i="23"/>
  <c r="H244" i="23"/>
  <c r="K244" i="23"/>
  <c r="G245" i="23"/>
  <c r="H245" i="23"/>
  <c r="K245" i="23"/>
  <c r="G246" i="23"/>
  <c r="H246" i="23"/>
  <c r="K246" i="23"/>
  <c r="G247" i="23"/>
  <c r="H247" i="23"/>
  <c r="K247" i="23"/>
  <c r="G248" i="23"/>
  <c r="H248" i="23"/>
  <c r="K248" i="23"/>
  <c r="G249" i="23"/>
  <c r="H249" i="23"/>
  <c r="K249" i="23"/>
  <c r="G250" i="23"/>
  <c r="H250" i="23"/>
  <c r="K250" i="23"/>
  <c r="G251" i="23"/>
  <c r="H251" i="23"/>
  <c r="K251" i="23"/>
  <c r="G252" i="23"/>
  <c r="H252" i="23"/>
  <c r="K252" i="23"/>
  <c r="G253" i="23"/>
  <c r="H253" i="23"/>
  <c r="K253" i="23"/>
  <c r="G254" i="23"/>
  <c r="H254" i="23"/>
  <c r="K254" i="23"/>
  <c r="G255" i="23"/>
  <c r="H255" i="23"/>
  <c r="K255" i="23"/>
  <c r="G256" i="23"/>
  <c r="H256" i="23"/>
  <c r="K256" i="23"/>
  <c r="G257" i="23"/>
  <c r="H257" i="23"/>
  <c r="K257" i="23"/>
  <c r="G258" i="23"/>
  <c r="H258" i="23"/>
  <c r="K258" i="23"/>
  <c r="G259" i="23"/>
  <c r="H259" i="23"/>
  <c r="K259" i="23"/>
  <c r="G260" i="23"/>
  <c r="H260" i="23"/>
  <c r="K260" i="23"/>
  <c r="G261" i="23"/>
  <c r="H261" i="23"/>
  <c r="K261" i="23"/>
  <c r="G262" i="23"/>
  <c r="H262" i="23"/>
  <c r="K262" i="23"/>
  <c r="G263" i="23"/>
  <c r="H263" i="23"/>
  <c r="K263" i="23"/>
  <c r="G264" i="23"/>
  <c r="H264" i="23"/>
  <c r="K264" i="23"/>
  <c r="G265" i="23"/>
  <c r="H265" i="23"/>
  <c r="K265" i="23"/>
  <c r="G266" i="23"/>
  <c r="H266" i="23"/>
  <c r="K266" i="23"/>
  <c r="G267" i="23"/>
  <c r="H267" i="23"/>
  <c r="K267" i="23"/>
  <c r="G268" i="23"/>
  <c r="H268" i="23"/>
  <c r="K268" i="23"/>
  <c r="G269" i="23"/>
  <c r="H269" i="23"/>
  <c r="K269" i="23"/>
  <c r="G270" i="23"/>
  <c r="H270" i="23"/>
  <c r="K270" i="23"/>
  <c r="G271" i="23"/>
  <c r="H271" i="23"/>
  <c r="K271" i="23"/>
  <c r="G272" i="23"/>
  <c r="H272" i="23"/>
  <c r="K272" i="23"/>
  <c r="G273" i="23"/>
  <c r="H273" i="23"/>
  <c r="K273" i="23"/>
  <c r="G274" i="23"/>
  <c r="H274" i="23"/>
  <c r="K274" i="23"/>
  <c r="G275" i="23"/>
  <c r="H275" i="23"/>
  <c r="K275" i="23"/>
  <c r="G276" i="23"/>
  <c r="H276" i="23"/>
  <c r="K276" i="23"/>
  <c r="G277" i="23"/>
  <c r="H277" i="23"/>
  <c r="K277" i="23"/>
  <c r="G278" i="23"/>
  <c r="H278" i="23"/>
  <c r="K278" i="23"/>
  <c r="G279" i="23"/>
  <c r="H279" i="23"/>
  <c r="K279" i="23"/>
  <c r="G280" i="23"/>
  <c r="H280" i="23"/>
  <c r="K280" i="23"/>
  <c r="G281" i="23"/>
  <c r="H281" i="23"/>
  <c r="K281" i="23"/>
  <c r="G282" i="23"/>
  <c r="H282" i="23"/>
  <c r="K282" i="23"/>
  <c r="G283" i="23"/>
  <c r="H283" i="23"/>
  <c r="K283" i="23"/>
  <c r="G284" i="23"/>
  <c r="H284" i="23"/>
  <c r="K284" i="23"/>
  <c r="G285" i="23"/>
  <c r="H285" i="23"/>
  <c r="K285" i="23"/>
  <c r="G286" i="23"/>
  <c r="H286" i="23"/>
  <c r="K286" i="23"/>
  <c r="G287" i="23"/>
  <c r="H287" i="23"/>
  <c r="K287" i="23"/>
  <c r="G288" i="23"/>
  <c r="H288" i="23"/>
  <c r="K288" i="23"/>
  <c r="G289" i="23"/>
  <c r="H289" i="23"/>
  <c r="K289" i="23"/>
  <c r="G290" i="23"/>
  <c r="H290" i="23"/>
  <c r="K290" i="23"/>
  <c r="G291" i="23"/>
  <c r="H291" i="23"/>
  <c r="K291" i="23"/>
  <c r="G292" i="23"/>
  <c r="H292" i="23"/>
  <c r="K292" i="23"/>
  <c r="K29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H293" i="23"/>
  <c r="G293" i="23"/>
  <c r="D293" i="23"/>
  <c r="C293" i="23"/>
  <c r="B293" i="23"/>
  <c r="J292" i="23"/>
  <c r="J291" i="23"/>
  <c r="J290" i="23"/>
  <c r="J289" i="23"/>
  <c r="J288" i="23"/>
  <c r="J287" i="23"/>
  <c r="J286" i="23"/>
  <c r="J285" i="23"/>
  <c r="J284" i="23"/>
  <c r="J283" i="23"/>
  <c r="J282" i="23"/>
  <c r="J281" i="23"/>
  <c r="J280" i="23"/>
  <c r="J279" i="23"/>
  <c r="J278" i="23"/>
  <c r="J277" i="23"/>
  <c r="J276" i="23"/>
  <c r="J275" i="23"/>
  <c r="J274" i="23"/>
  <c r="J273" i="23"/>
  <c r="J272" i="23"/>
  <c r="J271" i="23"/>
  <c r="J270" i="23"/>
  <c r="J269" i="23"/>
  <c r="J268" i="23"/>
  <c r="J267" i="23"/>
  <c r="J266" i="23"/>
  <c r="J265" i="23"/>
  <c r="J264" i="23"/>
  <c r="J263" i="23"/>
  <c r="J262" i="23"/>
  <c r="J261" i="23"/>
  <c r="J260" i="23"/>
  <c r="J259" i="23"/>
  <c r="J258" i="23"/>
  <c r="J257" i="23"/>
  <c r="J256" i="23"/>
  <c r="J255" i="23"/>
  <c r="J254" i="23"/>
  <c r="J253" i="23"/>
  <c r="J252" i="23"/>
  <c r="J251" i="23"/>
  <c r="J250" i="23"/>
  <c r="J249" i="23"/>
  <c r="J248" i="23"/>
  <c r="J247" i="23"/>
  <c r="J246" i="23"/>
  <c r="J245" i="23"/>
  <c r="J244" i="23"/>
  <c r="J243" i="23"/>
  <c r="J242" i="23"/>
  <c r="J241" i="23"/>
  <c r="J240" i="23"/>
  <c r="J239" i="23"/>
  <c r="J238" i="23"/>
  <c r="J237" i="23"/>
  <c r="J236" i="23"/>
  <c r="J235" i="23"/>
  <c r="J234" i="23"/>
  <c r="J233" i="23"/>
  <c r="J232" i="23"/>
  <c r="J231" i="23"/>
  <c r="J230" i="23"/>
  <c r="J229" i="23"/>
  <c r="J228" i="23"/>
  <c r="J227" i="23"/>
  <c r="J226" i="23"/>
  <c r="J225" i="23"/>
  <c r="J224" i="23"/>
  <c r="J223" i="23"/>
  <c r="J222" i="23"/>
  <c r="J221" i="23"/>
  <c r="J220" i="23"/>
  <c r="J219" i="23"/>
  <c r="J218" i="23"/>
  <c r="J217" i="23"/>
  <c r="J216" i="23"/>
  <c r="J215" i="23"/>
  <c r="J214" i="23"/>
  <c r="J213" i="23"/>
  <c r="J212" i="23"/>
  <c r="J211" i="23"/>
  <c r="J210" i="23"/>
  <c r="J209" i="23"/>
  <c r="J208" i="23"/>
  <c r="J207" i="23"/>
  <c r="J206" i="23"/>
  <c r="J205" i="23"/>
  <c r="J204" i="23"/>
  <c r="J203" i="23"/>
  <c r="J202" i="23"/>
  <c r="J201" i="23"/>
  <c r="J200" i="23"/>
  <c r="J199" i="23"/>
  <c r="J198" i="23"/>
  <c r="J197" i="23"/>
  <c r="J196" i="23"/>
  <c r="J195" i="23"/>
  <c r="J194" i="23"/>
  <c r="J193" i="23"/>
  <c r="J192" i="23"/>
  <c r="J191" i="23"/>
  <c r="J190" i="23"/>
  <c r="J189" i="23"/>
  <c r="J188" i="23"/>
  <c r="J187" i="23"/>
  <c r="J186" i="23"/>
  <c r="J185" i="23"/>
  <c r="J184" i="23"/>
  <c r="J183" i="23"/>
  <c r="J182" i="23"/>
  <c r="J181" i="23"/>
  <c r="J180" i="23"/>
  <c r="J179" i="23"/>
  <c r="J178" i="23"/>
  <c r="J177" i="23"/>
  <c r="J176" i="23"/>
  <c r="J175" i="23"/>
  <c r="J174" i="23"/>
  <c r="J173" i="23"/>
  <c r="J172" i="23"/>
  <c r="J171" i="23"/>
  <c r="J170" i="23"/>
  <c r="J169" i="23"/>
  <c r="J168" i="23"/>
  <c r="J167" i="23"/>
  <c r="J166" i="23"/>
  <c r="J165" i="23"/>
  <c r="J164" i="23"/>
  <c r="J163" i="23"/>
  <c r="J162" i="23"/>
  <c r="J161" i="23"/>
  <c r="J160" i="23"/>
  <c r="J159" i="23"/>
  <c r="J158" i="23"/>
  <c r="J157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P16" i="23"/>
  <c r="P17" i="23"/>
  <c r="P18" i="23"/>
  <c r="P19" i="23"/>
  <c r="P20" i="23"/>
  <c r="J20" i="23"/>
  <c r="J19" i="23"/>
  <c r="J18" i="23"/>
  <c r="J17" i="23"/>
  <c r="J16" i="23"/>
  <c r="J15" i="23"/>
  <c r="P4" i="23"/>
  <c r="P3" i="23"/>
  <c r="P13" i="23"/>
  <c r="P14" i="23"/>
  <c r="J14" i="23"/>
  <c r="J13" i="23"/>
  <c r="P12" i="23"/>
  <c r="J12" i="23"/>
  <c r="J11" i="23"/>
  <c r="P6" i="23"/>
  <c r="P7" i="23"/>
  <c r="P8" i="23"/>
  <c r="P10" i="23"/>
  <c r="J10" i="23"/>
  <c r="J9" i="23"/>
  <c r="X4" i="23"/>
  <c r="Y6" i="23"/>
  <c r="Y4" i="23"/>
  <c r="Y5" i="23"/>
  <c r="X6" i="23"/>
  <c r="Z6" i="23"/>
  <c r="Z8" i="23"/>
  <c r="Y8" i="23"/>
  <c r="X8" i="23"/>
  <c r="J8" i="23"/>
  <c r="J7" i="23"/>
  <c r="J6" i="23"/>
  <c r="AB293" i="23"/>
  <c r="AB292" i="23"/>
  <c r="AB291" i="23"/>
  <c r="AB290" i="23"/>
  <c r="AB289" i="23"/>
  <c r="AB288" i="23"/>
  <c r="AB287" i="23"/>
  <c r="AB286" i="23"/>
  <c r="AB285" i="23"/>
  <c r="AB284" i="23"/>
  <c r="AB283" i="23"/>
  <c r="AB282" i="23"/>
  <c r="AB281" i="23"/>
  <c r="AB280" i="23"/>
  <c r="AB279" i="23"/>
  <c r="AB278" i="23"/>
  <c r="AB277" i="23"/>
  <c r="AB276" i="23"/>
  <c r="AB275" i="23"/>
  <c r="AB274" i="23"/>
  <c r="AB273" i="23"/>
  <c r="AB272" i="23"/>
  <c r="AB271" i="23"/>
  <c r="AB270" i="23"/>
  <c r="AB269" i="23"/>
  <c r="AB268" i="23"/>
  <c r="AB267" i="23"/>
  <c r="AB266" i="23"/>
  <c r="AB265" i="23"/>
  <c r="AB264" i="23"/>
  <c r="AB263" i="23"/>
  <c r="AB262" i="23"/>
  <c r="AB261" i="23"/>
  <c r="AB260" i="23"/>
  <c r="AB259" i="23"/>
  <c r="AB258" i="23"/>
  <c r="AB257" i="23"/>
  <c r="AB256" i="23"/>
  <c r="AB255" i="23"/>
  <c r="AB254" i="23"/>
  <c r="AB253" i="23"/>
  <c r="AB252" i="23"/>
  <c r="AB251" i="23"/>
  <c r="AB250" i="23"/>
  <c r="AB249" i="23"/>
  <c r="AB248" i="23"/>
  <c r="AB247" i="23"/>
  <c r="AB246" i="23"/>
  <c r="AB245" i="23"/>
  <c r="AB244" i="23"/>
  <c r="AB243" i="23"/>
  <c r="AB242" i="23"/>
  <c r="AB241" i="23"/>
  <c r="AB240" i="23"/>
  <c r="AB239" i="23"/>
  <c r="AB238" i="23"/>
  <c r="AB237" i="23"/>
  <c r="AB236" i="23"/>
  <c r="AB235" i="23"/>
  <c r="AB234" i="23"/>
  <c r="AB233" i="23"/>
  <c r="AB232" i="23"/>
  <c r="AB231" i="23"/>
  <c r="AB230" i="23"/>
  <c r="AB229" i="23"/>
  <c r="AB228" i="23"/>
  <c r="AB227" i="23"/>
  <c r="AB226" i="23"/>
  <c r="AB225" i="23"/>
  <c r="AB224" i="23"/>
  <c r="AB223" i="23"/>
  <c r="AB222" i="23"/>
  <c r="AB221" i="23"/>
  <c r="AB220" i="23"/>
  <c r="AB219" i="23"/>
  <c r="AB218" i="23"/>
  <c r="AB217" i="23"/>
  <c r="AB216" i="23"/>
  <c r="AB215" i="23"/>
  <c r="AB214" i="23"/>
  <c r="AB213" i="23"/>
  <c r="AB212" i="23"/>
  <c r="AB211" i="23"/>
  <c r="AB210" i="23"/>
  <c r="AB209" i="23"/>
  <c r="AB208" i="23"/>
  <c r="AB207" i="23"/>
  <c r="AB206" i="23"/>
  <c r="AB205" i="23"/>
  <c r="AB204" i="23"/>
  <c r="AB203" i="23"/>
  <c r="AB202" i="23"/>
  <c r="AB201" i="23"/>
  <c r="AB200" i="23"/>
  <c r="AB199" i="23"/>
  <c r="AB198" i="23"/>
  <c r="AB1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122" i="23"/>
  <c r="AB121" i="23"/>
  <c r="AB120" i="23"/>
  <c r="AB119" i="23"/>
  <c r="AB118" i="23"/>
  <c r="AB117" i="23"/>
  <c r="AB116" i="23"/>
  <c r="AB115" i="23"/>
  <c r="AB114" i="23"/>
  <c r="AB113" i="23"/>
  <c r="AB112" i="23"/>
  <c r="AB111" i="23"/>
  <c r="AB110" i="23"/>
  <c r="AB109" i="23"/>
  <c r="AB108" i="23"/>
  <c r="AB107" i="23"/>
  <c r="AB106" i="23"/>
  <c r="AB105" i="23"/>
  <c r="AB104" i="23"/>
  <c r="AB103" i="23"/>
  <c r="AB102" i="23"/>
  <c r="AB101" i="23"/>
  <c r="AB100" i="23"/>
  <c r="AB99" i="23"/>
  <c r="AB98" i="23"/>
  <c r="AB97" i="23"/>
  <c r="AB96" i="23"/>
  <c r="AB95" i="23"/>
  <c r="AB94" i="23"/>
  <c r="AB93" i="23"/>
  <c r="AB92" i="23"/>
  <c r="AB91" i="23"/>
  <c r="AB90" i="23"/>
  <c r="AB89" i="23"/>
  <c r="AB88" i="23"/>
  <c r="AB87" i="23"/>
  <c r="AB86" i="23"/>
  <c r="AB85" i="23"/>
  <c r="AB84" i="23"/>
  <c r="AB83" i="23"/>
  <c r="AB82" i="23"/>
  <c r="AB81" i="23"/>
  <c r="AB80" i="23"/>
  <c r="AB79" i="23"/>
  <c r="AB78" i="23"/>
  <c r="AB77" i="23"/>
  <c r="AB76" i="23"/>
  <c r="AB75" i="23"/>
  <c r="AB74" i="23"/>
  <c r="AB73" i="23"/>
  <c r="AB72" i="23"/>
  <c r="AB71" i="23"/>
  <c r="AB70" i="23"/>
  <c r="AB69" i="23"/>
  <c r="AB68" i="23"/>
  <c r="AB67" i="23"/>
  <c r="AB66" i="23"/>
  <c r="AB65" i="23"/>
  <c r="AB64" i="23"/>
  <c r="AB63" i="23"/>
  <c r="AB62" i="23"/>
  <c r="AB61" i="23"/>
  <c r="AB60" i="23"/>
  <c r="AB59" i="23"/>
  <c r="AB58" i="23"/>
  <c r="AB57" i="23"/>
  <c r="AB56" i="23"/>
  <c r="AB55" i="23"/>
  <c r="AB54" i="23"/>
  <c r="AB53" i="23"/>
  <c r="AB52" i="23"/>
  <c r="AB51" i="23"/>
  <c r="AB50" i="23"/>
  <c r="AB49" i="23"/>
  <c r="AB48" i="23"/>
  <c r="AB47" i="23"/>
  <c r="AB46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26" i="23"/>
  <c r="AB25" i="23"/>
  <c r="AB24" i="23"/>
  <c r="AB23" i="23"/>
  <c r="AB22" i="23"/>
  <c r="AB21" i="23"/>
  <c r="AB20" i="23"/>
  <c r="AB19" i="23"/>
  <c r="AB18" i="23"/>
  <c r="AB17" i="23"/>
  <c r="AB16" i="23"/>
  <c r="AB15" i="23"/>
  <c r="AB14" i="23"/>
  <c r="AB13" i="23"/>
  <c r="AB12" i="23"/>
  <c r="AB11" i="23"/>
  <c r="AB10" i="23"/>
  <c r="AB9" i="23"/>
  <c r="AB8" i="23"/>
  <c r="AB7" i="23"/>
  <c r="AB6" i="23"/>
  <c r="AB5" i="23"/>
  <c r="X5" i="23"/>
  <c r="Z5" i="23"/>
  <c r="J5" i="23"/>
  <c r="Z4" i="23"/>
  <c r="U4" i="23" a="1"/>
  <c r="U4" i="23"/>
  <c r="U5" i="23"/>
  <c r="J4" i="23"/>
  <c r="A4" i="22" a="1"/>
  <c r="A292" i="22"/>
  <c r="F292" i="22"/>
  <c r="A291" i="22"/>
  <c r="F291" i="22"/>
  <c r="A290" i="22"/>
  <c r="F290" i="22"/>
  <c r="A289" i="22"/>
  <c r="F289" i="22"/>
  <c r="A4" i="22"/>
  <c r="F4" i="22"/>
  <c r="A5" i="22"/>
  <c r="F5" i="22"/>
  <c r="A6" i="22"/>
  <c r="F6" i="22"/>
  <c r="A7" i="22"/>
  <c r="F7" i="22"/>
  <c r="A8" i="22"/>
  <c r="F8" i="22"/>
  <c r="A9" i="22"/>
  <c r="F9" i="22"/>
  <c r="A10" i="22"/>
  <c r="F10" i="22"/>
  <c r="A11" i="22"/>
  <c r="F11" i="22"/>
  <c r="A12" i="22"/>
  <c r="F12" i="22"/>
  <c r="A13" i="22"/>
  <c r="F13" i="22"/>
  <c r="A14" i="22"/>
  <c r="F14" i="22"/>
  <c r="A15" i="22"/>
  <c r="F15" i="22"/>
  <c r="A16" i="22"/>
  <c r="F16" i="22"/>
  <c r="A17" i="22"/>
  <c r="F17" i="22"/>
  <c r="A18" i="22"/>
  <c r="F18" i="22"/>
  <c r="A19" i="22"/>
  <c r="F19" i="22"/>
  <c r="A20" i="22"/>
  <c r="F20" i="22"/>
  <c r="A21" i="22"/>
  <c r="F21" i="22"/>
  <c r="A22" i="22"/>
  <c r="F22" i="22"/>
  <c r="A23" i="22"/>
  <c r="F23" i="22"/>
  <c r="A24" i="22"/>
  <c r="F24" i="22"/>
  <c r="A25" i="22"/>
  <c r="F25" i="22"/>
  <c r="A26" i="22"/>
  <c r="F26" i="22"/>
  <c r="A27" i="22"/>
  <c r="F27" i="22"/>
  <c r="A28" i="22"/>
  <c r="F28" i="22"/>
  <c r="A29" i="22"/>
  <c r="F29" i="22"/>
  <c r="A30" i="22"/>
  <c r="F30" i="22"/>
  <c r="A31" i="22"/>
  <c r="F31" i="22"/>
  <c r="A32" i="22"/>
  <c r="F32" i="22"/>
  <c r="A33" i="22"/>
  <c r="F33" i="22"/>
  <c r="A34" i="22"/>
  <c r="F34" i="22"/>
  <c r="A35" i="22"/>
  <c r="F35" i="22"/>
  <c r="A36" i="22"/>
  <c r="F36" i="22"/>
  <c r="A37" i="22"/>
  <c r="F37" i="22"/>
  <c r="A38" i="22"/>
  <c r="F38" i="22"/>
  <c r="A39" i="22"/>
  <c r="F39" i="22"/>
  <c r="A40" i="22"/>
  <c r="F40" i="22"/>
  <c r="A41" i="22"/>
  <c r="F41" i="22"/>
  <c r="A42" i="22"/>
  <c r="F42" i="22"/>
  <c r="A43" i="22"/>
  <c r="F43" i="22"/>
  <c r="A44" i="22"/>
  <c r="F44" i="22"/>
  <c r="A45" i="22"/>
  <c r="F45" i="22"/>
  <c r="A46" i="22"/>
  <c r="F46" i="22"/>
  <c r="A47" i="22"/>
  <c r="F47" i="22"/>
  <c r="A48" i="22"/>
  <c r="F48" i="22"/>
  <c r="A49" i="22"/>
  <c r="F49" i="22"/>
  <c r="A50" i="22"/>
  <c r="F50" i="22"/>
  <c r="A51" i="22"/>
  <c r="F51" i="22"/>
  <c r="A52" i="22"/>
  <c r="F52" i="22"/>
  <c r="A53" i="22"/>
  <c r="F53" i="22"/>
  <c r="A54" i="22"/>
  <c r="F54" i="22"/>
  <c r="A55" i="22"/>
  <c r="F55" i="22"/>
  <c r="A56" i="22"/>
  <c r="F56" i="22"/>
  <c r="A57" i="22"/>
  <c r="F57" i="22"/>
  <c r="A58" i="22"/>
  <c r="F58" i="22"/>
  <c r="A59" i="22"/>
  <c r="F59" i="22"/>
  <c r="A60" i="22"/>
  <c r="F60" i="22"/>
  <c r="A61" i="22"/>
  <c r="F61" i="22"/>
  <c r="A62" i="22"/>
  <c r="F62" i="22"/>
  <c r="A63" i="22"/>
  <c r="F63" i="22"/>
  <c r="A64" i="22"/>
  <c r="F64" i="22"/>
  <c r="A65" i="22"/>
  <c r="F65" i="22"/>
  <c r="A66" i="22"/>
  <c r="F66" i="22"/>
  <c r="A67" i="22"/>
  <c r="F67" i="22"/>
  <c r="A68" i="22"/>
  <c r="F68" i="22"/>
  <c r="A69" i="22"/>
  <c r="F69" i="22"/>
  <c r="A70" i="22"/>
  <c r="F70" i="22"/>
  <c r="A71" i="22"/>
  <c r="F71" i="22"/>
  <c r="A72" i="22"/>
  <c r="F72" i="22"/>
  <c r="A73" i="22"/>
  <c r="F73" i="22"/>
  <c r="A74" i="22"/>
  <c r="F74" i="22"/>
  <c r="A75" i="22"/>
  <c r="F75" i="22"/>
  <c r="A76" i="22"/>
  <c r="F76" i="22"/>
  <c r="A77" i="22"/>
  <c r="F77" i="22"/>
  <c r="A78" i="22"/>
  <c r="F78" i="22"/>
  <c r="A79" i="22"/>
  <c r="F79" i="22"/>
  <c r="A80" i="22"/>
  <c r="F80" i="22"/>
  <c r="A81" i="22"/>
  <c r="F81" i="22"/>
  <c r="A82" i="22"/>
  <c r="F82" i="22"/>
  <c r="A83" i="22"/>
  <c r="F83" i="22"/>
  <c r="A84" i="22"/>
  <c r="F84" i="22"/>
  <c r="A85" i="22"/>
  <c r="F85" i="22"/>
  <c r="A86" i="22"/>
  <c r="F86" i="22"/>
  <c r="A87" i="22"/>
  <c r="F87" i="22"/>
  <c r="A88" i="22"/>
  <c r="F88" i="22"/>
  <c r="A89" i="22"/>
  <c r="F89" i="22"/>
  <c r="A90" i="22"/>
  <c r="F90" i="22"/>
  <c r="A91" i="22"/>
  <c r="F91" i="22"/>
  <c r="A92" i="22"/>
  <c r="F92" i="22"/>
  <c r="A93" i="22"/>
  <c r="F93" i="22"/>
  <c r="A94" i="22"/>
  <c r="F94" i="22"/>
  <c r="A95" i="22"/>
  <c r="F95" i="22"/>
  <c r="A96" i="22"/>
  <c r="F96" i="22"/>
  <c r="A97" i="22"/>
  <c r="F97" i="22"/>
  <c r="A98" i="22"/>
  <c r="F98" i="22"/>
  <c r="A99" i="22"/>
  <c r="F99" i="22"/>
  <c r="A100" i="22"/>
  <c r="F100" i="22"/>
  <c r="A101" i="22"/>
  <c r="F101" i="22"/>
  <c r="A102" i="22"/>
  <c r="F102" i="22"/>
  <c r="A103" i="22"/>
  <c r="F103" i="22"/>
  <c r="A104" i="22"/>
  <c r="F104" i="22"/>
  <c r="A105" i="22"/>
  <c r="F105" i="22"/>
  <c r="A106" i="22"/>
  <c r="F106" i="22"/>
  <c r="A107" i="22"/>
  <c r="F107" i="22"/>
  <c r="A108" i="22"/>
  <c r="F108" i="22"/>
  <c r="A109" i="22"/>
  <c r="F109" i="22"/>
  <c r="A110" i="22"/>
  <c r="F110" i="22"/>
  <c r="A111" i="22"/>
  <c r="F111" i="22"/>
  <c r="A112" i="22"/>
  <c r="F112" i="22"/>
  <c r="A113" i="22"/>
  <c r="F113" i="22"/>
  <c r="A114" i="22"/>
  <c r="F114" i="22"/>
  <c r="A115" i="22"/>
  <c r="F115" i="22"/>
  <c r="A116" i="22"/>
  <c r="F116" i="22"/>
  <c r="A117" i="22"/>
  <c r="F117" i="22"/>
  <c r="A118" i="22"/>
  <c r="F118" i="22"/>
  <c r="A119" i="22"/>
  <c r="F119" i="22"/>
  <c r="A120" i="22"/>
  <c r="F120" i="22"/>
  <c r="A121" i="22"/>
  <c r="F121" i="22"/>
  <c r="A122" i="22"/>
  <c r="F122" i="22"/>
  <c r="A123" i="22"/>
  <c r="F123" i="22"/>
  <c r="A124" i="22"/>
  <c r="F124" i="22"/>
  <c r="A125" i="22"/>
  <c r="F125" i="22"/>
  <c r="A126" i="22"/>
  <c r="F126" i="22"/>
  <c r="A127" i="22"/>
  <c r="F127" i="22"/>
  <c r="A128" i="22"/>
  <c r="F128" i="22"/>
  <c r="A129" i="22"/>
  <c r="F129" i="22"/>
  <c r="A130" i="22"/>
  <c r="F130" i="22"/>
  <c r="A131" i="22"/>
  <c r="F131" i="22"/>
  <c r="A132" i="22"/>
  <c r="F132" i="22"/>
  <c r="A133" i="22"/>
  <c r="F133" i="22"/>
  <c r="A134" i="22"/>
  <c r="F134" i="22"/>
  <c r="A135" i="22"/>
  <c r="F135" i="22"/>
  <c r="A136" i="22"/>
  <c r="F136" i="22"/>
  <c r="A137" i="22"/>
  <c r="F137" i="22"/>
  <c r="A138" i="22"/>
  <c r="F138" i="22"/>
  <c r="A139" i="22"/>
  <c r="F139" i="22"/>
  <c r="A140" i="22"/>
  <c r="F140" i="22"/>
  <c r="A141" i="22"/>
  <c r="F141" i="22"/>
  <c r="A142" i="22"/>
  <c r="F142" i="22"/>
  <c r="A143" i="22"/>
  <c r="F143" i="22"/>
  <c r="A144" i="22"/>
  <c r="F144" i="22"/>
  <c r="A145" i="22"/>
  <c r="F145" i="22"/>
  <c r="A146" i="22"/>
  <c r="F146" i="22"/>
  <c r="A147" i="22"/>
  <c r="F147" i="22"/>
  <c r="A148" i="22"/>
  <c r="F148" i="22"/>
  <c r="A149" i="22"/>
  <c r="F149" i="22"/>
  <c r="A150" i="22"/>
  <c r="F150" i="22"/>
  <c r="A151" i="22"/>
  <c r="F151" i="22"/>
  <c r="A152" i="22"/>
  <c r="F152" i="22"/>
  <c r="A153" i="22"/>
  <c r="F153" i="22"/>
  <c r="A154" i="22"/>
  <c r="F154" i="22"/>
  <c r="A155" i="22"/>
  <c r="F155" i="22"/>
  <c r="A156" i="22"/>
  <c r="F156" i="22"/>
  <c r="A157" i="22"/>
  <c r="F157" i="22"/>
  <c r="A158" i="22"/>
  <c r="F158" i="22"/>
  <c r="A159" i="22"/>
  <c r="F159" i="22"/>
  <c r="A160" i="22"/>
  <c r="F160" i="22"/>
  <c r="A161" i="22"/>
  <c r="F161" i="22"/>
  <c r="A162" i="22"/>
  <c r="F162" i="22"/>
  <c r="A163" i="22"/>
  <c r="F163" i="22"/>
  <c r="A164" i="22"/>
  <c r="F164" i="22"/>
  <c r="A165" i="22"/>
  <c r="F165" i="22"/>
  <c r="A166" i="22"/>
  <c r="F166" i="22"/>
  <c r="A167" i="22"/>
  <c r="F167" i="22"/>
  <c r="A168" i="22"/>
  <c r="F168" i="22"/>
  <c r="A169" i="22"/>
  <c r="F169" i="22"/>
  <c r="A170" i="22"/>
  <c r="F170" i="22"/>
  <c r="A171" i="22"/>
  <c r="F171" i="22"/>
  <c r="A172" i="22"/>
  <c r="F172" i="22"/>
  <c r="A173" i="22"/>
  <c r="F173" i="22"/>
  <c r="A174" i="22"/>
  <c r="F174" i="22"/>
  <c r="A175" i="22"/>
  <c r="F175" i="22"/>
  <c r="A176" i="22"/>
  <c r="F176" i="22"/>
  <c r="A177" i="22"/>
  <c r="F177" i="22"/>
  <c r="A178" i="22"/>
  <c r="F178" i="22"/>
  <c r="A179" i="22"/>
  <c r="F179" i="22"/>
  <c r="A180" i="22"/>
  <c r="F180" i="22"/>
  <c r="A181" i="22"/>
  <c r="F181" i="22"/>
  <c r="A182" i="22"/>
  <c r="F182" i="22"/>
  <c r="A183" i="22"/>
  <c r="F183" i="22"/>
  <c r="A184" i="22"/>
  <c r="F184" i="22"/>
  <c r="A185" i="22"/>
  <c r="F185" i="22"/>
  <c r="A186" i="22"/>
  <c r="F186" i="22"/>
  <c r="A187" i="22"/>
  <c r="F187" i="22"/>
  <c r="A188" i="22"/>
  <c r="F188" i="22"/>
  <c r="A189" i="22"/>
  <c r="F189" i="22"/>
  <c r="A190" i="22"/>
  <c r="F190" i="22"/>
  <c r="A191" i="22"/>
  <c r="F191" i="22"/>
  <c r="A192" i="22"/>
  <c r="F192" i="22"/>
  <c r="A193" i="22"/>
  <c r="F193" i="22"/>
  <c r="A194" i="22"/>
  <c r="F194" i="22"/>
  <c r="A195" i="22"/>
  <c r="F195" i="22"/>
  <c r="A196" i="22"/>
  <c r="F196" i="22"/>
  <c r="A197" i="22"/>
  <c r="F197" i="22"/>
  <c r="A198" i="22"/>
  <c r="F198" i="22"/>
  <c r="A199" i="22"/>
  <c r="F199" i="22"/>
  <c r="A200" i="22"/>
  <c r="F200" i="22"/>
  <c r="A201" i="22"/>
  <c r="F201" i="22"/>
  <c r="A202" i="22"/>
  <c r="F202" i="22"/>
  <c r="A203" i="22"/>
  <c r="F203" i="22"/>
  <c r="A204" i="22"/>
  <c r="F204" i="22"/>
  <c r="A205" i="22"/>
  <c r="F205" i="22"/>
  <c r="A206" i="22"/>
  <c r="F206" i="22"/>
  <c r="A207" i="22"/>
  <c r="F207" i="22"/>
  <c r="A208" i="22"/>
  <c r="F208" i="22"/>
  <c r="A209" i="22"/>
  <c r="F209" i="22"/>
  <c r="A210" i="22"/>
  <c r="F210" i="22"/>
  <c r="A211" i="22"/>
  <c r="F211" i="22"/>
  <c r="A212" i="22"/>
  <c r="F212" i="22"/>
  <c r="A213" i="22"/>
  <c r="F213" i="22"/>
  <c r="A214" i="22"/>
  <c r="F214" i="22"/>
  <c r="A215" i="22"/>
  <c r="F215" i="22"/>
  <c r="A216" i="22"/>
  <c r="F216" i="22"/>
  <c r="A217" i="22"/>
  <c r="F217" i="22"/>
  <c r="A218" i="22"/>
  <c r="F218" i="22"/>
  <c r="A219" i="22"/>
  <c r="F219" i="22"/>
  <c r="A220" i="22"/>
  <c r="F220" i="22"/>
  <c r="A221" i="22"/>
  <c r="F221" i="22"/>
  <c r="A222" i="22"/>
  <c r="F222" i="22"/>
  <c r="A223" i="22"/>
  <c r="F223" i="22"/>
  <c r="A224" i="22"/>
  <c r="F224" i="22"/>
  <c r="A225" i="22"/>
  <c r="F225" i="22"/>
  <c r="A226" i="22"/>
  <c r="F226" i="22"/>
  <c r="A227" i="22"/>
  <c r="F227" i="22"/>
  <c r="A228" i="22"/>
  <c r="F228" i="22"/>
  <c r="A229" i="22"/>
  <c r="F229" i="22"/>
  <c r="A230" i="22"/>
  <c r="F230" i="22"/>
  <c r="A231" i="22"/>
  <c r="F231" i="22"/>
  <c r="A232" i="22"/>
  <c r="F232" i="22"/>
  <c r="A233" i="22"/>
  <c r="F233" i="22"/>
  <c r="A234" i="22"/>
  <c r="F234" i="22"/>
  <c r="A235" i="22"/>
  <c r="F235" i="22"/>
  <c r="A236" i="22"/>
  <c r="F236" i="22"/>
  <c r="A237" i="22"/>
  <c r="F237" i="22"/>
  <c r="A238" i="22"/>
  <c r="F238" i="22"/>
  <c r="A239" i="22"/>
  <c r="F239" i="22"/>
  <c r="A240" i="22"/>
  <c r="F240" i="22"/>
  <c r="A241" i="22"/>
  <c r="F241" i="22"/>
  <c r="A242" i="22"/>
  <c r="F242" i="22"/>
  <c r="A243" i="22"/>
  <c r="F243" i="22"/>
  <c r="A244" i="22"/>
  <c r="F244" i="22"/>
  <c r="A245" i="22"/>
  <c r="F245" i="22"/>
  <c r="A246" i="22"/>
  <c r="F246" i="22"/>
  <c r="A247" i="22"/>
  <c r="F247" i="22"/>
  <c r="A248" i="22"/>
  <c r="F248" i="22"/>
  <c r="A249" i="22"/>
  <c r="F249" i="22"/>
  <c r="A250" i="22"/>
  <c r="F250" i="22"/>
  <c r="A251" i="22"/>
  <c r="F251" i="22"/>
  <c r="A252" i="22"/>
  <c r="F252" i="22"/>
  <c r="A253" i="22"/>
  <c r="F253" i="22"/>
  <c r="A254" i="22"/>
  <c r="F254" i="22"/>
  <c r="A255" i="22"/>
  <c r="F255" i="22"/>
  <c r="A256" i="22"/>
  <c r="F256" i="22"/>
  <c r="A257" i="22"/>
  <c r="F257" i="22"/>
  <c r="A258" i="22"/>
  <c r="F258" i="22"/>
  <c r="A259" i="22"/>
  <c r="F259" i="22"/>
  <c r="A260" i="22"/>
  <c r="F260" i="22"/>
  <c r="A261" i="22"/>
  <c r="F261" i="22"/>
  <c r="A262" i="22"/>
  <c r="F262" i="22"/>
  <c r="A263" i="22"/>
  <c r="F263" i="22"/>
  <c r="A264" i="22"/>
  <c r="F264" i="22"/>
  <c r="A265" i="22"/>
  <c r="F265" i="22"/>
  <c r="A266" i="22"/>
  <c r="F266" i="22"/>
  <c r="A267" i="22"/>
  <c r="F267" i="22"/>
  <c r="A268" i="22"/>
  <c r="F268" i="22"/>
  <c r="A269" i="22"/>
  <c r="F269" i="22"/>
  <c r="A270" i="22"/>
  <c r="F270" i="22"/>
  <c r="A271" i="22"/>
  <c r="F271" i="22"/>
  <c r="A272" i="22"/>
  <c r="F272" i="22"/>
  <c r="A273" i="22"/>
  <c r="F273" i="22"/>
  <c r="A274" i="22"/>
  <c r="F274" i="22"/>
  <c r="A275" i="22"/>
  <c r="F275" i="22"/>
  <c r="A276" i="22"/>
  <c r="F276" i="22"/>
  <c r="A277" i="22"/>
  <c r="F277" i="22"/>
  <c r="A278" i="22"/>
  <c r="F278" i="22"/>
  <c r="A279" i="22"/>
  <c r="F279" i="22"/>
  <c r="A280" i="22"/>
  <c r="F280" i="22"/>
  <c r="A281" i="22"/>
  <c r="F281" i="22"/>
  <c r="A282" i="22"/>
  <c r="F282" i="22"/>
  <c r="A283" i="22"/>
  <c r="F283" i="22"/>
  <c r="A284" i="22"/>
  <c r="F284" i="22"/>
  <c r="A285" i="22"/>
  <c r="F285" i="22"/>
  <c r="A286" i="22"/>
  <c r="F286" i="22"/>
  <c r="A287" i="22"/>
  <c r="F287" i="22"/>
  <c r="A288" i="22"/>
  <c r="F288" i="22"/>
  <c r="B292" i="22"/>
  <c r="C292" i="22"/>
  <c r="D292" i="22"/>
  <c r="E292" i="22"/>
  <c r="B291" i="22"/>
  <c r="C291" i="22"/>
  <c r="D291" i="22"/>
  <c r="E291" i="22"/>
  <c r="B290" i="22"/>
  <c r="C290" i="22"/>
  <c r="D290" i="22"/>
  <c r="E290" i="22"/>
  <c r="B289" i="22"/>
  <c r="C289" i="22"/>
  <c r="D289" i="22"/>
  <c r="E289" i="22"/>
  <c r="B4" i="22"/>
  <c r="C4" i="22"/>
  <c r="D4" i="22"/>
  <c r="E4" i="22"/>
  <c r="B5" i="22"/>
  <c r="C5" i="22"/>
  <c r="D5" i="22"/>
  <c r="E5" i="22"/>
  <c r="B6" i="22"/>
  <c r="C6" i="22"/>
  <c r="D6" i="22"/>
  <c r="E6" i="22"/>
  <c r="B7" i="22"/>
  <c r="C7" i="22"/>
  <c r="D7" i="22"/>
  <c r="E7" i="22"/>
  <c r="B8" i="22"/>
  <c r="C8" i="22"/>
  <c r="D8" i="22"/>
  <c r="E8" i="22"/>
  <c r="B9" i="22"/>
  <c r="C9" i="22"/>
  <c r="D9" i="22"/>
  <c r="E9" i="22"/>
  <c r="B10" i="22"/>
  <c r="C10" i="22"/>
  <c r="D10" i="22"/>
  <c r="E10" i="22"/>
  <c r="B11" i="22"/>
  <c r="C11" i="22"/>
  <c r="D11" i="22"/>
  <c r="E11" i="22"/>
  <c r="B12" i="22"/>
  <c r="C12" i="22"/>
  <c r="D12" i="22"/>
  <c r="E12" i="22"/>
  <c r="B13" i="22"/>
  <c r="C13" i="22"/>
  <c r="D13" i="22"/>
  <c r="E13" i="22"/>
  <c r="B14" i="22"/>
  <c r="C14" i="22"/>
  <c r="D14" i="22"/>
  <c r="E14" i="22"/>
  <c r="B15" i="22"/>
  <c r="C15" i="22"/>
  <c r="D15" i="22"/>
  <c r="E15" i="22"/>
  <c r="B16" i="22"/>
  <c r="C16" i="22"/>
  <c r="D16" i="22"/>
  <c r="E16" i="22"/>
  <c r="B17" i="22"/>
  <c r="C17" i="22"/>
  <c r="D17" i="22"/>
  <c r="E17" i="22"/>
  <c r="B18" i="22"/>
  <c r="C18" i="22"/>
  <c r="D18" i="22"/>
  <c r="E18" i="22"/>
  <c r="B19" i="22"/>
  <c r="C19" i="22"/>
  <c r="D19" i="22"/>
  <c r="E19" i="22"/>
  <c r="B20" i="22"/>
  <c r="C20" i="22"/>
  <c r="D20" i="22"/>
  <c r="E20" i="22"/>
  <c r="B21" i="22"/>
  <c r="C21" i="22"/>
  <c r="D21" i="22"/>
  <c r="E21" i="22"/>
  <c r="B22" i="22"/>
  <c r="C22" i="22"/>
  <c r="D22" i="22"/>
  <c r="E22" i="22"/>
  <c r="B23" i="22"/>
  <c r="C23" i="22"/>
  <c r="D23" i="22"/>
  <c r="E23" i="22"/>
  <c r="B24" i="22"/>
  <c r="C24" i="22"/>
  <c r="D24" i="22"/>
  <c r="E24" i="22"/>
  <c r="B25" i="22"/>
  <c r="C25" i="22"/>
  <c r="D25" i="22"/>
  <c r="E25" i="22"/>
  <c r="B26" i="22"/>
  <c r="C26" i="22"/>
  <c r="D26" i="22"/>
  <c r="E26" i="22"/>
  <c r="B27" i="22"/>
  <c r="C27" i="22"/>
  <c r="D27" i="22"/>
  <c r="E27" i="22"/>
  <c r="B28" i="22"/>
  <c r="C28" i="22"/>
  <c r="D28" i="22"/>
  <c r="E28" i="22"/>
  <c r="B29" i="22"/>
  <c r="C29" i="22"/>
  <c r="D29" i="22"/>
  <c r="E29" i="22"/>
  <c r="B30" i="22"/>
  <c r="C30" i="22"/>
  <c r="D30" i="22"/>
  <c r="E30" i="22"/>
  <c r="B31" i="22"/>
  <c r="C31" i="22"/>
  <c r="D31" i="22"/>
  <c r="E31" i="22"/>
  <c r="B32" i="22"/>
  <c r="C32" i="22"/>
  <c r="D32" i="22"/>
  <c r="E32" i="22"/>
  <c r="B33" i="22"/>
  <c r="C33" i="22"/>
  <c r="D33" i="22"/>
  <c r="E33" i="22"/>
  <c r="B34" i="22"/>
  <c r="C34" i="22"/>
  <c r="D34" i="22"/>
  <c r="E34" i="22"/>
  <c r="B35" i="22"/>
  <c r="C35" i="22"/>
  <c r="D35" i="22"/>
  <c r="E35" i="22"/>
  <c r="B36" i="22"/>
  <c r="C36" i="22"/>
  <c r="D36" i="22"/>
  <c r="E36" i="22"/>
  <c r="B37" i="22"/>
  <c r="C37" i="22"/>
  <c r="D37" i="22"/>
  <c r="E37" i="22"/>
  <c r="B38" i="22"/>
  <c r="C38" i="22"/>
  <c r="D38" i="22"/>
  <c r="E38" i="22"/>
  <c r="B39" i="22"/>
  <c r="C39" i="22"/>
  <c r="D39" i="22"/>
  <c r="E39" i="22"/>
  <c r="B40" i="22"/>
  <c r="C40" i="22"/>
  <c r="D40" i="22"/>
  <c r="E40" i="22"/>
  <c r="B41" i="22"/>
  <c r="C41" i="22"/>
  <c r="D41" i="22"/>
  <c r="E41" i="22"/>
  <c r="B42" i="22"/>
  <c r="C42" i="22"/>
  <c r="D42" i="22"/>
  <c r="E42" i="22"/>
  <c r="B43" i="22"/>
  <c r="C43" i="22"/>
  <c r="D43" i="22"/>
  <c r="E43" i="22"/>
  <c r="B44" i="22"/>
  <c r="C44" i="22"/>
  <c r="D44" i="22"/>
  <c r="E44" i="22"/>
  <c r="B45" i="22"/>
  <c r="C45" i="22"/>
  <c r="D45" i="22"/>
  <c r="E45" i="22"/>
  <c r="B46" i="22"/>
  <c r="C46" i="22"/>
  <c r="D46" i="22"/>
  <c r="E46" i="22"/>
  <c r="B47" i="22"/>
  <c r="C47" i="22"/>
  <c r="D47" i="22"/>
  <c r="E47" i="22"/>
  <c r="B48" i="22"/>
  <c r="C48" i="22"/>
  <c r="D48" i="22"/>
  <c r="E48" i="22"/>
  <c r="B49" i="22"/>
  <c r="C49" i="22"/>
  <c r="D49" i="22"/>
  <c r="E49" i="22"/>
  <c r="B50" i="22"/>
  <c r="C50" i="22"/>
  <c r="D50" i="22"/>
  <c r="E50" i="22"/>
  <c r="B51" i="22"/>
  <c r="C51" i="22"/>
  <c r="D51" i="22"/>
  <c r="E51" i="22"/>
  <c r="B52" i="22"/>
  <c r="C52" i="22"/>
  <c r="D52" i="22"/>
  <c r="E52" i="22"/>
  <c r="B53" i="22"/>
  <c r="C53" i="22"/>
  <c r="D53" i="22"/>
  <c r="E53" i="22"/>
  <c r="B54" i="22"/>
  <c r="C54" i="22"/>
  <c r="D54" i="22"/>
  <c r="E54" i="22"/>
  <c r="B55" i="22"/>
  <c r="C55" i="22"/>
  <c r="D55" i="22"/>
  <c r="E55" i="22"/>
  <c r="B56" i="22"/>
  <c r="C56" i="22"/>
  <c r="D56" i="22"/>
  <c r="E56" i="22"/>
  <c r="B57" i="22"/>
  <c r="C57" i="22"/>
  <c r="D57" i="22"/>
  <c r="E57" i="22"/>
  <c r="B58" i="22"/>
  <c r="C58" i="22"/>
  <c r="D58" i="22"/>
  <c r="E58" i="22"/>
  <c r="B59" i="22"/>
  <c r="C59" i="22"/>
  <c r="D59" i="22"/>
  <c r="E59" i="22"/>
  <c r="B60" i="22"/>
  <c r="C60" i="22"/>
  <c r="D60" i="22"/>
  <c r="E60" i="22"/>
  <c r="B61" i="22"/>
  <c r="C61" i="22"/>
  <c r="D61" i="22"/>
  <c r="E61" i="22"/>
  <c r="B62" i="22"/>
  <c r="C62" i="22"/>
  <c r="D62" i="22"/>
  <c r="E62" i="22"/>
  <c r="B63" i="22"/>
  <c r="C63" i="22"/>
  <c r="D63" i="22"/>
  <c r="E63" i="22"/>
  <c r="B64" i="22"/>
  <c r="C64" i="22"/>
  <c r="D64" i="22"/>
  <c r="E64" i="22"/>
  <c r="B65" i="22"/>
  <c r="C65" i="22"/>
  <c r="D65" i="22"/>
  <c r="E65" i="22"/>
  <c r="B66" i="22"/>
  <c r="C66" i="22"/>
  <c r="D66" i="22"/>
  <c r="E66" i="22"/>
  <c r="B67" i="22"/>
  <c r="C67" i="22"/>
  <c r="D67" i="22"/>
  <c r="E67" i="22"/>
  <c r="B68" i="22"/>
  <c r="C68" i="22"/>
  <c r="D68" i="22"/>
  <c r="E68" i="22"/>
  <c r="B69" i="22"/>
  <c r="C69" i="22"/>
  <c r="D69" i="22"/>
  <c r="E69" i="22"/>
  <c r="B70" i="22"/>
  <c r="C70" i="22"/>
  <c r="D70" i="22"/>
  <c r="E70" i="22"/>
  <c r="B71" i="22"/>
  <c r="C71" i="22"/>
  <c r="D71" i="22"/>
  <c r="E71" i="22"/>
  <c r="B72" i="22"/>
  <c r="C72" i="22"/>
  <c r="D72" i="22"/>
  <c r="E72" i="22"/>
  <c r="B73" i="22"/>
  <c r="C73" i="22"/>
  <c r="D73" i="22"/>
  <c r="E73" i="22"/>
  <c r="B74" i="22"/>
  <c r="C74" i="22"/>
  <c r="D74" i="22"/>
  <c r="E74" i="22"/>
  <c r="B75" i="22"/>
  <c r="C75" i="22"/>
  <c r="D75" i="22"/>
  <c r="E75" i="22"/>
  <c r="B76" i="22"/>
  <c r="C76" i="22"/>
  <c r="D76" i="22"/>
  <c r="E76" i="22"/>
  <c r="B77" i="22"/>
  <c r="C77" i="22"/>
  <c r="D77" i="22"/>
  <c r="E77" i="22"/>
  <c r="B78" i="22"/>
  <c r="C78" i="22"/>
  <c r="D78" i="22"/>
  <c r="E78" i="22"/>
  <c r="B79" i="22"/>
  <c r="C79" i="22"/>
  <c r="D79" i="22"/>
  <c r="E79" i="22"/>
  <c r="B80" i="22"/>
  <c r="C80" i="22"/>
  <c r="D80" i="22"/>
  <c r="E80" i="22"/>
  <c r="B81" i="22"/>
  <c r="C81" i="22"/>
  <c r="D81" i="22"/>
  <c r="E81" i="22"/>
  <c r="B82" i="22"/>
  <c r="C82" i="22"/>
  <c r="D82" i="22"/>
  <c r="E82" i="22"/>
  <c r="B83" i="22"/>
  <c r="C83" i="22"/>
  <c r="D83" i="22"/>
  <c r="E83" i="22"/>
  <c r="B84" i="22"/>
  <c r="C84" i="22"/>
  <c r="D84" i="22"/>
  <c r="E84" i="22"/>
  <c r="B85" i="22"/>
  <c r="C85" i="22"/>
  <c r="D85" i="22"/>
  <c r="E85" i="22"/>
  <c r="B86" i="22"/>
  <c r="C86" i="22"/>
  <c r="D86" i="22"/>
  <c r="E86" i="22"/>
  <c r="B87" i="22"/>
  <c r="C87" i="22"/>
  <c r="D87" i="22"/>
  <c r="E87" i="22"/>
  <c r="B88" i="22"/>
  <c r="C88" i="22"/>
  <c r="D88" i="22"/>
  <c r="E88" i="22"/>
  <c r="B89" i="22"/>
  <c r="C89" i="22"/>
  <c r="D89" i="22"/>
  <c r="E89" i="22"/>
  <c r="B90" i="22"/>
  <c r="C90" i="22"/>
  <c r="D90" i="22"/>
  <c r="E90" i="22"/>
  <c r="B91" i="22"/>
  <c r="C91" i="22"/>
  <c r="D91" i="22"/>
  <c r="E91" i="22"/>
  <c r="B92" i="22"/>
  <c r="C92" i="22"/>
  <c r="D92" i="22"/>
  <c r="E92" i="22"/>
  <c r="B93" i="22"/>
  <c r="C93" i="22"/>
  <c r="D93" i="22"/>
  <c r="E93" i="22"/>
  <c r="B94" i="22"/>
  <c r="C94" i="22"/>
  <c r="D94" i="22"/>
  <c r="E94" i="22"/>
  <c r="B95" i="22"/>
  <c r="C95" i="22"/>
  <c r="D95" i="22"/>
  <c r="E95" i="22"/>
  <c r="B96" i="22"/>
  <c r="C96" i="22"/>
  <c r="D96" i="22"/>
  <c r="E96" i="22"/>
  <c r="B97" i="22"/>
  <c r="C97" i="22"/>
  <c r="D97" i="22"/>
  <c r="E97" i="22"/>
  <c r="B98" i="22"/>
  <c r="C98" i="22"/>
  <c r="D98" i="22"/>
  <c r="E98" i="22"/>
  <c r="B99" i="22"/>
  <c r="C99" i="22"/>
  <c r="D99" i="22"/>
  <c r="E99" i="22"/>
  <c r="B100" i="22"/>
  <c r="C100" i="22"/>
  <c r="D100" i="22"/>
  <c r="E100" i="22"/>
  <c r="B101" i="22"/>
  <c r="C101" i="22"/>
  <c r="D101" i="22"/>
  <c r="E101" i="22"/>
  <c r="B102" i="22"/>
  <c r="C102" i="22"/>
  <c r="D102" i="22"/>
  <c r="E102" i="22"/>
  <c r="B103" i="22"/>
  <c r="C103" i="22"/>
  <c r="D103" i="22"/>
  <c r="E103" i="22"/>
  <c r="B104" i="22"/>
  <c r="C104" i="22"/>
  <c r="D104" i="22"/>
  <c r="E104" i="22"/>
  <c r="B105" i="22"/>
  <c r="C105" i="22"/>
  <c r="D105" i="22"/>
  <c r="E105" i="22"/>
  <c r="B106" i="22"/>
  <c r="C106" i="22"/>
  <c r="D106" i="22"/>
  <c r="E106" i="22"/>
  <c r="B107" i="22"/>
  <c r="C107" i="22"/>
  <c r="D107" i="22"/>
  <c r="E107" i="22"/>
  <c r="B108" i="22"/>
  <c r="C108" i="22"/>
  <c r="D108" i="22"/>
  <c r="E108" i="22"/>
  <c r="B109" i="22"/>
  <c r="C109" i="22"/>
  <c r="D109" i="22"/>
  <c r="E109" i="22"/>
  <c r="B110" i="22"/>
  <c r="C110" i="22"/>
  <c r="D110" i="22"/>
  <c r="E110" i="22"/>
  <c r="B111" i="22"/>
  <c r="C111" i="22"/>
  <c r="D111" i="22"/>
  <c r="E111" i="22"/>
  <c r="B112" i="22"/>
  <c r="C112" i="22"/>
  <c r="D112" i="22"/>
  <c r="E112" i="22"/>
  <c r="B113" i="22"/>
  <c r="C113" i="22"/>
  <c r="D113" i="22"/>
  <c r="E113" i="22"/>
  <c r="B114" i="22"/>
  <c r="C114" i="22"/>
  <c r="D114" i="22"/>
  <c r="E114" i="22"/>
  <c r="B115" i="22"/>
  <c r="C115" i="22"/>
  <c r="D115" i="22"/>
  <c r="E115" i="22"/>
  <c r="B116" i="22"/>
  <c r="C116" i="22"/>
  <c r="D116" i="22"/>
  <c r="E116" i="22"/>
  <c r="B117" i="22"/>
  <c r="C117" i="22"/>
  <c r="D117" i="22"/>
  <c r="E117" i="22"/>
  <c r="B118" i="22"/>
  <c r="C118" i="22"/>
  <c r="D118" i="22"/>
  <c r="E118" i="22"/>
  <c r="B119" i="22"/>
  <c r="C119" i="22"/>
  <c r="D119" i="22"/>
  <c r="E119" i="22"/>
  <c r="B120" i="22"/>
  <c r="C120" i="22"/>
  <c r="D120" i="22"/>
  <c r="E120" i="22"/>
  <c r="B121" i="22"/>
  <c r="C121" i="22"/>
  <c r="D121" i="22"/>
  <c r="E121" i="22"/>
  <c r="B122" i="22"/>
  <c r="C122" i="22"/>
  <c r="D122" i="22"/>
  <c r="E122" i="22"/>
  <c r="B123" i="22"/>
  <c r="C123" i="22"/>
  <c r="D123" i="22"/>
  <c r="E123" i="22"/>
  <c r="B124" i="22"/>
  <c r="C124" i="22"/>
  <c r="D124" i="22"/>
  <c r="E124" i="22"/>
  <c r="B125" i="22"/>
  <c r="C125" i="22"/>
  <c r="D125" i="22"/>
  <c r="E125" i="22"/>
  <c r="B126" i="22"/>
  <c r="C126" i="22"/>
  <c r="D126" i="22"/>
  <c r="E126" i="22"/>
  <c r="B127" i="22"/>
  <c r="C127" i="22"/>
  <c r="D127" i="22"/>
  <c r="E127" i="22"/>
  <c r="B128" i="22"/>
  <c r="C128" i="22"/>
  <c r="D128" i="22"/>
  <c r="E128" i="22"/>
  <c r="B129" i="22"/>
  <c r="C129" i="22"/>
  <c r="D129" i="22"/>
  <c r="E129" i="22"/>
  <c r="B130" i="22"/>
  <c r="C130" i="22"/>
  <c r="D130" i="22"/>
  <c r="E130" i="22"/>
  <c r="B131" i="22"/>
  <c r="C131" i="22"/>
  <c r="D131" i="22"/>
  <c r="E131" i="22"/>
  <c r="B132" i="22"/>
  <c r="C132" i="22"/>
  <c r="D132" i="22"/>
  <c r="E132" i="22"/>
  <c r="B133" i="22"/>
  <c r="C133" i="22"/>
  <c r="D133" i="22"/>
  <c r="E133" i="22"/>
  <c r="B134" i="22"/>
  <c r="C134" i="22"/>
  <c r="D134" i="22"/>
  <c r="E134" i="22"/>
  <c r="B135" i="22"/>
  <c r="C135" i="22"/>
  <c r="D135" i="22"/>
  <c r="E135" i="22"/>
  <c r="B136" i="22"/>
  <c r="C136" i="22"/>
  <c r="D136" i="22"/>
  <c r="E136" i="22"/>
  <c r="B137" i="22"/>
  <c r="C137" i="22"/>
  <c r="D137" i="22"/>
  <c r="E137" i="22"/>
  <c r="B138" i="22"/>
  <c r="C138" i="22"/>
  <c r="D138" i="22"/>
  <c r="E138" i="22"/>
  <c r="B139" i="22"/>
  <c r="C139" i="22"/>
  <c r="D139" i="22"/>
  <c r="E139" i="22"/>
  <c r="B140" i="22"/>
  <c r="C140" i="22"/>
  <c r="D140" i="22"/>
  <c r="E140" i="22"/>
  <c r="B141" i="22"/>
  <c r="C141" i="22"/>
  <c r="D141" i="22"/>
  <c r="E141" i="22"/>
  <c r="B142" i="22"/>
  <c r="C142" i="22"/>
  <c r="D142" i="22"/>
  <c r="E142" i="22"/>
  <c r="B143" i="22"/>
  <c r="C143" i="22"/>
  <c r="D143" i="22"/>
  <c r="E143" i="22"/>
  <c r="B144" i="22"/>
  <c r="C144" i="22"/>
  <c r="D144" i="22"/>
  <c r="E144" i="22"/>
  <c r="B145" i="22"/>
  <c r="C145" i="22"/>
  <c r="D145" i="22"/>
  <c r="E145" i="22"/>
  <c r="B146" i="22"/>
  <c r="C146" i="22"/>
  <c r="D146" i="22"/>
  <c r="E146" i="22"/>
  <c r="B147" i="22"/>
  <c r="C147" i="22"/>
  <c r="D147" i="22"/>
  <c r="E147" i="22"/>
  <c r="B148" i="22"/>
  <c r="C148" i="22"/>
  <c r="D148" i="22"/>
  <c r="E148" i="22"/>
  <c r="B149" i="22"/>
  <c r="C149" i="22"/>
  <c r="D149" i="22"/>
  <c r="E149" i="22"/>
  <c r="B150" i="22"/>
  <c r="C150" i="22"/>
  <c r="D150" i="22"/>
  <c r="E150" i="22"/>
  <c r="B151" i="22"/>
  <c r="C151" i="22"/>
  <c r="D151" i="22"/>
  <c r="E151" i="22"/>
  <c r="B152" i="22"/>
  <c r="C152" i="22"/>
  <c r="D152" i="22"/>
  <c r="E152" i="22"/>
  <c r="B153" i="22"/>
  <c r="C153" i="22"/>
  <c r="D153" i="22"/>
  <c r="E153" i="22"/>
  <c r="B154" i="22"/>
  <c r="C154" i="22"/>
  <c r="D154" i="22"/>
  <c r="E154" i="22"/>
  <c r="B155" i="22"/>
  <c r="C155" i="22"/>
  <c r="D155" i="22"/>
  <c r="E155" i="22"/>
  <c r="B156" i="22"/>
  <c r="C156" i="22"/>
  <c r="D156" i="22"/>
  <c r="E156" i="22"/>
  <c r="B157" i="22"/>
  <c r="C157" i="22"/>
  <c r="D157" i="22"/>
  <c r="E157" i="22"/>
  <c r="B158" i="22"/>
  <c r="C158" i="22"/>
  <c r="D158" i="22"/>
  <c r="E158" i="22"/>
  <c r="B159" i="22"/>
  <c r="C159" i="22"/>
  <c r="D159" i="22"/>
  <c r="E159" i="22"/>
  <c r="B160" i="22"/>
  <c r="C160" i="22"/>
  <c r="D160" i="22"/>
  <c r="E160" i="22"/>
  <c r="B161" i="22"/>
  <c r="C161" i="22"/>
  <c r="D161" i="22"/>
  <c r="E161" i="22"/>
  <c r="B162" i="22"/>
  <c r="C162" i="22"/>
  <c r="D162" i="22"/>
  <c r="E162" i="22"/>
  <c r="B163" i="22"/>
  <c r="C163" i="22"/>
  <c r="D163" i="22"/>
  <c r="E163" i="22"/>
  <c r="B164" i="22"/>
  <c r="C164" i="22"/>
  <c r="D164" i="22"/>
  <c r="E164" i="22"/>
  <c r="B165" i="22"/>
  <c r="C165" i="22"/>
  <c r="D165" i="22"/>
  <c r="E165" i="22"/>
  <c r="B166" i="22"/>
  <c r="C166" i="22"/>
  <c r="D166" i="22"/>
  <c r="E166" i="22"/>
  <c r="B167" i="22"/>
  <c r="C167" i="22"/>
  <c r="D167" i="22"/>
  <c r="E167" i="22"/>
  <c r="B168" i="22"/>
  <c r="C168" i="22"/>
  <c r="D168" i="22"/>
  <c r="E168" i="22"/>
  <c r="B169" i="22"/>
  <c r="C169" i="22"/>
  <c r="D169" i="22"/>
  <c r="E169" i="22"/>
  <c r="B170" i="22"/>
  <c r="C170" i="22"/>
  <c r="D170" i="22"/>
  <c r="E170" i="22"/>
  <c r="B171" i="22"/>
  <c r="C171" i="22"/>
  <c r="D171" i="22"/>
  <c r="E171" i="22"/>
  <c r="B172" i="22"/>
  <c r="C172" i="22"/>
  <c r="D172" i="22"/>
  <c r="E172" i="22"/>
  <c r="B173" i="22"/>
  <c r="C173" i="22"/>
  <c r="D173" i="22"/>
  <c r="E173" i="22"/>
  <c r="B174" i="22"/>
  <c r="C174" i="22"/>
  <c r="D174" i="22"/>
  <c r="E174" i="22"/>
  <c r="B175" i="22"/>
  <c r="C175" i="22"/>
  <c r="D175" i="22"/>
  <c r="E175" i="22"/>
  <c r="B176" i="22"/>
  <c r="C176" i="22"/>
  <c r="D176" i="22"/>
  <c r="E176" i="22"/>
  <c r="B177" i="22"/>
  <c r="C177" i="22"/>
  <c r="D177" i="22"/>
  <c r="E177" i="22"/>
  <c r="B178" i="22"/>
  <c r="C178" i="22"/>
  <c r="D178" i="22"/>
  <c r="E178" i="22"/>
  <c r="B179" i="22"/>
  <c r="C179" i="22"/>
  <c r="D179" i="22"/>
  <c r="E179" i="22"/>
  <c r="B180" i="22"/>
  <c r="C180" i="22"/>
  <c r="D180" i="22"/>
  <c r="E180" i="22"/>
  <c r="B181" i="22"/>
  <c r="C181" i="22"/>
  <c r="D181" i="22"/>
  <c r="E181" i="22"/>
  <c r="B182" i="22"/>
  <c r="C182" i="22"/>
  <c r="D182" i="22"/>
  <c r="E182" i="22"/>
  <c r="B183" i="22"/>
  <c r="C183" i="22"/>
  <c r="D183" i="22"/>
  <c r="E183" i="22"/>
  <c r="B184" i="22"/>
  <c r="C184" i="22"/>
  <c r="D184" i="22"/>
  <c r="E184" i="22"/>
  <c r="B185" i="22"/>
  <c r="C185" i="22"/>
  <c r="D185" i="22"/>
  <c r="E185" i="22"/>
  <c r="B186" i="22"/>
  <c r="C186" i="22"/>
  <c r="D186" i="22"/>
  <c r="E186" i="22"/>
  <c r="B187" i="22"/>
  <c r="C187" i="22"/>
  <c r="D187" i="22"/>
  <c r="E187" i="22"/>
  <c r="B188" i="22"/>
  <c r="C188" i="22"/>
  <c r="D188" i="22"/>
  <c r="E188" i="22"/>
  <c r="B189" i="22"/>
  <c r="C189" i="22"/>
  <c r="D189" i="22"/>
  <c r="E189" i="22"/>
  <c r="B190" i="22"/>
  <c r="C190" i="22"/>
  <c r="D190" i="22"/>
  <c r="E190" i="22"/>
  <c r="B191" i="22"/>
  <c r="C191" i="22"/>
  <c r="D191" i="22"/>
  <c r="E191" i="22"/>
  <c r="B192" i="22"/>
  <c r="C192" i="22"/>
  <c r="D192" i="22"/>
  <c r="E192" i="22"/>
  <c r="B193" i="22"/>
  <c r="C193" i="22"/>
  <c r="D193" i="22"/>
  <c r="E193" i="22"/>
  <c r="B194" i="22"/>
  <c r="C194" i="22"/>
  <c r="D194" i="22"/>
  <c r="E194" i="22"/>
  <c r="B195" i="22"/>
  <c r="C195" i="22"/>
  <c r="D195" i="22"/>
  <c r="E195" i="22"/>
  <c r="B196" i="22"/>
  <c r="C196" i="22"/>
  <c r="D196" i="22"/>
  <c r="E196" i="22"/>
  <c r="B197" i="22"/>
  <c r="C197" i="22"/>
  <c r="D197" i="22"/>
  <c r="E197" i="22"/>
  <c r="B198" i="22"/>
  <c r="C198" i="22"/>
  <c r="D198" i="22"/>
  <c r="E198" i="22"/>
  <c r="B199" i="22"/>
  <c r="C199" i="22"/>
  <c r="D199" i="22"/>
  <c r="E199" i="22"/>
  <c r="B200" i="22"/>
  <c r="C200" i="22"/>
  <c r="D200" i="22"/>
  <c r="E200" i="22"/>
  <c r="B201" i="22"/>
  <c r="C201" i="22"/>
  <c r="D201" i="22"/>
  <c r="E201" i="22"/>
  <c r="B202" i="22"/>
  <c r="C202" i="22"/>
  <c r="D202" i="22"/>
  <c r="E202" i="22"/>
  <c r="B203" i="22"/>
  <c r="C203" i="22"/>
  <c r="D203" i="22"/>
  <c r="E203" i="22"/>
  <c r="B204" i="22"/>
  <c r="C204" i="22"/>
  <c r="D204" i="22"/>
  <c r="E204" i="22"/>
  <c r="B205" i="22"/>
  <c r="C205" i="22"/>
  <c r="D205" i="22"/>
  <c r="E205" i="22"/>
  <c r="B206" i="22"/>
  <c r="C206" i="22"/>
  <c r="D206" i="22"/>
  <c r="E206" i="22"/>
  <c r="B207" i="22"/>
  <c r="C207" i="22"/>
  <c r="D207" i="22"/>
  <c r="E207" i="22"/>
  <c r="B208" i="22"/>
  <c r="C208" i="22"/>
  <c r="D208" i="22"/>
  <c r="E208" i="22"/>
  <c r="B209" i="22"/>
  <c r="C209" i="22"/>
  <c r="D209" i="22"/>
  <c r="E209" i="22"/>
  <c r="B210" i="22"/>
  <c r="C210" i="22"/>
  <c r="D210" i="22"/>
  <c r="E210" i="22"/>
  <c r="B211" i="22"/>
  <c r="C211" i="22"/>
  <c r="D211" i="22"/>
  <c r="E211" i="22"/>
  <c r="B212" i="22"/>
  <c r="C212" i="22"/>
  <c r="D212" i="22"/>
  <c r="E212" i="22"/>
  <c r="B213" i="22"/>
  <c r="C213" i="22"/>
  <c r="D213" i="22"/>
  <c r="E213" i="22"/>
  <c r="B214" i="22"/>
  <c r="C214" i="22"/>
  <c r="D214" i="22"/>
  <c r="E214" i="22"/>
  <c r="B215" i="22"/>
  <c r="C215" i="22"/>
  <c r="D215" i="22"/>
  <c r="E215" i="22"/>
  <c r="B216" i="22"/>
  <c r="C216" i="22"/>
  <c r="D216" i="22"/>
  <c r="E216" i="22"/>
  <c r="B217" i="22"/>
  <c r="C217" i="22"/>
  <c r="D217" i="22"/>
  <c r="E217" i="22"/>
  <c r="B218" i="22"/>
  <c r="C218" i="22"/>
  <c r="D218" i="22"/>
  <c r="E218" i="22"/>
  <c r="B219" i="22"/>
  <c r="C219" i="22"/>
  <c r="D219" i="22"/>
  <c r="E219" i="22"/>
  <c r="B220" i="22"/>
  <c r="C220" i="22"/>
  <c r="D220" i="22"/>
  <c r="E220" i="22"/>
  <c r="B221" i="22"/>
  <c r="C221" i="22"/>
  <c r="D221" i="22"/>
  <c r="E221" i="22"/>
  <c r="B222" i="22"/>
  <c r="C222" i="22"/>
  <c r="D222" i="22"/>
  <c r="E222" i="22"/>
  <c r="B223" i="22"/>
  <c r="C223" i="22"/>
  <c r="D223" i="22"/>
  <c r="E223" i="22"/>
  <c r="B224" i="22"/>
  <c r="C224" i="22"/>
  <c r="D224" i="22"/>
  <c r="E224" i="22"/>
  <c r="B225" i="22"/>
  <c r="C225" i="22"/>
  <c r="D225" i="22"/>
  <c r="E225" i="22"/>
  <c r="B226" i="22"/>
  <c r="C226" i="22"/>
  <c r="D226" i="22"/>
  <c r="E226" i="22"/>
  <c r="B227" i="22"/>
  <c r="C227" i="22"/>
  <c r="D227" i="22"/>
  <c r="E227" i="22"/>
  <c r="B228" i="22"/>
  <c r="C228" i="22"/>
  <c r="D228" i="22"/>
  <c r="E228" i="22"/>
  <c r="B229" i="22"/>
  <c r="C229" i="22"/>
  <c r="D229" i="22"/>
  <c r="E229" i="22"/>
  <c r="B230" i="22"/>
  <c r="C230" i="22"/>
  <c r="D230" i="22"/>
  <c r="E230" i="22"/>
  <c r="B231" i="22"/>
  <c r="C231" i="22"/>
  <c r="D231" i="22"/>
  <c r="E231" i="22"/>
  <c r="B232" i="22"/>
  <c r="C232" i="22"/>
  <c r="D232" i="22"/>
  <c r="E232" i="22"/>
  <c r="B233" i="22"/>
  <c r="C233" i="22"/>
  <c r="D233" i="22"/>
  <c r="E233" i="22"/>
  <c r="B234" i="22"/>
  <c r="C234" i="22"/>
  <c r="D234" i="22"/>
  <c r="E234" i="22"/>
  <c r="B235" i="22"/>
  <c r="C235" i="22"/>
  <c r="D235" i="22"/>
  <c r="E235" i="22"/>
  <c r="B236" i="22"/>
  <c r="C236" i="22"/>
  <c r="D236" i="22"/>
  <c r="E236" i="22"/>
  <c r="B237" i="22"/>
  <c r="C237" i="22"/>
  <c r="D237" i="22"/>
  <c r="E237" i="22"/>
  <c r="B238" i="22"/>
  <c r="C238" i="22"/>
  <c r="D238" i="22"/>
  <c r="E238" i="22"/>
  <c r="B239" i="22"/>
  <c r="C239" i="22"/>
  <c r="D239" i="22"/>
  <c r="E239" i="22"/>
  <c r="B240" i="22"/>
  <c r="C240" i="22"/>
  <c r="D240" i="22"/>
  <c r="E240" i="22"/>
  <c r="B241" i="22"/>
  <c r="C241" i="22"/>
  <c r="D241" i="22"/>
  <c r="E241" i="22"/>
  <c r="B242" i="22"/>
  <c r="C242" i="22"/>
  <c r="D242" i="22"/>
  <c r="E242" i="22"/>
  <c r="B243" i="22"/>
  <c r="C243" i="22"/>
  <c r="D243" i="22"/>
  <c r="E243" i="22"/>
  <c r="B244" i="22"/>
  <c r="C244" i="22"/>
  <c r="D244" i="22"/>
  <c r="E244" i="22"/>
  <c r="B245" i="22"/>
  <c r="C245" i="22"/>
  <c r="D245" i="22"/>
  <c r="E245" i="22"/>
  <c r="B246" i="22"/>
  <c r="C246" i="22"/>
  <c r="D246" i="22"/>
  <c r="E246" i="22"/>
  <c r="B247" i="22"/>
  <c r="C247" i="22"/>
  <c r="D247" i="22"/>
  <c r="E247" i="22"/>
  <c r="B248" i="22"/>
  <c r="C248" i="22"/>
  <c r="D248" i="22"/>
  <c r="E248" i="22"/>
  <c r="B249" i="22"/>
  <c r="C249" i="22"/>
  <c r="D249" i="22"/>
  <c r="E249" i="22"/>
  <c r="B250" i="22"/>
  <c r="C250" i="22"/>
  <c r="D250" i="22"/>
  <c r="E250" i="22"/>
  <c r="B251" i="22"/>
  <c r="C251" i="22"/>
  <c r="D251" i="22"/>
  <c r="E251" i="22"/>
  <c r="B252" i="22"/>
  <c r="C252" i="22"/>
  <c r="D252" i="22"/>
  <c r="E252" i="22"/>
  <c r="B253" i="22"/>
  <c r="C253" i="22"/>
  <c r="D253" i="22"/>
  <c r="E253" i="22"/>
  <c r="B254" i="22"/>
  <c r="C254" i="22"/>
  <c r="D254" i="22"/>
  <c r="E254" i="22"/>
  <c r="B255" i="22"/>
  <c r="C255" i="22"/>
  <c r="D255" i="22"/>
  <c r="E255" i="22"/>
  <c r="B256" i="22"/>
  <c r="C256" i="22"/>
  <c r="D256" i="22"/>
  <c r="E256" i="22"/>
  <c r="B257" i="22"/>
  <c r="C257" i="22"/>
  <c r="D257" i="22"/>
  <c r="E257" i="22"/>
  <c r="B258" i="22"/>
  <c r="C258" i="22"/>
  <c r="D258" i="22"/>
  <c r="E258" i="22"/>
  <c r="B259" i="22"/>
  <c r="C259" i="22"/>
  <c r="D259" i="22"/>
  <c r="E259" i="22"/>
  <c r="B260" i="22"/>
  <c r="C260" i="22"/>
  <c r="D260" i="22"/>
  <c r="E260" i="22"/>
  <c r="B261" i="22"/>
  <c r="C261" i="22"/>
  <c r="D261" i="22"/>
  <c r="E261" i="22"/>
  <c r="B262" i="22"/>
  <c r="C262" i="22"/>
  <c r="D262" i="22"/>
  <c r="E262" i="22"/>
  <c r="B263" i="22"/>
  <c r="C263" i="22"/>
  <c r="D263" i="22"/>
  <c r="E263" i="22"/>
  <c r="B264" i="22"/>
  <c r="C264" i="22"/>
  <c r="D264" i="22"/>
  <c r="E264" i="22"/>
  <c r="B265" i="22"/>
  <c r="C265" i="22"/>
  <c r="D265" i="22"/>
  <c r="E265" i="22"/>
  <c r="B266" i="22"/>
  <c r="C266" i="22"/>
  <c r="D266" i="22"/>
  <c r="E266" i="22"/>
  <c r="B267" i="22"/>
  <c r="C267" i="22"/>
  <c r="D267" i="22"/>
  <c r="E267" i="22"/>
  <c r="B268" i="22"/>
  <c r="C268" i="22"/>
  <c r="D268" i="22"/>
  <c r="E268" i="22"/>
  <c r="B269" i="22"/>
  <c r="C269" i="22"/>
  <c r="D269" i="22"/>
  <c r="E269" i="22"/>
  <c r="B270" i="22"/>
  <c r="C270" i="22"/>
  <c r="D270" i="22"/>
  <c r="E270" i="22"/>
  <c r="B271" i="22"/>
  <c r="C271" i="22"/>
  <c r="D271" i="22"/>
  <c r="E271" i="22"/>
  <c r="B272" i="22"/>
  <c r="C272" i="22"/>
  <c r="D272" i="22"/>
  <c r="E272" i="22"/>
  <c r="B273" i="22"/>
  <c r="C273" i="22"/>
  <c r="D273" i="22"/>
  <c r="E273" i="22"/>
  <c r="B274" i="22"/>
  <c r="C274" i="22"/>
  <c r="D274" i="22"/>
  <c r="E274" i="22"/>
  <c r="B275" i="22"/>
  <c r="C275" i="22"/>
  <c r="D275" i="22"/>
  <c r="E275" i="22"/>
  <c r="B276" i="22"/>
  <c r="C276" i="22"/>
  <c r="D276" i="22"/>
  <c r="E276" i="22"/>
  <c r="B277" i="22"/>
  <c r="C277" i="22"/>
  <c r="D277" i="22"/>
  <c r="E277" i="22"/>
  <c r="B278" i="22"/>
  <c r="C278" i="22"/>
  <c r="D278" i="22"/>
  <c r="E278" i="22"/>
  <c r="B279" i="22"/>
  <c r="C279" i="22"/>
  <c r="D279" i="22"/>
  <c r="E279" i="22"/>
  <c r="B280" i="22"/>
  <c r="C280" i="22"/>
  <c r="D280" i="22"/>
  <c r="E280" i="22"/>
  <c r="B281" i="22"/>
  <c r="C281" i="22"/>
  <c r="D281" i="22"/>
  <c r="E281" i="22"/>
  <c r="B282" i="22"/>
  <c r="C282" i="22"/>
  <c r="D282" i="22"/>
  <c r="E282" i="22"/>
  <c r="B283" i="22"/>
  <c r="C283" i="22"/>
  <c r="D283" i="22"/>
  <c r="E283" i="22"/>
  <c r="B284" i="22"/>
  <c r="C284" i="22"/>
  <c r="D284" i="22"/>
  <c r="E284" i="22"/>
  <c r="B285" i="22"/>
  <c r="C285" i="22"/>
  <c r="D285" i="22"/>
  <c r="E285" i="22"/>
  <c r="B286" i="22"/>
  <c r="C286" i="22"/>
  <c r="D286" i="22"/>
  <c r="E286" i="22"/>
  <c r="B287" i="22"/>
  <c r="C287" i="22"/>
  <c r="D287" i="22"/>
  <c r="E287" i="22"/>
  <c r="B288" i="22"/>
  <c r="C288" i="22"/>
  <c r="D288" i="22"/>
  <c r="E288" i="22"/>
  <c r="AB5" i="22" a="1"/>
  <c r="AC5" i="22"/>
  <c r="AE5" i="22"/>
  <c r="AC6" i="22"/>
  <c r="AE6" i="22"/>
  <c r="AC7" i="22"/>
  <c r="AE7" i="22"/>
  <c r="AC8" i="22"/>
  <c r="AE8" i="22"/>
  <c r="AC9" i="22"/>
  <c r="AE9" i="22"/>
  <c r="AC10" i="22"/>
  <c r="AE10" i="22"/>
  <c r="AC11" i="22"/>
  <c r="AE11" i="22"/>
  <c r="AC12" i="22"/>
  <c r="AE12" i="22"/>
  <c r="AC13" i="22"/>
  <c r="AE13" i="22"/>
  <c r="AC14" i="22"/>
  <c r="AE14" i="22"/>
  <c r="AC15" i="22"/>
  <c r="AE15" i="22"/>
  <c r="AC16" i="22"/>
  <c r="AE16" i="22"/>
  <c r="AC17" i="22"/>
  <c r="AE17" i="22"/>
  <c r="AC18" i="22"/>
  <c r="AE18" i="22"/>
  <c r="AC19" i="22"/>
  <c r="AE19" i="22"/>
  <c r="AC20" i="22"/>
  <c r="AE20" i="22"/>
  <c r="AC21" i="22"/>
  <c r="AE21" i="22"/>
  <c r="AC22" i="22"/>
  <c r="AE22" i="22"/>
  <c r="AC23" i="22"/>
  <c r="AE23" i="22"/>
  <c r="AC24" i="22"/>
  <c r="AE24" i="22"/>
  <c r="AC25" i="22"/>
  <c r="AE25" i="22"/>
  <c r="AC26" i="22"/>
  <c r="AE26" i="22"/>
  <c r="AC27" i="22"/>
  <c r="AE27" i="22"/>
  <c r="AC28" i="22"/>
  <c r="AE28" i="22"/>
  <c r="AC29" i="22"/>
  <c r="AE29" i="22"/>
  <c r="AC30" i="22"/>
  <c r="AE30" i="22"/>
  <c r="AC31" i="22"/>
  <c r="AE31" i="22"/>
  <c r="AC32" i="22"/>
  <c r="AE32" i="22"/>
  <c r="AC33" i="22"/>
  <c r="AE33" i="22"/>
  <c r="AC34" i="22"/>
  <c r="AE34" i="22"/>
  <c r="AC35" i="22"/>
  <c r="AE35" i="22"/>
  <c r="AC36" i="22"/>
  <c r="AE36" i="22"/>
  <c r="AC37" i="22"/>
  <c r="AE37" i="22"/>
  <c r="AC38" i="22"/>
  <c r="AE38" i="22"/>
  <c r="AC39" i="22"/>
  <c r="AE39" i="22"/>
  <c r="AC40" i="22"/>
  <c r="AE40" i="22"/>
  <c r="AC41" i="22"/>
  <c r="AE41" i="22"/>
  <c r="AC42" i="22"/>
  <c r="AE42" i="22"/>
  <c r="AC43" i="22"/>
  <c r="AE43" i="22"/>
  <c r="AC44" i="22"/>
  <c r="AE44" i="22"/>
  <c r="AC45" i="22"/>
  <c r="AE45" i="22"/>
  <c r="AC46" i="22"/>
  <c r="AE46" i="22"/>
  <c r="AC47" i="22"/>
  <c r="AE47" i="22"/>
  <c r="AC48" i="22"/>
  <c r="AE48" i="22"/>
  <c r="AC49" i="22"/>
  <c r="AE49" i="22"/>
  <c r="AC50" i="22"/>
  <c r="AE50" i="22"/>
  <c r="AC51" i="22"/>
  <c r="AE51" i="22"/>
  <c r="AC52" i="22"/>
  <c r="AE52" i="22"/>
  <c r="AC53" i="22"/>
  <c r="AE53" i="22"/>
  <c r="AC54" i="22"/>
  <c r="AE54" i="22"/>
  <c r="AC55" i="22"/>
  <c r="AE55" i="22"/>
  <c r="AC56" i="22"/>
  <c r="AE56" i="22"/>
  <c r="AC57" i="22"/>
  <c r="AE57" i="22"/>
  <c r="AC58" i="22"/>
  <c r="AE58" i="22"/>
  <c r="AC59" i="22"/>
  <c r="AE59" i="22"/>
  <c r="AC60" i="22"/>
  <c r="AE60" i="22"/>
  <c r="AC61" i="22"/>
  <c r="AE61" i="22"/>
  <c r="AC62" i="22"/>
  <c r="AE62" i="22"/>
  <c r="AC63" i="22"/>
  <c r="AE63" i="22"/>
  <c r="AC64" i="22"/>
  <c r="AE64" i="22"/>
  <c r="AC65" i="22"/>
  <c r="AE65" i="22"/>
  <c r="AC66" i="22"/>
  <c r="AE66" i="22"/>
  <c r="AC67" i="22"/>
  <c r="AE67" i="22"/>
  <c r="AC68" i="22"/>
  <c r="AE68" i="22"/>
  <c r="AC69" i="22"/>
  <c r="AE69" i="22"/>
  <c r="AC70" i="22"/>
  <c r="AE70" i="22"/>
  <c r="AC71" i="22"/>
  <c r="AE71" i="22"/>
  <c r="AC72" i="22"/>
  <c r="AE72" i="22"/>
  <c r="AC73" i="22"/>
  <c r="AE73" i="22"/>
  <c r="AC74" i="22"/>
  <c r="AE74" i="22"/>
  <c r="AC75" i="22"/>
  <c r="AE75" i="22"/>
  <c r="AC76" i="22"/>
  <c r="AE76" i="22"/>
  <c r="AC77" i="22"/>
  <c r="AE77" i="22"/>
  <c r="AC78" i="22"/>
  <c r="AE78" i="22"/>
  <c r="AC79" i="22"/>
  <c r="AE79" i="22"/>
  <c r="AC80" i="22"/>
  <c r="AE80" i="22"/>
  <c r="AC81" i="22"/>
  <c r="AE81" i="22"/>
  <c r="AC82" i="22"/>
  <c r="AE82" i="22"/>
  <c r="AC83" i="22"/>
  <c r="AE83" i="22"/>
  <c r="AC84" i="22"/>
  <c r="AE84" i="22"/>
  <c r="AC85" i="22"/>
  <c r="AE85" i="22"/>
  <c r="AC86" i="22"/>
  <c r="AE86" i="22"/>
  <c r="AC87" i="22"/>
  <c r="AE87" i="22"/>
  <c r="AC88" i="22"/>
  <c r="AE88" i="22"/>
  <c r="AC89" i="22"/>
  <c r="AE89" i="22"/>
  <c r="AC90" i="22"/>
  <c r="AE90" i="22"/>
  <c r="AC91" i="22"/>
  <c r="AE91" i="22"/>
  <c r="AC92" i="22"/>
  <c r="AE92" i="22"/>
  <c r="AC93" i="22"/>
  <c r="AE93" i="22"/>
  <c r="AC94" i="22"/>
  <c r="AE94" i="22"/>
  <c r="AC95" i="22"/>
  <c r="AE95" i="22"/>
  <c r="AC96" i="22"/>
  <c r="AE96" i="22"/>
  <c r="AC97" i="22"/>
  <c r="AE97" i="22"/>
  <c r="AC98" i="22"/>
  <c r="AE98" i="22"/>
  <c r="AC99" i="22"/>
  <c r="AE99" i="22"/>
  <c r="AC100" i="22"/>
  <c r="AE100" i="22"/>
  <c r="AC101" i="22"/>
  <c r="AE101" i="22"/>
  <c r="AC102" i="22"/>
  <c r="AE102" i="22"/>
  <c r="AC103" i="22"/>
  <c r="AE103" i="22"/>
  <c r="AC104" i="22"/>
  <c r="AE104" i="22"/>
  <c r="AC105" i="22"/>
  <c r="AE105" i="22"/>
  <c r="AC106" i="22"/>
  <c r="AE106" i="22"/>
  <c r="AC107" i="22"/>
  <c r="AE107" i="22"/>
  <c r="AC108" i="22"/>
  <c r="AE108" i="22"/>
  <c r="AC109" i="22"/>
  <c r="AE109" i="22"/>
  <c r="AC110" i="22"/>
  <c r="AE110" i="22"/>
  <c r="AC111" i="22"/>
  <c r="AE111" i="22"/>
  <c r="AC112" i="22"/>
  <c r="AE112" i="22"/>
  <c r="AC113" i="22"/>
  <c r="AE113" i="22"/>
  <c r="AC114" i="22"/>
  <c r="AE114" i="22"/>
  <c r="AC115" i="22"/>
  <c r="AE115" i="22"/>
  <c r="AC116" i="22"/>
  <c r="AE116" i="22"/>
  <c r="AC117" i="22"/>
  <c r="AE117" i="22"/>
  <c r="AC118" i="22"/>
  <c r="AE118" i="22"/>
  <c r="AC119" i="22"/>
  <c r="AE119" i="22"/>
  <c r="AC120" i="22"/>
  <c r="AE120" i="22"/>
  <c r="AC121" i="22"/>
  <c r="AE121" i="22"/>
  <c r="AC122" i="22"/>
  <c r="AE122" i="22"/>
  <c r="AC123" i="22"/>
  <c r="AE123" i="22"/>
  <c r="AC124" i="22"/>
  <c r="AE124" i="22"/>
  <c r="AC125" i="22"/>
  <c r="AE125" i="22"/>
  <c r="AC126" i="22"/>
  <c r="AE126" i="22"/>
  <c r="AC127" i="22"/>
  <c r="AE127" i="22"/>
  <c r="AC128" i="22"/>
  <c r="AE128" i="22"/>
  <c r="AC129" i="22"/>
  <c r="AE129" i="22"/>
  <c r="AC130" i="22"/>
  <c r="AE130" i="22"/>
  <c r="AC131" i="22"/>
  <c r="AE131" i="22"/>
  <c r="AC132" i="22"/>
  <c r="AE132" i="22"/>
  <c r="AC133" i="22"/>
  <c r="AE133" i="22"/>
  <c r="AC134" i="22"/>
  <c r="AE134" i="22"/>
  <c r="AC135" i="22"/>
  <c r="AE135" i="22"/>
  <c r="AC136" i="22"/>
  <c r="AE136" i="22"/>
  <c r="AC137" i="22"/>
  <c r="AE137" i="22"/>
  <c r="AC138" i="22"/>
  <c r="AE138" i="22"/>
  <c r="AC139" i="22"/>
  <c r="AE139" i="22"/>
  <c r="AC140" i="22"/>
  <c r="AE140" i="22"/>
  <c r="AC141" i="22"/>
  <c r="AE141" i="22"/>
  <c r="AC142" i="22"/>
  <c r="AE142" i="22"/>
  <c r="AC143" i="22"/>
  <c r="AE143" i="22"/>
  <c r="AC144" i="22"/>
  <c r="AE144" i="22"/>
  <c r="AC145" i="22"/>
  <c r="AE145" i="22"/>
  <c r="AC146" i="22"/>
  <c r="AE146" i="22"/>
  <c r="AC147" i="22"/>
  <c r="AE147" i="22"/>
  <c r="AC148" i="22"/>
  <c r="AE148" i="22"/>
  <c r="AC149" i="22"/>
  <c r="AE149" i="22"/>
  <c r="AC150" i="22"/>
  <c r="AE150" i="22"/>
  <c r="AC151" i="22"/>
  <c r="AE151" i="22"/>
  <c r="AC152" i="22"/>
  <c r="AE152" i="22"/>
  <c r="AC153" i="22"/>
  <c r="AE153" i="22"/>
  <c r="AC154" i="22"/>
  <c r="AE154" i="22"/>
  <c r="AC155" i="22"/>
  <c r="AE155" i="22"/>
  <c r="AC156" i="22"/>
  <c r="AE156" i="22"/>
  <c r="AC157" i="22"/>
  <c r="AE157" i="22"/>
  <c r="AC158" i="22"/>
  <c r="AE158" i="22"/>
  <c r="AC159" i="22"/>
  <c r="AE159" i="22"/>
  <c r="AC160" i="22"/>
  <c r="AE160" i="22"/>
  <c r="AC161" i="22"/>
  <c r="AE161" i="22"/>
  <c r="AC162" i="22"/>
  <c r="AE162" i="22"/>
  <c r="AC163" i="22"/>
  <c r="AE163" i="22"/>
  <c r="AC164" i="22"/>
  <c r="AE164" i="22"/>
  <c r="AC165" i="22"/>
  <c r="AE165" i="22"/>
  <c r="AC166" i="22"/>
  <c r="AE166" i="22"/>
  <c r="AC167" i="22"/>
  <c r="AE167" i="22"/>
  <c r="AC168" i="22"/>
  <c r="AE168" i="22"/>
  <c r="AC169" i="22"/>
  <c r="AE169" i="22"/>
  <c r="AC170" i="22"/>
  <c r="AE170" i="22"/>
  <c r="AC171" i="22"/>
  <c r="AE171" i="22"/>
  <c r="AC172" i="22"/>
  <c r="AE172" i="22"/>
  <c r="AC173" i="22"/>
  <c r="AE173" i="22"/>
  <c r="AC174" i="22"/>
  <c r="AE174" i="22"/>
  <c r="AC175" i="22"/>
  <c r="AE175" i="22"/>
  <c r="AC176" i="22"/>
  <c r="AE176" i="22"/>
  <c r="AC177" i="22"/>
  <c r="AE177" i="22"/>
  <c r="AC178" i="22"/>
  <c r="AE178" i="22"/>
  <c r="AC179" i="22"/>
  <c r="AE179" i="22"/>
  <c r="AC180" i="22"/>
  <c r="AE180" i="22"/>
  <c r="AC181" i="22"/>
  <c r="AE181" i="22"/>
  <c r="AC182" i="22"/>
  <c r="AE182" i="22"/>
  <c r="AC183" i="22"/>
  <c r="AE183" i="22"/>
  <c r="AC184" i="22"/>
  <c r="AE184" i="22"/>
  <c r="AC185" i="22"/>
  <c r="AE185" i="22"/>
  <c r="AC186" i="22"/>
  <c r="AE186" i="22"/>
  <c r="AC187" i="22"/>
  <c r="AE187" i="22"/>
  <c r="AC188" i="22"/>
  <c r="AE188" i="22"/>
  <c r="AC189" i="22"/>
  <c r="AE189" i="22"/>
  <c r="AC190" i="22"/>
  <c r="AE190" i="22"/>
  <c r="AC191" i="22"/>
  <c r="AE191" i="22"/>
  <c r="AC192" i="22"/>
  <c r="AE192" i="22"/>
  <c r="AC193" i="22"/>
  <c r="AE193" i="22"/>
  <c r="AC194" i="22"/>
  <c r="AE194" i="22"/>
  <c r="AC195" i="22"/>
  <c r="AE195" i="22"/>
  <c r="AC196" i="22"/>
  <c r="AE196" i="22"/>
  <c r="AC197" i="22"/>
  <c r="AE197" i="22"/>
  <c r="AC198" i="22"/>
  <c r="AE198" i="22"/>
  <c r="AC199" i="22"/>
  <c r="AE199" i="22"/>
  <c r="AC200" i="22"/>
  <c r="AE200" i="22"/>
  <c r="AC201" i="22"/>
  <c r="AE201" i="22"/>
  <c r="AC202" i="22"/>
  <c r="AE202" i="22"/>
  <c r="AC203" i="22"/>
  <c r="AE203" i="22"/>
  <c r="AC204" i="22"/>
  <c r="AE204" i="22"/>
  <c r="AC205" i="22"/>
  <c r="AE205" i="22"/>
  <c r="AC206" i="22"/>
  <c r="AE206" i="22"/>
  <c r="AC207" i="22"/>
  <c r="AE207" i="22"/>
  <c r="AC208" i="22"/>
  <c r="AE208" i="22"/>
  <c r="AC209" i="22"/>
  <c r="AE209" i="22"/>
  <c r="AC210" i="22"/>
  <c r="AE210" i="22"/>
  <c r="AC211" i="22"/>
  <c r="AE211" i="22"/>
  <c r="AC212" i="22"/>
  <c r="AE212" i="22"/>
  <c r="AC213" i="22"/>
  <c r="AE213" i="22"/>
  <c r="AC214" i="22"/>
  <c r="AE214" i="22"/>
  <c r="AC215" i="22"/>
  <c r="AE215" i="22"/>
  <c r="AC216" i="22"/>
  <c r="AE216" i="22"/>
  <c r="AC217" i="22"/>
  <c r="AE217" i="22"/>
  <c r="AC218" i="22"/>
  <c r="AE218" i="22"/>
  <c r="AC219" i="22"/>
  <c r="AE219" i="22"/>
  <c r="AC220" i="22"/>
  <c r="AE220" i="22"/>
  <c r="AC221" i="22"/>
  <c r="AE221" i="22"/>
  <c r="AC222" i="22"/>
  <c r="AE222" i="22"/>
  <c r="AC223" i="22"/>
  <c r="AE223" i="22"/>
  <c r="AC224" i="22"/>
  <c r="AE224" i="22"/>
  <c r="AC225" i="22"/>
  <c r="AE225" i="22"/>
  <c r="AC226" i="22"/>
  <c r="AE226" i="22"/>
  <c r="AC227" i="22"/>
  <c r="AE227" i="22"/>
  <c r="AC228" i="22"/>
  <c r="AE228" i="22"/>
  <c r="AC229" i="22"/>
  <c r="AE229" i="22"/>
  <c r="AC230" i="22"/>
  <c r="AE230" i="22"/>
  <c r="AC231" i="22"/>
  <c r="AE231" i="22"/>
  <c r="AC232" i="22"/>
  <c r="AE232" i="22"/>
  <c r="AC233" i="22"/>
  <c r="AE233" i="22"/>
  <c r="AC234" i="22"/>
  <c r="AE234" i="22"/>
  <c r="AC235" i="22"/>
  <c r="AE235" i="22"/>
  <c r="AC236" i="22"/>
  <c r="AE236" i="22"/>
  <c r="AC237" i="22"/>
  <c r="AE237" i="22"/>
  <c r="AC238" i="22"/>
  <c r="AE238" i="22"/>
  <c r="AC239" i="22"/>
  <c r="AE239" i="22"/>
  <c r="AC240" i="22"/>
  <c r="AE240" i="22"/>
  <c r="AC241" i="22"/>
  <c r="AE241" i="22"/>
  <c r="AC242" i="22"/>
  <c r="AE242" i="22"/>
  <c r="AC243" i="22"/>
  <c r="AE243" i="22"/>
  <c r="AC244" i="22"/>
  <c r="AE244" i="22"/>
  <c r="AC245" i="22"/>
  <c r="AE245" i="22"/>
  <c r="AC246" i="22"/>
  <c r="AE246" i="22"/>
  <c r="AC247" i="22"/>
  <c r="AE247" i="22"/>
  <c r="AC248" i="22"/>
  <c r="AE248" i="22"/>
  <c r="AC249" i="22"/>
  <c r="AE249" i="22"/>
  <c r="AC250" i="22"/>
  <c r="AE250" i="22"/>
  <c r="AC251" i="22"/>
  <c r="AE251" i="22"/>
  <c r="AC252" i="22"/>
  <c r="AE252" i="22"/>
  <c r="AC253" i="22"/>
  <c r="AE253" i="22"/>
  <c r="AC254" i="22"/>
  <c r="AE254" i="22"/>
  <c r="AC255" i="22"/>
  <c r="AE255" i="22"/>
  <c r="AC256" i="22"/>
  <c r="AE256" i="22"/>
  <c r="AC257" i="22"/>
  <c r="AE257" i="22"/>
  <c r="AC258" i="22"/>
  <c r="AE258" i="22"/>
  <c r="AC259" i="22"/>
  <c r="AE259" i="22"/>
  <c r="AC260" i="22"/>
  <c r="AE260" i="22"/>
  <c r="AC261" i="22"/>
  <c r="AE261" i="22"/>
  <c r="AC262" i="22"/>
  <c r="AE262" i="22"/>
  <c r="AC263" i="22"/>
  <c r="AE263" i="22"/>
  <c r="AC264" i="22"/>
  <c r="AE264" i="22"/>
  <c r="AC265" i="22"/>
  <c r="AE265" i="22"/>
  <c r="AC266" i="22"/>
  <c r="AE266" i="22"/>
  <c r="AC267" i="22"/>
  <c r="AE267" i="22"/>
  <c r="AC268" i="22"/>
  <c r="AE268" i="22"/>
  <c r="AC269" i="22"/>
  <c r="AE269" i="22"/>
  <c r="AC270" i="22"/>
  <c r="AE270" i="22"/>
  <c r="AC271" i="22"/>
  <c r="AE271" i="22"/>
  <c r="AC272" i="22"/>
  <c r="AE272" i="22"/>
  <c r="AC273" i="22"/>
  <c r="AE273" i="22"/>
  <c r="AC274" i="22"/>
  <c r="AE274" i="22"/>
  <c r="AC275" i="22"/>
  <c r="AE275" i="22"/>
  <c r="AC276" i="22"/>
  <c r="AE276" i="22"/>
  <c r="AC277" i="22"/>
  <c r="AE277" i="22"/>
  <c r="AC278" i="22"/>
  <c r="AE278" i="22"/>
  <c r="AC279" i="22"/>
  <c r="AE279" i="22"/>
  <c r="AC280" i="22"/>
  <c r="AE280" i="22"/>
  <c r="AC281" i="22"/>
  <c r="AE281" i="22"/>
  <c r="AC282" i="22"/>
  <c r="AE282" i="22"/>
  <c r="AC283" i="22"/>
  <c r="AE283" i="22"/>
  <c r="AC284" i="22"/>
  <c r="AE284" i="22"/>
  <c r="AC285" i="22"/>
  <c r="AE285" i="22"/>
  <c r="AC286" i="22"/>
  <c r="AE286" i="22"/>
  <c r="AC287" i="22"/>
  <c r="AE287" i="22"/>
  <c r="AC288" i="22"/>
  <c r="AE288" i="22"/>
  <c r="AC289" i="22"/>
  <c r="AE289" i="22"/>
  <c r="AC290" i="22"/>
  <c r="AE290" i="22"/>
  <c r="AC291" i="22"/>
  <c r="AE291" i="22"/>
  <c r="AC292" i="22"/>
  <c r="AE292" i="22"/>
  <c r="AC293" i="22"/>
  <c r="AE293" i="22"/>
  <c r="AG4" i="22"/>
  <c r="AG5" i="22"/>
  <c r="AD5" i="22"/>
  <c r="AF5" i="22"/>
  <c r="AD6" i="22"/>
  <c r="AF6" i="22"/>
  <c r="AD7" i="22"/>
  <c r="AF7" i="22"/>
  <c r="AD8" i="22"/>
  <c r="AF8" i="22"/>
  <c r="AD9" i="22"/>
  <c r="AF9" i="22"/>
  <c r="AD10" i="22"/>
  <c r="AF10" i="22"/>
  <c r="AD11" i="22"/>
  <c r="AF11" i="22"/>
  <c r="AD12" i="22"/>
  <c r="AF12" i="22"/>
  <c r="AD13" i="22"/>
  <c r="AF13" i="22"/>
  <c r="AD14" i="22"/>
  <c r="AF14" i="22"/>
  <c r="AD15" i="22"/>
  <c r="AF15" i="22"/>
  <c r="AD16" i="22"/>
  <c r="AF16" i="22"/>
  <c r="AD17" i="22"/>
  <c r="AF17" i="22"/>
  <c r="AD18" i="22"/>
  <c r="AF18" i="22"/>
  <c r="AD19" i="22"/>
  <c r="AF19" i="22"/>
  <c r="AD20" i="22"/>
  <c r="AF20" i="22"/>
  <c r="AD21" i="22"/>
  <c r="AF21" i="22"/>
  <c r="AD22" i="22"/>
  <c r="AF22" i="22"/>
  <c r="AD23" i="22"/>
  <c r="AF23" i="22"/>
  <c r="AD24" i="22"/>
  <c r="AF24" i="22"/>
  <c r="AD25" i="22"/>
  <c r="AF25" i="22"/>
  <c r="AD26" i="22"/>
  <c r="AF26" i="22"/>
  <c r="AD27" i="22"/>
  <c r="AF27" i="22"/>
  <c r="AD28" i="22"/>
  <c r="AF28" i="22"/>
  <c r="AD29" i="22"/>
  <c r="AF29" i="22"/>
  <c r="AD30" i="22"/>
  <c r="AF30" i="22"/>
  <c r="AD31" i="22"/>
  <c r="AF31" i="22"/>
  <c r="AD32" i="22"/>
  <c r="AF32" i="22"/>
  <c r="AD33" i="22"/>
  <c r="AF33" i="22"/>
  <c r="AD34" i="22"/>
  <c r="AF34" i="22"/>
  <c r="AD35" i="22"/>
  <c r="AF35" i="22"/>
  <c r="AD36" i="22"/>
  <c r="AF36" i="22"/>
  <c r="AD37" i="22"/>
  <c r="AF37" i="22"/>
  <c r="AD38" i="22"/>
  <c r="AF38" i="22"/>
  <c r="AD39" i="22"/>
  <c r="AF39" i="22"/>
  <c r="AD40" i="22"/>
  <c r="AF40" i="22"/>
  <c r="AD41" i="22"/>
  <c r="AF41" i="22"/>
  <c r="AD42" i="22"/>
  <c r="AF42" i="22"/>
  <c r="AD43" i="22"/>
  <c r="AF43" i="22"/>
  <c r="AD44" i="22"/>
  <c r="AF44" i="22"/>
  <c r="AD45" i="22"/>
  <c r="AF45" i="22"/>
  <c r="AD46" i="22"/>
  <c r="AF46" i="22"/>
  <c r="AD47" i="22"/>
  <c r="AF47" i="22"/>
  <c r="AD48" i="22"/>
  <c r="AF48" i="22"/>
  <c r="AD49" i="22"/>
  <c r="AF49" i="22"/>
  <c r="AD50" i="22"/>
  <c r="AF50" i="22"/>
  <c r="AD51" i="22"/>
  <c r="AF51" i="22"/>
  <c r="AD52" i="22"/>
  <c r="AF52" i="22"/>
  <c r="AD53" i="22"/>
  <c r="AF53" i="22"/>
  <c r="AD54" i="22"/>
  <c r="AF54" i="22"/>
  <c r="AD55" i="22"/>
  <c r="AF55" i="22"/>
  <c r="AD56" i="22"/>
  <c r="AF56" i="22"/>
  <c r="AD57" i="22"/>
  <c r="AF57" i="22"/>
  <c r="AD58" i="22"/>
  <c r="AF58" i="22"/>
  <c r="AD59" i="22"/>
  <c r="AF59" i="22"/>
  <c r="AD60" i="22"/>
  <c r="AF60" i="22"/>
  <c r="AD61" i="22"/>
  <c r="AF61" i="22"/>
  <c r="AD62" i="22"/>
  <c r="AF62" i="22"/>
  <c r="AD63" i="22"/>
  <c r="AF63" i="22"/>
  <c r="AD64" i="22"/>
  <c r="AF64" i="22"/>
  <c r="AD65" i="22"/>
  <c r="AF65" i="22"/>
  <c r="AD66" i="22"/>
  <c r="AF66" i="22"/>
  <c r="AD67" i="22"/>
  <c r="AF67" i="22"/>
  <c r="AD68" i="22"/>
  <c r="AF68" i="22"/>
  <c r="AD69" i="22"/>
  <c r="AF69" i="22"/>
  <c r="AD70" i="22"/>
  <c r="AF70" i="22"/>
  <c r="AD71" i="22"/>
  <c r="AF71" i="22"/>
  <c r="AD72" i="22"/>
  <c r="AF72" i="22"/>
  <c r="AD73" i="22"/>
  <c r="AF73" i="22"/>
  <c r="AD74" i="22"/>
  <c r="AF74" i="22"/>
  <c r="AD75" i="22"/>
  <c r="AF75" i="22"/>
  <c r="AD76" i="22"/>
  <c r="AF76" i="22"/>
  <c r="AD77" i="22"/>
  <c r="AF77" i="22"/>
  <c r="AD78" i="22"/>
  <c r="AF78" i="22"/>
  <c r="AD79" i="22"/>
  <c r="AF79" i="22"/>
  <c r="AD80" i="22"/>
  <c r="AF80" i="22"/>
  <c r="AD81" i="22"/>
  <c r="AF81" i="22"/>
  <c r="AD82" i="22"/>
  <c r="AF82" i="22"/>
  <c r="AD83" i="22"/>
  <c r="AF83" i="22"/>
  <c r="AD84" i="22"/>
  <c r="AF84" i="22"/>
  <c r="AD85" i="22"/>
  <c r="AF85" i="22"/>
  <c r="AD86" i="22"/>
  <c r="AF86" i="22"/>
  <c r="AD87" i="22"/>
  <c r="AF87" i="22"/>
  <c r="AD88" i="22"/>
  <c r="AF88" i="22"/>
  <c r="AD89" i="22"/>
  <c r="AF89" i="22"/>
  <c r="AD90" i="22"/>
  <c r="AF90" i="22"/>
  <c r="AD91" i="22"/>
  <c r="AF91" i="22"/>
  <c r="AD92" i="22"/>
  <c r="AF92" i="22"/>
  <c r="AD93" i="22"/>
  <c r="AF93" i="22"/>
  <c r="AD94" i="22"/>
  <c r="AF94" i="22"/>
  <c r="AD95" i="22"/>
  <c r="AF95" i="22"/>
  <c r="AD96" i="22"/>
  <c r="AF96" i="22"/>
  <c r="AD97" i="22"/>
  <c r="AF97" i="22"/>
  <c r="AD98" i="22"/>
  <c r="AF98" i="22"/>
  <c r="AD99" i="22"/>
  <c r="AF99" i="22"/>
  <c r="AD100" i="22"/>
  <c r="AF100" i="22"/>
  <c r="AD101" i="22"/>
  <c r="AF101" i="22"/>
  <c r="AD102" i="22"/>
  <c r="AF102" i="22"/>
  <c r="AD103" i="22"/>
  <c r="AF103" i="22"/>
  <c r="AD104" i="22"/>
  <c r="AF104" i="22"/>
  <c r="AD105" i="22"/>
  <c r="AF105" i="22"/>
  <c r="AD106" i="22"/>
  <c r="AF106" i="22"/>
  <c r="AD107" i="22"/>
  <c r="AF107" i="22"/>
  <c r="AD108" i="22"/>
  <c r="AF108" i="22"/>
  <c r="AD109" i="22"/>
  <c r="AF109" i="22"/>
  <c r="AD110" i="22"/>
  <c r="AF110" i="22"/>
  <c r="AD111" i="22"/>
  <c r="AF111" i="22"/>
  <c r="AD112" i="22"/>
  <c r="AF112" i="22"/>
  <c r="AD113" i="22"/>
  <c r="AF113" i="22"/>
  <c r="AD114" i="22"/>
  <c r="AF114" i="22"/>
  <c r="AD115" i="22"/>
  <c r="AF115" i="22"/>
  <c r="AD116" i="22"/>
  <c r="AF116" i="22"/>
  <c r="AD117" i="22"/>
  <c r="AF117" i="22"/>
  <c r="AD118" i="22"/>
  <c r="AF118" i="22"/>
  <c r="AD119" i="22"/>
  <c r="AF119" i="22"/>
  <c r="AD120" i="22"/>
  <c r="AF120" i="22"/>
  <c r="AD121" i="22"/>
  <c r="AF121" i="22"/>
  <c r="AD122" i="22"/>
  <c r="AF122" i="22"/>
  <c r="AD123" i="22"/>
  <c r="AF123" i="22"/>
  <c r="AD124" i="22"/>
  <c r="AF124" i="22"/>
  <c r="AD125" i="22"/>
  <c r="AF125" i="22"/>
  <c r="AD126" i="22"/>
  <c r="AF126" i="22"/>
  <c r="AD127" i="22"/>
  <c r="AF127" i="22"/>
  <c r="AD128" i="22"/>
  <c r="AF128" i="22"/>
  <c r="AD129" i="22"/>
  <c r="AF129" i="22"/>
  <c r="AD130" i="22"/>
  <c r="AF130" i="22"/>
  <c r="AD131" i="22"/>
  <c r="AF131" i="22"/>
  <c r="AD132" i="22"/>
  <c r="AF132" i="22"/>
  <c r="AD133" i="22"/>
  <c r="AF133" i="22"/>
  <c r="AD134" i="22"/>
  <c r="AF134" i="22"/>
  <c r="AD135" i="22"/>
  <c r="AF135" i="22"/>
  <c r="AD136" i="22"/>
  <c r="AF136" i="22"/>
  <c r="AD137" i="22"/>
  <c r="AF137" i="22"/>
  <c r="AD138" i="22"/>
  <c r="AF138" i="22"/>
  <c r="AD139" i="22"/>
  <c r="AF139" i="22"/>
  <c r="AD140" i="22"/>
  <c r="AF140" i="22"/>
  <c r="AD141" i="22"/>
  <c r="AF141" i="22"/>
  <c r="AD142" i="22"/>
  <c r="AF142" i="22"/>
  <c r="AD143" i="22"/>
  <c r="AF143" i="22"/>
  <c r="AD144" i="22"/>
  <c r="AF144" i="22"/>
  <c r="AD145" i="22"/>
  <c r="AF145" i="22"/>
  <c r="AD146" i="22"/>
  <c r="AF146" i="22"/>
  <c r="AD147" i="22"/>
  <c r="AF147" i="22"/>
  <c r="AD148" i="22"/>
  <c r="AF148" i="22"/>
  <c r="AD149" i="22"/>
  <c r="AF149" i="22"/>
  <c r="AD150" i="22"/>
  <c r="AF150" i="22"/>
  <c r="AD151" i="22"/>
  <c r="AF151" i="22"/>
  <c r="AD152" i="22"/>
  <c r="AF152" i="22"/>
  <c r="AD153" i="22"/>
  <c r="AF153" i="22"/>
  <c r="AD154" i="22"/>
  <c r="AF154" i="22"/>
  <c r="AD155" i="22"/>
  <c r="AF155" i="22"/>
  <c r="AD156" i="22"/>
  <c r="AF156" i="22"/>
  <c r="AD157" i="22"/>
  <c r="AF157" i="22"/>
  <c r="AD158" i="22"/>
  <c r="AF158" i="22"/>
  <c r="AD159" i="22"/>
  <c r="AF159" i="22"/>
  <c r="AD160" i="22"/>
  <c r="AF160" i="22"/>
  <c r="AD161" i="22"/>
  <c r="AF161" i="22"/>
  <c r="AD162" i="22"/>
  <c r="AF162" i="22"/>
  <c r="AD163" i="22"/>
  <c r="AF163" i="22"/>
  <c r="AD164" i="22"/>
  <c r="AF164" i="22"/>
  <c r="AD165" i="22"/>
  <c r="AF165" i="22"/>
  <c r="AD166" i="22"/>
  <c r="AF166" i="22"/>
  <c r="AD167" i="22"/>
  <c r="AF167" i="22"/>
  <c r="AD168" i="22"/>
  <c r="AF168" i="22"/>
  <c r="AD169" i="22"/>
  <c r="AF169" i="22"/>
  <c r="AD170" i="22"/>
  <c r="AF170" i="22"/>
  <c r="AD171" i="22"/>
  <c r="AF171" i="22"/>
  <c r="AD172" i="22"/>
  <c r="AF172" i="22"/>
  <c r="AD173" i="22"/>
  <c r="AF173" i="22"/>
  <c r="AD174" i="22"/>
  <c r="AF174" i="22"/>
  <c r="AD175" i="22"/>
  <c r="AF175" i="22"/>
  <c r="AD176" i="22"/>
  <c r="AF176" i="22"/>
  <c r="AD177" i="22"/>
  <c r="AF177" i="22"/>
  <c r="AD178" i="22"/>
  <c r="AF178" i="22"/>
  <c r="AD179" i="22"/>
  <c r="AF179" i="22"/>
  <c r="AD180" i="22"/>
  <c r="AF180" i="22"/>
  <c r="AD181" i="22"/>
  <c r="AF181" i="22"/>
  <c r="AD182" i="22"/>
  <c r="AF182" i="22"/>
  <c r="AD183" i="22"/>
  <c r="AF183" i="22"/>
  <c r="AD184" i="22"/>
  <c r="AF184" i="22"/>
  <c r="AD185" i="22"/>
  <c r="AF185" i="22"/>
  <c r="AD186" i="22"/>
  <c r="AF186" i="22"/>
  <c r="AD187" i="22"/>
  <c r="AF187" i="22"/>
  <c r="AD188" i="22"/>
  <c r="AF188" i="22"/>
  <c r="AD189" i="22"/>
  <c r="AF189" i="22"/>
  <c r="AD190" i="22"/>
  <c r="AF190" i="22"/>
  <c r="AD191" i="22"/>
  <c r="AF191" i="22"/>
  <c r="AD192" i="22"/>
  <c r="AF192" i="22"/>
  <c r="AD193" i="22"/>
  <c r="AF193" i="22"/>
  <c r="AD194" i="22"/>
  <c r="AF194" i="22"/>
  <c r="AD195" i="22"/>
  <c r="AF195" i="22"/>
  <c r="AD196" i="22"/>
  <c r="AF196" i="22"/>
  <c r="AD197" i="22"/>
  <c r="AF197" i="22"/>
  <c r="AD198" i="22"/>
  <c r="AF198" i="22"/>
  <c r="AD199" i="22"/>
  <c r="AF199" i="22"/>
  <c r="AD200" i="22"/>
  <c r="AF200" i="22"/>
  <c r="AD201" i="22"/>
  <c r="AF201" i="22"/>
  <c r="AD202" i="22"/>
  <c r="AF202" i="22"/>
  <c r="AD203" i="22"/>
  <c r="AF203" i="22"/>
  <c r="AD204" i="22"/>
  <c r="AF204" i="22"/>
  <c r="AD205" i="22"/>
  <c r="AF205" i="22"/>
  <c r="AD206" i="22"/>
  <c r="AF206" i="22"/>
  <c r="AD207" i="22"/>
  <c r="AF207" i="22"/>
  <c r="AD208" i="22"/>
  <c r="AF208" i="22"/>
  <c r="AD209" i="22"/>
  <c r="AF209" i="22"/>
  <c r="AD210" i="22"/>
  <c r="AF210" i="22"/>
  <c r="AD211" i="22"/>
  <c r="AF211" i="22"/>
  <c r="AD212" i="22"/>
  <c r="AF212" i="22"/>
  <c r="AD213" i="22"/>
  <c r="AF213" i="22"/>
  <c r="AD214" i="22"/>
  <c r="AF214" i="22"/>
  <c r="AD215" i="22"/>
  <c r="AF215" i="22"/>
  <c r="AD216" i="22"/>
  <c r="AF216" i="22"/>
  <c r="AD217" i="22"/>
  <c r="AF217" i="22"/>
  <c r="AD218" i="22"/>
  <c r="AF218" i="22"/>
  <c r="AD219" i="22"/>
  <c r="AF219" i="22"/>
  <c r="AD220" i="22"/>
  <c r="AF220" i="22"/>
  <c r="AD221" i="22"/>
  <c r="AF221" i="22"/>
  <c r="AD222" i="22"/>
  <c r="AF222" i="22"/>
  <c r="AD223" i="22"/>
  <c r="AF223" i="22"/>
  <c r="AD224" i="22"/>
  <c r="AF224" i="22"/>
  <c r="AD225" i="22"/>
  <c r="AF225" i="22"/>
  <c r="AD226" i="22"/>
  <c r="AF226" i="22"/>
  <c r="AD227" i="22"/>
  <c r="AF227" i="22"/>
  <c r="AD228" i="22"/>
  <c r="AF228" i="22"/>
  <c r="AD229" i="22"/>
  <c r="AF229" i="22"/>
  <c r="AD230" i="22"/>
  <c r="AF230" i="22"/>
  <c r="AD231" i="22"/>
  <c r="AF231" i="22"/>
  <c r="AD232" i="22"/>
  <c r="AF232" i="22"/>
  <c r="AD233" i="22"/>
  <c r="AF233" i="22"/>
  <c r="AD234" i="22"/>
  <c r="AF234" i="22"/>
  <c r="AD235" i="22"/>
  <c r="AF235" i="22"/>
  <c r="AD236" i="22"/>
  <c r="AF236" i="22"/>
  <c r="AD237" i="22"/>
  <c r="AF237" i="22"/>
  <c r="AD238" i="22"/>
  <c r="AF238" i="22"/>
  <c r="AD239" i="22"/>
  <c r="AF239" i="22"/>
  <c r="AD240" i="22"/>
  <c r="AF240" i="22"/>
  <c r="AD241" i="22"/>
  <c r="AF241" i="22"/>
  <c r="AD242" i="22"/>
  <c r="AF242" i="22"/>
  <c r="AD243" i="22"/>
  <c r="AF243" i="22"/>
  <c r="AD244" i="22"/>
  <c r="AF244" i="22"/>
  <c r="AD245" i="22"/>
  <c r="AF245" i="22"/>
  <c r="AD246" i="22"/>
  <c r="AF246" i="22"/>
  <c r="AD247" i="22"/>
  <c r="AF247" i="22"/>
  <c r="AD248" i="22"/>
  <c r="AF248" i="22"/>
  <c r="AD249" i="22"/>
  <c r="AF249" i="22"/>
  <c r="AD250" i="22"/>
  <c r="AF250" i="22"/>
  <c r="AD251" i="22"/>
  <c r="AF251" i="22"/>
  <c r="AD252" i="22"/>
  <c r="AF252" i="22"/>
  <c r="AD253" i="22"/>
  <c r="AF253" i="22"/>
  <c r="AD254" i="22"/>
  <c r="AF254" i="22"/>
  <c r="AD255" i="22"/>
  <c r="AF255" i="22"/>
  <c r="AD256" i="22"/>
  <c r="AF256" i="22"/>
  <c r="AD257" i="22"/>
  <c r="AF257" i="22"/>
  <c r="AD258" i="22"/>
  <c r="AF258" i="22"/>
  <c r="AD259" i="22"/>
  <c r="AF259" i="22"/>
  <c r="AD260" i="22"/>
  <c r="AF260" i="22"/>
  <c r="AD261" i="22"/>
  <c r="AF261" i="22"/>
  <c r="AD262" i="22"/>
  <c r="AF262" i="22"/>
  <c r="AD263" i="22"/>
  <c r="AF263" i="22"/>
  <c r="AD264" i="22"/>
  <c r="AF264" i="22"/>
  <c r="AD265" i="22"/>
  <c r="AF265" i="22"/>
  <c r="AD266" i="22"/>
  <c r="AF266" i="22"/>
  <c r="AD267" i="22"/>
  <c r="AF267" i="22"/>
  <c r="AD268" i="22"/>
  <c r="AF268" i="22"/>
  <c r="AD269" i="22"/>
  <c r="AF269" i="22"/>
  <c r="AD270" i="22"/>
  <c r="AF270" i="22"/>
  <c r="AD271" i="22"/>
  <c r="AF271" i="22"/>
  <c r="AD272" i="22"/>
  <c r="AF272" i="22"/>
  <c r="AD273" i="22"/>
  <c r="AF273" i="22"/>
  <c r="AD274" i="22"/>
  <c r="AF274" i="22"/>
  <c r="AD275" i="22"/>
  <c r="AF275" i="22"/>
  <c r="AD276" i="22"/>
  <c r="AF276" i="22"/>
  <c r="AD277" i="22"/>
  <c r="AF277" i="22"/>
  <c r="AD278" i="22"/>
  <c r="AF278" i="22"/>
  <c r="AD279" i="22"/>
  <c r="AF279" i="22"/>
  <c r="AD280" i="22"/>
  <c r="AF280" i="22"/>
  <c r="AD281" i="22"/>
  <c r="AF281" i="22"/>
  <c r="AD282" i="22"/>
  <c r="AF282" i="22"/>
  <c r="AD283" i="22"/>
  <c r="AF283" i="22"/>
  <c r="AD284" i="22"/>
  <c r="AF284" i="22"/>
  <c r="AD285" i="22"/>
  <c r="AF285" i="22"/>
  <c r="AD286" i="22"/>
  <c r="AF286" i="22"/>
  <c r="AD287" i="22"/>
  <c r="AF287" i="22"/>
  <c r="AD288" i="22"/>
  <c r="AF288" i="22"/>
  <c r="AD289" i="22"/>
  <c r="AF289" i="22"/>
  <c r="AD290" i="22"/>
  <c r="AF290" i="22"/>
  <c r="AD291" i="22"/>
  <c r="AF291" i="22"/>
  <c r="AD292" i="22"/>
  <c r="AF292" i="22"/>
  <c r="AD293" i="22"/>
  <c r="AF293" i="22"/>
  <c r="AH4" i="22"/>
  <c r="AI4" i="22"/>
  <c r="AG6" i="22"/>
  <c r="AH5" i="22"/>
  <c r="AI5" i="22"/>
  <c r="AG7" i="22"/>
  <c r="AH6" i="22"/>
  <c r="AI6" i="22"/>
  <c r="AG8" i="22"/>
  <c r="AH7" i="22"/>
  <c r="AI7" i="22"/>
  <c r="AG9" i="22"/>
  <c r="AH8" i="22"/>
  <c r="AI8" i="22"/>
  <c r="AG10" i="22"/>
  <c r="AH9" i="22"/>
  <c r="AI9" i="22"/>
  <c r="AG11" i="22"/>
  <c r="AH10" i="22"/>
  <c r="AI10" i="22"/>
  <c r="AG12" i="22"/>
  <c r="AH11" i="22"/>
  <c r="AI11" i="22"/>
  <c r="AG13" i="22"/>
  <c r="AH12" i="22"/>
  <c r="AI12" i="22"/>
  <c r="AG14" i="22"/>
  <c r="AH13" i="22"/>
  <c r="AI13" i="22"/>
  <c r="AG15" i="22"/>
  <c r="AH14" i="22"/>
  <c r="AI14" i="22"/>
  <c r="AG16" i="22"/>
  <c r="AH15" i="22"/>
  <c r="AI15" i="22"/>
  <c r="AG17" i="22"/>
  <c r="AH16" i="22"/>
  <c r="AI16" i="22"/>
  <c r="AG18" i="22"/>
  <c r="AH17" i="22"/>
  <c r="AI17" i="22"/>
  <c r="AG19" i="22"/>
  <c r="AH18" i="22"/>
  <c r="AI18" i="22"/>
  <c r="AG20" i="22"/>
  <c r="AH19" i="22"/>
  <c r="AI19" i="22"/>
  <c r="AG21" i="22"/>
  <c r="AH20" i="22"/>
  <c r="AI20" i="22"/>
  <c r="AG22" i="22"/>
  <c r="AH21" i="22"/>
  <c r="AI21" i="22"/>
  <c r="AG23" i="22"/>
  <c r="AH22" i="22"/>
  <c r="AI22" i="22"/>
  <c r="AG24" i="22"/>
  <c r="AH23" i="22"/>
  <c r="AI23" i="22"/>
  <c r="AG25" i="22"/>
  <c r="AH24" i="22"/>
  <c r="AI24" i="22"/>
  <c r="AG26" i="22"/>
  <c r="AH25" i="22"/>
  <c r="AI25" i="22"/>
  <c r="AG27" i="22"/>
  <c r="AH26" i="22"/>
  <c r="AI26" i="22"/>
  <c r="AG28" i="22"/>
  <c r="AH27" i="22"/>
  <c r="AI27" i="22"/>
  <c r="AG29" i="22"/>
  <c r="AH28" i="22"/>
  <c r="AI28" i="22"/>
  <c r="AG30" i="22"/>
  <c r="AH29" i="22"/>
  <c r="AI29" i="22"/>
  <c r="AG31" i="22"/>
  <c r="AH30" i="22"/>
  <c r="AI30" i="22"/>
  <c r="AG32" i="22"/>
  <c r="AH31" i="22"/>
  <c r="AI31" i="22"/>
  <c r="AG33" i="22"/>
  <c r="AH32" i="22"/>
  <c r="AI32" i="22"/>
  <c r="AG34" i="22"/>
  <c r="AH33" i="22"/>
  <c r="AI33" i="22"/>
  <c r="AG35" i="22"/>
  <c r="AH34" i="22"/>
  <c r="AI34" i="22"/>
  <c r="AG36" i="22"/>
  <c r="AH35" i="22"/>
  <c r="AI35" i="22"/>
  <c r="AG37" i="22"/>
  <c r="AH36" i="22"/>
  <c r="AI36" i="22"/>
  <c r="AG38" i="22"/>
  <c r="AH37" i="22"/>
  <c r="AI37" i="22"/>
  <c r="AG39" i="22"/>
  <c r="AH38" i="22"/>
  <c r="AI38" i="22"/>
  <c r="AG40" i="22"/>
  <c r="AH39" i="22"/>
  <c r="AI39" i="22"/>
  <c r="AG41" i="22"/>
  <c r="AH40" i="22"/>
  <c r="AI40" i="22"/>
  <c r="AG42" i="22"/>
  <c r="AH41" i="22"/>
  <c r="AI41" i="22"/>
  <c r="AG43" i="22"/>
  <c r="AH42" i="22"/>
  <c r="AI42" i="22"/>
  <c r="AG44" i="22"/>
  <c r="AH43" i="22"/>
  <c r="AI43" i="22"/>
  <c r="AG45" i="22"/>
  <c r="AH44" i="22"/>
  <c r="AI44" i="22"/>
  <c r="AG46" i="22"/>
  <c r="AH45" i="22"/>
  <c r="AI45" i="22"/>
  <c r="AG47" i="22"/>
  <c r="AH46" i="22"/>
  <c r="AI46" i="22"/>
  <c r="AG48" i="22"/>
  <c r="AH47" i="22"/>
  <c r="AI47" i="22"/>
  <c r="AG49" i="22"/>
  <c r="AH48" i="22"/>
  <c r="AI48" i="22"/>
  <c r="AG50" i="22"/>
  <c r="AH49" i="22"/>
  <c r="AI49" i="22"/>
  <c r="AG51" i="22"/>
  <c r="AH50" i="22"/>
  <c r="AI50" i="22"/>
  <c r="AG52" i="22"/>
  <c r="AH51" i="22"/>
  <c r="AI51" i="22"/>
  <c r="AG53" i="22"/>
  <c r="AH52" i="22"/>
  <c r="AI52" i="22"/>
  <c r="AG54" i="22"/>
  <c r="AH53" i="22"/>
  <c r="AI53" i="22"/>
  <c r="AG55" i="22"/>
  <c r="AH54" i="22"/>
  <c r="AI54" i="22"/>
  <c r="AG56" i="22"/>
  <c r="AH55" i="22"/>
  <c r="AI55" i="22"/>
  <c r="AG57" i="22"/>
  <c r="AH56" i="22"/>
  <c r="AI56" i="22"/>
  <c r="AG58" i="22"/>
  <c r="AH57" i="22"/>
  <c r="AI57" i="22"/>
  <c r="AG59" i="22"/>
  <c r="AH58" i="22"/>
  <c r="AI58" i="22"/>
  <c r="AG60" i="22"/>
  <c r="AH59" i="22"/>
  <c r="AI59" i="22"/>
  <c r="AG61" i="22"/>
  <c r="AH60" i="22"/>
  <c r="AI60" i="22"/>
  <c r="AG62" i="22"/>
  <c r="AH61" i="22"/>
  <c r="AI61" i="22"/>
  <c r="AG63" i="22"/>
  <c r="AH62" i="22"/>
  <c r="AI62" i="22"/>
  <c r="AG64" i="22"/>
  <c r="AH63" i="22"/>
  <c r="AI63" i="22"/>
  <c r="AG65" i="22"/>
  <c r="AH64" i="22"/>
  <c r="AI64" i="22"/>
  <c r="AG66" i="22"/>
  <c r="AH65" i="22"/>
  <c r="AI65" i="22"/>
  <c r="AG67" i="22"/>
  <c r="AH66" i="22"/>
  <c r="AI66" i="22"/>
  <c r="AG68" i="22"/>
  <c r="AH67" i="22"/>
  <c r="AI67" i="22"/>
  <c r="AG69" i="22"/>
  <c r="AH68" i="22"/>
  <c r="AI68" i="22"/>
  <c r="AG70" i="22"/>
  <c r="AH69" i="22"/>
  <c r="AI69" i="22"/>
  <c r="AG71" i="22"/>
  <c r="AH70" i="22"/>
  <c r="AI70" i="22"/>
  <c r="AG72" i="22"/>
  <c r="AH71" i="22"/>
  <c r="AI71" i="22"/>
  <c r="AG73" i="22"/>
  <c r="AH72" i="22"/>
  <c r="AI72" i="22"/>
  <c r="AG74" i="22"/>
  <c r="AH73" i="22"/>
  <c r="AI73" i="22"/>
  <c r="AG75" i="22"/>
  <c r="AH74" i="22"/>
  <c r="AI74" i="22"/>
  <c r="AG76" i="22"/>
  <c r="AH75" i="22"/>
  <c r="AI75" i="22"/>
  <c r="AG77" i="22"/>
  <c r="AH76" i="22"/>
  <c r="AI76" i="22"/>
  <c r="AG78" i="22"/>
  <c r="AH77" i="22"/>
  <c r="AI77" i="22"/>
  <c r="AG79" i="22"/>
  <c r="AH78" i="22"/>
  <c r="AI78" i="22"/>
  <c r="AG80" i="22"/>
  <c r="AH79" i="22"/>
  <c r="AI79" i="22"/>
  <c r="AG81" i="22"/>
  <c r="AH80" i="22"/>
  <c r="AI80" i="22"/>
  <c r="AG82" i="22"/>
  <c r="AH81" i="22"/>
  <c r="AI81" i="22"/>
  <c r="AG83" i="22"/>
  <c r="AH82" i="22"/>
  <c r="AI82" i="22"/>
  <c r="AG84" i="22"/>
  <c r="AH83" i="22"/>
  <c r="AI83" i="22"/>
  <c r="AG85" i="22"/>
  <c r="AH84" i="22"/>
  <c r="AI84" i="22"/>
  <c r="AG86" i="22"/>
  <c r="AH85" i="22"/>
  <c r="AI85" i="22"/>
  <c r="AG87" i="22"/>
  <c r="AH86" i="22"/>
  <c r="AI86" i="22"/>
  <c r="AG88" i="22"/>
  <c r="AH87" i="22"/>
  <c r="AI87" i="22"/>
  <c r="AG89" i="22"/>
  <c r="AH88" i="22"/>
  <c r="AI88" i="22"/>
  <c r="AG90" i="22"/>
  <c r="AH89" i="22"/>
  <c r="AI89" i="22"/>
  <c r="AG91" i="22"/>
  <c r="AH90" i="22"/>
  <c r="AI90" i="22"/>
  <c r="AG92" i="22"/>
  <c r="AH91" i="22"/>
  <c r="AI91" i="22"/>
  <c r="AG93" i="22"/>
  <c r="AH92" i="22"/>
  <c r="AI92" i="22"/>
  <c r="AG94" i="22"/>
  <c r="AH93" i="22"/>
  <c r="AI93" i="22"/>
  <c r="AG95" i="22"/>
  <c r="AH94" i="22"/>
  <c r="AI94" i="22"/>
  <c r="AG96" i="22"/>
  <c r="AH95" i="22"/>
  <c r="AI95" i="22"/>
  <c r="AG97" i="22"/>
  <c r="AH96" i="22"/>
  <c r="AI96" i="22"/>
  <c r="AG98" i="22"/>
  <c r="AH97" i="22"/>
  <c r="AI97" i="22"/>
  <c r="AG99" i="22"/>
  <c r="AH98" i="22"/>
  <c r="AI98" i="22"/>
  <c r="AG100" i="22"/>
  <c r="AH99" i="22"/>
  <c r="AI99" i="22"/>
  <c r="AG101" i="22"/>
  <c r="AH100" i="22"/>
  <c r="AI100" i="22"/>
  <c r="AG102" i="22"/>
  <c r="AH101" i="22"/>
  <c r="AI101" i="22"/>
  <c r="AG103" i="22"/>
  <c r="AH102" i="22"/>
  <c r="AI102" i="22"/>
  <c r="AG104" i="22"/>
  <c r="AH103" i="22"/>
  <c r="AI103" i="22"/>
  <c r="AG105" i="22"/>
  <c r="AH104" i="22"/>
  <c r="AI104" i="22"/>
  <c r="AG106" i="22"/>
  <c r="AH105" i="22"/>
  <c r="AI105" i="22"/>
  <c r="AG107" i="22"/>
  <c r="AH106" i="22"/>
  <c r="AI106" i="22"/>
  <c r="AG108" i="22"/>
  <c r="AH107" i="22"/>
  <c r="AI107" i="22"/>
  <c r="AG109" i="22"/>
  <c r="AH108" i="22"/>
  <c r="AI108" i="22"/>
  <c r="AG110" i="22"/>
  <c r="AH109" i="22"/>
  <c r="AI109" i="22"/>
  <c r="AG111" i="22"/>
  <c r="AH110" i="22"/>
  <c r="AI110" i="22"/>
  <c r="AG112" i="22"/>
  <c r="AH111" i="22"/>
  <c r="AI111" i="22"/>
  <c r="AG113" i="22"/>
  <c r="AH112" i="22"/>
  <c r="AI112" i="22"/>
  <c r="AG114" i="22"/>
  <c r="AH113" i="22"/>
  <c r="AI113" i="22"/>
  <c r="AG115" i="22"/>
  <c r="AH114" i="22"/>
  <c r="AI114" i="22"/>
  <c r="AG116" i="22"/>
  <c r="AH115" i="22"/>
  <c r="AI115" i="22"/>
  <c r="AG117" i="22"/>
  <c r="AH116" i="22"/>
  <c r="AI116" i="22"/>
  <c r="AG118" i="22"/>
  <c r="AH117" i="22"/>
  <c r="AI117" i="22"/>
  <c r="AG119" i="22"/>
  <c r="AH118" i="22"/>
  <c r="AI118" i="22"/>
  <c r="AG120" i="22"/>
  <c r="AH119" i="22"/>
  <c r="AI119" i="22"/>
  <c r="AG121" i="22"/>
  <c r="AH120" i="22"/>
  <c r="AI120" i="22"/>
  <c r="AG122" i="22"/>
  <c r="AH121" i="22"/>
  <c r="AI121" i="22"/>
  <c r="AG123" i="22"/>
  <c r="AH122" i="22"/>
  <c r="AI122" i="22"/>
  <c r="AG124" i="22"/>
  <c r="AH123" i="22"/>
  <c r="AI123" i="22"/>
  <c r="AG125" i="22"/>
  <c r="AH124" i="22"/>
  <c r="AI124" i="22"/>
  <c r="AG126" i="22"/>
  <c r="AH125" i="22"/>
  <c r="AI125" i="22"/>
  <c r="AG127" i="22"/>
  <c r="AH126" i="22"/>
  <c r="AI126" i="22"/>
  <c r="AG128" i="22"/>
  <c r="AH127" i="22"/>
  <c r="AI127" i="22"/>
  <c r="AG129" i="22"/>
  <c r="AH128" i="22"/>
  <c r="AI128" i="22"/>
  <c r="AG130" i="22"/>
  <c r="AH129" i="22"/>
  <c r="AI129" i="22"/>
  <c r="AG131" i="22"/>
  <c r="AH130" i="22"/>
  <c r="AI130" i="22"/>
  <c r="AG132" i="22"/>
  <c r="AH131" i="22"/>
  <c r="AI131" i="22"/>
  <c r="AG133" i="22"/>
  <c r="AH132" i="22"/>
  <c r="AI132" i="22"/>
  <c r="AG134" i="22"/>
  <c r="AH133" i="22"/>
  <c r="AI133" i="22"/>
  <c r="AG135" i="22"/>
  <c r="AH134" i="22"/>
  <c r="AI134" i="22"/>
  <c r="AG136" i="22"/>
  <c r="AH135" i="22"/>
  <c r="AI135" i="22"/>
  <c r="AG137" i="22"/>
  <c r="AH136" i="22"/>
  <c r="AI136" i="22"/>
  <c r="AG138" i="22"/>
  <c r="AH137" i="22"/>
  <c r="AI137" i="22"/>
  <c r="AG139" i="22"/>
  <c r="AH138" i="22"/>
  <c r="AI138" i="22"/>
  <c r="AG140" i="22"/>
  <c r="AH139" i="22"/>
  <c r="AI139" i="22"/>
  <c r="AG141" i="22"/>
  <c r="AH140" i="22"/>
  <c r="AI140" i="22"/>
  <c r="AG142" i="22"/>
  <c r="AH141" i="22"/>
  <c r="AI141" i="22"/>
  <c r="AG143" i="22"/>
  <c r="AH142" i="22"/>
  <c r="AI142" i="22"/>
  <c r="AG144" i="22"/>
  <c r="AH143" i="22"/>
  <c r="AI143" i="22"/>
  <c r="AG145" i="22"/>
  <c r="AH144" i="22"/>
  <c r="AI144" i="22"/>
  <c r="AG146" i="22"/>
  <c r="AH145" i="22"/>
  <c r="AI145" i="22"/>
  <c r="AG147" i="22"/>
  <c r="AH146" i="22"/>
  <c r="AI146" i="22"/>
  <c r="AG148" i="22"/>
  <c r="AH147" i="22"/>
  <c r="AI147" i="22"/>
  <c r="AG149" i="22"/>
  <c r="AH148" i="22"/>
  <c r="AI148" i="22"/>
  <c r="AG150" i="22"/>
  <c r="AH149" i="22"/>
  <c r="AI149" i="22"/>
  <c r="AG151" i="22"/>
  <c r="AH150" i="22"/>
  <c r="AI150" i="22"/>
  <c r="AG152" i="22"/>
  <c r="AH151" i="22"/>
  <c r="AI151" i="22"/>
  <c r="AG153" i="22"/>
  <c r="AH152" i="22"/>
  <c r="AI152" i="22"/>
  <c r="AG154" i="22"/>
  <c r="AH153" i="22"/>
  <c r="AI153" i="22"/>
  <c r="AG155" i="22"/>
  <c r="AH154" i="22"/>
  <c r="AI154" i="22"/>
  <c r="AG156" i="22"/>
  <c r="AH155" i="22"/>
  <c r="AI155" i="22"/>
  <c r="AG157" i="22"/>
  <c r="AH156" i="22"/>
  <c r="AI156" i="22"/>
  <c r="AG158" i="22"/>
  <c r="AH157" i="22"/>
  <c r="AI157" i="22"/>
  <c r="AG159" i="22"/>
  <c r="AH158" i="22"/>
  <c r="AI158" i="22"/>
  <c r="AG160" i="22"/>
  <c r="AH159" i="22"/>
  <c r="AI159" i="22"/>
  <c r="AG161" i="22"/>
  <c r="AH160" i="22"/>
  <c r="AI160" i="22"/>
  <c r="AG162" i="22"/>
  <c r="AH161" i="22"/>
  <c r="AI161" i="22"/>
  <c r="AG163" i="22"/>
  <c r="AH162" i="22"/>
  <c r="AI162" i="22"/>
  <c r="AG164" i="22"/>
  <c r="AH163" i="22"/>
  <c r="AI163" i="22"/>
  <c r="AG165" i="22"/>
  <c r="AH164" i="22"/>
  <c r="AI164" i="22"/>
  <c r="AG166" i="22"/>
  <c r="AH165" i="22"/>
  <c r="AI165" i="22"/>
  <c r="AG167" i="22"/>
  <c r="AH166" i="22"/>
  <c r="AI166" i="22"/>
  <c r="AG168" i="22"/>
  <c r="AH167" i="22"/>
  <c r="AI167" i="22"/>
  <c r="AG169" i="22"/>
  <c r="AH168" i="22"/>
  <c r="AI168" i="22"/>
  <c r="AG170" i="22"/>
  <c r="AH169" i="22"/>
  <c r="AI169" i="22"/>
  <c r="AG171" i="22"/>
  <c r="AH170" i="22"/>
  <c r="AI170" i="22"/>
  <c r="AG172" i="22"/>
  <c r="AH171" i="22"/>
  <c r="AI171" i="22"/>
  <c r="AG173" i="22"/>
  <c r="AH172" i="22"/>
  <c r="AI172" i="22"/>
  <c r="AG174" i="22"/>
  <c r="AH173" i="22"/>
  <c r="AI173" i="22"/>
  <c r="AG175" i="22"/>
  <c r="AH174" i="22"/>
  <c r="AI174" i="22"/>
  <c r="AG176" i="22"/>
  <c r="AH175" i="22"/>
  <c r="AI175" i="22"/>
  <c r="AG177" i="22"/>
  <c r="AH176" i="22"/>
  <c r="AI176" i="22"/>
  <c r="AG178" i="22"/>
  <c r="AH177" i="22"/>
  <c r="AI177" i="22"/>
  <c r="AG179" i="22"/>
  <c r="AH178" i="22"/>
  <c r="AI178" i="22"/>
  <c r="AG180" i="22"/>
  <c r="AH179" i="22"/>
  <c r="AI179" i="22"/>
  <c r="AG181" i="22"/>
  <c r="AH180" i="22"/>
  <c r="AI180" i="22"/>
  <c r="AG182" i="22"/>
  <c r="AH181" i="22"/>
  <c r="AI181" i="22"/>
  <c r="AG183" i="22"/>
  <c r="AH182" i="22"/>
  <c r="AI182" i="22"/>
  <c r="AG184" i="22"/>
  <c r="AH183" i="22"/>
  <c r="AI183" i="22"/>
  <c r="AG185" i="22"/>
  <c r="AH184" i="22"/>
  <c r="AI184" i="22"/>
  <c r="AG186" i="22"/>
  <c r="AH185" i="22"/>
  <c r="AI185" i="22"/>
  <c r="AG187" i="22"/>
  <c r="AH186" i="22"/>
  <c r="AI186" i="22"/>
  <c r="AG188" i="22"/>
  <c r="AH187" i="22"/>
  <c r="AI187" i="22"/>
  <c r="AG189" i="22"/>
  <c r="AH188" i="22"/>
  <c r="AI188" i="22"/>
  <c r="AG190" i="22"/>
  <c r="AH189" i="22"/>
  <c r="AI189" i="22"/>
  <c r="AG191" i="22"/>
  <c r="AH190" i="22"/>
  <c r="AI190" i="22"/>
  <c r="AG192" i="22"/>
  <c r="AH191" i="22"/>
  <c r="AI191" i="22"/>
  <c r="AG193" i="22"/>
  <c r="AH192" i="22"/>
  <c r="AI192" i="22"/>
  <c r="AG194" i="22"/>
  <c r="AH193" i="22"/>
  <c r="AI193" i="22"/>
  <c r="AG195" i="22"/>
  <c r="AH194" i="22"/>
  <c r="AI194" i="22"/>
  <c r="AG196" i="22"/>
  <c r="AH195" i="22"/>
  <c r="AI195" i="22"/>
  <c r="AG197" i="22"/>
  <c r="AH196" i="22"/>
  <c r="AI196" i="22"/>
  <c r="AG198" i="22"/>
  <c r="AH197" i="22"/>
  <c r="AI197" i="22"/>
  <c r="AG199" i="22"/>
  <c r="AH198" i="22"/>
  <c r="AI198" i="22"/>
  <c r="AG200" i="22"/>
  <c r="AH199" i="22"/>
  <c r="AI199" i="22"/>
  <c r="AG201" i="22"/>
  <c r="AH200" i="22"/>
  <c r="AI200" i="22"/>
  <c r="AG202" i="22"/>
  <c r="AH201" i="22"/>
  <c r="AI201" i="22"/>
  <c r="AG203" i="22"/>
  <c r="AH202" i="22"/>
  <c r="AI202" i="22"/>
  <c r="AG204" i="22"/>
  <c r="AH203" i="22"/>
  <c r="AI203" i="22"/>
  <c r="AG205" i="22"/>
  <c r="AH204" i="22"/>
  <c r="AI204" i="22"/>
  <c r="AG206" i="22"/>
  <c r="AH205" i="22"/>
  <c r="AI205" i="22"/>
  <c r="AG207" i="22"/>
  <c r="AH206" i="22"/>
  <c r="AI206" i="22"/>
  <c r="AG208" i="22"/>
  <c r="AH207" i="22"/>
  <c r="AI207" i="22"/>
  <c r="AG209" i="22"/>
  <c r="AH208" i="22"/>
  <c r="AI208" i="22"/>
  <c r="AG210" i="22"/>
  <c r="AH209" i="22"/>
  <c r="AI209" i="22"/>
  <c r="AG211" i="22"/>
  <c r="AH210" i="22"/>
  <c r="AI210" i="22"/>
  <c r="AG212" i="22"/>
  <c r="AH211" i="22"/>
  <c r="AI211" i="22"/>
  <c r="AG213" i="22"/>
  <c r="AH212" i="22"/>
  <c r="AI212" i="22"/>
  <c r="AG214" i="22"/>
  <c r="AH213" i="22"/>
  <c r="AI213" i="22"/>
  <c r="AG215" i="22"/>
  <c r="AH214" i="22"/>
  <c r="AI214" i="22"/>
  <c r="AG216" i="22"/>
  <c r="AH215" i="22"/>
  <c r="AI215" i="22"/>
  <c r="AG217" i="22"/>
  <c r="AH216" i="22"/>
  <c r="AI216" i="22"/>
  <c r="AG218" i="22"/>
  <c r="AH217" i="22"/>
  <c r="AI217" i="22"/>
  <c r="AG219" i="22"/>
  <c r="AH218" i="22"/>
  <c r="AI218" i="22"/>
  <c r="AG220" i="22"/>
  <c r="AH219" i="22"/>
  <c r="AI219" i="22"/>
  <c r="AG221" i="22"/>
  <c r="AH220" i="22"/>
  <c r="AI220" i="22"/>
  <c r="AG222" i="22"/>
  <c r="AH221" i="22"/>
  <c r="AI221" i="22"/>
  <c r="AG223" i="22"/>
  <c r="AH222" i="22"/>
  <c r="AI222" i="22"/>
  <c r="AG224" i="22"/>
  <c r="AH223" i="22"/>
  <c r="AI223" i="22"/>
  <c r="AG225" i="22"/>
  <c r="AH224" i="22"/>
  <c r="AI224" i="22"/>
  <c r="AG226" i="22"/>
  <c r="AH225" i="22"/>
  <c r="AI225" i="22"/>
  <c r="AG227" i="22"/>
  <c r="AH226" i="22"/>
  <c r="AI226" i="22"/>
  <c r="AG228" i="22"/>
  <c r="AH227" i="22"/>
  <c r="AI227" i="22"/>
  <c r="AG229" i="22"/>
  <c r="AH228" i="22"/>
  <c r="AI228" i="22"/>
  <c r="AG230" i="22"/>
  <c r="AH229" i="22"/>
  <c r="AI229" i="22"/>
  <c r="AG231" i="22"/>
  <c r="AH230" i="22"/>
  <c r="AI230" i="22"/>
  <c r="AG232" i="22"/>
  <c r="AH231" i="22"/>
  <c r="AI231" i="22"/>
  <c r="AG233" i="22"/>
  <c r="AH232" i="22"/>
  <c r="AI232" i="22"/>
  <c r="AG234" i="22"/>
  <c r="AH233" i="22"/>
  <c r="AI233" i="22"/>
  <c r="AG235" i="22"/>
  <c r="AH234" i="22"/>
  <c r="AI234" i="22"/>
  <c r="AG236" i="22"/>
  <c r="AH235" i="22"/>
  <c r="AI235" i="22"/>
  <c r="AG237" i="22"/>
  <c r="AH236" i="22"/>
  <c r="AI236" i="22"/>
  <c r="AG238" i="22"/>
  <c r="AH237" i="22"/>
  <c r="AI237" i="22"/>
  <c r="AG239" i="22"/>
  <c r="AH238" i="22"/>
  <c r="AI238" i="22"/>
  <c r="AG240" i="22"/>
  <c r="AH239" i="22"/>
  <c r="AI239" i="22"/>
  <c r="AG241" i="22"/>
  <c r="AH240" i="22"/>
  <c r="AI240" i="22"/>
  <c r="AG242" i="22"/>
  <c r="AH241" i="22"/>
  <c r="AI241" i="22"/>
  <c r="AG243" i="22"/>
  <c r="AH242" i="22"/>
  <c r="AI242" i="22"/>
  <c r="AG244" i="22"/>
  <c r="AH243" i="22"/>
  <c r="AI243" i="22"/>
  <c r="AG245" i="22"/>
  <c r="AH244" i="22"/>
  <c r="AI244" i="22"/>
  <c r="AG246" i="22"/>
  <c r="AH245" i="22"/>
  <c r="AI245" i="22"/>
  <c r="AG247" i="22"/>
  <c r="AH246" i="22"/>
  <c r="AI246" i="22"/>
  <c r="AG248" i="22"/>
  <c r="AH247" i="22"/>
  <c r="AI247" i="22"/>
  <c r="AG249" i="22"/>
  <c r="AH248" i="22"/>
  <c r="AI248" i="22"/>
  <c r="AG250" i="22"/>
  <c r="AH249" i="22"/>
  <c r="AI249" i="22"/>
  <c r="AG251" i="22"/>
  <c r="AH250" i="22"/>
  <c r="AI250" i="22"/>
  <c r="AG252" i="22"/>
  <c r="AH251" i="22"/>
  <c r="AI251" i="22"/>
  <c r="AG253" i="22"/>
  <c r="AH252" i="22"/>
  <c r="AI252" i="22"/>
  <c r="AG254" i="22"/>
  <c r="AH253" i="22"/>
  <c r="AI253" i="22"/>
  <c r="AG255" i="22"/>
  <c r="AH254" i="22"/>
  <c r="AI254" i="22"/>
  <c r="AG256" i="22"/>
  <c r="AH255" i="22"/>
  <c r="AI255" i="22"/>
  <c r="AG257" i="22"/>
  <c r="AH256" i="22"/>
  <c r="AI256" i="22"/>
  <c r="AG258" i="22"/>
  <c r="AH257" i="22"/>
  <c r="AI257" i="22"/>
  <c r="AG259" i="22"/>
  <c r="AH258" i="22"/>
  <c r="AI258" i="22"/>
  <c r="AG260" i="22"/>
  <c r="AH259" i="22"/>
  <c r="AI259" i="22"/>
  <c r="AG261" i="22"/>
  <c r="AH260" i="22"/>
  <c r="AI260" i="22"/>
  <c r="AG262" i="22"/>
  <c r="AH261" i="22"/>
  <c r="AI261" i="22"/>
  <c r="AG263" i="22"/>
  <c r="AH262" i="22"/>
  <c r="AI262" i="22"/>
  <c r="AG264" i="22"/>
  <c r="AH263" i="22"/>
  <c r="AI263" i="22"/>
  <c r="AG265" i="22"/>
  <c r="AH264" i="22"/>
  <c r="AI264" i="22"/>
  <c r="AG266" i="22"/>
  <c r="AH265" i="22"/>
  <c r="AI265" i="22"/>
  <c r="AG267" i="22"/>
  <c r="AH266" i="22"/>
  <c r="AI266" i="22"/>
  <c r="AG268" i="22"/>
  <c r="AH267" i="22"/>
  <c r="AI267" i="22"/>
  <c r="AG269" i="22"/>
  <c r="AH268" i="22"/>
  <c r="AI268" i="22"/>
  <c r="AG270" i="22"/>
  <c r="AH269" i="22"/>
  <c r="AI269" i="22"/>
  <c r="AG271" i="22"/>
  <c r="AH270" i="22"/>
  <c r="AI270" i="22"/>
  <c r="AG272" i="22"/>
  <c r="AH271" i="22"/>
  <c r="AI271" i="22"/>
  <c r="AG273" i="22"/>
  <c r="AH272" i="22"/>
  <c r="AI272" i="22"/>
  <c r="AG274" i="22"/>
  <c r="AH273" i="22"/>
  <c r="AI273" i="22"/>
  <c r="AG275" i="22"/>
  <c r="AH274" i="22"/>
  <c r="AI274" i="22"/>
  <c r="AG276" i="22"/>
  <c r="AH275" i="22"/>
  <c r="AI275" i="22"/>
  <c r="AG277" i="22"/>
  <c r="AH276" i="22"/>
  <c r="AI276" i="22"/>
  <c r="AG278" i="22"/>
  <c r="AH277" i="22"/>
  <c r="AI277" i="22"/>
  <c r="AG279" i="22"/>
  <c r="AH278" i="22"/>
  <c r="AI278" i="22"/>
  <c r="AG280" i="22"/>
  <c r="AH279" i="22"/>
  <c r="AI279" i="22"/>
  <c r="AG281" i="22"/>
  <c r="AH280" i="22"/>
  <c r="AI280" i="22"/>
  <c r="AG282" i="22"/>
  <c r="AH281" i="22"/>
  <c r="AI281" i="22"/>
  <c r="AG283" i="22"/>
  <c r="AH282" i="22"/>
  <c r="AI282" i="22"/>
  <c r="AG284" i="22"/>
  <c r="AH283" i="22"/>
  <c r="AI283" i="22"/>
  <c r="AG285" i="22"/>
  <c r="AH284" i="22"/>
  <c r="AI284" i="22"/>
  <c r="AG286" i="22"/>
  <c r="AH285" i="22"/>
  <c r="AI285" i="22"/>
  <c r="AG287" i="22"/>
  <c r="AH286" i="22"/>
  <c r="AI286" i="22"/>
  <c r="AG288" i="22"/>
  <c r="AH287" i="22"/>
  <c r="AI287" i="22"/>
  <c r="AG289" i="22"/>
  <c r="AH288" i="22"/>
  <c r="AI288" i="22"/>
  <c r="AG290" i="22"/>
  <c r="AH289" i="22"/>
  <c r="AI289" i="22"/>
  <c r="AG291" i="22"/>
  <c r="AH290" i="22"/>
  <c r="AI290" i="22"/>
  <c r="AG292" i="22"/>
  <c r="AH291" i="22"/>
  <c r="AI291" i="22"/>
  <c r="AG293" i="22"/>
  <c r="AH292" i="22"/>
  <c r="AI292" i="22"/>
  <c r="AH293" i="22"/>
  <c r="AI293" i="22"/>
  <c r="AI294" i="22"/>
  <c r="AB5" i="22"/>
  <c r="AB6" i="22"/>
  <c r="AB7" i="22"/>
  <c r="AB8" i="22"/>
  <c r="AB9" i="22"/>
  <c r="AB10" i="22"/>
  <c r="AB11" i="22"/>
  <c r="AB12" i="22"/>
  <c r="AB13" i="22"/>
  <c r="AB14" i="22"/>
  <c r="AB15" i="22"/>
  <c r="AB16" i="22"/>
  <c r="AB17" i="22"/>
  <c r="AB18" i="22"/>
  <c r="AB19" i="22"/>
  <c r="AB20" i="22"/>
  <c r="AB21" i="22"/>
  <c r="AB22" i="22"/>
  <c r="AB23" i="22"/>
  <c r="AB24" i="22"/>
  <c r="AB25" i="22"/>
  <c r="AB26" i="22"/>
  <c r="AB27" i="22"/>
  <c r="AB28" i="22"/>
  <c r="AB29" i="22"/>
  <c r="AB30" i="22"/>
  <c r="AB31" i="22"/>
  <c r="AB32" i="22"/>
  <c r="AB33" i="22"/>
  <c r="AB34" i="22"/>
  <c r="AB35" i="22"/>
  <c r="AB36" i="22"/>
  <c r="AB37" i="22"/>
  <c r="AB38" i="22"/>
  <c r="AB39" i="22"/>
  <c r="AB40" i="22"/>
  <c r="AB41" i="22"/>
  <c r="AB42" i="22"/>
  <c r="AB43" i="22"/>
  <c r="AB44" i="22"/>
  <c r="AB45" i="22"/>
  <c r="AB46" i="22"/>
  <c r="AB47" i="22"/>
  <c r="AB48" i="22"/>
  <c r="AB49" i="22"/>
  <c r="AB50" i="22"/>
  <c r="AB51" i="22"/>
  <c r="AB52" i="22"/>
  <c r="AB53" i="22"/>
  <c r="AB54" i="22"/>
  <c r="AB55" i="22"/>
  <c r="AB56" i="22"/>
  <c r="AB57" i="22"/>
  <c r="AB58" i="22"/>
  <c r="AB59" i="22"/>
  <c r="AB60" i="22"/>
  <c r="AB61" i="22"/>
  <c r="AB62" i="22"/>
  <c r="AB63" i="22"/>
  <c r="AB64" i="22"/>
  <c r="AB65" i="22"/>
  <c r="AB66" i="22"/>
  <c r="AB67" i="22"/>
  <c r="AB68" i="22"/>
  <c r="AB69" i="22"/>
  <c r="AB70" i="22"/>
  <c r="AB71" i="22"/>
  <c r="AB72" i="22"/>
  <c r="AB73" i="22"/>
  <c r="AB74" i="22"/>
  <c r="AB75" i="22"/>
  <c r="AB76" i="22"/>
  <c r="AB77" i="22"/>
  <c r="AB78" i="22"/>
  <c r="AB79" i="22"/>
  <c r="AB80" i="22"/>
  <c r="AB81" i="22"/>
  <c r="AB82" i="22"/>
  <c r="AB83" i="22"/>
  <c r="AB84" i="22"/>
  <c r="AB85" i="22"/>
  <c r="AB86" i="22"/>
  <c r="AB87" i="22"/>
  <c r="AB88" i="22"/>
  <c r="AB89" i="22"/>
  <c r="AB90" i="22"/>
  <c r="AB91" i="22"/>
  <c r="AB92" i="22"/>
  <c r="AB93" i="22"/>
  <c r="AB94" i="22"/>
  <c r="AB95" i="22"/>
  <c r="AB96" i="22"/>
  <c r="AB97" i="22"/>
  <c r="AB98" i="22"/>
  <c r="AB99" i="22"/>
  <c r="AB100" i="22"/>
  <c r="AB101" i="22"/>
  <c r="AB102" i="22"/>
  <c r="AB103" i="22"/>
  <c r="AB104" i="22"/>
  <c r="AB105" i="22"/>
  <c r="AB106" i="22"/>
  <c r="AB107" i="22"/>
  <c r="AB108" i="22"/>
  <c r="AB109" i="22"/>
  <c r="AB110" i="22"/>
  <c r="AB111" i="22"/>
  <c r="AB112" i="22"/>
  <c r="AB113" i="22"/>
  <c r="AB114" i="22"/>
  <c r="AB115" i="22"/>
  <c r="AB116" i="22"/>
  <c r="AB117" i="22"/>
  <c r="AB118" i="22"/>
  <c r="AB119" i="22"/>
  <c r="AB120" i="22"/>
  <c r="AB121" i="22"/>
  <c r="AB122" i="22"/>
  <c r="AB123" i="22"/>
  <c r="AB124" i="22"/>
  <c r="AB125" i="22"/>
  <c r="AB126" i="22"/>
  <c r="AB127" i="22"/>
  <c r="AB128" i="22"/>
  <c r="AB129" i="22"/>
  <c r="AB130" i="22"/>
  <c r="AB131" i="22"/>
  <c r="AB132" i="22"/>
  <c r="AB133" i="22"/>
  <c r="AB134" i="22"/>
  <c r="AB135" i="22"/>
  <c r="AB136" i="22"/>
  <c r="AB137" i="22"/>
  <c r="AB138" i="22"/>
  <c r="AB139" i="22"/>
  <c r="AB140" i="22"/>
  <c r="AB141" i="22"/>
  <c r="AB142" i="22"/>
  <c r="AB143" i="22"/>
  <c r="AB144" i="22"/>
  <c r="AB145" i="22"/>
  <c r="AB146" i="22"/>
  <c r="AB147" i="22"/>
  <c r="AB148" i="22"/>
  <c r="AB149" i="22"/>
  <c r="AB150" i="22"/>
  <c r="AB151" i="22"/>
  <c r="AB152" i="22"/>
  <c r="AB153" i="22"/>
  <c r="AB154" i="22"/>
  <c r="AB155" i="22"/>
  <c r="AB156" i="22"/>
  <c r="AB157" i="22"/>
  <c r="AB158" i="22"/>
  <c r="AB159" i="22"/>
  <c r="AB160" i="22"/>
  <c r="AB161" i="22"/>
  <c r="AB162" i="22"/>
  <c r="AB163" i="22"/>
  <c r="AB164" i="22"/>
  <c r="AB165" i="22"/>
  <c r="AB166" i="22"/>
  <c r="AB167" i="22"/>
  <c r="AB168" i="22"/>
  <c r="AB169" i="22"/>
  <c r="AB170" i="22"/>
  <c r="AB171" i="22"/>
  <c r="AB172" i="22"/>
  <c r="AB173" i="22"/>
  <c r="AB174" i="22"/>
  <c r="AB175" i="22"/>
  <c r="AB176" i="22"/>
  <c r="AB177" i="22"/>
  <c r="AB178" i="22"/>
  <c r="AB179" i="22"/>
  <c r="AB180" i="22"/>
  <c r="AB181" i="22"/>
  <c r="AB182" i="22"/>
  <c r="AB183" i="22"/>
  <c r="AB184" i="22"/>
  <c r="AB185" i="22"/>
  <c r="AB186" i="22"/>
  <c r="AB187" i="22"/>
  <c r="AB188" i="22"/>
  <c r="AB189" i="22"/>
  <c r="AB190" i="22"/>
  <c r="AB191" i="22"/>
  <c r="AB192" i="22"/>
  <c r="AB193" i="22"/>
  <c r="AB194" i="22"/>
  <c r="AB195" i="22"/>
  <c r="AB196" i="22"/>
  <c r="AB197" i="22"/>
  <c r="AB198" i="22"/>
  <c r="AB199" i="22"/>
  <c r="AB200" i="22"/>
  <c r="AB201" i="22"/>
  <c r="AB202" i="22"/>
  <c r="AB203" i="22"/>
  <c r="AB204" i="22"/>
  <c r="AB205" i="22"/>
  <c r="AB206" i="22"/>
  <c r="AB207" i="22"/>
  <c r="AB208" i="22"/>
  <c r="AB209" i="22"/>
  <c r="AB210" i="22"/>
  <c r="AB211" i="22"/>
  <c r="AB212" i="22"/>
  <c r="AB213" i="22"/>
  <c r="AB214" i="22"/>
  <c r="AB215" i="22"/>
  <c r="AB216" i="22"/>
  <c r="AB217" i="22"/>
  <c r="AB218" i="22"/>
  <c r="AB219" i="22"/>
  <c r="AB220" i="22"/>
  <c r="AB221" i="22"/>
  <c r="AB222" i="22"/>
  <c r="AB223" i="22"/>
  <c r="AB224" i="22"/>
  <c r="AB225" i="22"/>
  <c r="AB226" i="22"/>
  <c r="AB227" i="22"/>
  <c r="AB228" i="22"/>
  <c r="AB229" i="22"/>
  <c r="AB230" i="22"/>
  <c r="AB231" i="22"/>
  <c r="AB232" i="22"/>
  <c r="AB233" i="22"/>
  <c r="AB234" i="22"/>
  <c r="AB235" i="22"/>
  <c r="AB236" i="22"/>
  <c r="AB237" i="22"/>
  <c r="AB238" i="22"/>
  <c r="AB239" i="22"/>
  <c r="AB240" i="22"/>
  <c r="AB241" i="22"/>
  <c r="AB242" i="22"/>
  <c r="AB243" i="22"/>
  <c r="AB244" i="22"/>
  <c r="AB245" i="22"/>
  <c r="AB246" i="22"/>
  <c r="AB247" i="22"/>
  <c r="AB248" i="22"/>
  <c r="AB249" i="22"/>
  <c r="AB250" i="22"/>
  <c r="AB251" i="22"/>
  <c r="AB252" i="22"/>
  <c r="AB253" i="22"/>
  <c r="AB254" i="22"/>
  <c r="AB255" i="22"/>
  <c r="AB256" i="22"/>
  <c r="AB257" i="22"/>
  <c r="AB258" i="22"/>
  <c r="AB259" i="22"/>
  <c r="AB260" i="22"/>
  <c r="AB261" i="22"/>
  <c r="AB262" i="22"/>
  <c r="AB263" i="22"/>
  <c r="AB264" i="22"/>
  <c r="AB265" i="22"/>
  <c r="AB266" i="22"/>
  <c r="AB267" i="22"/>
  <c r="AB268" i="22"/>
  <c r="AB269" i="22"/>
  <c r="AB270" i="22"/>
  <c r="AB271" i="22"/>
  <c r="AB272" i="22"/>
  <c r="AB273" i="22"/>
  <c r="AB274" i="22"/>
  <c r="AB275" i="22"/>
  <c r="AB276" i="22"/>
  <c r="AB277" i="22"/>
  <c r="AB278" i="22"/>
  <c r="AB279" i="22"/>
  <c r="AB280" i="22"/>
  <c r="AB281" i="22"/>
  <c r="AB282" i="22"/>
  <c r="AB283" i="22"/>
  <c r="AB284" i="22"/>
  <c r="AB285" i="22"/>
  <c r="AB286" i="22"/>
  <c r="AB287" i="22"/>
  <c r="AB288" i="22"/>
  <c r="AB289" i="22"/>
  <c r="AB290" i="22"/>
  <c r="AB291" i="22"/>
  <c r="AB292" i="22"/>
  <c r="AB293" i="22"/>
  <c r="X4" i="22"/>
  <c r="Y4" i="22"/>
  <c r="C293" i="22"/>
  <c r="Y6" i="22"/>
  <c r="Y5" i="22"/>
  <c r="B293" i="22"/>
  <c r="X6" i="22"/>
  <c r="Z6" i="22"/>
  <c r="Z8" i="22"/>
  <c r="Y8" i="22"/>
  <c r="X8" i="22"/>
  <c r="X5" i="22"/>
  <c r="Z5" i="22"/>
  <c r="Z4" i="22"/>
  <c r="B297" i="22"/>
  <c r="R4" i="22" a="1"/>
  <c r="S5" i="22"/>
  <c r="S4" i="22"/>
  <c r="R5" i="22"/>
  <c r="R4" i="22"/>
  <c r="C296" i="22" a="1"/>
  <c r="C297" i="22"/>
  <c r="H297" i="22"/>
  <c r="G297" i="22"/>
  <c r="D297" i="22"/>
  <c r="E297" i="22"/>
  <c r="F297" i="22"/>
  <c r="B296" i="22"/>
  <c r="F296" i="22"/>
  <c r="C296" i="22"/>
  <c r="D296" i="22"/>
  <c r="E296" i="22"/>
  <c r="B296" i="22" a="1"/>
  <c r="A297" i="22" a="1"/>
  <c r="A297" i="22"/>
  <c r="G4" i="22"/>
  <c r="H4" i="22"/>
  <c r="K4" i="22"/>
  <c r="G5" i="22"/>
  <c r="H5" i="22"/>
  <c r="K5" i="22"/>
  <c r="G6" i="22"/>
  <c r="H6" i="22"/>
  <c r="K6" i="22"/>
  <c r="G7" i="22"/>
  <c r="H7" i="22"/>
  <c r="K7" i="22"/>
  <c r="G8" i="22"/>
  <c r="H8" i="22"/>
  <c r="K8" i="22"/>
  <c r="G9" i="22"/>
  <c r="H9" i="22"/>
  <c r="K9" i="22"/>
  <c r="G10" i="22"/>
  <c r="H10" i="22"/>
  <c r="K10" i="22"/>
  <c r="G11" i="22"/>
  <c r="H11" i="22"/>
  <c r="K11" i="22"/>
  <c r="G12" i="22"/>
  <c r="H12" i="22"/>
  <c r="K12" i="22"/>
  <c r="G13" i="22"/>
  <c r="H13" i="22"/>
  <c r="K13" i="22"/>
  <c r="G14" i="22"/>
  <c r="H14" i="22"/>
  <c r="K14" i="22"/>
  <c r="G15" i="22"/>
  <c r="H15" i="22"/>
  <c r="K15" i="22"/>
  <c r="G16" i="22"/>
  <c r="H16" i="22"/>
  <c r="K16" i="22"/>
  <c r="G17" i="22"/>
  <c r="H17" i="22"/>
  <c r="K17" i="22"/>
  <c r="G18" i="22"/>
  <c r="H18" i="22"/>
  <c r="K18" i="22"/>
  <c r="G19" i="22"/>
  <c r="H19" i="22"/>
  <c r="K19" i="22"/>
  <c r="G20" i="22"/>
  <c r="H20" i="22"/>
  <c r="K20" i="22"/>
  <c r="G21" i="22"/>
  <c r="H21" i="22"/>
  <c r="K21" i="22"/>
  <c r="G22" i="22"/>
  <c r="H22" i="22"/>
  <c r="K22" i="22"/>
  <c r="G23" i="22"/>
  <c r="H23" i="22"/>
  <c r="K23" i="22"/>
  <c r="G24" i="22"/>
  <c r="H24" i="22"/>
  <c r="K24" i="22"/>
  <c r="G25" i="22"/>
  <c r="H25" i="22"/>
  <c r="K25" i="22"/>
  <c r="G26" i="22"/>
  <c r="H26" i="22"/>
  <c r="K26" i="22"/>
  <c r="G27" i="22"/>
  <c r="H27" i="22"/>
  <c r="K27" i="22"/>
  <c r="G28" i="22"/>
  <c r="H28" i="22"/>
  <c r="K28" i="22"/>
  <c r="G29" i="22"/>
  <c r="H29" i="22"/>
  <c r="K29" i="22"/>
  <c r="G30" i="22"/>
  <c r="H30" i="22"/>
  <c r="K30" i="22"/>
  <c r="G31" i="22"/>
  <c r="H31" i="22"/>
  <c r="K31" i="22"/>
  <c r="G32" i="22"/>
  <c r="H32" i="22"/>
  <c r="K32" i="22"/>
  <c r="G33" i="22"/>
  <c r="H33" i="22"/>
  <c r="K33" i="22"/>
  <c r="G34" i="22"/>
  <c r="H34" i="22"/>
  <c r="K34" i="22"/>
  <c r="G35" i="22"/>
  <c r="H35" i="22"/>
  <c r="K35" i="22"/>
  <c r="G36" i="22"/>
  <c r="H36" i="22"/>
  <c r="K36" i="22"/>
  <c r="G37" i="22"/>
  <c r="H37" i="22"/>
  <c r="K37" i="22"/>
  <c r="G38" i="22"/>
  <c r="H38" i="22"/>
  <c r="K38" i="22"/>
  <c r="G39" i="22"/>
  <c r="H39" i="22"/>
  <c r="K39" i="22"/>
  <c r="G40" i="22"/>
  <c r="H40" i="22"/>
  <c r="K40" i="22"/>
  <c r="G41" i="22"/>
  <c r="H41" i="22"/>
  <c r="K41" i="22"/>
  <c r="G42" i="22"/>
  <c r="H42" i="22"/>
  <c r="K42" i="22"/>
  <c r="G43" i="22"/>
  <c r="H43" i="22"/>
  <c r="K43" i="22"/>
  <c r="G44" i="22"/>
  <c r="H44" i="22"/>
  <c r="K44" i="22"/>
  <c r="G45" i="22"/>
  <c r="H45" i="22"/>
  <c r="K45" i="22"/>
  <c r="G46" i="22"/>
  <c r="H46" i="22"/>
  <c r="K46" i="22"/>
  <c r="G47" i="22"/>
  <c r="H47" i="22"/>
  <c r="K47" i="22"/>
  <c r="G48" i="22"/>
  <c r="H48" i="22"/>
  <c r="K48" i="22"/>
  <c r="G49" i="22"/>
  <c r="H49" i="22"/>
  <c r="K49" i="22"/>
  <c r="G50" i="22"/>
  <c r="H50" i="22"/>
  <c r="K50" i="22"/>
  <c r="G51" i="22"/>
  <c r="H51" i="22"/>
  <c r="K51" i="22"/>
  <c r="G52" i="22"/>
  <c r="H52" i="22"/>
  <c r="K52" i="22"/>
  <c r="G53" i="22"/>
  <c r="H53" i="22"/>
  <c r="K53" i="22"/>
  <c r="G54" i="22"/>
  <c r="H54" i="22"/>
  <c r="K54" i="22"/>
  <c r="G55" i="22"/>
  <c r="H55" i="22"/>
  <c r="K55" i="22"/>
  <c r="G56" i="22"/>
  <c r="H56" i="22"/>
  <c r="K56" i="22"/>
  <c r="G57" i="22"/>
  <c r="H57" i="22"/>
  <c r="K57" i="22"/>
  <c r="G58" i="22"/>
  <c r="H58" i="22"/>
  <c r="K58" i="22"/>
  <c r="G59" i="22"/>
  <c r="H59" i="22"/>
  <c r="K59" i="22"/>
  <c r="G60" i="22"/>
  <c r="H60" i="22"/>
  <c r="K60" i="22"/>
  <c r="G61" i="22"/>
  <c r="H61" i="22"/>
  <c r="K61" i="22"/>
  <c r="G62" i="22"/>
  <c r="H62" i="22"/>
  <c r="K62" i="22"/>
  <c r="G63" i="22"/>
  <c r="H63" i="22"/>
  <c r="K63" i="22"/>
  <c r="G64" i="22"/>
  <c r="H64" i="22"/>
  <c r="K64" i="22"/>
  <c r="G65" i="22"/>
  <c r="H65" i="22"/>
  <c r="K65" i="22"/>
  <c r="G66" i="22"/>
  <c r="H66" i="22"/>
  <c r="K66" i="22"/>
  <c r="G67" i="22"/>
  <c r="H67" i="22"/>
  <c r="K67" i="22"/>
  <c r="G68" i="22"/>
  <c r="H68" i="22"/>
  <c r="K68" i="22"/>
  <c r="G69" i="22"/>
  <c r="H69" i="22"/>
  <c r="K69" i="22"/>
  <c r="G70" i="22"/>
  <c r="H70" i="22"/>
  <c r="K70" i="22"/>
  <c r="G71" i="22"/>
  <c r="H71" i="22"/>
  <c r="K71" i="22"/>
  <c r="G72" i="22"/>
  <c r="H72" i="22"/>
  <c r="K72" i="22"/>
  <c r="G73" i="22"/>
  <c r="H73" i="22"/>
  <c r="K73" i="22"/>
  <c r="G74" i="22"/>
  <c r="H74" i="22"/>
  <c r="K74" i="22"/>
  <c r="G75" i="22"/>
  <c r="H75" i="22"/>
  <c r="K75" i="22"/>
  <c r="G76" i="22"/>
  <c r="H76" i="22"/>
  <c r="K76" i="22"/>
  <c r="G77" i="22"/>
  <c r="H77" i="22"/>
  <c r="K77" i="22"/>
  <c r="G78" i="22"/>
  <c r="H78" i="22"/>
  <c r="K78" i="22"/>
  <c r="G79" i="22"/>
  <c r="H79" i="22"/>
  <c r="K79" i="22"/>
  <c r="G80" i="22"/>
  <c r="H80" i="22"/>
  <c r="K80" i="22"/>
  <c r="G81" i="22"/>
  <c r="H81" i="22"/>
  <c r="K81" i="22"/>
  <c r="G82" i="22"/>
  <c r="H82" i="22"/>
  <c r="K82" i="22"/>
  <c r="G83" i="22"/>
  <c r="H83" i="22"/>
  <c r="K83" i="22"/>
  <c r="G84" i="22"/>
  <c r="H84" i="22"/>
  <c r="K84" i="22"/>
  <c r="G85" i="22"/>
  <c r="H85" i="22"/>
  <c r="K85" i="22"/>
  <c r="G86" i="22"/>
  <c r="H86" i="22"/>
  <c r="K86" i="22"/>
  <c r="G87" i="22"/>
  <c r="H87" i="22"/>
  <c r="K87" i="22"/>
  <c r="G88" i="22"/>
  <c r="H88" i="22"/>
  <c r="K88" i="22"/>
  <c r="G89" i="22"/>
  <c r="H89" i="22"/>
  <c r="K89" i="22"/>
  <c r="G90" i="22"/>
  <c r="H90" i="22"/>
  <c r="K90" i="22"/>
  <c r="G91" i="22"/>
  <c r="H91" i="22"/>
  <c r="K91" i="22"/>
  <c r="G92" i="22"/>
  <c r="H92" i="22"/>
  <c r="K92" i="22"/>
  <c r="G93" i="22"/>
  <c r="H93" i="22"/>
  <c r="K93" i="22"/>
  <c r="G94" i="22"/>
  <c r="H94" i="22"/>
  <c r="K94" i="22"/>
  <c r="G95" i="22"/>
  <c r="H95" i="22"/>
  <c r="K95" i="22"/>
  <c r="G96" i="22"/>
  <c r="H96" i="22"/>
  <c r="K96" i="22"/>
  <c r="G97" i="22"/>
  <c r="H97" i="22"/>
  <c r="K97" i="22"/>
  <c r="G98" i="22"/>
  <c r="H98" i="22"/>
  <c r="K98" i="22"/>
  <c r="G99" i="22"/>
  <c r="H99" i="22"/>
  <c r="K99" i="22"/>
  <c r="G100" i="22"/>
  <c r="H100" i="22"/>
  <c r="K100" i="22"/>
  <c r="G101" i="22"/>
  <c r="H101" i="22"/>
  <c r="K101" i="22"/>
  <c r="G102" i="22"/>
  <c r="H102" i="22"/>
  <c r="K102" i="22"/>
  <c r="G103" i="22"/>
  <c r="H103" i="22"/>
  <c r="K103" i="22"/>
  <c r="G104" i="22"/>
  <c r="H104" i="22"/>
  <c r="K104" i="22"/>
  <c r="G105" i="22"/>
  <c r="H105" i="22"/>
  <c r="K105" i="22"/>
  <c r="G106" i="22"/>
  <c r="H106" i="22"/>
  <c r="K106" i="22"/>
  <c r="G107" i="22"/>
  <c r="H107" i="22"/>
  <c r="K107" i="22"/>
  <c r="G108" i="22"/>
  <c r="H108" i="22"/>
  <c r="K108" i="22"/>
  <c r="G109" i="22"/>
  <c r="H109" i="22"/>
  <c r="K109" i="22"/>
  <c r="G110" i="22"/>
  <c r="H110" i="22"/>
  <c r="K110" i="22"/>
  <c r="G111" i="22"/>
  <c r="H111" i="22"/>
  <c r="K111" i="22"/>
  <c r="G112" i="22"/>
  <c r="H112" i="22"/>
  <c r="K112" i="22"/>
  <c r="G113" i="22"/>
  <c r="H113" i="22"/>
  <c r="K113" i="22"/>
  <c r="G114" i="22"/>
  <c r="H114" i="22"/>
  <c r="K114" i="22"/>
  <c r="G115" i="22"/>
  <c r="H115" i="22"/>
  <c r="K115" i="22"/>
  <c r="G116" i="22"/>
  <c r="H116" i="22"/>
  <c r="K116" i="22"/>
  <c r="G117" i="22"/>
  <c r="H117" i="22"/>
  <c r="K117" i="22"/>
  <c r="G118" i="22"/>
  <c r="H118" i="22"/>
  <c r="K118" i="22"/>
  <c r="G119" i="22"/>
  <c r="H119" i="22"/>
  <c r="K119" i="22"/>
  <c r="G120" i="22"/>
  <c r="H120" i="22"/>
  <c r="K120" i="22"/>
  <c r="G121" i="22"/>
  <c r="H121" i="22"/>
  <c r="K121" i="22"/>
  <c r="G122" i="22"/>
  <c r="H122" i="22"/>
  <c r="K122" i="22"/>
  <c r="G123" i="22"/>
  <c r="H123" i="22"/>
  <c r="K123" i="22"/>
  <c r="G124" i="22"/>
  <c r="H124" i="22"/>
  <c r="K124" i="22"/>
  <c r="G125" i="22"/>
  <c r="H125" i="22"/>
  <c r="K125" i="22"/>
  <c r="G126" i="22"/>
  <c r="H126" i="22"/>
  <c r="K126" i="22"/>
  <c r="G127" i="22"/>
  <c r="H127" i="22"/>
  <c r="K127" i="22"/>
  <c r="G128" i="22"/>
  <c r="H128" i="22"/>
  <c r="K128" i="22"/>
  <c r="G129" i="22"/>
  <c r="H129" i="22"/>
  <c r="K129" i="22"/>
  <c r="G130" i="22"/>
  <c r="H130" i="22"/>
  <c r="K130" i="22"/>
  <c r="G131" i="22"/>
  <c r="H131" i="22"/>
  <c r="K131" i="22"/>
  <c r="G132" i="22"/>
  <c r="H132" i="22"/>
  <c r="K132" i="22"/>
  <c r="G133" i="22"/>
  <c r="H133" i="22"/>
  <c r="K133" i="22"/>
  <c r="G134" i="22"/>
  <c r="H134" i="22"/>
  <c r="K134" i="22"/>
  <c r="G135" i="22"/>
  <c r="H135" i="22"/>
  <c r="K135" i="22"/>
  <c r="G136" i="22"/>
  <c r="H136" i="22"/>
  <c r="K136" i="22"/>
  <c r="G137" i="22"/>
  <c r="H137" i="22"/>
  <c r="K137" i="22"/>
  <c r="G138" i="22"/>
  <c r="H138" i="22"/>
  <c r="K138" i="22"/>
  <c r="G139" i="22"/>
  <c r="H139" i="22"/>
  <c r="K139" i="22"/>
  <c r="G140" i="22"/>
  <c r="H140" i="22"/>
  <c r="K140" i="22"/>
  <c r="G141" i="22"/>
  <c r="H141" i="22"/>
  <c r="K141" i="22"/>
  <c r="G142" i="22"/>
  <c r="H142" i="22"/>
  <c r="K142" i="22"/>
  <c r="G143" i="22"/>
  <c r="H143" i="22"/>
  <c r="K143" i="22"/>
  <c r="G144" i="22"/>
  <c r="H144" i="22"/>
  <c r="K144" i="22"/>
  <c r="G145" i="22"/>
  <c r="H145" i="22"/>
  <c r="K145" i="22"/>
  <c r="G146" i="22"/>
  <c r="H146" i="22"/>
  <c r="K146" i="22"/>
  <c r="G147" i="22"/>
  <c r="H147" i="22"/>
  <c r="K147" i="22"/>
  <c r="G148" i="22"/>
  <c r="H148" i="22"/>
  <c r="K148" i="22"/>
  <c r="G149" i="22"/>
  <c r="H149" i="22"/>
  <c r="K149" i="22"/>
  <c r="G150" i="22"/>
  <c r="H150" i="22"/>
  <c r="K150" i="22"/>
  <c r="G151" i="22"/>
  <c r="H151" i="22"/>
  <c r="K151" i="22"/>
  <c r="G152" i="22"/>
  <c r="H152" i="22"/>
  <c r="K152" i="22"/>
  <c r="G153" i="22"/>
  <c r="H153" i="22"/>
  <c r="K153" i="22"/>
  <c r="G154" i="22"/>
  <c r="H154" i="22"/>
  <c r="K154" i="22"/>
  <c r="G155" i="22"/>
  <c r="H155" i="22"/>
  <c r="K155" i="22"/>
  <c r="G156" i="22"/>
  <c r="H156" i="22"/>
  <c r="K156" i="22"/>
  <c r="G157" i="22"/>
  <c r="H157" i="22"/>
  <c r="K157" i="22"/>
  <c r="G158" i="22"/>
  <c r="H158" i="22"/>
  <c r="K158" i="22"/>
  <c r="G159" i="22"/>
  <c r="H159" i="22"/>
  <c r="K159" i="22"/>
  <c r="G160" i="22"/>
  <c r="H160" i="22"/>
  <c r="K160" i="22"/>
  <c r="G161" i="22"/>
  <c r="H161" i="22"/>
  <c r="K161" i="22"/>
  <c r="G162" i="22"/>
  <c r="H162" i="22"/>
  <c r="K162" i="22"/>
  <c r="G163" i="22"/>
  <c r="H163" i="22"/>
  <c r="K163" i="22"/>
  <c r="G164" i="22"/>
  <c r="H164" i="22"/>
  <c r="K164" i="22"/>
  <c r="G165" i="22"/>
  <c r="H165" i="22"/>
  <c r="K165" i="22"/>
  <c r="G166" i="22"/>
  <c r="H166" i="22"/>
  <c r="K166" i="22"/>
  <c r="G167" i="22"/>
  <c r="H167" i="22"/>
  <c r="K167" i="22"/>
  <c r="G168" i="22"/>
  <c r="H168" i="22"/>
  <c r="K168" i="22"/>
  <c r="G169" i="22"/>
  <c r="H169" i="22"/>
  <c r="K169" i="22"/>
  <c r="G170" i="22"/>
  <c r="H170" i="22"/>
  <c r="K170" i="22"/>
  <c r="G171" i="22"/>
  <c r="H171" i="22"/>
  <c r="K171" i="22"/>
  <c r="G172" i="22"/>
  <c r="H172" i="22"/>
  <c r="K172" i="22"/>
  <c r="G173" i="22"/>
  <c r="H173" i="22"/>
  <c r="K173" i="22"/>
  <c r="G174" i="22"/>
  <c r="H174" i="22"/>
  <c r="K174" i="22"/>
  <c r="G175" i="22"/>
  <c r="H175" i="22"/>
  <c r="K175" i="22"/>
  <c r="G176" i="22"/>
  <c r="H176" i="22"/>
  <c r="K176" i="22"/>
  <c r="G177" i="22"/>
  <c r="H177" i="22"/>
  <c r="K177" i="22"/>
  <c r="G178" i="22"/>
  <c r="H178" i="22"/>
  <c r="K178" i="22"/>
  <c r="G179" i="22"/>
  <c r="H179" i="22"/>
  <c r="K179" i="22"/>
  <c r="G180" i="22"/>
  <c r="H180" i="22"/>
  <c r="K180" i="22"/>
  <c r="G181" i="22"/>
  <c r="H181" i="22"/>
  <c r="K181" i="22"/>
  <c r="G182" i="22"/>
  <c r="H182" i="22"/>
  <c r="K182" i="22"/>
  <c r="G183" i="22"/>
  <c r="H183" i="22"/>
  <c r="K183" i="22"/>
  <c r="G184" i="22"/>
  <c r="H184" i="22"/>
  <c r="K184" i="22"/>
  <c r="G185" i="22"/>
  <c r="H185" i="22"/>
  <c r="K185" i="22"/>
  <c r="G186" i="22"/>
  <c r="H186" i="22"/>
  <c r="K186" i="22"/>
  <c r="G187" i="22"/>
  <c r="H187" i="22"/>
  <c r="K187" i="22"/>
  <c r="G188" i="22"/>
  <c r="H188" i="22"/>
  <c r="K188" i="22"/>
  <c r="G189" i="22"/>
  <c r="H189" i="22"/>
  <c r="K189" i="22"/>
  <c r="G190" i="22"/>
  <c r="H190" i="22"/>
  <c r="K190" i="22"/>
  <c r="G191" i="22"/>
  <c r="H191" i="22"/>
  <c r="K191" i="22"/>
  <c r="G192" i="22"/>
  <c r="H192" i="22"/>
  <c r="K192" i="22"/>
  <c r="G193" i="22"/>
  <c r="H193" i="22"/>
  <c r="K193" i="22"/>
  <c r="G194" i="22"/>
  <c r="H194" i="22"/>
  <c r="K194" i="22"/>
  <c r="G195" i="22"/>
  <c r="H195" i="22"/>
  <c r="K195" i="22"/>
  <c r="G196" i="22"/>
  <c r="H196" i="22"/>
  <c r="K196" i="22"/>
  <c r="G197" i="22"/>
  <c r="H197" i="22"/>
  <c r="K197" i="22"/>
  <c r="G198" i="22"/>
  <c r="H198" i="22"/>
  <c r="K198" i="22"/>
  <c r="G199" i="22"/>
  <c r="H199" i="22"/>
  <c r="K199" i="22"/>
  <c r="G200" i="22"/>
  <c r="H200" i="22"/>
  <c r="K200" i="22"/>
  <c r="G201" i="22"/>
  <c r="H201" i="22"/>
  <c r="K201" i="22"/>
  <c r="G202" i="22"/>
  <c r="H202" i="22"/>
  <c r="K202" i="22"/>
  <c r="G203" i="22"/>
  <c r="H203" i="22"/>
  <c r="K203" i="22"/>
  <c r="G204" i="22"/>
  <c r="H204" i="22"/>
  <c r="K204" i="22"/>
  <c r="G205" i="22"/>
  <c r="H205" i="22"/>
  <c r="K205" i="22"/>
  <c r="G206" i="22"/>
  <c r="H206" i="22"/>
  <c r="K206" i="22"/>
  <c r="G207" i="22"/>
  <c r="H207" i="22"/>
  <c r="K207" i="22"/>
  <c r="G208" i="22"/>
  <c r="H208" i="22"/>
  <c r="K208" i="22"/>
  <c r="G209" i="22"/>
  <c r="H209" i="22"/>
  <c r="K209" i="22"/>
  <c r="G210" i="22"/>
  <c r="H210" i="22"/>
  <c r="K210" i="22"/>
  <c r="G211" i="22"/>
  <c r="H211" i="22"/>
  <c r="K211" i="22"/>
  <c r="G212" i="22"/>
  <c r="H212" i="22"/>
  <c r="K212" i="22"/>
  <c r="G213" i="22"/>
  <c r="H213" i="22"/>
  <c r="K213" i="22"/>
  <c r="G214" i="22"/>
  <c r="H214" i="22"/>
  <c r="K214" i="22"/>
  <c r="G215" i="22"/>
  <c r="H215" i="22"/>
  <c r="K215" i="22"/>
  <c r="G216" i="22"/>
  <c r="H216" i="22"/>
  <c r="K216" i="22"/>
  <c r="G217" i="22"/>
  <c r="H217" i="22"/>
  <c r="K217" i="22"/>
  <c r="G218" i="22"/>
  <c r="H218" i="22"/>
  <c r="K218" i="22"/>
  <c r="G219" i="22"/>
  <c r="H219" i="22"/>
  <c r="K219" i="22"/>
  <c r="G220" i="22"/>
  <c r="H220" i="22"/>
  <c r="K220" i="22"/>
  <c r="G221" i="22"/>
  <c r="H221" i="22"/>
  <c r="K221" i="22"/>
  <c r="G222" i="22"/>
  <c r="H222" i="22"/>
  <c r="K222" i="22"/>
  <c r="G223" i="22"/>
  <c r="H223" i="22"/>
  <c r="K223" i="22"/>
  <c r="G224" i="22"/>
  <c r="H224" i="22"/>
  <c r="K224" i="22"/>
  <c r="G225" i="22"/>
  <c r="H225" i="22"/>
  <c r="K225" i="22"/>
  <c r="G226" i="22"/>
  <c r="H226" i="22"/>
  <c r="K226" i="22"/>
  <c r="G227" i="22"/>
  <c r="H227" i="22"/>
  <c r="K227" i="22"/>
  <c r="G228" i="22"/>
  <c r="H228" i="22"/>
  <c r="K228" i="22"/>
  <c r="G229" i="22"/>
  <c r="H229" i="22"/>
  <c r="K229" i="22"/>
  <c r="G230" i="22"/>
  <c r="H230" i="22"/>
  <c r="K230" i="22"/>
  <c r="G231" i="22"/>
  <c r="H231" i="22"/>
  <c r="K231" i="22"/>
  <c r="G232" i="22"/>
  <c r="H232" i="22"/>
  <c r="K232" i="22"/>
  <c r="G233" i="22"/>
  <c r="H233" i="22"/>
  <c r="K233" i="22"/>
  <c r="G234" i="22"/>
  <c r="H234" i="22"/>
  <c r="K234" i="22"/>
  <c r="G235" i="22"/>
  <c r="H235" i="22"/>
  <c r="K235" i="22"/>
  <c r="G236" i="22"/>
  <c r="H236" i="22"/>
  <c r="K236" i="22"/>
  <c r="G237" i="22"/>
  <c r="H237" i="22"/>
  <c r="K237" i="22"/>
  <c r="G238" i="22"/>
  <c r="H238" i="22"/>
  <c r="K238" i="22"/>
  <c r="G239" i="22"/>
  <c r="H239" i="22"/>
  <c r="K239" i="22"/>
  <c r="G240" i="22"/>
  <c r="H240" i="22"/>
  <c r="K240" i="22"/>
  <c r="G241" i="22"/>
  <c r="H241" i="22"/>
  <c r="K241" i="22"/>
  <c r="G242" i="22"/>
  <c r="H242" i="22"/>
  <c r="K242" i="22"/>
  <c r="G243" i="22"/>
  <c r="H243" i="22"/>
  <c r="K243" i="22"/>
  <c r="G244" i="22"/>
  <c r="H244" i="22"/>
  <c r="K244" i="22"/>
  <c r="G245" i="22"/>
  <c r="H245" i="22"/>
  <c r="K245" i="22"/>
  <c r="G246" i="22"/>
  <c r="H246" i="22"/>
  <c r="K246" i="22"/>
  <c r="G247" i="22"/>
  <c r="H247" i="22"/>
  <c r="K247" i="22"/>
  <c r="G248" i="22"/>
  <c r="H248" i="22"/>
  <c r="K248" i="22"/>
  <c r="G249" i="22"/>
  <c r="H249" i="22"/>
  <c r="K249" i="22"/>
  <c r="G250" i="22"/>
  <c r="H250" i="22"/>
  <c r="K250" i="22"/>
  <c r="G251" i="22"/>
  <c r="H251" i="22"/>
  <c r="K251" i="22"/>
  <c r="G252" i="22"/>
  <c r="H252" i="22"/>
  <c r="K252" i="22"/>
  <c r="G253" i="22"/>
  <c r="H253" i="22"/>
  <c r="K253" i="22"/>
  <c r="G254" i="22"/>
  <c r="H254" i="22"/>
  <c r="K254" i="22"/>
  <c r="G255" i="22"/>
  <c r="H255" i="22"/>
  <c r="K255" i="22"/>
  <c r="G256" i="22"/>
  <c r="H256" i="22"/>
  <c r="K256" i="22"/>
  <c r="G257" i="22"/>
  <c r="H257" i="22"/>
  <c r="K257" i="22"/>
  <c r="G258" i="22"/>
  <c r="H258" i="22"/>
  <c r="K258" i="22"/>
  <c r="G259" i="22"/>
  <c r="H259" i="22"/>
  <c r="K259" i="22"/>
  <c r="G260" i="22"/>
  <c r="H260" i="22"/>
  <c r="K260" i="22"/>
  <c r="G261" i="22"/>
  <c r="H261" i="22"/>
  <c r="K261" i="22"/>
  <c r="G262" i="22"/>
  <c r="H262" i="22"/>
  <c r="K262" i="22"/>
  <c r="G263" i="22"/>
  <c r="H263" i="22"/>
  <c r="K263" i="22"/>
  <c r="G264" i="22"/>
  <c r="H264" i="22"/>
  <c r="K264" i="22"/>
  <c r="G265" i="22"/>
  <c r="H265" i="22"/>
  <c r="K265" i="22"/>
  <c r="G266" i="22"/>
  <c r="H266" i="22"/>
  <c r="K266" i="22"/>
  <c r="G267" i="22"/>
  <c r="H267" i="22"/>
  <c r="K267" i="22"/>
  <c r="G268" i="22"/>
  <c r="H268" i="22"/>
  <c r="K268" i="22"/>
  <c r="G269" i="22"/>
  <c r="H269" i="22"/>
  <c r="K269" i="22"/>
  <c r="G270" i="22"/>
  <c r="H270" i="22"/>
  <c r="K270" i="22"/>
  <c r="G271" i="22"/>
  <c r="H271" i="22"/>
  <c r="K271" i="22"/>
  <c r="G272" i="22"/>
  <c r="H272" i="22"/>
  <c r="K272" i="22"/>
  <c r="G273" i="22"/>
  <c r="H273" i="22"/>
  <c r="K273" i="22"/>
  <c r="G274" i="22"/>
  <c r="H274" i="22"/>
  <c r="K274" i="22"/>
  <c r="G275" i="22"/>
  <c r="H275" i="22"/>
  <c r="K275" i="22"/>
  <c r="G276" i="22"/>
  <c r="H276" i="22"/>
  <c r="K276" i="22"/>
  <c r="G277" i="22"/>
  <c r="H277" i="22"/>
  <c r="K277" i="22"/>
  <c r="G278" i="22"/>
  <c r="H278" i="22"/>
  <c r="K278" i="22"/>
  <c r="G279" i="22"/>
  <c r="H279" i="22"/>
  <c r="K279" i="22"/>
  <c r="G280" i="22"/>
  <c r="H280" i="22"/>
  <c r="K280" i="22"/>
  <c r="G281" i="22"/>
  <c r="H281" i="22"/>
  <c r="K281" i="22"/>
  <c r="G282" i="22"/>
  <c r="H282" i="22"/>
  <c r="K282" i="22"/>
  <c r="G283" i="22"/>
  <c r="H283" i="22"/>
  <c r="K283" i="22"/>
  <c r="G284" i="22"/>
  <c r="H284" i="22"/>
  <c r="K284" i="22"/>
  <c r="G285" i="22"/>
  <c r="H285" i="22"/>
  <c r="K285" i="22"/>
  <c r="G286" i="22"/>
  <c r="H286" i="22"/>
  <c r="K286" i="22"/>
  <c r="G287" i="22"/>
  <c r="H287" i="22"/>
  <c r="K287" i="22"/>
  <c r="G288" i="22"/>
  <c r="H288" i="22"/>
  <c r="K288" i="22"/>
  <c r="G289" i="22"/>
  <c r="H289" i="22"/>
  <c r="K289" i="22"/>
  <c r="G290" i="22"/>
  <c r="H290" i="22"/>
  <c r="K290" i="22"/>
  <c r="G291" i="22"/>
  <c r="H291" i="22"/>
  <c r="K291" i="22"/>
  <c r="G292" i="22"/>
  <c r="H292" i="22"/>
  <c r="K292" i="22"/>
  <c r="K293" i="22"/>
  <c r="P16" i="22"/>
  <c r="P17" i="22"/>
  <c r="P18" i="22"/>
  <c r="P20" i="22"/>
  <c r="P19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P4" i="22"/>
  <c r="D293" i="22"/>
  <c r="P3" i="22"/>
  <c r="P13" i="22"/>
  <c r="P14" i="22"/>
  <c r="P12" i="22"/>
  <c r="P6" i="22"/>
  <c r="P7" i="22"/>
  <c r="P8" i="22"/>
  <c r="P10" i="22"/>
  <c r="H293" i="22"/>
  <c r="G293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4" i="22"/>
  <c r="A3" i="22"/>
  <c r="A4" i="18" a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AA6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Z6" i="18"/>
  <c r="AB6" i="18"/>
  <c r="B309" i="18"/>
  <c r="B303" i="18"/>
  <c r="B302" i="18"/>
  <c r="B301" i="18"/>
  <c r="B300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B26" i="18"/>
  <c r="A27" i="18"/>
  <c r="B27" i="18"/>
  <c r="A28" i="18"/>
  <c r="B28" i="18"/>
  <c r="A29" i="18"/>
  <c r="B29" i="18"/>
  <c r="A30" i="18"/>
  <c r="B30" i="18"/>
  <c r="A31" i="18"/>
  <c r="B31" i="18"/>
  <c r="A32" i="18"/>
  <c r="B32" i="18"/>
  <c r="A33" i="18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A164" i="18"/>
  <c r="B164" i="18"/>
  <c r="A165" i="18"/>
  <c r="B165" i="18"/>
  <c r="A166" i="18"/>
  <c r="B166" i="18"/>
  <c r="A167" i="18"/>
  <c r="B167" i="18"/>
  <c r="A168" i="18"/>
  <c r="B168" i="18"/>
  <c r="A169" i="18"/>
  <c r="B169" i="18"/>
  <c r="A170" i="18"/>
  <c r="B170" i="18"/>
  <c r="A171" i="18"/>
  <c r="B171" i="18"/>
  <c r="A172" i="18"/>
  <c r="B172" i="18"/>
  <c r="A173" i="18"/>
  <c r="B173" i="18"/>
  <c r="A174" i="18"/>
  <c r="B174" i="18"/>
  <c r="A175" i="18"/>
  <c r="B175" i="18"/>
  <c r="A176" i="18"/>
  <c r="B176" i="18"/>
  <c r="A177" i="18"/>
  <c r="B177" i="18"/>
  <c r="A178" i="18"/>
  <c r="B178" i="18"/>
  <c r="A179" i="18"/>
  <c r="B179" i="18"/>
  <c r="A180" i="18"/>
  <c r="B180" i="18"/>
  <c r="A181" i="18"/>
  <c r="B181" i="18"/>
  <c r="A182" i="18"/>
  <c r="B182" i="18"/>
  <c r="A183" i="18"/>
  <c r="B183" i="18"/>
  <c r="A184" i="18"/>
  <c r="B184" i="18"/>
  <c r="A185" i="18"/>
  <c r="B185" i="18"/>
  <c r="A186" i="18"/>
  <c r="B186" i="18"/>
  <c r="A187" i="18"/>
  <c r="B187" i="18"/>
  <c r="A188" i="18"/>
  <c r="B188" i="18"/>
  <c r="A189" i="18"/>
  <c r="B189" i="18"/>
  <c r="A190" i="18"/>
  <c r="B190" i="18"/>
  <c r="A191" i="18"/>
  <c r="B191" i="18"/>
  <c r="A192" i="18"/>
  <c r="B192" i="18"/>
  <c r="A193" i="18"/>
  <c r="B193" i="18"/>
  <c r="A194" i="18"/>
  <c r="B194" i="18"/>
  <c r="A195" i="18"/>
  <c r="B195" i="18"/>
  <c r="A196" i="18"/>
  <c r="B196" i="18"/>
  <c r="A197" i="18"/>
  <c r="B197" i="18"/>
  <c r="A198" i="18"/>
  <c r="B198" i="18"/>
  <c r="A199" i="18"/>
  <c r="B199" i="18"/>
  <c r="A200" i="18"/>
  <c r="B200" i="18"/>
  <c r="A201" i="18"/>
  <c r="B201" i="18"/>
  <c r="A202" i="18"/>
  <c r="B202" i="18"/>
  <c r="A203" i="18"/>
  <c r="B203" i="18"/>
  <c r="A204" i="18"/>
  <c r="B204" i="18"/>
  <c r="A205" i="18"/>
  <c r="B205" i="18"/>
  <c r="A206" i="18"/>
  <c r="B206" i="18"/>
  <c r="A207" i="18"/>
  <c r="B207" i="18"/>
  <c r="A208" i="18"/>
  <c r="B208" i="18"/>
  <c r="A209" i="18"/>
  <c r="B209" i="18"/>
  <c r="A210" i="18"/>
  <c r="B210" i="18"/>
  <c r="A211" i="18"/>
  <c r="B211" i="18"/>
  <c r="A212" i="18"/>
  <c r="B212" i="18"/>
  <c r="A213" i="18"/>
  <c r="B213" i="18"/>
  <c r="A214" i="18"/>
  <c r="B214" i="18"/>
  <c r="A215" i="18"/>
  <c r="B215" i="18"/>
  <c r="A216" i="18"/>
  <c r="B216" i="18"/>
  <c r="A217" i="18"/>
  <c r="B217" i="18"/>
  <c r="A218" i="18"/>
  <c r="B218" i="18"/>
  <c r="A219" i="18"/>
  <c r="B219" i="18"/>
  <c r="A220" i="18"/>
  <c r="B220" i="18"/>
  <c r="A221" i="18"/>
  <c r="B221" i="18"/>
  <c r="A222" i="18"/>
  <c r="B222" i="18"/>
  <c r="A223" i="18"/>
  <c r="B223" i="18"/>
  <c r="A224" i="18"/>
  <c r="B224" i="18"/>
  <c r="A225" i="18"/>
  <c r="B225" i="18"/>
  <c r="A226" i="18"/>
  <c r="B226" i="18"/>
  <c r="A227" i="18"/>
  <c r="B227" i="18"/>
  <c r="A228" i="18"/>
  <c r="B228" i="18"/>
  <c r="A229" i="18"/>
  <c r="B229" i="18"/>
  <c r="A230" i="18"/>
  <c r="B230" i="18"/>
  <c r="A231" i="18"/>
  <c r="B231" i="18"/>
  <c r="A232" i="18"/>
  <c r="B232" i="18"/>
  <c r="A233" i="18"/>
  <c r="B233" i="18"/>
  <c r="A234" i="18"/>
  <c r="B234" i="18"/>
  <c r="A235" i="18"/>
  <c r="B235" i="18"/>
  <c r="A236" i="18"/>
  <c r="B236" i="18"/>
  <c r="A237" i="18"/>
  <c r="B237" i="18"/>
  <c r="A238" i="18"/>
  <c r="B238" i="18"/>
  <c r="A239" i="18"/>
  <c r="B239" i="18"/>
  <c r="A240" i="18"/>
  <c r="B240" i="18"/>
  <c r="A241" i="18"/>
  <c r="B241" i="18"/>
  <c r="A242" i="18"/>
  <c r="B242" i="18"/>
  <c r="A243" i="18"/>
  <c r="B243" i="18"/>
  <c r="A244" i="18"/>
  <c r="B244" i="18"/>
  <c r="A245" i="18"/>
  <c r="B245" i="18"/>
  <c r="A246" i="18"/>
  <c r="B246" i="18"/>
  <c r="A247" i="18"/>
  <c r="B247" i="18"/>
  <c r="A248" i="18"/>
  <c r="B248" i="18"/>
  <c r="A249" i="18"/>
  <c r="B249" i="18"/>
  <c r="A250" i="18"/>
  <c r="B250" i="18"/>
  <c r="A251" i="18"/>
  <c r="B251" i="18"/>
  <c r="A252" i="18"/>
  <c r="B252" i="18"/>
  <c r="A253" i="18"/>
  <c r="B253" i="18"/>
  <c r="A254" i="18"/>
  <c r="B254" i="18"/>
  <c r="A255" i="18"/>
  <c r="B255" i="18"/>
  <c r="A256" i="18"/>
  <c r="B256" i="18"/>
  <c r="A257" i="18"/>
  <c r="B257" i="18"/>
  <c r="A258" i="18"/>
  <c r="B258" i="18"/>
  <c r="A259" i="18"/>
  <c r="B259" i="18"/>
  <c r="A260" i="18"/>
  <c r="B260" i="18"/>
  <c r="A261" i="18"/>
  <c r="B261" i="18"/>
  <c r="A262" i="18"/>
  <c r="B262" i="18"/>
  <c r="A263" i="18"/>
  <c r="B263" i="18"/>
  <c r="A264" i="18"/>
  <c r="B264" i="18"/>
  <c r="A265" i="18"/>
  <c r="B265" i="18"/>
  <c r="A266" i="18"/>
  <c r="B266" i="18"/>
  <c r="A267" i="18"/>
  <c r="B267" i="18"/>
  <c r="A268" i="18"/>
  <c r="B268" i="18"/>
  <c r="A269" i="18"/>
  <c r="B269" i="18"/>
  <c r="A270" i="18"/>
  <c r="B270" i="18"/>
  <c r="A271" i="18"/>
  <c r="B271" i="18"/>
  <c r="A272" i="18"/>
  <c r="B272" i="18"/>
  <c r="A273" i="18"/>
  <c r="B273" i="18"/>
  <c r="A274" i="18"/>
  <c r="B274" i="18"/>
  <c r="A275" i="18"/>
  <c r="B275" i="18"/>
  <c r="A276" i="18"/>
  <c r="B276" i="18"/>
  <c r="A277" i="18"/>
  <c r="B277" i="18"/>
  <c r="A278" i="18"/>
  <c r="B278" i="18"/>
  <c r="A279" i="18"/>
  <c r="B279" i="18"/>
  <c r="A280" i="18"/>
  <c r="B280" i="18"/>
  <c r="A281" i="18"/>
  <c r="B281" i="18"/>
  <c r="A282" i="18"/>
  <c r="B282" i="18"/>
  <c r="A283" i="18"/>
  <c r="B283" i="18"/>
  <c r="A284" i="18"/>
  <c r="B284" i="18"/>
  <c r="A285" i="18"/>
  <c r="B285" i="18"/>
  <c r="A286" i="18"/>
  <c r="B286" i="18"/>
  <c r="A287" i="18"/>
  <c r="B287" i="18"/>
  <c r="A288" i="18"/>
  <c r="B288" i="18"/>
  <c r="A289" i="18"/>
  <c r="B289" i="18"/>
  <c r="A290" i="18"/>
  <c r="B290" i="18"/>
  <c r="A291" i="18"/>
  <c r="B291" i="18"/>
  <c r="A292" i="18"/>
  <c r="B292" i="18"/>
  <c r="A293" i="18"/>
  <c r="B293" i="18"/>
  <c r="A294" i="18"/>
  <c r="B294" i="18"/>
  <c r="A295" i="18"/>
  <c r="B295" i="18"/>
  <c r="A296" i="18"/>
  <c r="B296" i="18"/>
  <c r="A297" i="18"/>
  <c r="B297" i="18"/>
  <c r="A298" i="18"/>
  <c r="B298" i="18"/>
  <c r="A299" i="18"/>
  <c r="B299" i="18"/>
  <c r="A300" i="18"/>
  <c r="A301" i="18"/>
  <c r="A302" i="18"/>
  <c r="A303" i="18"/>
  <c r="B308" i="18"/>
  <c r="F308" i="18"/>
  <c r="F309" i="18"/>
  <c r="B307" i="18"/>
  <c r="F307" i="18"/>
  <c r="B307" i="18" a="1"/>
  <c r="A308" i="18" a="1"/>
  <c r="A308" i="18"/>
  <c r="A309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Q19" i="18"/>
  <c r="Q17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E304" i="18"/>
  <c r="Q7" i="18"/>
  <c r="Q3" i="18"/>
  <c r="B3" i="18"/>
  <c r="A3" i="18"/>
  <c r="F310" i="15"/>
  <c r="A4" i="15" a="1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AC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AB6" i="15"/>
  <c r="AD6" i="15"/>
  <c r="B309" i="15"/>
  <c r="C303" i="15"/>
  <c r="C302" i="15"/>
  <c r="C301" i="15"/>
  <c r="C300" i="15"/>
  <c r="A4" i="15"/>
  <c r="B4" i="15"/>
  <c r="C4" i="15"/>
  <c r="A5" i="15"/>
  <c r="B5" i="15"/>
  <c r="C5" i="15"/>
  <c r="A6" i="15"/>
  <c r="B6" i="15"/>
  <c r="C6" i="15"/>
  <c r="A7" i="15"/>
  <c r="B7" i="15"/>
  <c r="C7" i="15"/>
  <c r="A8" i="15"/>
  <c r="B8" i="15"/>
  <c r="C8" i="15"/>
  <c r="A9" i="15"/>
  <c r="B9" i="15"/>
  <c r="C9" i="15"/>
  <c r="A10" i="15"/>
  <c r="B10" i="15"/>
  <c r="C10" i="15"/>
  <c r="A11" i="15"/>
  <c r="B11" i="15"/>
  <c r="C11" i="15"/>
  <c r="A12" i="15"/>
  <c r="B12" i="15"/>
  <c r="C12" i="15"/>
  <c r="A13" i="15"/>
  <c r="B13" i="15"/>
  <c r="C13" i="15"/>
  <c r="A14" i="15"/>
  <c r="B14" i="15"/>
  <c r="C14" i="15"/>
  <c r="A15" i="15"/>
  <c r="B15" i="15"/>
  <c r="C15" i="15"/>
  <c r="A16" i="15"/>
  <c r="B16" i="15"/>
  <c r="C16" i="15"/>
  <c r="A17" i="15"/>
  <c r="B17" i="15"/>
  <c r="C17" i="15"/>
  <c r="A18" i="15"/>
  <c r="B18" i="15"/>
  <c r="C18" i="15"/>
  <c r="A19" i="15"/>
  <c r="B19" i="15"/>
  <c r="C19" i="15"/>
  <c r="A20" i="15"/>
  <c r="B20" i="15"/>
  <c r="C20" i="15"/>
  <c r="A21" i="15"/>
  <c r="B21" i="15"/>
  <c r="C21" i="15"/>
  <c r="A22" i="15"/>
  <c r="B22" i="15"/>
  <c r="C22" i="15"/>
  <c r="A23" i="15"/>
  <c r="B23" i="15"/>
  <c r="C23" i="15"/>
  <c r="A24" i="15"/>
  <c r="B24" i="15"/>
  <c r="C24" i="15"/>
  <c r="A25" i="15"/>
  <c r="B25" i="15"/>
  <c r="C25" i="15"/>
  <c r="A26" i="15"/>
  <c r="B26" i="15"/>
  <c r="C26" i="15"/>
  <c r="A27" i="15"/>
  <c r="B27" i="15"/>
  <c r="C27" i="15"/>
  <c r="A28" i="15"/>
  <c r="B28" i="15"/>
  <c r="C28" i="15"/>
  <c r="A29" i="15"/>
  <c r="B29" i="15"/>
  <c r="C29" i="15"/>
  <c r="A30" i="15"/>
  <c r="B30" i="15"/>
  <c r="C30" i="15"/>
  <c r="A31" i="15"/>
  <c r="B31" i="15"/>
  <c r="C31" i="15"/>
  <c r="A32" i="15"/>
  <c r="B32" i="15"/>
  <c r="C32" i="15"/>
  <c r="A33" i="15"/>
  <c r="B33" i="15"/>
  <c r="C33" i="15"/>
  <c r="A34" i="15"/>
  <c r="B34" i="15"/>
  <c r="C34" i="15"/>
  <c r="A35" i="15"/>
  <c r="B35" i="15"/>
  <c r="C35" i="15"/>
  <c r="A36" i="15"/>
  <c r="B36" i="15"/>
  <c r="C36" i="15"/>
  <c r="A37" i="15"/>
  <c r="B37" i="15"/>
  <c r="C37" i="15"/>
  <c r="A38" i="15"/>
  <c r="B38" i="15"/>
  <c r="C38" i="15"/>
  <c r="A39" i="15"/>
  <c r="B39" i="15"/>
  <c r="C39" i="15"/>
  <c r="A40" i="15"/>
  <c r="B40" i="15"/>
  <c r="C40" i="15"/>
  <c r="A41" i="15"/>
  <c r="B41" i="15"/>
  <c r="C41" i="15"/>
  <c r="A42" i="15"/>
  <c r="B42" i="15"/>
  <c r="C42" i="15"/>
  <c r="A43" i="15"/>
  <c r="B43" i="15"/>
  <c r="C43" i="15"/>
  <c r="A44" i="15"/>
  <c r="B44" i="15"/>
  <c r="C44" i="15"/>
  <c r="A45" i="15"/>
  <c r="B45" i="15"/>
  <c r="C45" i="15"/>
  <c r="A46" i="15"/>
  <c r="B46" i="15"/>
  <c r="C46" i="15"/>
  <c r="A47" i="15"/>
  <c r="B47" i="15"/>
  <c r="C47" i="15"/>
  <c r="A48" i="15"/>
  <c r="B48" i="15"/>
  <c r="C48" i="15"/>
  <c r="A49" i="15"/>
  <c r="B49" i="15"/>
  <c r="C49" i="15"/>
  <c r="A50" i="15"/>
  <c r="B50" i="15"/>
  <c r="C50" i="15"/>
  <c r="A51" i="15"/>
  <c r="B51" i="15"/>
  <c r="C51" i="15"/>
  <c r="A52" i="15"/>
  <c r="B52" i="15"/>
  <c r="C52" i="15"/>
  <c r="A53" i="15"/>
  <c r="B53" i="15"/>
  <c r="C53" i="15"/>
  <c r="A54" i="15"/>
  <c r="B54" i="15"/>
  <c r="C54" i="15"/>
  <c r="A55" i="15"/>
  <c r="B55" i="15"/>
  <c r="C55" i="15"/>
  <c r="A56" i="15"/>
  <c r="B56" i="15"/>
  <c r="C56" i="15"/>
  <c r="A57" i="15"/>
  <c r="B57" i="15"/>
  <c r="C57" i="15"/>
  <c r="A58" i="15"/>
  <c r="B58" i="15"/>
  <c r="C58" i="15"/>
  <c r="A59" i="15"/>
  <c r="B59" i="15"/>
  <c r="C59" i="15"/>
  <c r="A60" i="15"/>
  <c r="B60" i="15"/>
  <c r="C60" i="15"/>
  <c r="A61" i="15"/>
  <c r="B61" i="15"/>
  <c r="C61" i="15"/>
  <c r="A62" i="15"/>
  <c r="B62" i="15"/>
  <c r="C62" i="15"/>
  <c r="A63" i="15"/>
  <c r="B63" i="15"/>
  <c r="C63" i="15"/>
  <c r="A64" i="15"/>
  <c r="B64" i="15"/>
  <c r="C64" i="15"/>
  <c r="A65" i="15"/>
  <c r="B65" i="15"/>
  <c r="C65" i="15"/>
  <c r="A66" i="15"/>
  <c r="B66" i="15"/>
  <c r="C66" i="15"/>
  <c r="A67" i="15"/>
  <c r="B67" i="15"/>
  <c r="C67" i="15"/>
  <c r="A68" i="15"/>
  <c r="B68" i="15"/>
  <c r="C68" i="15"/>
  <c r="A69" i="15"/>
  <c r="B69" i="15"/>
  <c r="C69" i="15"/>
  <c r="A70" i="15"/>
  <c r="B70" i="15"/>
  <c r="C70" i="15"/>
  <c r="A71" i="15"/>
  <c r="B71" i="15"/>
  <c r="C71" i="15"/>
  <c r="A72" i="15"/>
  <c r="B72" i="15"/>
  <c r="C72" i="15"/>
  <c r="A73" i="15"/>
  <c r="B73" i="15"/>
  <c r="C73" i="15"/>
  <c r="A74" i="15"/>
  <c r="B74" i="15"/>
  <c r="C74" i="15"/>
  <c r="A75" i="15"/>
  <c r="B75" i="15"/>
  <c r="C75" i="15"/>
  <c r="A76" i="15"/>
  <c r="B76" i="15"/>
  <c r="C76" i="15"/>
  <c r="A77" i="15"/>
  <c r="B77" i="15"/>
  <c r="C77" i="15"/>
  <c r="A78" i="15"/>
  <c r="B78" i="15"/>
  <c r="C78" i="15"/>
  <c r="A79" i="15"/>
  <c r="B79" i="15"/>
  <c r="C79" i="15"/>
  <c r="A80" i="15"/>
  <c r="B80" i="15"/>
  <c r="C80" i="15"/>
  <c r="A81" i="15"/>
  <c r="B81" i="15"/>
  <c r="C81" i="15"/>
  <c r="A82" i="15"/>
  <c r="B82" i="15"/>
  <c r="C82" i="15"/>
  <c r="A83" i="15"/>
  <c r="B83" i="15"/>
  <c r="C83" i="15"/>
  <c r="A84" i="15"/>
  <c r="B84" i="15"/>
  <c r="C84" i="15"/>
  <c r="A85" i="15"/>
  <c r="B85" i="15"/>
  <c r="C85" i="15"/>
  <c r="A86" i="15"/>
  <c r="B86" i="15"/>
  <c r="C86" i="15"/>
  <c r="A87" i="15"/>
  <c r="B87" i="15"/>
  <c r="C87" i="15"/>
  <c r="A88" i="15"/>
  <c r="B88" i="15"/>
  <c r="C88" i="15"/>
  <c r="A89" i="15"/>
  <c r="B89" i="15"/>
  <c r="C89" i="15"/>
  <c r="A90" i="15"/>
  <c r="B90" i="15"/>
  <c r="C90" i="15"/>
  <c r="A91" i="15"/>
  <c r="B91" i="15"/>
  <c r="C91" i="15"/>
  <c r="A92" i="15"/>
  <c r="B92" i="15"/>
  <c r="C92" i="15"/>
  <c r="A93" i="15"/>
  <c r="B93" i="15"/>
  <c r="C93" i="15"/>
  <c r="A94" i="15"/>
  <c r="B94" i="15"/>
  <c r="C94" i="15"/>
  <c r="A95" i="15"/>
  <c r="B95" i="15"/>
  <c r="C95" i="15"/>
  <c r="A96" i="15"/>
  <c r="B96" i="15"/>
  <c r="C96" i="15"/>
  <c r="A97" i="15"/>
  <c r="B97" i="15"/>
  <c r="C97" i="15"/>
  <c r="A98" i="15"/>
  <c r="B98" i="15"/>
  <c r="C98" i="15"/>
  <c r="A99" i="15"/>
  <c r="B99" i="15"/>
  <c r="C99" i="15"/>
  <c r="A100" i="15"/>
  <c r="B100" i="15"/>
  <c r="C100" i="15"/>
  <c r="A101" i="15"/>
  <c r="B101" i="15"/>
  <c r="C101" i="15"/>
  <c r="A102" i="15"/>
  <c r="B102" i="15"/>
  <c r="C102" i="15"/>
  <c r="A103" i="15"/>
  <c r="B103" i="15"/>
  <c r="C103" i="15"/>
  <c r="A104" i="15"/>
  <c r="B104" i="15"/>
  <c r="C104" i="15"/>
  <c r="A105" i="15"/>
  <c r="B105" i="15"/>
  <c r="C105" i="15"/>
  <c r="A106" i="15"/>
  <c r="B106" i="15"/>
  <c r="C106" i="15"/>
  <c r="A107" i="15"/>
  <c r="B107" i="15"/>
  <c r="C107" i="15"/>
  <c r="A108" i="15"/>
  <c r="B108" i="15"/>
  <c r="C108" i="15"/>
  <c r="A109" i="15"/>
  <c r="B109" i="15"/>
  <c r="C109" i="15"/>
  <c r="A110" i="15"/>
  <c r="B110" i="15"/>
  <c r="C110" i="15"/>
  <c r="A111" i="15"/>
  <c r="B111" i="15"/>
  <c r="C111" i="15"/>
  <c r="A112" i="15"/>
  <c r="B112" i="15"/>
  <c r="C112" i="15"/>
  <c r="A113" i="15"/>
  <c r="B113" i="15"/>
  <c r="C113" i="15"/>
  <c r="A114" i="15"/>
  <c r="B114" i="15"/>
  <c r="C114" i="15"/>
  <c r="A115" i="15"/>
  <c r="B115" i="15"/>
  <c r="C115" i="15"/>
  <c r="A116" i="15"/>
  <c r="B116" i="15"/>
  <c r="C116" i="15"/>
  <c r="A117" i="15"/>
  <c r="B117" i="15"/>
  <c r="C117" i="15"/>
  <c r="A118" i="15"/>
  <c r="B118" i="15"/>
  <c r="C118" i="15"/>
  <c r="A119" i="15"/>
  <c r="B119" i="15"/>
  <c r="C119" i="15"/>
  <c r="A120" i="15"/>
  <c r="B120" i="15"/>
  <c r="C120" i="15"/>
  <c r="A121" i="15"/>
  <c r="B121" i="15"/>
  <c r="C121" i="15"/>
  <c r="A122" i="15"/>
  <c r="B122" i="15"/>
  <c r="C122" i="15"/>
  <c r="A123" i="15"/>
  <c r="B123" i="15"/>
  <c r="C123" i="15"/>
  <c r="A124" i="15"/>
  <c r="B124" i="15"/>
  <c r="C124" i="15"/>
  <c r="A125" i="15"/>
  <c r="B125" i="15"/>
  <c r="C125" i="15"/>
  <c r="A126" i="15"/>
  <c r="B126" i="15"/>
  <c r="C126" i="15"/>
  <c r="A127" i="15"/>
  <c r="B127" i="15"/>
  <c r="C127" i="15"/>
  <c r="A128" i="15"/>
  <c r="B128" i="15"/>
  <c r="C128" i="15"/>
  <c r="A129" i="15"/>
  <c r="B129" i="15"/>
  <c r="C129" i="15"/>
  <c r="A130" i="15"/>
  <c r="B130" i="15"/>
  <c r="C130" i="15"/>
  <c r="A131" i="15"/>
  <c r="B131" i="15"/>
  <c r="C131" i="15"/>
  <c r="A132" i="15"/>
  <c r="B132" i="15"/>
  <c r="C132" i="15"/>
  <c r="A133" i="15"/>
  <c r="B133" i="15"/>
  <c r="C133" i="15"/>
  <c r="A134" i="15"/>
  <c r="B134" i="15"/>
  <c r="C134" i="15"/>
  <c r="A135" i="15"/>
  <c r="B135" i="15"/>
  <c r="C135" i="15"/>
  <c r="A136" i="15"/>
  <c r="B136" i="15"/>
  <c r="C136" i="15"/>
  <c r="A137" i="15"/>
  <c r="B137" i="15"/>
  <c r="C137" i="15"/>
  <c r="A138" i="15"/>
  <c r="B138" i="15"/>
  <c r="C138" i="15"/>
  <c r="A139" i="15"/>
  <c r="B139" i="15"/>
  <c r="C139" i="15"/>
  <c r="A140" i="15"/>
  <c r="B140" i="15"/>
  <c r="C140" i="15"/>
  <c r="A141" i="15"/>
  <c r="B141" i="15"/>
  <c r="C141" i="15"/>
  <c r="A142" i="15"/>
  <c r="B142" i="15"/>
  <c r="C142" i="15"/>
  <c r="A143" i="15"/>
  <c r="B143" i="15"/>
  <c r="C143" i="15"/>
  <c r="A144" i="15"/>
  <c r="B144" i="15"/>
  <c r="C144" i="15"/>
  <c r="A145" i="15"/>
  <c r="B145" i="15"/>
  <c r="C145" i="15"/>
  <c r="A146" i="15"/>
  <c r="B146" i="15"/>
  <c r="C146" i="15"/>
  <c r="A147" i="15"/>
  <c r="B147" i="15"/>
  <c r="C147" i="15"/>
  <c r="A148" i="15"/>
  <c r="B148" i="15"/>
  <c r="C148" i="15"/>
  <c r="A149" i="15"/>
  <c r="B149" i="15"/>
  <c r="C149" i="15"/>
  <c r="A150" i="15"/>
  <c r="B150" i="15"/>
  <c r="C150" i="15"/>
  <c r="A151" i="15"/>
  <c r="B151" i="15"/>
  <c r="C151" i="15"/>
  <c r="A152" i="15"/>
  <c r="B152" i="15"/>
  <c r="C152" i="15"/>
  <c r="A153" i="15"/>
  <c r="B153" i="15"/>
  <c r="C153" i="15"/>
  <c r="A154" i="15"/>
  <c r="B154" i="15"/>
  <c r="C154" i="15"/>
  <c r="A155" i="15"/>
  <c r="B155" i="15"/>
  <c r="C155" i="15"/>
  <c r="A156" i="15"/>
  <c r="B156" i="15"/>
  <c r="C156" i="15"/>
  <c r="A157" i="15"/>
  <c r="B157" i="15"/>
  <c r="C157" i="15"/>
  <c r="A158" i="15"/>
  <c r="B158" i="15"/>
  <c r="C158" i="15"/>
  <c r="A159" i="15"/>
  <c r="B159" i="15"/>
  <c r="C159" i="15"/>
  <c r="A160" i="15"/>
  <c r="B160" i="15"/>
  <c r="C160" i="15"/>
  <c r="A161" i="15"/>
  <c r="B161" i="15"/>
  <c r="C161" i="15"/>
  <c r="A162" i="15"/>
  <c r="B162" i="15"/>
  <c r="C162" i="15"/>
  <c r="A163" i="15"/>
  <c r="B163" i="15"/>
  <c r="C163" i="15"/>
  <c r="A164" i="15"/>
  <c r="B164" i="15"/>
  <c r="C164" i="15"/>
  <c r="A165" i="15"/>
  <c r="B165" i="15"/>
  <c r="C165" i="15"/>
  <c r="A166" i="15"/>
  <c r="B166" i="15"/>
  <c r="C166" i="15"/>
  <c r="A167" i="15"/>
  <c r="B167" i="15"/>
  <c r="C167" i="15"/>
  <c r="A168" i="15"/>
  <c r="B168" i="15"/>
  <c r="C168" i="15"/>
  <c r="A169" i="15"/>
  <c r="B169" i="15"/>
  <c r="C169" i="15"/>
  <c r="A170" i="15"/>
  <c r="B170" i="15"/>
  <c r="C170" i="15"/>
  <c r="A171" i="15"/>
  <c r="B171" i="15"/>
  <c r="C171" i="15"/>
  <c r="A172" i="15"/>
  <c r="B172" i="15"/>
  <c r="C172" i="15"/>
  <c r="A173" i="15"/>
  <c r="B173" i="15"/>
  <c r="C173" i="15"/>
  <c r="A174" i="15"/>
  <c r="B174" i="15"/>
  <c r="C174" i="15"/>
  <c r="A175" i="15"/>
  <c r="B175" i="15"/>
  <c r="C175" i="15"/>
  <c r="A176" i="15"/>
  <c r="B176" i="15"/>
  <c r="C176" i="15"/>
  <c r="A177" i="15"/>
  <c r="B177" i="15"/>
  <c r="C177" i="15"/>
  <c r="A178" i="15"/>
  <c r="B178" i="15"/>
  <c r="C178" i="15"/>
  <c r="A179" i="15"/>
  <c r="B179" i="15"/>
  <c r="C179" i="15"/>
  <c r="A180" i="15"/>
  <c r="B180" i="15"/>
  <c r="C180" i="15"/>
  <c r="A181" i="15"/>
  <c r="B181" i="15"/>
  <c r="C181" i="15"/>
  <c r="A182" i="15"/>
  <c r="B182" i="15"/>
  <c r="C182" i="15"/>
  <c r="A183" i="15"/>
  <c r="B183" i="15"/>
  <c r="C183" i="15"/>
  <c r="A184" i="15"/>
  <c r="B184" i="15"/>
  <c r="C184" i="15"/>
  <c r="A185" i="15"/>
  <c r="B185" i="15"/>
  <c r="C185" i="15"/>
  <c r="A186" i="15"/>
  <c r="B186" i="15"/>
  <c r="C186" i="15"/>
  <c r="A187" i="15"/>
  <c r="B187" i="15"/>
  <c r="C187" i="15"/>
  <c r="A188" i="15"/>
  <c r="B188" i="15"/>
  <c r="C188" i="15"/>
  <c r="A189" i="15"/>
  <c r="B189" i="15"/>
  <c r="C189" i="15"/>
  <c r="A190" i="15"/>
  <c r="B190" i="15"/>
  <c r="C190" i="15"/>
  <c r="A191" i="15"/>
  <c r="B191" i="15"/>
  <c r="C191" i="15"/>
  <c r="A192" i="15"/>
  <c r="B192" i="15"/>
  <c r="C192" i="15"/>
  <c r="A193" i="15"/>
  <c r="B193" i="15"/>
  <c r="C193" i="15"/>
  <c r="A194" i="15"/>
  <c r="B194" i="15"/>
  <c r="C194" i="15"/>
  <c r="A195" i="15"/>
  <c r="B195" i="15"/>
  <c r="C195" i="15"/>
  <c r="A196" i="15"/>
  <c r="B196" i="15"/>
  <c r="C196" i="15"/>
  <c r="A197" i="15"/>
  <c r="B197" i="15"/>
  <c r="C197" i="15"/>
  <c r="A198" i="15"/>
  <c r="B198" i="15"/>
  <c r="C198" i="15"/>
  <c r="A199" i="15"/>
  <c r="B199" i="15"/>
  <c r="C199" i="15"/>
  <c r="A200" i="15"/>
  <c r="B200" i="15"/>
  <c r="C200" i="15"/>
  <c r="A201" i="15"/>
  <c r="B201" i="15"/>
  <c r="C201" i="15"/>
  <c r="A202" i="15"/>
  <c r="B202" i="15"/>
  <c r="C202" i="15"/>
  <c r="A203" i="15"/>
  <c r="B203" i="15"/>
  <c r="C203" i="15"/>
  <c r="A204" i="15"/>
  <c r="B204" i="15"/>
  <c r="C204" i="15"/>
  <c r="A205" i="15"/>
  <c r="B205" i="15"/>
  <c r="C205" i="15"/>
  <c r="A206" i="15"/>
  <c r="B206" i="15"/>
  <c r="C206" i="15"/>
  <c r="A207" i="15"/>
  <c r="B207" i="15"/>
  <c r="C207" i="15"/>
  <c r="A208" i="15"/>
  <c r="B208" i="15"/>
  <c r="C208" i="15"/>
  <c r="A209" i="15"/>
  <c r="B209" i="15"/>
  <c r="C209" i="15"/>
  <c r="A210" i="15"/>
  <c r="B210" i="15"/>
  <c r="C210" i="15"/>
  <c r="A211" i="15"/>
  <c r="B211" i="15"/>
  <c r="C211" i="15"/>
  <c r="A212" i="15"/>
  <c r="B212" i="15"/>
  <c r="C212" i="15"/>
  <c r="A213" i="15"/>
  <c r="B213" i="15"/>
  <c r="C213" i="15"/>
  <c r="A214" i="15"/>
  <c r="B214" i="15"/>
  <c r="C214" i="15"/>
  <c r="A215" i="15"/>
  <c r="B215" i="15"/>
  <c r="C215" i="15"/>
  <c r="A216" i="15"/>
  <c r="B216" i="15"/>
  <c r="C216" i="15"/>
  <c r="A217" i="15"/>
  <c r="B217" i="15"/>
  <c r="C217" i="15"/>
  <c r="A218" i="15"/>
  <c r="B218" i="15"/>
  <c r="C218" i="15"/>
  <c r="A219" i="15"/>
  <c r="B219" i="15"/>
  <c r="C219" i="15"/>
  <c r="A220" i="15"/>
  <c r="B220" i="15"/>
  <c r="C220" i="15"/>
  <c r="A221" i="15"/>
  <c r="B221" i="15"/>
  <c r="C221" i="15"/>
  <c r="A222" i="15"/>
  <c r="B222" i="15"/>
  <c r="C222" i="15"/>
  <c r="A223" i="15"/>
  <c r="B223" i="15"/>
  <c r="C223" i="15"/>
  <c r="A224" i="15"/>
  <c r="B224" i="15"/>
  <c r="C224" i="15"/>
  <c r="A225" i="15"/>
  <c r="B225" i="15"/>
  <c r="C225" i="15"/>
  <c r="A226" i="15"/>
  <c r="B226" i="15"/>
  <c r="C226" i="15"/>
  <c r="A227" i="15"/>
  <c r="B227" i="15"/>
  <c r="C227" i="15"/>
  <c r="A228" i="15"/>
  <c r="B228" i="15"/>
  <c r="C228" i="15"/>
  <c r="A229" i="15"/>
  <c r="B229" i="15"/>
  <c r="C229" i="15"/>
  <c r="A230" i="15"/>
  <c r="B230" i="15"/>
  <c r="C230" i="15"/>
  <c r="A231" i="15"/>
  <c r="B231" i="15"/>
  <c r="C231" i="15"/>
  <c r="A232" i="15"/>
  <c r="B232" i="15"/>
  <c r="C232" i="15"/>
  <c r="A233" i="15"/>
  <c r="B233" i="15"/>
  <c r="C233" i="15"/>
  <c r="A234" i="15"/>
  <c r="B234" i="15"/>
  <c r="C234" i="15"/>
  <c r="A235" i="15"/>
  <c r="B235" i="15"/>
  <c r="C235" i="15"/>
  <c r="A236" i="15"/>
  <c r="B236" i="15"/>
  <c r="C236" i="15"/>
  <c r="A237" i="15"/>
  <c r="B237" i="15"/>
  <c r="C237" i="15"/>
  <c r="A238" i="15"/>
  <c r="B238" i="15"/>
  <c r="C238" i="15"/>
  <c r="A239" i="15"/>
  <c r="B239" i="15"/>
  <c r="C239" i="15"/>
  <c r="A240" i="15"/>
  <c r="B240" i="15"/>
  <c r="C240" i="15"/>
  <c r="A241" i="15"/>
  <c r="B241" i="15"/>
  <c r="C241" i="15"/>
  <c r="A242" i="15"/>
  <c r="B242" i="15"/>
  <c r="C242" i="15"/>
  <c r="A243" i="15"/>
  <c r="B243" i="15"/>
  <c r="C243" i="15"/>
  <c r="A244" i="15"/>
  <c r="B244" i="15"/>
  <c r="C244" i="15"/>
  <c r="A245" i="15"/>
  <c r="B245" i="15"/>
  <c r="C245" i="15"/>
  <c r="A246" i="15"/>
  <c r="B246" i="15"/>
  <c r="C246" i="15"/>
  <c r="A247" i="15"/>
  <c r="B247" i="15"/>
  <c r="C247" i="15"/>
  <c r="A248" i="15"/>
  <c r="B248" i="15"/>
  <c r="C248" i="15"/>
  <c r="A249" i="15"/>
  <c r="B249" i="15"/>
  <c r="C249" i="15"/>
  <c r="A250" i="15"/>
  <c r="B250" i="15"/>
  <c r="C250" i="15"/>
  <c r="A251" i="15"/>
  <c r="B251" i="15"/>
  <c r="C251" i="15"/>
  <c r="A252" i="15"/>
  <c r="B252" i="15"/>
  <c r="C252" i="15"/>
  <c r="A253" i="15"/>
  <c r="B253" i="15"/>
  <c r="C253" i="15"/>
  <c r="A254" i="15"/>
  <c r="B254" i="15"/>
  <c r="C254" i="15"/>
  <c r="A255" i="15"/>
  <c r="B255" i="15"/>
  <c r="C255" i="15"/>
  <c r="A256" i="15"/>
  <c r="B256" i="15"/>
  <c r="C256" i="15"/>
  <c r="A257" i="15"/>
  <c r="B257" i="15"/>
  <c r="C257" i="15"/>
  <c r="A258" i="15"/>
  <c r="B258" i="15"/>
  <c r="C258" i="15"/>
  <c r="A259" i="15"/>
  <c r="B259" i="15"/>
  <c r="C259" i="15"/>
  <c r="A260" i="15"/>
  <c r="B260" i="15"/>
  <c r="C260" i="15"/>
  <c r="A261" i="15"/>
  <c r="B261" i="15"/>
  <c r="C261" i="15"/>
  <c r="A262" i="15"/>
  <c r="B262" i="15"/>
  <c r="C262" i="15"/>
  <c r="A263" i="15"/>
  <c r="B263" i="15"/>
  <c r="C263" i="15"/>
  <c r="A264" i="15"/>
  <c r="B264" i="15"/>
  <c r="C264" i="15"/>
  <c r="A265" i="15"/>
  <c r="B265" i="15"/>
  <c r="C265" i="15"/>
  <c r="A266" i="15"/>
  <c r="B266" i="15"/>
  <c r="C266" i="15"/>
  <c r="A267" i="15"/>
  <c r="B267" i="15"/>
  <c r="C267" i="15"/>
  <c r="A268" i="15"/>
  <c r="B268" i="15"/>
  <c r="C268" i="15"/>
  <c r="A269" i="15"/>
  <c r="B269" i="15"/>
  <c r="C269" i="15"/>
  <c r="A270" i="15"/>
  <c r="B270" i="15"/>
  <c r="C270" i="15"/>
  <c r="A271" i="15"/>
  <c r="B271" i="15"/>
  <c r="C271" i="15"/>
  <c r="A272" i="15"/>
  <c r="B272" i="15"/>
  <c r="C272" i="15"/>
  <c r="A273" i="15"/>
  <c r="B273" i="15"/>
  <c r="C273" i="15"/>
  <c r="A274" i="15"/>
  <c r="B274" i="15"/>
  <c r="C274" i="15"/>
  <c r="A275" i="15"/>
  <c r="B275" i="15"/>
  <c r="C275" i="15"/>
  <c r="A276" i="15"/>
  <c r="B276" i="15"/>
  <c r="C276" i="15"/>
  <c r="A277" i="15"/>
  <c r="B277" i="15"/>
  <c r="C277" i="15"/>
  <c r="A278" i="15"/>
  <c r="B278" i="15"/>
  <c r="C278" i="15"/>
  <c r="A279" i="15"/>
  <c r="B279" i="15"/>
  <c r="C279" i="15"/>
  <c r="A280" i="15"/>
  <c r="B280" i="15"/>
  <c r="C280" i="15"/>
  <c r="A281" i="15"/>
  <c r="B281" i="15"/>
  <c r="C281" i="15"/>
  <c r="A282" i="15"/>
  <c r="B282" i="15"/>
  <c r="C282" i="15"/>
  <c r="A283" i="15"/>
  <c r="B283" i="15"/>
  <c r="C283" i="15"/>
  <c r="A284" i="15"/>
  <c r="B284" i="15"/>
  <c r="C284" i="15"/>
  <c r="A285" i="15"/>
  <c r="B285" i="15"/>
  <c r="C285" i="15"/>
  <c r="A286" i="15"/>
  <c r="B286" i="15"/>
  <c r="C286" i="15"/>
  <c r="A287" i="15"/>
  <c r="B287" i="15"/>
  <c r="C287" i="15"/>
  <c r="A288" i="15"/>
  <c r="B288" i="15"/>
  <c r="C288" i="15"/>
  <c r="A289" i="15"/>
  <c r="B289" i="15"/>
  <c r="C289" i="15"/>
  <c r="A290" i="15"/>
  <c r="B290" i="15"/>
  <c r="C290" i="15"/>
  <c r="A291" i="15"/>
  <c r="B291" i="15"/>
  <c r="C291" i="15"/>
  <c r="A292" i="15"/>
  <c r="B292" i="15"/>
  <c r="C292" i="15"/>
  <c r="A293" i="15"/>
  <c r="B293" i="15"/>
  <c r="C293" i="15"/>
  <c r="A294" i="15"/>
  <c r="B294" i="15"/>
  <c r="C294" i="15"/>
  <c r="A295" i="15"/>
  <c r="B295" i="15"/>
  <c r="C295" i="15"/>
  <c r="A296" i="15"/>
  <c r="B296" i="15"/>
  <c r="C296" i="15"/>
  <c r="A297" i="15"/>
  <c r="B297" i="15"/>
  <c r="C297" i="15"/>
  <c r="A298" i="15"/>
  <c r="B298" i="15"/>
  <c r="C298" i="15"/>
  <c r="A299" i="15"/>
  <c r="B299" i="15"/>
  <c r="C299" i="15"/>
  <c r="A300" i="15"/>
  <c r="B300" i="15"/>
  <c r="A301" i="15"/>
  <c r="B301" i="15"/>
  <c r="A302" i="15"/>
  <c r="B302" i="15"/>
  <c r="A303" i="15"/>
  <c r="B303" i="15"/>
  <c r="B310" i="15"/>
  <c r="B308" i="15"/>
  <c r="F308" i="15"/>
  <c r="F309" i="15"/>
  <c r="B307" i="15"/>
  <c r="F307" i="15"/>
  <c r="B307" i="15" a="1"/>
  <c r="C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R19" i="15"/>
  <c r="R17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F304" i="15"/>
  <c r="R7" i="15"/>
  <c r="R3" i="15"/>
  <c r="B3" i="15"/>
  <c r="A3" i="15"/>
  <c r="A4" i="12" a="1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AC6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AB6" i="12"/>
  <c r="AD6" i="12"/>
  <c r="B309" i="12"/>
  <c r="C303" i="12"/>
  <c r="C302" i="12"/>
  <c r="C301" i="12"/>
  <c r="C300" i="12"/>
  <c r="A4" i="12"/>
  <c r="B4" i="12"/>
  <c r="C4" i="12"/>
  <c r="A5" i="12"/>
  <c r="B5" i="12"/>
  <c r="C5" i="12"/>
  <c r="A6" i="12"/>
  <c r="B6" i="12"/>
  <c r="C6" i="12"/>
  <c r="A7" i="12"/>
  <c r="B7" i="12"/>
  <c r="C7" i="12"/>
  <c r="A8" i="12"/>
  <c r="B8" i="12"/>
  <c r="C8" i="12"/>
  <c r="A9" i="12"/>
  <c r="B9" i="12"/>
  <c r="C9" i="12"/>
  <c r="A10" i="12"/>
  <c r="B10" i="12"/>
  <c r="C10" i="12"/>
  <c r="A11" i="12"/>
  <c r="B11" i="12"/>
  <c r="C11" i="12"/>
  <c r="A12" i="12"/>
  <c r="B12" i="12"/>
  <c r="C12" i="12"/>
  <c r="A13" i="12"/>
  <c r="B13" i="12"/>
  <c r="C13" i="12"/>
  <c r="A14" i="12"/>
  <c r="B14" i="12"/>
  <c r="C14" i="12"/>
  <c r="A15" i="12"/>
  <c r="B15" i="12"/>
  <c r="C15" i="12"/>
  <c r="A16" i="12"/>
  <c r="B16" i="12"/>
  <c r="C16" i="12"/>
  <c r="A17" i="12"/>
  <c r="B17" i="12"/>
  <c r="C17" i="12"/>
  <c r="A18" i="12"/>
  <c r="B18" i="12"/>
  <c r="C18" i="12"/>
  <c r="A19" i="12"/>
  <c r="B19" i="12"/>
  <c r="C19" i="12"/>
  <c r="A20" i="12"/>
  <c r="B20" i="12"/>
  <c r="C20" i="12"/>
  <c r="A21" i="12"/>
  <c r="B21" i="12"/>
  <c r="C21" i="12"/>
  <c r="A22" i="12"/>
  <c r="B22" i="12"/>
  <c r="C22" i="12"/>
  <c r="A23" i="12"/>
  <c r="B23" i="12"/>
  <c r="C23" i="12"/>
  <c r="A24" i="12"/>
  <c r="B24" i="12"/>
  <c r="C24" i="12"/>
  <c r="A25" i="12"/>
  <c r="B25" i="12"/>
  <c r="C25" i="12"/>
  <c r="A26" i="12"/>
  <c r="B26" i="12"/>
  <c r="C26" i="12"/>
  <c r="A27" i="12"/>
  <c r="B27" i="12"/>
  <c r="C27" i="12"/>
  <c r="A28" i="12"/>
  <c r="B28" i="12"/>
  <c r="C28" i="12"/>
  <c r="A29" i="12"/>
  <c r="B29" i="12"/>
  <c r="C29" i="12"/>
  <c r="A30" i="12"/>
  <c r="B30" i="12"/>
  <c r="C30" i="12"/>
  <c r="A31" i="12"/>
  <c r="B31" i="12"/>
  <c r="C31" i="12"/>
  <c r="A32" i="12"/>
  <c r="B32" i="12"/>
  <c r="C32" i="12"/>
  <c r="A33" i="12"/>
  <c r="B33" i="12"/>
  <c r="C33" i="12"/>
  <c r="A34" i="12"/>
  <c r="B34" i="12"/>
  <c r="C34" i="12"/>
  <c r="A35" i="12"/>
  <c r="B35" i="12"/>
  <c r="C35" i="12"/>
  <c r="A36" i="12"/>
  <c r="B36" i="12"/>
  <c r="C36" i="12"/>
  <c r="A37" i="12"/>
  <c r="B37" i="12"/>
  <c r="C37" i="12"/>
  <c r="A38" i="12"/>
  <c r="B38" i="12"/>
  <c r="C38" i="12"/>
  <c r="A39" i="12"/>
  <c r="B39" i="12"/>
  <c r="C39" i="12"/>
  <c r="A40" i="12"/>
  <c r="B40" i="12"/>
  <c r="C40" i="12"/>
  <c r="A41" i="12"/>
  <c r="B41" i="12"/>
  <c r="C41" i="12"/>
  <c r="A42" i="12"/>
  <c r="B42" i="12"/>
  <c r="C42" i="12"/>
  <c r="A43" i="12"/>
  <c r="B43" i="12"/>
  <c r="C43" i="12"/>
  <c r="A44" i="12"/>
  <c r="B44" i="12"/>
  <c r="C44" i="12"/>
  <c r="A45" i="12"/>
  <c r="B45" i="12"/>
  <c r="C45" i="12"/>
  <c r="A46" i="12"/>
  <c r="B46" i="12"/>
  <c r="C46" i="12"/>
  <c r="A47" i="12"/>
  <c r="B47" i="12"/>
  <c r="C47" i="12"/>
  <c r="A48" i="12"/>
  <c r="B48" i="12"/>
  <c r="C48" i="12"/>
  <c r="A49" i="12"/>
  <c r="B49" i="12"/>
  <c r="C49" i="12"/>
  <c r="A50" i="12"/>
  <c r="B50" i="12"/>
  <c r="C50" i="12"/>
  <c r="A51" i="12"/>
  <c r="B51" i="12"/>
  <c r="C51" i="12"/>
  <c r="A52" i="12"/>
  <c r="B52" i="12"/>
  <c r="C52" i="12"/>
  <c r="A53" i="12"/>
  <c r="B53" i="12"/>
  <c r="C53" i="12"/>
  <c r="A54" i="12"/>
  <c r="B54" i="12"/>
  <c r="C54" i="12"/>
  <c r="A55" i="12"/>
  <c r="B55" i="12"/>
  <c r="C55" i="12"/>
  <c r="A56" i="12"/>
  <c r="B56" i="12"/>
  <c r="C56" i="12"/>
  <c r="A57" i="12"/>
  <c r="B57" i="12"/>
  <c r="C57" i="12"/>
  <c r="A58" i="12"/>
  <c r="B58" i="12"/>
  <c r="C58" i="12"/>
  <c r="A59" i="12"/>
  <c r="B59" i="12"/>
  <c r="C59" i="12"/>
  <c r="A60" i="12"/>
  <c r="B60" i="12"/>
  <c r="C60" i="12"/>
  <c r="A61" i="12"/>
  <c r="B61" i="12"/>
  <c r="C61" i="12"/>
  <c r="A62" i="12"/>
  <c r="B62" i="12"/>
  <c r="C62" i="12"/>
  <c r="A63" i="12"/>
  <c r="B63" i="12"/>
  <c r="C63" i="12"/>
  <c r="A64" i="12"/>
  <c r="B64" i="12"/>
  <c r="C64" i="12"/>
  <c r="A65" i="12"/>
  <c r="B65" i="12"/>
  <c r="C65" i="12"/>
  <c r="A66" i="12"/>
  <c r="B66" i="12"/>
  <c r="C66" i="12"/>
  <c r="A67" i="12"/>
  <c r="B67" i="12"/>
  <c r="C67" i="12"/>
  <c r="A68" i="12"/>
  <c r="B68" i="12"/>
  <c r="C68" i="12"/>
  <c r="A69" i="12"/>
  <c r="B69" i="12"/>
  <c r="C69" i="12"/>
  <c r="A70" i="12"/>
  <c r="B70" i="12"/>
  <c r="C70" i="12"/>
  <c r="A71" i="12"/>
  <c r="B71" i="12"/>
  <c r="C71" i="12"/>
  <c r="A72" i="12"/>
  <c r="B72" i="12"/>
  <c r="C72" i="12"/>
  <c r="A73" i="12"/>
  <c r="B73" i="12"/>
  <c r="C73" i="12"/>
  <c r="A74" i="12"/>
  <c r="B74" i="12"/>
  <c r="C74" i="12"/>
  <c r="A75" i="12"/>
  <c r="B75" i="12"/>
  <c r="C75" i="12"/>
  <c r="A76" i="12"/>
  <c r="B76" i="12"/>
  <c r="C76" i="12"/>
  <c r="A77" i="12"/>
  <c r="B77" i="12"/>
  <c r="C77" i="12"/>
  <c r="A78" i="12"/>
  <c r="B78" i="12"/>
  <c r="C78" i="12"/>
  <c r="A79" i="12"/>
  <c r="B79" i="12"/>
  <c r="C79" i="12"/>
  <c r="A80" i="12"/>
  <c r="B80" i="12"/>
  <c r="C80" i="12"/>
  <c r="A81" i="12"/>
  <c r="B81" i="12"/>
  <c r="C81" i="12"/>
  <c r="A82" i="12"/>
  <c r="B82" i="12"/>
  <c r="C82" i="12"/>
  <c r="A83" i="12"/>
  <c r="B83" i="12"/>
  <c r="C83" i="12"/>
  <c r="A84" i="12"/>
  <c r="B84" i="12"/>
  <c r="C84" i="12"/>
  <c r="A85" i="12"/>
  <c r="B85" i="12"/>
  <c r="C85" i="12"/>
  <c r="A86" i="12"/>
  <c r="B86" i="12"/>
  <c r="C86" i="12"/>
  <c r="A87" i="12"/>
  <c r="B87" i="12"/>
  <c r="C87" i="12"/>
  <c r="A88" i="12"/>
  <c r="B88" i="12"/>
  <c r="C88" i="12"/>
  <c r="A89" i="12"/>
  <c r="B89" i="12"/>
  <c r="C89" i="12"/>
  <c r="A90" i="12"/>
  <c r="B90" i="12"/>
  <c r="C90" i="12"/>
  <c r="A91" i="12"/>
  <c r="B91" i="12"/>
  <c r="C91" i="12"/>
  <c r="A92" i="12"/>
  <c r="B92" i="12"/>
  <c r="C92" i="12"/>
  <c r="A93" i="12"/>
  <c r="B93" i="12"/>
  <c r="C93" i="12"/>
  <c r="A94" i="12"/>
  <c r="B94" i="12"/>
  <c r="C94" i="12"/>
  <c r="A95" i="12"/>
  <c r="B95" i="12"/>
  <c r="C95" i="12"/>
  <c r="A96" i="12"/>
  <c r="B96" i="12"/>
  <c r="C96" i="12"/>
  <c r="A97" i="12"/>
  <c r="B97" i="12"/>
  <c r="C97" i="12"/>
  <c r="A98" i="12"/>
  <c r="B98" i="12"/>
  <c r="C98" i="12"/>
  <c r="A99" i="12"/>
  <c r="B99" i="12"/>
  <c r="C99" i="12"/>
  <c r="A100" i="12"/>
  <c r="B100" i="12"/>
  <c r="C100" i="12"/>
  <c r="A101" i="12"/>
  <c r="B101" i="12"/>
  <c r="C101" i="12"/>
  <c r="A102" i="12"/>
  <c r="B102" i="12"/>
  <c r="C102" i="12"/>
  <c r="A103" i="12"/>
  <c r="B103" i="12"/>
  <c r="C103" i="12"/>
  <c r="A104" i="12"/>
  <c r="B104" i="12"/>
  <c r="C104" i="12"/>
  <c r="A105" i="12"/>
  <c r="B105" i="12"/>
  <c r="C105" i="12"/>
  <c r="A106" i="12"/>
  <c r="B106" i="12"/>
  <c r="C106" i="12"/>
  <c r="A107" i="12"/>
  <c r="B107" i="12"/>
  <c r="C107" i="12"/>
  <c r="A108" i="12"/>
  <c r="B108" i="12"/>
  <c r="C108" i="12"/>
  <c r="A109" i="12"/>
  <c r="B109" i="12"/>
  <c r="C109" i="12"/>
  <c r="A110" i="12"/>
  <c r="B110" i="12"/>
  <c r="C110" i="12"/>
  <c r="A111" i="12"/>
  <c r="B111" i="12"/>
  <c r="C111" i="12"/>
  <c r="A112" i="12"/>
  <c r="B112" i="12"/>
  <c r="C112" i="12"/>
  <c r="A113" i="12"/>
  <c r="B113" i="12"/>
  <c r="C113" i="12"/>
  <c r="A114" i="12"/>
  <c r="B114" i="12"/>
  <c r="C114" i="12"/>
  <c r="A115" i="12"/>
  <c r="B115" i="12"/>
  <c r="C115" i="12"/>
  <c r="A116" i="12"/>
  <c r="B116" i="12"/>
  <c r="C116" i="12"/>
  <c r="A117" i="12"/>
  <c r="B117" i="12"/>
  <c r="C117" i="12"/>
  <c r="A118" i="12"/>
  <c r="B118" i="12"/>
  <c r="C118" i="12"/>
  <c r="A119" i="12"/>
  <c r="B119" i="12"/>
  <c r="C119" i="12"/>
  <c r="A120" i="12"/>
  <c r="B120" i="12"/>
  <c r="C120" i="12"/>
  <c r="A121" i="12"/>
  <c r="B121" i="12"/>
  <c r="C121" i="12"/>
  <c r="A122" i="12"/>
  <c r="B122" i="12"/>
  <c r="C122" i="12"/>
  <c r="A123" i="12"/>
  <c r="B123" i="12"/>
  <c r="C123" i="12"/>
  <c r="A124" i="12"/>
  <c r="B124" i="12"/>
  <c r="C124" i="12"/>
  <c r="A125" i="12"/>
  <c r="B125" i="12"/>
  <c r="C125" i="12"/>
  <c r="A126" i="12"/>
  <c r="B126" i="12"/>
  <c r="C126" i="12"/>
  <c r="A127" i="12"/>
  <c r="B127" i="12"/>
  <c r="C127" i="12"/>
  <c r="A128" i="12"/>
  <c r="B128" i="12"/>
  <c r="C128" i="12"/>
  <c r="A129" i="12"/>
  <c r="B129" i="12"/>
  <c r="C129" i="12"/>
  <c r="A130" i="12"/>
  <c r="B130" i="12"/>
  <c r="C130" i="12"/>
  <c r="A131" i="12"/>
  <c r="B131" i="12"/>
  <c r="C131" i="12"/>
  <c r="A132" i="12"/>
  <c r="B132" i="12"/>
  <c r="C132" i="12"/>
  <c r="A133" i="12"/>
  <c r="B133" i="12"/>
  <c r="C133" i="12"/>
  <c r="A134" i="12"/>
  <c r="B134" i="12"/>
  <c r="C134" i="12"/>
  <c r="A135" i="12"/>
  <c r="B135" i="12"/>
  <c r="C135" i="12"/>
  <c r="A136" i="12"/>
  <c r="B136" i="12"/>
  <c r="C136" i="12"/>
  <c r="A137" i="12"/>
  <c r="B137" i="12"/>
  <c r="C137" i="12"/>
  <c r="A138" i="12"/>
  <c r="B138" i="12"/>
  <c r="C138" i="12"/>
  <c r="A139" i="12"/>
  <c r="B139" i="12"/>
  <c r="C139" i="12"/>
  <c r="A140" i="12"/>
  <c r="B140" i="12"/>
  <c r="C140" i="12"/>
  <c r="A141" i="12"/>
  <c r="B141" i="12"/>
  <c r="C141" i="12"/>
  <c r="A142" i="12"/>
  <c r="B142" i="12"/>
  <c r="C142" i="12"/>
  <c r="A143" i="12"/>
  <c r="B143" i="12"/>
  <c r="C143" i="12"/>
  <c r="A144" i="12"/>
  <c r="B144" i="12"/>
  <c r="C144" i="12"/>
  <c r="A145" i="12"/>
  <c r="B145" i="12"/>
  <c r="C145" i="12"/>
  <c r="A146" i="12"/>
  <c r="B146" i="12"/>
  <c r="C146" i="12"/>
  <c r="A147" i="12"/>
  <c r="B147" i="12"/>
  <c r="C147" i="12"/>
  <c r="A148" i="12"/>
  <c r="B148" i="12"/>
  <c r="C148" i="12"/>
  <c r="A149" i="12"/>
  <c r="B149" i="12"/>
  <c r="C149" i="12"/>
  <c r="A150" i="12"/>
  <c r="B150" i="12"/>
  <c r="C150" i="12"/>
  <c r="A151" i="12"/>
  <c r="B151" i="12"/>
  <c r="C151" i="12"/>
  <c r="A152" i="12"/>
  <c r="B152" i="12"/>
  <c r="C152" i="12"/>
  <c r="A153" i="12"/>
  <c r="B153" i="12"/>
  <c r="C153" i="12"/>
  <c r="A154" i="12"/>
  <c r="B154" i="12"/>
  <c r="C154" i="12"/>
  <c r="A155" i="12"/>
  <c r="B155" i="12"/>
  <c r="C155" i="12"/>
  <c r="A156" i="12"/>
  <c r="B156" i="12"/>
  <c r="C156" i="12"/>
  <c r="A157" i="12"/>
  <c r="B157" i="12"/>
  <c r="C157" i="12"/>
  <c r="A158" i="12"/>
  <c r="B158" i="12"/>
  <c r="C158" i="12"/>
  <c r="A159" i="12"/>
  <c r="B159" i="12"/>
  <c r="C159" i="12"/>
  <c r="A160" i="12"/>
  <c r="B160" i="12"/>
  <c r="C160" i="12"/>
  <c r="A161" i="12"/>
  <c r="B161" i="12"/>
  <c r="C161" i="12"/>
  <c r="A162" i="12"/>
  <c r="B162" i="12"/>
  <c r="C162" i="12"/>
  <c r="A163" i="12"/>
  <c r="B163" i="12"/>
  <c r="C163" i="12"/>
  <c r="A164" i="12"/>
  <c r="B164" i="12"/>
  <c r="C164" i="12"/>
  <c r="A165" i="12"/>
  <c r="B165" i="12"/>
  <c r="C165" i="12"/>
  <c r="A166" i="12"/>
  <c r="B166" i="12"/>
  <c r="C166" i="12"/>
  <c r="A167" i="12"/>
  <c r="B167" i="12"/>
  <c r="C167" i="12"/>
  <c r="A168" i="12"/>
  <c r="B168" i="12"/>
  <c r="C168" i="12"/>
  <c r="A169" i="12"/>
  <c r="B169" i="12"/>
  <c r="C169" i="12"/>
  <c r="A170" i="12"/>
  <c r="B170" i="12"/>
  <c r="C170" i="12"/>
  <c r="A171" i="12"/>
  <c r="B171" i="12"/>
  <c r="C171" i="12"/>
  <c r="A172" i="12"/>
  <c r="B172" i="12"/>
  <c r="C172" i="12"/>
  <c r="A173" i="12"/>
  <c r="B173" i="12"/>
  <c r="C173" i="12"/>
  <c r="A174" i="12"/>
  <c r="B174" i="12"/>
  <c r="C174" i="12"/>
  <c r="A175" i="12"/>
  <c r="B175" i="12"/>
  <c r="C175" i="12"/>
  <c r="A176" i="12"/>
  <c r="B176" i="12"/>
  <c r="C176" i="12"/>
  <c r="A177" i="12"/>
  <c r="B177" i="12"/>
  <c r="C177" i="12"/>
  <c r="A178" i="12"/>
  <c r="B178" i="12"/>
  <c r="C178" i="12"/>
  <c r="A179" i="12"/>
  <c r="B179" i="12"/>
  <c r="C179" i="12"/>
  <c r="A180" i="12"/>
  <c r="B180" i="12"/>
  <c r="C180" i="12"/>
  <c r="A181" i="12"/>
  <c r="B181" i="12"/>
  <c r="C181" i="12"/>
  <c r="A182" i="12"/>
  <c r="B182" i="12"/>
  <c r="C182" i="12"/>
  <c r="A183" i="12"/>
  <c r="B183" i="12"/>
  <c r="C183" i="12"/>
  <c r="A184" i="12"/>
  <c r="B184" i="12"/>
  <c r="C184" i="12"/>
  <c r="A185" i="12"/>
  <c r="B185" i="12"/>
  <c r="C185" i="12"/>
  <c r="A186" i="12"/>
  <c r="B186" i="12"/>
  <c r="C186" i="12"/>
  <c r="A187" i="12"/>
  <c r="B187" i="12"/>
  <c r="C187" i="12"/>
  <c r="A188" i="12"/>
  <c r="B188" i="12"/>
  <c r="C188" i="12"/>
  <c r="A189" i="12"/>
  <c r="B189" i="12"/>
  <c r="C189" i="12"/>
  <c r="A190" i="12"/>
  <c r="B190" i="12"/>
  <c r="C190" i="12"/>
  <c r="A191" i="12"/>
  <c r="B191" i="12"/>
  <c r="C191" i="12"/>
  <c r="A192" i="12"/>
  <c r="B192" i="12"/>
  <c r="C192" i="12"/>
  <c r="A193" i="12"/>
  <c r="B193" i="12"/>
  <c r="C193" i="12"/>
  <c r="A194" i="12"/>
  <c r="B194" i="12"/>
  <c r="C194" i="12"/>
  <c r="A195" i="12"/>
  <c r="B195" i="12"/>
  <c r="C195" i="12"/>
  <c r="A196" i="12"/>
  <c r="B196" i="12"/>
  <c r="C196" i="12"/>
  <c r="A197" i="12"/>
  <c r="B197" i="12"/>
  <c r="C197" i="12"/>
  <c r="A198" i="12"/>
  <c r="B198" i="12"/>
  <c r="C198" i="12"/>
  <c r="A199" i="12"/>
  <c r="B199" i="12"/>
  <c r="C199" i="12"/>
  <c r="A200" i="12"/>
  <c r="B200" i="12"/>
  <c r="C200" i="12"/>
  <c r="A201" i="12"/>
  <c r="B201" i="12"/>
  <c r="C201" i="12"/>
  <c r="A202" i="12"/>
  <c r="B202" i="12"/>
  <c r="C202" i="12"/>
  <c r="A203" i="12"/>
  <c r="B203" i="12"/>
  <c r="C203" i="12"/>
  <c r="A204" i="12"/>
  <c r="B204" i="12"/>
  <c r="C204" i="12"/>
  <c r="A205" i="12"/>
  <c r="B205" i="12"/>
  <c r="C205" i="12"/>
  <c r="A206" i="12"/>
  <c r="B206" i="12"/>
  <c r="C206" i="12"/>
  <c r="A207" i="12"/>
  <c r="B207" i="12"/>
  <c r="C207" i="12"/>
  <c r="A208" i="12"/>
  <c r="B208" i="12"/>
  <c r="C208" i="12"/>
  <c r="A209" i="12"/>
  <c r="B209" i="12"/>
  <c r="C209" i="12"/>
  <c r="A210" i="12"/>
  <c r="B210" i="12"/>
  <c r="C210" i="12"/>
  <c r="A211" i="12"/>
  <c r="B211" i="12"/>
  <c r="C211" i="12"/>
  <c r="A212" i="12"/>
  <c r="B212" i="12"/>
  <c r="C212" i="12"/>
  <c r="A213" i="12"/>
  <c r="B213" i="12"/>
  <c r="C213" i="12"/>
  <c r="A214" i="12"/>
  <c r="B214" i="12"/>
  <c r="C214" i="12"/>
  <c r="A215" i="12"/>
  <c r="B215" i="12"/>
  <c r="C215" i="12"/>
  <c r="A216" i="12"/>
  <c r="B216" i="12"/>
  <c r="C216" i="12"/>
  <c r="A217" i="12"/>
  <c r="B217" i="12"/>
  <c r="C217" i="12"/>
  <c r="A218" i="12"/>
  <c r="B218" i="12"/>
  <c r="C218" i="12"/>
  <c r="A219" i="12"/>
  <c r="B219" i="12"/>
  <c r="C219" i="12"/>
  <c r="A220" i="12"/>
  <c r="B220" i="12"/>
  <c r="C220" i="12"/>
  <c r="A221" i="12"/>
  <c r="B221" i="12"/>
  <c r="C221" i="12"/>
  <c r="A222" i="12"/>
  <c r="B222" i="12"/>
  <c r="C222" i="12"/>
  <c r="A223" i="12"/>
  <c r="B223" i="12"/>
  <c r="C223" i="12"/>
  <c r="A224" i="12"/>
  <c r="B224" i="12"/>
  <c r="C224" i="12"/>
  <c r="A225" i="12"/>
  <c r="B225" i="12"/>
  <c r="C225" i="12"/>
  <c r="A226" i="12"/>
  <c r="B226" i="12"/>
  <c r="C226" i="12"/>
  <c r="A227" i="12"/>
  <c r="B227" i="12"/>
  <c r="C227" i="12"/>
  <c r="A228" i="12"/>
  <c r="B228" i="12"/>
  <c r="C228" i="12"/>
  <c r="A229" i="12"/>
  <c r="B229" i="12"/>
  <c r="C229" i="12"/>
  <c r="A230" i="12"/>
  <c r="B230" i="12"/>
  <c r="C230" i="12"/>
  <c r="A231" i="12"/>
  <c r="B231" i="12"/>
  <c r="C231" i="12"/>
  <c r="A232" i="12"/>
  <c r="B232" i="12"/>
  <c r="C232" i="12"/>
  <c r="A233" i="12"/>
  <c r="B233" i="12"/>
  <c r="C233" i="12"/>
  <c r="A234" i="12"/>
  <c r="B234" i="12"/>
  <c r="C234" i="12"/>
  <c r="A235" i="12"/>
  <c r="B235" i="12"/>
  <c r="C235" i="12"/>
  <c r="A236" i="12"/>
  <c r="B236" i="12"/>
  <c r="C236" i="12"/>
  <c r="A237" i="12"/>
  <c r="B237" i="12"/>
  <c r="C237" i="12"/>
  <c r="A238" i="12"/>
  <c r="B238" i="12"/>
  <c r="C238" i="12"/>
  <c r="A239" i="12"/>
  <c r="B239" i="12"/>
  <c r="C239" i="12"/>
  <c r="A240" i="12"/>
  <c r="B240" i="12"/>
  <c r="C240" i="12"/>
  <c r="A241" i="12"/>
  <c r="B241" i="12"/>
  <c r="C241" i="12"/>
  <c r="A242" i="12"/>
  <c r="B242" i="12"/>
  <c r="C242" i="12"/>
  <c r="A243" i="12"/>
  <c r="B243" i="12"/>
  <c r="C243" i="12"/>
  <c r="A244" i="12"/>
  <c r="B244" i="12"/>
  <c r="C244" i="12"/>
  <c r="A245" i="12"/>
  <c r="B245" i="12"/>
  <c r="C245" i="12"/>
  <c r="A246" i="12"/>
  <c r="B246" i="12"/>
  <c r="C246" i="12"/>
  <c r="A247" i="12"/>
  <c r="B247" i="12"/>
  <c r="C247" i="12"/>
  <c r="A248" i="12"/>
  <c r="B248" i="12"/>
  <c r="C248" i="12"/>
  <c r="A249" i="12"/>
  <c r="B249" i="12"/>
  <c r="C249" i="12"/>
  <c r="A250" i="12"/>
  <c r="B250" i="12"/>
  <c r="C250" i="12"/>
  <c r="A251" i="12"/>
  <c r="B251" i="12"/>
  <c r="C251" i="12"/>
  <c r="A252" i="12"/>
  <c r="B252" i="12"/>
  <c r="C252" i="12"/>
  <c r="A253" i="12"/>
  <c r="B253" i="12"/>
  <c r="C253" i="12"/>
  <c r="A254" i="12"/>
  <c r="B254" i="12"/>
  <c r="C254" i="12"/>
  <c r="A255" i="12"/>
  <c r="B255" i="12"/>
  <c r="C255" i="12"/>
  <c r="A256" i="12"/>
  <c r="B256" i="12"/>
  <c r="C256" i="12"/>
  <c r="A257" i="12"/>
  <c r="B257" i="12"/>
  <c r="C257" i="12"/>
  <c r="A258" i="12"/>
  <c r="B258" i="12"/>
  <c r="C258" i="12"/>
  <c r="A259" i="12"/>
  <c r="B259" i="12"/>
  <c r="C259" i="12"/>
  <c r="A260" i="12"/>
  <c r="B260" i="12"/>
  <c r="C260" i="12"/>
  <c r="A261" i="12"/>
  <c r="B261" i="12"/>
  <c r="C261" i="12"/>
  <c r="A262" i="12"/>
  <c r="B262" i="12"/>
  <c r="C262" i="12"/>
  <c r="A263" i="12"/>
  <c r="B263" i="12"/>
  <c r="C263" i="12"/>
  <c r="A264" i="12"/>
  <c r="B264" i="12"/>
  <c r="C264" i="12"/>
  <c r="A265" i="12"/>
  <c r="B265" i="12"/>
  <c r="C265" i="12"/>
  <c r="A266" i="12"/>
  <c r="B266" i="12"/>
  <c r="C266" i="12"/>
  <c r="A267" i="12"/>
  <c r="B267" i="12"/>
  <c r="C267" i="12"/>
  <c r="A268" i="12"/>
  <c r="B268" i="12"/>
  <c r="C268" i="12"/>
  <c r="A269" i="12"/>
  <c r="B269" i="12"/>
  <c r="C269" i="12"/>
  <c r="A270" i="12"/>
  <c r="B270" i="12"/>
  <c r="C270" i="12"/>
  <c r="A271" i="12"/>
  <c r="B271" i="12"/>
  <c r="C271" i="12"/>
  <c r="A272" i="12"/>
  <c r="B272" i="12"/>
  <c r="C272" i="12"/>
  <c r="A273" i="12"/>
  <c r="B273" i="12"/>
  <c r="C273" i="12"/>
  <c r="A274" i="12"/>
  <c r="B274" i="12"/>
  <c r="C274" i="12"/>
  <c r="A275" i="12"/>
  <c r="B275" i="12"/>
  <c r="C275" i="12"/>
  <c r="A276" i="12"/>
  <c r="B276" i="12"/>
  <c r="C276" i="12"/>
  <c r="A277" i="12"/>
  <c r="B277" i="12"/>
  <c r="C277" i="12"/>
  <c r="A278" i="12"/>
  <c r="B278" i="12"/>
  <c r="C278" i="12"/>
  <c r="A279" i="12"/>
  <c r="B279" i="12"/>
  <c r="C279" i="12"/>
  <c r="A280" i="12"/>
  <c r="B280" i="12"/>
  <c r="C280" i="12"/>
  <c r="A281" i="12"/>
  <c r="B281" i="12"/>
  <c r="C281" i="12"/>
  <c r="A282" i="12"/>
  <c r="B282" i="12"/>
  <c r="C282" i="12"/>
  <c r="A283" i="12"/>
  <c r="B283" i="12"/>
  <c r="C283" i="12"/>
  <c r="A284" i="12"/>
  <c r="B284" i="12"/>
  <c r="C284" i="12"/>
  <c r="A285" i="12"/>
  <c r="B285" i="12"/>
  <c r="C285" i="12"/>
  <c r="A286" i="12"/>
  <c r="B286" i="12"/>
  <c r="C286" i="12"/>
  <c r="A287" i="12"/>
  <c r="B287" i="12"/>
  <c r="C287" i="12"/>
  <c r="A288" i="12"/>
  <c r="B288" i="12"/>
  <c r="C288" i="12"/>
  <c r="A289" i="12"/>
  <c r="B289" i="12"/>
  <c r="C289" i="12"/>
  <c r="A290" i="12"/>
  <c r="B290" i="12"/>
  <c r="C290" i="12"/>
  <c r="A291" i="12"/>
  <c r="B291" i="12"/>
  <c r="C291" i="12"/>
  <c r="A292" i="12"/>
  <c r="B292" i="12"/>
  <c r="C292" i="12"/>
  <c r="A293" i="12"/>
  <c r="B293" i="12"/>
  <c r="C293" i="12"/>
  <c r="A294" i="12"/>
  <c r="B294" i="12"/>
  <c r="C294" i="12"/>
  <c r="A295" i="12"/>
  <c r="B295" i="12"/>
  <c r="C295" i="12"/>
  <c r="A296" i="12"/>
  <c r="B296" i="12"/>
  <c r="C296" i="12"/>
  <c r="A297" i="12"/>
  <c r="B297" i="12"/>
  <c r="C297" i="12"/>
  <c r="A298" i="12"/>
  <c r="B298" i="12"/>
  <c r="C298" i="12"/>
  <c r="A299" i="12"/>
  <c r="B299" i="12"/>
  <c r="C299" i="12"/>
  <c r="A300" i="12"/>
  <c r="B300" i="12"/>
  <c r="A301" i="12"/>
  <c r="B301" i="12"/>
  <c r="A302" i="12"/>
  <c r="B302" i="12"/>
  <c r="A303" i="12"/>
  <c r="B303" i="12"/>
  <c r="B310" i="12"/>
  <c r="B308" i="12"/>
  <c r="F308" i="12"/>
  <c r="F309" i="12"/>
  <c r="F310" i="12"/>
  <c r="B307" i="12"/>
  <c r="F307" i="12"/>
  <c r="B307" i="12" a="1"/>
  <c r="A308" i="12" a="1"/>
  <c r="A308" i="12"/>
  <c r="A309" i="12"/>
  <c r="A310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R19" i="12"/>
  <c r="R17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F304" i="12"/>
  <c r="R7" i="12"/>
  <c r="R3" i="12"/>
  <c r="B3" i="12"/>
  <c r="C3" i="12"/>
  <c r="A3" i="12"/>
  <c r="A4" i="9" a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AE6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AD6" i="9"/>
  <c r="AF6" i="9"/>
  <c r="B309" i="9"/>
  <c r="D303" i="9"/>
  <c r="D302" i="9"/>
  <c r="D301" i="9"/>
  <c r="D300" i="9"/>
  <c r="A4" i="9"/>
  <c r="B4" i="9"/>
  <c r="C4" i="9"/>
  <c r="D4" i="9"/>
  <c r="A5" i="9"/>
  <c r="B5" i="9"/>
  <c r="C5" i="9"/>
  <c r="D5" i="9"/>
  <c r="A6" i="9"/>
  <c r="B6" i="9"/>
  <c r="C6" i="9"/>
  <c r="D6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A11" i="9"/>
  <c r="B11" i="9"/>
  <c r="C11" i="9"/>
  <c r="D11" i="9"/>
  <c r="A12" i="9"/>
  <c r="B12" i="9"/>
  <c r="C12" i="9"/>
  <c r="D12" i="9"/>
  <c r="A13" i="9"/>
  <c r="B13" i="9"/>
  <c r="C13" i="9"/>
  <c r="D13" i="9"/>
  <c r="A14" i="9"/>
  <c r="B14" i="9"/>
  <c r="C14" i="9"/>
  <c r="D14" i="9"/>
  <c r="A15" i="9"/>
  <c r="B15" i="9"/>
  <c r="C15" i="9"/>
  <c r="D15" i="9"/>
  <c r="A16" i="9"/>
  <c r="B16" i="9"/>
  <c r="C16" i="9"/>
  <c r="D16" i="9"/>
  <c r="A17" i="9"/>
  <c r="B17" i="9"/>
  <c r="C17" i="9"/>
  <c r="D17" i="9"/>
  <c r="A18" i="9"/>
  <c r="B18" i="9"/>
  <c r="C18" i="9"/>
  <c r="D18" i="9"/>
  <c r="A19" i="9"/>
  <c r="B19" i="9"/>
  <c r="C19" i="9"/>
  <c r="D19" i="9"/>
  <c r="A20" i="9"/>
  <c r="B20" i="9"/>
  <c r="C20" i="9"/>
  <c r="D20" i="9"/>
  <c r="A21" i="9"/>
  <c r="B21" i="9"/>
  <c r="C21" i="9"/>
  <c r="D21" i="9"/>
  <c r="A22" i="9"/>
  <c r="B22" i="9"/>
  <c r="C22" i="9"/>
  <c r="D22" i="9"/>
  <c r="A23" i="9"/>
  <c r="B23" i="9"/>
  <c r="C23" i="9"/>
  <c r="D23" i="9"/>
  <c r="A24" i="9"/>
  <c r="B24" i="9"/>
  <c r="C24" i="9"/>
  <c r="D24" i="9"/>
  <c r="A25" i="9"/>
  <c r="B25" i="9"/>
  <c r="C25" i="9"/>
  <c r="D25" i="9"/>
  <c r="A26" i="9"/>
  <c r="B26" i="9"/>
  <c r="C26" i="9"/>
  <c r="D26" i="9"/>
  <c r="A27" i="9"/>
  <c r="B27" i="9"/>
  <c r="C27" i="9"/>
  <c r="D27" i="9"/>
  <c r="A28" i="9"/>
  <c r="B28" i="9"/>
  <c r="C28" i="9"/>
  <c r="D28" i="9"/>
  <c r="A29" i="9"/>
  <c r="B29" i="9"/>
  <c r="C29" i="9"/>
  <c r="D29" i="9"/>
  <c r="A30" i="9"/>
  <c r="B30" i="9"/>
  <c r="C30" i="9"/>
  <c r="D30" i="9"/>
  <c r="A31" i="9"/>
  <c r="B31" i="9"/>
  <c r="C31" i="9"/>
  <c r="D31" i="9"/>
  <c r="A32" i="9"/>
  <c r="B32" i="9"/>
  <c r="C32" i="9"/>
  <c r="D32" i="9"/>
  <c r="A33" i="9"/>
  <c r="B33" i="9"/>
  <c r="C33" i="9"/>
  <c r="D33" i="9"/>
  <c r="A34" i="9"/>
  <c r="B34" i="9"/>
  <c r="C34" i="9"/>
  <c r="D34" i="9"/>
  <c r="A35" i="9"/>
  <c r="B35" i="9"/>
  <c r="C35" i="9"/>
  <c r="D35" i="9"/>
  <c r="A36" i="9"/>
  <c r="B36" i="9"/>
  <c r="C36" i="9"/>
  <c r="D36" i="9"/>
  <c r="A37" i="9"/>
  <c r="B37" i="9"/>
  <c r="C37" i="9"/>
  <c r="D37" i="9"/>
  <c r="A38" i="9"/>
  <c r="B38" i="9"/>
  <c r="C38" i="9"/>
  <c r="D38" i="9"/>
  <c r="A39" i="9"/>
  <c r="B39" i="9"/>
  <c r="C39" i="9"/>
  <c r="D39" i="9"/>
  <c r="A40" i="9"/>
  <c r="B40" i="9"/>
  <c r="C40" i="9"/>
  <c r="D40" i="9"/>
  <c r="A41" i="9"/>
  <c r="B41" i="9"/>
  <c r="C41" i="9"/>
  <c r="D41" i="9"/>
  <c r="A42" i="9"/>
  <c r="B42" i="9"/>
  <c r="C42" i="9"/>
  <c r="D42" i="9"/>
  <c r="A43" i="9"/>
  <c r="B43" i="9"/>
  <c r="C43" i="9"/>
  <c r="D43" i="9"/>
  <c r="A44" i="9"/>
  <c r="B44" i="9"/>
  <c r="C44" i="9"/>
  <c r="D44" i="9"/>
  <c r="A45" i="9"/>
  <c r="B45" i="9"/>
  <c r="C45" i="9"/>
  <c r="D45" i="9"/>
  <c r="A46" i="9"/>
  <c r="B46" i="9"/>
  <c r="C46" i="9"/>
  <c r="D46" i="9"/>
  <c r="A47" i="9"/>
  <c r="B47" i="9"/>
  <c r="C47" i="9"/>
  <c r="D47" i="9"/>
  <c r="A48" i="9"/>
  <c r="B48" i="9"/>
  <c r="C48" i="9"/>
  <c r="D48" i="9"/>
  <c r="A49" i="9"/>
  <c r="B49" i="9"/>
  <c r="C49" i="9"/>
  <c r="D49" i="9"/>
  <c r="A50" i="9"/>
  <c r="B50" i="9"/>
  <c r="C50" i="9"/>
  <c r="D50" i="9"/>
  <c r="A51" i="9"/>
  <c r="B51" i="9"/>
  <c r="C51" i="9"/>
  <c r="D51" i="9"/>
  <c r="A52" i="9"/>
  <c r="B52" i="9"/>
  <c r="C52" i="9"/>
  <c r="D52" i="9"/>
  <c r="A53" i="9"/>
  <c r="B53" i="9"/>
  <c r="C53" i="9"/>
  <c r="D53" i="9"/>
  <c r="A54" i="9"/>
  <c r="B54" i="9"/>
  <c r="C54" i="9"/>
  <c r="D54" i="9"/>
  <c r="A55" i="9"/>
  <c r="B55" i="9"/>
  <c r="C55" i="9"/>
  <c r="D55" i="9"/>
  <c r="A56" i="9"/>
  <c r="B56" i="9"/>
  <c r="C56" i="9"/>
  <c r="D56" i="9"/>
  <c r="A57" i="9"/>
  <c r="B57" i="9"/>
  <c r="C57" i="9"/>
  <c r="D57" i="9"/>
  <c r="A58" i="9"/>
  <c r="B58" i="9"/>
  <c r="C58" i="9"/>
  <c r="D58" i="9"/>
  <c r="A59" i="9"/>
  <c r="B59" i="9"/>
  <c r="C59" i="9"/>
  <c r="D59" i="9"/>
  <c r="A60" i="9"/>
  <c r="B60" i="9"/>
  <c r="C60" i="9"/>
  <c r="D60" i="9"/>
  <c r="A61" i="9"/>
  <c r="B61" i="9"/>
  <c r="C61" i="9"/>
  <c r="D61" i="9"/>
  <c r="A62" i="9"/>
  <c r="B62" i="9"/>
  <c r="C62" i="9"/>
  <c r="D62" i="9"/>
  <c r="A63" i="9"/>
  <c r="B63" i="9"/>
  <c r="C63" i="9"/>
  <c r="D63" i="9"/>
  <c r="A64" i="9"/>
  <c r="B64" i="9"/>
  <c r="C64" i="9"/>
  <c r="D64" i="9"/>
  <c r="A65" i="9"/>
  <c r="B65" i="9"/>
  <c r="C65" i="9"/>
  <c r="D65" i="9"/>
  <c r="A66" i="9"/>
  <c r="B66" i="9"/>
  <c r="C66" i="9"/>
  <c r="D66" i="9"/>
  <c r="A67" i="9"/>
  <c r="B67" i="9"/>
  <c r="C67" i="9"/>
  <c r="D67" i="9"/>
  <c r="A68" i="9"/>
  <c r="B68" i="9"/>
  <c r="C68" i="9"/>
  <c r="D68" i="9"/>
  <c r="A69" i="9"/>
  <c r="B69" i="9"/>
  <c r="C69" i="9"/>
  <c r="D69" i="9"/>
  <c r="A70" i="9"/>
  <c r="B70" i="9"/>
  <c r="C70" i="9"/>
  <c r="D70" i="9"/>
  <c r="A71" i="9"/>
  <c r="B71" i="9"/>
  <c r="C71" i="9"/>
  <c r="D71" i="9"/>
  <c r="A72" i="9"/>
  <c r="B72" i="9"/>
  <c r="C72" i="9"/>
  <c r="D72" i="9"/>
  <c r="A73" i="9"/>
  <c r="B73" i="9"/>
  <c r="C73" i="9"/>
  <c r="D73" i="9"/>
  <c r="A74" i="9"/>
  <c r="B74" i="9"/>
  <c r="C74" i="9"/>
  <c r="D74" i="9"/>
  <c r="A75" i="9"/>
  <c r="B75" i="9"/>
  <c r="C75" i="9"/>
  <c r="D75" i="9"/>
  <c r="A76" i="9"/>
  <c r="B76" i="9"/>
  <c r="C76" i="9"/>
  <c r="D76" i="9"/>
  <c r="A77" i="9"/>
  <c r="B77" i="9"/>
  <c r="C77" i="9"/>
  <c r="D77" i="9"/>
  <c r="A78" i="9"/>
  <c r="B78" i="9"/>
  <c r="C78" i="9"/>
  <c r="D78" i="9"/>
  <c r="A79" i="9"/>
  <c r="B79" i="9"/>
  <c r="C79" i="9"/>
  <c r="D79" i="9"/>
  <c r="A80" i="9"/>
  <c r="B80" i="9"/>
  <c r="C80" i="9"/>
  <c r="D80" i="9"/>
  <c r="A81" i="9"/>
  <c r="B81" i="9"/>
  <c r="C81" i="9"/>
  <c r="D81" i="9"/>
  <c r="A82" i="9"/>
  <c r="B82" i="9"/>
  <c r="C82" i="9"/>
  <c r="D82" i="9"/>
  <c r="A83" i="9"/>
  <c r="B83" i="9"/>
  <c r="C83" i="9"/>
  <c r="D83" i="9"/>
  <c r="A84" i="9"/>
  <c r="B84" i="9"/>
  <c r="C84" i="9"/>
  <c r="D84" i="9"/>
  <c r="A85" i="9"/>
  <c r="B85" i="9"/>
  <c r="C85" i="9"/>
  <c r="D85" i="9"/>
  <c r="A86" i="9"/>
  <c r="B86" i="9"/>
  <c r="C86" i="9"/>
  <c r="D86" i="9"/>
  <c r="A87" i="9"/>
  <c r="B87" i="9"/>
  <c r="C87" i="9"/>
  <c r="D87" i="9"/>
  <c r="A88" i="9"/>
  <c r="B88" i="9"/>
  <c r="C88" i="9"/>
  <c r="D88" i="9"/>
  <c r="A89" i="9"/>
  <c r="B89" i="9"/>
  <c r="C89" i="9"/>
  <c r="D89" i="9"/>
  <c r="A90" i="9"/>
  <c r="B90" i="9"/>
  <c r="C90" i="9"/>
  <c r="D90" i="9"/>
  <c r="A91" i="9"/>
  <c r="B91" i="9"/>
  <c r="C91" i="9"/>
  <c r="D91" i="9"/>
  <c r="A92" i="9"/>
  <c r="B92" i="9"/>
  <c r="C92" i="9"/>
  <c r="D92" i="9"/>
  <c r="A93" i="9"/>
  <c r="B93" i="9"/>
  <c r="C93" i="9"/>
  <c r="D93" i="9"/>
  <c r="A94" i="9"/>
  <c r="B94" i="9"/>
  <c r="C94" i="9"/>
  <c r="D94" i="9"/>
  <c r="A95" i="9"/>
  <c r="B95" i="9"/>
  <c r="C95" i="9"/>
  <c r="D95" i="9"/>
  <c r="A96" i="9"/>
  <c r="B96" i="9"/>
  <c r="C96" i="9"/>
  <c r="D96" i="9"/>
  <c r="A97" i="9"/>
  <c r="B97" i="9"/>
  <c r="C97" i="9"/>
  <c r="D97" i="9"/>
  <c r="A98" i="9"/>
  <c r="B98" i="9"/>
  <c r="C98" i="9"/>
  <c r="D98" i="9"/>
  <c r="A99" i="9"/>
  <c r="B99" i="9"/>
  <c r="C99" i="9"/>
  <c r="D99" i="9"/>
  <c r="A100" i="9"/>
  <c r="B100" i="9"/>
  <c r="C100" i="9"/>
  <c r="D100" i="9"/>
  <c r="A101" i="9"/>
  <c r="B101" i="9"/>
  <c r="C101" i="9"/>
  <c r="D101" i="9"/>
  <c r="A102" i="9"/>
  <c r="B102" i="9"/>
  <c r="C102" i="9"/>
  <c r="D102" i="9"/>
  <c r="A103" i="9"/>
  <c r="B103" i="9"/>
  <c r="C103" i="9"/>
  <c r="D103" i="9"/>
  <c r="A104" i="9"/>
  <c r="B104" i="9"/>
  <c r="C104" i="9"/>
  <c r="D104" i="9"/>
  <c r="A105" i="9"/>
  <c r="B105" i="9"/>
  <c r="C105" i="9"/>
  <c r="D105" i="9"/>
  <c r="A106" i="9"/>
  <c r="B106" i="9"/>
  <c r="C106" i="9"/>
  <c r="D106" i="9"/>
  <c r="A107" i="9"/>
  <c r="B107" i="9"/>
  <c r="C107" i="9"/>
  <c r="D107" i="9"/>
  <c r="A108" i="9"/>
  <c r="B108" i="9"/>
  <c r="C108" i="9"/>
  <c r="D108" i="9"/>
  <c r="A109" i="9"/>
  <c r="B109" i="9"/>
  <c r="C109" i="9"/>
  <c r="D109" i="9"/>
  <c r="A110" i="9"/>
  <c r="B110" i="9"/>
  <c r="C110" i="9"/>
  <c r="D110" i="9"/>
  <c r="A111" i="9"/>
  <c r="B111" i="9"/>
  <c r="C111" i="9"/>
  <c r="D111" i="9"/>
  <c r="A112" i="9"/>
  <c r="B112" i="9"/>
  <c r="C112" i="9"/>
  <c r="D112" i="9"/>
  <c r="A113" i="9"/>
  <c r="B113" i="9"/>
  <c r="C113" i="9"/>
  <c r="D113" i="9"/>
  <c r="A114" i="9"/>
  <c r="B114" i="9"/>
  <c r="C114" i="9"/>
  <c r="D114" i="9"/>
  <c r="A115" i="9"/>
  <c r="B115" i="9"/>
  <c r="C115" i="9"/>
  <c r="D115" i="9"/>
  <c r="A116" i="9"/>
  <c r="B116" i="9"/>
  <c r="C116" i="9"/>
  <c r="D116" i="9"/>
  <c r="A117" i="9"/>
  <c r="B117" i="9"/>
  <c r="C117" i="9"/>
  <c r="D117" i="9"/>
  <c r="A118" i="9"/>
  <c r="B118" i="9"/>
  <c r="C118" i="9"/>
  <c r="D118" i="9"/>
  <c r="A119" i="9"/>
  <c r="B119" i="9"/>
  <c r="C119" i="9"/>
  <c r="D119" i="9"/>
  <c r="A120" i="9"/>
  <c r="B120" i="9"/>
  <c r="C120" i="9"/>
  <c r="D120" i="9"/>
  <c r="A121" i="9"/>
  <c r="B121" i="9"/>
  <c r="C121" i="9"/>
  <c r="D121" i="9"/>
  <c r="A122" i="9"/>
  <c r="B122" i="9"/>
  <c r="C122" i="9"/>
  <c r="D122" i="9"/>
  <c r="A123" i="9"/>
  <c r="B123" i="9"/>
  <c r="C123" i="9"/>
  <c r="D123" i="9"/>
  <c r="A124" i="9"/>
  <c r="B124" i="9"/>
  <c r="C124" i="9"/>
  <c r="D124" i="9"/>
  <c r="A125" i="9"/>
  <c r="B125" i="9"/>
  <c r="C125" i="9"/>
  <c r="D125" i="9"/>
  <c r="A126" i="9"/>
  <c r="B126" i="9"/>
  <c r="C126" i="9"/>
  <c r="D126" i="9"/>
  <c r="A127" i="9"/>
  <c r="B127" i="9"/>
  <c r="C127" i="9"/>
  <c r="D127" i="9"/>
  <c r="A128" i="9"/>
  <c r="B128" i="9"/>
  <c r="C128" i="9"/>
  <c r="D128" i="9"/>
  <c r="A129" i="9"/>
  <c r="B129" i="9"/>
  <c r="C129" i="9"/>
  <c r="D129" i="9"/>
  <c r="A130" i="9"/>
  <c r="B130" i="9"/>
  <c r="C130" i="9"/>
  <c r="D130" i="9"/>
  <c r="A131" i="9"/>
  <c r="B131" i="9"/>
  <c r="C131" i="9"/>
  <c r="D131" i="9"/>
  <c r="A132" i="9"/>
  <c r="B132" i="9"/>
  <c r="C132" i="9"/>
  <c r="D132" i="9"/>
  <c r="A133" i="9"/>
  <c r="B133" i="9"/>
  <c r="C133" i="9"/>
  <c r="D133" i="9"/>
  <c r="A134" i="9"/>
  <c r="B134" i="9"/>
  <c r="C134" i="9"/>
  <c r="D134" i="9"/>
  <c r="A135" i="9"/>
  <c r="B135" i="9"/>
  <c r="C135" i="9"/>
  <c r="D135" i="9"/>
  <c r="A136" i="9"/>
  <c r="B136" i="9"/>
  <c r="C136" i="9"/>
  <c r="D136" i="9"/>
  <c r="A137" i="9"/>
  <c r="B137" i="9"/>
  <c r="C137" i="9"/>
  <c r="D137" i="9"/>
  <c r="A138" i="9"/>
  <c r="B138" i="9"/>
  <c r="C138" i="9"/>
  <c r="D138" i="9"/>
  <c r="A139" i="9"/>
  <c r="B139" i="9"/>
  <c r="C139" i="9"/>
  <c r="D139" i="9"/>
  <c r="A140" i="9"/>
  <c r="B140" i="9"/>
  <c r="C140" i="9"/>
  <c r="D140" i="9"/>
  <c r="A141" i="9"/>
  <c r="B141" i="9"/>
  <c r="C141" i="9"/>
  <c r="D141" i="9"/>
  <c r="A142" i="9"/>
  <c r="B142" i="9"/>
  <c r="C142" i="9"/>
  <c r="D142" i="9"/>
  <c r="A143" i="9"/>
  <c r="B143" i="9"/>
  <c r="C143" i="9"/>
  <c r="D143" i="9"/>
  <c r="A144" i="9"/>
  <c r="B144" i="9"/>
  <c r="C144" i="9"/>
  <c r="D144" i="9"/>
  <c r="A145" i="9"/>
  <c r="B145" i="9"/>
  <c r="C145" i="9"/>
  <c r="D145" i="9"/>
  <c r="A146" i="9"/>
  <c r="B146" i="9"/>
  <c r="C146" i="9"/>
  <c r="D146" i="9"/>
  <c r="A147" i="9"/>
  <c r="B147" i="9"/>
  <c r="C147" i="9"/>
  <c r="D147" i="9"/>
  <c r="A148" i="9"/>
  <c r="B148" i="9"/>
  <c r="C148" i="9"/>
  <c r="D148" i="9"/>
  <c r="A149" i="9"/>
  <c r="B149" i="9"/>
  <c r="C149" i="9"/>
  <c r="D149" i="9"/>
  <c r="A150" i="9"/>
  <c r="B150" i="9"/>
  <c r="C150" i="9"/>
  <c r="D150" i="9"/>
  <c r="A151" i="9"/>
  <c r="B151" i="9"/>
  <c r="C151" i="9"/>
  <c r="D151" i="9"/>
  <c r="A152" i="9"/>
  <c r="B152" i="9"/>
  <c r="C152" i="9"/>
  <c r="D152" i="9"/>
  <c r="A153" i="9"/>
  <c r="B153" i="9"/>
  <c r="C153" i="9"/>
  <c r="D153" i="9"/>
  <c r="A154" i="9"/>
  <c r="B154" i="9"/>
  <c r="C154" i="9"/>
  <c r="D154" i="9"/>
  <c r="A155" i="9"/>
  <c r="B155" i="9"/>
  <c r="C155" i="9"/>
  <c r="D155" i="9"/>
  <c r="A156" i="9"/>
  <c r="B156" i="9"/>
  <c r="C156" i="9"/>
  <c r="D156" i="9"/>
  <c r="A157" i="9"/>
  <c r="B157" i="9"/>
  <c r="C157" i="9"/>
  <c r="D157" i="9"/>
  <c r="A158" i="9"/>
  <c r="B158" i="9"/>
  <c r="C158" i="9"/>
  <c r="D158" i="9"/>
  <c r="A159" i="9"/>
  <c r="B159" i="9"/>
  <c r="C159" i="9"/>
  <c r="D159" i="9"/>
  <c r="A160" i="9"/>
  <c r="B160" i="9"/>
  <c r="C160" i="9"/>
  <c r="D160" i="9"/>
  <c r="A161" i="9"/>
  <c r="B161" i="9"/>
  <c r="C161" i="9"/>
  <c r="D161" i="9"/>
  <c r="A162" i="9"/>
  <c r="B162" i="9"/>
  <c r="C162" i="9"/>
  <c r="D162" i="9"/>
  <c r="A163" i="9"/>
  <c r="B163" i="9"/>
  <c r="C163" i="9"/>
  <c r="D163" i="9"/>
  <c r="A164" i="9"/>
  <c r="B164" i="9"/>
  <c r="C164" i="9"/>
  <c r="D164" i="9"/>
  <c r="A165" i="9"/>
  <c r="B165" i="9"/>
  <c r="C165" i="9"/>
  <c r="D165" i="9"/>
  <c r="A166" i="9"/>
  <c r="B166" i="9"/>
  <c r="C166" i="9"/>
  <c r="D166" i="9"/>
  <c r="A167" i="9"/>
  <c r="B167" i="9"/>
  <c r="C167" i="9"/>
  <c r="D167" i="9"/>
  <c r="A168" i="9"/>
  <c r="B168" i="9"/>
  <c r="C168" i="9"/>
  <c r="D168" i="9"/>
  <c r="A169" i="9"/>
  <c r="B169" i="9"/>
  <c r="C169" i="9"/>
  <c r="D169" i="9"/>
  <c r="A170" i="9"/>
  <c r="B170" i="9"/>
  <c r="C170" i="9"/>
  <c r="D170" i="9"/>
  <c r="A171" i="9"/>
  <c r="B171" i="9"/>
  <c r="C171" i="9"/>
  <c r="D171" i="9"/>
  <c r="A172" i="9"/>
  <c r="B172" i="9"/>
  <c r="C172" i="9"/>
  <c r="D172" i="9"/>
  <c r="A173" i="9"/>
  <c r="B173" i="9"/>
  <c r="C173" i="9"/>
  <c r="D173" i="9"/>
  <c r="A174" i="9"/>
  <c r="B174" i="9"/>
  <c r="C174" i="9"/>
  <c r="D174" i="9"/>
  <c r="A175" i="9"/>
  <c r="B175" i="9"/>
  <c r="C175" i="9"/>
  <c r="D175" i="9"/>
  <c r="A176" i="9"/>
  <c r="B176" i="9"/>
  <c r="C176" i="9"/>
  <c r="D176" i="9"/>
  <c r="A177" i="9"/>
  <c r="B177" i="9"/>
  <c r="C177" i="9"/>
  <c r="D177" i="9"/>
  <c r="A178" i="9"/>
  <c r="B178" i="9"/>
  <c r="C178" i="9"/>
  <c r="D178" i="9"/>
  <c r="A179" i="9"/>
  <c r="B179" i="9"/>
  <c r="C179" i="9"/>
  <c r="D179" i="9"/>
  <c r="A180" i="9"/>
  <c r="B180" i="9"/>
  <c r="C180" i="9"/>
  <c r="D180" i="9"/>
  <c r="A181" i="9"/>
  <c r="B181" i="9"/>
  <c r="C181" i="9"/>
  <c r="D181" i="9"/>
  <c r="A182" i="9"/>
  <c r="B182" i="9"/>
  <c r="C182" i="9"/>
  <c r="D182" i="9"/>
  <c r="A183" i="9"/>
  <c r="B183" i="9"/>
  <c r="C183" i="9"/>
  <c r="D183" i="9"/>
  <c r="A184" i="9"/>
  <c r="B184" i="9"/>
  <c r="C184" i="9"/>
  <c r="D184" i="9"/>
  <c r="A185" i="9"/>
  <c r="B185" i="9"/>
  <c r="C185" i="9"/>
  <c r="D185" i="9"/>
  <c r="A186" i="9"/>
  <c r="B186" i="9"/>
  <c r="C186" i="9"/>
  <c r="D186" i="9"/>
  <c r="A187" i="9"/>
  <c r="B187" i="9"/>
  <c r="C187" i="9"/>
  <c r="D187" i="9"/>
  <c r="A188" i="9"/>
  <c r="B188" i="9"/>
  <c r="C188" i="9"/>
  <c r="D188" i="9"/>
  <c r="A189" i="9"/>
  <c r="B189" i="9"/>
  <c r="C189" i="9"/>
  <c r="D189" i="9"/>
  <c r="A190" i="9"/>
  <c r="B190" i="9"/>
  <c r="C190" i="9"/>
  <c r="D190" i="9"/>
  <c r="A191" i="9"/>
  <c r="B191" i="9"/>
  <c r="C191" i="9"/>
  <c r="D191" i="9"/>
  <c r="A192" i="9"/>
  <c r="B192" i="9"/>
  <c r="C192" i="9"/>
  <c r="D192" i="9"/>
  <c r="A193" i="9"/>
  <c r="B193" i="9"/>
  <c r="C193" i="9"/>
  <c r="D193" i="9"/>
  <c r="A194" i="9"/>
  <c r="B194" i="9"/>
  <c r="C194" i="9"/>
  <c r="D194" i="9"/>
  <c r="A195" i="9"/>
  <c r="B195" i="9"/>
  <c r="C195" i="9"/>
  <c r="D195" i="9"/>
  <c r="A196" i="9"/>
  <c r="B196" i="9"/>
  <c r="C196" i="9"/>
  <c r="D196" i="9"/>
  <c r="A197" i="9"/>
  <c r="B197" i="9"/>
  <c r="C197" i="9"/>
  <c r="D197" i="9"/>
  <c r="A198" i="9"/>
  <c r="B198" i="9"/>
  <c r="C198" i="9"/>
  <c r="D198" i="9"/>
  <c r="A199" i="9"/>
  <c r="B199" i="9"/>
  <c r="C199" i="9"/>
  <c r="D199" i="9"/>
  <c r="A200" i="9"/>
  <c r="B200" i="9"/>
  <c r="C200" i="9"/>
  <c r="D200" i="9"/>
  <c r="A201" i="9"/>
  <c r="B201" i="9"/>
  <c r="C201" i="9"/>
  <c r="D201" i="9"/>
  <c r="A202" i="9"/>
  <c r="B202" i="9"/>
  <c r="C202" i="9"/>
  <c r="D202" i="9"/>
  <c r="A203" i="9"/>
  <c r="B203" i="9"/>
  <c r="C203" i="9"/>
  <c r="D203" i="9"/>
  <c r="A204" i="9"/>
  <c r="B204" i="9"/>
  <c r="C204" i="9"/>
  <c r="D204" i="9"/>
  <c r="A205" i="9"/>
  <c r="B205" i="9"/>
  <c r="C205" i="9"/>
  <c r="D205" i="9"/>
  <c r="A206" i="9"/>
  <c r="B206" i="9"/>
  <c r="C206" i="9"/>
  <c r="D206" i="9"/>
  <c r="A207" i="9"/>
  <c r="B207" i="9"/>
  <c r="C207" i="9"/>
  <c r="D207" i="9"/>
  <c r="A208" i="9"/>
  <c r="B208" i="9"/>
  <c r="C208" i="9"/>
  <c r="D208" i="9"/>
  <c r="A209" i="9"/>
  <c r="B209" i="9"/>
  <c r="C209" i="9"/>
  <c r="D209" i="9"/>
  <c r="A210" i="9"/>
  <c r="B210" i="9"/>
  <c r="C210" i="9"/>
  <c r="D210" i="9"/>
  <c r="A211" i="9"/>
  <c r="B211" i="9"/>
  <c r="C211" i="9"/>
  <c r="D211" i="9"/>
  <c r="A212" i="9"/>
  <c r="B212" i="9"/>
  <c r="C212" i="9"/>
  <c r="D212" i="9"/>
  <c r="A213" i="9"/>
  <c r="B213" i="9"/>
  <c r="C213" i="9"/>
  <c r="D213" i="9"/>
  <c r="A214" i="9"/>
  <c r="B214" i="9"/>
  <c r="C214" i="9"/>
  <c r="D214" i="9"/>
  <c r="A215" i="9"/>
  <c r="B215" i="9"/>
  <c r="C215" i="9"/>
  <c r="D215" i="9"/>
  <c r="A216" i="9"/>
  <c r="B216" i="9"/>
  <c r="C216" i="9"/>
  <c r="D216" i="9"/>
  <c r="A217" i="9"/>
  <c r="B217" i="9"/>
  <c r="C217" i="9"/>
  <c r="D217" i="9"/>
  <c r="A218" i="9"/>
  <c r="B218" i="9"/>
  <c r="C218" i="9"/>
  <c r="D218" i="9"/>
  <c r="A219" i="9"/>
  <c r="B219" i="9"/>
  <c r="C219" i="9"/>
  <c r="D219" i="9"/>
  <c r="A220" i="9"/>
  <c r="B220" i="9"/>
  <c r="C220" i="9"/>
  <c r="D220" i="9"/>
  <c r="A221" i="9"/>
  <c r="B221" i="9"/>
  <c r="C221" i="9"/>
  <c r="D221" i="9"/>
  <c r="A222" i="9"/>
  <c r="B222" i="9"/>
  <c r="C222" i="9"/>
  <c r="D222" i="9"/>
  <c r="A223" i="9"/>
  <c r="B223" i="9"/>
  <c r="C223" i="9"/>
  <c r="D223" i="9"/>
  <c r="A224" i="9"/>
  <c r="B224" i="9"/>
  <c r="C224" i="9"/>
  <c r="D224" i="9"/>
  <c r="A225" i="9"/>
  <c r="B225" i="9"/>
  <c r="C225" i="9"/>
  <c r="D225" i="9"/>
  <c r="A226" i="9"/>
  <c r="B226" i="9"/>
  <c r="C226" i="9"/>
  <c r="D226" i="9"/>
  <c r="A227" i="9"/>
  <c r="B227" i="9"/>
  <c r="C227" i="9"/>
  <c r="D227" i="9"/>
  <c r="A228" i="9"/>
  <c r="B228" i="9"/>
  <c r="C228" i="9"/>
  <c r="D228" i="9"/>
  <c r="A229" i="9"/>
  <c r="B229" i="9"/>
  <c r="C229" i="9"/>
  <c r="D229" i="9"/>
  <c r="A230" i="9"/>
  <c r="B230" i="9"/>
  <c r="C230" i="9"/>
  <c r="D230" i="9"/>
  <c r="A231" i="9"/>
  <c r="B231" i="9"/>
  <c r="C231" i="9"/>
  <c r="D231" i="9"/>
  <c r="A232" i="9"/>
  <c r="B232" i="9"/>
  <c r="C232" i="9"/>
  <c r="D232" i="9"/>
  <c r="A233" i="9"/>
  <c r="B233" i="9"/>
  <c r="C233" i="9"/>
  <c r="D233" i="9"/>
  <c r="A234" i="9"/>
  <c r="B234" i="9"/>
  <c r="C234" i="9"/>
  <c r="D234" i="9"/>
  <c r="A235" i="9"/>
  <c r="B235" i="9"/>
  <c r="C235" i="9"/>
  <c r="D235" i="9"/>
  <c r="A236" i="9"/>
  <c r="B236" i="9"/>
  <c r="C236" i="9"/>
  <c r="D236" i="9"/>
  <c r="A237" i="9"/>
  <c r="B237" i="9"/>
  <c r="C237" i="9"/>
  <c r="D237" i="9"/>
  <c r="A238" i="9"/>
  <c r="B238" i="9"/>
  <c r="C238" i="9"/>
  <c r="D238" i="9"/>
  <c r="A239" i="9"/>
  <c r="B239" i="9"/>
  <c r="C239" i="9"/>
  <c r="D239" i="9"/>
  <c r="A240" i="9"/>
  <c r="B240" i="9"/>
  <c r="C240" i="9"/>
  <c r="D240" i="9"/>
  <c r="A241" i="9"/>
  <c r="B241" i="9"/>
  <c r="C241" i="9"/>
  <c r="D241" i="9"/>
  <c r="A242" i="9"/>
  <c r="B242" i="9"/>
  <c r="C242" i="9"/>
  <c r="D242" i="9"/>
  <c r="A243" i="9"/>
  <c r="B243" i="9"/>
  <c r="C243" i="9"/>
  <c r="D243" i="9"/>
  <c r="A244" i="9"/>
  <c r="B244" i="9"/>
  <c r="C244" i="9"/>
  <c r="D244" i="9"/>
  <c r="A245" i="9"/>
  <c r="B245" i="9"/>
  <c r="C245" i="9"/>
  <c r="D245" i="9"/>
  <c r="A246" i="9"/>
  <c r="B246" i="9"/>
  <c r="C246" i="9"/>
  <c r="D246" i="9"/>
  <c r="A247" i="9"/>
  <c r="B247" i="9"/>
  <c r="C247" i="9"/>
  <c r="D247" i="9"/>
  <c r="A248" i="9"/>
  <c r="B248" i="9"/>
  <c r="C248" i="9"/>
  <c r="D248" i="9"/>
  <c r="A249" i="9"/>
  <c r="B249" i="9"/>
  <c r="C249" i="9"/>
  <c r="D249" i="9"/>
  <c r="A250" i="9"/>
  <c r="B250" i="9"/>
  <c r="C250" i="9"/>
  <c r="D250" i="9"/>
  <c r="A251" i="9"/>
  <c r="B251" i="9"/>
  <c r="C251" i="9"/>
  <c r="D251" i="9"/>
  <c r="A252" i="9"/>
  <c r="B252" i="9"/>
  <c r="C252" i="9"/>
  <c r="D252" i="9"/>
  <c r="A253" i="9"/>
  <c r="B253" i="9"/>
  <c r="C253" i="9"/>
  <c r="D253" i="9"/>
  <c r="A254" i="9"/>
  <c r="B254" i="9"/>
  <c r="C254" i="9"/>
  <c r="D254" i="9"/>
  <c r="A255" i="9"/>
  <c r="B255" i="9"/>
  <c r="C255" i="9"/>
  <c r="D255" i="9"/>
  <c r="A256" i="9"/>
  <c r="B256" i="9"/>
  <c r="C256" i="9"/>
  <c r="D256" i="9"/>
  <c r="A257" i="9"/>
  <c r="B257" i="9"/>
  <c r="C257" i="9"/>
  <c r="D257" i="9"/>
  <c r="A258" i="9"/>
  <c r="B258" i="9"/>
  <c r="C258" i="9"/>
  <c r="D258" i="9"/>
  <c r="A259" i="9"/>
  <c r="B259" i="9"/>
  <c r="C259" i="9"/>
  <c r="D259" i="9"/>
  <c r="A260" i="9"/>
  <c r="B260" i="9"/>
  <c r="C260" i="9"/>
  <c r="D260" i="9"/>
  <c r="A261" i="9"/>
  <c r="B261" i="9"/>
  <c r="C261" i="9"/>
  <c r="D261" i="9"/>
  <c r="A262" i="9"/>
  <c r="B262" i="9"/>
  <c r="C262" i="9"/>
  <c r="D262" i="9"/>
  <c r="A263" i="9"/>
  <c r="B263" i="9"/>
  <c r="C263" i="9"/>
  <c r="D263" i="9"/>
  <c r="A264" i="9"/>
  <c r="B264" i="9"/>
  <c r="C264" i="9"/>
  <c r="D264" i="9"/>
  <c r="A265" i="9"/>
  <c r="B265" i="9"/>
  <c r="C265" i="9"/>
  <c r="D265" i="9"/>
  <c r="A266" i="9"/>
  <c r="B266" i="9"/>
  <c r="C266" i="9"/>
  <c r="D266" i="9"/>
  <c r="A267" i="9"/>
  <c r="B267" i="9"/>
  <c r="C267" i="9"/>
  <c r="D267" i="9"/>
  <c r="A268" i="9"/>
  <c r="B268" i="9"/>
  <c r="C268" i="9"/>
  <c r="D268" i="9"/>
  <c r="A269" i="9"/>
  <c r="B269" i="9"/>
  <c r="C269" i="9"/>
  <c r="D269" i="9"/>
  <c r="A270" i="9"/>
  <c r="B270" i="9"/>
  <c r="C270" i="9"/>
  <c r="D270" i="9"/>
  <c r="A271" i="9"/>
  <c r="B271" i="9"/>
  <c r="C271" i="9"/>
  <c r="D271" i="9"/>
  <c r="A272" i="9"/>
  <c r="B272" i="9"/>
  <c r="C272" i="9"/>
  <c r="D272" i="9"/>
  <c r="A273" i="9"/>
  <c r="B273" i="9"/>
  <c r="C273" i="9"/>
  <c r="D273" i="9"/>
  <c r="A274" i="9"/>
  <c r="B274" i="9"/>
  <c r="C274" i="9"/>
  <c r="D274" i="9"/>
  <c r="A275" i="9"/>
  <c r="B275" i="9"/>
  <c r="C275" i="9"/>
  <c r="D275" i="9"/>
  <c r="A276" i="9"/>
  <c r="B276" i="9"/>
  <c r="C276" i="9"/>
  <c r="D276" i="9"/>
  <c r="A277" i="9"/>
  <c r="B277" i="9"/>
  <c r="C277" i="9"/>
  <c r="D277" i="9"/>
  <c r="A278" i="9"/>
  <c r="B278" i="9"/>
  <c r="C278" i="9"/>
  <c r="D278" i="9"/>
  <c r="A279" i="9"/>
  <c r="B279" i="9"/>
  <c r="C279" i="9"/>
  <c r="D279" i="9"/>
  <c r="A280" i="9"/>
  <c r="B280" i="9"/>
  <c r="C280" i="9"/>
  <c r="D280" i="9"/>
  <c r="A281" i="9"/>
  <c r="B281" i="9"/>
  <c r="C281" i="9"/>
  <c r="D281" i="9"/>
  <c r="A282" i="9"/>
  <c r="B282" i="9"/>
  <c r="C282" i="9"/>
  <c r="D282" i="9"/>
  <c r="A283" i="9"/>
  <c r="B283" i="9"/>
  <c r="C283" i="9"/>
  <c r="D283" i="9"/>
  <c r="A284" i="9"/>
  <c r="B284" i="9"/>
  <c r="C284" i="9"/>
  <c r="D284" i="9"/>
  <c r="A285" i="9"/>
  <c r="B285" i="9"/>
  <c r="C285" i="9"/>
  <c r="D285" i="9"/>
  <c r="A286" i="9"/>
  <c r="B286" i="9"/>
  <c r="C286" i="9"/>
  <c r="D286" i="9"/>
  <c r="A287" i="9"/>
  <c r="B287" i="9"/>
  <c r="C287" i="9"/>
  <c r="D287" i="9"/>
  <c r="A288" i="9"/>
  <c r="B288" i="9"/>
  <c r="C288" i="9"/>
  <c r="D288" i="9"/>
  <c r="A289" i="9"/>
  <c r="B289" i="9"/>
  <c r="C289" i="9"/>
  <c r="D289" i="9"/>
  <c r="A290" i="9"/>
  <c r="B290" i="9"/>
  <c r="C290" i="9"/>
  <c r="D290" i="9"/>
  <c r="A291" i="9"/>
  <c r="B291" i="9"/>
  <c r="C291" i="9"/>
  <c r="D291" i="9"/>
  <c r="A292" i="9"/>
  <c r="B292" i="9"/>
  <c r="C292" i="9"/>
  <c r="D292" i="9"/>
  <c r="A293" i="9"/>
  <c r="B293" i="9"/>
  <c r="C293" i="9"/>
  <c r="D293" i="9"/>
  <c r="A294" i="9"/>
  <c r="B294" i="9"/>
  <c r="C294" i="9"/>
  <c r="D294" i="9"/>
  <c r="A295" i="9"/>
  <c r="B295" i="9"/>
  <c r="C295" i="9"/>
  <c r="D295" i="9"/>
  <c r="A296" i="9"/>
  <c r="B296" i="9"/>
  <c r="C296" i="9"/>
  <c r="D296" i="9"/>
  <c r="A297" i="9"/>
  <c r="B297" i="9"/>
  <c r="C297" i="9"/>
  <c r="D297" i="9"/>
  <c r="A298" i="9"/>
  <c r="B298" i="9"/>
  <c r="C298" i="9"/>
  <c r="D298" i="9"/>
  <c r="A299" i="9"/>
  <c r="B299" i="9"/>
  <c r="C299" i="9"/>
  <c r="D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B310" i="9"/>
  <c r="B311" i="9"/>
  <c r="B308" i="9"/>
  <c r="F308" i="9"/>
  <c r="F309" i="9"/>
  <c r="F310" i="9"/>
  <c r="F311" i="9"/>
  <c r="B307" i="9"/>
  <c r="F307" i="9"/>
  <c r="B307" i="9" a="1"/>
  <c r="A308" i="9" a="1"/>
  <c r="A308" i="9"/>
  <c r="A309" i="9"/>
  <c r="A310" i="9"/>
  <c r="A311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S19" i="9"/>
  <c r="S17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G304" i="9"/>
  <c r="S7" i="9"/>
  <c r="S3" i="9"/>
  <c r="B3" i="9"/>
  <c r="C3" i="9"/>
  <c r="D3" i="9"/>
  <c r="A3" i="9"/>
  <c r="H4" i="15"/>
  <c r="L4" i="15"/>
  <c r="H303" i="15"/>
  <c r="L303" i="15"/>
  <c r="H302" i="15"/>
  <c r="L302" i="15"/>
  <c r="H301" i="15"/>
  <c r="L301" i="15"/>
  <c r="H300" i="15"/>
  <c r="L300" i="15"/>
  <c r="H299" i="15"/>
  <c r="L299" i="15"/>
  <c r="H298" i="15"/>
  <c r="L298" i="15"/>
  <c r="H297" i="15"/>
  <c r="L297" i="15"/>
  <c r="H296" i="15"/>
  <c r="L296" i="15"/>
  <c r="H295" i="15"/>
  <c r="L295" i="15"/>
  <c r="H294" i="15"/>
  <c r="L294" i="15"/>
  <c r="H293" i="15"/>
  <c r="L293" i="15"/>
  <c r="H292" i="15"/>
  <c r="L292" i="15"/>
  <c r="H291" i="15"/>
  <c r="L291" i="15"/>
  <c r="H290" i="15"/>
  <c r="L290" i="15"/>
  <c r="H289" i="15"/>
  <c r="L289" i="15"/>
  <c r="H288" i="15"/>
  <c r="L288" i="15"/>
  <c r="H287" i="15"/>
  <c r="L287" i="15"/>
  <c r="H286" i="15"/>
  <c r="L286" i="15"/>
  <c r="H285" i="15"/>
  <c r="L285" i="15"/>
  <c r="H284" i="15"/>
  <c r="L284" i="15"/>
  <c r="H283" i="15"/>
  <c r="L283" i="15"/>
  <c r="H282" i="15"/>
  <c r="L282" i="15"/>
  <c r="H281" i="15"/>
  <c r="L281" i="15"/>
  <c r="H280" i="15"/>
  <c r="L280" i="15"/>
  <c r="H279" i="15"/>
  <c r="L279" i="15"/>
  <c r="H278" i="15"/>
  <c r="L278" i="15"/>
  <c r="H277" i="15"/>
  <c r="L277" i="15"/>
  <c r="H276" i="15"/>
  <c r="L276" i="15"/>
  <c r="H275" i="15"/>
  <c r="L275" i="15"/>
  <c r="H274" i="15"/>
  <c r="L274" i="15"/>
  <c r="H273" i="15"/>
  <c r="L273" i="15"/>
  <c r="H272" i="15"/>
  <c r="L272" i="15"/>
  <c r="H271" i="15"/>
  <c r="L271" i="15"/>
  <c r="H270" i="15"/>
  <c r="L270" i="15"/>
  <c r="H269" i="15"/>
  <c r="L269" i="15"/>
  <c r="H268" i="15"/>
  <c r="L268" i="15"/>
  <c r="H267" i="15"/>
  <c r="L267" i="15"/>
  <c r="H266" i="15"/>
  <c r="L266" i="15"/>
  <c r="H265" i="15"/>
  <c r="L265" i="15"/>
  <c r="H264" i="15"/>
  <c r="L264" i="15"/>
  <c r="H263" i="15"/>
  <c r="L263" i="15"/>
  <c r="H262" i="15"/>
  <c r="L262" i="15"/>
  <c r="H261" i="15"/>
  <c r="L261" i="15"/>
  <c r="H260" i="15"/>
  <c r="L260" i="15"/>
  <c r="H259" i="15"/>
  <c r="L259" i="15"/>
  <c r="H258" i="15"/>
  <c r="L258" i="15"/>
  <c r="H257" i="15"/>
  <c r="L257" i="15"/>
  <c r="H256" i="15"/>
  <c r="L256" i="15"/>
  <c r="H255" i="15"/>
  <c r="L255" i="15"/>
  <c r="H254" i="15"/>
  <c r="L254" i="15"/>
  <c r="H253" i="15"/>
  <c r="L253" i="15"/>
  <c r="H252" i="15"/>
  <c r="L252" i="15"/>
  <c r="H251" i="15"/>
  <c r="L251" i="15"/>
  <c r="H250" i="15"/>
  <c r="L250" i="15"/>
  <c r="H249" i="15"/>
  <c r="L249" i="15"/>
  <c r="H248" i="15"/>
  <c r="L248" i="15"/>
  <c r="H247" i="15"/>
  <c r="L247" i="15"/>
  <c r="H246" i="15"/>
  <c r="L246" i="15"/>
  <c r="H245" i="15"/>
  <c r="L245" i="15"/>
  <c r="H244" i="15"/>
  <c r="L244" i="15"/>
  <c r="H243" i="15"/>
  <c r="L243" i="15"/>
  <c r="H242" i="15"/>
  <c r="L242" i="15"/>
  <c r="H241" i="15"/>
  <c r="L241" i="15"/>
  <c r="H240" i="15"/>
  <c r="L240" i="15"/>
  <c r="H239" i="15"/>
  <c r="L239" i="15"/>
  <c r="H238" i="15"/>
  <c r="L238" i="15"/>
  <c r="H237" i="15"/>
  <c r="L237" i="15"/>
  <c r="H236" i="15"/>
  <c r="L236" i="15"/>
  <c r="H235" i="15"/>
  <c r="L235" i="15"/>
  <c r="H234" i="15"/>
  <c r="L234" i="15"/>
  <c r="H233" i="15"/>
  <c r="L233" i="15"/>
  <c r="H232" i="15"/>
  <c r="L232" i="15"/>
  <c r="H231" i="15"/>
  <c r="L231" i="15"/>
  <c r="H230" i="15"/>
  <c r="L230" i="15"/>
  <c r="H229" i="15"/>
  <c r="L229" i="15"/>
  <c r="H228" i="15"/>
  <c r="L228" i="15"/>
  <c r="H227" i="15"/>
  <c r="L227" i="15"/>
  <c r="H226" i="15"/>
  <c r="L226" i="15"/>
  <c r="H225" i="15"/>
  <c r="L225" i="15"/>
  <c r="H224" i="15"/>
  <c r="L224" i="15"/>
  <c r="H223" i="15"/>
  <c r="L223" i="15"/>
  <c r="H222" i="15"/>
  <c r="L222" i="15"/>
  <c r="H221" i="15"/>
  <c r="L221" i="15"/>
  <c r="H220" i="15"/>
  <c r="L220" i="15"/>
  <c r="H219" i="15"/>
  <c r="L219" i="15"/>
  <c r="H218" i="15"/>
  <c r="L218" i="15"/>
  <c r="H217" i="15"/>
  <c r="L217" i="15"/>
  <c r="H216" i="15"/>
  <c r="L216" i="15"/>
  <c r="H215" i="15"/>
  <c r="L215" i="15"/>
  <c r="H214" i="15"/>
  <c r="L214" i="15"/>
  <c r="H213" i="15"/>
  <c r="L213" i="15"/>
  <c r="H212" i="15"/>
  <c r="L212" i="15"/>
  <c r="H211" i="15"/>
  <c r="L211" i="15"/>
  <c r="H210" i="15"/>
  <c r="L210" i="15"/>
  <c r="H209" i="15"/>
  <c r="L209" i="15"/>
  <c r="H208" i="15"/>
  <c r="L208" i="15"/>
  <c r="H207" i="15"/>
  <c r="L207" i="15"/>
  <c r="H206" i="15"/>
  <c r="L206" i="15"/>
  <c r="H205" i="15"/>
  <c r="L205" i="15"/>
  <c r="H204" i="15"/>
  <c r="L204" i="15"/>
  <c r="H203" i="15"/>
  <c r="L203" i="15"/>
  <c r="H202" i="15"/>
  <c r="L202" i="15"/>
  <c r="H201" i="15"/>
  <c r="L201" i="15"/>
  <c r="H200" i="15"/>
  <c r="L200" i="15"/>
  <c r="H199" i="15"/>
  <c r="L199" i="15"/>
  <c r="H198" i="15"/>
  <c r="L198" i="15"/>
  <c r="H197" i="15"/>
  <c r="L197" i="15"/>
  <c r="H196" i="15"/>
  <c r="L196" i="15"/>
  <c r="H195" i="15"/>
  <c r="L195" i="15"/>
  <c r="H194" i="15"/>
  <c r="L194" i="15"/>
  <c r="H193" i="15"/>
  <c r="L193" i="15"/>
  <c r="H192" i="15"/>
  <c r="L192" i="15"/>
  <c r="H191" i="15"/>
  <c r="L191" i="15"/>
  <c r="H190" i="15"/>
  <c r="L190" i="15"/>
  <c r="H189" i="15"/>
  <c r="L189" i="15"/>
  <c r="H188" i="15"/>
  <c r="L188" i="15"/>
  <c r="H187" i="15"/>
  <c r="L187" i="15"/>
  <c r="H186" i="15"/>
  <c r="L186" i="15"/>
  <c r="H185" i="15"/>
  <c r="L185" i="15"/>
  <c r="H184" i="15"/>
  <c r="L184" i="15"/>
  <c r="H183" i="15"/>
  <c r="L183" i="15"/>
  <c r="H182" i="15"/>
  <c r="L182" i="15"/>
  <c r="H181" i="15"/>
  <c r="L181" i="15"/>
  <c r="H180" i="15"/>
  <c r="L180" i="15"/>
  <c r="H179" i="15"/>
  <c r="L179" i="15"/>
  <c r="H178" i="15"/>
  <c r="L178" i="15"/>
  <c r="H177" i="15"/>
  <c r="L177" i="15"/>
  <c r="H176" i="15"/>
  <c r="L176" i="15"/>
  <c r="H175" i="15"/>
  <c r="L175" i="15"/>
  <c r="H174" i="15"/>
  <c r="L174" i="15"/>
  <c r="H173" i="15"/>
  <c r="L173" i="15"/>
  <c r="H172" i="15"/>
  <c r="L172" i="15"/>
  <c r="H171" i="15"/>
  <c r="L171" i="15"/>
  <c r="H170" i="15"/>
  <c r="L170" i="15"/>
  <c r="H169" i="15"/>
  <c r="L169" i="15"/>
  <c r="H168" i="15"/>
  <c r="L168" i="15"/>
  <c r="H167" i="15"/>
  <c r="L167" i="15"/>
  <c r="H166" i="15"/>
  <c r="L166" i="15"/>
  <c r="H165" i="15"/>
  <c r="L165" i="15"/>
  <c r="H164" i="15"/>
  <c r="L164" i="15"/>
  <c r="H163" i="15"/>
  <c r="L163" i="15"/>
  <c r="H162" i="15"/>
  <c r="L162" i="15"/>
  <c r="H161" i="15"/>
  <c r="L161" i="15"/>
  <c r="H160" i="15"/>
  <c r="L160" i="15"/>
  <c r="H159" i="15"/>
  <c r="L159" i="15"/>
  <c r="H158" i="15"/>
  <c r="L158" i="15"/>
  <c r="H157" i="15"/>
  <c r="L157" i="15"/>
  <c r="H156" i="15"/>
  <c r="L156" i="15"/>
  <c r="H155" i="15"/>
  <c r="L155" i="15"/>
  <c r="H154" i="15"/>
  <c r="L154" i="15"/>
  <c r="H153" i="15"/>
  <c r="L153" i="15"/>
  <c r="H152" i="15"/>
  <c r="L152" i="15"/>
  <c r="H151" i="15"/>
  <c r="L151" i="15"/>
  <c r="H150" i="15"/>
  <c r="L150" i="15"/>
  <c r="H149" i="15"/>
  <c r="L149" i="15"/>
  <c r="H148" i="15"/>
  <c r="L148" i="15"/>
  <c r="H147" i="15"/>
  <c r="L147" i="15"/>
  <c r="H146" i="15"/>
  <c r="L146" i="15"/>
  <c r="H145" i="15"/>
  <c r="L145" i="15"/>
  <c r="H144" i="15"/>
  <c r="L144" i="15"/>
  <c r="H143" i="15"/>
  <c r="L143" i="15"/>
  <c r="H142" i="15"/>
  <c r="L142" i="15"/>
  <c r="H141" i="15"/>
  <c r="L141" i="15"/>
  <c r="H140" i="15"/>
  <c r="L140" i="15"/>
  <c r="H139" i="15"/>
  <c r="L139" i="15"/>
  <c r="H138" i="15"/>
  <c r="L138" i="15"/>
  <c r="H137" i="15"/>
  <c r="L137" i="15"/>
  <c r="H136" i="15"/>
  <c r="L136" i="15"/>
  <c r="H135" i="15"/>
  <c r="L135" i="15"/>
  <c r="H134" i="15"/>
  <c r="L134" i="15"/>
  <c r="H133" i="15"/>
  <c r="L133" i="15"/>
  <c r="H132" i="15"/>
  <c r="L132" i="15"/>
  <c r="H131" i="15"/>
  <c r="L131" i="15"/>
  <c r="H130" i="15"/>
  <c r="L130" i="15"/>
  <c r="H129" i="15"/>
  <c r="L129" i="15"/>
  <c r="H128" i="15"/>
  <c r="L128" i="15"/>
  <c r="H127" i="15"/>
  <c r="L127" i="15"/>
  <c r="H126" i="15"/>
  <c r="L126" i="15"/>
  <c r="H125" i="15"/>
  <c r="L125" i="15"/>
  <c r="H124" i="15"/>
  <c r="L124" i="15"/>
  <c r="H123" i="15"/>
  <c r="L123" i="15"/>
  <c r="H122" i="15"/>
  <c r="L122" i="15"/>
  <c r="H121" i="15"/>
  <c r="L121" i="15"/>
  <c r="H120" i="15"/>
  <c r="L120" i="15"/>
  <c r="H119" i="15"/>
  <c r="L119" i="15"/>
  <c r="H118" i="15"/>
  <c r="L118" i="15"/>
  <c r="H117" i="15"/>
  <c r="L117" i="15"/>
  <c r="H116" i="15"/>
  <c r="L116" i="15"/>
  <c r="H115" i="15"/>
  <c r="L115" i="15"/>
  <c r="H114" i="15"/>
  <c r="L114" i="15"/>
  <c r="H113" i="15"/>
  <c r="L113" i="15"/>
  <c r="H112" i="15"/>
  <c r="L112" i="15"/>
  <c r="H111" i="15"/>
  <c r="L111" i="15"/>
  <c r="H110" i="15"/>
  <c r="L110" i="15"/>
  <c r="H109" i="15"/>
  <c r="L109" i="15"/>
  <c r="H108" i="15"/>
  <c r="L108" i="15"/>
  <c r="H107" i="15"/>
  <c r="L107" i="15"/>
  <c r="H106" i="15"/>
  <c r="L106" i="15"/>
  <c r="H105" i="15"/>
  <c r="L105" i="15"/>
  <c r="H104" i="15"/>
  <c r="L104" i="15"/>
  <c r="H103" i="15"/>
  <c r="L103" i="15"/>
  <c r="H102" i="15"/>
  <c r="L102" i="15"/>
  <c r="H101" i="15"/>
  <c r="L101" i="15"/>
  <c r="H100" i="15"/>
  <c r="L100" i="15"/>
  <c r="H99" i="15"/>
  <c r="L99" i="15"/>
  <c r="H98" i="15"/>
  <c r="L98" i="15"/>
  <c r="H97" i="15"/>
  <c r="L97" i="15"/>
  <c r="H96" i="15"/>
  <c r="L96" i="15"/>
  <c r="H95" i="15"/>
  <c r="L95" i="15"/>
  <c r="H94" i="15"/>
  <c r="L94" i="15"/>
  <c r="H93" i="15"/>
  <c r="L93" i="15"/>
  <c r="H92" i="15"/>
  <c r="L92" i="15"/>
  <c r="H91" i="15"/>
  <c r="L91" i="15"/>
  <c r="H90" i="15"/>
  <c r="L90" i="15"/>
  <c r="H89" i="15"/>
  <c r="L89" i="15"/>
  <c r="H88" i="15"/>
  <c r="L88" i="15"/>
  <c r="H87" i="15"/>
  <c r="L87" i="15"/>
  <c r="H86" i="15"/>
  <c r="L86" i="15"/>
  <c r="H85" i="15"/>
  <c r="L85" i="15"/>
  <c r="H84" i="15"/>
  <c r="L84" i="15"/>
  <c r="H83" i="15"/>
  <c r="L83" i="15"/>
  <c r="H82" i="15"/>
  <c r="L82" i="15"/>
  <c r="H81" i="15"/>
  <c r="L81" i="15"/>
  <c r="H80" i="15"/>
  <c r="L80" i="15"/>
  <c r="H79" i="15"/>
  <c r="L79" i="15"/>
  <c r="H78" i="15"/>
  <c r="L78" i="15"/>
  <c r="H77" i="15"/>
  <c r="L77" i="15"/>
  <c r="H76" i="15"/>
  <c r="L76" i="15"/>
  <c r="H75" i="15"/>
  <c r="L75" i="15"/>
  <c r="H74" i="15"/>
  <c r="L74" i="15"/>
  <c r="H73" i="15"/>
  <c r="L73" i="15"/>
  <c r="H72" i="15"/>
  <c r="L72" i="15"/>
  <c r="H71" i="15"/>
  <c r="L71" i="15"/>
  <c r="H70" i="15"/>
  <c r="L70" i="15"/>
  <c r="H69" i="15"/>
  <c r="L69" i="15"/>
  <c r="H68" i="15"/>
  <c r="L68" i="15"/>
  <c r="H67" i="15"/>
  <c r="L67" i="15"/>
  <c r="H66" i="15"/>
  <c r="L66" i="15"/>
  <c r="H65" i="15"/>
  <c r="L65" i="15"/>
  <c r="H64" i="15"/>
  <c r="L64" i="15"/>
  <c r="H63" i="15"/>
  <c r="L63" i="15"/>
  <c r="H62" i="15"/>
  <c r="L62" i="15"/>
  <c r="H61" i="15"/>
  <c r="L61" i="15"/>
  <c r="H60" i="15"/>
  <c r="L60" i="15"/>
  <c r="H59" i="15"/>
  <c r="L59" i="15"/>
  <c r="H58" i="15"/>
  <c r="L58" i="15"/>
  <c r="H57" i="15"/>
  <c r="L57" i="15"/>
  <c r="H56" i="15"/>
  <c r="L56" i="15"/>
  <c r="H55" i="15"/>
  <c r="L55" i="15"/>
  <c r="H54" i="15"/>
  <c r="L54" i="15"/>
  <c r="H53" i="15"/>
  <c r="L53" i="15"/>
  <c r="H52" i="15"/>
  <c r="L52" i="15"/>
  <c r="H51" i="15"/>
  <c r="L51" i="15"/>
  <c r="H50" i="15"/>
  <c r="L50" i="15"/>
  <c r="H49" i="15"/>
  <c r="L49" i="15"/>
  <c r="H48" i="15"/>
  <c r="L48" i="15"/>
  <c r="H47" i="15"/>
  <c r="L47" i="15"/>
  <c r="H46" i="15"/>
  <c r="L46" i="15"/>
  <c r="H45" i="15"/>
  <c r="L45" i="15"/>
  <c r="H44" i="15"/>
  <c r="L44" i="15"/>
  <c r="H43" i="15"/>
  <c r="L43" i="15"/>
  <c r="H42" i="15"/>
  <c r="L42" i="15"/>
  <c r="H41" i="15"/>
  <c r="L41" i="15"/>
  <c r="H40" i="15"/>
  <c r="L40" i="15"/>
  <c r="H39" i="15"/>
  <c r="L39" i="15"/>
  <c r="H38" i="15"/>
  <c r="L38" i="15"/>
  <c r="H37" i="15"/>
  <c r="L37" i="15"/>
  <c r="H36" i="15"/>
  <c r="L36" i="15"/>
  <c r="H35" i="15"/>
  <c r="L35" i="15"/>
  <c r="H34" i="15"/>
  <c r="L34" i="15"/>
  <c r="H33" i="15"/>
  <c r="L33" i="15"/>
  <c r="H32" i="15"/>
  <c r="L32" i="15"/>
  <c r="H31" i="15"/>
  <c r="L31" i="15"/>
  <c r="H30" i="15"/>
  <c r="L30" i="15"/>
  <c r="H29" i="15"/>
  <c r="L29" i="15"/>
  <c r="H28" i="15"/>
  <c r="L28" i="15"/>
  <c r="H27" i="15"/>
  <c r="L27" i="15"/>
  <c r="H26" i="15"/>
  <c r="L26" i="15"/>
  <c r="H25" i="15"/>
  <c r="L25" i="15"/>
  <c r="H24" i="15"/>
  <c r="L24" i="15"/>
  <c r="H23" i="15"/>
  <c r="L23" i="15"/>
  <c r="H22" i="15"/>
  <c r="L22" i="15"/>
  <c r="H21" i="15"/>
  <c r="L21" i="15"/>
  <c r="H20" i="15"/>
  <c r="L20" i="15"/>
  <c r="H19" i="15"/>
  <c r="L19" i="15"/>
  <c r="H18" i="15"/>
  <c r="L18" i="15"/>
  <c r="H17" i="15"/>
  <c r="L17" i="15"/>
  <c r="H16" i="15"/>
  <c r="L16" i="15"/>
  <c r="H15" i="15"/>
  <c r="L15" i="15"/>
  <c r="H14" i="15"/>
  <c r="L14" i="15"/>
  <c r="H13" i="15"/>
  <c r="L13" i="15"/>
  <c r="H12" i="15"/>
  <c r="L12" i="15"/>
  <c r="H11" i="15"/>
  <c r="L11" i="15"/>
  <c r="H10" i="15"/>
  <c r="L10" i="15"/>
  <c r="H9" i="15"/>
  <c r="L9" i="15"/>
  <c r="H8" i="15"/>
  <c r="L8" i="15"/>
  <c r="H7" i="15"/>
  <c r="L7" i="15"/>
  <c r="H6" i="15"/>
  <c r="L6" i="15"/>
  <c r="H5" i="15"/>
  <c r="L5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R4" i="15"/>
  <c r="R6" i="15"/>
  <c r="R8" i="15"/>
  <c r="R10" i="15"/>
  <c r="R12" i="15"/>
  <c r="R13" i="15"/>
  <c r="R14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R16" i="15"/>
  <c r="R18" i="15"/>
  <c r="R20" i="15"/>
  <c r="T4" i="15" a="1"/>
  <c r="W7" i="15"/>
  <c r="W6" i="15"/>
  <c r="W5" i="15"/>
  <c r="T4" i="15"/>
  <c r="U4" i="15"/>
  <c r="V4" i="15"/>
  <c r="W4" i="15"/>
  <c r="T5" i="15"/>
  <c r="U5" i="15"/>
  <c r="V5" i="15"/>
  <c r="T6" i="15"/>
  <c r="U6" i="15"/>
  <c r="V6" i="15"/>
  <c r="T7" i="15"/>
  <c r="U7" i="15"/>
  <c r="V7" i="15"/>
  <c r="C307" i="15" a="1"/>
  <c r="C307" i="15"/>
  <c r="D307" i="15"/>
  <c r="E307" i="15"/>
  <c r="C310" i="15"/>
  <c r="D310" i="15"/>
  <c r="E310" i="15"/>
  <c r="C309" i="15"/>
  <c r="D309" i="15"/>
  <c r="E309" i="15"/>
  <c r="C308" i="15"/>
  <c r="D308" i="15"/>
  <c r="E308" i="15"/>
  <c r="G308" i="15"/>
  <c r="H308" i="15"/>
  <c r="H310" i="15"/>
  <c r="G310" i="15"/>
  <c r="H309" i="15"/>
  <c r="G309" i="15"/>
  <c r="AB4" i="15"/>
  <c r="AC4" i="15"/>
  <c r="AD4" i="15"/>
  <c r="AB5" i="15"/>
  <c r="AC5" i="15"/>
  <c r="AD5" i="15"/>
  <c r="AB8" i="15"/>
  <c r="AC8" i="15"/>
  <c r="AD8" i="15"/>
  <c r="AF5" i="15" a="1"/>
  <c r="AG5" i="15"/>
  <c r="AI5" i="15"/>
  <c r="AG6" i="15"/>
  <c r="AI6" i="15"/>
  <c r="AG7" i="15"/>
  <c r="AI7" i="15"/>
  <c r="AG8" i="15"/>
  <c r="AI8" i="15"/>
  <c r="AG9" i="15"/>
  <c r="AI9" i="15"/>
  <c r="AG10" i="15"/>
  <c r="AI10" i="15"/>
  <c r="AG11" i="15"/>
  <c r="AI11" i="15"/>
  <c r="AG12" i="15"/>
  <c r="AI12" i="15"/>
  <c r="AG13" i="15"/>
  <c r="AI13" i="15"/>
  <c r="AG14" i="15"/>
  <c r="AI14" i="15"/>
  <c r="AG15" i="15"/>
  <c r="AI15" i="15"/>
  <c r="AG16" i="15"/>
  <c r="AI16" i="15"/>
  <c r="AG17" i="15"/>
  <c r="AI17" i="15"/>
  <c r="AG18" i="15"/>
  <c r="AI18" i="15"/>
  <c r="AG19" i="15"/>
  <c r="AI19" i="15"/>
  <c r="AG20" i="15"/>
  <c r="AI20" i="15"/>
  <c r="AG21" i="15"/>
  <c r="AI21" i="15"/>
  <c r="AG22" i="15"/>
  <c r="AI22" i="15"/>
  <c r="AG23" i="15"/>
  <c r="AI23" i="15"/>
  <c r="AG24" i="15"/>
  <c r="AI24" i="15"/>
  <c r="AG25" i="15"/>
  <c r="AI25" i="15"/>
  <c r="AG26" i="15"/>
  <c r="AI26" i="15"/>
  <c r="AG27" i="15"/>
  <c r="AI27" i="15"/>
  <c r="AG28" i="15"/>
  <c r="AI28" i="15"/>
  <c r="AG29" i="15"/>
  <c r="AI29" i="15"/>
  <c r="AG30" i="15"/>
  <c r="AI30" i="15"/>
  <c r="AG31" i="15"/>
  <c r="AI31" i="15"/>
  <c r="AG32" i="15"/>
  <c r="AI32" i="15"/>
  <c r="AG33" i="15"/>
  <c r="AI33" i="15"/>
  <c r="AG34" i="15"/>
  <c r="AI34" i="15"/>
  <c r="AG35" i="15"/>
  <c r="AI35" i="15"/>
  <c r="AG36" i="15"/>
  <c r="AI36" i="15"/>
  <c r="AG37" i="15"/>
  <c r="AI37" i="15"/>
  <c r="AG38" i="15"/>
  <c r="AI38" i="15"/>
  <c r="AG39" i="15"/>
  <c r="AI39" i="15"/>
  <c r="AG40" i="15"/>
  <c r="AI40" i="15"/>
  <c r="AG41" i="15"/>
  <c r="AI41" i="15"/>
  <c r="AG42" i="15"/>
  <c r="AI42" i="15"/>
  <c r="AG43" i="15"/>
  <c r="AI43" i="15"/>
  <c r="AG44" i="15"/>
  <c r="AI44" i="15"/>
  <c r="AG45" i="15"/>
  <c r="AI45" i="15"/>
  <c r="AG46" i="15"/>
  <c r="AI46" i="15"/>
  <c r="AG47" i="15"/>
  <c r="AI47" i="15"/>
  <c r="AG48" i="15"/>
  <c r="AI48" i="15"/>
  <c r="AG49" i="15"/>
  <c r="AI49" i="15"/>
  <c r="AG50" i="15"/>
  <c r="AI50" i="15"/>
  <c r="AG51" i="15"/>
  <c r="AI51" i="15"/>
  <c r="AG52" i="15"/>
  <c r="AI52" i="15"/>
  <c r="AG53" i="15"/>
  <c r="AI53" i="15"/>
  <c r="AG54" i="15"/>
  <c r="AI54" i="15"/>
  <c r="AG55" i="15"/>
  <c r="AI55" i="15"/>
  <c r="AG56" i="15"/>
  <c r="AI56" i="15"/>
  <c r="AG57" i="15"/>
  <c r="AI57" i="15"/>
  <c r="AG58" i="15"/>
  <c r="AI58" i="15"/>
  <c r="AG59" i="15"/>
  <c r="AI59" i="15"/>
  <c r="AG60" i="15"/>
  <c r="AI60" i="15"/>
  <c r="AG61" i="15"/>
  <c r="AI61" i="15"/>
  <c r="AG62" i="15"/>
  <c r="AI62" i="15"/>
  <c r="AG63" i="15"/>
  <c r="AI63" i="15"/>
  <c r="AG64" i="15"/>
  <c r="AI64" i="15"/>
  <c r="AG65" i="15"/>
  <c r="AI65" i="15"/>
  <c r="AG66" i="15"/>
  <c r="AI66" i="15"/>
  <c r="AG67" i="15"/>
  <c r="AI67" i="15"/>
  <c r="AG68" i="15"/>
  <c r="AI68" i="15"/>
  <c r="AG69" i="15"/>
  <c r="AI69" i="15"/>
  <c r="AG70" i="15"/>
  <c r="AI70" i="15"/>
  <c r="AG71" i="15"/>
  <c r="AI71" i="15"/>
  <c r="AG72" i="15"/>
  <c r="AI72" i="15"/>
  <c r="AG73" i="15"/>
  <c r="AI73" i="15"/>
  <c r="AG74" i="15"/>
  <c r="AI74" i="15"/>
  <c r="AG75" i="15"/>
  <c r="AI75" i="15"/>
  <c r="AG76" i="15"/>
  <c r="AI76" i="15"/>
  <c r="AG77" i="15"/>
  <c r="AI77" i="15"/>
  <c r="AG78" i="15"/>
  <c r="AI78" i="15"/>
  <c r="AG79" i="15"/>
  <c r="AI79" i="15"/>
  <c r="AG80" i="15"/>
  <c r="AI80" i="15"/>
  <c r="AG81" i="15"/>
  <c r="AI81" i="15"/>
  <c r="AG82" i="15"/>
  <c r="AI82" i="15"/>
  <c r="AG83" i="15"/>
  <c r="AI83" i="15"/>
  <c r="AG84" i="15"/>
  <c r="AI84" i="15"/>
  <c r="AG85" i="15"/>
  <c r="AI85" i="15"/>
  <c r="AG86" i="15"/>
  <c r="AI86" i="15"/>
  <c r="AG87" i="15"/>
  <c r="AI87" i="15"/>
  <c r="AG88" i="15"/>
  <c r="AI88" i="15"/>
  <c r="AG89" i="15"/>
  <c r="AI89" i="15"/>
  <c r="AG90" i="15"/>
  <c r="AI90" i="15"/>
  <c r="AG91" i="15"/>
  <c r="AI91" i="15"/>
  <c r="AG92" i="15"/>
  <c r="AI92" i="15"/>
  <c r="AG93" i="15"/>
  <c r="AI93" i="15"/>
  <c r="AG94" i="15"/>
  <c r="AI94" i="15"/>
  <c r="AG95" i="15"/>
  <c r="AI95" i="15"/>
  <c r="AG96" i="15"/>
  <c r="AI96" i="15"/>
  <c r="AG97" i="15"/>
  <c r="AI97" i="15"/>
  <c r="AG98" i="15"/>
  <c r="AI98" i="15"/>
  <c r="AG99" i="15"/>
  <c r="AI99" i="15"/>
  <c r="AG100" i="15"/>
  <c r="AI100" i="15"/>
  <c r="AG101" i="15"/>
  <c r="AI101" i="15"/>
  <c r="AG102" i="15"/>
  <c r="AI102" i="15"/>
  <c r="AG103" i="15"/>
  <c r="AI103" i="15"/>
  <c r="AG104" i="15"/>
  <c r="AI104" i="15"/>
  <c r="AG105" i="15"/>
  <c r="AI105" i="15"/>
  <c r="AG106" i="15"/>
  <c r="AI106" i="15"/>
  <c r="AG107" i="15"/>
  <c r="AI107" i="15"/>
  <c r="AG108" i="15"/>
  <c r="AI108" i="15"/>
  <c r="AG109" i="15"/>
  <c r="AI109" i="15"/>
  <c r="AG110" i="15"/>
  <c r="AI110" i="15"/>
  <c r="AG111" i="15"/>
  <c r="AI111" i="15"/>
  <c r="AG112" i="15"/>
  <c r="AI112" i="15"/>
  <c r="AG113" i="15"/>
  <c r="AI113" i="15"/>
  <c r="AG114" i="15"/>
  <c r="AI114" i="15"/>
  <c r="AG115" i="15"/>
  <c r="AI115" i="15"/>
  <c r="AG116" i="15"/>
  <c r="AI116" i="15"/>
  <c r="AG117" i="15"/>
  <c r="AI117" i="15"/>
  <c r="AG118" i="15"/>
  <c r="AI118" i="15"/>
  <c r="AG119" i="15"/>
  <c r="AI119" i="15"/>
  <c r="AG120" i="15"/>
  <c r="AI120" i="15"/>
  <c r="AG121" i="15"/>
  <c r="AI121" i="15"/>
  <c r="AG122" i="15"/>
  <c r="AI122" i="15"/>
  <c r="AG123" i="15"/>
  <c r="AI123" i="15"/>
  <c r="AG124" i="15"/>
  <c r="AI124" i="15"/>
  <c r="AG125" i="15"/>
  <c r="AI125" i="15"/>
  <c r="AG126" i="15"/>
  <c r="AI126" i="15"/>
  <c r="AG127" i="15"/>
  <c r="AI127" i="15"/>
  <c r="AG128" i="15"/>
  <c r="AI128" i="15"/>
  <c r="AG129" i="15"/>
  <c r="AI129" i="15"/>
  <c r="AG130" i="15"/>
  <c r="AI130" i="15"/>
  <c r="AG131" i="15"/>
  <c r="AI131" i="15"/>
  <c r="AG132" i="15"/>
  <c r="AI132" i="15"/>
  <c r="AG133" i="15"/>
  <c r="AI133" i="15"/>
  <c r="AG134" i="15"/>
  <c r="AI134" i="15"/>
  <c r="AG135" i="15"/>
  <c r="AI135" i="15"/>
  <c r="AG136" i="15"/>
  <c r="AI136" i="15"/>
  <c r="AG137" i="15"/>
  <c r="AI137" i="15"/>
  <c r="AG138" i="15"/>
  <c r="AI138" i="15"/>
  <c r="AG139" i="15"/>
  <c r="AI139" i="15"/>
  <c r="AG140" i="15"/>
  <c r="AI140" i="15"/>
  <c r="AG141" i="15"/>
  <c r="AI141" i="15"/>
  <c r="AG142" i="15"/>
  <c r="AI142" i="15"/>
  <c r="AG143" i="15"/>
  <c r="AI143" i="15"/>
  <c r="AG144" i="15"/>
  <c r="AI144" i="15"/>
  <c r="AG145" i="15"/>
  <c r="AI145" i="15"/>
  <c r="AG146" i="15"/>
  <c r="AI146" i="15"/>
  <c r="AG147" i="15"/>
  <c r="AI147" i="15"/>
  <c r="AG148" i="15"/>
  <c r="AI148" i="15"/>
  <c r="AG149" i="15"/>
  <c r="AI149" i="15"/>
  <c r="AG150" i="15"/>
  <c r="AI150" i="15"/>
  <c r="AG151" i="15"/>
  <c r="AI151" i="15"/>
  <c r="AG152" i="15"/>
  <c r="AI152" i="15"/>
  <c r="AG153" i="15"/>
  <c r="AI153" i="15"/>
  <c r="AG154" i="15"/>
  <c r="AI154" i="15"/>
  <c r="AG155" i="15"/>
  <c r="AI155" i="15"/>
  <c r="AG156" i="15"/>
  <c r="AI156" i="15"/>
  <c r="AG157" i="15"/>
  <c r="AI157" i="15"/>
  <c r="AG158" i="15"/>
  <c r="AI158" i="15"/>
  <c r="AG159" i="15"/>
  <c r="AI159" i="15"/>
  <c r="AG160" i="15"/>
  <c r="AI160" i="15"/>
  <c r="AG161" i="15"/>
  <c r="AI161" i="15"/>
  <c r="AG162" i="15"/>
  <c r="AI162" i="15"/>
  <c r="AG163" i="15"/>
  <c r="AI163" i="15"/>
  <c r="AG164" i="15"/>
  <c r="AI164" i="15"/>
  <c r="AG165" i="15"/>
  <c r="AI165" i="15"/>
  <c r="AG166" i="15"/>
  <c r="AI166" i="15"/>
  <c r="AG167" i="15"/>
  <c r="AI167" i="15"/>
  <c r="AG168" i="15"/>
  <c r="AI168" i="15"/>
  <c r="AG169" i="15"/>
  <c r="AI169" i="15"/>
  <c r="AG170" i="15"/>
  <c r="AI170" i="15"/>
  <c r="AG171" i="15"/>
  <c r="AI171" i="15"/>
  <c r="AG172" i="15"/>
  <c r="AI172" i="15"/>
  <c r="AG173" i="15"/>
  <c r="AI173" i="15"/>
  <c r="AG174" i="15"/>
  <c r="AI174" i="15"/>
  <c r="AG175" i="15"/>
  <c r="AI175" i="15"/>
  <c r="AG176" i="15"/>
  <c r="AI176" i="15"/>
  <c r="AG177" i="15"/>
  <c r="AI177" i="15"/>
  <c r="AG178" i="15"/>
  <c r="AI178" i="15"/>
  <c r="AG179" i="15"/>
  <c r="AI179" i="15"/>
  <c r="AG180" i="15"/>
  <c r="AI180" i="15"/>
  <c r="AG181" i="15"/>
  <c r="AI181" i="15"/>
  <c r="AG182" i="15"/>
  <c r="AI182" i="15"/>
  <c r="AG183" i="15"/>
  <c r="AI183" i="15"/>
  <c r="AG184" i="15"/>
  <c r="AI184" i="15"/>
  <c r="AG185" i="15"/>
  <c r="AI185" i="15"/>
  <c r="AG186" i="15"/>
  <c r="AI186" i="15"/>
  <c r="AG187" i="15"/>
  <c r="AI187" i="15"/>
  <c r="AG188" i="15"/>
  <c r="AI188" i="15"/>
  <c r="AG189" i="15"/>
  <c r="AI189" i="15"/>
  <c r="AG190" i="15"/>
  <c r="AI190" i="15"/>
  <c r="AG191" i="15"/>
  <c r="AI191" i="15"/>
  <c r="AG192" i="15"/>
  <c r="AI192" i="15"/>
  <c r="AG193" i="15"/>
  <c r="AI193" i="15"/>
  <c r="AG194" i="15"/>
  <c r="AI194" i="15"/>
  <c r="AG195" i="15"/>
  <c r="AI195" i="15"/>
  <c r="AG196" i="15"/>
  <c r="AI196" i="15"/>
  <c r="AG197" i="15"/>
  <c r="AI197" i="15"/>
  <c r="AG198" i="15"/>
  <c r="AI198" i="15"/>
  <c r="AG199" i="15"/>
  <c r="AI199" i="15"/>
  <c r="AG200" i="15"/>
  <c r="AI200" i="15"/>
  <c r="AG201" i="15"/>
  <c r="AI201" i="15"/>
  <c r="AG202" i="15"/>
  <c r="AI202" i="15"/>
  <c r="AG203" i="15"/>
  <c r="AI203" i="15"/>
  <c r="AG204" i="15"/>
  <c r="AI204" i="15"/>
  <c r="AG205" i="15"/>
  <c r="AI205" i="15"/>
  <c r="AG206" i="15"/>
  <c r="AI206" i="15"/>
  <c r="AG207" i="15"/>
  <c r="AI207" i="15"/>
  <c r="AG208" i="15"/>
  <c r="AI208" i="15"/>
  <c r="AG209" i="15"/>
  <c r="AI209" i="15"/>
  <c r="AG210" i="15"/>
  <c r="AI210" i="15"/>
  <c r="AG211" i="15"/>
  <c r="AI211" i="15"/>
  <c r="AG212" i="15"/>
  <c r="AI212" i="15"/>
  <c r="AG213" i="15"/>
  <c r="AI213" i="15"/>
  <c r="AG214" i="15"/>
  <c r="AI214" i="15"/>
  <c r="AG215" i="15"/>
  <c r="AI215" i="15"/>
  <c r="AG216" i="15"/>
  <c r="AI216" i="15"/>
  <c r="AG217" i="15"/>
  <c r="AI217" i="15"/>
  <c r="AG218" i="15"/>
  <c r="AI218" i="15"/>
  <c r="AG219" i="15"/>
  <c r="AI219" i="15"/>
  <c r="AG220" i="15"/>
  <c r="AI220" i="15"/>
  <c r="AG221" i="15"/>
  <c r="AI221" i="15"/>
  <c r="AG222" i="15"/>
  <c r="AI222" i="15"/>
  <c r="AG223" i="15"/>
  <c r="AI223" i="15"/>
  <c r="AG224" i="15"/>
  <c r="AI224" i="15"/>
  <c r="AG225" i="15"/>
  <c r="AI225" i="15"/>
  <c r="AG226" i="15"/>
  <c r="AI226" i="15"/>
  <c r="AG227" i="15"/>
  <c r="AI227" i="15"/>
  <c r="AG228" i="15"/>
  <c r="AI228" i="15"/>
  <c r="AG229" i="15"/>
  <c r="AI229" i="15"/>
  <c r="AG230" i="15"/>
  <c r="AI230" i="15"/>
  <c r="AG231" i="15"/>
  <c r="AI231" i="15"/>
  <c r="AG232" i="15"/>
  <c r="AI232" i="15"/>
  <c r="AG233" i="15"/>
  <c r="AI233" i="15"/>
  <c r="AG234" i="15"/>
  <c r="AI234" i="15"/>
  <c r="AG235" i="15"/>
  <c r="AI235" i="15"/>
  <c r="AG236" i="15"/>
  <c r="AI236" i="15"/>
  <c r="AG237" i="15"/>
  <c r="AI237" i="15"/>
  <c r="AG238" i="15"/>
  <c r="AI238" i="15"/>
  <c r="AG239" i="15"/>
  <c r="AI239" i="15"/>
  <c r="AG240" i="15"/>
  <c r="AI240" i="15"/>
  <c r="AG241" i="15"/>
  <c r="AI241" i="15"/>
  <c r="AG242" i="15"/>
  <c r="AI242" i="15"/>
  <c r="AG243" i="15"/>
  <c r="AI243" i="15"/>
  <c r="AG244" i="15"/>
  <c r="AI244" i="15"/>
  <c r="AG245" i="15"/>
  <c r="AI245" i="15"/>
  <c r="AG246" i="15"/>
  <c r="AI246" i="15"/>
  <c r="AG247" i="15"/>
  <c r="AI247" i="15"/>
  <c r="AG248" i="15"/>
  <c r="AI248" i="15"/>
  <c r="AG249" i="15"/>
  <c r="AI249" i="15"/>
  <c r="AG250" i="15"/>
  <c r="AI250" i="15"/>
  <c r="AG251" i="15"/>
  <c r="AI251" i="15"/>
  <c r="AG252" i="15"/>
  <c r="AI252" i="15"/>
  <c r="AG253" i="15"/>
  <c r="AI253" i="15"/>
  <c r="AG254" i="15"/>
  <c r="AI254" i="15"/>
  <c r="AG255" i="15"/>
  <c r="AI255" i="15"/>
  <c r="AG256" i="15"/>
  <c r="AI256" i="15"/>
  <c r="AG257" i="15"/>
  <c r="AI257" i="15"/>
  <c r="AG258" i="15"/>
  <c r="AI258" i="15"/>
  <c r="AG259" i="15"/>
  <c r="AI259" i="15"/>
  <c r="AG260" i="15"/>
  <c r="AI260" i="15"/>
  <c r="AG261" i="15"/>
  <c r="AI261" i="15"/>
  <c r="AG262" i="15"/>
  <c r="AI262" i="15"/>
  <c r="AG263" i="15"/>
  <c r="AI263" i="15"/>
  <c r="AG264" i="15"/>
  <c r="AI264" i="15"/>
  <c r="AG265" i="15"/>
  <c r="AI265" i="15"/>
  <c r="AG266" i="15"/>
  <c r="AI266" i="15"/>
  <c r="AG267" i="15"/>
  <c r="AI267" i="15"/>
  <c r="AG268" i="15"/>
  <c r="AI268" i="15"/>
  <c r="AG269" i="15"/>
  <c r="AI269" i="15"/>
  <c r="AG270" i="15"/>
  <c r="AI270" i="15"/>
  <c r="AG271" i="15"/>
  <c r="AI271" i="15"/>
  <c r="AG272" i="15"/>
  <c r="AI272" i="15"/>
  <c r="AG273" i="15"/>
  <c r="AI273" i="15"/>
  <c r="AG274" i="15"/>
  <c r="AI274" i="15"/>
  <c r="AG275" i="15"/>
  <c r="AI275" i="15"/>
  <c r="AG276" i="15"/>
  <c r="AI276" i="15"/>
  <c r="AG277" i="15"/>
  <c r="AI277" i="15"/>
  <c r="AG278" i="15"/>
  <c r="AI278" i="15"/>
  <c r="AG279" i="15"/>
  <c r="AI279" i="15"/>
  <c r="AG280" i="15"/>
  <c r="AI280" i="15"/>
  <c r="AG281" i="15"/>
  <c r="AI281" i="15"/>
  <c r="AG282" i="15"/>
  <c r="AI282" i="15"/>
  <c r="AG283" i="15"/>
  <c r="AI283" i="15"/>
  <c r="AG284" i="15"/>
  <c r="AI284" i="15"/>
  <c r="AG285" i="15"/>
  <c r="AI285" i="15"/>
  <c r="AG286" i="15"/>
  <c r="AI286" i="15"/>
  <c r="AG287" i="15"/>
  <c r="AI287" i="15"/>
  <c r="AG288" i="15"/>
  <c r="AI288" i="15"/>
  <c r="AG289" i="15"/>
  <c r="AI289" i="15"/>
  <c r="AG290" i="15"/>
  <c r="AI290" i="15"/>
  <c r="AG291" i="15"/>
  <c r="AI291" i="15"/>
  <c r="AG292" i="15"/>
  <c r="AI292" i="15"/>
  <c r="AG293" i="15"/>
  <c r="AI293" i="15"/>
  <c r="AG294" i="15"/>
  <c r="AI294" i="15"/>
  <c r="AG295" i="15"/>
  <c r="AI295" i="15"/>
  <c r="AG296" i="15"/>
  <c r="AI296" i="15"/>
  <c r="AG297" i="15"/>
  <c r="AI297" i="15"/>
  <c r="AG298" i="15"/>
  <c r="AI298" i="15"/>
  <c r="AG299" i="15"/>
  <c r="AI299" i="15"/>
  <c r="AG300" i="15"/>
  <c r="AI300" i="15"/>
  <c r="AG301" i="15"/>
  <c r="AI301" i="15"/>
  <c r="AG302" i="15"/>
  <c r="AI302" i="15"/>
  <c r="AG303" i="15"/>
  <c r="AI303" i="15"/>
  <c r="AG304" i="15"/>
  <c r="AI304" i="15"/>
  <c r="AK4" i="15"/>
  <c r="AK5" i="15"/>
  <c r="AH5" i="15"/>
  <c r="AJ5" i="15"/>
  <c r="AH6" i="15"/>
  <c r="AJ6" i="15"/>
  <c r="AH7" i="15"/>
  <c r="AJ7" i="15"/>
  <c r="AH8" i="15"/>
  <c r="AJ8" i="15"/>
  <c r="AH9" i="15"/>
  <c r="AJ9" i="15"/>
  <c r="AH10" i="15"/>
  <c r="AJ10" i="15"/>
  <c r="AH11" i="15"/>
  <c r="AJ11" i="15"/>
  <c r="AH12" i="15"/>
  <c r="AJ12" i="15"/>
  <c r="AH13" i="15"/>
  <c r="AJ13" i="15"/>
  <c r="AH14" i="15"/>
  <c r="AJ14" i="15"/>
  <c r="AH15" i="15"/>
  <c r="AJ15" i="15"/>
  <c r="AH16" i="15"/>
  <c r="AJ16" i="15"/>
  <c r="AH17" i="15"/>
  <c r="AJ17" i="15"/>
  <c r="AH18" i="15"/>
  <c r="AJ18" i="15"/>
  <c r="AH19" i="15"/>
  <c r="AJ19" i="15"/>
  <c r="AH20" i="15"/>
  <c r="AJ20" i="15"/>
  <c r="AH21" i="15"/>
  <c r="AJ21" i="15"/>
  <c r="AH22" i="15"/>
  <c r="AJ22" i="15"/>
  <c r="AH23" i="15"/>
  <c r="AJ23" i="15"/>
  <c r="AH24" i="15"/>
  <c r="AJ24" i="15"/>
  <c r="AH25" i="15"/>
  <c r="AJ25" i="15"/>
  <c r="AH26" i="15"/>
  <c r="AJ26" i="15"/>
  <c r="AH27" i="15"/>
  <c r="AJ27" i="15"/>
  <c r="AH28" i="15"/>
  <c r="AJ28" i="15"/>
  <c r="AH29" i="15"/>
  <c r="AJ29" i="15"/>
  <c r="AH30" i="15"/>
  <c r="AJ30" i="15"/>
  <c r="AH31" i="15"/>
  <c r="AJ31" i="15"/>
  <c r="AH32" i="15"/>
  <c r="AJ32" i="15"/>
  <c r="AH33" i="15"/>
  <c r="AJ33" i="15"/>
  <c r="AH34" i="15"/>
  <c r="AJ34" i="15"/>
  <c r="AH35" i="15"/>
  <c r="AJ35" i="15"/>
  <c r="AH36" i="15"/>
  <c r="AJ36" i="15"/>
  <c r="AH37" i="15"/>
  <c r="AJ37" i="15"/>
  <c r="AH38" i="15"/>
  <c r="AJ38" i="15"/>
  <c r="AH39" i="15"/>
  <c r="AJ39" i="15"/>
  <c r="AH40" i="15"/>
  <c r="AJ40" i="15"/>
  <c r="AH41" i="15"/>
  <c r="AJ41" i="15"/>
  <c r="AH42" i="15"/>
  <c r="AJ42" i="15"/>
  <c r="AH43" i="15"/>
  <c r="AJ43" i="15"/>
  <c r="AH44" i="15"/>
  <c r="AJ44" i="15"/>
  <c r="AH45" i="15"/>
  <c r="AJ45" i="15"/>
  <c r="AH46" i="15"/>
  <c r="AJ46" i="15"/>
  <c r="AH47" i="15"/>
  <c r="AJ47" i="15"/>
  <c r="AH48" i="15"/>
  <c r="AJ48" i="15"/>
  <c r="AH49" i="15"/>
  <c r="AJ49" i="15"/>
  <c r="AH50" i="15"/>
  <c r="AJ50" i="15"/>
  <c r="AH51" i="15"/>
  <c r="AJ51" i="15"/>
  <c r="AH52" i="15"/>
  <c r="AJ52" i="15"/>
  <c r="AH53" i="15"/>
  <c r="AJ53" i="15"/>
  <c r="AH54" i="15"/>
  <c r="AJ54" i="15"/>
  <c r="AH55" i="15"/>
  <c r="AJ55" i="15"/>
  <c r="AH56" i="15"/>
  <c r="AJ56" i="15"/>
  <c r="AH57" i="15"/>
  <c r="AJ57" i="15"/>
  <c r="AH58" i="15"/>
  <c r="AJ58" i="15"/>
  <c r="AH59" i="15"/>
  <c r="AJ59" i="15"/>
  <c r="AH60" i="15"/>
  <c r="AJ60" i="15"/>
  <c r="AH61" i="15"/>
  <c r="AJ61" i="15"/>
  <c r="AH62" i="15"/>
  <c r="AJ62" i="15"/>
  <c r="AH63" i="15"/>
  <c r="AJ63" i="15"/>
  <c r="AH64" i="15"/>
  <c r="AJ64" i="15"/>
  <c r="AH65" i="15"/>
  <c r="AJ65" i="15"/>
  <c r="AH66" i="15"/>
  <c r="AJ66" i="15"/>
  <c r="AH67" i="15"/>
  <c r="AJ67" i="15"/>
  <c r="AH68" i="15"/>
  <c r="AJ68" i="15"/>
  <c r="AH69" i="15"/>
  <c r="AJ69" i="15"/>
  <c r="AH70" i="15"/>
  <c r="AJ70" i="15"/>
  <c r="AH71" i="15"/>
  <c r="AJ71" i="15"/>
  <c r="AH72" i="15"/>
  <c r="AJ72" i="15"/>
  <c r="AH73" i="15"/>
  <c r="AJ73" i="15"/>
  <c r="AH74" i="15"/>
  <c r="AJ74" i="15"/>
  <c r="AH75" i="15"/>
  <c r="AJ75" i="15"/>
  <c r="AH76" i="15"/>
  <c r="AJ76" i="15"/>
  <c r="AH77" i="15"/>
  <c r="AJ77" i="15"/>
  <c r="AH78" i="15"/>
  <c r="AJ78" i="15"/>
  <c r="AH79" i="15"/>
  <c r="AJ79" i="15"/>
  <c r="AH80" i="15"/>
  <c r="AJ80" i="15"/>
  <c r="AH81" i="15"/>
  <c r="AJ81" i="15"/>
  <c r="AH82" i="15"/>
  <c r="AJ82" i="15"/>
  <c r="AH83" i="15"/>
  <c r="AJ83" i="15"/>
  <c r="AH84" i="15"/>
  <c r="AJ84" i="15"/>
  <c r="AH85" i="15"/>
  <c r="AJ85" i="15"/>
  <c r="AH86" i="15"/>
  <c r="AJ86" i="15"/>
  <c r="AH87" i="15"/>
  <c r="AJ87" i="15"/>
  <c r="AH88" i="15"/>
  <c r="AJ88" i="15"/>
  <c r="AH89" i="15"/>
  <c r="AJ89" i="15"/>
  <c r="AH90" i="15"/>
  <c r="AJ90" i="15"/>
  <c r="AH91" i="15"/>
  <c r="AJ91" i="15"/>
  <c r="AH92" i="15"/>
  <c r="AJ92" i="15"/>
  <c r="AH93" i="15"/>
  <c r="AJ93" i="15"/>
  <c r="AH94" i="15"/>
  <c r="AJ94" i="15"/>
  <c r="AH95" i="15"/>
  <c r="AJ95" i="15"/>
  <c r="AH96" i="15"/>
  <c r="AJ96" i="15"/>
  <c r="AH97" i="15"/>
  <c r="AJ97" i="15"/>
  <c r="AH98" i="15"/>
  <c r="AJ98" i="15"/>
  <c r="AH99" i="15"/>
  <c r="AJ99" i="15"/>
  <c r="AH100" i="15"/>
  <c r="AJ100" i="15"/>
  <c r="AH101" i="15"/>
  <c r="AJ101" i="15"/>
  <c r="AH102" i="15"/>
  <c r="AJ102" i="15"/>
  <c r="AH103" i="15"/>
  <c r="AJ103" i="15"/>
  <c r="AH104" i="15"/>
  <c r="AJ104" i="15"/>
  <c r="AH105" i="15"/>
  <c r="AJ105" i="15"/>
  <c r="AH106" i="15"/>
  <c r="AJ106" i="15"/>
  <c r="AH107" i="15"/>
  <c r="AJ107" i="15"/>
  <c r="AH108" i="15"/>
  <c r="AJ108" i="15"/>
  <c r="AH109" i="15"/>
  <c r="AJ109" i="15"/>
  <c r="AH110" i="15"/>
  <c r="AJ110" i="15"/>
  <c r="AH111" i="15"/>
  <c r="AJ111" i="15"/>
  <c r="AH112" i="15"/>
  <c r="AJ112" i="15"/>
  <c r="AH113" i="15"/>
  <c r="AJ113" i="15"/>
  <c r="AH114" i="15"/>
  <c r="AJ114" i="15"/>
  <c r="AH115" i="15"/>
  <c r="AJ115" i="15"/>
  <c r="AH116" i="15"/>
  <c r="AJ116" i="15"/>
  <c r="AH117" i="15"/>
  <c r="AJ117" i="15"/>
  <c r="AH118" i="15"/>
  <c r="AJ118" i="15"/>
  <c r="AH119" i="15"/>
  <c r="AJ119" i="15"/>
  <c r="AH120" i="15"/>
  <c r="AJ120" i="15"/>
  <c r="AH121" i="15"/>
  <c r="AJ121" i="15"/>
  <c r="AH122" i="15"/>
  <c r="AJ122" i="15"/>
  <c r="AH123" i="15"/>
  <c r="AJ123" i="15"/>
  <c r="AH124" i="15"/>
  <c r="AJ124" i="15"/>
  <c r="AH125" i="15"/>
  <c r="AJ125" i="15"/>
  <c r="AH126" i="15"/>
  <c r="AJ126" i="15"/>
  <c r="AH127" i="15"/>
  <c r="AJ127" i="15"/>
  <c r="AH128" i="15"/>
  <c r="AJ128" i="15"/>
  <c r="AH129" i="15"/>
  <c r="AJ129" i="15"/>
  <c r="AH130" i="15"/>
  <c r="AJ130" i="15"/>
  <c r="AH131" i="15"/>
  <c r="AJ131" i="15"/>
  <c r="AH132" i="15"/>
  <c r="AJ132" i="15"/>
  <c r="AH133" i="15"/>
  <c r="AJ133" i="15"/>
  <c r="AH134" i="15"/>
  <c r="AJ134" i="15"/>
  <c r="AH135" i="15"/>
  <c r="AJ135" i="15"/>
  <c r="AH136" i="15"/>
  <c r="AJ136" i="15"/>
  <c r="AH137" i="15"/>
  <c r="AJ137" i="15"/>
  <c r="AH138" i="15"/>
  <c r="AJ138" i="15"/>
  <c r="AH139" i="15"/>
  <c r="AJ139" i="15"/>
  <c r="AH140" i="15"/>
  <c r="AJ140" i="15"/>
  <c r="AH141" i="15"/>
  <c r="AJ141" i="15"/>
  <c r="AH142" i="15"/>
  <c r="AJ142" i="15"/>
  <c r="AH143" i="15"/>
  <c r="AJ143" i="15"/>
  <c r="AH144" i="15"/>
  <c r="AJ144" i="15"/>
  <c r="AH145" i="15"/>
  <c r="AJ145" i="15"/>
  <c r="AH146" i="15"/>
  <c r="AJ146" i="15"/>
  <c r="AH147" i="15"/>
  <c r="AJ147" i="15"/>
  <c r="AH148" i="15"/>
  <c r="AJ148" i="15"/>
  <c r="AH149" i="15"/>
  <c r="AJ149" i="15"/>
  <c r="AH150" i="15"/>
  <c r="AJ150" i="15"/>
  <c r="AH151" i="15"/>
  <c r="AJ151" i="15"/>
  <c r="AH152" i="15"/>
  <c r="AJ152" i="15"/>
  <c r="AH153" i="15"/>
  <c r="AJ153" i="15"/>
  <c r="AH154" i="15"/>
  <c r="AJ154" i="15"/>
  <c r="AH155" i="15"/>
  <c r="AJ155" i="15"/>
  <c r="AH156" i="15"/>
  <c r="AJ156" i="15"/>
  <c r="AH157" i="15"/>
  <c r="AJ157" i="15"/>
  <c r="AH158" i="15"/>
  <c r="AJ158" i="15"/>
  <c r="AH159" i="15"/>
  <c r="AJ159" i="15"/>
  <c r="AH160" i="15"/>
  <c r="AJ160" i="15"/>
  <c r="AH161" i="15"/>
  <c r="AJ161" i="15"/>
  <c r="AH162" i="15"/>
  <c r="AJ162" i="15"/>
  <c r="AH163" i="15"/>
  <c r="AJ163" i="15"/>
  <c r="AH164" i="15"/>
  <c r="AJ164" i="15"/>
  <c r="AH165" i="15"/>
  <c r="AJ165" i="15"/>
  <c r="AH166" i="15"/>
  <c r="AJ166" i="15"/>
  <c r="AH167" i="15"/>
  <c r="AJ167" i="15"/>
  <c r="AH168" i="15"/>
  <c r="AJ168" i="15"/>
  <c r="AH169" i="15"/>
  <c r="AJ169" i="15"/>
  <c r="AH170" i="15"/>
  <c r="AJ170" i="15"/>
  <c r="AH171" i="15"/>
  <c r="AJ171" i="15"/>
  <c r="AH172" i="15"/>
  <c r="AJ172" i="15"/>
  <c r="AH173" i="15"/>
  <c r="AJ173" i="15"/>
  <c r="AH174" i="15"/>
  <c r="AJ174" i="15"/>
  <c r="AH175" i="15"/>
  <c r="AJ175" i="15"/>
  <c r="AH176" i="15"/>
  <c r="AJ176" i="15"/>
  <c r="AH177" i="15"/>
  <c r="AJ177" i="15"/>
  <c r="AH178" i="15"/>
  <c r="AJ178" i="15"/>
  <c r="AH179" i="15"/>
  <c r="AJ179" i="15"/>
  <c r="AH180" i="15"/>
  <c r="AJ180" i="15"/>
  <c r="AH181" i="15"/>
  <c r="AJ181" i="15"/>
  <c r="AH182" i="15"/>
  <c r="AJ182" i="15"/>
  <c r="AH183" i="15"/>
  <c r="AJ183" i="15"/>
  <c r="AH184" i="15"/>
  <c r="AJ184" i="15"/>
  <c r="AH185" i="15"/>
  <c r="AJ185" i="15"/>
  <c r="AH186" i="15"/>
  <c r="AJ186" i="15"/>
  <c r="AH187" i="15"/>
  <c r="AJ187" i="15"/>
  <c r="AH188" i="15"/>
  <c r="AJ188" i="15"/>
  <c r="AH189" i="15"/>
  <c r="AJ189" i="15"/>
  <c r="AH190" i="15"/>
  <c r="AJ190" i="15"/>
  <c r="AH191" i="15"/>
  <c r="AJ191" i="15"/>
  <c r="AH192" i="15"/>
  <c r="AJ192" i="15"/>
  <c r="AH193" i="15"/>
  <c r="AJ193" i="15"/>
  <c r="AH194" i="15"/>
  <c r="AJ194" i="15"/>
  <c r="AH195" i="15"/>
  <c r="AJ195" i="15"/>
  <c r="AH196" i="15"/>
  <c r="AJ196" i="15"/>
  <c r="AH197" i="15"/>
  <c r="AJ197" i="15"/>
  <c r="AH198" i="15"/>
  <c r="AJ198" i="15"/>
  <c r="AH199" i="15"/>
  <c r="AJ199" i="15"/>
  <c r="AH200" i="15"/>
  <c r="AJ200" i="15"/>
  <c r="AH201" i="15"/>
  <c r="AJ201" i="15"/>
  <c r="AH202" i="15"/>
  <c r="AJ202" i="15"/>
  <c r="AH203" i="15"/>
  <c r="AJ203" i="15"/>
  <c r="AH204" i="15"/>
  <c r="AJ204" i="15"/>
  <c r="AH205" i="15"/>
  <c r="AJ205" i="15"/>
  <c r="AH206" i="15"/>
  <c r="AJ206" i="15"/>
  <c r="AH207" i="15"/>
  <c r="AJ207" i="15"/>
  <c r="AH208" i="15"/>
  <c r="AJ208" i="15"/>
  <c r="AH209" i="15"/>
  <c r="AJ209" i="15"/>
  <c r="AH210" i="15"/>
  <c r="AJ210" i="15"/>
  <c r="AH211" i="15"/>
  <c r="AJ211" i="15"/>
  <c r="AH212" i="15"/>
  <c r="AJ212" i="15"/>
  <c r="AH213" i="15"/>
  <c r="AJ213" i="15"/>
  <c r="AH214" i="15"/>
  <c r="AJ214" i="15"/>
  <c r="AH215" i="15"/>
  <c r="AJ215" i="15"/>
  <c r="AH216" i="15"/>
  <c r="AJ216" i="15"/>
  <c r="AH217" i="15"/>
  <c r="AJ217" i="15"/>
  <c r="AH218" i="15"/>
  <c r="AJ218" i="15"/>
  <c r="AH219" i="15"/>
  <c r="AJ219" i="15"/>
  <c r="AH220" i="15"/>
  <c r="AJ220" i="15"/>
  <c r="AH221" i="15"/>
  <c r="AJ221" i="15"/>
  <c r="AH222" i="15"/>
  <c r="AJ222" i="15"/>
  <c r="AH223" i="15"/>
  <c r="AJ223" i="15"/>
  <c r="AH224" i="15"/>
  <c r="AJ224" i="15"/>
  <c r="AH225" i="15"/>
  <c r="AJ225" i="15"/>
  <c r="AH226" i="15"/>
  <c r="AJ226" i="15"/>
  <c r="AH227" i="15"/>
  <c r="AJ227" i="15"/>
  <c r="AH228" i="15"/>
  <c r="AJ228" i="15"/>
  <c r="AH229" i="15"/>
  <c r="AJ229" i="15"/>
  <c r="AH230" i="15"/>
  <c r="AJ230" i="15"/>
  <c r="AH231" i="15"/>
  <c r="AJ231" i="15"/>
  <c r="AH232" i="15"/>
  <c r="AJ232" i="15"/>
  <c r="AH233" i="15"/>
  <c r="AJ233" i="15"/>
  <c r="AH234" i="15"/>
  <c r="AJ234" i="15"/>
  <c r="AH235" i="15"/>
  <c r="AJ235" i="15"/>
  <c r="AH236" i="15"/>
  <c r="AJ236" i="15"/>
  <c r="AH237" i="15"/>
  <c r="AJ237" i="15"/>
  <c r="AH238" i="15"/>
  <c r="AJ238" i="15"/>
  <c r="AH239" i="15"/>
  <c r="AJ239" i="15"/>
  <c r="AH240" i="15"/>
  <c r="AJ240" i="15"/>
  <c r="AH241" i="15"/>
  <c r="AJ241" i="15"/>
  <c r="AH242" i="15"/>
  <c r="AJ242" i="15"/>
  <c r="AH243" i="15"/>
  <c r="AJ243" i="15"/>
  <c r="AH244" i="15"/>
  <c r="AJ244" i="15"/>
  <c r="AH245" i="15"/>
  <c r="AJ245" i="15"/>
  <c r="AH246" i="15"/>
  <c r="AJ246" i="15"/>
  <c r="AH247" i="15"/>
  <c r="AJ247" i="15"/>
  <c r="AH248" i="15"/>
  <c r="AJ248" i="15"/>
  <c r="AH249" i="15"/>
  <c r="AJ249" i="15"/>
  <c r="AH250" i="15"/>
  <c r="AJ250" i="15"/>
  <c r="AH251" i="15"/>
  <c r="AJ251" i="15"/>
  <c r="AH252" i="15"/>
  <c r="AJ252" i="15"/>
  <c r="AH253" i="15"/>
  <c r="AJ253" i="15"/>
  <c r="AH254" i="15"/>
  <c r="AJ254" i="15"/>
  <c r="AH255" i="15"/>
  <c r="AJ255" i="15"/>
  <c r="AH256" i="15"/>
  <c r="AJ256" i="15"/>
  <c r="AH257" i="15"/>
  <c r="AJ257" i="15"/>
  <c r="AH258" i="15"/>
  <c r="AJ258" i="15"/>
  <c r="AH259" i="15"/>
  <c r="AJ259" i="15"/>
  <c r="AH260" i="15"/>
  <c r="AJ260" i="15"/>
  <c r="AH261" i="15"/>
  <c r="AJ261" i="15"/>
  <c r="AH262" i="15"/>
  <c r="AJ262" i="15"/>
  <c r="AH263" i="15"/>
  <c r="AJ263" i="15"/>
  <c r="AH264" i="15"/>
  <c r="AJ264" i="15"/>
  <c r="AH265" i="15"/>
  <c r="AJ265" i="15"/>
  <c r="AH266" i="15"/>
  <c r="AJ266" i="15"/>
  <c r="AH267" i="15"/>
  <c r="AJ267" i="15"/>
  <c r="AH268" i="15"/>
  <c r="AJ268" i="15"/>
  <c r="AH269" i="15"/>
  <c r="AJ269" i="15"/>
  <c r="AH270" i="15"/>
  <c r="AJ270" i="15"/>
  <c r="AH271" i="15"/>
  <c r="AJ271" i="15"/>
  <c r="AH272" i="15"/>
  <c r="AJ272" i="15"/>
  <c r="AH273" i="15"/>
  <c r="AJ273" i="15"/>
  <c r="AH274" i="15"/>
  <c r="AJ274" i="15"/>
  <c r="AH275" i="15"/>
  <c r="AJ275" i="15"/>
  <c r="AH276" i="15"/>
  <c r="AJ276" i="15"/>
  <c r="AH277" i="15"/>
  <c r="AJ277" i="15"/>
  <c r="AH278" i="15"/>
  <c r="AJ278" i="15"/>
  <c r="AH279" i="15"/>
  <c r="AJ279" i="15"/>
  <c r="AH280" i="15"/>
  <c r="AJ280" i="15"/>
  <c r="AH281" i="15"/>
  <c r="AJ281" i="15"/>
  <c r="AH282" i="15"/>
  <c r="AJ282" i="15"/>
  <c r="AH283" i="15"/>
  <c r="AJ283" i="15"/>
  <c r="AH284" i="15"/>
  <c r="AJ284" i="15"/>
  <c r="AH285" i="15"/>
  <c r="AJ285" i="15"/>
  <c r="AH286" i="15"/>
  <c r="AJ286" i="15"/>
  <c r="AH287" i="15"/>
  <c r="AJ287" i="15"/>
  <c r="AH288" i="15"/>
  <c r="AJ288" i="15"/>
  <c r="AH289" i="15"/>
  <c r="AJ289" i="15"/>
  <c r="AH290" i="15"/>
  <c r="AJ290" i="15"/>
  <c r="AH291" i="15"/>
  <c r="AJ291" i="15"/>
  <c r="AH292" i="15"/>
  <c r="AJ292" i="15"/>
  <c r="AH293" i="15"/>
  <c r="AJ293" i="15"/>
  <c r="AH294" i="15"/>
  <c r="AJ294" i="15"/>
  <c r="AH295" i="15"/>
  <c r="AJ295" i="15"/>
  <c r="AH296" i="15"/>
  <c r="AJ296" i="15"/>
  <c r="AH297" i="15"/>
  <c r="AJ297" i="15"/>
  <c r="AH298" i="15"/>
  <c r="AJ298" i="15"/>
  <c r="AH299" i="15"/>
  <c r="AJ299" i="15"/>
  <c r="AH300" i="15"/>
  <c r="AJ300" i="15"/>
  <c r="AH301" i="15"/>
  <c r="AJ301" i="15"/>
  <c r="AH302" i="15"/>
  <c r="AJ302" i="15"/>
  <c r="AH303" i="15"/>
  <c r="AJ303" i="15"/>
  <c r="AH304" i="15"/>
  <c r="AJ304" i="15"/>
  <c r="AL4" i="15"/>
  <c r="AM4" i="15"/>
  <c r="AK6" i="15"/>
  <c r="AL5" i="15"/>
  <c r="AM5" i="15"/>
  <c r="AK7" i="15"/>
  <c r="AL6" i="15"/>
  <c r="AM6" i="15"/>
  <c r="AK8" i="15"/>
  <c r="AL7" i="15"/>
  <c r="AM7" i="15"/>
  <c r="AK9" i="15"/>
  <c r="AL8" i="15"/>
  <c r="AM8" i="15"/>
  <c r="AK10" i="15"/>
  <c r="AL9" i="15"/>
  <c r="AM9" i="15"/>
  <c r="AK11" i="15"/>
  <c r="AL10" i="15"/>
  <c r="AM10" i="15"/>
  <c r="AK12" i="15"/>
  <c r="AL11" i="15"/>
  <c r="AM11" i="15"/>
  <c r="AK13" i="15"/>
  <c r="AL12" i="15"/>
  <c r="AM12" i="15"/>
  <c r="AK14" i="15"/>
  <c r="AL13" i="15"/>
  <c r="AM13" i="15"/>
  <c r="AK15" i="15"/>
  <c r="AL14" i="15"/>
  <c r="AM14" i="15"/>
  <c r="AK16" i="15"/>
  <c r="AL15" i="15"/>
  <c r="AM15" i="15"/>
  <c r="AK17" i="15"/>
  <c r="AL16" i="15"/>
  <c r="AM16" i="15"/>
  <c r="AK18" i="15"/>
  <c r="AL17" i="15"/>
  <c r="AM17" i="15"/>
  <c r="AK19" i="15"/>
  <c r="AL18" i="15"/>
  <c r="AM18" i="15"/>
  <c r="AK20" i="15"/>
  <c r="AL19" i="15"/>
  <c r="AM19" i="15"/>
  <c r="AK21" i="15"/>
  <c r="AL20" i="15"/>
  <c r="AM20" i="15"/>
  <c r="AK22" i="15"/>
  <c r="AL21" i="15"/>
  <c r="AM21" i="15"/>
  <c r="AK23" i="15"/>
  <c r="AL22" i="15"/>
  <c r="AM22" i="15"/>
  <c r="AK24" i="15"/>
  <c r="AL23" i="15"/>
  <c r="AM23" i="15"/>
  <c r="AK25" i="15"/>
  <c r="AL24" i="15"/>
  <c r="AM24" i="15"/>
  <c r="AK26" i="15"/>
  <c r="AL25" i="15"/>
  <c r="AM25" i="15"/>
  <c r="AK27" i="15"/>
  <c r="AL26" i="15"/>
  <c r="AM26" i="15"/>
  <c r="AK28" i="15"/>
  <c r="AL27" i="15"/>
  <c r="AM27" i="15"/>
  <c r="AK29" i="15"/>
  <c r="AL28" i="15"/>
  <c r="AM28" i="15"/>
  <c r="AK30" i="15"/>
  <c r="AL29" i="15"/>
  <c r="AM29" i="15"/>
  <c r="AK31" i="15"/>
  <c r="AL30" i="15"/>
  <c r="AM30" i="15"/>
  <c r="AK32" i="15"/>
  <c r="AL31" i="15"/>
  <c r="AM31" i="15"/>
  <c r="AK33" i="15"/>
  <c r="AL32" i="15"/>
  <c r="AM32" i="15"/>
  <c r="AK34" i="15"/>
  <c r="AL33" i="15"/>
  <c r="AM33" i="15"/>
  <c r="AK35" i="15"/>
  <c r="AL34" i="15"/>
  <c r="AM34" i="15"/>
  <c r="AK36" i="15"/>
  <c r="AL35" i="15"/>
  <c r="AM35" i="15"/>
  <c r="AK37" i="15"/>
  <c r="AL36" i="15"/>
  <c r="AM36" i="15"/>
  <c r="AK38" i="15"/>
  <c r="AL37" i="15"/>
  <c r="AM37" i="15"/>
  <c r="AK39" i="15"/>
  <c r="AL38" i="15"/>
  <c r="AM38" i="15"/>
  <c r="AK40" i="15"/>
  <c r="AL39" i="15"/>
  <c r="AM39" i="15"/>
  <c r="AK41" i="15"/>
  <c r="AL40" i="15"/>
  <c r="AM40" i="15"/>
  <c r="AK42" i="15"/>
  <c r="AL41" i="15"/>
  <c r="AM41" i="15"/>
  <c r="AK43" i="15"/>
  <c r="AL42" i="15"/>
  <c r="AM42" i="15"/>
  <c r="AK44" i="15"/>
  <c r="AL43" i="15"/>
  <c r="AM43" i="15"/>
  <c r="AK45" i="15"/>
  <c r="AL44" i="15"/>
  <c r="AM44" i="15"/>
  <c r="AK46" i="15"/>
  <c r="AL45" i="15"/>
  <c r="AM45" i="15"/>
  <c r="AK47" i="15"/>
  <c r="AL46" i="15"/>
  <c r="AM46" i="15"/>
  <c r="AK48" i="15"/>
  <c r="AL47" i="15"/>
  <c r="AM47" i="15"/>
  <c r="AK49" i="15"/>
  <c r="AL48" i="15"/>
  <c r="AM48" i="15"/>
  <c r="AK50" i="15"/>
  <c r="AL49" i="15"/>
  <c r="AM49" i="15"/>
  <c r="AK51" i="15"/>
  <c r="AL50" i="15"/>
  <c r="AM50" i="15"/>
  <c r="AK52" i="15"/>
  <c r="AL51" i="15"/>
  <c r="AM51" i="15"/>
  <c r="AK53" i="15"/>
  <c r="AL52" i="15"/>
  <c r="AM52" i="15"/>
  <c r="AK54" i="15"/>
  <c r="AL53" i="15"/>
  <c r="AM53" i="15"/>
  <c r="AK55" i="15"/>
  <c r="AL54" i="15"/>
  <c r="AM54" i="15"/>
  <c r="AK56" i="15"/>
  <c r="AL55" i="15"/>
  <c r="AM55" i="15"/>
  <c r="AK57" i="15"/>
  <c r="AL56" i="15"/>
  <c r="AM56" i="15"/>
  <c r="AK58" i="15"/>
  <c r="AL57" i="15"/>
  <c r="AM57" i="15"/>
  <c r="AK59" i="15"/>
  <c r="AL58" i="15"/>
  <c r="AM58" i="15"/>
  <c r="AK60" i="15"/>
  <c r="AL59" i="15"/>
  <c r="AM59" i="15"/>
  <c r="AK61" i="15"/>
  <c r="AL60" i="15"/>
  <c r="AM60" i="15"/>
  <c r="AK62" i="15"/>
  <c r="AL61" i="15"/>
  <c r="AM61" i="15"/>
  <c r="AK63" i="15"/>
  <c r="AL62" i="15"/>
  <c r="AM62" i="15"/>
  <c r="AK64" i="15"/>
  <c r="AL63" i="15"/>
  <c r="AM63" i="15"/>
  <c r="AK65" i="15"/>
  <c r="AL64" i="15"/>
  <c r="AM64" i="15"/>
  <c r="AK66" i="15"/>
  <c r="AL65" i="15"/>
  <c r="AM65" i="15"/>
  <c r="AK67" i="15"/>
  <c r="AL66" i="15"/>
  <c r="AM66" i="15"/>
  <c r="AK68" i="15"/>
  <c r="AL67" i="15"/>
  <c r="AM67" i="15"/>
  <c r="AK69" i="15"/>
  <c r="AL68" i="15"/>
  <c r="AM68" i="15"/>
  <c r="AK70" i="15"/>
  <c r="AL69" i="15"/>
  <c r="AM69" i="15"/>
  <c r="AK71" i="15"/>
  <c r="AL70" i="15"/>
  <c r="AM70" i="15"/>
  <c r="AK72" i="15"/>
  <c r="AL71" i="15"/>
  <c r="AM71" i="15"/>
  <c r="AK73" i="15"/>
  <c r="AL72" i="15"/>
  <c r="AM72" i="15"/>
  <c r="AK74" i="15"/>
  <c r="AL73" i="15"/>
  <c r="AM73" i="15"/>
  <c r="AK75" i="15"/>
  <c r="AL74" i="15"/>
  <c r="AM74" i="15"/>
  <c r="AK76" i="15"/>
  <c r="AL75" i="15"/>
  <c r="AM75" i="15"/>
  <c r="AK77" i="15"/>
  <c r="AL76" i="15"/>
  <c r="AM76" i="15"/>
  <c r="AK78" i="15"/>
  <c r="AL77" i="15"/>
  <c r="AM77" i="15"/>
  <c r="AK79" i="15"/>
  <c r="AL78" i="15"/>
  <c r="AM78" i="15"/>
  <c r="AK80" i="15"/>
  <c r="AL79" i="15"/>
  <c r="AM79" i="15"/>
  <c r="AK81" i="15"/>
  <c r="AL80" i="15"/>
  <c r="AM80" i="15"/>
  <c r="AK82" i="15"/>
  <c r="AL81" i="15"/>
  <c r="AM81" i="15"/>
  <c r="AK83" i="15"/>
  <c r="AL82" i="15"/>
  <c r="AM82" i="15"/>
  <c r="AK84" i="15"/>
  <c r="AL83" i="15"/>
  <c r="AM83" i="15"/>
  <c r="AK85" i="15"/>
  <c r="AL84" i="15"/>
  <c r="AM84" i="15"/>
  <c r="AK86" i="15"/>
  <c r="AL85" i="15"/>
  <c r="AM85" i="15"/>
  <c r="AK87" i="15"/>
  <c r="AL86" i="15"/>
  <c r="AM86" i="15"/>
  <c r="AK88" i="15"/>
  <c r="AL87" i="15"/>
  <c r="AM87" i="15"/>
  <c r="AK89" i="15"/>
  <c r="AL88" i="15"/>
  <c r="AM88" i="15"/>
  <c r="AK90" i="15"/>
  <c r="AL89" i="15"/>
  <c r="AM89" i="15"/>
  <c r="AK91" i="15"/>
  <c r="AL90" i="15"/>
  <c r="AM90" i="15"/>
  <c r="AK92" i="15"/>
  <c r="AL91" i="15"/>
  <c r="AM91" i="15"/>
  <c r="AK93" i="15"/>
  <c r="AL92" i="15"/>
  <c r="AM92" i="15"/>
  <c r="AK94" i="15"/>
  <c r="AL93" i="15"/>
  <c r="AM93" i="15"/>
  <c r="AK95" i="15"/>
  <c r="AL94" i="15"/>
  <c r="AM94" i="15"/>
  <c r="AK96" i="15"/>
  <c r="AL95" i="15"/>
  <c r="AM95" i="15"/>
  <c r="AK97" i="15"/>
  <c r="AL96" i="15"/>
  <c r="AM96" i="15"/>
  <c r="AK98" i="15"/>
  <c r="AL97" i="15"/>
  <c r="AM97" i="15"/>
  <c r="AK99" i="15"/>
  <c r="AL98" i="15"/>
  <c r="AM98" i="15"/>
  <c r="AK100" i="15"/>
  <c r="AL99" i="15"/>
  <c r="AM99" i="15"/>
  <c r="AK101" i="15"/>
  <c r="AL100" i="15"/>
  <c r="AM100" i="15"/>
  <c r="AK102" i="15"/>
  <c r="AL101" i="15"/>
  <c r="AM101" i="15"/>
  <c r="AK103" i="15"/>
  <c r="AL102" i="15"/>
  <c r="AM102" i="15"/>
  <c r="AK104" i="15"/>
  <c r="AL103" i="15"/>
  <c r="AM103" i="15"/>
  <c r="AK105" i="15"/>
  <c r="AL104" i="15"/>
  <c r="AM104" i="15"/>
  <c r="AK106" i="15"/>
  <c r="AL105" i="15"/>
  <c r="AM105" i="15"/>
  <c r="AK107" i="15"/>
  <c r="AL106" i="15"/>
  <c r="AM106" i="15"/>
  <c r="AK108" i="15"/>
  <c r="AL107" i="15"/>
  <c r="AM107" i="15"/>
  <c r="AK109" i="15"/>
  <c r="AL108" i="15"/>
  <c r="AM108" i="15"/>
  <c r="AK110" i="15"/>
  <c r="AL109" i="15"/>
  <c r="AM109" i="15"/>
  <c r="AK111" i="15"/>
  <c r="AL110" i="15"/>
  <c r="AM110" i="15"/>
  <c r="AK112" i="15"/>
  <c r="AL111" i="15"/>
  <c r="AM111" i="15"/>
  <c r="AK113" i="15"/>
  <c r="AL112" i="15"/>
  <c r="AM112" i="15"/>
  <c r="AK114" i="15"/>
  <c r="AL113" i="15"/>
  <c r="AM113" i="15"/>
  <c r="AK115" i="15"/>
  <c r="AL114" i="15"/>
  <c r="AM114" i="15"/>
  <c r="AK116" i="15"/>
  <c r="AL115" i="15"/>
  <c r="AM115" i="15"/>
  <c r="AK117" i="15"/>
  <c r="AL116" i="15"/>
  <c r="AM116" i="15"/>
  <c r="AK118" i="15"/>
  <c r="AL117" i="15"/>
  <c r="AM117" i="15"/>
  <c r="AK119" i="15"/>
  <c r="AL118" i="15"/>
  <c r="AM118" i="15"/>
  <c r="AK120" i="15"/>
  <c r="AL119" i="15"/>
  <c r="AM119" i="15"/>
  <c r="AK121" i="15"/>
  <c r="AL120" i="15"/>
  <c r="AM120" i="15"/>
  <c r="AK122" i="15"/>
  <c r="AL121" i="15"/>
  <c r="AM121" i="15"/>
  <c r="AK123" i="15"/>
  <c r="AL122" i="15"/>
  <c r="AM122" i="15"/>
  <c r="AK124" i="15"/>
  <c r="AL123" i="15"/>
  <c r="AM123" i="15"/>
  <c r="AK125" i="15"/>
  <c r="AL124" i="15"/>
  <c r="AM124" i="15"/>
  <c r="AK126" i="15"/>
  <c r="AL125" i="15"/>
  <c r="AM125" i="15"/>
  <c r="AK127" i="15"/>
  <c r="AL126" i="15"/>
  <c r="AM126" i="15"/>
  <c r="AK128" i="15"/>
  <c r="AL127" i="15"/>
  <c r="AM127" i="15"/>
  <c r="AK129" i="15"/>
  <c r="AL128" i="15"/>
  <c r="AM128" i="15"/>
  <c r="AK130" i="15"/>
  <c r="AL129" i="15"/>
  <c r="AM129" i="15"/>
  <c r="AK131" i="15"/>
  <c r="AL130" i="15"/>
  <c r="AM130" i="15"/>
  <c r="AK132" i="15"/>
  <c r="AL131" i="15"/>
  <c r="AM131" i="15"/>
  <c r="AK133" i="15"/>
  <c r="AL132" i="15"/>
  <c r="AM132" i="15"/>
  <c r="AK134" i="15"/>
  <c r="AL133" i="15"/>
  <c r="AM133" i="15"/>
  <c r="AK135" i="15"/>
  <c r="AL134" i="15"/>
  <c r="AM134" i="15"/>
  <c r="AK136" i="15"/>
  <c r="AL135" i="15"/>
  <c r="AM135" i="15"/>
  <c r="AK137" i="15"/>
  <c r="AL136" i="15"/>
  <c r="AM136" i="15"/>
  <c r="AK138" i="15"/>
  <c r="AL137" i="15"/>
  <c r="AM137" i="15"/>
  <c r="AK139" i="15"/>
  <c r="AL138" i="15"/>
  <c r="AM138" i="15"/>
  <c r="AK140" i="15"/>
  <c r="AL139" i="15"/>
  <c r="AM139" i="15"/>
  <c r="AK141" i="15"/>
  <c r="AL140" i="15"/>
  <c r="AM140" i="15"/>
  <c r="AK142" i="15"/>
  <c r="AL141" i="15"/>
  <c r="AM141" i="15"/>
  <c r="AK143" i="15"/>
  <c r="AL142" i="15"/>
  <c r="AM142" i="15"/>
  <c r="AK144" i="15"/>
  <c r="AL143" i="15"/>
  <c r="AM143" i="15"/>
  <c r="AK145" i="15"/>
  <c r="AL144" i="15"/>
  <c r="AM144" i="15"/>
  <c r="AK146" i="15"/>
  <c r="AL145" i="15"/>
  <c r="AM145" i="15"/>
  <c r="AK147" i="15"/>
  <c r="AL146" i="15"/>
  <c r="AM146" i="15"/>
  <c r="AK148" i="15"/>
  <c r="AL147" i="15"/>
  <c r="AM147" i="15"/>
  <c r="AK149" i="15"/>
  <c r="AL148" i="15"/>
  <c r="AM148" i="15"/>
  <c r="AK150" i="15"/>
  <c r="AL149" i="15"/>
  <c r="AM149" i="15"/>
  <c r="AK151" i="15"/>
  <c r="AL150" i="15"/>
  <c r="AM150" i="15"/>
  <c r="AK152" i="15"/>
  <c r="AL151" i="15"/>
  <c r="AM151" i="15"/>
  <c r="AK153" i="15"/>
  <c r="AL152" i="15"/>
  <c r="AM152" i="15"/>
  <c r="AK154" i="15"/>
  <c r="AL153" i="15"/>
  <c r="AM153" i="15"/>
  <c r="AK155" i="15"/>
  <c r="AL154" i="15"/>
  <c r="AM154" i="15"/>
  <c r="AK156" i="15"/>
  <c r="AL155" i="15"/>
  <c r="AM155" i="15"/>
  <c r="AK157" i="15"/>
  <c r="AL156" i="15"/>
  <c r="AM156" i="15"/>
  <c r="AK158" i="15"/>
  <c r="AL157" i="15"/>
  <c r="AM157" i="15"/>
  <c r="AK159" i="15"/>
  <c r="AL158" i="15"/>
  <c r="AM158" i="15"/>
  <c r="AK160" i="15"/>
  <c r="AL159" i="15"/>
  <c r="AM159" i="15"/>
  <c r="AK161" i="15"/>
  <c r="AL160" i="15"/>
  <c r="AM160" i="15"/>
  <c r="AK162" i="15"/>
  <c r="AL161" i="15"/>
  <c r="AM161" i="15"/>
  <c r="AK163" i="15"/>
  <c r="AL162" i="15"/>
  <c r="AM162" i="15"/>
  <c r="AK164" i="15"/>
  <c r="AL163" i="15"/>
  <c r="AM163" i="15"/>
  <c r="AK165" i="15"/>
  <c r="AL164" i="15"/>
  <c r="AM164" i="15"/>
  <c r="AK166" i="15"/>
  <c r="AL165" i="15"/>
  <c r="AM165" i="15"/>
  <c r="AK167" i="15"/>
  <c r="AL166" i="15"/>
  <c r="AM166" i="15"/>
  <c r="AK168" i="15"/>
  <c r="AL167" i="15"/>
  <c r="AM167" i="15"/>
  <c r="AK169" i="15"/>
  <c r="AL168" i="15"/>
  <c r="AM168" i="15"/>
  <c r="AK170" i="15"/>
  <c r="AL169" i="15"/>
  <c r="AM169" i="15"/>
  <c r="AK171" i="15"/>
  <c r="AL170" i="15"/>
  <c r="AM170" i="15"/>
  <c r="AK172" i="15"/>
  <c r="AL171" i="15"/>
  <c r="AM171" i="15"/>
  <c r="AK173" i="15"/>
  <c r="AL172" i="15"/>
  <c r="AM172" i="15"/>
  <c r="AK174" i="15"/>
  <c r="AL173" i="15"/>
  <c r="AM173" i="15"/>
  <c r="AK175" i="15"/>
  <c r="AL174" i="15"/>
  <c r="AM174" i="15"/>
  <c r="AK176" i="15"/>
  <c r="AL175" i="15"/>
  <c r="AM175" i="15"/>
  <c r="AK177" i="15"/>
  <c r="AL176" i="15"/>
  <c r="AM176" i="15"/>
  <c r="AK178" i="15"/>
  <c r="AL177" i="15"/>
  <c r="AM177" i="15"/>
  <c r="AK179" i="15"/>
  <c r="AL178" i="15"/>
  <c r="AM178" i="15"/>
  <c r="AK180" i="15"/>
  <c r="AL179" i="15"/>
  <c r="AM179" i="15"/>
  <c r="AK181" i="15"/>
  <c r="AL180" i="15"/>
  <c r="AM180" i="15"/>
  <c r="AK182" i="15"/>
  <c r="AL181" i="15"/>
  <c r="AM181" i="15"/>
  <c r="AK183" i="15"/>
  <c r="AL182" i="15"/>
  <c r="AM182" i="15"/>
  <c r="AK184" i="15"/>
  <c r="AL183" i="15"/>
  <c r="AM183" i="15"/>
  <c r="AK185" i="15"/>
  <c r="AL184" i="15"/>
  <c r="AM184" i="15"/>
  <c r="AK186" i="15"/>
  <c r="AL185" i="15"/>
  <c r="AM185" i="15"/>
  <c r="AK187" i="15"/>
  <c r="AL186" i="15"/>
  <c r="AM186" i="15"/>
  <c r="AK188" i="15"/>
  <c r="AL187" i="15"/>
  <c r="AM187" i="15"/>
  <c r="AK189" i="15"/>
  <c r="AL188" i="15"/>
  <c r="AM188" i="15"/>
  <c r="AK190" i="15"/>
  <c r="AL189" i="15"/>
  <c r="AM189" i="15"/>
  <c r="AK191" i="15"/>
  <c r="AL190" i="15"/>
  <c r="AM190" i="15"/>
  <c r="AK192" i="15"/>
  <c r="AL191" i="15"/>
  <c r="AM191" i="15"/>
  <c r="AK193" i="15"/>
  <c r="AL192" i="15"/>
  <c r="AM192" i="15"/>
  <c r="AK194" i="15"/>
  <c r="AL193" i="15"/>
  <c r="AM193" i="15"/>
  <c r="AK195" i="15"/>
  <c r="AL194" i="15"/>
  <c r="AM194" i="15"/>
  <c r="AK196" i="15"/>
  <c r="AL195" i="15"/>
  <c r="AM195" i="15"/>
  <c r="AK197" i="15"/>
  <c r="AL196" i="15"/>
  <c r="AM196" i="15"/>
  <c r="AK198" i="15"/>
  <c r="AL197" i="15"/>
  <c r="AM197" i="15"/>
  <c r="AK199" i="15"/>
  <c r="AL198" i="15"/>
  <c r="AM198" i="15"/>
  <c r="AK200" i="15"/>
  <c r="AL199" i="15"/>
  <c r="AM199" i="15"/>
  <c r="AK201" i="15"/>
  <c r="AL200" i="15"/>
  <c r="AM200" i="15"/>
  <c r="AK202" i="15"/>
  <c r="AL201" i="15"/>
  <c r="AM201" i="15"/>
  <c r="AK203" i="15"/>
  <c r="AL202" i="15"/>
  <c r="AM202" i="15"/>
  <c r="AK204" i="15"/>
  <c r="AL203" i="15"/>
  <c r="AM203" i="15"/>
  <c r="AK205" i="15"/>
  <c r="AL204" i="15"/>
  <c r="AM204" i="15"/>
  <c r="AK206" i="15"/>
  <c r="AL205" i="15"/>
  <c r="AM205" i="15"/>
  <c r="AK207" i="15"/>
  <c r="AL206" i="15"/>
  <c r="AM206" i="15"/>
  <c r="AK208" i="15"/>
  <c r="AL207" i="15"/>
  <c r="AM207" i="15"/>
  <c r="AK209" i="15"/>
  <c r="AL208" i="15"/>
  <c r="AM208" i="15"/>
  <c r="AK210" i="15"/>
  <c r="AL209" i="15"/>
  <c r="AM209" i="15"/>
  <c r="AK211" i="15"/>
  <c r="AL210" i="15"/>
  <c r="AM210" i="15"/>
  <c r="AK212" i="15"/>
  <c r="AL211" i="15"/>
  <c r="AM211" i="15"/>
  <c r="AK213" i="15"/>
  <c r="AL212" i="15"/>
  <c r="AM212" i="15"/>
  <c r="AK214" i="15"/>
  <c r="AL213" i="15"/>
  <c r="AM213" i="15"/>
  <c r="AK215" i="15"/>
  <c r="AL214" i="15"/>
  <c r="AM214" i="15"/>
  <c r="AK216" i="15"/>
  <c r="AL215" i="15"/>
  <c r="AM215" i="15"/>
  <c r="AK217" i="15"/>
  <c r="AL216" i="15"/>
  <c r="AM216" i="15"/>
  <c r="AK218" i="15"/>
  <c r="AL217" i="15"/>
  <c r="AM217" i="15"/>
  <c r="AK219" i="15"/>
  <c r="AL218" i="15"/>
  <c r="AM218" i="15"/>
  <c r="AK220" i="15"/>
  <c r="AL219" i="15"/>
  <c r="AM219" i="15"/>
  <c r="AK221" i="15"/>
  <c r="AL220" i="15"/>
  <c r="AM220" i="15"/>
  <c r="AK222" i="15"/>
  <c r="AL221" i="15"/>
  <c r="AM221" i="15"/>
  <c r="AK223" i="15"/>
  <c r="AL222" i="15"/>
  <c r="AM222" i="15"/>
  <c r="AK224" i="15"/>
  <c r="AL223" i="15"/>
  <c r="AM223" i="15"/>
  <c r="AK225" i="15"/>
  <c r="AL224" i="15"/>
  <c r="AM224" i="15"/>
  <c r="AK226" i="15"/>
  <c r="AL225" i="15"/>
  <c r="AM225" i="15"/>
  <c r="AK227" i="15"/>
  <c r="AL226" i="15"/>
  <c r="AM226" i="15"/>
  <c r="AK228" i="15"/>
  <c r="AL227" i="15"/>
  <c r="AM227" i="15"/>
  <c r="AK229" i="15"/>
  <c r="AL228" i="15"/>
  <c r="AM228" i="15"/>
  <c r="AK230" i="15"/>
  <c r="AL229" i="15"/>
  <c r="AM229" i="15"/>
  <c r="AK231" i="15"/>
  <c r="AL230" i="15"/>
  <c r="AM230" i="15"/>
  <c r="AK232" i="15"/>
  <c r="AL231" i="15"/>
  <c r="AM231" i="15"/>
  <c r="AK233" i="15"/>
  <c r="AL232" i="15"/>
  <c r="AM232" i="15"/>
  <c r="AK234" i="15"/>
  <c r="AL233" i="15"/>
  <c r="AM233" i="15"/>
  <c r="AK235" i="15"/>
  <c r="AL234" i="15"/>
  <c r="AM234" i="15"/>
  <c r="AK236" i="15"/>
  <c r="AL235" i="15"/>
  <c r="AM235" i="15"/>
  <c r="AK237" i="15"/>
  <c r="AL236" i="15"/>
  <c r="AM236" i="15"/>
  <c r="AK238" i="15"/>
  <c r="AL237" i="15"/>
  <c r="AM237" i="15"/>
  <c r="AK239" i="15"/>
  <c r="AL238" i="15"/>
  <c r="AM238" i="15"/>
  <c r="AK240" i="15"/>
  <c r="AL239" i="15"/>
  <c r="AM239" i="15"/>
  <c r="AK241" i="15"/>
  <c r="AL240" i="15"/>
  <c r="AM240" i="15"/>
  <c r="AK242" i="15"/>
  <c r="AL241" i="15"/>
  <c r="AM241" i="15"/>
  <c r="AK243" i="15"/>
  <c r="AL242" i="15"/>
  <c r="AM242" i="15"/>
  <c r="AK244" i="15"/>
  <c r="AL243" i="15"/>
  <c r="AM243" i="15"/>
  <c r="AK245" i="15"/>
  <c r="AL244" i="15"/>
  <c r="AM244" i="15"/>
  <c r="AK246" i="15"/>
  <c r="AL245" i="15"/>
  <c r="AM245" i="15"/>
  <c r="AK247" i="15"/>
  <c r="AL246" i="15"/>
  <c r="AM246" i="15"/>
  <c r="AK248" i="15"/>
  <c r="AL247" i="15"/>
  <c r="AM247" i="15"/>
  <c r="AK249" i="15"/>
  <c r="AL248" i="15"/>
  <c r="AM248" i="15"/>
  <c r="AK250" i="15"/>
  <c r="AL249" i="15"/>
  <c r="AM249" i="15"/>
  <c r="AK251" i="15"/>
  <c r="AL250" i="15"/>
  <c r="AM250" i="15"/>
  <c r="AK252" i="15"/>
  <c r="AL251" i="15"/>
  <c r="AM251" i="15"/>
  <c r="AK253" i="15"/>
  <c r="AL252" i="15"/>
  <c r="AM252" i="15"/>
  <c r="AK254" i="15"/>
  <c r="AL253" i="15"/>
  <c r="AM253" i="15"/>
  <c r="AK255" i="15"/>
  <c r="AL254" i="15"/>
  <c r="AM254" i="15"/>
  <c r="AK256" i="15"/>
  <c r="AL255" i="15"/>
  <c r="AM255" i="15"/>
  <c r="AK257" i="15"/>
  <c r="AL256" i="15"/>
  <c r="AM256" i="15"/>
  <c r="AK258" i="15"/>
  <c r="AL257" i="15"/>
  <c r="AM257" i="15"/>
  <c r="AK259" i="15"/>
  <c r="AL258" i="15"/>
  <c r="AM258" i="15"/>
  <c r="AK260" i="15"/>
  <c r="AL259" i="15"/>
  <c r="AM259" i="15"/>
  <c r="AK261" i="15"/>
  <c r="AL260" i="15"/>
  <c r="AM260" i="15"/>
  <c r="AK262" i="15"/>
  <c r="AL261" i="15"/>
  <c r="AM261" i="15"/>
  <c r="AK263" i="15"/>
  <c r="AL262" i="15"/>
  <c r="AM262" i="15"/>
  <c r="AK264" i="15"/>
  <c r="AL263" i="15"/>
  <c r="AM263" i="15"/>
  <c r="AK265" i="15"/>
  <c r="AL264" i="15"/>
  <c r="AM264" i="15"/>
  <c r="AK266" i="15"/>
  <c r="AL265" i="15"/>
  <c r="AM265" i="15"/>
  <c r="AK267" i="15"/>
  <c r="AL266" i="15"/>
  <c r="AM266" i="15"/>
  <c r="AK268" i="15"/>
  <c r="AL267" i="15"/>
  <c r="AM267" i="15"/>
  <c r="AK269" i="15"/>
  <c r="AL268" i="15"/>
  <c r="AM268" i="15"/>
  <c r="AK270" i="15"/>
  <c r="AL269" i="15"/>
  <c r="AM269" i="15"/>
  <c r="AK271" i="15"/>
  <c r="AL270" i="15"/>
  <c r="AM270" i="15"/>
  <c r="AK272" i="15"/>
  <c r="AL271" i="15"/>
  <c r="AM271" i="15"/>
  <c r="AK273" i="15"/>
  <c r="AL272" i="15"/>
  <c r="AM272" i="15"/>
  <c r="AK274" i="15"/>
  <c r="AL273" i="15"/>
  <c r="AM273" i="15"/>
  <c r="AK275" i="15"/>
  <c r="AL274" i="15"/>
  <c r="AM274" i="15"/>
  <c r="AK276" i="15"/>
  <c r="AL275" i="15"/>
  <c r="AM275" i="15"/>
  <c r="AK277" i="15"/>
  <c r="AL276" i="15"/>
  <c r="AM276" i="15"/>
  <c r="AK278" i="15"/>
  <c r="AL277" i="15"/>
  <c r="AM277" i="15"/>
  <c r="AK279" i="15"/>
  <c r="AL278" i="15"/>
  <c r="AM278" i="15"/>
  <c r="AK280" i="15"/>
  <c r="AL279" i="15"/>
  <c r="AM279" i="15"/>
  <c r="AK281" i="15"/>
  <c r="AL280" i="15"/>
  <c r="AM280" i="15"/>
  <c r="AK282" i="15"/>
  <c r="AL281" i="15"/>
  <c r="AM281" i="15"/>
  <c r="AK283" i="15"/>
  <c r="AL282" i="15"/>
  <c r="AM282" i="15"/>
  <c r="AK284" i="15"/>
  <c r="AL283" i="15"/>
  <c r="AM283" i="15"/>
  <c r="AK285" i="15"/>
  <c r="AL284" i="15"/>
  <c r="AM284" i="15"/>
  <c r="AK286" i="15"/>
  <c r="AL285" i="15"/>
  <c r="AM285" i="15"/>
  <c r="AK287" i="15"/>
  <c r="AL286" i="15"/>
  <c r="AM286" i="15"/>
  <c r="AK288" i="15"/>
  <c r="AL287" i="15"/>
  <c r="AM287" i="15"/>
  <c r="AK289" i="15"/>
  <c r="AL288" i="15"/>
  <c r="AM288" i="15"/>
  <c r="AK290" i="15"/>
  <c r="AL289" i="15"/>
  <c r="AM289" i="15"/>
  <c r="AK291" i="15"/>
  <c r="AL290" i="15"/>
  <c r="AM290" i="15"/>
  <c r="AK292" i="15"/>
  <c r="AL291" i="15"/>
  <c r="AM291" i="15"/>
  <c r="AK293" i="15"/>
  <c r="AL292" i="15"/>
  <c r="AM292" i="15"/>
  <c r="AK294" i="15"/>
  <c r="AL293" i="15"/>
  <c r="AM293" i="15"/>
  <c r="AK295" i="15"/>
  <c r="AL294" i="15"/>
  <c r="AM294" i="15"/>
  <c r="AK296" i="15"/>
  <c r="AL295" i="15"/>
  <c r="AM295" i="15"/>
  <c r="AK297" i="15"/>
  <c r="AL296" i="15"/>
  <c r="AM296" i="15"/>
  <c r="AK298" i="15"/>
  <c r="AL297" i="15"/>
  <c r="AM297" i="15"/>
  <c r="AK299" i="15"/>
  <c r="AL298" i="15"/>
  <c r="AM298" i="15"/>
  <c r="AK300" i="15"/>
  <c r="AL299" i="15"/>
  <c r="AM299" i="15"/>
  <c r="AK301" i="15"/>
  <c r="AL300" i="15"/>
  <c r="AM300" i="15"/>
  <c r="AK302" i="15"/>
  <c r="AL301" i="15"/>
  <c r="AM301" i="15"/>
  <c r="AK303" i="15"/>
  <c r="AL302" i="15"/>
  <c r="AM302" i="15"/>
  <c r="AK304" i="15"/>
  <c r="AL303" i="15"/>
  <c r="AM303" i="15"/>
  <c r="AL304" i="15"/>
  <c r="AM304" i="15"/>
  <c r="AM305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L304" i="15"/>
  <c r="Y4" i="15" a="1"/>
  <c r="Y4" i="15"/>
  <c r="Y5" i="15"/>
  <c r="Y6" i="15"/>
  <c r="Y7" i="15"/>
  <c r="A308" i="15" a="1"/>
  <c r="A308" i="15"/>
  <c r="A309" i="15"/>
  <c r="A310" i="15"/>
  <c r="J293" i="22"/>
  <c r="U4" i="22" a="1"/>
  <c r="U4" i="22"/>
  <c r="U5" i="22"/>
  <c r="J293" i="23"/>
  <c r="J283" i="25"/>
  <c r="U4" i="25" a="1"/>
  <c r="U4" i="25"/>
  <c r="U5" i="25"/>
  <c r="J295" i="28"/>
  <c r="U4" i="28" a="1"/>
  <c r="U4" i="28"/>
  <c r="U5" i="28"/>
  <c r="J294" i="31"/>
  <c r="U4" i="31" a="1"/>
  <c r="U4" i="31"/>
  <c r="U5" i="31"/>
  <c r="I4" i="9"/>
  <c r="M4" i="9"/>
  <c r="I303" i="9"/>
  <c r="M303" i="9"/>
  <c r="I302" i="9"/>
  <c r="M302" i="9"/>
  <c r="I301" i="9"/>
  <c r="M301" i="9"/>
  <c r="I300" i="9"/>
  <c r="M300" i="9"/>
  <c r="I299" i="9"/>
  <c r="M299" i="9"/>
  <c r="I298" i="9"/>
  <c r="M298" i="9"/>
  <c r="I297" i="9"/>
  <c r="M297" i="9"/>
  <c r="I296" i="9"/>
  <c r="M296" i="9"/>
  <c r="I295" i="9"/>
  <c r="M295" i="9"/>
  <c r="I294" i="9"/>
  <c r="M294" i="9"/>
  <c r="I293" i="9"/>
  <c r="M293" i="9"/>
  <c r="I292" i="9"/>
  <c r="M292" i="9"/>
  <c r="I291" i="9"/>
  <c r="M291" i="9"/>
  <c r="I290" i="9"/>
  <c r="M290" i="9"/>
  <c r="I289" i="9"/>
  <c r="M289" i="9"/>
  <c r="I288" i="9"/>
  <c r="M288" i="9"/>
  <c r="I287" i="9"/>
  <c r="M287" i="9"/>
  <c r="I286" i="9"/>
  <c r="M286" i="9"/>
  <c r="I285" i="9"/>
  <c r="M285" i="9"/>
  <c r="I284" i="9"/>
  <c r="M284" i="9"/>
  <c r="I283" i="9"/>
  <c r="M283" i="9"/>
  <c r="I282" i="9"/>
  <c r="M282" i="9"/>
  <c r="I281" i="9"/>
  <c r="M281" i="9"/>
  <c r="I280" i="9"/>
  <c r="M280" i="9"/>
  <c r="I279" i="9"/>
  <c r="M279" i="9"/>
  <c r="I278" i="9"/>
  <c r="M278" i="9"/>
  <c r="I277" i="9"/>
  <c r="M277" i="9"/>
  <c r="I276" i="9"/>
  <c r="M276" i="9"/>
  <c r="I275" i="9"/>
  <c r="M275" i="9"/>
  <c r="I274" i="9"/>
  <c r="M274" i="9"/>
  <c r="I273" i="9"/>
  <c r="M273" i="9"/>
  <c r="I272" i="9"/>
  <c r="M272" i="9"/>
  <c r="I271" i="9"/>
  <c r="M271" i="9"/>
  <c r="I270" i="9"/>
  <c r="M270" i="9"/>
  <c r="I269" i="9"/>
  <c r="M269" i="9"/>
  <c r="I268" i="9"/>
  <c r="M268" i="9"/>
  <c r="I267" i="9"/>
  <c r="M267" i="9"/>
  <c r="I266" i="9"/>
  <c r="M266" i="9"/>
  <c r="I265" i="9"/>
  <c r="M265" i="9"/>
  <c r="I264" i="9"/>
  <c r="M264" i="9"/>
  <c r="I263" i="9"/>
  <c r="M263" i="9"/>
  <c r="I262" i="9"/>
  <c r="M262" i="9"/>
  <c r="I261" i="9"/>
  <c r="M261" i="9"/>
  <c r="I260" i="9"/>
  <c r="M260" i="9"/>
  <c r="I259" i="9"/>
  <c r="M259" i="9"/>
  <c r="I258" i="9"/>
  <c r="M258" i="9"/>
  <c r="I257" i="9"/>
  <c r="M257" i="9"/>
  <c r="I256" i="9"/>
  <c r="M256" i="9"/>
  <c r="I255" i="9"/>
  <c r="M255" i="9"/>
  <c r="I254" i="9"/>
  <c r="M254" i="9"/>
  <c r="I253" i="9"/>
  <c r="M253" i="9"/>
  <c r="I252" i="9"/>
  <c r="M252" i="9"/>
  <c r="I251" i="9"/>
  <c r="M251" i="9"/>
  <c r="I250" i="9"/>
  <c r="M250" i="9"/>
  <c r="I249" i="9"/>
  <c r="M249" i="9"/>
  <c r="I248" i="9"/>
  <c r="M248" i="9"/>
  <c r="I247" i="9"/>
  <c r="M247" i="9"/>
  <c r="I246" i="9"/>
  <c r="M246" i="9"/>
  <c r="I245" i="9"/>
  <c r="M245" i="9"/>
  <c r="I244" i="9"/>
  <c r="M244" i="9"/>
  <c r="I243" i="9"/>
  <c r="M243" i="9"/>
  <c r="I242" i="9"/>
  <c r="M242" i="9"/>
  <c r="I241" i="9"/>
  <c r="M241" i="9"/>
  <c r="I240" i="9"/>
  <c r="M240" i="9"/>
  <c r="I239" i="9"/>
  <c r="M239" i="9"/>
  <c r="I238" i="9"/>
  <c r="M238" i="9"/>
  <c r="I237" i="9"/>
  <c r="M237" i="9"/>
  <c r="I236" i="9"/>
  <c r="M236" i="9"/>
  <c r="I235" i="9"/>
  <c r="M235" i="9"/>
  <c r="I234" i="9"/>
  <c r="M234" i="9"/>
  <c r="I233" i="9"/>
  <c r="M233" i="9"/>
  <c r="I232" i="9"/>
  <c r="M232" i="9"/>
  <c r="I231" i="9"/>
  <c r="M231" i="9"/>
  <c r="I230" i="9"/>
  <c r="M230" i="9"/>
  <c r="I229" i="9"/>
  <c r="M229" i="9"/>
  <c r="I228" i="9"/>
  <c r="M228" i="9"/>
  <c r="I227" i="9"/>
  <c r="M227" i="9"/>
  <c r="I226" i="9"/>
  <c r="M226" i="9"/>
  <c r="I225" i="9"/>
  <c r="M225" i="9"/>
  <c r="I224" i="9"/>
  <c r="M224" i="9"/>
  <c r="I223" i="9"/>
  <c r="M223" i="9"/>
  <c r="I222" i="9"/>
  <c r="M222" i="9"/>
  <c r="I221" i="9"/>
  <c r="M221" i="9"/>
  <c r="I220" i="9"/>
  <c r="M220" i="9"/>
  <c r="I219" i="9"/>
  <c r="M219" i="9"/>
  <c r="I218" i="9"/>
  <c r="M218" i="9"/>
  <c r="I217" i="9"/>
  <c r="M217" i="9"/>
  <c r="I216" i="9"/>
  <c r="M216" i="9"/>
  <c r="I215" i="9"/>
  <c r="M215" i="9"/>
  <c r="I214" i="9"/>
  <c r="M214" i="9"/>
  <c r="I213" i="9"/>
  <c r="M213" i="9"/>
  <c r="I212" i="9"/>
  <c r="M212" i="9"/>
  <c r="I211" i="9"/>
  <c r="M211" i="9"/>
  <c r="I210" i="9"/>
  <c r="M210" i="9"/>
  <c r="I209" i="9"/>
  <c r="M209" i="9"/>
  <c r="I208" i="9"/>
  <c r="M208" i="9"/>
  <c r="I207" i="9"/>
  <c r="M207" i="9"/>
  <c r="I206" i="9"/>
  <c r="M206" i="9"/>
  <c r="I205" i="9"/>
  <c r="M205" i="9"/>
  <c r="I204" i="9"/>
  <c r="M204" i="9"/>
  <c r="I203" i="9"/>
  <c r="M203" i="9"/>
  <c r="I202" i="9"/>
  <c r="M202" i="9"/>
  <c r="I201" i="9"/>
  <c r="M201" i="9"/>
  <c r="I200" i="9"/>
  <c r="M200" i="9"/>
  <c r="I199" i="9"/>
  <c r="M199" i="9"/>
  <c r="I198" i="9"/>
  <c r="M198" i="9"/>
  <c r="I197" i="9"/>
  <c r="M197" i="9"/>
  <c r="I196" i="9"/>
  <c r="M196" i="9"/>
  <c r="I195" i="9"/>
  <c r="M195" i="9"/>
  <c r="I194" i="9"/>
  <c r="M194" i="9"/>
  <c r="I193" i="9"/>
  <c r="M193" i="9"/>
  <c r="I192" i="9"/>
  <c r="M192" i="9"/>
  <c r="I191" i="9"/>
  <c r="M191" i="9"/>
  <c r="I190" i="9"/>
  <c r="M190" i="9"/>
  <c r="I189" i="9"/>
  <c r="M189" i="9"/>
  <c r="I188" i="9"/>
  <c r="M188" i="9"/>
  <c r="I187" i="9"/>
  <c r="M187" i="9"/>
  <c r="I186" i="9"/>
  <c r="M186" i="9"/>
  <c r="I185" i="9"/>
  <c r="M185" i="9"/>
  <c r="I184" i="9"/>
  <c r="M184" i="9"/>
  <c r="I183" i="9"/>
  <c r="M183" i="9"/>
  <c r="I182" i="9"/>
  <c r="M182" i="9"/>
  <c r="I181" i="9"/>
  <c r="M181" i="9"/>
  <c r="I180" i="9"/>
  <c r="M180" i="9"/>
  <c r="I179" i="9"/>
  <c r="M179" i="9"/>
  <c r="I178" i="9"/>
  <c r="M178" i="9"/>
  <c r="I177" i="9"/>
  <c r="M177" i="9"/>
  <c r="I176" i="9"/>
  <c r="M176" i="9"/>
  <c r="I175" i="9"/>
  <c r="M175" i="9"/>
  <c r="I174" i="9"/>
  <c r="M174" i="9"/>
  <c r="I173" i="9"/>
  <c r="M173" i="9"/>
  <c r="I172" i="9"/>
  <c r="M172" i="9"/>
  <c r="I171" i="9"/>
  <c r="M171" i="9"/>
  <c r="I170" i="9"/>
  <c r="M170" i="9"/>
  <c r="I169" i="9"/>
  <c r="M169" i="9"/>
  <c r="I168" i="9"/>
  <c r="M168" i="9"/>
  <c r="I167" i="9"/>
  <c r="M167" i="9"/>
  <c r="I166" i="9"/>
  <c r="M166" i="9"/>
  <c r="I165" i="9"/>
  <c r="M165" i="9"/>
  <c r="I164" i="9"/>
  <c r="M164" i="9"/>
  <c r="I163" i="9"/>
  <c r="M163" i="9"/>
  <c r="I162" i="9"/>
  <c r="M162" i="9"/>
  <c r="I161" i="9"/>
  <c r="M161" i="9"/>
  <c r="I160" i="9"/>
  <c r="M160" i="9"/>
  <c r="I159" i="9"/>
  <c r="M159" i="9"/>
  <c r="I158" i="9"/>
  <c r="M158" i="9"/>
  <c r="I157" i="9"/>
  <c r="M157" i="9"/>
  <c r="I156" i="9"/>
  <c r="M156" i="9"/>
  <c r="I155" i="9"/>
  <c r="M155" i="9"/>
  <c r="I154" i="9"/>
  <c r="M154" i="9"/>
  <c r="I153" i="9"/>
  <c r="M153" i="9"/>
  <c r="I152" i="9"/>
  <c r="M152" i="9"/>
  <c r="I151" i="9"/>
  <c r="M151" i="9"/>
  <c r="I150" i="9"/>
  <c r="M150" i="9"/>
  <c r="I149" i="9"/>
  <c r="M149" i="9"/>
  <c r="I148" i="9"/>
  <c r="M148" i="9"/>
  <c r="I147" i="9"/>
  <c r="M147" i="9"/>
  <c r="I146" i="9"/>
  <c r="M146" i="9"/>
  <c r="I145" i="9"/>
  <c r="M145" i="9"/>
  <c r="I144" i="9"/>
  <c r="M144" i="9"/>
  <c r="I143" i="9"/>
  <c r="M143" i="9"/>
  <c r="I142" i="9"/>
  <c r="M142" i="9"/>
  <c r="I141" i="9"/>
  <c r="M141" i="9"/>
  <c r="I140" i="9"/>
  <c r="M140" i="9"/>
  <c r="I139" i="9"/>
  <c r="M139" i="9"/>
  <c r="I138" i="9"/>
  <c r="M138" i="9"/>
  <c r="I137" i="9"/>
  <c r="M137" i="9"/>
  <c r="I136" i="9"/>
  <c r="M136" i="9"/>
  <c r="I135" i="9"/>
  <c r="M135" i="9"/>
  <c r="I134" i="9"/>
  <c r="M134" i="9"/>
  <c r="I133" i="9"/>
  <c r="M133" i="9"/>
  <c r="I132" i="9"/>
  <c r="M132" i="9"/>
  <c r="I131" i="9"/>
  <c r="M131" i="9"/>
  <c r="I130" i="9"/>
  <c r="M130" i="9"/>
  <c r="I129" i="9"/>
  <c r="M129" i="9"/>
  <c r="I128" i="9"/>
  <c r="M128" i="9"/>
  <c r="I127" i="9"/>
  <c r="M127" i="9"/>
  <c r="I126" i="9"/>
  <c r="M126" i="9"/>
  <c r="I125" i="9"/>
  <c r="M125" i="9"/>
  <c r="I124" i="9"/>
  <c r="M124" i="9"/>
  <c r="I123" i="9"/>
  <c r="M123" i="9"/>
  <c r="I122" i="9"/>
  <c r="M122" i="9"/>
  <c r="I121" i="9"/>
  <c r="M121" i="9"/>
  <c r="I120" i="9"/>
  <c r="M120" i="9"/>
  <c r="I119" i="9"/>
  <c r="M119" i="9"/>
  <c r="I118" i="9"/>
  <c r="M118" i="9"/>
  <c r="I117" i="9"/>
  <c r="M117" i="9"/>
  <c r="I116" i="9"/>
  <c r="M116" i="9"/>
  <c r="I115" i="9"/>
  <c r="M115" i="9"/>
  <c r="I114" i="9"/>
  <c r="M114" i="9"/>
  <c r="I113" i="9"/>
  <c r="M113" i="9"/>
  <c r="I112" i="9"/>
  <c r="M112" i="9"/>
  <c r="I111" i="9"/>
  <c r="M111" i="9"/>
  <c r="I110" i="9"/>
  <c r="M110" i="9"/>
  <c r="I109" i="9"/>
  <c r="M109" i="9"/>
  <c r="I108" i="9"/>
  <c r="M108" i="9"/>
  <c r="I107" i="9"/>
  <c r="M107" i="9"/>
  <c r="I106" i="9"/>
  <c r="M106" i="9"/>
  <c r="I105" i="9"/>
  <c r="M105" i="9"/>
  <c r="I104" i="9"/>
  <c r="M104" i="9"/>
  <c r="I103" i="9"/>
  <c r="M103" i="9"/>
  <c r="I102" i="9"/>
  <c r="M102" i="9"/>
  <c r="I101" i="9"/>
  <c r="M101" i="9"/>
  <c r="I100" i="9"/>
  <c r="M100" i="9"/>
  <c r="I99" i="9"/>
  <c r="M99" i="9"/>
  <c r="I98" i="9"/>
  <c r="M98" i="9"/>
  <c r="I97" i="9"/>
  <c r="M97" i="9"/>
  <c r="I96" i="9"/>
  <c r="M96" i="9"/>
  <c r="I95" i="9"/>
  <c r="M95" i="9"/>
  <c r="I94" i="9"/>
  <c r="M94" i="9"/>
  <c r="I93" i="9"/>
  <c r="M93" i="9"/>
  <c r="I92" i="9"/>
  <c r="M92" i="9"/>
  <c r="I91" i="9"/>
  <c r="M91" i="9"/>
  <c r="I90" i="9"/>
  <c r="M90" i="9"/>
  <c r="I89" i="9"/>
  <c r="M89" i="9"/>
  <c r="I88" i="9"/>
  <c r="M88" i="9"/>
  <c r="I87" i="9"/>
  <c r="M87" i="9"/>
  <c r="I86" i="9"/>
  <c r="M86" i="9"/>
  <c r="I85" i="9"/>
  <c r="M85" i="9"/>
  <c r="I84" i="9"/>
  <c r="M84" i="9"/>
  <c r="I83" i="9"/>
  <c r="M83" i="9"/>
  <c r="I82" i="9"/>
  <c r="M82" i="9"/>
  <c r="I81" i="9"/>
  <c r="M81" i="9"/>
  <c r="I80" i="9"/>
  <c r="M80" i="9"/>
  <c r="I79" i="9"/>
  <c r="M79" i="9"/>
  <c r="I78" i="9"/>
  <c r="M78" i="9"/>
  <c r="I77" i="9"/>
  <c r="M77" i="9"/>
  <c r="I76" i="9"/>
  <c r="M76" i="9"/>
  <c r="I75" i="9"/>
  <c r="M75" i="9"/>
  <c r="I74" i="9"/>
  <c r="M74" i="9"/>
  <c r="I73" i="9"/>
  <c r="M73" i="9"/>
  <c r="I72" i="9"/>
  <c r="M72" i="9"/>
  <c r="I71" i="9"/>
  <c r="M71" i="9"/>
  <c r="I70" i="9"/>
  <c r="M70" i="9"/>
  <c r="I69" i="9"/>
  <c r="M69" i="9"/>
  <c r="I68" i="9"/>
  <c r="M68" i="9"/>
  <c r="I67" i="9"/>
  <c r="M67" i="9"/>
  <c r="I66" i="9"/>
  <c r="M66" i="9"/>
  <c r="I65" i="9"/>
  <c r="M65" i="9"/>
  <c r="I64" i="9"/>
  <c r="M64" i="9"/>
  <c r="I63" i="9"/>
  <c r="M63" i="9"/>
  <c r="I62" i="9"/>
  <c r="M62" i="9"/>
  <c r="I61" i="9"/>
  <c r="M61" i="9"/>
  <c r="I60" i="9"/>
  <c r="M60" i="9"/>
  <c r="I59" i="9"/>
  <c r="M59" i="9"/>
  <c r="I58" i="9"/>
  <c r="M58" i="9"/>
  <c r="I57" i="9"/>
  <c r="M57" i="9"/>
  <c r="I56" i="9"/>
  <c r="M56" i="9"/>
  <c r="I55" i="9"/>
  <c r="M55" i="9"/>
  <c r="I54" i="9"/>
  <c r="M54" i="9"/>
  <c r="I53" i="9"/>
  <c r="M53" i="9"/>
  <c r="I52" i="9"/>
  <c r="M52" i="9"/>
  <c r="I51" i="9"/>
  <c r="M51" i="9"/>
  <c r="I50" i="9"/>
  <c r="M50" i="9"/>
  <c r="I49" i="9"/>
  <c r="M49" i="9"/>
  <c r="I48" i="9"/>
  <c r="M48" i="9"/>
  <c r="I47" i="9"/>
  <c r="M47" i="9"/>
  <c r="I46" i="9"/>
  <c r="M46" i="9"/>
  <c r="I45" i="9"/>
  <c r="M45" i="9"/>
  <c r="I44" i="9"/>
  <c r="M44" i="9"/>
  <c r="I43" i="9"/>
  <c r="M43" i="9"/>
  <c r="I42" i="9"/>
  <c r="M42" i="9"/>
  <c r="I41" i="9"/>
  <c r="M41" i="9"/>
  <c r="I40" i="9"/>
  <c r="M40" i="9"/>
  <c r="I39" i="9"/>
  <c r="M39" i="9"/>
  <c r="I38" i="9"/>
  <c r="M38" i="9"/>
  <c r="I37" i="9"/>
  <c r="M37" i="9"/>
  <c r="I36" i="9"/>
  <c r="M36" i="9"/>
  <c r="I35" i="9"/>
  <c r="M35" i="9"/>
  <c r="I34" i="9"/>
  <c r="M34" i="9"/>
  <c r="I33" i="9"/>
  <c r="M33" i="9"/>
  <c r="I32" i="9"/>
  <c r="M32" i="9"/>
  <c r="I31" i="9"/>
  <c r="M31" i="9"/>
  <c r="I30" i="9"/>
  <c r="M30" i="9"/>
  <c r="I29" i="9"/>
  <c r="M29" i="9"/>
  <c r="I28" i="9"/>
  <c r="M28" i="9"/>
  <c r="I27" i="9"/>
  <c r="M27" i="9"/>
  <c r="I26" i="9"/>
  <c r="M26" i="9"/>
  <c r="I25" i="9"/>
  <c r="M25" i="9"/>
  <c r="I24" i="9"/>
  <c r="M24" i="9"/>
  <c r="I23" i="9"/>
  <c r="M23" i="9"/>
  <c r="I22" i="9"/>
  <c r="M22" i="9"/>
  <c r="I21" i="9"/>
  <c r="M21" i="9"/>
  <c r="I20" i="9"/>
  <c r="M20" i="9"/>
  <c r="I19" i="9"/>
  <c r="M19" i="9"/>
  <c r="I18" i="9"/>
  <c r="M18" i="9"/>
  <c r="I17" i="9"/>
  <c r="M17" i="9"/>
  <c r="I16" i="9"/>
  <c r="M16" i="9"/>
  <c r="I15" i="9"/>
  <c r="M15" i="9"/>
  <c r="I14" i="9"/>
  <c r="M14" i="9"/>
  <c r="I13" i="9"/>
  <c r="M13" i="9"/>
  <c r="I12" i="9"/>
  <c r="M12" i="9"/>
  <c r="I11" i="9"/>
  <c r="M11" i="9"/>
  <c r="I10" i="9"/>
  <c r="M10" i="9"/>
  <c r="I9" i="9"/>
  <c r="M9" i="9"/>
  <c r="I8" i="9"/>
  <c r="M8" i="9"/>
  <c r="I7" i="9"/>
  <c r="M7" i="9"/>
  <c r="I6" i="9"/>
  <c r="M6" i="9"/>
  <c r="I5" i="9"/>
  <c r="M5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S4" i="9"/>
  <c r="S6" i="9"/>
  <c r="S8" i="9"/>
  <c r="S10" i="9"/>
  <c r="S12" i="9"/>
  <c r="S13" i="9"/>
  <c r="S14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S16" i="9"/>
  <c r="S18" i="9"/>
  <c r="S20" i="9"/>
  <c r="U4" i="9" a="1"/>
  <c r="Y8" i="9"/>
  <c r="Y7" i="9"/>
  <c r="Y6" i="9"/>
  <c r="U4" i="9"/>
  <c r="V4" i="9"/>
  <c r="W4" i="9"/>
  <c r="X4" i="9"/>
  <c r="Y4" i="9"/>
  <c r="U5" i="9"/>
  <c r="V5" i="9"/>
  <c r="W5" i="9"/>
  <c r="X5" i="9"/>
  <c r="Y5" i="9"/>
  <c r="U6" i="9"/>
  <c r="V6" i="9"/>
  <c r="W6" i="9"/>
  <c r="X6" i="9"/>
  <c r="U7" i="9"/>
  <c r="V7" i="9"/>
  <c r="W7" i="9"/>
  <c r="X7" i="9"/>
  <c r="U8" i="9"/>
  <c r="V8" i="9"/>
  <c r="W8" i="9"/>
  <c r="X8" i="9"/>
  <c r="C307" i="9" a="1"/>
  <c r="C307" i="9"/>
  <c r="D307" i="9"/>
  <c r="E307" i="9"/>
  <c r="C311" i="9"/>
  <c r="D311" i="9"/>
  <c r="E311" i="9"/>
  <c r="C310" i="9"/>
  <c r="D310" i="9"/>
  <c r="E310" i="9"/>
  <c r="C309" i="9"/>
  <c r="D309" i="9"/>
  <c r="E309" i="9"/>
  <c r="C308" i="9"/>
  <c r="D308" i="9"/>
  <c r="E308" i="9"/>
  <c r="G308" i="9"/>
  <c r="H308" i="9"/>
  <c r="H311" i="9"/>
  <c r="G311" i="9"/>
  <c r="H310" i="9"/>
  <c r="G310" i="9"/>
  <c r="H309" i="9"/>
  <c r="G309" i="9"/>
  <c r="AD4" i="9"/>
  <c r="AE4" i="9"/>
  <c r="AF4" i="9"/>
  <c r="AD5" i="9"/>
  <c r="AE5" i="9"/>
  <c r="AF5" i="9"/>
  <c r="AD8" i="9"/>
  <c r="AE8" i="9"/>
  <c r="AF8" i="9"/>
  <c r="AH5" i="9" a="1"/>
  <c r="AI5" i="9"/>
  <c r="AK5" i="9"/>
  <c r="AI6" i="9"/>
  <c r="AK6" i="9"/>
  <c r="AI7" i="9"/>
  <c r="AK7" i="9"/>
  <c r="AI8" i="9"/>
  <c r="AK8" i="9"/>
  <c r="AI9" i="9"/>
  <c r="AK9" i="9"/>
  <c r="AI10" i="9"/>
  <c r="AK10" i="9"/>
  <c r="AI11" i="9"/>
  <c r="AK11" i="9"/>
  <c r="AI12" i="9"/>
  <c r="AK12" i="9"/>
  <c r="AI13" i="9"/>
  <c r="AK13" i="9"/>
  <c r="AI14" i="9"/>
  <c r="AK14" i="9"/>
  <c r="AI15" i="9"/>
  <c r="AK15" i="9"/>
  <c r="AI16" i="9"/>
  <c r="AK16" i="9"/>
  <c r="AI17" i="9"/>
  <c r="AK17" i="9"/>
  <c r="AI18" i="9"/>
  <c r="AK18" i="9"/>
  <c r="AI19" i="9"/>
  <c r="AK19" i="9"/>
  <c r="AI20" i="9"/>
  <c r="AK20" i="9"/>
  <c r="AI21" i="9"/>
  <c r="AK21" i="9"/>
  <c r="AI22" i="9"/>
  <c r="AK22" i="9"/>
  <c r="AI23" i="9"/>
  <c r="AK23" i="9"/>
  <c r="AI24" i="9"/>
  <c r="AK24" i="9"/>
  <c r="AI25" i="9"/>
  <c r="AK25" i="9"/>
  <c r="AI26" i="9"/>
  <c r="AK26" i="9"/>
  <c r="AI27" i="9"/>
  <c r="AK27" i="9"/>
  <c r="AI28" i="9"/>
  <c r="AK28" i="9"/>
  <c r="AI29" i="9"/>
  <c r="AK29" i="9"/>
  <c r="AI30" i="9"/>
  <c r="AK30" i="9"/>
  <c r="AI31" i="9"/>
  <c r="AK31" i="9"/>
  <c r="AI32" i="9"/>
  <c r="AK32" i="9"/>
  <c r="AI33" i="9"/>
  <c r="AK33" i="9"/>
  <c r="AI34" i="9"/>
  <c r="AK34" i="9"/>
  <c r="AI35" i="9"/>
  <c r="AK35" i="9"/>
  <c r="AI36" i="9"/>
  <c r="AK36" i="9"/>
  <c r="AI37" i="9"/>
  <c r="AK37" i="9"/>
  <c r="AI38" i="9"/>
  <c r="AK38" i="9"/>
  <c r="AI39" i="9"/>
  <c r="AK39" i="9"/>
  <c r="AI40" i="9"/>
  <c r="AK40" i="9"/>
  <c r="AI41" i="9"/>
  <c r="AK41" i="9"/>
  <c r="AI42" i="9"/>
  <c r="AK42" i="9"/>
  <c r="AI43" i="9"/>
  <c r="AK43" i="9"/>
  <c r="AI44" i="9"/>
  <c r="AK44" i="9"/>
  <c r="AI45" i="9"/>
  <c r="AK45" i="9"/>
  <c r="AI46" i="9"/>
  <c r="AK46" i="9"/>
  <c r="AI47" i="9"/>
  <c r="AK47" i="9"/>
  <c r="AI48" i="9"/>
  <c r="AK48" i="9"/>
  <c r="AI49" i="9"/>
  <c r="AK49" i="9"/>
  <c r="AI50" i="9"/>
  <c r="AK50" i="9"/>
  <c r="AI51" i="9"/>
  <c r="AK51" i="9"/>
  <c r="AI52" i="9"/>
  <c r="AK52" i="9"/>
  <c r="AI53" i="9"/>
  <c r="AK53" i="9"/>
  <c r="AI54" i="9"/>
  <c r="AK54" i="9"/>
  <c r="AI55" i="9"/>
  <c r="AK55" i="9"/>
  <c r="AI56" i="9"/>
  <c r="AK56" i="9"/>
  <c r="AI57" i="9"/>
  <c r="AK57" i="9"/>
  <c r="AI58" i="9"/>
  <c r="AK58" i="9"/>
  <c r="AI59" i="9"/>
  <c r="AK59" i="9"/>
  <c r="AI60" i="9"/>
  <c r="AK60" i="9"/>
  <c r="AI61" i="9"/>
  <c r="AK61" i="9"/>
  <c r="AI62" i="9"/>
  <c r="AK62" i="9"/>
  <c r="AI63" i="9"/>
  <c r="AK63" i="9"/>
  <c r="AI64" i="9"/>
  <c r="AK64" i="9"/>
  <c r="AI65" i="9"/>
  <c r="AK65" i="9"/>
  <c r="AI66" i="9"/>
  <c r="AK66" i="9"/>
  <c r="AI67" i="9"/>
  <c r="AK67" i="9"/>
  <c r="AI68" i="9"/>
  <c r="AK68" i="9"/>
  <c r="AI69" i="9"/>
  <c r="AK69" i="9"/>
  <c r="AI70" i="9"/>
  <c r="AK70" i="9"/>
  <c r="AI71" i="9"/>
  <c r="AK71" i="9"/>
  <c r="AI72" i="9"/>
  <c r="AK72" i="9"/>
  <c r="AI73" i="9"/>
  <c r="AK73" i="9"/>
  <c r="AI74" i="9"/>
  <c r="AK74" i="9"/>
  <c r="AI75" i="9"/>
  <c r="AK75" i="9"/>
  <c r="AI76" i="9"/>
  <c r="AK76" i="9"/>
  <c r="AI77" i="9"/>
  <c r="AK77" i="9"/>
  <c r="AI78" i="9"/>
  <c r="AK78" i="9"/>
  <c r="AI79" i="9"/>
  <c r="AK79" i="9"/>
  <c r="AI80" i="9"/>
  <c r="AK80" i="9"/>
  <c r="AI81" i="9"/>
  <c r="AK81" i="9"/>
  <c r="AI82" i="9"/>
  <c r="AK82" i="9"/>
  <c r="AI83" i="9"/>
  <c r="AK83" i="9"/>
  <c r="AI84" i="9"/>
  <c r="AK84" i="9"/>
  <c r="AI85" i="9"/>
  <c r="AK85" i="9"/>
  <c r="AI86" i="9"/>
  <c r="AK86" i="9"/>
  <c r="AI87" i="9"/>
  <c r="AK87" i="9"/>
  <c r="AI88" i="9"/>
  <c r="AK88" i="9"/>
  <c r="AI89" i="9"/>
  <c r="AK89" i="9"/>
  <c r="AI90" i="9"/>
  <c r="AK90" i="9"/>
  <c r="AI91" i="9"/>
  <c r="AK91" i="9"/>
  <c r="AI92" i="9"/>
  <c r="AK92" i="9"/>
  <c r="AI93" i="9"/>
  <c r="AK93" i="9"/>
  <c r="AI94" i="9"/>
  <c r="AK94" i="9"/>
  <c r="AI95" i="9"/>
  <c r="AK95" i="9"/>
  <c r="AI96" i="9"/>
  <c r="AK96" i="9"/>
  <c r="AI97" i="9"/>
  <c r="AK97" i="9"/>
  <c r="AI98" i="9"/>
  <c r="AK98" i="9"/>
  <c r="AI99" i="9"/>
  <c r="AK99" i="9"/>
  <c r="AI100" i="9"/>
  <c r="AK100" i="9"/>
  <c r="AI101" i="9"/>
  <c r="AK101" i="9"/>
  <c r="AI102" i="9"/>
  <c r="AK102" i="9"/>
  <c r="AI103" i="9"/>
  <c r="AK103" i="9"/>
  <c r="AI104" i="9"/>
  <c r="AK104" i="9"/>
  <c r="AI105" i="9"/>
  <c r="AK105" i="9"/>
  <c r="AI106" i="9"/>
  <c r="AK106" i="9"/>
  <c r="AI107" i="9"/>
  <c r="AK107" i="9"/>
  <c r="AI108" i="9"/>
  <c r="AK108" i="9"/>
  <c r="AI109" i="9"/>
  <c r="AK109" i="9"/>
  <c r="AI110" i="9"/>
  <c r="AK110" i="9"/>
  <c r="AI111" i="9"/>
  <c r="AK111" i="9"/>
  <c r="AI112" i="9"/>
  <c r="AK112" i="9"/>
  <c r="AI113" i="9"/>
  <c r="AK113" i="9"/>
  <c r="AI114" i="9"/>
  <c r="AK114" i="9"/>
  <c r="AI115" i="9"/>
  <c r="AK115" i="9"/>
  <c r="AI116" i="9"/>
  <c r="AK116" i="9"/>
  <c r="AI117" i="9"/>
  <c r="AK117" i="9"/>
  <c r="AI118" i="9"/>
  <c r="AK118" i="9"/>
  <c r="AI119" i="9"/>
  <c r="AK119" i="9"/>
  <c r="AI120" i="9"/>
  <c r="AK120" i="9"/>
  <c r="AI121" i="9"/>
  <c r="AK121" i="9"/>
  <c r="AI122" i="9"/>
  <c r="AK122" i="9"/>
  <c r="AI123" i="9"/>
  <c r="AK123" i="9"/>
  <c r="AI124" i="9"/>
  <c r="AK124" i="9"/>
  <c r="AI125" i="9"/>
  <c r="AK125" i="9"/>
  <c r="AI126" i="9"/>
  <c r="AK126" i="9"/>
  <c r="AI127" i="9"/>
  <c r="AK127" i="9"/>
  <c r="AI128" i="9"/>
  <c r="AK128" i="9"/>
  <c r="AI129" i="9"/>
  <c r="AK129" i="9"/>
  <c r="AI130" i="9"/>
  <c r="AK130" i="9"/>
  <c r="AI131" i="9"/>
  <c r="AK131" i="9"/>
  <c r="AI132" i="9"/>
  <c r="AK132" i="9"/>
  <c r="AI133" i="9"/>
  <c r="AK133" i="9"/>
  <c r="AI134" i="9"/>
  <c r="AK134" i="9"/>
  <c r="AI135" i="9"/>
  <c r="AK135" i="9"/>
  <c r="AI136" i="9"/>
  <c r="AK136" i="9"/>
  <c r="AI137" i="9"/>
  <c r="AK137" i="9"/>
  <c r="AI138" i="9"/>
  <c r="AK138" i="9"/>
  <c r="AI139" i="9"/>
  <c r="AK139" i="9"/>
  <c r="AI140" i="9"/>
  <c r="AK140" i="9"/>
  <c r="AI141" i="9"/>
  <c r="AK141" i="9"/>
  <c r="AI142" i="9"/>
  <c r="AK142" i="9"/>
  <c r="AI143" i="9"/>
  <c r="AK143" i="9"/>
  <c r="AI144" i="9"/>
  <c r="AK144" i="9"/>
  <c r="AI145" i="9"/>
  <c r="AK145" i="9"/>
  <c r="AI146" i="9"/>
  <c r="AK146" i="9"/>
  <c r="AI147" i="9"/>
  <c r="AK147" i="9"/>
  <c r="AI148" i="9"/>
  <c r="AK148" i="9"/>
  <c r="AI149" i="9"/>
  <c r="AK149" i="9"/>
  <c r="AI150" i="9"/>
  <c r="AK150" i="9"/>
  <c r="AI151" i="9"/>
  <c r="AK151" i="9"/>
  <c r="AI152" i="9"/>
  <c r="AK152" i="9"/>
  <c r="AI153" i="9"/>
  <c r="AK153" i="9"/>
  <c r="AI154" i="9"/>
  <c r="AK154" i="9"/>
  <c r="AI155" i="9"/>
  <c r="AK155" i="9"/>
  <c r="AI156" i="9"/>
  <c r="AK156" i="9"/>
  <c r="AI157" i="9"/>
  <c r="AK157" i="9"/>
  <c r="AI158" i="9"/>
  <c r="AK158" i="9"/>
  <c r="AI159" i="9"/>
  <c r="AK159" i="9"/>
  <c r="AI160" i="9"/>
  <c r="AK160" i="9"/>
  <c r="AI161" i="9"/>
  <c r="AK161" i="9"/>
  <c r="AI162" i="9"/>
  <c r="AK162" i="9"/>
  <c r="AI163" i="9"/>
  <c r="AK163" i="9"/>
  <c r="AI164" i="9"/>
  <c r="AK164" i="9"/>
  <c r="AI165" i="9"/>
  <c r="AK165" i="9"/>
  <c r="AI166" i="9"/>
  <c r="AK166" i="9"/>
  <c r="AI167" i="9"/>
  <c r="AK167" i="9"/>
  <c r="AI168" i="9"/>
  <c r="AK168" i="9"/>
  <c r="AI169" i="9"/>
  <c r="AK169" i="9"/>
  <c r="AI170" i="9"/>
  <c r="AK170" i="9"/>
  <c r="AI171" i="9"/>
  <c r="AK171" i="9"/>
  <c r="AI172" i="9"/>
  <c r="AK172" i="9"/>
  <c r="AI173" i="9"/>
  <c r="AK173" i="9"/>
  <c r="AI174" i="9"/>
  <c r="AK174" i="9"/>
  <c r="AI175" i="9"/>
  <c r="AK175" i="9"/>
  <c r="AI176" i="9"/>
  <c r="AK176" i="9"/>
  <c r="AI177" i="9"/>
  <c r="AK177" i="9"/>
  <c r="AI178" i="9"/>
  <c r="AK178" i="9"/>
  <c r="AI179" i="9"/>
  <c r="AK179" i="9"/>
  <c r="AI180" i="9"/>
  <c r="AK180" i="9"/>
  <c r="AI181" i="9"/>
  <c r="AK181" i="9"/>
  <c r="AI182" i="9"/>
  <c r="AK182" i="9"/>
  <c r="AI183" i="9"/>
  <c r="AK183" i="9"/>
  <c r="AI184" i="9"/>
  <c r="AK184" i="9"/>
  <c r="AI185" i="9"/>
  <c r="AK185" i="9"/>
  <c r="AI186" i="9"/>
  <c r="AK186" i="9"/>
  <c r="AI187" i="9"/>
  <c r="AK187" i="9"/>
  <c r="AI188" i="9"/>
  <c r="AK188" i="9"/>
  <c r="AI189" i="9"/>
  <c r="AK189" i="9"/>
  <c r="AI190" i="9"/>
  <c r="AK190" i="9"/>
  <c r="AI191" i="9"/>
  <c r="AK191" i="9"/>
  <c r="AI192" i="9"/>
  <c r="AK192" i="9"/>
  <c r="AI193" i="9"/>
  <c r="AK193" i="9"/>
  <c r="AI194" i="9"/>
  <c r="AK194" i="9"/>
  <c r="AI195" i="9"/>
  <c r="AK195" i="9"/>
  <c r="AI196" i="9"/>
  <c r="AK196" i="9"/>
  <c r="AI197" i="9"/>
  <c r="AK197" i="9"/>
  <c r="AI198" i="9"/>
  <c r="AK198" i="9"/>
  <c r="AI199" i="9"/>
  <c r="AK199" i="9"/>
  <c r="AI200" i="9"/>
  <c r="AK200" i="9"/>
  <c r="AI201" i="9"/>
  <c r="AK201" i="9"/>
  <c r="AI202" i="9"/>
  <c r="AK202" i="9"/>
  <c r="AI203" i="9"/>
  <c r="AK203" i="9"/>
  <c r="AI204" i="9"/>
  <c r="AK204" i="9"/>
  <c r="AI205" i="9"/>
  <c r="AK205" i="9"/>
  <c r="AI206" i="9"/>
  <c r="AK206" i="9"/>
  <c r="AI207" i="9"/>
  <c r="AK207" i="9"/>
  <c r="AI208" i="9"/>
  <c r="AK208" i="9"/>
  <c r="AI209" i="9"/>
  <c r="AK209" i="9"/>
  <c r="AI210" i="9"/>
  <c r="AK210" i="9"/>
  <c r="AI211" i="9"/>
  <c r="AK211" i="9"/>
  <c r="AI212" i="9"/>
  <c r="AK212" i="9"/>
  <c r="AI213" i="9"/>
  <c r="AK213" i="9"/>
  <c r="AI214" i="9"/>
  <c r="AK214" i="9"/>
  <c r="AI215" i="9"/>
  <c r="AK215" i="9"/>
  <c r="AI216" i="9"/>
  <c r="AK216" i="9"/>
  <c r="AI217" i="9"/>
  <c r="AK217" i="9"/>
  <c r="AI218" i="9"/>
  <c r="AK218" i="9"/>
  <c r="AI219" i="9"/>
  <c r="AK219" i="9"/>
  <c r="AI220" i="9"/>
  <c r="AK220" i="9"/>
  <c r="AI221" i="9"/>
  <c r="AK221" i="9"/>
  <c r="AI222" i="9"/>
  <c r="AK222" i="9"/>
  <c r="AI223" i="9"/>
  <c r="AK223" i="9"/>
  <c r="AI224" i="9"/>
  <c r="AK224" i="9"/>
  <c r="AI225" i="9"/>
  <c r="AK225" i="9"/>
  <c r="AI226" i="9"/>
  <c r="AK226" i="9"/>
  <c r="AI227" i="9"/>
  <c r="AK227" i="9"/>
  <c r="AI228" i="9"/>
  <c r="AK228" i="9"/>
  <c r="AI229" i="9"/>
  <c r="AK229" i="9"/>
  <c r="AI230" i="9"/>
  <c r="AK230" i="9"/>
  <c r="AI231" i="9"/>
  <c r="AK231" i="9"/>
  <c r="AI232" i="9"/>
  <c r="AK232" i="9"/>
  <c r="AI233" i="9"/>
  <c r="AK233" i="9"/>
  <c r="AI234" i="9"/>
  <c r="AK234" i="9"/>
  <c r="AI235" i="9"/>
  <c r="AK235" i="9"/>
  <c r="AI236" i="9"/>
  <c r="AK236" i="9"/>
  <c r="AI237" i="9"/>
  <c r="AK237" i="9"/>
  <c r="AI238" i="9"/>
  <c r="AK238" i="9"/>
  <c r="AI239" i="9"/>
  <c r="AK239" i="9"/>
  <c r="AI240" i="9"/>
  <c r="AK240" i="9"/>
  <c r="AI241" i="9"/>
  <c r="AK241" i="9"/>
  <c r="AI242" i="9"/>
  <c r="AK242" i="9"/>
  <c r="AI243" i="9"/>
  <c r="AK243" i="9"/>
  <c r="AI244" i="9"/>
  <c r="AK244" i="9"/>
  <c r="AI245" i="9"/>
  <c r="AK245" i="9"/>
  <c r="AI246" i="9"/>
  <c r="AK246" i="9"/>
  <c r="AI247" i="9"/>
  <c r="AK247" i="9"/>
  <c r="AI248" i="9"/>
  <c r="AK248" i="9"/>
  <c r="AI249" i="9"/>
  <c r="AK249" i="9"/>
  <c r="AI250" i="9"/>
  <c r="AK250" i="9"/>
  <c r="AI251" i="9"/>
  <c r="AK251" i="9"/>
  <c r="AI252" i="9"/>
  <c r="AK252" i="9"/>
  <c r="AI253" i="9"/>
  <c r="AK253" i="9"/>
  <c r="AI254" i="9"/>
  <c r="AK254" i="9"/>
  <c r="AI255" i="9"/>
  <c r="AK255" i="9"/>
  <c r="AI256" i="9"/>
  <c r="AK256" i="9"/>
  <c r="AI257" i="9"/>
  <c r="AK257" i="9"/>
  <c r="AI258" i="9"/>
  <c r="AK258" i="9"/>
  <c r="AI259" i="9"/>
  <c r="AK259" i="9"/>
  <c r="AI260" i="9"/>
  <c r="AK260" i="9"/>
  <c r="AI261" i="9"/>
  <c r="AK261" i="9"/>
  <c r="AI262" i="9"/>
  <c r="AK262" i="9"/>
  <c r="AI263" i="9"/>
  <c r="AK263" i="9"/>
  <c r="AI264" i="9"/>
  <c r="AK264" i="9"/>
  <c r="AI265" i="9"/>
  <c r="AK265" i="9"/>
  <c r="AI266" i="9"/>
  <c r="AK266" i="9"/>
  <c r="AI267" i="9"/>
  <c r="AK267" i="9"/>
  <c r="AI268" i="9"/>
  <c r="AK268" i="9"/>
  <c r="AI269" i="9"/>
  <c r="AK269" i="9"/>
  <c r="AI270" i="9"/>
  <c r="AK270" i="9"/>
  <c r="AI271" i="9"/>
  <c r="AK271" i="9"/>
  <c r="AI272" i="9"/>
  <c r="AK272" i="9"/>
  <c r="AI273" i="9"/>
  <c r="AK273" i="9"/>
  <c r="AI274" i="9"/>
  <c r="AK274" i="9"/>
  <c r="AI275" i="9"/>
  <c r="AK275" i="9"/>
  <c r="AI276" i="9"/>
  <c r="AK276" i="9"/>
  <c r="AI277" i="9"/>
  <c r="AK277" i="9"/>
  <c r="AI278" i="9"/>
  <c r="AK278" i="9"/>
  <c r="AI279" i="9"/>
  <c r="AK279" i="9"/>
  <c r="AI280" i="9"/>
  <c r="AK280" i="9"/>
  <c r="AI281" i="9"/>
  <c r="AK281" i="9"/>
  <c r="AI282" i="9"/>
  <c r="AK282" i="9"/>
  <c r="AI283" i="9"/>
  <c r="AK283" i="9"/>
  <c r="AI284" i="9"/>
  <c r="AK284" i="9"/>
  <c r="AI285" i="9"/>
  <c r="AK285" i="9"/>
  <c r="AI286" i="9"/>
  <c r="AK286" i="9"/>
  <c r="AI287" i="9"/>
  <c r="AK287" i="9"/>
  <c r="AI288" i="9"/>
  <c r="AK288" i="9"/>
  <c r="AI289" i="9"/>
  <c r="AK289" i="9"/>
  <c r="AI290" i="9"/>
  <c r="AK290" i="9"/>
  <c r="AI291" i="9"/>
  <c r="AK291" i="9"/>
  <c r="AI292" i="9"/>
  <c r="AK292" i="9"/>
  <c r="AI293" i="9"/>
  <c r="AK293" i="9"/>
  <c r="AI294" i="9"/>
  <c r="AK294" i="9"/>
  <c r="AI295" i="9"/>
  <c r="AK295" i="9"/>
  <c r="AI296" i="9"/>
  <c r="AK296" i="9"/>
  <c r="AI297" i="9"/>
  <c r="AK297" i="9"/>
  <c r="AI298" i="9"/>
  <c r="AK298" i="9"/>
  <c r="AI299" i="9"/>
  <c r="AK299" i="9"/>
  <c r="AI300" i="9"/>
  <c r="AK300" i="9"/>
  <c r="AI301" i="9"/>
  <c r="AK301" i="9"/>
  <c r="AI302" i="9"/>
  <c r="AK302" i="9"/>
  <c r="AI303" i="9"/>
  <c r="AK303" i="9"/>
  <c r="AI304" i="9"/>
  <c r="AK304" i="9"/>
  <c r="AM4" i="9"/>
  <c r="AM5" i="9"/>
  <c r="AJ5" i="9"/>
  <c r="AL5" i="9"/>
  <c r="AJ6" i="9"/>
  <c r="AL6" i="9"/>
  <c r="AJ7" i="9"/>
  <c r="AL7" i="9"/>
  <c r="AJ8" i="9"/>
  <c r="AL8" i="9"/>
  <c r="AJ9" i="9"/>
  <c r="AL9" i="9"/>
  <c r="AJ10" i="9"/>
  <c r="AL10" i="9"/>
  <c r="AJ11" i="9"/>
  <c r="AL11" i="9"/>
  <c r="AJ12" i="9"/>
  <c r="AL12" i="9"/>
  <c r="AJ13" i="9"/>
  <c r="AL13" i="9"/>
  <c r="AJ14" i="9"/>
  <c r="AL14" i="9"/>
  <c r="AJ15" i="9"/>
  <c r="AL15" i="9"/>
  <c r="AJ16" i="9"/>
  <c r="AL16" i="9"/>
  <c r="AJ17" i="9"/>
  <c r="AL17" i="9"/>
  <c r="AJ18" i="9"/>
  <c r="AL18" i="9"/>
  <c r="AJ19" i="9"/>
  <c r="AL19" i="9"/>
  <c r="AJ20" i="9"/>
  <c r="AL20" i="9"/>
  <c r="AJ21" i="9"/>
  <c r="AL21" i="9"/>
  <c r="AJ22" i="9"/>
  <c r="AL22" i="9"/>
  <c r="AJ23" i="9"/>
  <c r="AL23" i="9"/>
  <c r="AJ24" i="9"/>
  <c r="AL24" i="9"/>
  <c r="AJ25" i="9"/>
  <c r="AL25" i="9"/>
  <c r="AJ26" i="9"/>
  <c r="AL26" i="9"/>
  <c r="AJ27" i="9"/>
  <c r="AL27" i="9"/>
  <c r="AJ28" i="9"/>
  <c r="AL28" i="9"/>
  <c r="AJ29" i="9"/>
  <c r="AL29" i="9"/>
  <c r="AJ30" i="9"/>
  <c r="AL30" i="9"/>
  <c r="AJ31" i="9"/>
  <c r="AL31" i="9"/>
  <c r="AJ32" i="9"/>
  <c r="AL32" i="9"/>
  <c r="AJ33" i="9"/>
  <c r="AL33" i="9"/>
  <c r="AJ34" i="9"/>
  <c r="AL34" i="9"/>
  <c r="AJ35" i="9"/>
  <c r="AL35" i="9"/>
  <c r="AJ36" i="9"/>
  <c r="AL36" i="9"/>
  <c r="AJ37" i="9"/>
  <c r="AL37" i="9"/>
  <c r="AJ38" i="9"/>
  <c r="AL38" i="9"/>
  <c r="AJ39" i="9"/>
  <c r="AL39" i="9"/>
  <c r="AJ40" i="9"/>
  <c r="AL40" i="9"/>
  <c r="AJ41" i="9"/>
  <c r="AL41" i="9"/>
  <c r="AJ42" i="9"/>
  <c r="AL42" i="9"/>
  <c r="AJ43" i="9"/>
  <c r="AL43" i="9"/>
  <c r="AJ44" i="9"/>
  <c r="AL44" i="9"/>
  <c r="AJ45" i="9"/>
  <c r="AL45" i="9"/>
  <c r="AJ46" i="9"/>
  <c r="AL46" i="9"/>
  <c r="AJ47" i="9"/>
  <c r="AL47" i="9"/>
  <c r="AJ48" i="9"/>
  <c r="AL48" i="9"/>
  <c r="AJ49" i="9"/>
  <c r="AL49" i="9"/>
  <c r="AJ50" i="9"/>
  <c r="AL50" i="9"/>
  <c r="AJ51" i="9"/>
  <c r="AL51" i="9"/>
  <c r="AJ52" i="9"/>
  <c r="AL52" i="9"/>
  <c r="AJ53" i="9"/>
  <c r="AL53" i="9"/>
  <c r="AJ54" i="9"/>
  <c r="AL54" i="9"/>
  <c r="AJ55" i="9"/>
  <c r="AL55" i="9"/>
  <c r="AJ56" i="9"/>
  <c r="AL56" i="9"/>
  <c r="AJ57" i="9"/>
  <c r="AL57" i="9"/>
  <c r="AJ58" i="9"/>
  <c r="AL58" i="9"/>
  <c r="AJ59" i="9"/>
  <c r="AL59" i="9"/>
  <c r="AJ60" i="9"/>
  <c r="AL60" i="9"/>
  <c r="AJ61" i="9"/>
  <c r="AL61" i="9"/>
  <c r="AJ62" i="9"/>
  <c r="AL62" i="9"/>
  <c r="AJ63" i="9"/>
  <c r="AL63" i="9"/>
  <c r="AJ64" i="9"/>
  <c r="AL64" i="9"/>
  <c r="AJ65" i="9"/>
  <c r="AL65" i="9"/>
  <c r="AJ66" i="9"/>
  <c r="AL66" i="9"/>
  <c r="AJ67" i="9"/>
  <c r="AL67" i="9"/>
  <c r="AJ68" i="9"/>
  <c r="AL68" i="9"/>
  <c r="AJ69" i="9"/>
  <c r="AL69" i="9"/>
  <c r="AJ70" i="9"/>
  <c r="AL70" i="9"/>
  <c r="AJ71" i="9"/>
  <c r="AL71" i="9"/>
  <c r="AJ72" i="9"/>
  <c r="AL72" i="9"/>
  <c r="AJ73" i="9"/>
  <c r="AL73" i="9"/>
  <c r="AJ74" i="9"/>
  <c r="AL74" i="9"/>
  <c r="AJ75" i="9"/>
  <c r="AL75" i="9"/>
  <c r="AJ76" i="9"/>
  <c r="AL76" i="9"/>
  <c r="AJ77" i="9"/>
  <c r="AL77" i="9"/>
  <c r="AJ78" i="9"/>
  <c r="AL78" i="9"/>
  <c r="AJ79" i="9"/>
  <c r="AL79" i="9"/>
  <c r="AJ80" i="9"/>
  <c r="AL80" i="9"/>
  <c r="AJ81" i="9"/>
  <c r="AL81" i="9"/>
  <c r="AJ82" i="9"/>
  <c r="AL82" i="9"/>
  <c r="AJ83" i="9"/>
  <c r="AL83" i="9"/>
  <c r="AJ84" i="9"/>
  <c r="AL84" i="9"/>
  <c r="AJ85" i="9"/>
  <c r="AL85" i="9"/>
  <c r="AJ86" i="9"/>
  <c r="AL86" i="9"/>
  <c r="AJ87" i="9"/>
  <c r="AL87" i="9"/>
  <c r="AJ88" i="9"/>
  <c r="AL88" i="9"/>
  <c r="AJ89" i="9"/>
  <c r="AL89" i="9"/>
  <c r="AJ90" i="9"/>
  <c r="AL90" i="9"/>
  <c r="AJ91" i="9"/>
  <c r="AL91" i="9"/>
  <c r="AJ92" i="9"/>
  <c r="AL92" i="9"/>
  <c r="AJ93" i="9"/>
  <c r="AL93" i="9"/>
  <c r="AJ94" i="9"/>
  <c r="AL94" i="9"/>
  <c r="AJ95" i="9"/>
  <c r="AL95" i="9"/>
  <c r="AJ96" i="9"/>
  <c r="AL96" i="9"/>
  <c r="AJ97" i="9"/>
  <c r="AL97" i="9"/>
  <c r="AJ98" i="9"/>
  <c r="AL98" i="9"/>
  <c r="AJ99" i="9"/>
  <c r="AL99" i="9"/>
  <c r="AJ100" i="9"/>
  <c r="AL100" i="9"/>
  <c r="AJ101" i="9"/>
  <c r="AL101" i="9"/>
  <c r="AJ102" i="9"/>
  <c r="AL102" i="9"/>
  <c r="AJ103" i="9"/>
  <c r="AL103" i="9"/>
  <c r="AJ104" i="9"/>
  <c r="AL104" i="9"/>
  <c r="AJ105" i="9"/>
  <c r="AL105" i="9"/>
  <c r="AJ106" i="9"/>
  <c r="AL106" i="9"/>
  <c r="AJ107" i="9"/>
  <c r="AL107" i="9"/>
  <c r="AJ108" i="9"/>
  <c r="AL108" i="9"/>
  <c r="AJ109" i="9"/>
  <c r="AL109" i="9"/>
  <c r="AJ110" i="9"/>
  <c r="AL110" i="9"/>
  <c r="AJ111" i="9"/>
  <c r="AL111" i="9"/>
  <c r="AJ112" i="9"/>
  <c r="AL112" i="9"/>
  <c r="AJ113" i="9"/>
  <c r="AL113" i="9"/>
  <c r="AJ114" i="9"/>
  <c r="AL114" i="9"/>
  <c r="AJ115" i="9"/>
  <c r="AL115" i="9"/>
  <c r="AJ116" i="9"/>
  <c r="AL116" i="9"/>
  <c r="AJ117" i="9"/>
  <c r="AL117" i="9"/>
  <c r="AJ118" i="9"/>
  <c r="AL118" i="9"/>
  <c r="AJ119" i="9"/>
  <c r="AL119" i="9"/>
  <c r="AJ120" i="9"/>
  <c r="AL120" i="9"/>
  <c r="AJ121" i="9"/>
  <c r="AL121" i="9"/>
  <c r="AJ122" i="9"/>
  <c r="AL122" i="9"/>
  <c r="AJ123" i="9"/>
  <c r="AL123" i="9"/>
  <c r="AJ124" i="9"/>
  <c r="AL124" i="9"/>
  <c r="AJ125" i="9"/>
  <c r="AL125" i="9"/>
  <c r="AJ126" i="9"/>
  <c r="AL126" i="9"/>
  <c r="AJ127" i="9"/>
  <c r="AL127" i="9"/>
  <c r="AJ128" i="9"/>
  <c r="AL128" i="9"/>
  <c r="AJ129" i="9"/>
  <c r="AL129" i="9"/>
  <c r="AJ130" i="9"/>
  <c r="AL130" i="9"/>
  <c r="AJ131" i="9"/>
  <c r="AL131" i="9"/>
  <c r="AJ132" i="9"/>
  <c r="AL132" i="9"/>
  <c r="AJ133" i="9"/>
  <c r="AL133" i="9"/>
  <c r="AJ134" i="9"/>
  <c r="AL134" i="9"/>
  <c r="AJ135" i="9"/>
  <c r="AL135" i="9"/>
  <c r="AJ136" i="9"/>
  <c r="AL136" i="9"/>
  <c r="AJ137" i="9"/>
  <c r="AL137" i="9"/>
  <c r="AJ138" i="9"/>
  <c r="AL138" i="9"/>
  <c r="AJ139" i="9"/>
  <c r="AL139" i="9"/>
  <c r="AJ140" i="9"/>
  <c r="AL140" i="9"/>
  <c r="AJ141" i="9"/>
  <c r="AL141" i="9"/>
  <c r="AJ142" i="9"/>
  <c r="AL142" i="9"/>
  <c r="AJ143" i="9"/>
  <c r="AL143" i="9"/>
  <c r="AJ144" i="9"/>
  <c r="AL144" i="9"/>
  <c r="AJ145" i="9"/>
  <c r="AL145" i="9"/>
  <c r="AJ146" i="9"/>
  <c r="AL146" i="9"/>
  <c r="AJ147" i="9"/>
  <c r="AL147" i="9"/>
  <c r="AJ148" i="9"/>
  <c r="AL148" i="9"/>
  <c r="AJ149" i="9"/>
  <c r="AL149" i="9"/>
  <c r="AJ150" i="9"/>
  <c r="AL150" i="9"/>
  <c r="AJ151" i="9"/>
  <c r="AL151" i="9"/>
  <c r="AJ152" i="9"/>
  <c r="AL152" i="9"/>
  <c r="AJ153" i="9"/>
  <c r="AL153" i="9"/>
  <c r="AJ154" i="9"/>
  <c r="AL154" i="9"/>
  <c r="AJ155" i="9"/>
  <c r="AL155" i="9"/>
  <c r="AJ156" i="9"/>
  <c r="AL156" i="9"/>
  <c r="AJ157" i="9"/>
  <c r="AL157" i="9"/>
  <c r="AJ158" i="9"/>
  <c r="AL158" i="9"/>
  <c r="AJ159" i="9"/>
  <c r="AL159" i="9"/>
  <c r="AJ160" i="9"/>
  <c r="AL160" i="9"/>
  <c r="AJ161" i="9"/>
  <c r="AL161" i="9"/>
  <c r="AJ162" i="9"/>
  <c r="AL162" i="9"/>
  <c r="AJ163" i="9"/>
  <c r="AL163" i="9"/>
  <c r="AJ164" i="9"/>
  <c r="AL164" i="9"/>
  <c r="AJ165" i="9"/>
  <c r="AL165" i="9"/>
  <c r="AJ166" i="9"/>
  <c r="AL166" i="9"/>
  <c r="AJ167" i="9"/>
  <c r="AL167" i="9"/>
  <c r="AJ168" i="9"/>
  <c r="AL168" i="9"/>
  <c r="AJ169" i="9"/>
  <c r="AL169" i="9"/>
  <c r="AJ170" i="9"/>
  <c r="AL170" i="9"/>
  <c r="AJ171" i="9"/>
  <c r="AL171" i="9"/>
  <c r="AJ172" i="9"/>
  <c r="AL172" i="9"/>
  <c r="AJ173" i="9"/>
  <c r="AL173" i="9"/>
  <c r="AJ174" i="9"/>
  <c r="AL174" i="9"/>
  <c r="AJ175" i="9"/>
  <c r="AL175" i="9"/>
  <c r="AJ176" i="9"/>
  <c r="AL176" i="9"/>
  <c r="AJ177" i="9"/>
  <c r="AL177" i="9"/>
  <c r="AJ178" i="9"/>
  <c r="AL178" i="9"/>
  <c r="AJ179" i="9"/>
  <c r="AL179" i="9"/>
  <c r="AJ180" i="9"/>
  <c r="AL180" i="9"/>
  <c r="AJ181" i="9"/>
  <c r="AL181" i="9"/>
  <c r="AJ182" i="9"/>
  <c r="AL182" i="9"/>
  <c r="AJ183" i="9"/>
  <c r="AL183" i="9"/>
  <c r="AJ184" i="9"/>
  <c r="AL184" i="9"/>
  <c r="AJ185" i="9"/>
  <c r="AL185" i="9"/>
  <c r="AJ186" i="9"/>
  <c r="AL186" i="9"/>
  <c r="AJ187" i="9"/>
  <c r="AL187" i="9"/>
  <c r="AJ188" i="9"/>
  <c r="AL188" i="9"/>
  <c r="AJ189" i="9"/>
  <c r="AL189" i="9"/>
  <c r="AJ190" i="9"/>
  <c r="AL190" i="9"/>
  <c r="AJ191" i="9"/>
  <c r="AL191" i="9"/>
  <c r="AJ192" i="9"/>
  <c r="AL192" i="9"/>
  <c r="AJ193" i="9"/>
  <c r="AL193" i="9"/>
  <c r="AJ194" i="9"/>
  <c r="AL194" i="9"/>
  <c r="AJ195" i="9"/>
  <c r="AL195" i="9"/>
  <c r="AJ196" i="9"/>
  <c r="AL196" i="9"/>
  <c r="AJ197" i="9"/>
  <c r="AL197" i="9"/>
  <c r="AJ198" i="9"/>
  <c r="AL198" i="9"/>
  <c r="AJ199" i="9"/>
  <c r="AL199" i="9"/>
  <c r="AJ200" i="9"/>
  <c r="AL200" i="9"/>
  <c r="AJ201" i="9"/>
  <c r="AL201" i="9"/>
  <c r="AJ202" i="9"/>
  <c r="AL202" i="9"/>
  <c r="AJ203" i="9"/>
  <c r="AL203" i="9"/>
  <c r="AJ204" i="9"/>
  <c r="AL204" i="9"/>
  <c r="AJ205" i="9"/>
  <c r="AL205" i="9"/>
  <c r="AJ206" i="9"/>
  <c r="AL206" i="9"/>
  <c r="AJ207" i="9"/>
  <c r="AL207" i="9"/>
  <c r="AJ208" i="9"/>
  <c r="AL208" i="9"/>
  <c r="AJ209" i="9"/>
  <c r="AL209" i="9"/>
  <c r="AJ210" i="9"/>
  <c r="AL210" i="9"/>
  <c r="AJ211" i="9"/>
  <c r="AL211" i="9"/>
  <c r="AJ212" i="9"/>
  <c r="AL212" i="9"/>
  <c r="AJ213" i="9"/>
  <c r="AL213" i="9"/>
  <c r="AJ214" i="9"/>
  <c r="AL214" i="9"/>
  <c r="AJ215" i="9"/>
  <c r="AL215" i="9"/>
  <c r="AJ216" i="9"/>
  <c r="AL216" i="9"/>
  <c r="AJ217" i="9"/>
  <c r="AL217" i="9"/>
  <c r="AJ218" i="9"/>
  <c r="AL218" i="9"/>
  <c r="AJ219" i="9"/>
  <c r="AL219" i="9"/>
  <c r="AJ220" i="9"/>
  <c r="AL220" i="9"/>
  <c r="AJ221" i="9"/>
  <c r="AL221" i="9"/>
  <c r="AJ222" i="9"/>
  <c r="AL222" i="9"/>
  <c r="AJ223" i="9"/>
  <c r="AL223" i="9"/>
  <c r="AJ224" i="9"/>
  <c r="AL224" i="9"/>
  <c r="AJ225" i="9"/>
  <c r="AL225" i="9"/>
  <c r="AJ226" i="9"/>
  <c r="AL226" i="9"/>
  <c r="AJ227" i="9"/>
  <c r="AL227" i="9"/>
  <c r="AJ228" i="9"/>
  <c r="AL228" i="9"/>
  <c r="AJ229" i="9"/>
  <c r="AL229" i="9"/>
  <c r="AJ230" i="9"/>
  <c r="AL230" i="9"/>
  <c r="AJ231" i="9"/>
  <c r="AL231" i="9"/>
  <c r="AJ232" i="9"/>
  <c r="AL232" i="9"/>
  <c r="AJ233" i="9"/>
  <c r="AL233" i="9"/>
  <c r="AJ234" i="9"/>
  <c r="AL234" i="9"/>
  <c r="AJ235" i="9"/>
  <c r="AL235" i="9"/>
  <c r="AJ236" i="9"/>
  <c r="AL236" i="9"/>
  <c r="AJ237" i="9"/>
  <c r="AL237" i="9"/>
  <c r="AJ238" i="9"/>
  <c r="AL238" i="9"/>
  <c r="AJ239" i="9"/>
  <c r="AL239" i="9"/>
  <c r="AJ240" i="9"/>
  <c r="AL240" i="9"/>
  <c r="AJ241" i="9"/>
  <c r="AL241" i="9"/>
  <c r="AJ242" i="9"/>
  <c r="AL242" i="9"/>
  <c r="AJ243" i="9"/>
  <c r="AL243" i="9"/>
  <c r="AJ244" i="9"/>
  <c r="AL244" i="9"/>
  <c r="AJ245" i="9"/>
  <c r="AL245" i="9"/>
  <c r="AJ246" i="9"/>
  <c r="AL246" i="9"/>
  <c r="AJ247" i="9"/>
  <c r="AL247" i="9"/>
  <c r="AJ248" i="9"/>
  <c r="AL248" i="9"/>
  <c r="AJ249" i="9"/>
  <c r="AL249" i="9"/>
  <c r="AJ250" i="9"/>
  <c r="AL250" i="9"/>
  <c r="AJ251" i="9"/>
  <c r="AL251" i="9"/>
  <c r="AJ252" i="9"/>
  <c r="AL252" i="9"/>
  <c r="AJ253" i="9"/>
  <c r="AL253" i="9"/>
  <c r="AJ254" i="9"/>
  <c r="AL254" i="9"/>
  <c r="AJ255" i="9"/>
  <c r="AL255" i="9"/>
  <c r="AJ256" i="9"/>
  <c r="AL256" i="9"/>
  <c r="AJ257" i="9"/>
  <c r="AL257" i="9"/>
  <c r="AJ258" i="9"/>
  <c r="AL258" i="9"/>
  <c r="AJ259" i="9"/>
  <c r="AL259" i="9"/>
  <c r="AJ260" i="9"/>
  <c r="AL260" i="9"/>
  <c r="AJ261" i="9"/>
  <c r="AL261" i="9"/>
  <c r="AJ262" i="9"/>
  <c r="AL262" i="9"/>
  <c r="AJ263" i="9"/>
  <c r="AL263" i="9"/>
  <c r="AJ264" i="9"/>
  <c r="AL264" i="9"/>
  <c r="AJ265" i="9"/>
  <c r="AL265" i="9"/>
  <c r="AJ266" i="9"/>
  <c r="AL266" i="9"/>
  <c r="AJ267" i="9"/>
  <c r="AL267" i="9"/>
  <c r="AJ268" i="9"/>
  <c r="AL268" i="9"/>
  <c r="AJ269" i="9"/>
  <c r="AL269" i="9"/>
  <c r="AJ270" i="9"/>
  <c r="AL270" i="9"/>
  <c r="AJ271" i="9"/>
  <c r="AL271" i="9"/>
  <c r="AJ272" i="9"/>
  <c r="AL272" i="9"/>
  <c r="AJ273" i="9"/>
  <c r="AL273" i="9"/>
  <c r="AJ274" i="9"/>
  <c r="AL274" i="9"/>
  <c r="AJ275" i="9"/>
  <c r="AL275" i="9"/>
  <c r="AJ276" i="9"/>
  <c r="AL276" i="9"/>
  <c r="AJ277" i="9"/>
  <c r="AL277" i="9"/>
  <c r="AJ278" i="9"/>
  <c r="AL278" i="9"/>
  <c r="AJ279" i="9"/>
  <c r="AL279" i="9"/>
  <c r="AJ280" i="9"/>
  <c r="AL280" i="9"/>
  <c r="AJ281" i="9"/>
  <c r="AL281" i="9"/>
  <c r="AJ282" i="9"/>
  <c r="AL282" i="9"/>
  <c r="AJ283" i="9"/>
  <c r="AL283" i="9"/>
  <c r="AJ284" i="9"/>
  <c r="AL284" i="9"/>
  <c r="AJ285" i="9"/>
  <c r="AL285" i="9"/>
  <c r="AJ286" i="9"/>
  <c r="AL286" i="9"/>
  <c r="AJ287" i="9"/>
  <c r="AL287" i="9"/>
  <c r="AJ288" i="9"/>
  <c r="AL288" i="9"/>
  <c r="AJ289" i="9"/>
  <c r="AL289" i="9"/>
  <c r="AJ290" i="9"/>
  <c r="AL290" i="9"/>
  <c r="AJ291" i="9"/>
  <c r="AL291" i="9"/>
  <c r="AJ292" i="9"/>
  <c r="AL292" i="9"/>
  <c r="AJ293" i="9"/>
  <c r="AL293" i="9"/>
  <c r="AJ294" i="9"/>
  <c r="AL294" i="9"/>
  <c r="AJ295" i="9"/>
  <c r="AL295" i="9"/>
  <c r="AJ296" i="9"/>
  <c r="AL296" i="9"/>
  <c r="AJ297" i="9"/>
  <c r="AL297" i="9"/>
  <c r="AJ298" i="9"/>
  <c r="AL298" i="9"/>
  <c r="AJ299" i="9"/>
  <c r="AL299" i="9"/>
  <c r="AJ300" i="9"/>
  <c r="AL300" i="9"/>
  <c r="AJ301" i="9"/>
  <c r="AL301" i="9"/>
  <c r="AJ302" i="9"/>
  <c r="AL302" i="9"/>
  <c r="AJ303" i="9"/>
  <c r="AL303" i="9"/>
  <c r="AJ304" i="9"/>
  <c r="AL304" i="9"/>
  <c r="AN4" i="9"/>
  <c r="AO4" i="9"/>
  <c r="AM6" i="9"/>
  <c r="AN5" i="9"/>
  <c r="AO5" i="9"/>
  <c r="AM7" i="9"/>
  <c r="AN6" i="9"/>
  <c r="AO6" i="9"/>
  <c r="AM8" i="9"/>
  <c r="AN7" i="9"/>
  <c r="AO7" i="9"/>
  <c r="AM9" i="9"/>
  <c r="AN8" i="9"/>
  <c r="AO8" i="9"/>
  <c r="AM10" i="9"/>
  <c r="AN9" i="9"/>
  <c r="AO9" i="9"/>
  <c r="AM11" i="9"/>
  <c r="AN10" i="9"/>
  <c r="AO10" i="9"/>
  <c r="AM12" i="9"/>
  <c r="AN11" i="9"/>
  <c r="AO11" i="9"/>
  <c r="AM13" i="9"/>
  <c r="AN12" i="9"/>
  <c r="AO12" i="9"/>
  <c r="AM14" i="9"/>
  <c r="AN13" i="9"/>
  <c r="AO13" i="9"/>
  <c r="AM15" i="9"/>
  <c r="AN14" i="9"/>
  <c r="AO14" i="9"/>
  <c r="AM16" i="9"/>
  <c r="AN15" i="9"/>
  <c r="AO15" i="9"/>
  <c r="AM17" i="9"/>
  <c r="AN16" i="9"/>
  <c r="AO16" i="9"/>
  <c r="AM18" i="9"/>
  <c r="AN17" i="9"/>
  <c r="AO17" i="9"/>
  <c r="AM19" i="9"/>
  <c r="AN18" i="9"/>
  <c r="AO18" i="9"/>
  <c r="AM20" i="9"/>
  <c r="AN19" i="9"/>
  <c r="AO19" i="9"/>
  <c r="AM21" i="9"/>
  <c r="AN20" i="9"/>
  <c r="AO20" i="9"/>
  <c r="AM22" i="9"/>
  <c r="AN21" i="9"/>
  <c r="AO21" i="9"/>
  <c r="AM23" i="9"/>
  <c r="AN22" i="9"/>
  <c r="AO22" i="9"/>
  <c r="AM24" i="9"/>
  <c r="AN23" i="9"/>
  <c r="AO23" i="9"/>
  <c r="AM25" i="9"/>
  <c r="AN24" i="9"/>
  <c r="AO24" i="9"/>
  <c r="AM26" i="9"/>
  <c r="AN25" i="9"/>
  <c r="AO25" i="9"/>
  <c r="AM27" i="9"/>
  <c r="AN26" i="9"/>
  <c r="AO26" i="9"/>
  <c r="AM28" i="9"/>
  <c r="AN27" i="9"/>
  <c r="AO27" i="9"/>
  <c r="AM29" i="9"/>
  <c r="AN28" i="9"/>
  <c r="AO28" i="9"/>
  <c r="AM30" i="9"/>
  <c r="AN29" i="9"/>
  <c r="AO29" i="9"/>
  <c r="AM31" i="9"/>
  <c r="AN30" i="9"/>
  <c r="AO30" i="9"/>
  <c r="AM32" i="9"/>
  <c r="AN31" i="9"/>
  <c r="AO31" i="9"/>
  <c r="AM33" i="9"/>
  <c r="AN32" i="9"/>
  <c r="AO32" i="9"/>
  <c r="AM34" i="9"/>
  <c r="AN33" i="9"/>
  <c r="AO33" i="9"/>
  <c r="AM35" i="9"/>
  <c r="AN34" i="9"/>
  <c r="AO34" i="9"/>
  <c r="AM36" i="9"/>
  <c r="AN35" i="9"/>
  <c r="AO35" i="9"/>
  <c r="AM37" i="9"/>
  <c r="AN36" i="9"/>
  <c r="AO36" i="9"/>
  <c r="AM38" i="9"/>
  <c r="AN37" i="9"/>
  <c r="AO37" i="9"/>
  <c r="AM39" i="9"/>
  <c r="AN38" i="9"/>
  <c r="AO38" i="9"/>
  <c r="AM40" i="9"/>
  <c r="AN39" i="9"/>
  <c r="AO39" i="9"/>
  <c r="AM41" i="9"/>
  <c r="AN40" i="9"/>
  <c r="AO40" i="9"/>
  <c r="AM42" i="9"/>
  <c r="AN41" i="9"/>
  <c r="AO41" i="9"/>
  <c r="AM43" i="9"/>
  <c r="AN42" i="9"/>
  <c r="AO42" i="9"/>
  <c r="AM44" i="9"/>
  <c r="AN43" i="9"/>
  <c r="AO43" i="9"/>
  <c r="AM45" i="9"/>
  <c r="AN44" i="9"/>
  <c r="AO44" i="9"/>
  <c r="AM46" i="9"/>
  <c r="AN45" i="9"/>
  <c r="AO45" i="9"/>
  <c r="AM47" i="9"/>
  <c r="AN46" i="9"/>
  <c r="AO46" i="9"/>
  <c r="AM48" i="9"/>
  <c r="AN47" i="9"/>
  <c r="AO47" i="9"/>
  <c r="AM49" i="9"/>
  <c r="AN48" i="9"/>
  <c r="AO48" i="9"/>
  <c r="AM50" i="9"/>
  <c r="AN49" i="9"/>
  <c r="AO49" i="9"/>
  <c r="AM51" i="9"/>
  <c r="AN50" i="9"/>
  <c r="AO50" i="9"/>
  <c r="AM52" i="9"/>
  <c r="AN51" i="9"/>
  <c r="AO51" i="9"/>
  <c r="AM53" i="9"/>
  <c r="AN52" i="9"/>
  <c r="AO52" i="9"/>
  <c r="AM54" i="9"/>
  <c r="AN53" i="9"/>
  <c r="AO53" i="9"/>
  <c r="AM55" i="9"/>
  <c r="AN54" i="9"/>
  <c r="AO54" i="9"/>
  <c r="AM56" i="9"/>
  <c r="AN55" i="9"/>
  <c r="AO55" i="9"/>
  <c r="AM57" i="9"/>
  <c r="AN56" i="9"/>
  <c r="AO56" i="9"/>
  <c r="AM58" i="9"/>
  <c r="AN57" i="9"/>
  <c r="AO57" i="9"/>
  <c r="AM59" i="9"/>
  <c r="AN58" i="9"/>
  <c r="AO58" i="9"/>
  <c r="AM60" i="9"/>
  <c r="AN59" i="9"/>
  <c r="AO59" i="9"/>
  <c r="AM61" i="9"/>
  <c r="AN60" i="9"/>
  <c r="AO60" i="9"/>
  <c r="AM62" i="9"/>
  <c r="AN61" i="9"/>
  <c r="AO61" i="9"/>
  <c r="AM63" i="9"/>
  <c r="AN62" i="9"/>
  <c r="AO62" i="9"/>
  <c r="AM64" i="9"/>
  <c r="AN63" i="9"/>
  <c r="AO63" i="9"/>
  <c r="AM65" i="9"/>
  <c r="AN64" i="9"/>
  <c r="AO64" i="9"/>
  <c r="AM66" i="9"/>
  <c r="AN65" i="9"/>
  <c r="AO65" i="9"/>
  <c r="AM67" i="9"/>
  <c r="AN66" i="9"/>
  <c r="AO66" i="9"/>
  <c r="AM68" i="9"/>
  <c r="AN67" i="9"/>
  <c r="AO67" i="9"/>
  <c r="AM69" i="9"/>
  <c r="AN68" i="9"/>
  <c r="AO68" i="9"/>
  <c r="AM70" i="9"/>
  <c r="AN69" i="9"/>
  <c r="AO69" i="9"/>
  <c r="AM71" i="9"/>
  <c r="AN70" i="9"/>
  <c r="AO70" i="9"/>
  <c r="AM72" i="9"/>
  <c r="AN71" i="9"/>
  <c r="AO71" i="9"/>
  <c r="AM73" i="9"/>
  <c r="AN72" i="9"/>
  <c r="AO72" i="9"/>
  <c r="AM74" i="9"/>
  <c r="AN73" i="9"/>
  <c r="AO73" i="9"/>
  <c r="AM75" i="9"/>
  <c r="AN74" i="9"/>
  <c r="AO74" i="9"/>
  <c r="AM76" i="9"/>
  <c r="AN75" i="9"/>
  <c r="AO75" i="9"/>
  <c r="AM77" i="9"/>
  <c r="AN76" i="9"/>
  <c r="AO76" i="9"/>
  <c r="AM78" i="9"/>
  <c r="AN77" i="9"/>
  <c r="AO77" i="9"/>
  <c r="AM79" i="9"/>
  <c r="AN78" i="9"/>
  <c r="AO78" i="9"/>
  <c r="AM80" i="9"/>
  <c r="AN79" i="9"/>
  <c r="AO79" i="9"/>
  <c r="AM81" i="9"/>
  <c r="AN80" i="9"/>
  <c r="AO80" i="9"/>
  <c r="AM82" i="9"/>
  <c r="AN81" i="9"/>
  <c r="AO81" i="9"/>
  <c r="AM83" i="9"/>
  <c r="AN82" i="9"/>
  <c r="AO82" i="9"/>
  <c r="AM84" i="9"/>
  <c r="AN83" i="9"/>
  <c r="AO83" i="9"/>
  <c r="AM85" i="9"/>
  <c r="AN84" i="9"/>
  <c r="AO84" i="9"/>
  <c r="AM86" i="9"/>
  <c r="AN85" i="9"/>
  <c r="AO85" i="9"/>
  <c r="AM87" i="9"/>
  <c r="AN86" i="9"/>
  <c r="AO86" i="9"/>
  <c r="AM88" i="9"/>
  <c r="AN87" i="9"/>
  <c r="AO87" i="9"/>
  <c r="AM89" i="9"/>
  <c r="AN88" i="9"/>
  <c r="AO88" i="9"/>
  <c r="AM90" i="9"/>
  <c r="AN89" i="9"/>
  <c r="AO89" i="9"/>
  <c r="AM91" i="9"/>
  <c r="AN90" i="9"/>
  <c r="AO90" i="9"/>
  <c r="AM92" i="9"/>
  <c r="AN91" i="9"/>
  <c r="AO91" i="9"/>
  <c r="AM93" i="9"/>
  <c r="AN92" i="9"/>
  <c r="AO92" i="9"/>
  <c r="AM94" i="9"/>
  <c r="AN93" i="9"/>
  <c r="AO93" i="9"/>
  <c r="AM95" i="9"/>
  <c r="AN94" i="9"/>
  <c r="AO94" i="9"/>
  <c r="AM96" i="9"/>
  <c r="AN95" i="9"/>
  <c r="AO95" i="9"/>
  <c r="AM97" i="9"/>
  <c r="AN96" i="9"/>
  <c r="AO96" i="9"/>
  <c r="AM98" i="9"/>
  <c r="AN97" i="9"/>
  <c r="AO97" i="9"/>
  <c r="AM99" i="9"/>
  <c r="AN98" i="9"/>
  <c r="AO98" i="9"/>
  <c r="AM100" i="9"/>
  <c r="AN99" i="9"/>
  <c r="AO99" i="9"/>
  <c r="AM101" i="9"/>
  <c r="AN100" i="9"/>
  <c r="AO100" i="9"/>
  <c r="AM102" i="9"/>
  <c r="AN101" i="9"/>
  <c r="AO101" i="9"/>
  <c r="AM103" i="9"/>
  <c r="AN102" i="9"/>
  <c r="AO102" i="9"/>
  <c r="AM104" i="9"/>
  <c r="AN103" i="9"/>
  <c r="AO103" i="9"/>
  <c r="AM105" i="9"/>
  <c r="AN104" i="9"/>
  <c r="AO104" i="9"/>
  <c r="AM106" i="9"/>
  <c r="AN105" i="9"/>
  <c r="AO105" i="9"/>
  <c r="AM107" i="9"/>
  <c r="AN106" i="9"/>
  <c r="AO106" i="9"/>
  <c r="AM108" i="9"/>
  <c r="AN107" i="9"/>
  <c r="AO107" i="9"/>
  <c r="AM109" i="9"/>
  <c r="AN108" i="9"/>
  <c r="AO108" i="9"/>
  <c r="AM110" i="9"/>
  <c r="AN109" i="9"/>
  <c r="AO109" i="9"/>
  <c r="AM111" i="9"/>
  <c r="AN110" i="9"/>
  <c r="AO110" i="9"/>
  <c r="AM112" i="9"/>
  <c r="AN111" i="9"/>
  <c r="AO111" i="9"/>
  <c r="AM113" i="9"/>
  <c r="AN112" i="9"/>
  <c r="AO112" i="9"/>
  <c r="AM114" i="9"/>
  <c r="AN113" i="9"/>
  <c r="AO113" i="9"/>
  <c r="AM115" i="9"/>
  <c r="AN114" i="9"/>
  <c r="AO114" i="9"/>
  <c r="AM116" i="9"/>
  <c r="AN115" i="9"/>
  <c r="AO115" i="9"/>
  <c r="AM117" i="9"/>
  <c r="AN116" i="9"/>
  <c r="AO116" i="9"/>
  <c r="AM118" i="9"/>
  <c r="AN117" i="9"/>
  <c r="AO117" i="9"/>
  <c r="AM119" i="9"/>
  <c r="AN118" i="9"/>
  <c r="AO118" i="9"/>
  <c r="AM120" i="9"/>
  <c r="AN119" i="9"/>
  <c r="AO119" i="9"/>
  <c r="AM121" i="9"/>
  <c r="AN120" i="9"/>
  <c r="AO120" i="9"/>
  <c r="AM122" i="9"/>
  <c r="AN121" i="9"/>
  <c r="AO121" i="9"/>
  <c r="AM123" i="9"/>
  <c r="AN122" i="9"/>
  <c r="AO122" i="9"/>
  <c r="AM124" i="9"/>
  <c r="AN123" i="9"/>
  <c r="AO123" i="9"/>
  <c r="AM125" i="9"/>
  <c r="AN124" i="9"/>
  <c r="AO124" i="9"/>
  <c r="AM126" i="9"/>
  <c r="AN125" i="9"/>
  <c r="AO125" i="9"/>
  <c r="AM127" i="9"/>
  <c r="AN126" i="9"/>
  <c r="AO126" i="9"/>
  <c r="AM128" i="9"/>
  <c r="AN127" i="9"/>
  <c r="AO127" i="9"/>
  <c r="AM129" i="9"/>
  <c r="AN128" i="9"/>
  <c r="AO128" i="9"/>
  <c r="AM130" i="9"/>
  <c r="AN129" i="9"/>
  <c r="AO129" i="9"/>
  <c r="AM131" i="9"/>
  <c r="AN130" i="9"/>
  <c r="AO130" i="9"/>
  <c r="AM132" i="9"/>
  <c r="AN131" i="9"/>
  <c r="AO131" i="9"/>
  <c r="AM133" i="9"/>
  <c r="AN132" i="9"/>
  <c r="AO132" i="9"/>
  <c r="AM134" i="9"/>
  <c r="AN133" i="9"/>
  <c r="AO133" i="9"/>
  <c r="AM135" i="9"/>
  <c r="AN134" i="9"/>
  <c r="AO134" i="9"/>
  <c r="AM136" i="9"/>
  <c r="AN135" i="9"/>
  <c r="AO135" i="9"/>
  <c r="AM137" i="9"/>
  <c r="AN136" i="9"/>
  <c r="AO136" i="9"/>
  <c r="AM138" i="9"/>
  <c r="AN137" i="9"/>
  <c r="AO137" i="9"/>
  <c r="AM139" i="9"/>
  <c r="AN138" i="9"/>
  <c r="AO138" i="9"/>
  <c r="AM140" i="9"/>
  <c r="AN139" i="9"/>
  <c r="AO139" i="9"/>
  <c r="AM141" i="9"/>
  <c r="AN140" i="9"/>
  <c r="AO140" i="9"/>
  <c r="AM142" i="9"/>
  <c r="AN141" i="9"/>
  <c r="AO141" i="9"/>
  <c r="AM143" i="9"/>
  <c r="AN142" i="9"/>
  <c r="AO142" i="9"/>
  <c r="AM144" i="9"/>
  <c r="AN143" i="9"/>
  <c r="AO143" i="9"/>
  <c r="AM145" i="9"/>
  <c r="AN144" i="9"/>
  <c r="AO144" i="9"/>
  <c r="AM146" i="9"/>
  <c r="AN145" i="9"/>
  <c r="AO145" i="9"/>
  <c r="AM147" i="9"/>
  <c r="AN146" i="9"/>
  <c r="AO146" i="9"/>
  <c r="AM148" i="9"/>
  <c r="AN147" i="9"/>
  <c r="AO147" i="9"/>
  <c r="AM149" i="9"/>
  <c r="AN148" i="9"/>
  <c r="AO148" i="9"/>
  <c r="AM150" i="9"/>
  <c r="AN149" i="9"/>
  <c r="AO149" i="9"/>
  <c r="AM151" i="9"/>
  <c r="AN150" i="9"/>
  <c r="AO150" i="9"/>
  <c r="AM152" i="9"/>
  <c r="AN151" i="9"/>
  <c r="AO151" i="9"/>
  <c r="AM153" i="9"/>
  <c r="AN152" i="9"/>
  <c r="AO152" i="9"/>
  <c r="AM154" i="9"/>
  <c r="AN153" i="9"/>
  <c r="AO153" i="9"/>
  <c r="AM155" i="9"/>
  <c r="AN154" i="9"/>
  <c r="AO154" i="9"/>
  <c r="AM156" i="9"/>
  <c r="AN155" i="9"/>
  <c r="AO155" i="9"/>
  <c r="AM157" i="9"/>
  <c r="AN156" i="9"/>
  <c r="AO156" i="9"/>
  <c r="AM158" i="9"/>
  <c r="AN157" i="9"/>
  <c r="AO157" i="9"/>
  <c r="AM159" i="9"/>
  <c r="AN158" i="9"/>
  <c r="AO158" i="9"/>
  <c r="AM160" i="9"/>
  <c r="AN159" i="9"/>
  <c r="AO159" i="9"/>
  <c r="AM161" i="9"/>
  <c r="AN160" i="9"/>
  <c r="AO160" i="9"/>
  <c r="AM162" i="9"/>
  <c r="AN161" i="9"/>
  <c r="AO161" i="9"/>
  <c r="AM163" i="9"/>
  <c r="AN162" i="9"/>
  <c r="AO162" i="9"/>
  <c r="AM164" i="9"/>
  <c r="AN163" i="9"/>
  <c r="AO163" i="9"/>
  <c r="AM165" i="9"/>
  <c r="AN164" i="9"/>
  <c r="AO164" i="9"/>
  <c r="AM166" i="9"/>
  <c r="AN165" i="9"/>
  <c r="AO165" i="9"/>
  <c r="AM167" i="9"/>
  <c r="AN166" i="9"/>
  <c r="AO166" i="9"/>
  <c r="AM168" i="9"/>
  <c r="AN167" i="9"/>
  <c r="AO167" i="9"/>
  <c r="AM169" i="9"/>
  <c r="AN168" i="9"/>
  <c r="AO168" i="9"/>
  <c r="AM170" i="9"/>
  <c r="AN169" i="9"/>
  <c r="AO169" i="9"/>
  <c r="AM171" i="9"/>
  <c r="AN170" i="9"/>
  <c r="AO170" i="9"/>
  <c r="AM172" i="9"/>
  <c r="AN171" i="9"/>
  <c r="AO171" i="9"/>
  <c r="AM173" i="9"/>
  <c r="AN172" i="9"/>
  <c r="AO172" i="9"/>
  <c r="AM174" i="9"/>
  <c r="AN173" i="9"/>
  <c r="AO173" i="9"/>
  <c r="AM175" i="9"/>
  <c r="AN174" i="9"/>
  <c r="AO174" i="9"/>
  <c r="AM176" i="9"/>
  <c r="AN175" i="9"/>
  <c r="AO175" i="9"/>
  <c r="AM177" i="9"/>
  <c r="AN176" i="9"/>
  <c r="AO176" i="9"/>
  <c r="AM178" i="9"/>
  <c r="AN177" i="9"/>
  <c r="AO177" i="9"/>
  <c r="AM179" i="9"/>
  <c r="AN178" i="9"/>
  <c r="AO178" i="9"/>
  <c r="AM180" i="9"/>
  <c r="AN179" i="9"/>
  <c r="AO179" i="9"/>
  <c r="AM181" i="9"/>
  <c r="AN180" i="9"/>
  <c r="AO180" i="9"/>
  <c r="AM182" i="9"/>
  <c r="AN181" i="9"/>
  <c r="AO181" i="9"/>
  <c r="AM183" i="9"/>
  <c r="AN182" i="9"/>
  <c r="AO182" i="9"/>
  <c r="AM184" i="9"/>
  <c r="AN183" i="9"/>
  <c r="AO183" i="9"/>
  <c r="AM185" i="9"/>
  <c r="AN184" i="9"/>
  <c r="AO184" i="9"/>
  <c r="AM186" i="9"/>
  <c r="AN185" i="9"/>
  <c r="AO185" i="9"/>
  <c r="AM187" i="9"/>
  <c r="AN186" i="9"/>
  <c r="AO186" i="9"/>
  <c r="AM188" i="9"/>
  <c r="AN187" i="9"/>
  <c r="AO187" i="9"/>
  <c r="AM189" i="9"/>
  <c r="AN188" i="9"/>
  <c r="AO188" i="9"/>
  <c r="AM190" i="9"/>
  <c r="AN189" i="9"/>
  <c r="AO189" i="9"/>
  <c r="AM191" i="9"/>
  <c r="AN190" i="9"/>
  <c r="AO190" i="9"/>
  <c r="AM192" i="9"/>
  <c r="AN191" i="9"/>
  <c r="AO191" i="9"/>
  <c r="AM193" i="9"/>
  <c r="AN192" i="9"/>
  <c r="AO192" i="9"/>
  <c r="AM194" i="9"/>
  <c r="AN193" i="9"/>
  <c r="AO193" i="9"/>
  <c r="AM195" i="9"/>
  <c r="AN194" i="9"/>
  <c r="AO194" i="9"/>
  <c r="AM196" i="9"/>
  <c r="AN195" i="9"/>
  <c r="AO195" i="9"/>
  <c r="AM197" i="9"/>
  <c r="AN196" i="9"/>
  <c r="AO196" i="9"/>
  <c r="AM198" i="9"/>
  <c r="AN197" i="9"/>
  <c r="AO197" i="9"/>
  <c r="AM199" i="9"/>
  <c r="AN198" i="9"/>
  <c r="AO198" i="9"/>
  <c r="AM200" i="9"/>
  <c r="AN199" i="9"/>
  <c r="AO199" i="9"/>
  <c r="AM201" i="9"/>
  <c r="AN200" i="9"/>
  <c r="AO200" i="9"/>
  <c r="AM202" i="9"/>
  <c r="AN201" i="9"/>
  <c r="AO201" i="9"/>
  <c r="AM203" i="9"/>
  <c r="AN202" i="9"/>
  <c r="AO202" i="9"/>
  <c r="AM204" i="9"/>
  <c r="AN203" i="9"/>
  <c r="AO203" i="9"/>
  <c r="AM205" i="9"/>
  <c r="AN204" i="9"/>
  <c r="AO204" i="9"/>
  <c r="AM206" i="9"/>
  <c r="AN205" i="9"/>
  <c r="AO205" i="9"/>
  <c r="AM207" i="9"/>
  <c r="AN206" i="9"/>
  <c r="AO206" i="9"/>
  <c r="AM208" i="9"/>
  <c r="AN207" i="9"/>
  <c r="AO207" i="9"/>
  <c r="AM209" i="9"/>
  <c r="AN208" i="9"/>
  <c r="AO208" i="9"/>
  <c r="AM210" i="9"/>
  <c r="AN209" i="9"/>
  <c r="AO209" i="9"/>
  <c r="AM211" i="9"/>
  <c r="AN210" i="9"/>
  <c r="AO210" i="9"/>
  <c r="AM212" i="9"/>
  <c r="AN211" i="9"/>
  <c r="AO211" i="9"/>
  <c r="AM213" i="9"/>
  <c r="AN212" i="9"/>
  <c r="AO212" i="9"/>
  <c r="AM214" i="9"/>
  <c r="AN213" i="9"/>
  <c r="AO213" i="9"/>
  <c r="AM215" i="9"/>
  <c r="AN214" i="9"/>
  <c r="AO214" i="9"/>
  <c r="AM216" i="9"/>
  <c r="AN215" i="9"/>
  <c r="AO215" i="9"/>
  <c r="AM217" i="9"/>
  <c r="AN216" i="9"/>
  <c r="AO216" i="9"/>
  <c r="AM218" i="9"/>
  <c r="AN217" i="9"/>
  <c r="AO217" i="9"/>
  <c r="AM219" i="9"/>
  <c r="AN218" i="9"/>
  <c r="AO218" i="9"/>
  <c r="AM220" i="9"/>
  <c r="AN219" i="9"/>
  <c r="AO219" i="9"/>
  <c r="AM221" i="9"/>
  <c r="AN220" i="9"/>
  <c r="AO220" i="9"/>
  <c r="AM222" i="9"/>
  <c r="AN221" i="9"/>
  <c r="AO221" i="9"/>
  <c r="AM223" i="9"/>
  <c r="AN222" i="9"/>
  <c r="AO222" i="9"/>
  <c r="AM224" i="9"/>
  <c r="AN223" i="9"/>
  <c r="AO223" i="9"/>
  <c r="AM225" i="9"/>
  <c r="AN224" i="9"/>
  <c r="AO224" i="9"/>
  <c r="AM226" i="9"/>
  <c r="AN225" i="9"/>
  <c r="AO225" i="9"/>
  <c r="AM227" i="9"/>
  <c r="AN226" i="9"/>
  <c r="AO226" i="9"/>
  <c r="AM228" i="9"/>
  <c r="AN227" i="9"/>
  <c r="AO227" i="9"/>
  <c r="AM229" i="9"/>
  <c r="AN228" i="9"/>
  <c r="AO228" i="9"/>
  <c r="AM230" i="9"/>
  <c r="AN229" i="9"/>
  <c r="AO229" i="9"/>
  <c r="AM231" i="9"/>
  <c r="AN230" i="9"/>
  <c r="AO230" i="9"/>
  <c r="AM232" i="9"/>
  <c r="AN231" i="9"/>
  <c r="AO231" i="9"/>
  <c r="AM233" i="9"/>
  <c r="AN232" i="9"/>
  <c r="AO232" i="9"/>
  <c r="AM234" i="9"/>
  <c r="AN233" i="9"/>
  <c r="AO233" i="9"/>
  <c r="AM235" i="9"/>
  <c r="AN234" i="9"/>
  <c r="AO234" i="9"/>
  <c r="AM236" i="9"/>
  <c r="AN235" i="9"/>
  <c r="AO235" i="9"/>
  <c r="AM237" i="9"/>
  <c r="AN236" i="9"/>
  <c r="AO236" i="9"/>
  <c r="AM238" i="9"/>
  <c r="AN237" i="9"/>
  <c r="AO237" i="9"/>
  <c r="AM239" i="9"/>
  <c r="AN238" i="9"/>
  <c r="AO238" i="9"/>
  <c r="AM240" i="9"/>
  <c r="AN239" i="9"/>
  <c r="AO239" i="9"/>
  <c r="AM241" i="9"/>
  <c r="AN240" i="9"/>
  <c r="AO240" i="9"/>
  <c r="AM242" i="9"/>
  <c r="AN241" i="9"/>
  <c r="AO241" i="9"/>
  <c r="AM243" i="9"/>
  <c r="AN242" i="9"/>
  <c r="AO242" i="9"/>
  <c r="AM244" i="9"/>
  <c r="AN243" i="9"/>
  <c r="AO243" i="9"/>
  <c r="AM245" i="9"/>
  <c r="AN244" i="9"/>
  <c r="AO244" i="9"/>
  <c r="AM246" i="9"/>
  <c r="AN245" i="9"/>
  <c r="AO245" i="9"/>
  <c r="AM247" i="9"/>
  <c r="AN246" i="9"/>
  <c r="AO246" i="9"/>
  <c r="AM248" i="9"/>
  <c r="AN247" i="9"/>
  <c r="AO247" i="9"/>
  <c r="AM249" i="9"/>
  <c r="AN248" i="9"/>
  <c r="AO248" i="9"/>
  <c r="AM250" i="9"/>
  <c r="AN249" i="9"/>
  <c r="AO249" i="9"/>
  <c r="AM251" i="9"/>
  <c r="AN250" i="9"/>
  <c r="AO250" i="9"/>
  <c r="AM252" i="9"/>
  <c r="AN251" i="9"/>
  <c r="AO251" i="9"/>
  <c r="AM253" i="9"/>
  <c r="AN252" i="9"/>
  <c r="AO252" i="9"/>
  <c r="AM254" i="9"/>
  <c r="AN253" i="9"/>
  <c r="AO253" i="9"/>
  <c r="AM255" i="9"/>
  <c r="AN254" i="9"/>
  <c r="AO254" i="9"/>
  <c r="AM256" i="9"/>
  <c r="AN255" i="9"/>
  <c r="AO255" i="9"/>
  <c r="AM257" i="9"/>
  <c r="AN256" i="9"/>
  <c r="AO256" i="9"/>
  <c r="AM258" i="9"/>
  <c r="AN257" i="9"/>
  <c r="AO257" i="9"/>
  <c r="AM259" i="9"/>
  <c r="AN258" i="9"/>
  <c r="AO258" i="9"/>
  <c r="AM260" i="9"/>
  <c r="AN259" i="9"/>
  <c r="AO259" i="9"/>
  <c r="AM261" i="9"/>
  <c r="AN260" i="9"/>
  <c r="AO260" i="9"/>
  <c r="AM262" i="9"/>
  <c r="AN261" i="9"/>
  <c r="AO261" i="9"/>
  <c r="AM263" i="9"/>
  <c r="AN262" i="9"/>
  <c r="AO262" i="9"/>
  <c r="AM264" i="9"/>
  <c r="AN263" i="9"/>
  <c r="AO263" i="9"/>
  <c r="AM265" i="9"/>
  <c r="AN264" i="9"/>
  <c r="AO264" i="9"/>
  <c r="AM266" i="9"/>
  <c r="AN265" i="9"/>
  <c r="AO265" i="9"/>
  <c r="AM267" i="9"/>
  <c r="AN266" i="9"/>
  <c r="AO266" i="9"/>
  <c r="AM268" i="9"/>
  <c r="AN267" i="9"/>
  <c r="AO267" i="9"/>
  <c r="AM269" i="9"/>
  <c r="AN268" i="9"/>
  <c r="AO268" i="9"/>
  <c r="AM270" i="9"/>
  <c r="AN269" i="9"/>
  <c r="AO269" i="9"/>
  <c r="AM271" i="9"/>
  <c r="AN270" i="9"/>
  <c r="AO270" i="9"/>
  <c r="AM272" i="9"/>
  <c r="AN271" i="9"/>
  <c r="AO271" i="9"/>
  <c r="AM273" i="9"/>
  <c r="AN272" i="9"/>
  <c r="AO272" i="9"/>
  <c r="AM274" i="9"/>
  <c r="AN273" i="9"/>
  <c r="AO273" i="9"/>
  <c r="AM275" i="9"/>
  <c r="AN274" i="9"/>
  <c r="AO274" i="9"/>
  <c r="AM276" i="9"/>
  <c r="AN275" i="9"/>
  <c r="AO275" i="9"/>
  <c r="AM277" i="9"/>
  <c r="AN276" i="9"/>
  <c r="AO276" i="9"/>
  <c r="AM278" i="9"/>
  <c r="AN277" i="9"/>
  <c r="AO277" i="9"/>
  <c r="AM279" i="9"/>
  <c r="AN278" i="9"/>
  <c r="AO278" i="9"/>
  <c r="AM280" i="9"/>
  <c r="AN279" i="9"/>
  <c r="AO279" i="9"/>
  <c r="AM281" i="9"/>
  <c r="AN280" i="9"/>
  <c r="AO280" i="9"/>
  <c r="AM282" i="9"/>
  <c r="AN281" i="9"/>
  <c r="AO281" i="9"/>
  <c r="AM283" i="9"/>
  <c r="AN282" i="9"/>
  <c r="AO282" i="9"/>
  <c r="AM284" i="9"/>
  <c r="AN283" i="9"/>
  <c r="AO283" i="9"/>
  <c r="AM285" i="9"/>
  <c r="AN284" i="9"/>
  <c r="AO284" i="9"/>
  <c r="AM286" i="9"/>
  <c r="AN285" i="9"/>
  <c r="AO285" i="9"/>
  <c r="AM287" i="9"/>
  <c r="AN286" i="9"/>
  <c r="AO286" i="9"/>
  <c r="AM288" i="9"/>
  <c r="AN287" i="9"/>
  <c r="AO287" i="9"/>
  <c r="AM289" i="9"/>
  <c r="AN288" i="9"/>
  <c r="AO288" i="9"/>
  <c r="AM290" i="9"/>
  <c r="AN289" i="9"/>
  <c r="AO289" i="9"/>
  <c r="AM291" i="9"/>
  <c r="AN290" i="9"/>
  <c r="AO290" i="9"/>
  <c r="AM292" i="9"/>
  <c r="AN291" i="9"/>
  <c r="AO291" i="9"/>
  <c r="AM293" i="9"/>
  <c r="AN292" i="9"/>
  <c r="AO292" i="9"/>
  <c r="AM294" i="9"/>
  <c r="AN293" i="9"/>
  <c r="AO293" i="9"/>
  <c r="AM295" i="9"/>
  <c r="AN294" i="9"/>
  <c r="AO294" i="9"/>
  <c r="AM296" i="9"/>
  <c r="AN295" i="9"/>
  <c r="AO295" i="9"/>
  <c r="AM297" i="9"/>
  <c r="AN296" i="9"/>
  <c r="AO296" i="9"/>
  <c r="AM298" i="9"/>
  <c r="AN297" i="9"/>
  <c r="AO297" i="9"/>
  <c r="AM299" i="9"/>
  <c r="AN298" i="9"/>
  <c r="AO298" i="9"/>
  <c r="AM300" i="9"/>
  <c r="AN299" i="9"/>
  <c r="AO299" i="9"/>
  <c r="AM301" i="9"/>
  <c r="AN300" i="9"/>
  <c r="AO300" i="9"/>
  <c r="AM302" i="9"/>
  <c r="AN301" i="9"/>
  <c r="AO301" i="9"/>
  <c r="AM303" i="9"/>
  <c r="AN302" i="9"/>
  <c r="AO302" i="9"/>
  <c r="AM304" i="9"/>
  <c r="AN303" i="9"/>
  <c r="AO303" i="9"/>
  <c r="AN304" i="9"/>
  <c r="AO304" i="9"/>
  <c r="AO305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H4" i="12"/>
  <c r="L4" i="12"/>
  <c r="H303" i="12"/>
  <c r="L303" i="12"/>
  <c r="H302" i="12"/>
  <c r="L302" i="12"/>
  <c r="H301" i="12"/>
  <c r="L301" i="12"/>
  <c r="H300" i="12"/>
  <c r="L300" i="12"/>
  <c r="H299" i="12"/>
  <c r="L299" i="12"/>
  <c r="H298" i="12"/>
  <c r="L298" i="12"/>
  <c r="H297" i="12"/>
  <c r="L297" i="12"/>
  <c r="H296" i="12"/>
  <c r="L296" i="12"/>
  <c r="H295" i="12"/>
  <c r="L295" i="12"/>
  <c r="H294" i="12"/>
  <c r="L294" i="12"/>
  <c r="H293" i="12"/>
  <c r="L293" i="12"/>
  <c r="H292" i="12"/>
  <c r="L292" i="12"/>
  <c r="H291" i="12"/>
  <c r="L291" i="12"/>
  <c r="H290" i="12"/>
  <c r="L290" i="12"/>
  <c r="H289" i="12"/>
  <c r="L289" i="12"/>
  <c r="H288" i="12"/>
  <c r="L288" i="12"/>
  <c r="H287" i="12"/>
  <c r="L287" i="12"/>
  <c r="H286" i="12"/>
  <c r="L286" i="12"/>
  <c r="H285" i="12"/>
  <c r="L285" i="12"/>
  <c r="H284" i="12"/>
  <c r="L284" i="12"/>
  <c r="H283" i="12"/>
  <c r="L283" i="12"/>
  <c r="H282" i="12"/>
  <c r="L282" i="12"/>
  <c r="H281" i="12"/>
  <c r="L281" i="12"/>
  <c r="H280" i="12"/>
  <c r="L280" i="12"/>
  <c r="H279" i="12"/>
  <c r="L279" i="12"/>
  <c r="H278" i="12"/>
  <c r="L278" i="12"/>
  <c r="H277" i="12"/>
  <c r="L277" i="12"/>
  <c r="H276" i="12"/>
  <c r="L276" i="12"/>
  <c r="H275" i="12"/>
  <c r="L275" i="12"/>
  <c r="H274" i="12"/>
  <c r="L274" i="12"/>
  <c r="H273" i="12"/>
  <c r="L273" i="12"/>
  <c r="H272" i="12"/>
  <c r="L272" i="12"/>
  <c r="H271" i="12"/>
  <c r="L271" i="12"/>
  <c r="H270" i="12"/>
  <c r="L270" i="12"/>
  <c r="H269" i="12"/>
  <c r="L269" i="12"/>
  <c r="H268" i="12"/>
  <c r="L268" i="12"/>
  <c r="H267" i="12"/>
  <c r="L267" i="12"/>
  <c r="H266" i="12"/>
  <c r="L266" i="12"/>
  <c r="H265" i="12"/>
  <c r="L265" i="12"/>
  <c r="H264" i="12"/>
  <c r="L264" i="12"/>
  <c r="H263" i="12"/>
  <c r="L263" i="12"/>
  <c r="H262" i="12"/>
  <c r="L262" i="12"/>
  <c r="H261" i="12"/>
  <c r="L261" i="12"/>
  <c r="H260" i="12"/>
  <c r="L260" i="12"/>
  <c r="H259" i="12"/>
  <c r="L259" i="12"/>
  <c r="H258" i="12"/>
  <c r="L258" i="12"/>
  <c r="H257" i="12"/>
  <c r="L257" i="12"/>
  <c r="H256" i="12"/>
  <c r="L256" i="12"/>
  <c r="H255" i="12"/>
  <c r="L255" i="12"/>
  <c r="H254" i="12"/>
  <c r="L254" i="12"/>
  <c r="H253" i="12"/>
  <c r="L253" i="12"/>
  <c r="H252" i="12"/>
  <c r="L252" i="12"/>
  <c r="H251" i="12"/>
  <c r="L251" i="12"/>
  <c r="H250" i="12"/>
  <c r="L250" i="12"/>
  <c r="H249" i="12"/>
  <c r="L249" i="12"/>
  <c r="H248" i="12"/>
  <c r="L248" i="12"/>
  <c r="H247" i="12"/>
  <c r="L247" i="12"/>
  <c r="H246" i="12"/>
  <c r="L246" i="12"/>
  <c r="H245" i="12"/>
  <c r="L245" i="12"/>
  <c r="H244" i="12"/>
  <c r="L244" i="12"/>
  <c r="H243" i="12"/>
  <c r="L243" i="12"/>
  <c r="H242" i="12"/>
  <c r="L242" i="12"/>
  <c r="H241" i="12"/>
  <c r="L241" i="12"/>
  <c r="H240" i="12"/>
  <c r="L240" i="12"/>
  <c r="H239" i="12"/>
  <c r="L239" i="12"/>
  <c r="H238" i="12"/>
  <c r="L238" i="12"/>
  <c r="H237" i="12"/>
  <c r="L237" i="12"/>
  <c r="H236" i="12"/>
  <c r="L236" i="12"/>
  <c r="H235" i="12"/>
  <c r="L235" i="12"/>
  <c r="H234" i="12"/>
  <c r="L234" i="12"/>
  <c r="H233" i="12"/>
  <c r="L233" i="12"/>
  <c r="H232" i="12"/>
  <c r="L232" i="12"/>
  <c r="H231" i="12"/>
  <c r="L231" i="12"/>
  <c r="H230" i="12"/>
  <c r="L230" i="12"/>
  <c r="H229" i="12"/>
  <c r="L229" i="12"/>
  <c r="H228" i="12"/>
  <c r="L228" i="12"/>
  <c r="H227" i="12"/>
  <c r="L227" i="12"/>
  <c r="H226" i="12"/>
  <c r="L226" i="12"/>
  <c r="H225" i="12"/>
  <c r="L225" i="12"/>
  <c r="H224" i="12"/>
  <c r="L224" i="12"/>
  <c r="H223" i="12"/>
  <c r="L223" i="12"/>
  <c r="H222" i="12"/>
  <c r="L222" i="12"/>
  <c r="H221" i="12"/>
  <c r="L221" i="12"/>
  <c r="H220" i="12"/>
  <c r="L220" i="12"/>
  <c r="H219" i="12"/>
  <c r="L219" i="12"/>
  <c r="H218" i="12"/>
  <c r="L218" i="12"/>
  <c r="H217" i="12"/>
  <c r="L217" i="12"/>
  <c r="H216" i="12"/>
  <c r="L216" i="12"/>
  <c r="H215" i="12"/>
  <c r="L215" i="12"/>
  <c r="H214" i="12"/>
  <c r="L214" i="12"/>
  <c r="H213" i="12"/>
  <c r="L213" i="12"/>
  <c r="H212" i="12"/>
  <c r="L212" i="12"/>
  <c r="H211" i="12"/>
  <c r="L211" i="12"/>
  <c r="H210" i="12"/>
  <c r="L210" i="12"/>
  <c r="H209" i="12"/>
  <c r="L209" i="12"/>
  <c r="H208" i="12"/>
  <c r="L208" i="12"/>
  <c r="H207" i="12"/>
  <c r="L207" i="12"/>
  <c r="H206" i="12"/>
  <c r="L206" i="12"/>
  <c r="H205" i="12"/>
  <c r="L205" i="12"/>
  <c r="H204" i="12"/>
  <c r="L204" i="12"/>
  <c r="H203" i="12"/>
  <c r="L203" i="12"/>
  <c r="H202" i="12"/>
  <c r="L202" i="12"/>
  <c r="H201" i="12"/>
  <c r="L201" i="12"/>
  <c r="H200" i="12"/>
  <c r="L200" i="12"/>
  <c r="H199" i="12"/>
  <c r="L199" i="12"/>
  <c r="H198" i="12"/>
  <c r="L198" i="12"/>
  <c r="H197" i="12"/>
  <c r="L197" i="12"/>
  <c r="H196" i="12"/>
  <c r="L196" i="12"/>
  <c r="H195" i="12"/>
  <c r="L195" i="12"/>
  <c r="H194" i="12"/>
  <c r="L194" i="12"/>
  <c r="H193" i="12"/>
  <c r="L193" i="12"/>
  <c r="H192" i="12"/>
  <c r="L192" i="12"/>
  <c r="H191" i="12"/>
  <c r="L191" i="12"/>
  <c r="H190" i="12"/>
  <c r="L190" i="12"/>
  <c r="H189" i="12"/>
  <c r="L189" i="12"/>
  <c r="H188" i="12"/>
  <c r="L188" i="12"/>
  <c r="H187" i="12"/>
  <c r="L187" i="12"/>
  <c r="H186" i="12"/>
  <c r="L186" i="12"/>
  <c r="H185" i="12"/>
  <c r="L185" i="12"/>
  <c r="H184" i="12"/>
  <c r="L184" i="12"/>
  <c r="H183" i="12"/>
  <c r="L183" i="12"/>
  <c r="H182" i="12"/>
  <c r="L182" i="12"/>
  <c r="H181" i="12"/>
  <c r="L181" i="12"/>
  <c r="H180" i="12"/>
  <c r="L180" i="12"/>
  <c r="H179" i="12"/>
  <c r="L179" i="12"/>
  <c r="H178" i="12"/>
  <c r="L178" i="12"/>
  <c r="H177" i="12"/>
  <c r="L177" i="12"/>
  <c r="H176" i="12"/>
  <c r="L176" i="12"/>
  <c r="H175" i="12"/>
  <c r="L175" i="12"/>
  <c r="H174" i="12"/>
  <c r="L174" i="12"/>
  <c r="H173" i="12"/>
  <c r="L173" i="12"/>
  <c r="H172" i="12"/>
  <c r="L172" i="12"/>
  <c r="H171" i="12"/>
  <c r="L171" i="12"/>
  <c r="H170" i="12"/>
  <c r="L170" i="12"/>
  <c r="H169" i="12"/>
  <c r="L169" i="12"/>
  <c r="H168" i="12"/>
  <c r="L168" i="12"/>
  <c r="H167" i="12"/>
  <c r="L167" i="12"/>
  <c r="H166" i="12"/>
  <c r="L166" i="12"/>
  <c r="H165" i="12"/>
  <c r="L165" i="12"/>
  <c r="H164" i="12"/>
  <c r="L164" i="12"/>
  <c r="H163" i="12"/>
  <c r="L163" i="12"/>
  <c r="H162" i="12"/>
  <c r="L162" i="12"/>
  <c r="H161" i="12"/>
  <c r="L161" i="12"/>
  <c r="H160" i="12"/>
  <c r="L160" i="12"/>
  <c r="H159" i="12"/>
  <c r="L159" i="12"/>
  <c r="H158" i="12"/>
  <c r="L158" i="12"/>
  <c r="H157" i="12"/>
  <c r="L157" i="12"/>
  <c r="H156" i="12"/>
  <c r="L156" i="12"/>
  <c r="H155" i="12"/>
  <c r="L155" i="12"/>
  <c r="H154" i="12"/>
  <c r="L154" i="12"/>
  <c r="H153" i="12"/>
  <c r="L153" i="12"/>
  <c r="H152" i="12"/>
  <c r="L152" i="12"/>
  <c r="H151" i="12"/>
  <c r="L151" i="12"/>
  <c r="H150" i="12"/>
  <c r="L150" i="12"/>
  <c r="H149" i="12"/>
  <c r="L149" i="12"/>
  <c r="H148" i="12"/>
  <c r="L148" i="12"/>
  <c r="H147" i="12"/>
  <c r="L147" i="12"/>
  <c r="H146" i="12"/>
  <c r="L146" i="12"/>
  <c r="H145" i="12"/>
  <c r="L145" i="12"/>
  <c r="H144" i="12"/>
  <c r="L144" i="12"/>
  <c r="H143" i="12"/>
  <c r="L143" i="12"/>
  <c r="H142" i="12"/>
  <c r="L142" i="12"/>
  <c r="H141" i="12"/>
  <c r="L141" i="12"/>
  <c r="H140" i="12"/>
  <c r="L140" i="12"/>
  <c r="H139" i="12"/>
  <c r="L139" i="12"/>
  <c r="H138" i="12"/>
  <c r="L138" i="12"/>
  <c r="H137" i="12"/>
  <c r="L137" i="12"/>
  <c r="H136" i="12"/>
  <c r="L136" i="12"/>
  <c r="H135" i="12"/>
  <c r="L135" i="12"/>
  <c r="H134" i="12"/>
  <c r="L134" i="12"/>
  <c r="H133" i="12"/>
  <c r="L133" i="12"/>
  <c r="H132" i="12"/>
  <c r="L132" i="12"/>
  <c r="H131" i="12"/>
  <c r="L131" i="12"/>
  <c r="H130" i="12"/>
  <c r="L130" i="12"/>
  <c r="H129" i="12"/>
  <c r="L129" i="12"/>
  <c r="H128" i="12"/>
  <c r="L128" i="12"/>
  <c r="H127" i="12"/>
  <c r="L127" i="12"/>
  <c r="H126" i="12"/>
  <c r="L126" i="12"/>
  <c r="H125" i="12"/>
  <c r="L125" i="12"/>
  <c r="H124" i="12"/>
  <c r="L124" i="12"/>
  <c r="H123" i="12"/>
  <c r="L123" i="12"/>
  <c r="H122" i="12"/>
  <c r="L122" i="12"/>
  <c r="H121" i="12"/>
  <c r="L121" i="12"/>
  <c r="H120" i="12"/>
  <c r="L120" i="12"/>
  <c r="H119" i="12"/>
  <c r="L119" i="12"/>
  <c r="H118" i="12"/>
  <c r="L118" i="12"/>
  <c r="H117" i="12"/>
  <c r="L117" i="12"/>
  <c r="H116" i="12"/>
  <c r="L116" i="12"/>
  <c r="H115" i="12"/>
  <c r="L115" i="12"/>
  <c r="H114" i="12"/>
  <c r="L114" i="12"/>
  <c r="H113" i="12"/>
  <c r="L113" i="12"/>
  <c r="H112" i="12"/>
  <c r="L112" i="12"/>
  <c r="H111" i="12"/>
  <c r="L111" i="12"/>
  <c r="H110" i="12"/>
  <c r="L110" i="12"/>
  <c r="H109" i="12"/>
  <c r="L109" i="12"/>
  <c r="H108" i="12"/>
  <c r="L108" i="12"/>
  <c r="H107" i="12"/>
  <c r="L107" i="12"/>
  <c r="H106" i="12"/>
  <c r="L106" i="12"/>
  <c r="H105" i="12"/>
  <c r="L105" i="12"/>
  <c r="H104" i="12"/>
  <c r="L104" i="12"/>
  <c r="H103" i="12"/>
  <c r="L103" i="12"/>
  <c r="H102" i="12"/>
  <c r="L102" i="12"/>
  <c r="H101" i="12"/>
  <c r="L101" i="12"/>
  <c r="H100" i="12"/>
  <c r="L100" i="12"/>
  <c r="H99" i="12"/>
  <c r="L99" i="12"/>
  <c r="H98" i="12"/>
  <c r="L98" i="12"/>
  <c r="H97" i="12"/>
  <c r="L97" i="12"/>
  <c r="H96" i="12"/>
  <c r="L96" i="12"/>
  <c r="H95" i="12"/>
  <c r="L95" i="12"/>
  <c r="H94" i="12"/>
  <c r="L94" i="12"/>
  <c r="H93" i="12"/>
  <c r="L93" i="12"/>
  <c r="H92" i="12"/>
  <c r="L92" i="12"/>
  <c r="H91" i="12"/>
  <c r="L91" i="12"/>
  <c r="H90" i="12"/>
  <c r="L90" i="12"/>
  <c r="H89" i="12"/>
  <c r="L89" i="12"/>
  <c r="H88" i="12"/>
  <c r="L88" i="12"/>
  <c r="H87" i="12"/>
  <c r="L87" i="12"/>
  <c r="H86" i="12"/>
  <c r="L86" i="12"/>
  <c r="H85" i="12"/>
  <c r="L85" i="12"/>
  <c r="H84" i="12"/>
  <c r="L84" i="12"/>
  <c r="H83" i="12"/>
  <c r="L83" i="12"/>
  <c r="H82" i="12"/>
  <c r="L82" i="12"/>
  <c r="H81" i="12"/>
  <c r="L81" i="12"/>
  <c r="H80" i="12"/>
  <c r="L80" i="12"/>
  <c r="H79" i="12"/>
  <c r="L79" i="12"/>
  <c r="H78" i="12"/>
  <c r="L78" i="12"/>
  <c r="H77" i="12"/>
  <c r="L77" i="12"/>
  <c r="H76" i="12"/>
  <c r="L76" i="12"/>
  <c r="H75" i="12"/>
  <c r="L75" i="12"/>
  <c r="H74" i="12"/>
  <c r="L74" i="12"/>
  <c r="H73" i="12"/>
  <c r="L73" i="12"/>
  <c r="H72" i="12"/>
  <c r="L72" i="12"/>
  <c r="H71" i="12"/>
  <c r="L71" i="12"/>
  <c r="H70" i="12"/>
  <c r="L70" i="12"/>
  <c r="H69" i="12"/>
  <c r="L69" i="12"/>
  <c r="H68" i="12"/>
  <c r="L68" i="12"/>
  <c r="H67" i="12"/>
  <c r="L67" i="12"/>
  <c r="H66" i="12"/>
  <c r="L66" i="12"/>
  <c r="H65" i="12"/>
  <c r="L65" i="12"/>
  <c r="H64" i="12"/>
  <c r="L64" i="12"/>
  <c r="H63" i="12"/>
  <c r="L63" i="12"/>
  <c r="H62" i="12"/>
  <c r="L62" i="12"/>
  <c r="H61" i="12"/>
  <c r="L61" i="12"/>
  <c r="H60" i="12"/>
  <c r="L60" i="12"/>
  <c r="H59" i="12"/>
  <c r="L59" i="12"/>
  <c r="H58" i="12"/>
  <c r="L58" i="12"/>
  <c r="H57" i="12"/>
  <c r="L57" i="12"/>
  <c r="H56" i="12"/>
  <c r="L56" i="12"/>
  <c r="H55" i="12"/>
  <c r="L55" i="12"/>
  <c r="H54" i="12"/>
  <c r="L54" i="12"/>
  <c r="H53" i="12"/>
  <c r="L53" i="12"/>
  <c r="H52" i="12"/>
  <c r="L52" i="12"/>
  <c r="H51" i="12"/>
  <c r="L51" i="12"/>
  <c r="H50" i="12"/>
  <c r="L50" i="12"/>
  <c r="H49" i="12"/>
  <c r="L49" i="12"/>
  <c r="H48" i="12"/>
  <c r="L48" i="12"/>
  <c r="H47" i="12"/>
  <c r="L47" i="12"/>
  <c r="H46" i="12"/>
  <c r="L46" i="12"/>
  <c r="H45" i="12"/>
  <c r="L45" i="12"/>
  <c r="H44" i="12"/>
  <c r="L44" i="12"/>
  <c r="H43" i="12"/>
  <c r="L43" i="12"/>
  <c r="H42" i="12"/>
  <c r="L42" i="12"/>
  <c r="H41" i="12"/>
  <c r="L41" i="12"/>
  <c r="H40" i="12"/>
  <c r="L40" i="12"/>
  <c r="H39" i="12"/>
  <c r="L39" i="12"/>
  <c r="H38" i="12"/>
  <c r="L38" i="12"/>
  <c r="H37" i="12"/>
  <c r="L37" i="12"/>
  <c r="H36" i="12"/>
  <c r="L36" i="12"/>
  <c r="H35" i="12"/>
  <c r="L35" i="12"/>
  <c r="H34" i="12"/>
  <c r="L34" i="12"/>
  <c r="H33" i="12"/>
  <c r="L33" i="12"/>
  <c r="H32" i="12"/>
  <c r="L32" i="12"/>
  <c r="H31" i="12"/>
  <c r="L31" i="12"/>
  <c r="H30" i="12"/>
  <c r="L30" i="12"/>
  <c r="H29" i="12"/>
  <c r="L29" i="12"/>
  <c r="H28" i="12"/>
  <c r="L28" i="12"/>
  <c r="H27" i="12"/>
  <c r="L27" i="12"/>
  <c r="H26" i="12"/>
  <c r="L26" i="12"/>
  <c r="H25" i="12"/>
  <c r="L25" i="12"/>
  <c r="H24" i="12"/>
  <c r="L24" i="12"/>
  <c r="H23" i="12"/>
  <c r="L23" i="12"/>
  <c r="H22" i="12"/>
  <c r="L22" i="12"/>
  <c r="H21" i="12"/>
  <c r="L21" i="12"/>
  <c r="H20" i="12"/>
  <c r="L20" i="12"/>
  <c r="H19" i="12"/>
  <c r="L19" i="12"/>
  <c r="H18" i="12"/>
  <c r="L18" i="12"/>
  <c r="H17" i="12"/>
  <c r="L17" i="12"/>
  <c r="H16" i="12"/>
  <c r="L16" i="12"/>
  <c r="H15" i="12"/>
  <c r="L15" i="12"/>
  <c r="H14" i="12"/>
  <c r="L14" i="12"/>
  <c r="H13" i="12"/>
  <c r="L13" i="12"/>
  <c r="H12" i="12"/>
  <c r="L12" i="12"/>
  <c r="H11" i="12"/>
  <c r="L11" i="12"/>
  <c r="H10" i="12"/>
  <c r="L10" i="12"/>
  <c r="H9" i="12"/>
  <c r="L9" i="12"/>
  <c r="H8" i="12"/>
  <c r="L8" i="12"/>
  <c r="H7" i="12"/>
  <c r="L7" i="12"/>
  <c r="H6" i="12"/>
  <c r="L6" i="12"/>
  <c r="H5" i="12"/>
  <c r="L5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R4" i="12"/>
  <c r="R6" i="12"/>
  <c r="R8" i="12"/>
  <c r="R10" i="12"/>
  <c r="R12" i="12"/>
  <c r="R13" i="12"/>
  <c r="R14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R16" i="12"/>
  <c r="R18" i="12"/>
  <c r="R20" i="12"/>
  <c r="T4" i="12" a="1"/>
  <c r="W7" i="12"/>
  <c r="W6" i="12"/>
  <c r="W5" i="12"/>
  <c r="T4" i="12"/>
  <c r="U4" i="12"/>
  <c r="V4" i="12"/>
  <c r="W4" i="12"/>
  <c r="T5" i="12"/>
  <c r="U5" i="12"/>
  <c r="V5" i="12"/>
  <c r="T6" i="12"/>
  <c r="U6" i="12"/>
  <c r="V6" i="12"/>
  <c r="T7" i="12"/>
  <c r="U7" i="12"/>
  <c r="V7" i="12"/>
  <c r="C307" i="12" a="1"/>
  <c r="C307" i="12"/>
  <c r="D307" i="12"/>
  <c r="E307" i="12"/>
  <c r="C310" i="12"/>
  <c r="D310" i="12"/>
  <c r="E310" i="12"/>
  <c r="C309" i="12"/>
  <c r="D309" i="12"/>
  <c r="E309" i="12"/>
  <c r="C308" i="12"/>
  <c r="D308" i="12"/>
  <c r="E308" i="12"/>
  <c r="G308" i="12"/>
  <c r="H308" i="12"/>
  <c r="H310" i="12"/>
  <c r="G310" i="12"/>
  <c r="H309" i="12"/>
  <c r="G309" i="12"/>
  <c r="AB4" i="12"/>
  <c r="AC4" i="12"/>
  <c r="AD4" i="12"/>
  <c r="AB5" i="12"/>
  <c r="AC5" i="12"/>
  <c r="AD5" i="12"/>
  <c r="AB8" i="12"/>
  <c r="AC8" i="12"/>
  <c r="AD8" i="12"/>
  <c r="AF5" i="12" a="1"/>
  <c r="AG5" i="12"/>
  <c r="AI5" i="12"/>
  <c r="AG6" i="12"/>
  <c r="AI6" i="12"/>
  <c r="AG7" i="12"/>
  <c r="AI7" i="12"/>
  <c r="AG8" i="12"/>
  <c r="AI8" i="12"/>
  <c r="AG9" i="12"/>
  <c r="AI9" i="12"/>
  <c r="AG10" i="12"/>
  <c r="AI10" i="12"/>
  <c r="AG11" i="12"/>
  <c r="AI11" i="12"/>
  <c r="AG12" i="12"/>
  <c r="AI12" i="12"/>
  <c r="AG13" i="12"/>
  <c r="AI13" i="12"/>
  <c r="AG14" i="12"/>
  <c r="AI14" i="12"/>
  <c r="AG15" i="12"/>
  <c r="AI15" i="12"/>
  <c r="AG16" i="12"/>
  <c r="AI16" i="12"/>
  <c r="AG17" i="12"/>
  <c r="AI17" i="12"/>
  <c r="AG18" i="12"/>
  <c r="AI18" i="12"/>
  <c r="AG19" i="12"/>
  <c r="AI19" i="12"/>
  <c r="AG20" i="12"/>
  <c r="AI20" i="12"/>
  <c r="AG21" i="12"/>
  <c r="AI21" i="12"/>
  <c r="AG22" i="12"/>
  <c r="AI22" i="12"/>
  <c r="AG23" i="12"/>
  <c r="AI23" i="12"/>
  <c r="AG24" i="12"/>
  <c r="AI24" i="12"/>
  <c r="AG25" i="12"/>
  <c r="AI25" i="12"/>
  <c r="AG26" i="12"/>
  <c r="AI26" i="12"/>
  <c r="AG27" i="12"/>
  <c r="AI27" i="12"/>
  <c r="AG28" i="12"/>
  <c r="AI28" i="12"/>
  <c r="AG29" i="12"/>
  <c r="AI29" i="12"/>
  <c r="AG30" i="12"/>
  <c r="AI30" i="12"/>
  <c r="AG31" i="12"/>
  <c r="AI31" i="12"/>
  <c r="AG32" i="12"/>
  <c r="AI32" i="12"/>
  <c r="AG33" i="12"/>
  <c r="AI33" i="12"/>
  <c r="AG34" i="12"/>
  <c r="AI34" i="12"/>
  <c r="AG35" i="12"/>
  <c r="AI35" i="12"/>
  <c r="AG36" i="12"/>
  <c r="AI36" i="12"/>
  <c r="AG37" i="12"/>
  <c r="AI37" i="12"/>
  <c r="AG38" i="12"/>
  <c r="AI38" i="12"/>
  <c r="AG39" i="12"/>
  <c r="AI39" i="12"/>
  <c r="AG40" i="12"/>
  <c r="AI40" i="12"/>
  <c r="AG41" i="12"/>
  <c r="AI41" i="12"/>
  <c r="AG42" i="12"/>
  <c r="AI42" i="12"/>
  <c r="AG43" i="12"/>
  <c r="AI43" i="12"/>
  <c r="AG44" i="12"/>
  <c r="AI44" i="12"/>
  <c r="AG45" i="12"/>
  <c r="AI45" i="12"/>
  <c r="AG46" i="12"/>
  <c r="AI46" i="12"/>
  <c r="AG47" i="12"/>
  <c r="AI47" i="12"/>
  <c r="AG48" i="12"/>
  <c r="AI48" i="12"/>
  <c r="AG49" i="12"/>
  <c r="AI49" i="12"/>
  <c r="AG50" i="12"/>
  <c r="AI50" i="12"/>
  <c r="AG51" i="12"/>
  <c r="AI51" i="12"/>
  <c r="AG52" i="12"/>
  <c r="AI52" i="12"/>
  <c r="AG53" i="12"/>
  <c r="AI53" i="12"/>
  <c r="AG54" i="12"/>
  <c r="AI54" i="12"/>
  <c r="AG55" i="12"/>
  <c r="AI55" i="12"/>
  <c r="AG56" i="12"/>
  <c r="AI56" i="12"/>
  <c r="AG57" i="12"/>
  <c r="AI57" i="12"/>
  <c r="AG58" i="12"/>
  <c r="AI58" i="12"/>
  <c r="AG59" i="12"/>
  <c r="AI59" i="12"/>
  <c r="AG60" i="12"/>
  <c r="AI60" i="12"/>
  <c r="AG61" i="12"/>
  <c r="AI61" i="12"/>
  <c r="AG62" i="12"/>
  <c r="AI62" i="12"/>
  <c r="AG63" i="12"/>
  <c r="AI63" i="12"/>
  <c r="AG64" i="12"/>
  <c r="AI64" i="12"/>
  <c r="AG65" i="12"/>
  <c r="AI65" i="12"/>
  <c r="AG66" i="12"/>
  <c r="AI66" i="12"/>
  <c r="AG67" i="12"/>
  <c r="AI67" i="12"/>
  <c r="AG68" i="12"/>
  <c r="AI68" i="12"/>
  <c r="AG69" i="12"/>
  <c r="AI69" i="12"/>
  <c r="AG70" i="12"/>
  <c r="AI70" i="12"/>
  <c r="AG71" i="12"/>
  <c r="AI71" i="12"/>
  <c r="AG72" i="12"/>
  <c r="AI72" i="12"/>
  <c r="AG73" i="12"/>
  <c r="AI73" i="12"/>
  <c r="AG74" i="12"/>
  <c r="AI74" i="12"/>
  <c r="AG75" i="12"/>
  <c r="AI75" i="12"/>
  <c r="AG76" i="12"/>
  <c r="AI76" i="12"/>
  <c r="AG77" i="12"/>
  <c r="AI77" i="12"/>
  <c r="AG78" i="12"/>
  <c r="AI78" i="12"/>
  <c r="AG79" i="12"/>
  <c r="AI79" i="12"/>
  <c r="AG80" i="12"/>
  <c r="AI80" i="12"/>
  <c r="AG81" i="12"/>
  <c r="AI81" i="12"/>
  <c r="AG82" i="12"/>
  <c r="AI82" i="12"/>
  <c r="AG83" i="12"/>
  <c r="AI83" i="12"/>
  <c r="AG84" i="12"/>
  <c r="AI84" i="12"/>
  <c r="AG85" i="12"/>
  <c r="AI85" i="12"/>
  <c r="AG86" i="12"/>
  <c r="AI86" i="12"/>
  <c r="AG87" i="12"/>
  <c r="AI87" i="12"/>
  <c r="AG88" i="12"/>
  <c r="AI88" i="12"/>
  <c r="AG89" i="12"/>
  <c r="AI89" i="12"/>
  <c r="AG90" i="12"/>
  <c r="AI90" i="12"/>
  <c r="AG91" i="12"/>
  <c r="AI91" i="12"/>
  <c r="AG92" i="12"/>
  <c r="AI92" i="12"/>
  <c r="AG93" i="12"/>
  <c r="AI93" i="12"/>
  <c r="AG94" i="12"/>
  <c r="AI94" i="12"/>
  <c r="AG95" i="12"/>
  <c r="AI95" i="12"/>
  <c r="AG96" i="12"/>
  <c r="AI96" i="12"/>
  <c r="AG97" i="12"/>
  <c r="AI97" i="12"/>
  <c r="AG98" i="12"/>
  <c r="AI98" i="12"/>
  <c r="AG99" i="12"/>
  <c r="AI99" i="12"/>
  <c r="AG100" i="12"/>
  <c r="AI100" i="12"/>
  <c r="AG101" i="12"/>
  <c r="AI101" i="12"/>
  <c r="AG102" i="12"/>
  <c r="AI102" i="12"/>
  <c r="AG103" i="12"/>
  <c r="AI103" i="12"/>
  <c r="AG104" i="12"/>
  <c r="AI104" i="12"/>
  <c r="AG105" i="12"/>
  <c r="AI105" i="12"/>
  <c r="AG106" i="12"/>
  <c r="AI106" i="12"/>
  <c r="AG107" i="12"/>
  <c r="AI107" i="12"/>
  <c r="AG108" i="12"/>
  <c r="AI108" i="12"/>
  <c r="AG109" i="12"/>
  <c r="AI109" i="12"/>
  <c r="AG110" i="12"/>
  <c r="AI110" i="12"/>
  <c r="AG111" i="12"/>
  <c r="AI111" i="12"/>
  <c r="AG112" i="12"/>
  <c r="AI112" i="12"/>
  <c r="AG113" i="12"/>
  <c r="AI113" i="12"/>
  <c r="AG114" i="12"/>
  <c r="AI114" i="12"/>
  <c r="AG115" i="12"/>
  <c r="AI115" i="12"/>
  <c r="AG116" i="12"/>
  <c r="AI116" i="12"/>
  <c r="AG117" i="12"/>
  <c r="AI117" i="12"/>
  <c r="AG118" i="12"/>
  <c r="AI118" i="12"/>
  <c r="AG119" i="12"/>
  <c r="AI119" i="12"/>
  <c r="AG120" i="12"/>
  <c r="AI120" i="12"/>
  <c r="AG121" i="12"/>
  <c r="AI121" i="12"/>
  <c r="AG122" i="12"/>
  <c r="AI122" i="12"/>
  <c r="AG123" i="12"/>
  <c r="AI123" i="12"/>
  <c r="AG124" i="12"/>
  <c r="AI124" i="12"/>
  <c r="AG125" i="12"/>
  <c r="AI125" i="12"/>
  <c r="AG126" i="12"/>
  <c r="AI126" i="12"/>
  <c r="AG127" i="12"/>
  <c r="AI127" i="12"/>
  <c r="AG128" i="12"/>
  <c r="AI128" i="12"/>
  <c r="AG129" i="12"/>
  <c r="AI129" i="12"/>
  <c r="AG130" i="12"/>
  <c r="AI130" i="12"/>
  <c r="AG131" i="12"/>
  <c r="AI131" i="12"/>
  <c r="AG132" i="12"/>
  <c r="AI132" i="12"/>
  <c r="AG133" i="12"/>
  <c r="AI133" i="12"/>
  <c r="AG134" i="12"/>
  <c r="AI134" i="12"/>
  <c r="AG135" i="12"/>
  <c r="AI135" i="12"/>
  <c r="AG136" i="12"/>
  <c r="AI136" i="12"/>
  <c r="AG137" i="12"/>
  <c r="AI137" i="12"/>
  <c r="AG138" i="12"/>
  <c r="AI138" i="12"/>
  <c r="AG139" i="12"/>
  <c r="AI139" i="12"/>
  <c r="AG140" i="12"/>
  <c r="AI140" i="12"/>
  <c r="AG141" i="12"/>
  <c r="AI141" i="12"/>
  <c r="AG142" i="12"/>
  <c r="AI142" i="12"/>
  <c r="AG143" i="12"/>
  <c r="AI143" i="12"/>
  <c r="AG144" i="12"/>
  <c r="AI144" i="12"/>
  <c r="AG145" i="12"/>
  <c r="AI145" i="12"/>
  <c r="AG146" i="12"/>
  <c r="AI146" i="12"/>
  <c r="AG147" i="12"/>
  <c r="AI147" i="12"/>
  <c r="AG148" i="12"/>
  <c r="AI148" i="12"/>
  <c r="AG149" i="12"/>
  <c r="AI149" i="12"/>
  <c r="AG150" i="12"/>
  <c r="AI150" i="12"/>
  <c r="AG151" i="12"/>
  <c r="AI151" i="12"/>
  <c r="AG152" i="12"/>
  <c r="AI152" i="12"/>
  <c r="AG153" i="12"/>
  <c r="AI153" i="12"/>
  <c r="AG154" i="12"/>
  <c r="AI154" i="12"/>
  <c r="AG155" i="12"/>
  <c r="AI155" i="12"/>
  <c r="AG156" i="12"/>
  <c r="AI156" i="12"/>
  <c r="AG157" i="12"/>
  <c r="AI157" i="12"/>
  <c r="AG158" i="12"/>
  <c r="AI158" i="12"/>
  <c r="AG159" i="12"/>
  <c r="AI159" i="12"/>
  <c r="AG160" i="12"/>
  <c r="AI160" i="12"/>
  <c r="AG161" i="12"/>
  <c r="AI161" i="12"/>
  <c r="AG162" i="12"/>
  <c r="AI162" i="12"/>
  <c r="AG163" i="12"/>
  <c r="AI163" i="12"/>
  <c r="AG164" i="12"/>
  <c r="AI164" i="12"/>
  <c r="AG165" i="12"/>
  <c r="AI165" i="12"/>
  <c r="AG166" i="12"/>
  <c r="AI166" i="12"/>
  <c r="AG167" i="12"/>
  <c r="AI167" i="12"/>
  <c r="AG168" i="12"/>
  <c r="AI168" i="12"/>
  <c r="AG169" i="12"/>
  <c r="AI169" i="12"/>
  <c r="AG170" i="12"/>
  <c r="AI170" i="12"/>
  <c r="AG171" i="12"/>
  <c r="AI171" i="12"/>
  <c r="AG172" i="12"/>
  <c r="AI172" i="12"/>
  <c r="AG173" i="12"/>
  <c r="AI173" i="12"/>
  <c r="AG174" i="12"/>
  <c r="AI174" i="12"/>
  <c r="AG175" i="12"/>
  <c r="AI175" i="12"/>
  <c r="AG176" i="12"/>
  <c r="AI176" i="12"/>
  <c r="AG177" i="12"/>
  <c r="AI177" i="12"/>
  <c r="AG178" i="12"/>
  <c r="AI178" i="12"/>
  <c r="AG179" i="12"/>
  <c r="AI179" i="12"/>
  <c r="AG180" i="12"/>
  <c r="AI180" i="12"/>
  <c r="AG181" i="12"/>
  <c r="AI181" i="12"/>
  <c r="AG182" i="12"/>
  <c r="AI182" i="12"/>
  <c r="AG183" i="12"/>
  <c r="AI183" i="12"/>
  <c r="AG184" i="12"/>
  <c r="AI184" i="12"/>
  <c r="AG185" i="12"/>
  <c r="AI185" i="12"/>
  <c r="AG186" i="12"/>
  <c r="AI186" i="12"/>
  <c r="AG187" i="12"/>
  <c r="AI187" i="12"/>
  <c r="AG188" i="12"/>
  <c r="AI188" i="12"/>
  <c r="AG189" i="12"/>
  <c r="AI189" i="12"/>
  <c r="AG190" i="12"/>
  <c r="AI190" i="12"/>
  <c r="AG191" i="12"/>
  <c r="AI191" i="12"/>
  <c r="AG192" i="12"/>
  <c r="AI192" i="12"/>
  <c r="AG193" i="12"/>
  <c r="AI193" i="12"/>
  <c r="AG194" i="12"/>
  <c r="AI194" i="12"/>
  <c r="AG195" i="12"/>
  <c r="AI195" i="12"/>
  <c r="AG196" i="12"/>
  <c r="AI196" i="12"/>
  <c r="AG197" i="12"/>
  <c r="AI197" i="12"/>
  <c r="AG198" i="12"/>
  <c r="AI198" i="12"/>
  <c r="AG199" i="12"/>
  <c r="AI199" i="12"/>
  <c r="AG200" i="12"/>
  <c r="AI200" i="12"/>
  <c r="AG201" i="12"/>
  <c r="AI201" i="12"/>
  <c r="AG202" i="12"/>
  <c r="AI202" i="12"/>
  <c r="AG203" i="12"/>
  <c r="AI203" i="12"/>
  <c r="AG204" i="12"/>
  <c r="AI204" i="12"/>
  <c r="AG205" i="12"/>
  <c r="AI205" i="12"/>
  <c r="AG206" i="12"/>
  <c r="AI206" i="12"/>
  <c r="AG207" i="12"/>
  <c r="AI207" i="12"/>
  <c r="AG208" i="12"/>
  <c r="AI208" i="12"/>
  <c r="AG209" i="12"/>
  <c r="AI209" i="12"/>
  <c r="AG210" i="12"/>
  <c r="AI210" i="12"/>
  <c r="AG211" i="12"/>
  <c r="AI211" i="12"/>
  <c r="AG212" i="12"/>
  <c r="AI212" i="12"/>
  <c r="AG213" i="12"/>
  <c r="AI213" i="12"/>
  <c r="AG214" i="12"/>
  <c r="AI214" i="12"/>
  <c r="AG215" i="12"/>
  <c r="AI215" i="12"/>
  <c r="AG216" i="12"/>
  <c r="AI216" i="12"/>
  <c r="AG217" i="12"/>
  <c r="AI217" i="12"/>
  <c r="AG218" i="12"/>
  <c r="AI218" i="12"/>
  <c r="AG219" i="12"/>
  <c r="AI219" i="12"/>
  <c r="AG220" i="12"/>
  <c r="AI220" i="12"/>
  <c r="AG221" i="12"/>
  <c r="AI221" i="12"/>
  <c r="AG222" i="12"/>
  <c r="AI222" i="12"/>
  <c r="AG223" i="12"/>
  <c r="AI223" i="12"/>
  <c r="AG224" i="12"/>
  <c r="AI224" i="12"/>
  <c r="AG225" i="12"/>
  <c r="AI225" i="12"/>
  <c r="AG226" i="12"/>
  <c r="AI226" i="12"/>
  <c r="AG227" i="12"/>
  <c r="AI227" i="12"/>
  <c r="AG228" i="12"/>
  <c r="AI228" i="12"/>
  <c r="AG229" i="12"/>
  <c r="AI229" i="12"/>
  <c r="AG230" i="12"/>
  <c r="AI230" i="12"/>
  <c r="AG231" i="12"/>
  <c r="AI231" i="12"/>
  <c r="AG232" i="12"/>
  <c r="AI232" i="12"/>
  <c r="AG233" i="12"/>
  <c r="AI233" i="12"/>
  <c r="AG234" i="12"/>
  <c r="AI234" i="12"/>
  <c r="AG235" i="12"/>
  <c r="AI235" i="12"/>
  <c r="AG236" i="12"/>
  <c r="AI236" i="12"/>
  <c r="AG237" i="12"/>
  <c r="AI237" i="12"/>
  <c r="AG238" i="12"/>
  <c r="AI238" i="12"/>
  <c r="AG239" i="12"/>
  <c r="AI239" i="12"/>
  <c r="AG240" i="12"/>
  <c r="AI240" i="12"/>
  <c r="AG241" i="12"/>
  <c r="AI241" i="12"/>
  <c r="AG242" i="12"/>
  <c r="AI242" i="12"/>
  <c r="AG243" i="12"/>
  <c r="AI243" i="12"/>
  <c r="AG244" i="12"/>
  <c r="AI244" i="12"/>
  <c r="AG245" i="12"/>
  <c r="AI245" i="12"/>
  <c r="AG246" i="12"/>
  <c r="AI246" i="12"/>
  <c r="AG247" i="12"/>
  <c r="AI247" i="12"/>
  <c r="AG248" i="12"/>
  <c r="AI248" i="12"/>
  <c r="AG249" i="12"/>
  <c r="AI249" i="12"/>
  <c r="AG250" i="12"/>
  <c r="AI250" i="12"/>
  <c r="AG251" i="12"/>
  <c r="AI251" i="12"/>
  <c r="AG252" i="12"/>
  <c r="AI252" i="12"/>
  <c r="AG253" i="12"/>
  <c r="AI253" i="12"/>
  <c r="AG254" i="12"/>
  <c r="AI254" i="12"/>
  <c r="AG255" i="12"/>
  <c r="AI255" i="12"/>
  <c r="AG256" i="12"/>
  <c r="AI256" i="12"/>
  <c r="AG257" i="12"/>
  <c r="AI257" i="12"/>
  <c r="AG258" i="12"/>
  <c r="AI258" i="12"/>
  <c r="AG259" i="12"/>
  <c r="AI259" i="12"/>
  <c r="AG260" i="12"/>
  <c r="AI260" i="12"/>
  <c r="AG261" i="12"/>
  <c r="AI261" i="12"/>
  <c r="AG262" i="12"/>
  <c r="AI262" i="12"/>
  <c r="AG263" i="12"/>
  <c r="AI263" i="12"/>
  <c r="AG264" i="12"/>
  <c r="AI264" i="12"/>
  <c r="AG265" i="12"/>
  <c r="AI265" i="12"/>
  <c r="AG266" i="12"/>
  <c r="AI266" i="12"/>
  <c r="AG267" i="12"/>
  <c r="AI267" i="12"/>
  <c r="AG268" i="12"/>
  <c r="AI268" i="12"/>
  <c r="AG269" i="12"/>
  <c r="AI269" i="12"/>
  <c r="AG270" i="12"/>
  <c r="AI270" i="12"/>
  <c r="AG271" i="12"/>
  <c r="AI271" i="12"/>
  <c r="AG272" i="12"/>
  <c r="AI272" i="12"/>
  <c r="AG273" i="12"/>
  <c r="AI273" i="12"/>
  <c r="AG274" i="12"/>
  <c r="AI274" i="12"/>
  <c r="AG275" i="12"/>
  <c r="AI275" i="12"/>
  <c r="AG276" i="12"/>
  <c r="AI276" i="12"/>
  <c r="AG277" i="12"/>
  <c r="AI277" i="12"/>
  <c r="AG278" i="12"/>
  <c r="AI278" i="12"/>
  <c r="AG279" i="12"/>
  <c r="AI279" i="12"/>
  <c r="AG280" i="12"/>
  <c r="AI280" i="12"/>
  <c r="AG281" i="12"/>
  <c r="AI281" i="12"/>
  <c r="AG282" i="12"/>
  <c r="AI282" i="12"/>
  <c r="AG283" i="12"/>
  <c r="AI283" i="12"/>
  <c r="AG284" i="12"/>
  <c r="AI284" i="12"/>
  <c r="AG285" i="12"/>
  <c r="AI285" i="12"/>
  <c r="AG286" i="12"/>
  <c r="AI286" i="12"/>
  <c r="AG287" i="12"/>
  <c r="AI287" i="12"/>
  <c r="AG288" i="12"/>
  <c r="AI288" i="12"/>
  <c r="AG289" i="12"/>
  <c r="AI289" i="12"/>
  <c r="AG290" i="12"/>
  <c r="AI290" i="12"/>
  <c r="AG291" i="12"/>
  <c r="AI291" i="12"/>
  <c r="AG292" i="12"/>
  <c r="AI292" i="12"/>
  <c r="AG293" i="12"/>
  <c r="AI293" i="12"/>
  <c r="AG294" i="12"/>
  <c r="AI294" i="12"/>
  <c r="AG295" i="12"/>
  <c r="AI295" i="12"/>
  <c r="AG296" i="12"/>
  <c r="AI296" i="12"/>
  <c r="AG297" i="12"/>
  <c r="AI297" i="12"/>
  <c r="AG298" i="12"/>
  <c r="AI298" i="12"/>
  <c r="AG299" i="12"/>
  <c r="AI299" i="12"/>
  <c r="AG300" i="12"/>
  <c r="AI300" i="12"/>
  <c r="AG301" i="12"/>
  <c r="AI301" i="12"/>
  <c r="AG302" i="12"/>
  <c r="AI302" i="12"/>
  <c r="AG303" i="12"/>
  <c r="AI303" i="12"/>
  <c r="AG304" i="12"/>
  <c r="AI304" i="12"/>
  <c r="AK4" i="12"/>
  <c r="AK5" i="12"/>
  <c r="AH5" i="12"/>
  <c r="AJ5" i="12"/>
  <c r="AH6" i="12"/>
  <c r="AJ6" i="12"/>
  <c r="AH7" i="12"/>
  <c r="AJ7" i="12"/>
  <c r="AH8" i="12"/>
  <c r="AJ8" i="12"/>
  <c r="AH9" i="12"/>
  <c r="AJ9" i="12"/>
  <c r="AH10" i="12"/>
  <c r="AJ10" i="12"/>
  <c r="AH11" i="12"/>
  <c r="AJ11" i="12"/>
  <c r="AH12" i="12"/>
  <c r="AJ12" i="12"/>
  <c r="AH13" i="12"/>
  <c r="AJ13" i="12"/>
  <c r="AH14" i="12"/>
  <c r="AJ14" i="12"/>
  <c r="AH15" i="12"/>
  <c r="AJ15" i="12"/>
  <c r="AH16" i="12"/>
  <c r="AJ16" i="12"/>
  <c r="AH17" i="12"/>
  <c r="AJ17" i="12"/>
  <c r="AH18" i="12"/>
  <c r="AJ18" i="12"/>
  <c r="AH19" i="12"/>
  <c r="AJ19" i="12"/>
  <c r="AH20" i="12"/>
  <c r="AJ20" i="12"/>
  <c r="AH21" i="12"/>
  <c r="AJ21" i="12"/>
  <c r="AH22" i="12"/>
  <c r="AJ22" i="12"/>
  <c r="AH23" i="12"/>
  <c r="AJ23" i="12"/>
  <c r="AH24" i="12"/>
  <c r="AJ24" i="12"/>
  <c r="AH25" i="12"/>
  <c r="AJ25" i="12"/>
  <c r="AH26" i="12"/>
  <c r="AJ26" i="12"/>
  <c r="AH27" i="12"/>
  <c r="AJ27" i="12"/>
  <c r="AH28" i="12"/>
  <c r="AJ28" i="12"/>
  <c r="AH29" i="12"/>
  <c r="AJ29" i="12"/>
  <c r="AH30" i="12"/>
  <c r="AJ30" i="12"/>
  <c r="AH31" i="12"/>
  <c r="AJ31" i="12"/>
  <c r="AH32" i="12"/>
  <c r="AJ32" i="12"/>
  <c r="AH33" i="12"/>
  <c r="AJ33" i="12"/>
  <c r="AH34" i="12"/>
  <c r="AJ34" i="12"/>
  <c r="AH35" i="12"/>
  <c r="AJ35" i="12"/>
  <c r="AH36" i="12"/>
  <c r="AJ36" i="12"/>
  <c r="AH37" i="12"/>
  <c r="AJ37" i="12"/>
  <c r="AH38" i="12"/>
  <c r="AJ38" i="12"/>
  <c r="AH39" i="12"/>
  <c r="AJ39" i="12"/>
  <c r="AH40" i="12"/>
  <c r="AJ40" i="12"/>
  <c r="AH41" i="12"/>
  <c r="AJ41" i="12"/>
  <c r="AH42" i="12"/>
  <c r="AJ42" i="12"/>
  <c r="AH43" i="12"/>
  <c r="AJ43" i="12"/>
  <c r="AH44" i="12"/>
  <c r="AJ44" i="12"/>
  <c r="AH45" i="12"/>
  <c r="AJ45" i="12"/>
  <c r="AH46" i="12"/>
  <c r="AJ46" i="12"/>
  <c r="AH47" i="12"/>
  <c r="AJ47" i="12"/>
  <c r="AH48" i="12"/>
  <c r="AJ48" i="12"/>
  <c r="AH49" i="12"/>
  <c r="AJ49" i="12"/>
  <c r="AH50" i="12"/>
  <c r="AJ50" i="12"/>
  <c r="AH51" i="12"/>
  <c r="AJ51" i="12"/>
  <c r="AH52" i="12"/>
  <c r="AJ52" i="12"/>
  <c r="AH53" i="12"/>
  <c r="AJ53" i="12"/>
  <c r="AH54" i="12"/>
  <c r="AJ54" i="12"/>
  <c r="AH55" i="12"/>
  <c r="AJ55" i="12"/>
  <c r="AH56" i="12"/>
  <c r="AJ56" i="12"/>
  <c r="AH57" i="12"/>
  <c r="AJ57" i="12"/>
  <c r="AH58" i="12"/>
  <c r="AJ58" i="12"/>
  <c r="AH59" i="12"/>
  <c r="AJ59" i="12"/>
  <c r="AH60" i="12"/>
  <c r="AJ60" i="12"/>
  <c r="AH61" i="12"/>
  <c r="AJ61" i="12"/>
  <c r="AH62" i="12"/>
  <c r="AJ62" i="12"/>
  <c r="AH63" i="12"/>
  <c r="AJ63" i="12"/>
  <c r="AH64" i="12"/>
  <c r="AJ64" i="12"/>
  <c r="AH65" i="12"/>
  <c r="AJ65" i="12"/>
  <c r="AH66" i="12"/>
  <c r="AJ66" i="12"/>
  <c r="AH67" i="12"/>
  <c r="AJ67" i="12"/>
  <c r="AH68" i="12"/>
  <c r="AJ68" i="12"/>
  <c r="AH69" i="12"/>
  <c r="AJ69" i="12"/>
  <c r="AH70" i="12"/>
  <c r="AJ70" i="12"/>
  <c r="AH71" i="12"/>
  <c r="AJ71" i="12"/>
  <c r="AH72" i="12"/>
  <c r="AJ72" i="12"/>
  <c r="AH73" i="12"/>
  <c r="AJ73" i="12"/>
  <c r="AH74" i="12"/>
  <c r="AJ74" i="12"/>
  <c r="AH75" i="12"/>
  <c r="AJ75" i="12"/>
  <c r="AH76" i="12"/>
  <c r="AJ76" i="12"/>
  <c r="AH77" i="12"/>
  <c r="AJ77" i="12"/>
  <c r="AH78" i="12"/>
  <c r="AJ78" i="12"/>
  <c r="AH79" i="12"/>
  <c r="AJ79" i="12"/>
  <c r="AH80" i="12"/>
  <c r="AJ80" i="12"/>
  <c r="AH81" i="12"/>
  <c r="AJ81" i="12"/>
  <c r="AH82" i="12"/>
  <c r="AJ82" i="12"/>
  <c r="AH83" i="12"/>
  <c r="AJ83" i="12"/>
  <c r="AH84" i="12"/>
  <c r="AJ84" i="12"/>
  <c r="AH85" i="12"/>
  <c r="AJ85" i="12"/>
  <c r="AH86" i="12"/>
  <c r="AJ86" i="12"/>
  <c r="AH87" i="12"/>
  <c r="AJ87" i="12"/>
  <c r="AH88" i="12"/>
  <c r="AJ88" i="12"/>
  <c r="AH89" i="12"/>
  <c r="AJ89" i="12"/>
  <c r="AH90" i="12"/>
  <c r="AJ90" i="12"/>
  <c r="AH91" i="12"/>
  <c r="AJ91" i="12"/>
  <c r="AH92" i="12"/>
  <c r="AJ92" i="12"/>
  <c r="AH93" i="12"/>
  <c r="AJ93" i="12"/>
  <c r="AH94" i="12"/>
  <c r="AJ94" i="12"/>
  <c r="AH95" i="12"/>
  <c r="AJ95" i="12"/>
  <c r="AH96" i="12"/>
  <c r="AJ96" i="12"/>
  <c r="AH97" i="12"/>
  <c r="AJ97" i="12"/>
  <c r="AH98" i="12"/>
  <c r="AJ98" i="12"/>
  <c r="AH99" i="12"/>
  <c r="AJ99" i="12"/>
  <c r="AH100" i="12"/>
  <c r="AJ100" i="12"/>
  <c r="AH101" i="12"/>
  <c r="AJ101" i="12"/>
  <c r="AH102" i="12"/>
  <c r="AJ102" i="12"/>
  <c r="AH103" i="12"/>
  <c r="AJ103" i="12"/>
  <c r="AH104" i="12"/>
  <c r="AJ104" i="12"/>
  <c r="AH105" i="12"/>
  <c r="AJ105" i="12"/>
  <c r="AH106" i="12"/>
  <c r="AJ106" i="12"/>
  <c r="AH107" i="12"/>
  <c r="AJ107" i="12"/>
  <c r="AH108" i="12"/>
  <c r="AJ108" i="12"/>
  <c r="AH109" i="12"/>
  <c r="AJ109" i="12"/>
  <c r="AH110" i="12"/>
  <c r="AJ110" i="12"/>
  <c r="AH111" i="12"/>
  <c r="AJ111" i="12"/>
  <c r="AH112" i="12"/>
  <c r="AJ112" i="12"/>
  <c r="AH113" i="12"/>
  <c r="AJ113" i="12"/>
  <c r="AH114" i="12"/>
  <c r="AJ114" i="12"/>
  <c r="AH115" i="12"/>
  <c r="AJ115" i="12"/>
  <c r="AH116" i="12"/>
  <c r="AJ116" i="12"/>
  <c r="AH117" i="12"/>
  <c r="AJ117" i="12"/>
  <c r="AH118" i="12"/>
  <c r="AJ118" i="12"/>
  <c r="AH119" i="12"/>
  <c r="AJ119" i="12"/>
  <c r="AH120" i="12"/>
  <c r="AJ120" i="12"/>
  <c r="AH121" i="12"/>
  <c r="AJ121" i="12"/>
  <c r="AH122" i="12"/>
  <c r="AJ122" i="12"/>
  <c r="AH123" i="12"/>
  <c r="AJ123" i="12"/>
  <c r="AH124" i="12"/>
  <c r="AJ124" i="12"/>
  <c r="AH125" i="12"/>
  <c r="AJ125" i="12"/>
  <c r="AH126" i="12"/>
  <c r="AJ126" i="12"/>
  <c r="AH127" i="12"/>
  <c r="AJ127" i="12"/>
  <c r="AH128" i="12"/>
  <c r="AJ128" i="12"/>
  <c r="AH129" i="12"/>
  <c r="AJ129" i="12"/>
  <c r="AH130" i="12"/>
  <c r="AJ130" i="12"/>
  <c r="AH131" i="12"/>
  <c r="AJ131" i="12"/>
  <c r="AH132" i="12"/>
  <c r="AJ132" i="12"/>
  <c r="AH133" i="12"/>
  <c r="AJ133" i="12"/>
  <c r="AH134" i="12"/>
  <c r="AJ134" i="12"/>
  <c r="AH135" i="12"/>
  <c r="AJ135" i="12"/>
  <c r="AH136" i="12"/>
  <c r="AJ136" i="12"/>
  <c r="AH137" i="12"/>
  <c r="AJ137" i="12"/>
  <c r="AH138" i="12"/>
  <c r="AJ138" i="12"/>
  <c r="AH139" i="12"/>
  <c r="AJ139" i="12"/>
  <c r="AH140" i="12"/>
  <c r="AJ140" i="12"/>
  <c r="AH141" i="12"/>
  <c r="AJ141" i="12"/>
  <c r="AH142" i="12"/>
  <c r="AJ142" i="12"/>
  <c r="AH143" i="12"/>
  <c r="AJ143" i="12"/>
  <c r="AH144" i="12"/>
  <c r="AJ144" i="12"/>
  <c r="AH145" i="12"/>
  <c r="AJ145" i="12"/>
  <c r="AH146" i="12"/>
  <c r="AJ146" i="12"/>
  <c r="AH147" i="12"/>
  <c r="AJ147" i="12"/>
  <c r="AH148" i="12"/>
  <c r="AJ148" i="12"/>
  <c r="AH149" i="12"/>
  <c r="AJ149" i="12"/>
  <c r="AH150" i="12"/>
  <c r="AJ150" i="12"/>
  <c r="AH151" i="12"/>
  <c r="AJ151" i="12"/>
  <c r="AH152" i="12"/>
  <c r="AJ152" i="12"/>
  <c r="AH153" i="12"/>
  <c r="AJ153" i="12"/>
  <c r="AH154" i="12"/>
  <c r="AJ154" i="12"/>
  <c r="AH155" i="12"/>
  <c r="AJ155" i="12"/>
  <c r="AH156" i="12"/>
  <c r="AJ156" i="12"/>
  <c r="AH157" i="12"/>
  <c r="AJ157" i="12"/>
  <c r="AH158" i="12"/>
  <c r="AJ158" i="12"/>
  <c r="AH159" i="12"/>
  <c r="AJ159" i="12"/>
  <c r="AH160" i="12"/>
  <c r="AJ160" i="12"/>
  <c r="AH161" i="12"/>
  <c r="AJ161" i="12"/>
  <c r="AH162" i="12"/>
  <c r="AJ162" i="12"/>
  <c r="AH163" i="12"/>
  <c r="AJ163" i="12"/>
  <c r="AH164" i="12"/>
  <c r="AJ164" i="12"/>
  <c r="AH165" i="12"/>
  <c r="AJ165" i="12"/>
  <c r="AH166" i="12"/>
  <c r="AJ166" i="12"/>
  <c r="AH167" i="12"/>
  <c r="AJ167" i="12"/>
  <c r="AH168" i="12"/>
  <c r="AJ168" i="12"/>
  <c r="AH169" i="12"/>
  <c r="AJ169" i="12"/>
  <c r="AH170" i="12"/>
  <c r="AJ170" i="12"/>
  <c r="AH171" i="12"/>
  <c r="AJ171" i="12"/>
  <c r="AH172" i="12"/>
  <c r="AJ172" i="12"/>
  <c r="AH173" i="12"/>
  <c r="AJ173" i="12"/>
  <c r="AH174" i="12"/>
  <c r="AJ174" i="12"/>
  <c r="AH175" i="12"/>
  <c r="AJ175" i="12"/>
  <c r="AH176" i="12"/>
  <c r="AJ176" i="12"/>
  <c r="AH177" i="12"/>
  <c r="AJ177" i="12"/>
  <c r="AH178" i="12"/>
  <c r="AJ178" i="12"/>
  <c r="AH179" i="12"/>
  <c r="AJ179" i="12"/>
  <c r="AH180" i="12"/>
  <c r="AJ180" i="12"/>
  <c r="AH181" i="12"/>
  <c r="AJ181" i="12"/>
  <c r="AH182" i="12"/>
  <c r="AJ182" i="12"/>
  <c r="AH183" i="12"/>
  <c r="AJ183" i="12"/>
  <c r="AH184" i="12"/>
  <c r="AJ184" i="12"/>
  <c r="AH185" i="12"/>
  <c r="AJ185" i="12"/>
  <c r="AH186" i="12"/>
  <c r="AJ186" i="12"/>
  <c r="AH187" i="12"/>
  <c r="AJ187" i="12"/>
  <c r="AH188" i="12"/>
  <c r="AJ188" i="12"/>
  <c r="AH189" i="12"/>
  <c r="AJ189" i="12"/>
  <c r="AH190" i="12"/>
  <c r="AJ190" i="12"/>
  <c r="AH191" i="12"/>
  <c r="AJ191" i="12"/>
  <c r="AH192" i="12"/>
  <c r="AJ192" i="12"/>
  <c r="AH193" i="12"/>
  <c r="AJ193" i="12"/>
  <c r="AH194" i="12"/>
  <c r="AJ194" i="12"/>
  <c r="AH195" i="12"/>
  <c r="AJ195" i="12"/>
  <c r="AH196" i="12"/>
  <c r="AJ196" i="12"/>
  <c r="AH197" i="12"/>
  <c r="AJ197" i="12"/>
  <c r="AH198" i="12"/>
  <c r="AJ198" i="12"/>
  <c r="AH199" i="12"/>
  <c r="AJ199" i="12"/>
  <c r="AH200" i="12"/>
  <c r="AJ200" i="12"/>
  <c r="AH201" i="12"/>
  <c r="AJ201" i="12"/>
  <c r="AH202" i="12"/>
  <c r="AJ202" i="12"/>
  <c r="AH203" i="12"/>
  <c r="AJ203" i="12"/>
  <c r="AH204" i="12"/>
  <c r="AJ204" i="12"/>
  <c r="AH205" i="12"/>
  <c r="AJ205" i="12"/>
  <c r="AH206" i="12"/>
  <c r="AJ206" i="12"/>
  <c r="AH207" i="12"/>
  <c r="AJ207" i="12"/>
  <c r="AH208" i="12"/>
  <c r="AJ208" i="12"/>
  <c r="AH209" i="12"/>
  <c r="AJ209" i="12"/>
  <c r="AH210" i="12"/>
  <c r="AJ210" i="12"/>
  <c r="AH211" i="12"/>
  <c r="AJ211" i="12"/>
  <c r="AH212" i="12"/>
  <c r="AJ212" i="12"/>
  <c r="AH213" i="12"/>
  <c r="AJ213" i="12"/>
  <c r="AH214" i="12"/>
  <c r="AJ214" i="12"/>
  <c r="AH215" i="12"/>
  <c r="AJ215" i="12"/>
  <c r="AH216" i="12"/>
  <c r="AJ216" i="12"/>
  <c r="AH217" i="12"/>
  <c r="AJ217" i="12"/>
  <c r="AH218" i="12"/>
  <c r="AJ218" i="12"/>
  <c r="AH219" i="12"/>
  <c r="AJ219" i="12"/>
  <c r="AH220" i="12"/>
  <c r="AJ220" i="12"/>
  <c r="AH221" i="12"/>
  <c r="AJ221" i="12"/>
  <c r="AH222" i="12"/>
  <c r="AJ222" i="12"/>
  <c r="AH223" i="12"/>
  <c r="AJ223" i="12"/>
  <c r="AH224" i="12"/>
  <c r="AJ224" i="12"/>
  <c r="AH225" i="12"/>
  <c r="AJ225" i="12"/>
  <c r="AH226" i="12"/>
  <c r="AJ226" i="12"/>
  <c r="AH227" i="12"/>
  <c r="AJ227" i="12"/>
  <c r="AH228" i="12"/>
  <c r="AJ228" i="12"/>
  <c r="AH229" i="12"/>
  <c r="AJ229" i="12"/>
  <c r="AH230" i="12"/>
  <c r="AJ230" i="12"/>
  <c r="AH231" i="12"/>
  <c r="AJ231" i="12"/>
  <c r="AH232" i="12"/>
  <c r="AJ232" i="12"/>
  <c r="AH233" i="12"/>
  <c r="AJ233" i="12"/>
  <c r="AH234" i="12"/>
  <c r="AJ234" i="12"/>
  <c r="AH235" i="12"/>
  <c r="AJ235" i="12"/>
  <c r="AH236" i="12"/>
  <c r="AJ236" i="12"/>
  <c r="AH237" i="12"/>
  <c r="AJ237" i="12"/>
  <c r="AH238" i="12"/>
  <c r="AJ238" i="12"/>
  <c r="AH239" i="12"/>
  <c r="AJ239" i="12"/>
  <c r="AH240" i="12"/>
  <c r="AJ240" i="12"/>
  <c r="AH241" i="12"/>
  <c r="AJ241" i="12"/>
  <c r="AH242" i="12"/>
  <c r="AJ242" i="12"/>
  <c r="AH243" i="12"/>
  <c r="AJ243" i="12"/>
  <c r="AH244" i="12"/>
  <c r="AJ244" i="12"/>
  <c r="AH245" i="12"/>
  <c r="AJ245" i="12"/>
  <c r="AH246" i="12"/>
  <c r="AJ246" i="12"/>
  <c r="AH247" i="12"/>
  <c r="AJ247" i="12"/>
  <c r="AH248" i="12"/>
  <c r="AJ248" i="12"/>
  <c r="AH249" i="12"/>
  <c r="AJ249" i="12"/>
  <c r="AH250" i="12"/>
  <c r="AJ250" i="12"/>
  <c r="AH251" i="12"/>
  <c r="AJ251" i="12"/>
  <c r="AH252" i="12"/>
  <c r="AJ252" i="12"/>
  <c r="AH253" i="12"/>
  <c r="AJ253" i="12"/>
  <c r="AH254" i="12"/>
  <c r="AJ254" i="12"/>
  <c r="AH255" i="12"/>
  <c r="AJ255" i="12"/>
  <c r="AH256" i="12"/>
  <c r="AJ256" i="12"/>
  <c r="AH257" i="12"/>
  <c r="AJ257" i="12"/>
  <c r="AH258" i="12"/>
  <c r="AJ258" i="12"/>
  <c r="AH259" i="12"/>
  <c r="AJ259" i="12"/>
  <c r="AH260" i="12"/>
  <c r="AJ260" i="12"/>
  <c r="AH261" i="12"/>
  <c r="AJ261" i="12"/>
  <c r="AH262" i="12"/>
  <c r="AJ262" i="12"/>
  <c r="AH263" i="12"/>
  <c r="AJ263" i="12"/>
  <c r="AH264" i="12"/>
  <c r="AJ264" i="12"/>
  <c r="AH265" i="12"/>
  <c r="AJ265" i="12"/>
  <c r="AH266" i="12"/>
  <c r="AJ266" i="12"/>
  <c r="AH267" i="12"/>
  <c r="AJ267" i="12"/>
  <c r="AH268" i="12"/>
  <c r="AJ268" i="12"/>
  <c r="AH269" i="12"/>
  <c r="AJ269" i="12"/>
  <c r="AH270" i="12"/>
  <c r="AJ270" i="12"/>
  <c r="AH271" i="12"/>
  <c r="AJ271" i="12"/>
  <c r="AH272" i="12"/>
  <c r="AJ272" i="12"/>
  <c r="AH273" i="12"/>
  <c r="AJ273" i="12"/>
  <c r="AH274" i="12"/>
  <c r="AJ274" i="12"/>
  <c r="AH275" i="12"/>
  <c r="AJ275" i="12"/>
  <c r="AH276" i="12"/>
  <c r="AJ276" i="12"/>
  <c r="AH277" i="12"/>
  <c r="AJ277" i="12"/>
  <c r="AH278" i="12"/>
  <c r="AJ278" i="12"/>
  <c r="AH279" i="12"/>
  <c r="AJ279" i="12"/>
  <c r="AH280" i="12"/>
  <c r="AJ280" i="12"/>
  <c r="AH281" i="12"/>
  <c r="AJ281" i="12"/>
  <c r="AH282" i="12"/>
  <c r="AJ282" i="12"/>
  <c r="AH283" i="12"/>
  <c r="AJ283" i="12"/>
  <c r="AH284" i="12"/>
  <c r="AJ284" i="12"/>
  <c r="AH285" i="12"/>
  <c r="AJ285" i="12"/>
  <c r="AH286" i="12"/>
  <c r="AJ286" i="12"/>
  <c r="AH287" i="12"/>
  <c r="AJ287" i="12"/>
  <c r="AH288" i="12"/>
  <c r="AJ288" i="12"/>
  <c r="AH289" i="12"/>
  <c r="AJ289" i="12"/>
  <c r="AH290" i="12"/>
  <c r="AJ290" i="12"/>
  <c r="AH291" i="12"/>
  <c r="AJ291" i="12"/>
  <c r="AH292" i="12"/>
  <c r="AJ292" i="12"/>
  <c r="AH293" i="12"/>
  <c r="AJ293" i="12"/>
  <c r="AH294" i="12"/>
  <c r="AJ294" i="12"/>
  <c r="AH295" i="12"/>
  <c r="AJ295" i="12"/>
  <c r="AH296" i="12"/>
  <c r="AJ296" i="12"/>
  <c r="AH297" i="12"/>
  <c r="AJ297" i="12"/>
  <c r="AH298" i="12"/>
  <c r="AJ298" i="12"/>
  <c r="AH299" i="12"/>
  <c r="AJ299" i="12"/>
  <c r="AH300" i="12"/>
  <c r="AJ300" i="12"/>
  <c r="AH301" i="12"/>
  <c r="AJ301" i="12"/>
  <c r="AH302" i="12"/>
  <c r="AJ302" i="12"/>
  <c r="AH303" i="12"/>
  <c r="AJ303" i="12"/>
  <c r="AH304" i="12"/>
  <c r="AJ304" i="12"/>
  <c r="AL4" i="12"/>
  <c r="AM4" i="12"/>
  <c r="AK6" i="12"/>
  <c r="AL5" i="12"/>
  <c r="AM5" i="12"/>
  <c r="AK7" i="12"/>
  <c r="AL6" i="12"/>
  <c r="AM6" i="12"/>
  <c r="AK8" i="12"/>
  <c r="AL7" i="12"/>
  <c r="AM7" i="12"/>
  <c r="AK9" i="12"/>
  <c r="AL8" i="12"/>
  <c r="AM8" i="12"/>
  <c r="AK10" i="12"/>
  <c r="AL9" i="12"/>
  <c r="AM9" i="12"/>
  <c r="AK11" i="12"/>
  <c r="AL10" i="12"/>
  <c r="AM10" i="12"/>
  <c r="AK12" i="12"/>
  <c r="AL11" i="12"/>
  <c r="AM11" i="12"/>
  <c r="AK13" i="12"/>
  <c r="AL12" i="12"/>
  <c r="AM12" i="12"/>
  <c r="AK14" i="12"/>
  <c r="AL13" i="12"/>
  <c r="AM13" i="12"/>
  <c r="AK15" i="12"/>
  <c r="AL14" i="12"/>
  <c r="AM14" i="12"/>
  <c r="AK16" i="12"/>
  <c r="AL15" i="12"/>
  <c r="AM15" i="12"/>
  <c r="AK17" i="12"/>
  <c r="AL16" i="12"/>
  <c r="AM16" i="12"/>
  <c r="AK18" i="12"/>
  <c r="AL17" i="12"/>
  <c r="AM17" i="12"/>
  <c r="AK19" i="12"/>
  <c r="AL18" i="12"/>
  <c r="AM18" i="12"/>
  <c r="AK20" i="12"/>
  <c r="AL19" i="12"/>
  <c r="AM19" i="12"/>
  <c r="AK21" i="12"/>
  <c r="AL20" i="12"/>
  <c r="AM20" i="12"/>
  <c r="AK22" i="12"/>
  <c r="AL21" i="12"/>
  <c r="AM21" i="12"/>
  <c r="AK23" i="12"/>
  <c r="AL22" i="12"/>
  <c r="AM22" i="12"/>
  <c r="AK24" i="12"/>
  <c r="AL23" i="12"/>
  <c r="AM23" i="12"/>
  <c r="AK25" i="12"/>
  <c r="AL24" i="12"/>
  <c r="AM24" i="12"/>
  <c r="AK26" i="12"/>
  <c r="AL25" i="12"/>
  <c r="AM25" i="12"/>
  <c r="AK27" i="12"/>
  <c r="AL26" i="12"/>
  <c r="AM26" i="12"/>
  <c r="AK28" i="12"/>
  <c r="AL27" i="12"/>
  <c r="AM27" i="12"/>
  <c r="AK29" i="12"/>
  <c r="AL28" i="12"/>
  <c r="AM28" i="12"/>
  <c r="AK30" i="12"/>
  <c r="AL29" i="12"/>
  <c r="AM29" i="12"/>
  <c r="AK31" i="12"/>
  <c r="AL30" i="12"/>
  <c r="AM30" i="12"/>
  <c r="AK32" i="12"/>
  <c r="AL31" i="12"/>
  <c r="AM31" i="12"/>
  <c r="AK33" i="12"/>
  <c r="AL32" i="12"/>
  <c r="AM32" i="12"/>
  <c r="AK34" i="12"/>
  <c r="AL33" i="12"/>
  <c r="AM33" i="12"/>
  <c r="AK35" i="12"/>
  <c r="AL34" i="12"/>
  <c r="AM34" i="12"/>
  <c r="AK36" i="12"/>
  <c r="AL35" i="12"/>
  <c r="AM35" i="12"/>
  <c r="AK37" i="12"/>
  <c r="AL36" i="12"/>
  <c r="AM36" i="12"/>
  <c r="AK38" i="12"/>
  <c r="AL37" i="12"/>
  <c r="AM37" i="12"/>
  <c r="AK39" i="12"/>
  <c r="AL38" i="12"/>
  <c r="AM38" i="12"/>
  <c r="AK40" i="12"/>
  <c r="AL39" i="12"/>
  <c r="AM39" i="12"/>
  <c r="AK41" i="12"/>
  <c r="AL40" i="12"/>
  <c r="AM40" i="12"/>
  <c r="AK42" i="12"/>
  <c r="AL41" i="12"/>
  <c r="AM41" i="12"/>
  <c r="AK43" i="12"/>
  <c r="AL42" i="12"/>
  <c r="AM42" i="12"/>
  <c r="AK44" i="12"/>
  <c r="AL43" i="12"/>
  <c r="AM43" i="12"/>
  <c r="AK45" i="12"/>
  <c r="AL44" i="12"/>
  <c r="AM44" i="12"/>
  <c r="AK46" i="12"/>
  <c r="AL45" i="12"/>
  <c r="AM45" i="12"/>
  <c r="AK47" i="12"/>
  <c r="AL46" i="12"/>
  <c r="AM46" i="12"/>
  <c r="AK48" i="12"/>
  <c r="AL47" i="12"/>
  <c r="AM47" i="12"/>
  <c r="AK49" i="12"/>
  <c r="AL48" i="12"/>
  <c r="AM48" i="12"/>
  <c r="AK50" i="12"/>
  <c r="AL49" i="12"/>
  <c r="AM49" i="12"/>
  <c r="AK51" i="12"/>
  <c r="AL50" i="12"/>
  <c r="AM50" i="12"/>
  <c r="AK52" i="12"/>
  <c r="AL51" i="12"/>
  <c r="AM51" i="12"/>
  <c r="AK53" i="12"/>
  <c r="AL52" i="12"/>
  <c r="AM52" i="12"/>
  <c r="AK54" i="12"/>
  <c r="AL53" i="12"/>
  <c r="AM53" i="12"/>
  <c r="AK55" i="12"/>
  <c r="AL54" i="12"/>
  <c r="AM54" i="12"/>
  <c r="AK56" i="12"/>
  <c r="AL55" i="12"/>
  <c r="AM55" i="12"/>
  <c r="AK57" i="12"/>
  <c r="AL56" i="12"/>
  <c r="AM56" i="12"/>
  <c r="AK58" i="12"/>
  <c r="AL57" i="12"/>
  <c r="AM57" i="12"/>
  <c r="AK59" i="12"/>
  <c r="AL58" i="12"/>
  <c r="AM58" i="12"/>
  <c r="AK60" i="12"/>
  <c r="AL59" i="12"/>
  <c r="AM59" i="12"/>
  <c r="AK61" i="12"/>
  <c r="AL60" i="12"/>
  <c r="AM60" i="12"/>
  <c r="AK62" i="12"/>
  <c r="AL61" i="12"/>
  <c r="AM61" i="12"/>
  <c r="AK63" i="12"/>
  <c r="AL62" i="12"/>
  <c r="AM62" i="12"/>
  <c r="AK64" i="12"/>
  <c r="AL63" i="12"/>
  <c r="AM63" i="12"/>
  <c r="AK65" i="12"/>
  <c r="AL64" i="12"/>
  <c r="AM64" i="12"/>
  <c r="AK66" i="12"/>
  <c r="AL65" i="12"/>
  <c r="AM65" i="12"/>
  <c r="AK67" i="12"/>
  <c r="AL66" i="12"/>
  <c r="AM66" i="12"/>
  <c r="AK68" i="12"/>
  <c r="AL67" i="12"/>
  <c r="AM67" i="12"/>
  <c r="AK69" i="12"/>
  <c r="AL68" i="12"/>
  <c r="AM68" i="12"/>
  <c r="AK70" i="12"/>
  <c r="AL69" i="12"/>
  <c r="AM69" i="12"/>
  <c r="AK71" i="12"/>
  <c r="AL70" i="12"/>
  <c r="AM70" i="12"/>
  <c r="AK72" i="12"/>
  <c r="AL71" i="12"/>
  <c r="AM71" i="12"/>
  <c r="AK73" i="12"/>
  <c r="AL72" i="12"/>
  <c r="AM72" i="12"/>
  <c r="AK74" i="12"/>
  <c r="AL73" i="12"/>
  <c r="AM73" i="12"/>
  <c r="AK75" i="12"/>
  <c r="AL74" i="12"/>
  <c r="AM74" i="12"/>
  <c r="AK76" i="12"/>
  <c r="AL75" i="12"/>
  <c r="AM75" i="12"/>
  <c r="AK77" i="12"/>
  <c r="AL76" i="12"/>
  <c r="AM76" i="12"/>
  <c r="AK78" i="12"/>
  <c r="AL77" i="12"/>
  <c r="AM77" i="12"/>
  <c r="AK79" i="12"/>
  <c r="AL78" i="12"/>
  <c r="AM78" i="12"/>
  <c r="AK80" i="12"/>
  <c r="AL79" i="12"/>
  <c r="AM79" i="12"/>
  <c r="AK81" i="12"/>
  <c r="AL80" i="12"/>
  <c r="AM80" i="12"/>
  <c r="AK82" i="12"/>
  <c r="AL81" i="12"/>
  <c r="AM81" i="12"/>
  <c r="AK83" i="12"/>
  <c r="AL82" i="12"/>
  <c r="AM82" i="12"/>
  <c r="AK84" i="12"/>
  <c r="AL83" i="12"/>
  <c r="AM83" i="12"/>
  <c r="AK85" i="12"/>
  <c r="AL84" i="12"/>
  <c r="AM84" i="12"/>
  <c r="AK86" i="12"/>
  <c r="AL85" i="12"/>
  <c r="AM85" i="12"/>
  <c r="AK87" i="12"/>
  <c r="AL86" i="12"/>
  <c r="AM86" i="12"/>
  <c r="AK88" i="12"/>
  <c r="AL87" i="12"/>
  <c r="AM87" i="12"/>
  <c r="AK89" i="12"/>
  <c r="AL88" i="12"/>
  <c r="AM88" i="12"/>
  <c r="AK90" i="12"/>
  <c r="AL89" i="12"/>
  <c r="AM89" i="12"/>
  <c r="AK91" i="12"/>
  <c r="AL90" i="12"/>
  <c r="AM90" i="12"/>
  <c r="AK92" i="12"/>
  <c r="AL91" i="12"/>
  <c r="AM91" i="12"/>
  <c r="AK93" i="12"/>
  <c r="AL92" i="12"/>
  <c r="AM92" i="12"/>
  <c r="AK94" i="12"/>
  <c r="AL93" i="12"/>
  <c r="AM93" i="12"/>
  <c r="AK95" i="12"/>
  <c r="AL94" i="12"/>
  <c r="AM94" i="12"/>
  <c r="AK96" i="12"/>
  <c r="AL95" i="12"/>
  <c r="AM95" i="12"/>
  <c r="AK97" i="12"/>
  <c r="AL96" i="12"/>
  <c r="AM96" i="12"/>
  <c r="AK98" i="12"/>
  <c r="AL97" i="12"/>
  <c r="AM97" i="12"/>
  <c r="AK99" i="12"/>
  <c r="AL98" i="12"/>
  <c r="AM98" i="12"/>
  <c r="AK100" i="12"/>
  <c r="AL99" i="12"/>
  <c r="AM99" i="12"/>
  <c r="AK101" i="12"/>
  <c r="AL100" i="12"/>
  <c r="AM100" i="12"/>
  <c r="AK102" i="12"/>
  <c r="AL101" i="12"/>
  <c r="AM101" i="12"/>
  <c r="AK103" i="12"/>
  <c r="AL102" i="12"/>
  <c r="AM102" i="12"/>
  <c r="AK104" i="12"/>
  <c r="AL103" i="12"/>
  <c r="AM103" i="12"/>
  <c r="AK105" i="12"/>
  <c r="AL104" i="12"/>
  <c r="AM104" i="12"/>
  <c r="AK106" i="12"/>
  <c r="AL105" i="12"/>
  <c r="AM105" i="12"/>
  <c r="AK107" i="12"/>
  <c r="AL106" i="12"/>
  <c r="AM106" i="12"/>
  <c r="AK108" i="12"/>
  <c r="AL107" i="12"/>
  <c r="AM107" i="12"/>
  <c r="AK109" i="12"/>
  <c r="AL108" i="12"/>
  <c r="AM108" i="12"/>
  <c r="AK110" i="12"/>
  <c r="AL109" i="12"/>
  <c r="AM109" i="12"/>
  <c r="AK111" i="12"/>
  <c r="AL110" i="12"/>
  <c r="AM110" i="12"/>
  <c r="AK112" i="12"/>
  <c r="AL111" i="12"/>
  <c r="AM111" i="12"/>
  <c r="AK113" i="12"/>
  <c r="AL112" i="12"/>
  <c r="AM112" i="12"/>
  <c r="AK114" i="12"/>
  <c r="AL113" i="12"/>
  <c r="AM113" i="12"/>
  <c r="AK115" i="12"/>
  <c r="AL114" i="12"/>
  <c r="AM114" i="12"/>
  <c r="AK116" i="12"/>
  <c r="AL115" i="12"/>
  <c r="AM115" i="12"/>
  <c r="AK117" i="12"/>
  <c r="AL116" i="12"/>
  <c r="AM116" i="12"/>
  <c r="AK118" i="12"/>
  <c r="AL117" i="12"/>
  <c r="AM117" i="12"/>
  <c r="AK119" i="12"/>
  <c r="AL118" i="12"/>
  <c r="AM118" i="12"/>
  <c r="AK120" i="12"/>
  <c r="AL119" i="12"/>
  <c r="AM119" i="12"/>
  <c r="AK121" i="12"/>
  <c r="AL120" i="12"/>
  <c r="AM120" i="12"/>
  <c r="AK122" i="12"/>
  <c r="AL121" i="12"/>
  <c r="AM121" i="12"/>
  <c r="AK123" i="12"/>
  <c r="AL122" i="12"/>
  <c r="AM122" i="12"/>
  <c r="AK124" i="12"/>
  <c r="AL123" i="12"/>
  <c r="AM123" i="12"/>
  <c r="AK125" i="12"/>
  <c r="AL124" i="12"/>
  <c r="AM124" i="12"/>
  <c r="AK126" i="12"/>
  <c r="AL125" i="12"/>
  <c r="AM125" i="12"/>
  <c r="AK127" i="12"/>
  <c r="AL126" i="12"/>
  <c r="AM126" i="12"/>
  <c r="AK128" i="12"/>
  <c r="AL127" i="12"/>
  <c r="AM127" i="12"/>
  <c r="AK129" i="12"/>
  <c r="AL128" i="12"/>
  <c r="AM128" i="12"/>
  <c r="AK130" i="12"/>
  <c r="AL129" i="12"/>
  <c r="AM129" i="12"/>
  <c r="AK131" i="12"/>
  <c r="AL130" i="12"/>
  <c r="AM130" i="12"/>
  <c r="AK132" i="12"/>
  <c r="AL131" i="12"/>
  <c r="AM131" i="12"/>
  <c r="AK133" i="12"/>
  <c r="AL132" i="12"/>
  <c r="AM132" i="12"/>
  <c r="AK134" i="12"/>
  <c r="AL133" i="12"/>
  <c r="AM133" i="12"/>
  <c r="AK135" i="12"/>
  <c r="AL134" i="12"/>
  <c r="AM134" i="12"/>
  <c r="AK136" i="12"/>
  <c r="AL135" i="12"/>
  <c r="AM135" i="12"/>
  <c r="AK137" i="12"/>
  <c r="AL136" i="12"/>
  <c r="AM136" i="12"/>
  <c r="AK138" i="12"/>
  <c r="AL137" i="12"/>
  <c r="AM137" i="12"/>
  <c r="AK139" i="12"/>
  <c r="AL138" i="12"/>
  <c r="AM138" i="12"/>
  <c r="AK140" i="12"/>
  <c r="AL139" i="12"/>
  <c r="AM139" i="12"/>
  <c r="AK141" i="12"/>
  <c r="AL140" i="12"/>
  <c r="AM140" i="12"/>
  <c r="AK142" i="12"/>
  <c r="AL141" i="12"/>
  <c r="AM141" i="12"/>
  <c r="AK143" i="12"/>
  <c r="AL142" i="12"/>
  <c r="AM142" i="12"/>
  <c r="AK144" i="12"/>
  <c r="AL143" i="12"/>
  <c r="AM143" i="12"/>
  <c r="AK145" i="12"/>
  <c r="AL144" i="12"/>
  <c r="AM144" i="12"/>
  <c r="AK146" i="12"/>
  <c r="AL145" i="12"/>
  <c r="AM145" i="12"/>
  <c r="AK147" i="12"/>
  <c r="AL146" i="12"/>
  <c r="AM146" i="12"/>
  <c r="AK148" i="12"/>
  <c r="AL147" i="12"/>
  <c r="AM147" i="12"/>
  <c r="AK149" i="12"/>
  <c r="AL148" i="12"/>
  <c r="AM148" i="12"/>
  <c r="AK150" i="12"/>
  <c r="AL149" i="12"/>
  <c r="AM149" i="12"/>
  <c r="AK151" i="12"/>
  <c r="AL150" i="12"/>
  <c r="AM150" i="12"/>
  <c r="AK152" i="12"/>
  <c r="AL151" i="12"/>
  <c r="AM151" i="12"/>
  <c r="AK153" i="12"/>
  <c r="AL152" i="12"/>
  <c r="AM152" i="12"/>
  <c r="AK154" i="12"/>
  <c r="AL153" i="12"/>
  <c r="AM153" i="12"/>
  <c r="AK155" i="12"/>
  <c r="AL154" i="12"/>
  <c r="AM154" i="12"/>
  <c r="AK156" i="12"/>
  <c r="AL155" i="12"/>
  <c r="AM155" i="12"/>
  <c r="AK157" i="12"/>
  <c r="AL156" i="12"/>
  <c r="AM156" i="12"/>
  <c r="AK158" i="12"/>
  <c r="AL157" i="12"/>
  <c r="AM157" i="12"/>
  <c r="AK159" i="12"/>
  <c r="AL158" i="12"/>
  <c r="AM158" i="12"/>
  <c r="AK160" i="12"/>
  <c r="AL159" i="12"/>
  <c r="AM159" i="12"/>
  <c r="AK161" i="12"/>
  <c r="AL160" i="12"/>
  <c r="AM160" i="12"/>
  <c r="AK162" i="12"/>
  <c r="AL161" i="12"/>
  <c r="AM161" i="12"/>
  <c r="AK163" i="12"/>
  <c r="AL162" i="12"/>
  <c r="AM162" i="12"/>
  <c r="AK164" i="12"/>
  <c r="AL163" i="12"/>
  <c r="AM163" i="12"/>
  <c r="AK165" i="12"/>
  <c r="AL164" i="12"/>
  <c r="AM164" i="12"/>
  <c r="AK166" i="12"/>
  <c r="AL165" i="12"/>
  <c r="AM165" i="12"/>
  <c r="AK167" i="12"/>
  <c r="AL166" i="12"/>
  <c r="AM166" i="12"/>
  <c r="AK168" i="12"/>
  <c r="AL167" i="12"/>
  <c r="AM167" i="12"/>
  <c r="AK169" i="12"/>
  <c r="AL168" i="12"/>
  <c r="AM168" i="12"/>
  <c r="AK170" i="12"/>
  <c r="AL169" i="12"/>
  <c r="AM169" i="12"/>
  <c r="AK171" i="12"/>
  <c r="AL170" i="12"/>
  <c r="AM170" i="12"/>
  <c r="AK172" i="12"/>
  <c r="AL171" i="12"/>
  <c r="AM171" i="12"/>
  <c r="AK173" i="12"/>
  <c r="AL172" i="12"/>
  <c r="AM172" i="12"/>
  <c r="AK174" i="12"/>
  <c r="AL173" i="12"/>
  <c r="AM173" i="12"/>
  <c r="AK175" i="12"/>
  <c r="AL174" i="12"/>
  <c r="AM174" i="12"/>
  <c r="AK176" i="12"/>
  <c r="AL175" i="12"/>
  <c r="AM175" i="12"/>
  <c r="AK177" i="12"/>
  <c r="AL176" i="12"/>
  <c r="AM176" i="12"/>
  <c r="AK178" i="12"/>
  <c r="AL177" i="12"/>
  <c r="AM177" i="12"/>
  <c r="AK179" i="12"/>
  <c r="AL178" i="12"/>
  <c r="AM178" i="12"/>
  <c r="AK180" i="12"/>
  <c r="AL179" i="12"/>
  <c r="AM179" i="12"/>
  <c r="AK181" i="12"/>
  <c r="AL180" i="12"/>
  <c r="AM180" i="12"/>
  <c r="AK182" i="12"/>
  <c r="AL181" i="12"/>
  <c r="AM181" i="12"/>
  <c r="AK183" i="12"/>
  <c r="AL182" i="12"/>
  <c r="AM182" i="12"/>
  <c r="AK184" i="12"/>
  <c r="AL183" i="12"/>
  <c r="AM183" i="12"/>
  <c r="AK185" i="12"/>
  <c r="AL184" i="12"/>
  <c r="AM184" i="12"/>
  <c r="AK186" i="12"/>
  <c r="AL185" i="12"/>
  <c r="AM185" i="12"/>
  <c r="AK187" i="12"/>
  <c r="AL186" i="12"/>
  <c r="AM186" i="12"/>
  <c r="AK188" i="12"/>
  <c r="AL187" i="12"/>
  <c r="AM187" i="12"/>
  <c r="AK189" i="12"/>
  <c r="AL188" i="12"/>
  <c r="AM188" i="12"/>
  <c r="AK190" i="12"/>
  <c r="AL189" i="12"/>
  <c r="AM189" i="12"/>
  <c r="AK191" i="12"/>
  <c r="AL190" i="12"/>
  <c r="AM190" i="12"/>
  <c r="AK192" i="12"/>
  <c r="AL191" i="12"/>
  <c r="AM191" i="12"/>
  <c r="AK193" i="12"/>
  <c r="AL192" i="12"/>
  <c r="AM192" i="12"/>
  <c r="AK194" i="12"/>
  <c r="AL193" i="12"/>
  <c r="AM193" i="12"/>
  <c r="AK195" i="12"/>
  <c r="AL194" i="12"/>
  <c r="AM194" i="12"/>
  <c r="AK196" i="12"/>
  <c r="AL195" i="12"/>
  <c r="AM195" i="12"/>
  <c r="AK197" i="12"/>
  <c r="AL196" i="12"/>
  <c r="AM196" i="12"/>
  <c r="AK198" i="12"/>
  <c r="AL197" i="12"/>
  <c r="AM197" i="12"/>
  <c r="AK199" i="12"/>
  <c r="AL198" i="12"/>
  <c r="AM198" i="12"/>
  <c r="AK200" i="12"/>
  <c r="AL199" i="12"/>
  <c r="AM199" i="12"/>
  <c r="AK201" i="12"/>
  <c r="AL200" i="12"/>
  <c r="AM200" i="12"/>
  <c r="AK202" i="12"/>
  <c r="AL201" i="12"/>
  <c r="AM201" i="12"/>
  <c r="AK203" i="12"/>
  <c r="AL202" i="12"/>
  <c r="AM202" i="12"/>
  <c r="AK204" i="12"/>
  <c r="AL203" i="12"/>
  <c r="AM203" i="12"/>
  <c r="AK205" i="12"/>
  <c r="AL204" i="12"/>
  <c r="AM204" i="12"/>
  <c r="AK206" i="12"/>
  <c r="AL205" i="12"/>
  <c r="AM205" i="12"/>
  <c r="AK207" i="12"/>
  <c r="AL206" i="12"/>
  <c r="AM206" i="12"/>
  <c r="AK208" i="12"/>
  <c r="AL207" i="12"/>
  <c r="AM207" i="12"/>
  <c r="AK209" i="12"/>
  <c r="AL208" i="12"/>
  <c r="AM208" i="12"/>
  <c r="AK210" i="12"/>
  <c r="AL209" i="12"/>
  <c r="AM209" i="12"/>
  <c r="AK211" i="12"/>
  <c r="AL210" i="12"/>
  <c r="AM210" i="12"/>
  <c r="AK212" i="12"/>
  <c r="AL211" i="12"/>
  <c r="AM211" i="12"/>
  <c r="AK213" i="12"/>
  <c r="AL212" i="12"/>
  <c r="AM212" i="12"/>
  <c r="AK214" i="12"/>
  <c r="AL213" i="12"/>
  <c r="AM213" i="12"/>
  <c r="AK215" i="12"/>
  <c r="AL214" i="12"/>
  <c r="AM214" i="12"/>
  <c r="AK216" i="12"/>
  <c r="AL215" i="12"/>
  <c r="AM215" i="12"/>
  <c r="AK217" i="12"/>
  <c r="AL216" i="12"/>
  <c r="AM216" i="12"/>
  <c r="AK218" i="12"/>
  <c r="AL217" i="12"/>
  <c r="AM217" i="12"/>
  <c r="AK219" i="12"/>
  <c r="AL218" i="12"/>
  <c r="AM218" i="12"/>
  <c r="AK220" i="12"/>
  <c r="AL219" i="12"/>
  <c r="AM219" i="12"/>
  <c r="AK221" i="12"/>
  <c r="AL220" i="12"/>
  <c r="AM220" i="12"/>
  <c r="AK222" i="12"/>
  <c r="AL221" i="12"/>
  <c r="AM221" i="12"/>
  <c r="AK223" i="12"/>
  <c r="AL222" i="12"/>
  <c r="AM222" i="12"/>
  <c r="AK224" i="12"/>
  <c r="AL223" i="12"/>
  <c r="AM223" i="12"/>
  <c r="AK225" i="12"/>
  <c r="AL224" i="12"/>
  <c r="AM224" i="12"/>
  <c r="AK226" i="12"/>
  <c r="AL225" i="12"/>
  <c r="AM225" i="12"/>
  <c r="AK227" i="12"/>
  <c r="AL226" i="12"/>
  <c r="AM226" i="12"/>
  <c r="AK228" i="12"/>
  <c r="AL227" i="12"/>
  <c r="AM227" i="12"/>
  <c r="AK229" i="12"/>
  <c r="AL228" i="12"/>
  <c r="AM228" i="12"/>
  <c r="AK230" i="12"/>
  <c r="AL229" i="12"/>
  <c r="AM229" i="12"/>
  <c r="AK231" i="12"/>
  <c r="AL230" i="12"/>
  <c r="AM230" i="12"/>
  <c r="AK232" i="12"/>
  <c r="AL231" i="12"/>
  <c r="AM231" i="12"/>
  <c r="AK233" i="12"/>
  <c r="AL232" i="12"/>
  <c r="AM232" i="12"/>
  <c r="AK234" i="12"/>
  <c r="AL233" i="12"/>
  <c r="AM233" i="12"/>
  <c r="AK235" i="12"/>
  <c r="AL234" i="12"/>
  <c r="AM234" i="12"/>
  <c r="AK236" i="12"/>
  <c r="AL235" i="12"/>
  <c r="AM235" i="12"/>
  <c r="AK237" i="12"/>
  <c r="AL236" i="12"/>
  <c r="AM236" i="12"/>
  <c r="AK238" i="12"/>
  <c r="AL237" i="12"/>
  <c r="AM237" i="12"/>
  <c r="AK239" i="12"/>
  <c r="AL238" i="12"/>
  <c r="AM238" i="12"/>
  <c r="AK240" i="12"/>
  <c r="AL239" i="12"/>
  <c r="AM239" i="12"/>
  <c r="AK241" i="12"/>
  <c r="AL240" i="12"/>
  <c r="AM240" i="12"/>
  <c r="AK242" i="12"/>
  <c r="AL241" i="12"/>
  <c r="AM241" i="12"/>
  <c r="AK243" i="12"/>
  <c r="AL242" i="12"/>
  <c r="AM242" i="12"/>
  <c r="AK244" i="12"/>
  <c r="AL243" i="12"/>
  <c r="AM243" i="12"/>
  <c r="AK245" i="12"/>
  <c r="AL244" i="12"/>
  <c r="AM244" i="12"/>
  <c r="AK246" i="12"/>
  <c r="AL245" i="12"/>
  <c r="AM245" i="12"/>
  <c r="AK247" i="12"/>
  <c r="AL246" i="12"/>
  <c r="AM246" i="12"/>
  <c r="AK248" i="12"/>
  <c r="AL247" i="12"/>
  <c r="AM247" i="12"/>
  <c r="AK249" i="12"/>
  <c r="AL248" i="12"/>
  <c r="AM248" i="12"/>
  <c r="AK250" i="12"/>
  <c r="AL249" i="12"/>
  <c r="AM249" i="12"/>
  <c r="AK251" i="12"/>
  <c r="AL250" i="12"/>
  <c r="AM250" i="12"/>
  <c r="AK252" i="12"/>
  <c r="AL251" i="12"/>
  <c r="AM251" i="12"/>
  <c r="AK253" i="12"/>
  <c r="AL252" i="12"/>
  <c r="AM252" i="12"/>
  <c r="AK254" i="12"/>
  <c r="AL253" i="12"/>
  <c r="AM253" i="12"/>
  <c r="AK255" i="12"/>
  <c r="AL254" i="12"/>
  <c r="AM254" i="12"/>
  <c r="AK256" i="12"/>
  <c r="AL255" i="12"/>
  <c r="AM255" i="12"/>
  <c r="AK257" i="12"/>
  <c r="AL256" i="12"/>
  <c r="AM256" i="12"/>
  <c r="AK258" i="12"/>
  <c r="AL257" i="12"/>
  <c r="AM257" i="12"/>
  <c r="AK259" i="12"/>
  <c r="AL258" i="12"/>
  <c r="AM258" i="12"/>
  <c r="AK260" i="12"/>
  <c r="AL259" i="12"/>
  <c r="AM259" i="12"/>
  <c r="AK261" i="12"/>
  <c r="AL260" i="12"/>
  <c r="AM260" i="12"/>
  <c r="AK262" i="12"/>
  <c r="AL261" i="12"/>
  <c r="AM261" i="12"/>
  <c r="AK263" i="12"/>
  <c r="AL262" i="12"/>
  <c r="AM262" i="12"/>
  <c r="AK264" i="12"/>
  <c r="AL263" i="12"/>
  <c r="AM263" i="12"/>
  <c r="AK265" i="12"/>
  <c r="AL264" i="12"/>
  <c r="AM264" i="12"/>
  <c r="AK266" i="12"/>
  <c r="AL265" i="12"/>
  <c r="AM265" i="12"/>
  <c r="AK267" i="12"/>
  <c r="AL266" i="12"/>
  <c r="AM266" i="12"/>
  <c r="AK268" i="12"/>
  <c r="AL267" i="12"/>
  <c r="AM267" i="12"/>
  <c r="AK269" i="12"/>
  <c r="AL268" i="12"/>
  <c r="AM268" i="12"/>
  <c r="AK270" i="12"/>
  <c r="AL269" i="12"/>
  <c r="AM269" i="12"/>
  <c r="AK271" i="12"/>
  <c r="AL270" i="12"/>
  <c r="AM270" i="12"/>
  <c r="AK272" i="12"/>
  <c r="AL271" i="12"/>
  <c r="AM271" i="12"/>
  <c r="AK273" i="12"/>
  <c r="AL272" i="12"/>
  <c r="AM272" i="12"/>
  <c r="AK274" i="12"/>
  <c r="AL273" i="12"/>
  <c r="AM273" i="12"/>
  <c r="AK275" i="12"/>
  <c r="AL274" i="12"/>
  <c r="AM274" i="12"/>
  <c r="AK276" i="12"/>
  <c r="AL275" i="12"/>
  <c r="AM275" i="12"/>
  <c r="AK277" i="12"/>
  <c r="AL276" i="12"/>
  <c r="AM276" i="12"/>
  <c r="AK278" i="12"/>
  <c r="AL277" i="12"/>
  <c r="AM277" i="12"/>
  <c r="AK279" i="12"/>
  <c r="AL278" i="12"/>
  <c r="AM278" i="12"/>
  <c r="AK280" i="12"/>
  <c r="AL279" i="12"/>
  <c r="AM279" i="12"/>
  <c r="AK281" i="12"/>
  <c r="AL280" i="12"/>
  <c r="AM280" i="12"/>
  <c r="AK282" i="12"/>
  <c r="AL281" i="12"/>
  <c r="AM281" i="12"/>
  <c r="AK283" i="12"/>
  <c r="AL282" i="12"/>
  <c r="AM282" i="12"/>
  <c r="AK284" i="12"/>
  <c r="AL283" i="12"/>
  <c r="AM283" i="12"/>
  <c r="AK285" i="12"/>
  <c r="AL284" i="12"/>
  <c r="AM284" i="12"/>
  <c r="AK286" i="12"/>
  <c r="AL285" i="12"/>
  <c r="AM285" i="12"/>
  <c r="AK287" i="12"/>
  <c r="AL286" i="12"/>
  <c r="AM286" i="12"/>
  <c r="AK288" i="12"/>
  <c r="AL287" i="12"/>
  <c r="AM287" i="12"/>
  <c r="AK289" i="12"/>
  <c r="AL288" i="12"/>
  <c r="AM288" i="12"/>
  <c r="AK290" i="12"/>
  <c r="AL289" i="12"/>
  <c r="AM289" i="12"/>
  <c r="AK291" i="12"/>
  <c r="AL290" i="12"/>
  <c r="AM290" i="12"/>
  <c r="AK292" i="12"/>
  <c r="AL291" i="12"/>
  <c r="AM291" i="12"/>
  <c r="AK293" i="12"/>
  <c r="AL292" i="12"/>
  <c r="AM292" i="12"/>
  <c r="AK294" i="12"/>
  <c r="AL293" i="12"/>
  <c r="AM293" i="12"/>
  <c r="AK295" i="12"/>
  <c r="AL294" i="12"/>
  <c r="AM294" i="12"/>
  <c r="AK296" i="12"/>
  <c r="AL295" i="12"/>
  <c r="AM295" i="12"/>
  <c r="AK297" i="12"/>
  <c r="AL296" i="12"/>
  <c r="AM296" i="12"/>
  <c r="AK298" i="12"/>
  <c r="AL297" i="12"/>
  <c r="AM297" i="12"/>
  <c r="AK299" i="12"/>
  <c r="AL298" i="12"/>
  <c r="AM298" i="12"/>
  <c r="AK300" i="12"/>
  <c r="AL299" i="12"/>
  <c r="AM299" i="12"/>
  <c r="AK301" i="12"/>
  <c r="AL300" i="12"/>
  <c r="AM300" i="12"/>
  <c r="AK302" i="12"/>
  <c r="AL301" i="12"/>
  <c r="AM301" i="12"/>
  <c r="AK303" i="12"/>
  <c r="AL302" i="12"/>
  <c r="AM302" i="12"/>
  <c r="AK304" i="12"/>
  <c r="AL303" i="12"/>
  <c r="AM303" i="12"/>
  <c r="AL304" i="12"/>
  <c r="AM304" i="12"/>
  <c r="AM305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G4" i="18"/>
  <c r="K4" i="18"/>
  <c r="G303" i="18"/>
  <c r="K303" i="18"/>
  <c r="G302" i="18"/>
  <c r="K302" i="18"/>
  <c r="G301" i="18"/>
  <c r="K301" i="18"/>
  <c r="G300" i="18"/>
  <c r="K300" i="18"/>
  <c r="G299" i="18"/>
  <c r="K299" i="18"/>
  <c r="G298" i="18"/>
  <c r="K298" i="18"/>
  <c r="G297" i="18"/>
  <c r="K297" i="18"/>
  <c r="G296" i="18"/>
  <c r="K296" i="18"/>
  <c r="G295" i="18"/>
  <c r="K295" i="18"/>
  <c r="G294" i="18"/>
  <c r="K294" i="18"/>
  <c r="G293" i="18"/>
  <c r="K293" i="18"/>
  <c r="G292" i="18"/>
  <c r="K292" i="18"/>
  <c r="G291" i="18"/>
  <c r="K291" i="18"/>
  <c r="G290" i="18"/>
  <c r="K290" i="18"/>
  <c r="G289" i="18"/>
  <c r="K289" i="18"/>
  <c r="G288" i="18"/>
  <c r="K288" i="18"/>
  <c r="G287" i="18"/>
  <c r="K287" i="18"/>
  <c r="G286" i="18"/>
  <c r="K286" i="18"/>
  <c r="G285" i="18"/>
  <c r="K285" i="18"/>
  <c r="G284" i="18"/>
  <c r="K284" i="18"/>
  <c r="G283" i="18"/>
  <c r="K283" i="18"/>
  <c r="G282" i="18"/>
  <c r="K282" i="18"/>
  <c r="G281" i="18"/>
  <c r="K281" i="18"/>
  <c r="G280" i="18"/>
  <c r="K280" i="18"/>
  <c r="G279" i="18"/>
  <c r="K279" i="18"/>
  <c r="G278" i="18"/>
  <c r="K278" i="18"/>
  <c r="G277" i="18"/>
  <c r="K277" i="18"/>
  <c r="G276" i="18"/>
  <c r="K276" i="18"/>
  <c r="G275" i="18"/>
  <c r="K275" i="18"/>
  <c r="G274" i="18"/>
  <c r="K274" i="18"/>
  <c r="G273" i="18"/>
  <c r="K273" i="18"/>
  <c r="G272" i="18"/>
  <c r="K272" i="18"/>
  <c r="G271" i="18"/>
  <c r="K271" i="18"/>
  <c r="G270" i="18"/>
  <c r="K270" i="18"/>
  <c r="G269" i="18"/>
  <c r="K269" i="18"/>
  <c r="G268" i="18"/>
  <c r="K268" i="18"/>
  <c r="G267" i="18"/>
  <c r="K267" i="18"/>
  <c r="G266" i="18"/>
  <c r="K266" i="18"/>
  <c r="G265" i="18"/>
  <c r="K265" i="18"/>
  <c r="G264" i="18"/>
  <c r="K264" i="18"/>
  <c r="G263" i="18"/>
  <c r="K263" i="18"/>
  <c r="G262" i="18"/>
  <c r="K262" i="18"/>
  <c r="G261" i="18"/>
  <c r="K261" i="18"/>
  <c r="G260" i="18"/>
  <c r="K260" i="18"/>
  <c r="G259" i="18"/>
  <c r="K259" i="18"/>
  <c r="G258" i="18"/>
  <c r="K258" i="18"/>
  <c r="G257" i="18"/>
  <c r="K257" i="18"/>
  <c r="G256" i="18"/>
  <c r="K256" i="18"/>
  <c r="G255" i="18"/>
  <c r="K255" i="18"/>
  <c r="G254" i="18"/>
  <c r="K254" i="18"/>
  <c r="G253" i="18"/>
  <c r="K253" i="18"/>
  <c r="G252" i="18"/>
  <c r="K252" i="18"/>
  <c r="G251" i="18"/>
  <c r="K251" i="18"/>
  <c r="G250" i="18"/>
  <c r="K250" i="18"/>
  <c r="G249" i="18"/>
  <c r="K249" i="18"/>
  <c r="G248" i="18"/>
  <c r="K248" i="18"/>
  <c r="G247" i="18"/>
  <c r="K247" i="18"/>
  <c r="G246" i="18"/>
  <c r="K246" i="18"/>
  <c r="G245" i="18"/>
  <c r="K245" i="18"/>
  <c r="G244" i="18"/>
  <c r="K244" i="18"/>
  <c r="G243" i="18"/>
  <c r="K243" i="18"/>
  <c r="G242" i="18"/>
  <c r="K242" i="18"/>
  <c r="G241" i="18"/>
  <c r="K241" i="18"/>
  <c r="G240" i="18"/>
  <c r="K240" i="18"/>
  <c r="G239" i="18"/>
  <c r="K239" i="18"/>
  <c r="G238" i="18"/>
  <c r="K238" i="18"/>
  <c r="G237" i="18"/>
  <c r="K237" i="18"/>
  <c r="G236" i="18"/>
  <c r="K236" i="18"/>
  <c r="G235" i="18"/>
  <c r="K235" i="18"/>
  <c r="G234" i="18"/>
  <c r="K234" i="18"/>
  <c r="G233" i="18"/>
  <c r="K233" i="18"/>
  <c r="G232" i="18"/>
  <c r="K232" i="18"/>
  <c r="G231" i="18"/>
  <c r="K231" i="18"/>
  <c r="G230" i="18"/>
  <c r="K230" i="18"/>
  <c r="G229" i="18"/>
  <c r="K229" i="18"/>
  <c r="G228" i="18"/>
  <c r="K228" i="18"/>
  <c r="G227" i="18"/>
  <c r="K227" i="18"/>
  <c r="G226" i="18"/>
  <c r="K226" i="18"/>
  <c r="G225" i="18"/>
  <c r="K225" i="18"/>
  <c r="G224" i="18"/>
  <c r="K224" i="18"/>
  <c r="G223" i="18"/>
  <c r="K223" i="18"/>
  <c r="G222" i="18"/>
  <c r="K222" i="18"/>
  <c r="G221" i="18"/>
  <c r="K221" i="18"/>
  <c r="G220" i="18"/>
  <c r="K220" i="18"/>
  <c r="G219" i="18"/>
  <c r="K219" i="18"/>
  <c r="G218" i="18"/>
  <c r="K218" i="18"/>
  <c r="G217" i="18"/>
  <c r="K217" i="18"/>
  <c r="G216" i="18"/>
  <c r="K216" i="18"/>
  <c r="G215" i="18"/>
  <c r="K215" i="18"/>
  <c r="G214" i="18"/>
  <c r="K214" i="18"/>
  <c r="G213" i="18"/>
  <c r="K213" i="18"/>
  <c r="G212" i="18"/>
  <c r="K212" i="18"/>
  <c r="G211" i="18"/>
  <c r="K211" i="18"/>
  <c r="G210" i="18"/>
  <c r="K210" i="18"/>
  <c r="G209" i="18"/>
  <c r="K209" i="18"/>
  <c r="G208" i="18"/>
  <c r="K208" i="18"/>
  <c r="G207" i="18"/>
  <c r="K207" i="18"/>
  <c r="G206" i="18"/>
  <c r="K206" i="18"/>
  <c r="G205" i="18"/>
  <c r="K205" i="18"/>
  <c r="G204" i="18"/>
  <c r="K204" i="18"/>
  <c r="G203" i="18"/>
  <c r="K203" i="18"/>
  <c r="G202" i="18"/>
  <c r="K202" i="18"/>
  <c r="G201" i="18"/>
  <c r="K201" i="18"/>
  <c r="G200" i="18"/>
  <c r="K200" i="18"/>
  <c r="G199" i="18"/>
  <c r="K199" i="18"/>
  <c r="G198" i="18"/>
  <c r="K198" i="18"/>
  <c r="G197" i="18"/>
  <c r="K197" i="18"/>
  <c r="G196" i="18"/>
  <c r="K196" i="18"/>
  <c r="G195" i="18"/>
  <c r="K195" i="18"/>
  <c r="G194" i="18"/>
  <c r="K194" i="18"/>
  <c r="G193" i="18"/>
  <c r="K193" i="18"/>
  <c r="G192" i="18"/>
  <c r="K192" i="18"/>
  <c r="G191" i="18"/>
  <c r="K191" i="18"/>
  <c r="G190" i="18"/>
  <c r="K190" i="18"/>
  <c r="G189" i="18"/>
  <c r="K189" i="18"/>
  <c r="G188" i="18"/>
  <c r="K188" i="18"/>
  <c r="G187" i="18"/>
  <c r="K187" i="18"/>
  <c r="G186" i="18"/>
  <c r="K186" i="18"/>
  <c r="G185" i="18"/>
  <c r="K185" i="18"/>
  <c r="G184" i="18"/>
  <c r="K184" i="18"/>
  <c r="G183" i="18"/>
  <c r="K183" i="18"/>
  <c r="G182" i="18"/>
  <c r="K182" i="18"/>
  <c r="G181" i="18"/>
  <c r="K181" i="18"/>
  <c r="G180" i="18"/>
  <c r="K180" i="18"/>
  <c r="G179" i="18"/>
  <c r="K179" i="18"/>
  <c r="G178" i="18"/>
  <c r="K178" i="18"/>
  <c r="G177" i="18"/>
  <c r="K177" i="18"/>
  <c r="G176" i="18"/>
  <c r="K176" i="18"/>
  <c r="G175" i="18"/>
  <c r="K175" i="18"/>
  <c r="G174" i="18"/>
  <c r="K174" i="18"/>
  <c r="G173" i="18"/>
  <c r="K173" i="18"/>
  <c r="G172" i="18"/>
  <c r="K172" i="18"/>
  <c r="G171" i="18"/>
  <c r="K171" i="18"/>
  <c r="G170" i="18"/>
  <c r="K170" i="18"/>
  <c r="G169" i="18"/>
  <c r="K169" i="18"/>
  <c r="G168" i="18"/>
  <c r="K168" i="18"/>
  <c r="G167" i="18"/>
  <c r="K167" i="18"/>
  <c r="G166" i="18"/>
  <c r="K166" i="18"/>
  <c r="G165" i="18"/>
  <c r="K165" i="18"/>
  <c r="G164" i="18"/>
  <c r="K164" i="18"/>
  <c r="G163" i="18"/>
  <c r="K163" i="18"/>
  <c r="G162" i="18"/>
  <c r="K162" i="18"/>
  <c r="G161" i="18"/>
  <c r="K161" i="18"/>
  <c r="G160" i="18"/>
  <c r="K160" i="18"/>
  <c r="G159" i="18"/>
  <c r="K159" i="18"/>
  <c r="G158" i="18"/>
  <c r="K158" i="18"/>
  <c r="G157" i="18"/>
  <c r="K157" i="18"/>
  <c r="G156" i="18"/>
  <c r="K156" i="18"/>
  <c r="G155" i="18"/>
  <c r="K155" i="18"/>
  <c r="G154" i="18"/>
  <c r="K154" i="18"/>
  <c r="G153" i="18"/>
  <c r="K153" i="18"/>
  <c r="G152" i="18"/>
  <c r="K152" i="18"/>
  <c r="G151" i="18"/>
  <c r="K151" i="18"/>
  <c r="G150" i="18"/>
  <c r="K150" i="18"/>
  <c r="G149" i="18"/>
  <c r="K149" i="18"/>
  <c r="G148" i="18"/>
  <c r="K148" i="18"/>
  <c r="G147" i="18"/>
  <c r="K147" i="18"/>
  <c r="G146" i="18"/>
  <c r="K146" i="18"/>
  <c r="G145" i="18"/>
  <c r="K145" i="18"/>
  <c r="G144" i="18"/>
  <c r="K144" i="18"/>
  <c r="G143" i="18"/>
  <c r="K143" i="18"/>
  <c r="G142" i="18"/>
  <c r="K142" i="18"/>
  <c r="G141" i="18"/>
  <c r="K141" i="18"/>
  <c r="G140" i="18"/>
  <c r="K140" i="18"/>
  <c r="G139" i="18"/>
  <c r="K139" i="18"/>
  <c r="G138" i="18"/>
  <c r="K138" i="18"/>
  <c r="G137" i="18"/>
  <c r="K137" i="18"/>
  <c r="G136" i="18"/>
  <c r="K136" i="18"/>
  <c r="G135" i="18"/>
  <c r="K135" i="18"/>
  <c r="G134" i="18"/>
  <c r="K134" i="18"/>
  <c r="G133" i="18"/>
  <c r="K133" i="18"/>
  <c r="G132" i="18"/>
  <c r="K132" i="18"/>
  <c r="G131" i="18"/>
  <c r="K131" i="18"/>
  <c r="G130" i="18"/>
  <c r="K130" i="18"/>
  <c r="G129" i="18"/>
  <c r="K129" i="18"/>
  <c r="G128" i="18"/>
  <c r="K128" i="18"/>
  <c r="G127" i="18"/>
  <c r="K127" i="18"/>
  <c r="G126" i="18"/>
  <c r="K126" i="18"/>
  <c r="G125" i="18"/>
  <c r="K125" i="18"/>
  <c r="G124" i="18"/>
  <c r="K124" i="18"/>
  <c r="G123" i="18"/>
  <c r="K123" i="18"/>
  <c r="G122" i="18"/>
  <c r="K122" i="18"/>
  <c r="G121" i="18"/>
  <c r="K121" i="18"/>
  <c r="G120" i="18"/>
  <c r="K120" i="18"/>
  <c r="G119" i="18"/>
  <c r="K119" i="18"/>
  <c r="G118" i="18"/>
  <c r="K118" i="18"/>
  <c r="G117" i="18"/>
  <c r="K117" i="18"/>
  <c r="G116" i="18"/>
  <c r="K116" i="18"/>
  <c r="G115" i="18"/>
  <c r="K115" i="18"/>
  <c r="G114" i="18"/>
  <c r="K114" i="18"/>
  <c r="G113" i="18"/>
  <c r="K113" i="18"/>
  <c r="G112" i="18"/>
  <c r="K112" i="18"/>
  <c r="G111" i="18"/>
  <c r="K111" i="18"/>
  <c r="G110" i="18"/>
  <c r="K110" i="18"/>
  <c r="G109" i="18"/>
  <c r="K109" i="18"/>
  <c r="G108" i="18"/>
  <c r="K108" i="18"/>
  <c r="G107" i="18"/>
  <c r="K107" i="18"/>
  <c r="G106" i="18"/>
  <c r="K106" i="18"/>
  <c r="G105" i="18"/>
  <c r="K105" i="18"/>
  <c r="G104" i="18"/>
  <c r="K104" i="18"/>
  <c r="G103" i="18"/>
  <c r="K103" i="18"/>
  <c r="G102" i="18"/>
  <c r="K102" i="18"/>
  <c r="G101" i="18"/>
  <c r="K101" i="18"/>
  <c r="G100" i="18"/>
  <c r="K100" i="18"/>
  <c r="G99" i="18"/>
  <c r="K99" i="18"/>
  <c r="G98" i="18"/>
  <c r="K98" i="18"/>
  <c r="G97" i="18"/>
  <c r="K97" i="18"/>
  <c r="G96" i="18"/>
  <c r="K96" i="18"/>
  <c r="G95" i="18"/>
  <c r="K95" i="18"/>
  <c r="G94" i="18"/>
  <c r="K94" i="18"/>
  <c r="G93" i="18"/>
  <c r="K93" i="18"/>
  <c r="G92" i="18"/>
  <c r="K92" i="18"/>
  <c r="G91" i="18"/>
  <c r="K91" i="18"/>
  <c r="G90" i="18"/>
  <c r="K90" i="18"/>
  <c r="G89" i="18"/>
  <c r="K89" i="18"/>
  <c r="G88" i="18"/>
  <c r="K88" i="18"/>
  <c r="G87" i="18"/>
  <c r="K87" i="18"/>
  <c r="G86" i="18"/>
  <c r="K86" i="18"/>
  <c r="G85" i="18"/>
  <c r="K85" i="18"/>
  <c r="G84" i="18"/>
  <c r="K84" i="18"/>
  <c r="G83" i="18"/>
  <c r="K83" i="18"/>
  <c r="G82" i="18"/>
  <c r="K82" i="18"/>
  <c r="G81" i="18"/>
  <c r="K81" i="18"/>
  <c r="G80" i="18"/>
  <c r="K80" i="18"/>
  <c r="G79" i="18"/>
  <c r="K79" i="18"/>
  <c r="G78" i="18"/>
  <c r="K78" i="18"/>
  <c r="G77" i="18"/>
  <c r="K77" i="18"/>
  <c r="G76" i="18"/>
  <c r="K76" i="18"/>
  <c r="G75" i="18"/>
  <c r="K75" i="18"/>
  <c r="G74" i="18"/>
  <c r="K74" i="18"/>
  <c r="G73" i="18"/>
  <c r="K73" i="18"/>
  <c r="G72" i="18"/>
  <c r="K72" i="18"/>
  <c r="G71" i="18"/>
  <c r="K71" i="18"/>
  <c r="G70" i="18"/>
  <c r="K70" i="18"/>
  <c r="G69" i="18"/>
  <c r="K69" i="18"/>
  <c r="G68" i="18"/>
  <c r="K68" i="18"/>
  <c r="G67" i="18"/>
  <c r="K67" i="18"/>
  <c r="G66" i="18"/>
  <c r="K66" i="18"/>
  <c r="G65" i="18"/>
  <c r="K65" i="18"/>
  <c r="G64" i="18"/>
  <c r="K64" i="18"/>
  <c r="G63" i="18"/>
  <c r="K63" i="18"/>
  <c r="G62" i="18"/>
  <c r="K62" i="18"/>
  <c r="G61" i="18"/>
  <c r="K61" i="18"/>
  <c r="G60" i="18"/>
  <c r="K60" i="18"/>
  <c r="G59" i="18"/>
  <c r="K59" i="18"/>
  <c r="G58" i="18"/>
  <c r="K58" i="18"/>
  <c r="G57" i="18"/>
  <c r="K57" i="18"/>
  <c r="G56" i="18"/>
  <c r="K56" i="18"/>
  <c r="G55" i="18"/>
  <c r="K55" i="18"/>
  <c r="G54" i="18"/>
  <c r="K54" i="18"/>
  <c r="G53" i="18"/>
  <c r="K53" i="18"/>
  <c r="G52" i="18"/>
  <c r="K52" i="18"/>
  <c r="G51" i="18"/>
  <c r="K51" i="18"/>
  <c r="G50" i="18"/>
  <c r="K50" i="18"/>
  <c r="G49" i="18"/>
  <c r="K49" i="18"/>
  <c r="G48" i="18"/>
  <c r="K48" i="18"/>
  <c r="G47" i="18"/>
  <c r="K47" i="18"/>
  <c r="G46" i="18"/>
  <c r="K46" i="18"/>
  <c r="G45" i="18"/>
  <c r="K45" i="18"/>
  <c r="G44" i="18"/>
  <c r="K44" i="18"/>
  <c r="G43" i="18"/>
  <c r="K43" i="18"/>
  <c r="G42" i="18"/>
  <c r="K42" i="18"/>
  <c r="G41" i="18"/>
  <c r="K41" i="18"/>
  <c r="G40" i="18"/>
  <c r="K40" i="18"/>
  <c r="G39" i="18"/>
  <c r="K39" i="18"/>
  <c r="G38" i="18"/>
  <c r="K38" i="18"/>
  <c r="G37" i="18"/>
  <c r="K37" i="18"/>
  <c r="G36" i="18"/>
  <c r="K36" i="18"/>
  <c r="G35" i="18"/>
  <c r="K35" i="18"/>
  <c r="G34" i="18"/>
  <c r="K34" i="18"/>
  <c r="G33" i="18"/>
  <c r="K33" i="18"/>
  <c r="G32" i="18"/>
  <c r="K32" i="18"/>
  <c r="G31" i="18"/>
  <c r="K31" i="18"/>
  <c r="G30" i="18"/>
  <c r="K30" i="18"/>
  <c r="G29" i="18"/>
  <c r="K29" i="18"/>
  <c r="G28" i="18"/>
  <c r="K28" i="18"/>
  <c r="G27" i="18"/>
  <c r="K27" i="18"/>
  <c r="G26" i="18"/>
  <c r="K26" i="18"/>
  <c r="G25" i="18"/>
  <c r="K25" i="18"/>
  <c r="G24" i="18"/>
  <c r="K24" i="18"/>
  <c r="G23" i="18"/>
  <c r="K23" i="18"/>
  <c r="G22" i="18"/>
  <c r="K22" i="18"/>
  <c r="G21" i="18"/>
  <c r="K21" i="18"/>
  <c r="G20" i="18"/>
  <c r="K20" i="18"/>
  <c r="G19" i="18"/>
  <c r="K19" i="18"/>
  <c r="G18" i="18"/>
  <c r="K18" i="18"/>
  <c r="G17" i="18"/>
  <c r="K17" i="18"/>
  <c r="G16" i="18"/>
  <c r="K16" i="18"/>
  <c r="G15" i="18"/>
  <c r="K15" i="18"/>
  <c r="G14" i="18"/>
  <c r="K14" i="18"/>
  <c r="G13" i="18"/>
  <c r="K13" i="18"/>
  <c r="G12" i="18"/>
  <c r="K12" i="18"/>
  <c r="G11" i="18"/>
  <c r="K11" i="18"/>
  <c r="G10" i="18"/>
  <c r="K10" i="18"/>
  <c r="G9" i="18"/>
  <c r="K9" i="18"/>
  <c r="G8" i="18"/>
  <c r="K8" i="18"/>
  <c r="G7" i="18"/>
  <c r="K7" i="18"/>
  <c r="G6" i="18"/>
  <c r="K6" i="18"/>
  <c r="G5" i="18"/>
  <c r="K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Q4" i="18"/>
  <c r="Q6" i="18"/>
  <c r="Q8" i="18"/>
  <c r="Q10" i="18"/>
  <c r="Q12" i="18"/>
  <c r="Q13" i="18"/>
  <c r="Q14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Q16" i="18"/>
  <c r="Q18" i="18"/>
  <c r="Q20" i="18"/>
  <c r="S4" i="18" a="1"/>
  <c r="U6" i="18"/>
  <c r="U5" i="18"/>
  <c r="U4" i="18"/>
  <c r="S4" i="18"/>
  <c r="T4" i="18"/>
  <c r="S5" i="18"/>
  <c r="T5" i="18"/>
  <c r="S6" i="18"/>
  <c r="T6" i="18"/>
  <c r="C307" i="18" a="1"/>
  <c r="C307" i="18"/>
  <c r="D307" i="18"/>
  <c r="E307" i="18"/>
  <c r="C309" i="18"/>
  <c r="D309" i="18"/>
  <c r="E309" i="18"/>
  <c r="C308" i="18"/>
  <c r="D308" i="18"/>
  <c r="E308" i="18"/>
  <c r="G308" i="18"/>
  <c r="H308" i="18"/>
  <c r="H309" i="18"/>
  <c r="G309" i="18"/>
  <c r="Z4" i="18"/>
  <c r="AA4" i="18"/>
  <c r="AB4" i="18"/>
  <c r="Z5" i="18"/>
  <c r="AA5" i="18"/>
  <c r="AB5" i="18"/>
  <c r="Z8" i="18"/>
  <c r="AA8" i="18"/>
  <c r="AB8" i="18"/>
  <c r="AD5" i="18" a="1"/>
  <c r="AE5" i="18"/>
  <c r="AG5" i="18"/>
  <c r="AE6" i="18"/>
  <c r="AG6" i="18"/>
  <c r="AE7" i="18"/>
  <c r="AG7" i="18"/>
  <c r="AE8" i="18"/>
  <c r="AG8" i="18"/>
  <c r="AE9" i="18"/>
  <c r="AG9" i="18"/>
  <c r="AE10" i="18"/>
  <c r="AG10" i="18"/>
  <c r="AE11" i="18"/>
  <c r="AG11" i="18"/>
  <c r="AE12" i="18"/>
  <c r="AG12" i="18"/>
  <c r="AE13" i="18"/>
  <c r="AG13" i="18"/>
  <c r="AE14" i="18"/>
  <c r="AG14" i="18"/>
  <c r="AE15" i="18"/>
  <c r="AG15" i="18"/>
  <c r="AE16" i="18"/>
  <c r="AG16" i="18"/>
  <c r="AE17" i="18"/>
  <c r="AG17" i="18"/>
  <c r="AE18" i="18"/>
  <c r="AG18" i="18"/>
  <c r="AE19" i="18"/>
  <c r="AG19" i="18"/>
  <c r="AE20" i="18"/>
  <c r="AG20" i="18"/>
  <c r="AE21" i="18"/>
  <c r="AG21" i="18"/>
  <c r="AE22" i="18"/>
  <c r="AG22" i="18"/>
  <c r="AE23" i="18"/>
  <c r="AG23" i="18"/>
  <c r="AE24" i="18"/>
  <c r="AG24" i="18"/>
  <c r="AE25" i="18"/>
  <c r="AG25" i="18"/>
  <c r="AE26" i="18"/>
  <c r="AG26" i="18"/>
  <c r="AE27" i="18"/>
  <c r="AG27" i="18"/>
  <c r="AE28" i="18"/>
  <c r="AG28" i="18"/>
  <c r="AE29" i="18"/>
  <c r="AG29" i="18"/>
  <c r="AE30" i="18"/>
  <c r="AG30" i="18"/>
  <c r="AE31" i="18"/>
  <c r="AG31" i="18"/>
  <c r="AE32" i="18"/>
  <c r="AG32" i="18"/>
  <c r="AE33" i="18"/>
  <c r="AG33" i="18"/>
  <c r="AE34" i="18"/>
  <c r="AG34" i="18"/>
  <c r="AE35" i="18"/>
  <c r="AG35" i="18"/>
  <c r="AE36" i="18"/>
  <c r="AG36" i="18"/>
  <c r="AE37" i="18"/>
  <c r="AG37" i="18"/>
  <c r="AE38" i="18"/>
  <c r="AG38" i="18"/>
  <c r="AE39" i="18"/>
  <c r="AG39" i="18"/>
  <c r="AE40" i="18"/>
  <c r="AG40" i="18"/>
  <c r="AE41" i="18"/>
  <c r="AG41" i="18"/>
  <c r="AE42" i="18"/>
  <c r="AG42" i="18"/>
  <c r="AE43" i="18"/>
  <c r="AG43" i="18"/>
  <c r="AE44" i="18"/>
  <c r="AG44" i="18"/>
  <c r="AE45" i="18"/>
  <c r="AG45" i="18"/>
  <c r="AE46" i="18"/>
  <c r="AG46" i="18"/>
  <c r="AE47" i="18"/>
  <c r="AG47" i="18"/>
  <c r="AE48" i="18"/>
  <c r="AG48" i="18"/>
  <c r="AE49" i="18"/>
  <c r="AG49" i="18"/>
  <c r="AE50" i="18"/>
  <c r="AG50" i="18"/>
  <c r="AE51" i="18"/>
  <c r="AG51" i="18"/>
  <c r="AE52" i="18"/>
  <c r="AG52" i="18"/>
  <c r="AE53" i="18"/>
  <c r="AG53" i="18"/>
  <c r="AE54" i="18"/>
  <c r="AG54" i="18"/>
  <c r="AE55" i="18"/>
  <c r="AG55" i="18"/>
  <c r="AE56" i="18"/>
  <c r="AG56" i="18"/>
  <c r="AE57" i="18"/>
  <c r="AG57" i="18"/>
  <c r="AE58" i="18"/>
  <c r="AG58" i="18"/>
  <c r="AE59" i="18"/>
  <c r="AG59" i="18"/>
  <c r="AE60" i="18"/>
  <c r="AG60" i="18"/>
  <c r="AE61" i="18"/>
  <c r="AG61" i="18"/>
  <c r="AE62" i="18"/>
  <c r="AG62" i="18"/>
  <c r="AE63" i="18"/>
  <c r="AG63" i="18"/>
  <c r="AE64" i="18"/>
  <c r="AG64" i="18"/>
  <c r="AE65" i="18"/>
  <c r="AG65" i="18"/>
  <c r="AE66" i="18"/>
  <c r="AG66" i="18"/>
  <c r="AE67" i="18"/>
  <c r="AG67" i="18"/>
  <c r="AE68" i="18"/>
  <c r="AG68" i="18"/>
  <c r="AE69" i="18"/>
  <c r="AG69" i="18"/>
  <c r="AE70" i="18"/>
  <c r="AG70" i="18"/>
  <c r="AE71" i="18"/>
  <c r="AG71" i="18"/>
  <c r="AE72" i="18"/>
  <c r="AG72" i="18"/>
  <c r="AE73" i="18"/>
  <c r="AG73" i="18"/>
  <c r="AE74" i="18"/>
  <c r="AG74" i="18"/>
  <c r="AE75" i="18"/>
  <c r="AG75" i="18"/>
  <c r="AE76" i="18"/>
  <c r="AG76" i="18"/>
  <c r="AE77" i="18"/>
  <c r="AG77" i="18"/>
  <c r="AE78" i="18"/>
  <c r="AG78" i="18"/>
  <c r="AE79" i="18"/>
  <c r="AG79" i="18"/>
  <c r="AE80" i="18"/>
  <c r="AG80" i="18"/>
  <c r="AE81" i="18"/>
  <c r="AG81" i="18"/>
  <c r="AE82" i="18"/>
  <c r="AG82" i="18"/>
  <c r="AE83" i="18"/>
  <c r="AG83" i="18"/>
  <c r="AE84" i="18"/>
  <c r="AG84" i="18"/>
  <c r="AE85" i="18"/>
  <c r="AG85" i="18"/>
  <c r="AE86" i="18"/>
  <c r="AG86" i="18"/>
  <c r="AE87" i="18"/>
  <c r="AG87" i="18"/>
  <c r="AE88" i="18"/>
  <c r="AG88" i="18"/>
  <c r="AE89" i="18"/>
  <c r="AG89" i="18"/>
  <c r="AE90" i="18"/>
  <c r="AG90" i="18"/>
  <c r="AE91" i="18"/>
  <c r="AG91" i="18"/>
  <c r="AE92" i="18"/>
  <c r="AG92" i="18"/>
  <c r="AE93" i="18"/>
  <c r="AG93" i="18"/>
  <c r="AE94" i="18"/>
  <c r="AG94" i="18"/>
  <c r="AE95" i="18"/>
  <c r="AG95" i="18"/>
  <c r="AE96" i="18"/>
  <c r="AG96" i="18"/>
  <c r="AE97" i="18"/>
  <c r="AG97" i="18"/>
  <c r="AE98" i="18"/>
  <c r="AG98" i="18"/>
  <c r="AE99" i="18"/>
  <c r="AG99" i="18"/>
  <c r="AE100" i="18"/>
  <c r="AG100" i="18"/>
  <c r="AE101" i="18"/>
  <c r="AG101" i="18"/>
  <c r="AE102" i="18"/>
  <c r="AG102" i="18"/>
  <c r="AE103" i="18"/>
  <c r="AG103" i="18"/>
  <c r="AE104" i="18"/>
  <c r="AG104" i="18"/>
  <c r="AE105" i="18"/>
  <c r="AG105" i="18"/>
  <c r="AE106" i="18"/>
  <c r="AG106" i="18"/>
  <c r="AE107" i="18"/>
  <c r="AG107" i="18"/>
  <c r="AE108" i="18"/>
  <c r="AG108" i="18"/>
  <c r="AE109" i="18"/>
  <c r="AG109" i="18"/>
  <c r="AE110" i="18"/>
  <c r="AG110" i="18"/>
  <c r="AE111" i="18"/>
  <c r="AG111" i="18"/>
  <c r="AE112" i="18"/>
  <c r="AG112" i="18"/>
  <c r="AE113" i="18"/>
  <c r="AG113" i="18"/>
  <c r="AE114" i="18"/>
  <c r="AG114" i="18"/>
  <c r="AE115" i="18"/>
  <c r="AG115" i="18"/>
  <c r="AE116" i="18"/>
  <c r="AG116" i="18"/>
  <c r="AE117" i="18"/>
  <c r="AG117" i="18"/>
  <c r="AE118" i="18"/>
  <c r="AG118" i="18"/>
  <c r="AE119" i="18"/>
  <c r="AG119" i="18"/>
  <c r="AE120" i="18"/>
  <c r="AG120" i="18"/>
  <c r="AE121" i="18"/>
  <c r="AG121" i="18"/>
  <c r="AE122" i="18"/>
  <c r="AG122" i="18"/>
  <c r="AE123" i="18"/>
  <c r="AG123" i="18"/>
  <c r="AE124" i="18"/>
  <c r="AG124" i="18"/>
  <c r="AE125" i="18"/>
  <c r="AG125" i="18"/>
  <c r="AE126" i="18"/>
  <c r="AG126" i="18"/>
  <c r="AE127" i="18"/>
  <c r="AG127" i="18"/>
  <c r="AE128" i="18"/>
  <c r="AG128" i="18"/>
  <c r="AE129" i="18"/>
  <c r="AG129" i="18"/>
  <c r="AE130" i="18"/>
  <c r="AG130" i="18"/>
  <c r="AE131" i="18"/>
  <c r="AG131" i="18"/>
  <c r="AE132" i="18"/>
  <c r="AG132" i="18"/>
  <c r="AE133" i="18"/>
  <c r="AG133" i="18"/>
  <c r="AE134" i="18"/>
  <c r="AG134" i="18"/>
  <c r="AE135" i="18"/>
  <c r="AG135" i="18"/>
  <c r="AE136" i="18"/>
  <c r="AG136" i="18"/>
  <c r="AE137" i="18"/>
  <c r="AG137" i="18"/>
  <c r="AE138" i="18"/>
  <c r="AG138" i="18"/>
  <c r="AE139" i="18"/>
  <c r="AG139" i="18"/>
  <c r="AE140" i="18"/>
  <c r="AG140" i="18"/>
  <c r="AE141" i="18"/>
  <c r="AG141" i="18"/>
  <c r="AE142" i="18"/>
  <c r="AG142" i="18"/>
  <c r="AE143" i="18"/>
  <c r="AG143" i="18"/>
  <c r="AE144" i="18"/>
  <c r="AG144" i="18"/>
  <c r="AE145" i="18"/>
  <c r="AG145" i="18"/>
  <c r="AE146" i="18"/>
  <c r="AG146" i="18"/>
  <c r="AE147" i="18"/>
  <c r="AG147" i="18"/>
  <c r="AE148" i="18"/>
  <c r="AG148" i="18"/>
  <c r="AE149" i="18"/>
  <c r="AG149" i="18"/>
  <c r="AE150" i="18"/>
  <c r="AG150" i="18"/>
  <c r="AE151" i="18"/>
  <c r="AG151" i="18"/>
  <c r="AE152" i="18"/>
  <c r="AG152" i="18"/>
  <c r="AE153" i="18"/>
  <c r="AG153" i="18"/>
  <c r="AE154" i="18"/>
  <c r="AG154" i="18"/>
  <c r="AE155" i="18"/>
  <c r="AG155" i="18"/>
  <c r="AE156" i="18"/>
  <c r="AG156" i="18"/>
  <c r="AE157" i="18"/>
  <c r="AG157" i="18"/>
  <c r="AE158" i="18"/>
  <c r="AG158" i="18"/>
  <c r="AE159" i="18"/>
  <c r="AG159" i="18"/>
  <c r="AE160" i="18"/>
  <c r="AG160" i="18"/>
  <c r="AE161" i="18"/>
  <c r="AG161" i="18"/>
  <c r="AE162" i="18"/>
  <c r="AG162" i="18"/>
  <c r="AE163" i="18"/>
  <c r="AG163" i="18"/>
  <c r="AE164" i="18"/>
  <c r="AG164" i="18"/>
  <c r="AE165" i="18"/>
  <c r="AG165" i="18"/>
  <c r="AE166" i="18"/>
  <c r="AG166" i="18"/>
  <c r="AE167" i="18"/>
  <c r="AG167" i="18"/>
  <c r="AE168" i="18"/>
  <c r="AG168" i="18"/>
  <c r="AE169" i="18"/>
  <c r="AG169" i="18"/>
  <c r="AE170" i="18"/>
  <c r="AG170" i="18"/>
  <c r="AE171" i="18"/>
  <c r="AG171" i="18"/>
  <c r="AE172" i="18"/>
  <c r="AG172" i="18"/>
  <c r="AE173" i="18"/>
  <c r="AG173" i="18"/>
  <c r="AE174" i="18"/>
  <c r="AG174" i="18"/>
  <c r="AE175" i="18"/>
  <c r="AG175" i="18"/>
  <c r="AE176" i="18"/>
  <c r="AG176" i="18"/>
  <c r="AE177" i="18"/>
  <c r="AG177" i="18"/>
  <c r="AE178" i="18"/>
  <c r="AG178" i="18"/>
  <c r="AE179" i="18"/>
  <c r="AG179" i="18"/>
  <c r="AE180" i="18"/>
  <c r="AG180" i="18"/>
  <c r="AE181" i="18"/>
  <c r="AG181" i="18"/>
  <c r="AE182" i="18"/>
  <c r="AG182" i="18"/>
  <c r="AE183" i="18"/>
  <c r="AG183" i="18"/>
  <c r="AE184" i="18"/>
  <c r="AG184" i="18"/>
  <c r="AE185" i="18"/>
  <c r="AG185" i="18"/>
  <c r="AE186" i="18"/>
  <c r="AG186" i="18"/>
  <c r="AE187" i="18"/>
  <c r="AG187" i="18"/>
  <c r="AE188" i="18"/>
  <c r="AG188" i="18"/>
  <c r="AE189" i="18"/>
  <c r="AG189" i="18"/>
  <c r="AE190" i="18"/>
  <c r="AG190" i="18"/>
  <c r="AE191" i="18"/>
  <c r="AG191" i="18"/>
  <c r="AE192" i="18"/>
  <c r="AG192" i="18"/>
  <c r="AE193" i="18"/>
  <c r="AG193" i="18"/>
  <c r="AE194" i="18"/>
  <c r="AG194" i="18"/>
  <c r="AE195" i="18"/>
  <c r="AG195" i="18"/>
  <c r="AE196" i="18"/>
  <c r="AG196" i="18"/>
  <c r="AE197" i="18"/>
  <c r="AG197" i="18"/>
  <c r="AE198" i="18"/>
  <c r="AG198" i="18"/>
  <c r="AE199" i="18"/>
  <c r="AG199" i="18"/>
  <c r="AE200" i="18"/>
  <c r="AG200" i="18"/>
  <c r="AE201" i="18"/>
  <c r="AG201" i="18"/>
  <c r="AE202" i="18"/>
  <c r="AG202" i="18"/>
  <c r="AE203" i="18"/>
  <c r="AG203" i="18"/>
  <c r="AE204" i="18"/>
  <c r="AG204" i="18"/>
  <c r="AE205" i="18"/>
  <c r="AG205" i="18"/>
  <c r="AE206" i="18"/>
  <c r="AG206" i="18"/>
  <c r="AE207" i="18"/>
  <c r="AG207" i="18"/>
  <c r="AE208" i="18"/>
  <c r="AG208" i="18"/>
  <c r="AE209" i="18"/>
  <c r="AG209" i="18"/>
  <c r="AE210" i="18"/>
  <c r="AG210" i="18"/>
  <c r="AE211" i="18"/>
  <c r="AG211" i="18"/>
  <c r="AE212" i="18"/>
  <c r="AG212" i="18"/>
  <c r="AE213" i="18"/>
  <c r="AG213" i="18"/>
  <c r="AE214" i="18"/>
  <c r="AG214" i="18"/>
  <c r="AE215" i="18"/>
  <c r="AG215" i="18"/>
  <c r="AE216" i="18"/>
  <c r="AG216" i="18"/>
  <c r="AE217" i="18"/>
  <c r="AG217" i="18"/>
  <c r="AE218" i="18"/>
  <c r="AG218" i="18"/>
  <c r="AE219" i="18"/>
  <c r="AG219" i="18"/>
  <c r="AE220" i="18"/>
  <c r="AG220" i="18"/>
  <c r="AE221" i="18"/>
  <c r="AG221" i="18"/>
  <c r="AE222" i="18"/>
  <c r="AG222" i="18"/>
  <c r="AE223" i="18"/>
  <c r="AG223" i="18"/>
  <c r="AE224" i="18"/>
  <c r="AG224" i="18"/>
  <c r="AE225" i="18"/>
  <c r="AG225" i="18"/>
  <c r="AE226" i="18"/>
  <c r="AG226" i="18"/>
  <c r="AE227" i="18"/>
  <c r="AG227" i="18"/>
  <c r="AE228" i="18"/>
  <c r="AG228" i="18"/>
  <c r="AE229" i="18"/>
  <c r="AG229" i="18"/>
  <c r="AE230" i="18"/>
  <c r="AG230" i="18"/>
  <c r="AE231" i="18"/>
  <c r="AG231" i="18"/>
  <c r="AE232" i="18"/>
  <c r="AG232" i="18"/>
  <c r="AE233" i="18"/>
  <c r="AG233" i="18"/>
  <c r="AE234" i="18"/>
  <c r="AG234" i="18"/>
  <c r="AE235" i="18"/>
  <c r="AG235" i="18"/>
  <c r="AE236" i="18"/>
  <c r="AG236" i="18"/>
  <c r="AE237" i="18"/>
  <c r="AG237" i="18"/>
  <c r="AE238" i="18"/>
  <c r="AG238" i="18"/>
  <c r="AE239" i="18"/>
  <c r="AG239" i="18"/>
  <c r="AE240" i="18"/>
  <c r="AG240" i="18"/>
  <c r="AE241" i="18"/>
  <c r="AG241" i="18"/>
  <c r="AE242" i="18"/>
  <c r="AG242" i="18"/>
  <c r="AE243" i="18"/>
  <c r="AG243" i="18"/>
  <c r="AE244" i="18"/>
  <c r="AG244" i="18"/>
  <c r="AE245" i="18"/>
  <c r="AG245" i="18"/>
  <c r="AE246" i="18"/>
  <c r="AG246" i="18"/>
  <c r="AE247" i="18"/>
  <c r="AG247" i="18"/>
  <c r="AE248" i="18"/>
  <c r="AG248" i="18"/>
  <c r="AE249" i="18"/>
  <c r="AG249" i="18"/>
  <c r="AE250" i="18"/>
  <c r="AG250" i="18"/>
  <c r="AE251" i="18"/>
  <c r="AG251" i="18"/>
  <c r="AE252" i="18"/>
  <c r="AG252" i="18"/>
  <c r="AE253" i="18"/>
  <c r="AG253" i="18"/>
  <c r="AE254" i="18"/>
  <c r="AG254" i="18"/>
  <c r="AE255" i="18"/>
  <c r="AG255" i="18"/>
  <c r="AE256" i="18"/>
  <c r="AG256" i="18"/>
  <c r="AE257" i="18"/>
  <c r="AG257" i="18"/>
  <c r="AE258" i="18"/>
  <c r="AG258" i="18"/>
  <c r="AE259" i="18"/>
  <c r="AG259" i="18"/>
  <c r="AE260" i="18"/>
  <c r="AG260" i="18"/>
  <c r="AE261" i="18"/>
  <c r="AG261" i="18"/>
  <c r="AE262" i="18"/>
  <c r="AG262" i="18"/>
  <c r="AE263" i="18"/>
  <c r="AG263" i="18"/>
  <c r="AE264" i="18"/>
  <c r="AG264" i="18"/>
  <c r="AE265" i="18"/>
  <c r="AG265" i="18"/>
  <c r="AE266" i="18"/>
  <c r="AG266" i="18"/>
  <c r="AE267" i="18"/>
  <c r="AG267" i="18"/>
  <c r="AE268" i="18"/>
  <c r="AG268" i="18"/>
  <c r="AE269" i="18"/>
  <c r="AG269" i="18"/>
  <c r="AE270" i="18"/>
  <c r="AG270" i="18"/>
  <c r="AE271" i="18"/>
  <c r="AG271" i="18"/>
  <c r="AE272" i="18"/>
  <c r="AG272" i="18"/>
  <c r="AE273" i="18"/>
  <c r="AG273" i="18"/>
  <c r="AE274" i="18"/>
  <c r="AG274" i="18"/>
  <c r="AE275" i="18"/>
  <c r="AG275" i="18"/>
  <c r="AE276" i="18"/>
  <c r="AG276" i="18"/>
  <c r="AE277" i="18"/>
  <c r="AG277" i="18"/>
  <c r="AE278" i="18"/>
  <c r="AG278" i="18"/>
  <c r="AE279" i="18"/>
  <c r="AG279" i="18"/>
  <c r="AE280" i="18"/>
  <c r="AG280" i="18"/>
  <c r="AE281" i="18"/>
  <c r="AG281" i="18"/>
  <c r="AE282" i="18"/>
  <c r="AG282" i="18"/>
  <c r="AE283" i="18"/>
  <c r="AG283" i="18"/>
  <c r="AE284" i="18"/>
  <c r="AG284" i="18"/>
  <c r="AE285" i="18"/>
  <c r="AG285" i="18"/>
  <c r="AE286" i="18"/>
  <c r="AG286" i="18"/>
  <c r="AE287" i="18"/>
  <c r="AG287" i="18"/>
  <c r="AE288" i="18"/>
  <c r="AG288" i="18"/>
  <c r="AE289" i="18"/>
  <c r="AG289" i="18"/>
  <c r="AE290" i="18"/>
  <c r="AG290" i="18"/>
  <c r="AE291" i="18"/>
  <c r="AG291" i="18"/>
  <c r="AE292" i="18"/>
  <c r="AG292" i="18"/>
  <c r="AE293" i="18"/>
  <c r="AG293" i="18"/>
  <c r="AE294" i="18"/>
  <c r="AG294" i="18"/>
  <c r="AE295" i="18"/>
  <c r="AG295" i="18"/>
  <c r="AE296" i="18"/>
  <c r="AG296" i="18"/>
  <c r="AE297" i="18"/>
  <c r="AG297" i="18"/>
  <c r="AE298" i="18"/>
  <c r="AG298" i="18"/>
  <c r="AE299" i="18"/>
  <c r="AG299" i="18"/>
  <c r="AE300" i="18"/>
  <c r="AG300" i="18"/>
  <c r="AE301" i="18"/>
  <c r="AG301" i="18"/>
  <c r="AE302" i="18"/>
  <c r="AG302" i="18"/>
  <c r="AE303" i="18"/>
  <c r="AG303" i="18"/>
  <c r="AE304" i="18"/>
  <c r="AG304" i="18"/>
  <c r="AI4" i="18"/>
  <c r="AI5" i="18"/>
  <c r="AF5" i="18"/>
  <c r="AH5" i="18"/>
  <c r="AF6" i="18"/>
  <c r="AH6" i="18"/>
  <c r="AF7" i="18"/>
  <c r="AH7" i="18"/>
  <c r="AF8" i="18"/>
  <c r="AH8" i="18"/>
  <c r="AF9" i="18"/>
  <c r="AH9" i="18"/>
  <c r="AF10" i="18"/>
  <c r="AH10" i="18"/>
  <c r="AF11" i="18"/>
  <c r="AH11" i="18"/>
  <c r="AF12" i="18"/>
  <c r="AH12" i="18"/>
  <c r="AF13" i="18"/>
  <c r="AH13" i="18"/>
  <c r="AF14" i="18"/>
  <c r="AH14" i="18"/>
  <c r="AF15" i="18"/>
  <c r="AH15" i="18"/>
  <c r="AF16" i="18"/>
  <c r="AH16" i="18"/>
  <c r="AF17" i="18"/>
  <c r="AH17" i="18"/>
  <c r="AF18" i="18"/>
  <c r="AH18" i="18"/>
  <c r="AF19" i="18"/>
  <c r="AH19" i="18"/>
  <c r="AF20" i="18"/>
  <c r="AH20" i="18"/>
  <c r="AF21" i="18"/>
  <c r="AH21" i="18"/>
  <c r="AF22" i="18"/>
  <c r="AH22" i="18"/>
  <c r="AF23" i="18"/>
  <c r="AH23" i="18"/>
  <c r="AF24" i="18"/>
  <c r="AH24" i="18"/>
  <c r="AF25" i="18"/>
  <c r="AH25" i="18"/>
  <c r="AF26" i="18"/>
  <c r="AH26" i="18"/>
  <c r="AF27" i="18"/>
  <c r="AH27" i="18"/>
  <c r="AF28" i="18"/>
  <c r="AH28" i="18"/>
  <c r="AF29" i="18"/>
  <c r="AH29" i="18"/>
  <c r="AF30" i="18"/>
  <c r="AH30" i="18"/>
  <c r="AF31" i="18"/>
  <c r="AH31" i="18"/>
  <c r="AF32" i="18"/>
  <c r="AH32" i="18"/>
  <c r="AF33" i="18"/>
  <c r="AH33" i="18"/>
  <c r="AF34" i="18"/>
  <c r="AH34" i="18"/>
  <c r="AF35" i="18"/>
  <c r="AH35" i="18"/>
  <c r="AF36" i="18"/>
  <c r="AH36" i="18"/>
  <c r="AF37" i="18"/>
  <c r="AH37" i="18"/>
  <c r="AF38" i="18"/>
  <c r="AH38" i="18"/>
  <c r="AF39" i="18"/>
  <c r="AH39" i="18"/>
  <c r="AF40" i="18"/>
  <c r="AH40" i="18"/>
  <c r="AF41" i="18"/>
  <c r="AH41" i="18"/>
  <c r="AF42" i="18"/>
  <c r="AH42" i="18"/>
  <c r="AF43" i="18"/>
  <c r="AH43" i="18"/>
  <c r="AF44" i="18"/>
  <c r="AH44" i="18"/>
  <c r="AF45" i="18"/>
  <c r="AH45" i="18"/>
  <c r="AF46" i="18"/>
  <c r="AH46" i="18"/>
  <c r="AF47" i="18"/>
  <c r="AH47" i="18"/>
  <c r="AF48" i="18"/>
  <c r="AH48" i="18"/>
  <c r="AF49" i="18"/>
  <c r="AH49" i="18"/>
  <c r="AF50" i="18"/>
  <c r="AH50" i="18"/>
  <c r="AF51" i="18"/>
  <c r="AH51" i="18"/>
  <c r="AF52" i="18"/>
  <c r="AH52" i="18"/>
  <c r="AF53" i="18"/>
  <c r="AH53" i="18"/>
  <c r="AF54" i="18"/>
  <c r="AH54" i="18"/>
  <c r="AF55" i="18"/>
  <c r="AH55" i="18"/>
  <c r="AF56" i="18"/>
  <c r="AH56" i="18"/>
  <c r="AF57" i="18"/>
  <c r="AH57" i="18"/>
  <c r="AF58" i="18"/>
  <c r="AH58" i="18"/>
  <c r="AF59" i="18"/>
  <c r="AH59" i="18"/>
  <c r="AF60" i="18"/>
  <c r="AH60" i="18"/>
  <c r="AF61" i="18"/>
  <c r="AH61" i="18"/>
  <c r="AF62" i="18"/>
  <c r="AH62" i="18"/>
  <c r="AF63" i="18"/>
  <c r="AH63" i="18"/>
  <c r="AF64" i="18"/>
  <c r="AH64" i="18"/>
  <c r="AF65" i="18"/>
  <c r="AH65" i="18"/>
  <c r="AF66" i="18"/>
  <c r="AH66" i="18"/>
  <c r="AF67" i="18"/>
  <c r="AH67" i="18"/>
  <c r="AF68" i="18"/>
  <c r="AH68" i="18"/>
  <c r="AF69" i="18"/>
  <c r="AH69" i="18"/>
  <c r="AF70" i="18"/>
  <c r="AH70" i="18"/>
  <c r="AF71" i="18"/>
  <c r="AH71" i="18"/>
  <c r="AF72" i="18"/>
  <c r="AH72" i="18"/>
  <c r="AF73" i="18"/>
  <c r="AH73" i="18"/>
  <c r="AF74" i="18"/>
  <c r="AH74" i="18"/>
  <c r="AF75" i="18"/>
  <c r="AH75" i="18"/>
  <c r="AF76" i="18"/>
  <c r="AH76" i="18"/>
  <c r="AF77" i="18"/>
  <c r="AH77" i="18"/>
  <c r="AF78" i="18"/>
  <c r="AH78" i="18"/>
  <c r="AF79" i="18"/>
  <c r="AH79" i="18"/>
  <c r="AF80" i="18"/>
  <c r="AH80" i="18"/>
  <c r="AF81" i="18"/>
  <c r="AH81" i="18"/>
  <c r="AF82" i="18"/>
  <c r="AH82" i="18"/>
  <c r="AF83" i="18"/>
  <c r="AH83" i="18"/>
  <c r="AF84" i="18"/>
  <c r="AH84" i="18"/>
  <c r="AF85" i="18"/>
  <c r="AH85" i="18"/>
  <c r="AF86" i="18"/>
  <c r="AH86" i="18"/>
  <c r="AF87" i="18"/>
  <c r="AH87" i="18"/>
  <c r="AF88" i="18"/>
  <c r="AH88" i="18"/>
  <c r="AF89" i="18"/>
  <c r="AH89" i="18"/>
  <c r="AF90" i="18"/>
  <c r="AH90" i="18"/>
  <c r="AF91" i="18"/>
  <c r="AH91" i="18"/>
  <c r="AF92" i="18"/>
  <c r="AH92" i="18"/>
  <c r="AF93" i="18"/>
  <c r="AH93" i="18"/>
  <c r="AF94" i="18"/>
  <c r="AH94" i="18"/>
  <c r="AF95" i="18"/>
  <c r="AH95" i="18"/>
  <c r="AF96" i="18"/>
  <c r="AH96" i="18"/>
  <c r="AF97" i="18"/>
  <c r="AH97" i="18"/>
  <c r="AF98" i="18"/>
  <c r="AH98" i="18"/>
  <c r="AF99" i="18"/>
  <c r="AH99" i="18"/>
  <c r="AF100" i="18"/>
  <c r="AH100" i="18"/>
  <c r="AF101" i="18"/>
  <c r="AH101" i="18"/>
  <c r="AF102" i="18"/>
  <c r="AH102" i="18"/>
  <c r="AF103" i="18"/>
  <c r="AH103" i="18"/>
  <c r="AF104" i="18"/>
  <c r="AH104" i="18"/>
  <c r="AF105" i="18"/>
  <c r="AH105" i="18"/>
  <c r="AF106" i="18"/>
  <c r="AH106" i="18"/>
  <c r="AF107" i="18"/>
  <c r="AH107" i="18"/>
  <c r="AF108" i="18"/>
  <c r="AH108" i="18"/>
  <c r="AF109" i="18"/>
  <c r="AH109" i="18"/>
  <c r="AF110" i="18"/>
  <c r="AH110" i="18"/>
  <c r="AF111" i="18"/>
  <c r="AH111" i="18"/>
  <c r="AF112" i="18"/>
  <c r="AH112" i="18"/>
  <c r="AF113" i="18"/>
  <c r="AH113" i="18"/>
  <c r="AF114" i="18"/>
  <c r="AH114" i="18"/>
  <c r="AF115" i="18"/>
  <c r="AH115" i="18"/>
  <c r="AF116" i="18"/>
  <c r="AH116" i="18"/>
  <c r="AF117" i="18"/>
  <c r="AH117" i="18"/>
  <c r="AF118" i="18"/>
  <c r="AH118" i="18"/>
  <c r="AF119" i="18"/>
  <c r="AH119" i="18"/>
  <c r="AF120" i="18"/>
  <c r="AH120" i="18"/>
  <c r="AF121" i="18"/>
  <c r="AH121" i="18"/>
  <c r="AF122" i="18"/>
  <c r="AH122" i="18"/>
  <c r="AF123" i="18"/>
  <c r="AH123" i="18"/>
  <c r="AF124" i="18"/>
  <c r="AH124" i="18"/>
  <c r="AF125" i="18"/>
  <c r="AH125" i="18"/>
  <c r="AF126" i="18"/>
  <c r="AH126" i="18"/>
  <c r="AF127" i="18"/>
  <c r="AH127" i="18"/>
  <c r="AF128" i="18"/>
  <c r="AH128" i="18"/>
  <c r="AF129" i="18"/>
  <c r="AH129" i="18"/>
  <c r="AF130" i="18"/>
  <c r="AH130" i="18"/>
  <c r="AF131" i="18"/>
  <c r="AH131" i="18"/>
  <c r="AF132" i="18"/>
  <c r="AH132" i="18"/>
  <c r="AF133" i="18"/>
  <c r="AH133" i="18"/>
  <c r="AF134" i="18"/>
  <c r="AH134" i="18"/>
  <c r="AF135" i="18"/>
  <c r="AH135" i="18"/>
  <c r="AF136" i="18"/>
  <c r="AH136" i="18"/>
  <c r="AF137" i="18"/>
  <c r="AH137" i="18"/>
  <c r="AF138" i="18"/>
  <c r="AH138" i="18"/>
  <c r="AF139" i="18"/>
  <c r="AH139" i="18"/>
  <c r="AF140" i="18"/>
  <c r="AH140" i="18"/>
  <c r="AF141" i="18"/>
  <c r="AH141" i="18"/>
  <c r="AF142" i="18"/>
  <c r="AH142" i="18"/>
  <c r="AF143" i="18"/>
  <c r="AH143" i="18"/>
  <c r="AF144" i="18"/>
  <c r="AH144" i="18"/>
  <c r="AF145" i="18"/>
  <c r="AH145" i="18"/>
  <c r="AF146" i="18"/>
  <c r="AH146" i="18"/>
  <c r="AF147" i="18"/>
  <c r="AH147" i="18"/>
  <c r="AF148" i="18"/>
  <c r="AH148" i="18"/>
  <c r="AF149" i="18"/>
  <c r="AH149" i="18"/>
  <c r="AF150" i="18"/>
  <c r="AH150" i="18"/>
  <c r="AF151" i="18"/>
  <c r="AH151" i="18"/>
  <c r="AF152" i="18"/>
  <c r="AH152" i="18"/>
  <c r="AF153" i="18"/>
  <c r="AH153" i="18"/>
  <c r="AF154" i="18"/>
  <c r="AH154" i="18"/>
  <c r="AF155" i="18"/>
  <c r="AH155" i="18"/>
  <c r="AF156" i="18"/>
  <c r="AH156" i="18"/>
  <c r="AF157" i="18"/>
  <c r="AH157" i="18"/>
  <c r="AF158" i="18"/>
  <c r="AH158" i="18"/>
  <c r="AF159" i="18"/>
  <c r="AH159" i="18"/>
  <c r="AF160" i="18"/>
  <c r="AH160" i="18"/>
  <c r="AF161" i="18"/>
  <c r="AH161" i="18"/>
  <c r="AF162" i="18"/>
  <c r="AH162" i="18"/>
  <c r="AF163" i="18"/>
  <c r="AH163" i="18"/>
  <c r="AF164" i="18"/>
  <c r="AH164" i="18"/>
  <c r="AF165" i="18"/>
  <c r="AH165" i="18"/>
  <c r="AF166" i="18"/>
  <c r="AH166" i="18"/>
  <c r="AF167" i="18"/>
  <c r="AH167" i="18"/>
  <c r="AF168" i="18"/>
  <c r="AH168" i="18"/>
  <c r="AF169" i="18"/>
  <c r="AH169" i="18"/>
  <c r="AF170" i="18"/>
  <c r="AH170" i="18"/>
  <c r="AF171" i="18"/>
  <c r="AH171" i="18"/>
  <c r="AF172" i="18"/>
  <c r="AH172" i="18"/>
  <c r="AF173" i="18"/>
  <c r="AH173" i="18"/>
  <c r="AF174" i="18"/>
  <c r="AH174" i="18"/>
  <c r="AF175" i="18"/>
  <c r="AH175" i="18"/>
  <c r="AF176" i="18"/>
  <c r="AH176" i="18"/>
  <c r="AF177" i="18"/>
  <c r="AH177" i="18"/>
  <c r="AF178" i="18"/>
  <c r="AH178" i="18"/>
  <c r="AF179" i="18"/>
  <c r="AH179" i="18"/>
  <c r="AF180" i="18"/>
  <c r="AH180" i="18"/>
  <c r="AF181" i="18"/>
  <c r="AH181" i="18"/>
  <c r="AF182" i="18"/>
  <c r="AH182" i="18"/>
  <c r="AF183" i="18"/>
  <c r="AH183" i="18"/>
  <c r="AF184" i="18"/>
  <c r="AH184" i="18"/>
  <c r="AF185" i="18"/>
  <c r="AH185" i="18"/>
  <c r="AF186" i="18"/>
  <c r="AH186" i="18"/>
  <c r="AF187" i="18"/>
  <c r="AH187" i="18"/>
  <c r="AF188" i="18"/>
  <c r="AH188" i="18"/>
  <c r="AF189" i="18"/>
  <c r="AH189" i="18"/>
  <c r="AF190" i="18"/>
  <c r="AH190" i="18"/>
  <c r="AF191" i="18"/>
  <c r="AH191" i="18"/>
  <c r="AF192" i="18"/>
  <c r="AH192" i="18"/>
  <c r="AF193" i="18"/>
  <c r="AH193" i="18"/>
  <c r="AF194" i="18"/>
  <c r="AH194" i="18"/>
  <c r="AF195" i="18"/>
  <c r="AH195" i="18"/>
  <c r="AF196" i="18"/>
  <c r="AH196" i="18"/>
  <c r="AF197" i="18"/>
  <c r="AH197" i="18"/>
  <c r="AF198" i="18"/>
  <c r="AH198" i="18"/>
  <c r="AF199" i="18"/>
  <c r="AH199" i="18"/>
  <c r="AF200" i="18"/>
  <c r="AH200" i="18"/>
  <c r="AF201" i="18"/>
  <c r="AH201" i="18"/>
  <c r="AF202" i="18"/>
  <c r="AH202" i="18"/>
  <c r="AF203" i="18"/>
  <c r="AH203" i="18"/>
  <c r="AF204" i="18"/>
  <c r="AH204" i="18"/>
  <c r="AF205" i="18"/>
  <c r="AH205" i="18"/>
  <c r="AF206" i="18"/>
  <c r="AH206" i="18"/>
  <c r="AF207" i="18"/>
  <c r="AH207" i="18"/>
  <c r="AF208" i="18"/>
  <c r="AH208" i="18"/>
  <c r="AF209" i="18"/>
  <c r="AH209" i="18"/>
  <c r="AF210" i="18"/>
  <c r="AH210" i="18"/>
  <c r="AF211" i="18"/>
  <c r="AH211" i="18"/>
  <c r="AF212" i="18"/>
  <c r="AH212" i="18"/>
  <c r="AF213" i="18"/>
  <c r="AH213" i="18"/>
  <c r="AF214" i="18"/>
  <c r="AH214" i="18"/>
  <c r="AF215" i="18"/>
  <c r="AH215" i="18"/>
  <c r="AF216" i="18"/>
  <c r="AH216" i="18"/>
  <c r="AF217" i="18"/>
  <c r="AH217" i="18"/>
  <c r="AF218" i="18"/>
  <c r="AH218" i="18"/>
  <c r="AF219" i="18"/>
  <c r="AH219" i="18"/>
  <c r="AF220" i="18"/>
  <c r="AH220" i="18"/>
  <c r="AF221" i="18"/>
  <c r="AH221" i="18"/>
  <c r="AF222" i="18"/>
  <c r="AH222" i="18"/>
  <c r="AF223" i="18"/>
  <c r="AH223" i="18"/>
  <c r="AF224" i="18"/>
  <c r="AH224" i="18"/>
  <c r="AF225" i="18"/>
  <c r="AH225" i="18"/>
  <c r="AF226" i="18"/>
  <c r="AH226" i="18"/>
  <c r="AF227" i="18"/>
  <c r="AH227" i="18"/>
  <c r="AF228" i="18"/>
  <c r="AH228" i="18"/>
  <c r="AF229" i="18"/>
  <c r="AH229" i="18"/>
  <c r="AF230" i="18"/>
  <c r="AH230" i="18"/>
  <c r="AF231" i="18"/>
  <c r="AH231" i="18"/>
  <c r="AF232" i="18"/>
  <c r="AH232" i="18"/>
  <c r="AF233" i="18"/>
  <c r="AH233" i="18"/>
  <c r="AF234" i="18"/>
  <c r="AH234" i="18"/>
  <c r="AF235" i="18"/>
  <c r="AH235" i="18"/>
  <c r="AF236" i="18"/>
  <c r="AH236" i="18"/>
  <c r="AF237" i="18"/>
  <c r="AH237" i="18"/>
  <c r="AF238" i="18"/>
  <c r="AH238" i="18"/>
  <c r="AF239" i="18"/>
  <c r="AH239" i="18"/>
  <c r="AF240" i="18"/>
  <c r="AH240" i="18"/>
  <c r="AF241" i="18"/>
  <c r="AH241" i="18"/>
  <c r="AF242" i="18"/>
  <c r="AH242" i="18"/>
  <c r="AF243" i="18"/>
  <c r="AH243" i="18"/>
  <c r="AF244" i="18"/>
  <c r="AH244" i="18"/>
  <c r="AF245" i="18"/>
  <c r="AH245" i="18"/>
  <c r="AF246" i="18"/>
  <c r="AH246" i="18"/>
  <c r="AF247" i="18"/>
  <c r="AH247" i="18"/>
  <c r="AF248" i="18"/>
  <c r="AH248" i="18"/>
  <c r="AF249" i="18"/>
  <c r="AH249" i="18"/>
  <c r="AF250" i="18"/>
  <c r="AH250" i="18"/>
  <c r="AF251" i="18"/>
  <c r="AH251" i="18"/>
  <c r="AF252" i="18"/>
  <c r="AH252" i="18"/>
  <c r="AF253" i="18"/>
  <c r="AH253" i="18"/>
  <c r="AF254" i="18"/>
  <c r="AH254" i="18"/>
  <c r="AF255" i="18"/>
  <c r="AH255" i="18"/>
  <c r="AF256" i="18"/>
  <c r="AH256" i="18"/>
  <c r="AF257" i="18"/>
  <c r="AH257" i="18"/>
  <c r="AF258" i="18"/>
  <c r="AH258" i="18"/>
  <c r="AF259" i="18"/>
  <c r="AH259" i="18"/>
  <c r="AF260" i="18"/>
  <c r="AH260" i="18"/>
  <c r="AF261" i="18"/>
  <c r="AH261" i="18"/>
  <c r="AF262" i="18"/>
  <c r="AH262" i="18"/>
  <c r="AF263" i="18"/>
  <c r="AH263" i="18"/>
  <c r="AF264" i="18"/>
  <c r="AH264" i="18"/>
  <c r="AF265" i="18"/>
  <c r="AH265" i="18"/>
  <c r="AF266" i="18"/>
  <c r="AH266" i="18"/>
  <c r="AF267" i="18"/>
  <c r="AH267" i="18"/>
  <c r="AF268" i="18"/>
  <c r="AH268" i="18"/>
  <c r="AF269" i="18"/>
  <c r="AH269" i="18"/>
  <c r="AF270" i="18"/>
  <c r="AH270" i="18"/>
  <c r="AF271" i="18"/>
  <c r="AH271" i="18"/>
  <c r="AF272" i="18"/>
  <c r="AH272" i="18"/>
  <c r="AF273" i="18"/>
  <c r="AH273" i="18"/>
  <c r="AF274" i="18"/>
  <c r="AH274" i="18"/>
  <c r="AF275" i="18"/>
  <c r="AH275" i="18"/>
  <c r="AF276" i="18"/>
  <c r="AH276" i="18"/>
  <c r="AF277" i="18"/>
  <c r="AH277" i="18"/>
  <c r="AF278" i="18"/>
  <c r="AH278" i="18"/>
  <c r="AF279" i="18"/>
  <c r="AH279" i="18"/>
  <c r="AF280" i="18"/>
  <c r="AH280" i="18"/>
  <c r="AF281" i="18"/>
  <c r="AH281" i="18"/>
  <c r="AF282" i="18"/>
  <c r="AH282" i="18"/>
  <c r="AF283" i="18"/>
  <c r="AH283" i="18"/>
  <c r="AF284" i="18"/>
  <c r="AH284" i="18"/>
  <c r="AF285" i="18"/>
  <c r="AH285" i="18"/>
  <c r="AF286" i="18"/>
  <c r="AH286" i="18"/>
  <c r="AF287" i="18"/>
  <c r="AH287" i="18"/>
  <c r="AF288" i="18"/>
  <c r="AH288" i="18"/>
  <c r="AF289" i="18"/>
  <c r="AH289" i="18"/>
  <c r="AF290" i="18"/>
  <c r="AH290" i="18"/>
  <c r="AF291" i="18"/>
  <c r="AH291" i="18"/>
  <c r="AF292" i="18"/>
  <c r="AH292" i="18"/>
  <c r="AF293" i="18"/>
  <c r="AH293" i="18"/>
  <c r="AF294" i="18"/>
  <c r="AH294" i="18"/>
  <c r="AF295" i="18"/>
  <c r="AH295" i="18"/>
  <c r="AF296" i="18"/>
  <c r="AH296" i="18"/>
  <c r="AF297" i="18"/>
  <c r="AH297" i="18"/>
  <c r="AF298" i="18"/>
  <c r="AH298" i="18"/>
  <c r="AF299" i="18"/>
  <c r="AH299" i="18"/>
  <c r="AF300" i="18"/>
  <c r="AH300" i="18"/>
  <c r="AF301" i="18"/>
  <c r="AH301" i="18"/>
  <c r="AF302" i="18"/>
  <c r="AH302" i="18"/>
  <c r="AF303" i="18"/>
  <c r="AH303" i="18"/>
  <c r="AF304" i="18"/>
  <c r="AH304" i="18"/>
  <c r="AJ4" i="18"/>
  <c r="AK4" i="18"/>
  <c r="AI6" i="18"/>
  <c r="AJ5" i="18"/>
  <c r="AK5" i="18"/>
  <c r="AI7" i="18"/>
  <c r="AJ6" i="18"/>
  <c r="AK6" i="18"/>
  <c r="AI8" i="18"/>
  <c r="AJ7" i="18"/>
  <c r="AK7" i="18"/>
  <c r="AI9" i="18"/>
  <c r="AJ8" i="18"/>
  <c r="AK8" i="18"/>
  <c r="AI10" i="18"/>
  <c r="AJ9" i="18"/>
  <c r="AK9" i="18"/>
  <c r="AI11" i="18"/>
  <c r="AJ10" i="18"/>
  <c r="AK10" i="18"/>
  <c r="AI12" i="18"/>
  <c r="AJ11" i="18"/>
  <c r="AK11" i="18"/>
  <c r="AI13" i="18"/>
  <c r="AJ12" i="18"/>
  <c r="AK12" i="18"/>
  <c r="AI14" i="18"/>
  <c r="AJ13" i="18"/>
  <c r="AK13" i="18"/>
  <c r="AI15" i="18"/>
  <c r="AJ14" i="18"/>
  <c r="AK14" i="18"/>
  <c r="AI16" i="18"/>
  <c r="AJ15" i="18"/>
  <c r="AK15" i="18"/>
  <c r="AI17" i="18"/>
  <c r="AJ16" i="18"/>
  <c r="AK16" i="18"/>
  <c r="AI18" i="18"/>
  <c r="AJ17" i="18"/>
  <c r="AK17" i="18"/>
  <c r="AI19" i="18"/>
  <c r="AJ18" i="18"/>
  <c r="AK18" i="18"/>
  <c r="AI20" i="18"/>
  <c r="AJ19" i="18"/>
  <c r="AK19" i="18"/>
  <c r="AI21" i="18"/>
  <c r="AJ20" i="18"/>
  <c r="AK20" i="18"/>
  <c r="AI22" i="18"/>
  <c r="AJ21" i="18"/>
  <c r="AK21" i="18"/>
  <c r="AI23" i="18"/>
  <c r="AJ22" i="18"/>
  <c r="AK22" i="18"/>
  <c r="AI24" i="18"/>
  <c r="AJ23" i="18"/>
  <c r="AK23" i="18"/>
  <c r="AI25" i="18"/>
  <c r="AJ24" i="18"/>
  <c r="AK24" i="18"/>
  <c r="AI26" i="18"/>
  <c r="AJ25" i="18"/>
  <c r="AK25" i="18"/>
  <c r="AI27" i="18"/>
  <c r="AJ26" i="18"/>
  <c r="AK26" i="18"/>
  <c r="AI28" i="18"/>
  <c r="AJ27" i="18"/>
  <c r="AK27" i="18"/>
  <c r="AI29" i="18"/>
  <c r="AJ28" i="18"/>
  <c r="AK28" i="18"/>
  <c r="AI30" i="18"/>
  <c r="AJ29" i="18"/>
  <c r="AK29" i="18"/>
  <c r="AI31" i="18"/>
  <c r="AJ30" i="18"/>
  <c r="AK30" i="18"/>
  <c r="AI32" i="18"/>
  <c r="AJ31" i="18"/>
  <c r="AK31" i="18"/>
  <c r="AI33" i="18"/>
  <c r="AJ32" i="18"/>
  <c r="AK32" i="18"/>
  <c r="AI34" i="18"/>
  <c r="AJ33" i="18"/>
  <c r="AK33" i="18"/>
  <c r="AI35" i="18"/>
  <c r="AJ34" i="18"/>
  <c r="AK34" i="18"/>
  <c r="AI36" i="18"/>
  <c r="AJ35" i="18"/>
  <c r="AK35" i="18"/>
  <c r="AI37" i="18"/>
  <c r="AJ36" i="18"/>
  <c r="AK36" i="18"/>
  <c r="AI38" i="18"/>
  <c r="AJ37" i="18"/>
  <c r="AK37" i="18"/>
  <c r="AI39" i="18"/>
  <c r="AJ38" i="18"/>
  <c r="AK38" i="18"/>
  <c r="AI40" i="18"/>
  <c r="AJ39" i="18"/>
  <c r="AK39" i="18"/>
  <c r="AI41" i="18"/>
  <c r="AJ40" i="18"/>
  <c r="AK40" i="18"/>
  <c r="AI42" i="18"/>
  <c r="AJ41" i="18"/>
  <c r="AK41" i="18"/>
  <c r="AI43" i="18"/>
  <c r="AJ42" i="18"/>
  <c r="AK42" i="18"/>
  <c r="AI44" i="18"/>
  <c r="AJ43" i="18"/>
  <c r="AK43" i="18"/>
  <c r="AI45" i="18"/>
  <c r="AJ44" i="18"/>
  <c r="AK44" i="18"/>
  <c r="AI46" i="18"/>
  <c r="AJ45" i="18"/>
  <c r="AK45" i="18"/>
  <c r="AI47" i="18"/>
  <c r="AJ46" i="18"/>
  <c r="AK46" i="18"/>
  <c r="AI48" i="18"/>
  <c r="AJ47" i="18"/>
  <c r="AK47" i="18"/>
  <c r="AI49" i="18"/>
  <c r="AJ48" i="18"/>
  <c r="AK48" i="18"/>
  <c r="AI50" i="18"/>
  <c r="AJ49" i="18"/>
  <c r="AK49" i="18"/>
  <c r="AI51" i="18"/>
  <c r="AJ50" i="18"/>
  <c r="AK50" i="18"/>
  <c r="AI52" i="18"/>
  <c r="AJ51" i="18"/>
  <c r="AK51" i="18"/>
  <c r="AI53" i="18"/>
  <c r="AJ52" i="18"/>
  <c r="AK52" i="18"/>
  <c r="AI54" i="18"/>
  <c r="AJ53" i="18"/>
  <c r="AK53" i="18"/>
  <c r="AI55" i="18"/>
  <c r="AJ54" i="18"/>
  <c r="AK54" i="18"/>
  <c r="AI56" i="18"/>
  <c r="AJ55" i="18"/>
  <c r="AK55" i="18"/>
  <c r="AI57" i="18"/>
  <c r="AJ56" i="18"/>
  <c r="AK56" i="18"/>
  <c r="AI58" i="18"/>
  <c r="AJ57" i="18"/>
  <c r="AK57" i="18"/>
  <c r="AI59" i="18"/>
  <c r="AJ58" i="18"/>
  <c r="AK58" i="18"/>
  <c r="AI60" i="18"/>
  <c r="AJ59" i="18"/>
  <c r="AK59" i="18"/>
  <c r="AI61" i="18"/>
  <c r="AJ60" i="18"/>
  <c r="AK60" i="18"/>
  <c r="AI62" i="18"/>
  <c r="AJ61" i="18"/>
  <c r="AK61" i="18"/>
  <c r="AI63" i="18"/>
  <c r="AJ62" i="18"/>
  <c r="AK62" i="18"/>
  <c r="AI64" i="18"/>
  <c r="AJ63" i="18"/>
  <c r="AK63" i="18"/>
  <c r="AI65" i="18"/>
  <c r="AJ64" i="18"/>
  <c r="AK64" i="18"/>
  <c r="AI66" i="18"/>
  <c r="AJ65" i="18"/>
  <c r="AK65" i="18"/>
  <c r="AI67" i="18"/>
  <c r="AJ66" i="18"/>
  <c r="AK66" i="18"/>
  <c r="AI68" i="18"/>
  <c r="AJ67" i="18"/>
  <c r="AK67" i="18"/>
  <c r="AI69" i="18"/>
  <c r="AJ68" i="18"/>
  <c r="AK68" i="18"/>
  <c r="AI70" i="18"/>
  <c r="AJ69" i="18"/>
  <c r="AK69" i="18"/>
  <c r="AI71" i="18"/>
  <c r="AJ70" i="18"/>
  <c r="AK70" i="18"/>
  <c r="AI72" i="18"/>
  <c r="AJ71" i="18"/>
  <c r="AK71" i="18"/>
  <c r="AI73" i="18"/>
  <c r="AJ72" i="18"/>
  <c r="AK72" i="18"/>
  <c r="AI74" i="18"/>
  <c r="AJ73" i="18"/>
  <c r="AK73" i="18"/>
  <c r="AI75" i="18"/>
  <c r="AJ74" i="18"/>
  <c r="AK74" i="18"/>
  <c r="AI76" i="18"/>
  <c r="AJ75" i="18"/>
  <c r="AK75" i="18"/>
  <c r="AI77" i="18"/>
  <c r="AJ76" i="18"/>
  <c r="AK76" i="18"/>
  <c r="AI78" i="18"/>
  <c r="AJ77" i="18"/>
  <c r="AK77" i="18"/>
  <c r="AI79" i="18"/>
  <c r="AJ78" i="18"/>
  <c r="AK78" i="18"/>
  <c r="AI80" i="18"/>
  <c r="AJ79" i="18"/>
  <c r="AK79" i="18"/>
  <c r="AI81" i="18"/>
  <c r="AJ80" i="18"/>
  <c r="AK80" i="18"/>
  <c r="AI82" i="18"/>
  <c r="AJ81" i="18"/>
  <c r="AK81" i="18"/>
  <c r="AI83" i="18"/>
  <c r="AJ82" i="18"/>
  <c r="AK82" i="18"/>
  <c r="AI84" i="18"/>
  <c r="AJ83" i="18"/>
  <c r="AK83" i="18"/>
  <c r="AI85" i="18"/>
  <c r="AJ84" i="18"/>
  <c r="AK84" i="18"/>
  <c r="AI86" i="18"/>
  <c r="AJ85" i="18"/>
  <c r="AK85" i="18"/>
  <c r="AI87" i="18"/>
  <c r="AJ86" i="18"/>
  <c r="AK86" i="18"/>
  <c r="AI88" i="18"/>
  <c r="AJ87" i="18"/>
  <c r="AK87" i="18"/>
  <c r="AI89" i="18"/>
  <c r="AJ88" i="18"/>
  <c r="AK88" i="18"/>
  <c r="AI90" i="18"/>
  <c r="AJ89" i="18"/>
  <c r="AK89" i="18"/>
  <c r="AI91" i="18"/>
  <c r="AJ90" i="18"/>
  <c r="AK90" i="18"/>
  <c r="AI92" i="18"/>
  <c r="AJ91" i="18"/>
  <c r="AK91" i="18"/>
  <c r="AI93" i="18"/>
  <c r="AJ92" i="18"/>
  <c r="AK92" i="18"/>
  <c r="AI94" i="18"/>
  <c r="AJ93" i="18"/>
  <c r="AK93" i="18"/>
  <c r="AI95" i="18"/>
  <c r="AJ94" i="18"/>
  <c r="AK94" i="18"/>
  <c r="AI96" i="18"/>
  <c r="AJ95" i="18"/>
  <c r="AK95" i="18"/>
  <c r="AI97" i="18"/>
  <c r="AJ96" i="18"/>
  <c r="AK96" i="18"/>
  <c r="AI98" i="18"/>
  <c r="AJ97" i="18"/>
  <c r="AK97" i="18"/>
  <c r="AI99" i="18"/>
  <c r="AJ98" i="18"/>
  <c r="AK98" i="18"/>
  <c r="AI100" i="18"/>
  <c r="AJ99" i="18"/>
  <c r="AK99" i="18"/>
  <c r="AI101" i="18"/>
  <c r="AJ100" i="18"/>
  <c r="AK100" i="18"/>
  <c r="AI102" i="18"/>
  <c r="AJ101" i="18"/>
  <c r="AK101" i="18"/>
  <c r="AI103" i="18"/>
  <c r="AJ102" i="18"/>
  <c r="AK102" i="18"/>
  <c r="AI104" i="18"/>
  <c r="AJ103" i="18"/>
  <c r="AK103" i="18"/>
  <c r="AI105" i="18"/>
  <c r="AJ104" i="18"/>
  <c r="AK104" i="18"/>
  <c r="AI106" i="18"/>
  <c r="AJ105" i="18"/>
  <c r="AK105" i="18"/>
  <c r="AI107" i="18"/>
  <c r="AJ106" i="18"/>
  <c r="AK106" i="18"/>
  <c r="AI108" i="18"/>
  <c r="AJ107" i="18"/>
  <c r="AK107" i="18"/>
  <c r="AI109" i="18"/>
  <c r="AJ108" i="18"/>
  <c r="AK108" i="18"/>
  <c r="AI110" i="18"/>
  <c r="AJ109" i="18"/>
  <c r="AK109" i="18"/>
  <c r="AI111" i="18"/>
  <c r="AJ110" i="18"/>
  <c r="AK110" i="18"/>
  <c r="AI112" i="18"/>
  <c r="AJ111" i="18"/>
  <c r="AK111" i="18"/>
  <c r="AI113" i="18"/>
  <c r="AJ112" i="18"/>
  <c r="AK112" i="18"/>
  <c r="AI114" i="18"/>
  <c r="AJ113" i="18"/>
  <c r="AK113" i="18"/>
  <c r="AI115" i="18"/>
  <c r="AJ114" i="18"/>
  <c r="AK114" i="18"/>
  <c r="AI116" i="18"/>
  <c r="AJ115" i="18"/>
  <c r="AK115" i="18"/>
  <c r="AI117" i="18"/>
  <c r="AJ116" i="18"/>
  <c r="AK116" i="18"/>
  <c r="AI118" i="18"/>
  <c r="AJ117" i="18"/>
  <c r="AK117" i="18"/>
  <c r="AI119" i="18"/>
  <c r="AJ118" i="18"/>
  <c r="AK118" i="18"/>
  <c r="AI120" i="18"/>
  <c r="AJ119" i="18"/>
  <c r="AK119" i="18"/>
  <c r="AI121" i="18"/>
  <c r="AJ120" i="18"/>
  <c r="AK120" i="18"/>
  <c r="AI122" i="18"/>
  <c r="AJ121" i="18"/>
  <c r="AK121" i="18"/>
  <c r="AI123" i="18"/>
  <c r="AJ122" i="18"/>
  <c r="AK122" i="18"/>
  <c r="AI124" i="18"/>
  <c r="AJ123" i="18"/>
  <c r="AK123" i="18"/>
  <c r="AI125" i="18"/>
  <c r="AJ124" i="18"/>
  <c r="AK124" i="18"/>
  <c r="AI126" i="18"/>
  <c r="AJ125" i="18"/>
  <c r="AK125" i="18"/>
  <c r="AI127" i="18"/>
  <c r="AJ126" i="18"/>
  <c r="AK126" i="18"/>
  <c r="AI128" i="18"/>
  <c r="AJ127" i="18"/>
  <c r="AK127" i="18"/>
  <c r="AI129" i="18"/>
  <c r="AJ128" i="18"/>
  <c r="AK128" i="18"/>
  <c r="AI130" i="18"/>
  <c r="AJ129" i="18"/>
  <c r="AK129" i="18"/>
  <c r="AI131" i="18"/>
  <c r="AJ130" i="18"/>
  <c r="AK130" i="18"/>
  <c r="AI132" i="18"/>
  <c r="AJ131" i="18"/>
  <c r="AK131" i="18"/>
  <c r="AI133" i="18"/>
  <c r="AJ132" i="18"/>
  <c r="AK132" i="18"/>
  <c r="AI134" i="18"/>
  <c r="AJ133" i="18"/>
  <c r="AK133" i="18"/>
  <c r="AI135" i="18"/>
  <c r="AJ134" i="18"/>
  <c r="AK134" i="18"/>
  <c r="AI136" i="18"/>
  <c r="AJ135" i="18"/>
  <c r="AK135" i="18"/>
  <c r="AI137" i="18"/>
  <c r="AJ136" i="18"/>
  <c r="AK136" i="18"/>
  <c r="AI138" i="18"/>
  <c r="AJ137" i="18"/>
  <c r="AK137" i="18"/>
  <c r="AI139" i="18"/>
  <c r="AJ138" i="18"/>
  <c r="AK138" i="18"/>
  <c r="AI140" i="18"/>
  <c r="AJ139" i="18"/>
  <c r="AK139" i="18"/>
  <c r="AI141" i="18"/>
  <c r="AJ140" i="18"/>
  <c r="AK140" i="18"/>
  <c r="AI142" i="18"/>
  <c r="AJ141" i="18"/>
  <c r="AK141" i="18"/>
  <c r="AI143" i="18"/>
  <c r="AJ142" i="18"/>
  <c r="AK142" i="18"/>
  <c r="AI144" i="18"/>
  <c r="AJ143" i="18"/>
  <c r="AK143" i="18"/>
  <c r="AI145" i="18"/>
  <c r="AJ144" i="18"/>
  <c r="AK144" i="18"/>
  <c r="AI146" i="18"/>
  <c r="AJ145" i="18"/>
  <c r="AK145" i="18"/>
  <c r="AI147" i="18"/>
  <c r="AJ146" i="18"/>
  <c r="AK146" i="18"/>
  <c r="AI148" i="18"/>
  <c r="AJ147" i="18"/>
  <c r="AK147" i="18"/>
  <c r="AI149" i="18"/>
  <c r="AJ148" i="18"/>
  <c r="AK148" i="18"/>
  <c r="AI150" i="18"/>
  <c r="AJ149" i="18"/>
  <c r="AK149" i="18"/>
  <c r="AI151" i="18"/>
  <c r="AJ150" i="18"/>
  <c r="AK150" i="18"/>
  <c r="AI152" i="18"/>
  <c r="AJ151" i="18"/>
  <c r="AK151" i="18"/>
  <c r="AI153" i="18"/>
  <c r="AJ152" i="18"/>
  <c r="AK152" i="18"/>
  <c r="AI154" i="18"/>
  <c r="AJ153" i="18"/>
  <c r="AK153" i="18"/>
  <c r="AI155" i="18"/>
  <c r="AJ154" i="18"/>
  <c r="AK154" i="18"/>
  <c r="AI156" i="18"/>
  <c r="AJ155" i="18"/>
  <c r="AK155" i="18"/>
  <c r="AI157" i="18"/>
  <c r="AJ156" i="18"/>
  <c r="AK156" i="18"/>
  <c r="AI158" i="18"/>
  <c r="AJ157" i="18"/>
  <c r="AK157" i="18"/>
  <c r="AI159" i="18"/>
  <c r="AJ158" i="18"/>
  <c r="AK158" i="18"/>
  <c r="AI160" i="18"/>
  <c r="AJ159" i="18"/>
  <c r="AK159" i="18"/>
  <c r="AI161" i="18"/>
  <c r="AJ160" i="18"/>
  <c r="AK160" i="18"/>
  <c r="AI162" i="18"/>
  <c r="AJ161" i="18"/>
  <c r="AK161" i="18"/>
  <c r="AI163" i="18"/>
  <c r="AJ162" i="18"/>
  <c r="AK162" i="18"/>
  <c r="AI164" i="18"/>
  <c r="AJ163" i="18"/>
  <c r="AK163" i="18"/>
  <c r="AI165" i="18"/>
  <c r="AJ164" i="18"/>
  <c r="AK164" i="18"/>
  <c r="AI166" i="18"/>
  <c r="AJ165" i="18"/>
  <c r="AK165" i="18"/>
  <c r="AI167" i="18"/>
  <c r="AJ166" i="18"/>
  <c r="AK166" i="18"/>
  <c r="AI168" i="18"/>
  <c r="AJ167" i="18"/>
  <c r="AK167" i="18"/>
  <c r="AI169" i="18"/>
  <c r="AJ168" i="18"/>
  <c r="AK168" i="18"/>
  <c r="AI170" i="18"/>
  <c r="AJ169" i="18"/>
  <c r="AK169" i="18"/>
  <c r="AI171" i="18"/>
  <c r="AJ170" i="18"/>
  <c r="AK170" i="18"/>
  <c r="AI172" i="18"/>
  <c r="AJ171" i="18"/>
  <c r="AK171" i="18"/>
  <c r="AI173" i="18"/>
  <c r="AJ172" i="18"/>
  <c r="AK172" i="18"/>
  <c r="AI174" i="18"/>
  <c r="AJ173" i="18"/>
  <c r="AK173" i="18"/>
  <c r="AI175" i="18"/>
  <c r="AJ174" i="18"/>
  <c r="AK174" i="18"/>
  <c r="AI176" i="18"/>
  <c r="AJ175" i="18"/>
  <c r="AK175" i="18"/>
  <c r="AI177" i="18"/>
  <c r="AJ176" i="18"/>
  <c r="AK176" i="18"/>
  <c r="AI178" i="18"/>
  <c r="AJ177" i="18"/>
  <c r="AK177" i="18"/>
  <c r="AI179" i="18"/>
  <c r="AJ178" i="18"/>
  <c r="AK178" i="18"/>
  <c r="AI180" i="18"/>
  <c r="AJ179" i="18"/>
  <c r="AK179" i="18"/>
  <c r="AI181" i="18"/>
  <c r="AJ180" i="18"/>
  <c r="AK180" i="18"/>
  <c r="AI182" i="18"/>
  <c r="AJ181" i="18"/>
  <c r="AK181" i="18"/>
  <c r="AI183" i="18"/>
  <c r="AJ182" i="18"/>
  <c r="AK182" i="18"/>
  <c r="AI184" i="18"/>
  <c r="AJ183" i="18"/>
  <c r="AK183" i="18"/>
  <c r="AI185" i="18"/>
  <c r="AJ184" i="18"/>
  <c r="AK184" i="18"/>
  <c r="AI186" i="18"/>
  <c r="AJ185" i="18"/>
  <c r="AK185" i="18"/>
  <c r="AI187" i="18"/>
  <c r="AJ186" i="18"/>
  <c r="AK186" i="18"/>
  <c r="AI188" i="18"/>
  <c r="AJ187" i="18"/>
  <c r="AK187" i="18"/>
  <c r="AI189" i="18"/>
  <c r="AJ188" i="18"/>
  <c r="AK188" i="18"/>
  <c r="AI190" i="18"/>
  <c r="AJ189" i="18"/>
  <c r="AK189" i="18"/>
  <c r="AI191" i="18"/>
  <c r="AJ190" i="18"/>
  <c r="AK190" i="18"/>
  <c r="AI192" i="18"/>
  <c r="AJ191" i="18"/>
  <c r="AK191" i="18"/>
  <c r="AI193" i="18"/>
  <c r="AJ192" i="18"/>
  <c r="AK192" i="18"/>
  <c r="AI194" i="18"/>
  <c r="AJ193" i="18"/>
  <c r="AK193" i="18"/>
  <c r="AI195" i="18"/>
  <c r="AJ194" i="18"/>
  <c r="AK194" i="18"/>
  <c r="AI196" i="18"/>
  <c r="AJ195" i="18"/>
  <c r="AK195" i="18"/>
  <c r="AI197" i="18"/>
  <c r="AJ196" i="18"/>
  <c r="AK196" i="18"/>
  <c r="AI198" i="18"/>
  <c r="AJ197" i="18"/>
  <c r="AK197" i="18"/>
  <c r="AI199" i="18"/>
  <c r="AJ198" i="18"/>
  <c r="AK198" i="18"/>
  <c r="AI200" i="18"/>
  <c r="AJ199" i="18"/>
  <c r="AK199" i="18"/>
  <c r="AI201" i="18"/>
  <c r="AJ200" i="18"/>
  <c r="AK200" i="18"/>
  <c r="AI202" i="18"/>
  <c r="AJ201" i="18"/>
  <c r="AK201" i="18"/>
  <c r="AI203" i="18"/>
  <c r="AJ202" i="18"/>
  <c r="AK202" i="18"/>
  <c r="AI204" i="18"/>
  <c r="AJ203" i="18"/>
  <c r="AK203" i="18"/>
  <c r="AI205" i="18"/>
  <c r="AJ204" i="18"/>
  <c r="AK204" i="18"/>
  <c r="AI206" i="18"/>
  <c r="AJ205" i="18"/>
  <c r="AK205" i="18"/>
  <c r="AI207" i="18"/>
  <c r="AJ206" i="18"/>
  <c r="AK206" i="18"/>
  <c r="AI208" i="18"/>
  <c r="AJ207" i="18"/>
  <c r="AK207" i="18"/>
  <c r="AI209" i="18"/>
  <c r="AJ208" i="18"/>
  <c r="AK208" i="18"/>
  <c r="AI210" i="18"/>
  <c r="AJ209" i="18"/>
  <c r="AK209" i="18"/>
  <c r="AI211" i="18"/>
  <c r="AJ210" i="18"/>
  <c r="AK210" i="18"/>
  <c r="AI212" i="18"/>
  <c r="AJ211" i="18"/>
  <c r="AK211" i="18"/>
  <c r="AI213" i="18"/>
  <c r="AJ212" i="18"/>
  <c r="AK212" i="18"/>
  <c r="AI214" i="18"/>
  <c r="AJ213" i="18"/>
  <c r="AK213" i="18"/>
  <c r="AI215" i="18"/>
  <c r="AJ214" i="18"/>
  <c r="AK214" i="18"/>
  <c r="AI216" i="18"/>
  <c r="AJ215" i="18"/>
  <c r="AK215" i="18"/>
  <c r="AI217" i="18"/>
  <c r="AJ216" i="18"/>
  <c r="AK216" i="18"/>
  <c r="AI218" i="18"/>
  <c r="AJ217" i="18"/>
  <c r="AK217" i="18"/>
  <c r="AI219" i="18"/>
  <c r="AJ218" i="18"/>
  <c r="AK218" i="18"/>
  <c r="AI220" i="18"/>
  <c r="AJ219" i="18"/>
  <c r="AK219" i="18"/>
  <c r="AI221" i="18"/>
  <c r="AJ220" i="18"/>
  <c r="AK220" i="18"/>
  <c r="AI222" i="18"/>
  <c r="AJ221" i="18"/>
  <c r="AK221" i="18"/>
  <c r="AI223" i="18"/>
  <c r="AJ222" i="18"/>
  <c r="AK222" i="18"/>
  <c r="AI224" i="18"/>
  <c r="AJ223" i="18"/>
  <c r="AK223" i="18"/>
  <c r="AI225" i="18"/>
  <c r="AJ224" i="18"/>
  <c r="AK224" i="18"/>
  <c r="AI226" i="18"/>
  <c r="AJ225" i="18"/>
  <c r="AK225" i="18"/>
  <c r="AI227" i="18"/>
  <c r="AJ226" i="18"/>
  <c r="AK226" i="18"/>
  <c r="AI228" i="18"/>
  <c r="AJ227" i="18"/>
  <c r="AK227" i="18"/>
  <c r="AI229" i="18"/>
  <c r="AJ228" i="18"/>
  <c r="AK228" i="18"/>
  <c r="AI230" i="18"/>
  <c r="AJ229" i="18"/>
  <c r="AK229" i="18"/>
  <c r="AI231" i="18"/>
  <c r="AJ230" i="18"/>
  <c r="AK230" i="18"/>
  <c r="AI232" i="18"/>
  <c r="AJ231" i="18"/>
  <c r="AK231" i="18"/>
  <c r="AI233" i="18"/>
  <c r="AJ232" i="18"/>
  <c r="AK232" i="18"/>
  <c r="AI234" i="18"/>
  <c r="AJ233" i="18"/>
  <c r="AK233" i="18"/>
  <c r="AI235" i="18"/>
  <c r="AJ234" i="18"/>
  <c r="AK234" i="18"/>
  <c r="AI236" i="18"/>
  <c r="AJ235" i="18"/>
  <c r="AK235" i="18"/>
  <c r="AI237" i="18"/>
  <c r="AJ236" i="18"/>
  <c r="AK236" i="18"/>
  <c r="AI238" i="18"/>
  <c r="AJ237" i="18"/>
  <c r="AK237" i="18"/>
  <c r="AI239" i="18"/>
  <c r="AJ238" i="18"/>
  <c r="AK238" i="18"/>
  <c r="AI240" i="18"/>
  <c r="AJ239" i="18"/>
  <c r="AK239" i="18"/>
  <c r="AI241" i="18"/>
  <c r="AJ240" i="18"/>
  <c r="AK240" i="18"/>
  <c r="AI242" i="18"/>
  <c r="AJ241" i="18"/>
  <c r="AK241" i="18"/>
  <c r="AI243" i="18"/>
  <c r="AJ242" i="18"/>
  <c r="AK242" i="18"/>
  <c r="AI244" i="18"/>
  <c r="AJ243" i="18"/>
  <c r="AK243" i="18"/>
  <c r="AI245" i="18"/>
  <c r="AJ244" i="18"/>
  <c r="AK244" i="18"/>
  <c r="AI246" i="18"/>
  <c r="AJ245" i="18"/>
  <c r="AK245" i="18"/>
  <c r="AI247" i="18"/>
  <c r="AJ246" i="18"/>
  <c r="AK246" i="18"/>
  <c r="AI248" i="18"/>
  <c r="AJ247" i="18"/>
  <c r="AK247" i="18"/>
  <c r="AI249" i="18"/>
  <c r="AJ248" i="18"/>
  <c r="AK248" i="18"/>
  <c r="AI250" i="18"/>
  <c r="AJ249" i="18"/>
  <c r="AK249" i="18"/>
  <c r="AI251" i="18"/>
  <c r="AJ250" i="18"/>
  <c r="AK250" i="18"/>
  <c r="AI252" i="18"/>
  <c r="AJ251" i="18"/>
  <c r="AK251" i="18"/>
  <c r="AI253" i="18"/>
  <c r="AJ252" i="18"/>
  <c r="AK252" i="18"/>
  <c r="AI254" i="18"/>
  <c r="AJ253" i="18"/>
  <c r="AK253" i="18"/>
  <c r="AI255" i="18"/>
  <c r="AJ254" i="18"/>
  <c r="AK254" i="18"/>
  <c r="AI256" i="18"/>
  <c r="AJ255" i="18"/>
  <c r="AK255" i="18"/>
  <c r="AI257" i="18"/>
  <c r="AJ256" i="18"/>
  <c r="AK256" i="18"/>
  <c r="AI258" i="18"/>
  <c r="AJ257" i="18"/>
  <c r="AK257" i="18"/>
  <c r="AI259" i="18"/>
  <c r="AJ258" i="18"/>
  <c r="AK258" i="18"/>
  <c r="AI260" i="18"/>
  <c r="AJ259" i="18"/>
  <c r="AK259" i="18"/>
  <c r="AI261" i="18"/>
  <c r="AJ260" i="18"/>
  <c r="AK260" i="18"/>
  <c r="AI262" i="18"/>
  <c r="AJ261" i="18"/>
  <c r="AK261" i="18"/>
  <c r="AI263" i="18"/>
  <c r="AJ262" i="18"/>
  <c r="AK262" i="18"/>
  <c r="AI264" i="18"/>
  <c r="AJ263" i="18"/>
  <c r="AK263" i="18"/>
  <c r="AI265" i="18"/>
  <c r="AJ264" i="18"/>
  <c r="AK264" i="18"/>
  <c r="AI266" i="18"/>
  <c r="AJ265" i="18"/>
  <c r="AK265" i="18"/>
  <c r="AI267" i="18"/>
  <c r="AJ266" i="18"/>
  <c r="AK266" i="18"/>
  <c r="AI268" i="18"/>
  <c r="AJ267" i="18"/>
  <c r="AK267" i="18"/>
  <c r="AI269" i="18"/>
  <c r="AJ268" i="18"/>
  <c r="AK268" i="18"/>
  <c r="AI270" i="18"/>
  <c r="AJ269" i="18"/>
  <c r="AK269" i="18"/>
  <c r="AI271" i="18"/>
  <c r="AJ270" i="18"/>
  <c r="AK270" i="18"/>
  <c r="AI272" i="18"/>
  <c r="AJ271" i="18"/>
  <c r="AK271" i="18"/>
  <c r="AI273" i="18"/>
  <c r="AJ272" i="18"/>
  <c r="AK272" i="18"/>
  <c r="AI274" i="18"/>
  <c r="AJ273" i="18"/>
  <c r="AK273" i="18"/>
  <c r="AI275" i="18"/>
  <c r="AJ274" i="18"/>
  <c r="AK274" i="18"/>
  <c r="AI276" i="18"/>
  <c r="AJ275" i="18"/>
  <c r="AK275" i="18"/>
  <c r="AI277" i="18"/>
  <c r="AJ276" i="18"/>
  <c r="AK276" i="18"/>
  <c r="AI278" i="18"/>
  <c r="AJ277" i="18"/>
  <c r="AK277" i="18"/>
  <c r="AI279" i="18"/>
  <c r="AJ278" i="18"/>
  <c r="AK278" i="18"/>
  <c r="AI280" i="18"/>
  <c r="AJ279" i="18"/>
  <c r="AK279" i="18"/>
  <c r="AI281" i="18"/>
  <c r="AJ280" i="18"/>
  <c r="AK280" i="18"/>
  <c r="AI282" i="18"/>
  <c r="AJ281" i="18"/>
  <c r="AK281" i="18"/>
  <c r="AI283" i="18"/>
  <c r="AJ282" i="18"/>
  <c r="AK282" i="18"/>
  <c r="AI284" i="18"/>
  <c r="AJ283" i="18"/>
  <c r="AK283" i="18"/>
  <c r="AI285" i="18"/>
  <c r="AJ284" i="18"/>
  <c r="AK284" i="18"/>
  <c r="AI286" i="18"/>
  <c r="AJ285" i="18"/>
  <c r="AK285" i="18"/>
  <c r="AI287" i="18"/>
  <c r="AJ286" i="18"/>
  <c r="AK286" i="18"/>
  <c r="AI288" i="18"/>
  <c r="AJ287" i="18"/>
  <c r="AK287" i="18"/>
  <c r="AI289" i="18"/>
  <c r="AJ288" i="18"/>
  <c r="AK288" i="18"/>
  <c r="AI290" i="18"/>
  <c r="AJ289" i="18"/>
  <c r="AK289" i="18"/>
  <c r="AI291" i="18"/>
  <c r="AJ290" i="18"/>
  <c r="AK290" i="18"/>
  <c r="AI292" i="18"/>
  <c r="AJ291" i="18"/>
  <c r="AK291" i="18"/>
  <c r="AI293" i="18"/>
  <c r="AJ292" i="18"/>
  <c r="AK292" i="18"/>
  <c r="AI294" i="18"/>
  <c r="AJ293" i="18"/>
  <c r="AK293" i="18"/>
  <c r="AI295" i="18"/>
  <c r="AJ294" i="18"/>
  <c r="AK294" i="18"/>
  <c r="AI296" i="18"/>
  <c r="AJ295" i="18"/>
  <c r="AK295" i="18"/>
  <c r="AI297" i="18"/>
  <c r="AJ296" i="18"/>
  <c r="AK296" i="18"/>
  <c r="AI298" i="18"/>
  <c r="AJ297" i="18"/>
  <c r="AK297" i="18"/>
  <c r="AI299" i="18"/>
  <c r="AJ298" i="18"/>
  <c r="AK298" i="18"/>
  <c r="AI300" i="18"/>
  <c r="AJ299" i="18"/>
  <c r="AK299" i="18"/>
  <c r="AI301" i="18"/>
  <c r="AJ300" i="18"/>
  <c r="AK300" i="18"/>
  <c r="AI302" i="18"/>
  <c r="AJ301" i="18"/>
  <c r="AK301" i="18"/>
  <c r="AI303" i="18"/>
  <c r="AJ302" i="18"/>
  <c r="AK302" i="18"/>
  <c r="AI304" i="18"/>
  <c r="AJ303" i="18"/>
  <c r="AK303" i="18"/>
  <c r="AJ304" i="18"/>
  <c r="AK304" i="18"/>
  <c r="AK305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102" i="18"/>
  <c r="AD103" i="18"/>
  <c r="AD104" i="18"/>
  <c r="AD105" i="18"/>
  <c r="AD106" i="18"/>
  <c r="AD107" i="18"/>
  <c r="AD108" i="18"/>
  <c r="AD109" i="18"/>
  <c r="AD110" i="18"/>
  <c r="AD111" i="18"/>
  <c r="AD112" i="18"/>
  <c r="AD113" i="18"/>
  <c r="AD114" i="18"/>
  <c r="AD115" i="18"/>
  <c r="AD116" i="18"/>
  <c r="AD117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D151" i="18"/>
  <c r="AD152" i="18"/>
  <c r="AD153" i="18"/>
  <c r="AD154" i="18"/>
  <c r="AD155" i="18"/>
  <c r="AD156" i="18"/>
  <c r="AD157" i="18"/>
  <c r="AD158" i="18"/>
  <c r="AD159" i="18"/>
  <c r="AD160" i="18"/>
  <c r="AD161" i="18"/>
  <c r="AD162" i="18"/>
  <c r="AD163" i="18"/>
  <c r="AD164" i="18"/>
  <c r="AD165" i="18"/>
  <c r="AD166" i="18"/>
  <c r="AD167" i="18"/>
  <c r="AD168" i="18"/>
  <c r="AD169" i="18"/>
  <c r="AD170" i="18"/>
  <c r="AD171" i="18"/>
  <c r="AD172" i="18"/>
  <c r="AD173" i="18"/>
  <c r="AD174" i="18"/>
  <c r="AD175" i="18"/>
  <c r="AD176" i="18"/>
  <c r="AD177" i="18"/>
  <c r="AD178" i="18"/>
  <c r="AD179" i="18"/>
  <c r="AD180" i="18"/>
  <c r="AD181" i="18"/>
  <c r="AD182" i="18"/>
  <c r="AD183" i="18"/>
  <c r="AD184" i="18"/>
  <c r="AD185" i="18"/>
  <c r="AD186" i="18"/>
  <c r="AD187" i="18"/>
  <c r="AD188" i="18"/>
  <c r="AD189" i="18"/>
  <c r="AD190" i="18"/>
  <c r="AD191" i="18"/>
  <c r="AD192" i="18"/>
  <c r="AD193" i="18"/>
  <c r="AD194" i="18"/>
  <c r="AD195" i="18"/>
  <c r="AD196" i="18"/>
  <c r="AD197" i="18"/>
  <c r="AD198" i="18"/>
  <c r="AD199" i="18"/>
  <c r="AD200" i="18"/>
  <c r="AD201" i="18"/>
  <c r="AD202" i="18"/>
  <c r="AD203" i="18"/>
  <c r="AD204" i="18"/>
  <c r="AD205" i="18"/>
  <c r="AD206" i="18"/>
  <c r="AD207" i="18"/>
  <c r="AD208" i="18"/>
  <c r="AD209" i="18"/>
  <c r="AD210" i="18"/>
  <c r="AD211" i="18"/>
  <c r="AD212" i="18"/>
  <c r="AD213" i="18"/>
  <c r="AD214" i="18"/>
  <c r="AD215" i="18"/>
  <c r="AD216" i="18"/>
  <c r="AD217" i="18"/>
  <c r="AD218" i="18"/>
  <c r="AD219" i="18"/>
  <c r="AD220" i="18"/>
  <c r="AD221" i="18"/>
  <c r="AD222" i="18"/>
  <c r="AD223" i="18"/>
  <c r="AD224" i="18"/>
  <c r="AD225" i="18"/>
  <c r="AD226" i="18"/>
  <c r="AD227" i="18"/>
  <c r="AD228" i="18"/>
  <c r="AD229" i="18"/>
  <c r="AD230" i="18"/>
  <c r="AD231" i="18"/>
  <c r="AD232" i="18"/>
  <c r="AD233" i="18"/>
  <c r="AD234" i="18"/>
  <c r="AD235" i="18"/>
  <c r="AD236" i="18"/>
  <c r="AD237" i="18"/>
  <c r="AD238" i="18"/>
  <c r="AD239" i="18"/>
  <c r="AD240" i="18"/>
  <c r="AD241" i="18"/>
  <c r="AD242" i="18"/>
  <c r="AD243" i="18"/>
  <c r="AD244" i="18"/>
  <c r="AD245" i="18"/>
  <c r="AD246" i="18"/>
  <c r="AD247" i="18"/>
  <c r="AD248" i="18"/>
  <c r="AD249" i="18"/>
  <c r="AD250" i="18"/>
  <c r="AD251" i="18"/>
  <c r="AD252" i="18"/>
  <c r="AD253" i="18"/>
  <c r="AD254" i="18"/>
  <c r="AD255" i="18"/>
  <c r="AD256" i="18"/>
  <c r="AD257" i="18"/>
  <c r="AD258" i="18"/>
  <c r="AD259" i="18"/>
  <c r="AD260" i="18"/>
  <c r="AD261" i="18"/>
  <c r="AD262" i="18"/>
  <c r="AD263" i="18"/>
  <c r="AD264" i="18"/>
  <c r="AD265" i="18"/>
  <c r="AD266" i="18"/>
  <c r="AD267" i="18"/>
  <c r="AD268" i="18"/>
  <c r="AD269" i="18"/>
  <c r="AD270" i="18"/>
  <c r="AD271" i="18"/>
  <c r="AD272" i="18"/>
  <c r="AD273" i="18"/>
  <c r="AD274" i="18"/>
  <c r="AD275" i="18"/>
  <c r="AD276" i="18"/>
  <c r="AD277" i="18"/>
  <c r="AD278" i="18"/>
  <c r="AD279" i="18"/>
  <c r="AD280" i="18"/>
  <c r="AD281" i="18"/>
  <c r="AD282" i="18"/>
  <c r="AD283" i="18"/>
  <c r="AD284" i="18"/>
  <c r="AD285" i="18"/>
  <c r="AD286" i="18"/>
  <c r="AD287" i="18"/>
  <c r="AD288" i="18"/>
  <c r="AD289" i="18"/>
  <c r="AD290" i="18"/>
  <c r="AD291" i="18"/>
  <c r="AD292" i="18"/>
  <c r="AD293" i="18"/>
  <c r="AD294" i="18"/>
  <c r="AD295" i="18"/>
  <c r="AD296" i="18"/>
  <c r="AD297" i="18"/>
  <c r="AD298" i="18"/>
  <c r="AD299" i="18"/>
  <c r="AD300" i="18"/>
  <c r="AD301" i="18"/>
  <c r="AD302" i="18"/>
  <c r="AD303" i="18"/>
  <c r="AD304" i="18"/>
  <c r="M304" i="9"/>
  <c r="AA4" i="9" a="1"/>
  <c r="AA4" i="9"/>
  <c r="AA5" i="9"/>
  <c r="AA6" i="9"/>
  <c r="AA7" i="9"/>
  <c r="AA8" i="9"/>
  <c r="L304" i="12"/>
  <c r="Y4" i="12" a="1"/>
  <c r="Y4" i="12"/>
  <c r="Y5" i="12"/>
  <c r="Y6" i="12"/>
  <c r="Y7" i="12"/>
  <c r="K304" i="18"/>
  <c r="W4" i="18" a="1"/>
  <c r="W4" i="18"/>
  <c r="W5" i="18"/>
  <c r="W6" i="18"/>
  <c r="K304" i="35"/>
  <c r="W4" i="35" a="1"/>
  <c r="W4" i="35"/>
  <c r="W5" i="35"/>
  <c r="W6" i="35"/>
  <c r="K304" i="38"/>
  <c r="W4" i="38" a="1"/>
  <c r="W4" i="38"/>
  <c r="W5" i="38"/>
  <c r="W6" i="38"/>
  <c r="K304" i="41"/>
  <c r="W4" i="41" a="1"/>
  <c r="W4" i="41"/>
  <c r="W5" i="41"/>
  <c r="W6" i="41"/>
  <c r="K304" i="44"/>
  <c r="W4" i="44" a="1"/>
  <c r="W4" i="44"/>
  <c r="W5" i="44"/>
  <c r="W6" i="44"/>
  <c r="K304" i="47"/>
  <c r="W4" i="47" a="1"/>
  <c r="W4" i="47"/>
  <c r="W5" i="47"/>
  <c r="W6" i="47"/>
  <c r="L304" i="50"/>
  <c r="Y4" i="50" a="1"/>
  <c r="Y4" i="50"/>
  <c r="Y5" i="50"/>
  <c r="Y6" i="50"/>
  <c r="Y7" i="50"/>
  <c r="L304" i="53"/>
  <c r="Y4" i="53" a="1"/>
  <c r="Y4" i="53"/>
  <c r="Y5" i="53"/>
  <c r="Y6" i="53"/>
  <c r="Y7" i="53"/>
</calcChain>
</file>

<file path=xl/sharedStrings.xml><?xml version="1.0" encoding="utf-8"?>
<sst xmlns="http://schemas.openxmlformats.org/spreadsheetml/2006/main" count="1901" uniqueCount="158">
  <si>
    <t>diagnosis (B=0, M=1)</t>
  </si>
  <si>
    <t>texture_mean</t>
  </si>
  <si>
    <t>area_mean</t>
  </si>
  <si>
    <t>compactness_mean</t>
  </si>
  <si>
    <t>concavity_mean</t>
  </si>
  <si>
    <t>Row Labels</t>
  </si>
  <si>
    <t>Grand Total</t>
  </si>
  <si>
    <t>Total</t>
  </si>
  <si>
    <t>Count of diagnosis (B=0, M=1)</t>
  </si>
  <si>
    <t>id</t>
  </si>
  <si>
    <t>radius_mean</t>
  </si>
  <si>
    <t>perimeter_mean</t>
  </si>
  <si>
    <t>smoothness_mean</t>
  </si>
  <si>
    <t>concave points_mean</t>
  </si>
  <si>
    <t>symmetry_mean</t>
  </si>
  <si>
    <t>fractal_dimension_mean</t>
  </si>
  <si>
    <t>radius_se</t>
  </si>
  <si>
    <t>texture_se</t>
  </si>
  <si>
    <t>perimeter_se</t>
  </si>
  <si>
    <t>area_se</t>
  </si>
  <si>
    <t>smoothness_se</t>
  </si>
  <si>
    <t>compactness_se</t>
  </si>
  <si>
    <t>concavity_se</t>
  </si>
  <si>
    <t>concave points_se</t>
  </si>
  <si>
    <t>symmetry_se</t>
  </si>
  <si>
    <t>fractal_dimension_se</t>
  </si>
  <si>
    <t>radius_worst</t>
  </si>
  <si>
    <t>texture_worst</t>
  </si>
  <si>
    <t>perimeter_worst</t>
  </si>
  <si>
    <t>area_worst</t>
  </si>
  <si>
    <t>smoothness_worst</t>
  </si>
  <si>
    <t>compactness_worst</t>
  </si>
  <si>
    <t>concavity_worst</t>
  </si>
  <si>
    <t>concave points_worst</t>
  </si>
  <si>
    <t>symmetry_worst</t>
  </si>
  <si>
    <t>fractal_dimension_worst</t>
  </si>
  <si>
    <t>Benign</t>
  </si>
  <si>
    <t>Ranges</t>
  </si>
  <si>
    <t>Malignant</t>
  </si>
  <si>
    <t>A2 - A151</t>
  </si>
  <si>
    <t>A358 - A507</t>
  </si>
  <si>
    <t>Values</t>
  </si>
  <si>
    <t>Average of texture_mean</t>
  </si>
  <si>
    <t>Average of area_mean</t>
  </si>
  <si>
    <t>Average of compactness_mean</t>
  </si>
  <si>
    <t>Average of concavity_mean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</si>
  <si>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</si>
  <si>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</si>
  <si>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</si>
  <si>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</si>
  <si>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</si>
  <si>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</si>
  <si>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</si>
  <si>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</si>
  <si>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</si>
  <si>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</si>
  <si>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</si>
  <si>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</si>
  <si>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</si>
  <si>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</si>
  <si>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df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</si>
  <si>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</si>
  <si>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</si>
  <si>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</si>
  <si>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</si>
  <si>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</si>
  <si>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</si>
  <si>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</si>
  <si>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</si>
  <si>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</si>
  <si>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</si>
  <si>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</si>
  <si>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</si>
  <si>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</si>
  <si>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</si>
  <si>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Intercept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</si>
  <si>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</si>
  <si>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</si>
  <si>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</si>
  <si>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</si>
  <si>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</si>
  <si>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</si>
  <si>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</si>
  <si>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</si>
  <si>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</si>
  <si>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</si>
  <si>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</si>
  <si>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</si>
  <si>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yes</t>
  </si>
  <si>
    <t>no</t>
  </si>
  <si>
    <t>Model Comparison</t>
  </si>
  <si>
    <t>Model</t>
  </si>
  <si>
    <t>Chi-Square</t>
  </si>
  <si>
    <t>Degrees of Freedom</t>
  </si>
  <si>
    <t>P value</t>
  </si>
  <si>
    <t>Significance</t>
  </si>
  <si>
    <t>Intercept + Area</t>
  </si>
  <si>
    <t>Intercept + Texture</t>
  </si>
  <si>
    <t>Intercept + Concavity</t>
  </si>
  <si>
    <t>Intercept + Compactness</t>
  </si>
  <si>
    <t>I + A + T (Area)</t>
  </si>
  <si>
    <t>I + A + T (Texture)</t>
  </si>
  <si>
    <t>I + A + Com (Area)</t>
  </si>
  <si>
    <t>I + A + Com (Com)</t>
  </si>
  <si>
    <t>I + A + Con (Area)</t>
  </si>
  <si>
    <t>I + A + Con (Con)</t>
  </si>
  <si>
    <t>I + T + Com (Texture)</t>
  </si>
  <si>
    <t>I + T + Com (Com)</t>
  </si>
  <si>
    <t>I + T + Con (Texture)</t>
  </si>
  <si>
    <t>I + T + Con (Con)</t>
  </si>
  <si>
    <t>I + Com + Con (Com)</t>
  </si>
  <si>
    <t>I + Com + Con (Con)</t>
  </si>
  <si>
    <t>I + A + T + Com (Area)</t>
  </si>
  <si>
    <t>I + A + T + Com (Texture)</t>
  </si>
  <si>
    <t>I + A + T + Com (Comp</t>
  </si>
  <si>
    <t>I + A + T + Con (Area)</t>
  </si>
  <si>
    <t>I + A + T + Con (Con)</t>
  </si>
  <si>
    <t>I + A + T + Con (Texture)</t>
  </si>
  <si>
    <t>I + A + Com + Con (Area)</t>
  </si>
  <si>
    <t>I + A + Com + Con (Com)</t>
  </si>
  <si>
    <t>I + A + Com + Con (Con)</t>
  </si>
  <si>
    <t>I + T + Com + Con (Texture)</t>
  </si>
  <si>
    <t>I + T + Com + Con (Com)</t>
  </si>
  <si>
    <t>I + T + Com + Con (Con)</t>
  </si>
  <si>
    <t>I + A + T + Com + Con (Area)</t>
  </si>
  <si>
    <t>I + A + T + Com + Con (Texture)</t>
  </si>
  <si>
    <t>I + A + T + Com + Con (Con)</t>
  </si>
  <si>
    <t>I + A + T + Com + Con (Com)</t>
  </si>
  <si>
    <t>Best Model</t>
  </si>
  <si>
    <t>Variables</t>
  </si>
  <si>
    <t>Chi-square</t>
  </si>
  <si>
    <t>Intercept + Area + Com</t>
  </si>
  <si>
    <t>Intercept + Area + Com + Texture</t>
  </si>
  <si>
    <t>Intercept + Area + Com + Texture + Con</t>
  </si>
  <si>
    <t>P Value</t>
  </si>
  <si>
    <t>Alpha</t>
  </si>
  <si>
    <t>Coefficients</t>
  </si>
  <si>
    <t>Value</t>
  </si>
  <si>
    <t>Area</t>
  </si>
  <si>
    <t>Texture</t>
  </si>
  <si>
    <t>Compactness</t>
  </si>
  <si>
    <t>logit</t>
  </si>
  <si>
    <t>odds</t>
  </si>
  <si>
    <t>probability Y = 1</t>
  </si>
  <si>
    <t>Probability Y = Y</t>
  </si>
  <si>
    <t>Predicted Diagnosis</t>
  </si>
  <si>
    <t>Correct?</t>
  </si>
  <si>
    <t>Testing Data Summary</t>
  </si>
  <si>
    <t>Count of benign</t>
  </si>
  <si>
    <t>Count of malignant</t>
  </si>
  <si>
    <t>Correct Benign Diagnosis</t>
  </si>
  <si>
    <t>Correct Benign Diagnosis Percentage</t>
  </si>
  <si>
    <t>Correct Malignant Diagnosis Count</t>
  </si>
  <si>
    <t>Correct Malignant Diagnosis Percentage</t>
  </si>
  <si>
    <t>Total Correct</t>
  </si>
  <si>
    <t>Total Correct Percentage</t>
  </si>
  <si>
    <t>Sum of Log Likelihood</t>
  </si>
  <si>
    <t>Concavity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</si>
</sst>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9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5" xfId="0" applyBorder="1"/>
    <xf numFmtId="0" fontId="0" fillId="0" borderId="0" xfId="0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2" xfId="0" applyBorder="1"/>
    <xf numFmtId="0" fontId="3" fillId="0" borderId="0" xfId="0" applyFont="1"/>
    <xf numFmtId="11" fontId="0" fillId="0" borderId="0" xfId="0" applyNumberFormat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3" fillId="0" borderId="22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10" fontId="3" fillId="0" borderId="25" xfId="0" applyNumberFormat="1" applyFont="1" applyBorder="1"/>
    <xf numFmtId="0" fontId="3" fillId="0" borderId="26" xfId="0" applyFont="1" applyFill="1" applyBorder="1"/>
    <xf numFmtId="0" fontId="0" fillId="0" borderId="27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Fill="1" applyBorder="1"/>
  </cellXfs>
  <cellStyles count="19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externalLink" Target="externalLinks/externalLink1.xml"/><Relationship Id="rId55" Type="http://schemas.openxmlformats.org/officeDocument/2006/relationships/pivotCacheDefinition" Target="pivotCache/pivotCacheDefinition1.xml"/><Relationship Id="rId56" Type="http://schemas.openxmlformats.org/officeDocument/2006/relationships/theme" Target="theme/theme1.xml"/><Relationship Id="rId57" Type="http://schemas.openxmlformats.org/officeDocument/2006/relationships/styles" Target="styles.xml"/><Relationship Id="rId58" Type="http://schemas.openxmlformats.org/officeDocument/2006/relationships/sharedStrings" Target="sharedStrings.xml"/><Relationship Id="rId59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'DF4 Model'!$AM$4:$AM$304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</c:v>
                </c:pt>
                <c:pt idx="119">
                  <c:v>0.213333333333333</c:v>
                </c:pt>
                <c:pt idx="120">
                  <c:v>0.206666666666667</c:v>
                </c:pt>
                <c:pt idx="121">
                  <c:v>0.2</c:v>
                </c:pt>
                <c:pt idx="122">
                  <c:v>0.193333333333333</c:v>
                </c:pt>
                <c:pt idx="123">
                  <c:v>0.193333333333333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0.18</c:v>
                </c:pt>
                <c:pt idx="128">
                  <c:v>0.173333333333333</c:v>
                </c:pt>
                <c:pt idx="129">
                  <c:v>0.173333333333333</c:v>
                </c:pt>
                <c:pt idx="130">
                  <c:v>0.166666666666667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0.146666666666667</c:v>
                </c:pt>
                <c:pt idx="134">
                  <c:v>0.146666666666667</c:v>
                </c:pt>
                <c:pt idx="135">
                  <c:v>0.14</c:v>
                </c:pt>
                <c:pt idx="136">
                  <c:v>0.133333333333333</c:v>
                </c:pt>
                <c:pt idx="137">
                  <c:v>0.126666666666667</c:v>
                </c:pt>
                <c:pt idx="138">
                  <c:v>0.126666666666667</c:v>
                </c:pt>
                <c:pt idx="139">
                  <c:v>0.12</c:v>
                </c:pt>
                <c:pt idx="140">
                  <c:v>0.113333333333333</c:v>
                </c:pt>
                <c:pt idx="141">
                  <c:v>0.113333333333333</c:v>
                </c:pt>
                <c:pt idx="142">
                  <c:v>0.106666666666667</c:v>
                </c:pt>
                <c:pt idx="143">
                  <c:v>0.106666666666667</c:v>
                </c:pt>
                <c:pt idx="144">
                  <c:v>0.1</c:v>
                </c:pt>
                <c:pt idx="145">
                  <c:v>0.0933333333333334</c:v>
                </c:pt>
                <c:pt idx="146">
                  <c:v>0.0866666666666667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0.0733333333333334</c:v>
                </c:pt>
                <c:pt idx="152">
                  <c:v>0.0666666666666666</c:v>
                </c:pt>
                <c:pt idx="153">
                  <c:v>0.06</c:v>
                </c:pt>
                <c:pt idx="154">
                  <c:v>0.06</c:v>
                </c:pt>
                <c:pt idx="155">
                  <c:v>0.06</c:v>
                </c:pt>
                <c:pt idx="156">
                  <c:v>0.06</c:v>
                </c:pt>
                <c:pt idx="157">
                  <c:v>0.06</c:v>
                </c:pt>
                <c:pt idx="158">
                  <c:v>0.06</c:v>
                </c:pt>
                <c:pt idx="159">
                  <c:v>0.0533333333333333</c:v>
                </c:pt>
                <c:pt idx="160">
                  <c:v>0.0533333333333333</c:v>
                </c:pt>
                <c:pt idx="161">
                  <c:v>0.0533333333333333</c:v>
                </c:pt>
                <c:pt idx="162">
                  <c:v>0.0533333333333333</c:v>
                </c:pt>
                <c:pt idx="163">
                  <c:v>0.0533333333333333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0.0466666666666666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0.0333333333333333</c:v>
                </c:pt>
                <c:pt idx="171">
                  <c:v>0.0333333333333333</c:v>
                </c:pt>
                <c:pt idx="172">
                  <c:v>0.0333333333333333</c:v>
                </c:pt>
                <c:pt idx="173">
                  <c:v>0.0333333333333333</c:v>
                </c:pt>
                <c:pt idx="174">
                  <c:v>0.0333333333333333</c:v>
                </c:pt>
                <c:pt idx="175">
                  <c:v>0.0333333333333333</c:v>
                </c:pt>
                <c:pt idx="176">
                  <c:v>0.0333333333333333</c:v>
                </c:pt>
                <c:pt idx="177">
                  <c:v>0.0333333333333333</c:v>
                </c:pt>
                <c:pt idx="178">
                  <c:v>0.0266666666666666</c:v>
                </c:pt>
                <c:pt idx="179">
                  <c:v>0.0266666666666666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'DF4 Model'!$AN$4:$AN$304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0.993333333333333</c:v>
                </c:pt>
                <c:pt idx="119">
                  <c:v>0.993333333333333</c:v>
                </c:pt>
                <c:pt idx="120">
                  <c:v>0.993333333333333</c:v>
                </c:pt>
                <c:pt idx="121">
                  <c:v>0.993333333333333</c:v>
                </c:pt>
                <c:pt idx="122">
                  <c:v>0.993333333333333</c:v>
                </c:pt>
                <c:pt idx="123">
                  <c:v>0.986666666666667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0.973333333333333</c:v>
                </c:pt>
                <c:pt idx="128">
                  <c:v>0.973333333333333</c:v>
                </c:pt>
                <c:pt idx="129">
                  <c:v>0.966666666666667</c:v>
                </c:pt>
                <c:pt idx="130">
                  <c:v>0.966666666666667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0.966666666666667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0.953333333333333</c:v>
                </c:pt>
                <c:pt idx="139">
                  <c:v>0.953333333333333</c:v>
                </c:pt>
                <c:pt idx="140">
                  <c:v>0.953333333333333</c:v>
                </c:pt>
                <c:pt idx="141">
                  <c:v>0.946666666666667</c:v>
                </c:pt>
                <c:pt idx="142">
                  <c:v>0.946666666666667</c:v>
                </c:pt>
                <c:pt idx="143">
                  <c:v>0.94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0.94</c:v>
                </c:pt>
                <c:pt idx="148">
                  <c:v>0.933333333333333</c:v>
                </c:pt>
                <c:pt idx="149">
                  <c:v>0.926666666666667</c:v>
                </c:pt>
                <c:pt idx="150">
                  <c:v>0.92</c:v>
                </c:pt>
                <c:pt idx="151">
                  <c:v>0.92</c:v>
                </c:pt>
                <c:pt idx="152">
                  <c:v>0.92</c:v>
                </c:pt>
                <c:pt idx="153">
                  <c:v>0.92</c:v>
                </c:pt>
                <c:pt idx="154">
                  <c:v>0.913333333333333</c:v>
                </c:pt>
                <c:pt idx="155">
                  <c:v>0.906666666666667</c:v>
                </c:pt>
                <c:pt idx="156">
                  <c:v>0.9</c:v>
                </c:pt>
                <c:pt idx="157">
                  <c:v>0.893333333333333</c:v>
                </c:pt>
                <c:pt idx="158">
                  <c:v>0.886666666666667</c:v>
                </c:pt>
                <c:pt idx="159">
                  <c:v>0.886666666666667</c:v>
                </c:pt>
                <c:pt idx="160">
                  <c:v>0.88</c:v>
                </c:pt>
                <c:pt idx="161">
                  <c:v>0.873333333333333</c:v>
                </c:pt>
                <c:pt idx="162">
                  <c:v>0.866666666666667</c:v>
                </c:pt>
                <c:pt idx="163">
                  <c:v>0.86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0.846666666666667</c:v>
                </c:pt>
                <c:pt idx="167">
                  <c:v>0.846666666666667</c:v>
                </c:pt>
                <c:pt idx="168">
                  <c:v>0.84</c:v>
                </c:pt>
                <c:pt idx="169">
                  <c:v>0.833333333333333</c:v>
                </c:pt>
                <c:pt idx="170">
                  <c:v>0.833333333333333</c:v>
                </c:pt>
                <c:pt idx="171">
                  <c:v>0.826666666666667</c:v>
                </c:pt>
                <c:pt idx="172">
                  <c:v>0.82</c:v>
                </c:pt>
                <c:pt idx="173">
                  <c:v>0.813333333333333</c:v>
                </c:pt>
                <c:pt idx="174">
                  <c:v>0.806666666666667</c:v>
                </c:pt>
                <c:pt idx="175">
                  <c:v>0.8</c:v>
                </c:pt>
                <c:pt idx="176">
                  <c:v>0.793333333333333</c:v>
                </c:pt>
                <c:pt idx="177">
                  <c:v>0.786666666666667</c:v>
                </c:pt>
                <c:pt idx="178">
                  <c:v>0.786666666666667</c:v>
                </c:pt>
                <c:pt idx="179">
                  <c:v>0.78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0.76</c:v>
                </c:pt>
                <c:pt idx="184">
                  <c:v>0.753333333333333</c:v>
                </c:pt>
                <c:pt idx="185">
                  <c:v>0.746666666666667</c:v>
                </c:pt>
                <c:pt idx="186">
                  <c:v>0.74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0.713333333333333</c:v>
                </c:pt>
                <c:pt idx="192">
                  <c:v>0.706666666666667</c:v>
                </c:pt>
                <c:pt idx="193">
                  <c:v>0.7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840984"/>
        <c:axId val="-2088013672"/>
      </c:scatterChart>
      <c:valAx>
        <c:axId val="-209784098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8013672"/>
        <c:crosses val="autoZero"/>
        <c:crossBetween val="midCat"/>
      </c:valAx>
      <c:valAx>
        <c:axId val="-20880136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7840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'DF4 Model'!$AM$4:$AM$304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</c:v>
                </c:pt>
                <c:pt idx="119">
                  <c:v>0.213333333333333</c:v>
                </c:pt>
                <c:pt idx="120">
                  <c:v>0.206666666666667</c:v>
                </c:pt>
                <c:pt idx="121">
                  <c:v>0.2</c:v>
                </c:pt>
                <c:pt idx="122">
                  <c:v>0.193333333333333</c:v>
                </c:pt>
                <c:pt idx="123">
                  <c:v>0.193333333333333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0.18</c:v>
                </c:pt>
                <c:pt idx="128">
                  <c:v>0.173333333333333</c:v>
                </c:pt>
                <c:pt idx="129">
                  <c:v>0.173333333333333</c:v>
                </c:pt>
                <c:pt idx="130">
                  <c:v>0.166666666666667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0.146666666666667</c:v>
                </c:pt>
                <c:pt idx="134">
                  <c:v>0.146666666666667</c:v>
                </c:pt>
                <c:pt idx="135">
                  <c:v>0.14</c:v>
                </c:pt>
                <c:pt idx="136">
                  <c:v>0.133333333333333</c:v>
                </c:pt>
                <c:pt idx="137">
                  <c:v>0.126666666666667</c:v>
                </c:pt>
                <c:pt idx="138">
                  <c:v>0.126666666666667</c:v>
                </c:pt>
                <c:pt idx="139">
                  <c:v>0.12</c:v>
                </c:pt>
                <c:pt idx="140">
                  <c:v>0.113333333333333</c:v>
                </c:pt>
                <c:pt idx="141">
                  <c:v>0.113333333333333</c:v>
                </c:pt>
                <c:pt idx="142">
                  <c:v>0.106666666666667</c:v>
                </c:pt>
                <c:pt idx="143">
                  <c:v>0.106666666666667</c:v>
                </c:pt>
                <c:pt idx="144">
                  <c:v>0.1</c:v>
                </c:pt>
                <c:pt idx="145">
                  <c:v>0.0933333333333334</c:v>
                </c:pt>
                <c:pt idx="146">
                  <c:v>0.0866666666666667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0.0733333333333334</c:v>
                </c:pt>
                <c:pt idx="152">
                  <c:v>0.0666666666666666</c:v>
                </c:pt>
                <c:pt idx="153">
                  <c:v>0.06</c:v>
                </c:pt>
                <c:pt idx="154">
                  <c:v>0.06</c:v>
                </c:pt>
                <c:pt idx="155">
                  <c:v>0.06</c:v>
                </c:pt>
                <c:pt idx="156">
                  <c:v>0.06</c:v>
                </c:pt>
                <c:pt idx="157">
                  <c:v>0.06</c:v>
                </c:pt>
                <c:pt idx="158">
                  <c:v>0.06</c:v>
                </c:pt>
                <c:pt idx="159">
                  <c:v>0.0533333333333333</c:v>
                </c:pt>
                <c:pt idx="160">
                  <c:v>0.0533333333333333</c:v>
                </c:pt>
                <c:pt idx="161">
                  <c:v>0.0533333333333333</c:v>
                </c:pt>
                <c:pt idx="162">
                  <c:v>0.0533333333333333</c:v>
                </c:pt>
                <c:pt idx="163">
                  <c:v>0.0533333333333333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0.0466666666666666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0.0333333333333333</c:v>
                </c:pt>
                <c:pt idx="171">
                  <c:v>0.0333333333333333</c:v>
                </c:pt>
                <c:pt idx="172">
                  <c:v>0.0333333333333333</c:v>
                </c:pt>
                <c:pt idx="173">
                  <c:v>0.0333333333333333</c:v>
                </c:pt>
                <c:pt idx="174">
                  <c:v>0.0333333333333333</c:v>
                </c:pt>
                <c:pt idx="175">
                  <c:v>0.0333333333333333</c:v>
                </c:pt>
                <c:pt idx="176">
                  <c:v>0.0333333333333333</c:v>
                </c:pt>
                <c:pt idx="177">
                  <c:v>0.0333333333333333</c:v>
                </c:pt>
                <c:pt idx="178">
                  <c:v>0.0266666666666666</c:v>
                </c:pt>
                <c:pt idx="179">
                  <c:v>0.0266666666666666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'DF4 Model'!$AN$4:$AN$304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0.993333333333333</c:v>
                </c:pt>
                <c:pt idx="119">
                  <c:v>0.993333333333333</c:v>
                </c:pt>
                <c:pt idx="120">
                  <c:v>0.993333333333333</c:v>
                </c:pt>
                <c:pt idx="121">
                  <c:v>0.993333333333333</c:v>
                </c:pt>
                <c:pt idx="122">
                  <c:v>0.993333333333333</c:v>
                </c:pt>
                <c:pt idx="123">
                  <c:v>0.986666666666667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0.973333333333333</c:v>
                </c:pt>
                <c:pt idx="128">
                  <c:v>0.973333333333333</c:v>
                </c:pt>
                <c:pt idx="129">
                  <c:v>0.966666666666667</c:v>
                </c:pt>
                <c:pt idx="130">
                  <c:v>0.966666666666667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0.966666666666667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0.953333333333333</c:v>
                </c:pt>
                <c:pt idx="139">
                  <c:v>0.953333333333333</c:v>
                </c:pt>
                <c:pt idx="140">
                  <c:v>0.953333333333333</c:v>
                </c:pt>
                <c:pt idx="141">
                  <c:v>0.946666666666667</c:v>
                </c:pt>
                <c:pt idx="142">
                  <c:v>0.946666666666667</c:v>
                </c:pt>
                <c:pt idx="143">
                  <c:v>0.94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0.94</c:v>
                </c:pt>
                <c:pt idx="148">
                  <c:v>0.933333333333333</c:v>
                </c:pt>
                <c:pt idx="149">
                  <c:v>0.926666666666667</c:v>
                </c:pt>
                <c:pt idx="150">
                  <c:v>0.92</c:v>
                </c:pt>
                <c:pt idx="151">
                  <c:v>0.92</c:v>
                </c:pt>
                <c:pt idx="152">
                  <c:v>0.92</c:v>
                </c:pt>
                <c:pt idx="153">
                  <c:v>0.92</c:v>
                </c:pt>
                <c:pt idx="154">
                  <c:v>0.913333333333333</c:v>
                </c:pt>
                <c:pt idx="155">
                  <c:v>0.906666666666667</c:v>
                </c:pt>
                <c:pt idx="156">
                  <c:v>0.9</c:v>
                </c:pt>
                <c:pt idx="157">
                  <c:v>0.893333333333333</c:v>
                </c:pt>
                <c:pt idx="158">
                  <c:v>0.886666666666667</c:v>
                </c:pt>
                <c:pt idx="159">
                  <c:v>0.886666666666667</c:v>
                </c:pt>
                <c:pt idx="160">
                  <c:v>0.88</c:v>
                </c:pt>
                <c:pt idx="161">
                  <c:v>0.873333333333333</c:v>
                </c:pt>
                <c:pt idx="162">
                  <c:v>0.866666666666667</c:v>
                </c:pt>
                <c:pt idx="163">
                  <c:v>0.86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0.846666666666667</c:v>
                </c:pt>
                <c:pt idx="167">
                  <c:v>0.846666666666667</c:v>
                </c:pt>
                <c:pt idx="168">
                  <c:v>0.84</c:v>
                </c:pt>
                <c:pt idx="169">
                  <c:v>0.833333333333333</c:v>
                </c:pt>
                <c:pt idx="170">
                  <c:v>0.833333333333333</c:v>
                </c:pt>
                <c:pt idx="171">
                  <c:v>0.826666666666667</c:v>
                </c:pt>
                <c:pt idx="172">
                  <c:v>0.82</c:v>
                </c:pt>
                <c:pt idx="173">
                  <c:v>0.813333333333333</c:v>
                </c:pt>
                <c:pt idx="174">
                  <c:v>0.806666666666667</c:v>
                </c:pt>
                <c:pt idx="175">
                  <c:v>0.8</c:v>
                </c:pt>
                <c:pt idx="176">
                  <c:v>0.793333333333333</c:v>
                </c:pt>
                <c:pt idx="177">
                  <c:v>0.786666666666667</c:v>
                </c:pt>
                <c:pt idx="178">
                  <c:v>0.786666666666667</c:v>
                </c:pt>
                <c:pt idx="179">
                  <c:v>0.78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0.76</c:v>
                </c:pt>
                <c:pt idx="184">
                  <c:v>0.753333333333333</c:v>
                </c:pt>
                <c:pt idx="185">
                  <c:v>0.746666666666667</c:v>
                </c:pt>
                <c:pt idx="186">
                  <c:v>0.74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0.713333333333333</c:v>
                </c:pt>
                <c:pt idx="192">
                  <c:v>0.706666666666667</c:v>
                </c:pt>
                <c:pt idx="193">
                  <c:v>0.7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49912"/>
        <c:axId val="-2086063672"/>
      </c:scatterChart>
      <c:valAx>
        <c:axId val="212984991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6063672"/>
        <c:crosses val="autoZero"/>
        <c:crossBetween val="midCat"/>
      </c:valAx>
      <c:valAx>
        <c:axId val="-20860636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49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No Conc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0.226666666666667</c:v>
                </c:pt>
                <c:pt idx="119">
                  <c:v>0.22</c:v>
                </c:pt>
                <c:pt idx="120">
                  <c:v>0.22</c:v>
                </c:pt>
                <c:pt idx="121">
                  <c:v>0.213333333333333</c:v>
                </c:pt>
                <c:pt idx="122">
                  <c:v>0.206666666666667</c:v>
                </c:pt>
                <c:pt idx="123">
                  <c:v>0.2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0.173333333333333</c:v>
                </c:pt>
                <c:pt idx="128">
                  <c:v>0.173333333333333</c:v>
                </c:pt>
                <c:pt idx="129">
                  <c:v>0.166666666666667</c:v>
                </c:pt>
                <c:pt idx="130">
                  <c:v>0.166666666666667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0.146666666666667</c:v>
                </c:pt>
                <c:pt idx="134">
                  <c:v>0.14</c:v>
                </c:pt>
                <c:pt idx="135">
                  <c:v>0.133333333333333</c:v>
                </c:pt>
                <c:pt idx="136">
                  <c:v>0.126666666666667</c:v>
                </c:pt>
                <c:pt idx="137">
                  <c:v>0.12</c:v>
                </c:pt>
                <c:pt idx="138">
                  <c:v>0.12</c:v>
                </c:pt>
                <c:pt idx="139">
                  <c:v>0.12</c:v>
                </c:pt>
                <c:pt idx="140">
                  <c:v>0.113333333333333</c:v>
                </c:pt>
                <c:pt idx="141">
                  <c:v>0.113333333333333</c:v>
                </c:pt>
                <c:pt idx="142">
                  <c:v>0.106666666666667</c:v>
                </c:pt>
                <c:pt idx="143">
                  <c:v>0.1</c:v>
                </c:pt>
                <c:pt idx="144">
                  <c:v>0.1</c:v>
                </c:pt>
                <c:pt idx="145">
                  <c:v>0.0933333333333334</c:v>
                </c:pt>
                <c:pt idx="146">
                  <c:v>0.0866666666666667</c:v>
                </c:pt>
                <c:pt idx="147">
                  <c:v>0.0866666666666667</c:v>
                </c:pt>
                <c:pt idx="148">
                  <c:v>0.08</c:v>
                </c:pt>
                <c:pt idx="149">
                  <c:v>0.0733333333333334</c:v>
                </c:pt>
                <c:pt idx="150">
                  <c:v>0.0733333333333334</c:v>
                </c:pt>
                <c:pt idx="151">
                  <c:v>0.0666666666666666</c:v>
                </c:pt>
                <c:pt idx="152">
                  <c:v>0.0666666666666666</c:v>
                </c:pt>
                <c:pt idx="153">
                  <c:v>0.0666666666666666</c:v>
                </c:pt>
                <c:pt idx="154">
                  <c:v>0.0666666666666666</c:v>
                </c:pt>
                <c:pt idx="155">
                  <c:v>0.0666666666666666</c:v>
                </c:pt>
                <c:pt idx="156">
                  <c:v>0.06</c:v>
                </c:pt>
                <c:pt idx="157">
                  <c:v>0.06</c:v>
                </c:pt>
                <c:pt idx="158">
                  <c:v>0.06</c:v>
                </c:pt>
                <c:pt idx="159">
                  <c:v>0.06</c:v>
                </c:pt>
                <c:pt idx="160">
                  <c:v>0.06</c:v>
                </c:pt>
                <c:pt idx="161">
                  <c:v>0.0533333333333333</c:v>
                </c:pt>
                <c:pt idx="162">
                  <c:v>0.0533333333333333</c:v>
                </c:pt>
                <c:pt idx="163">
                  <c:v>0.0533333333333333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0.0533333333333333</c:v>
                </c:pt>
                <c:pt idx="167">
                  <c:v>0.0533333333333333</c:v>
                </c:pt>
                <c:pt idx="168">
                  <c:v>0.0533333333333333</c:v>
                </c:pt>
                <c:pt idx="169">
                  <c:v>0.0533333333333333</c:v>
                </c:pt>
                <c:pt idx="170">
                  <c:v>0.0533333333333333</c:v>
                </c:pt>
                <c:pt idx="171">
                  <c:v>0.0466666666666666</c:v>
                </c:pt>
                <c:pt idx="172">
                  <c:v>0.0466666666666666</c:v>
                </c:pt>
                <c:pt idx="173">
                  <c:v>0.0466666666666666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0.0333333333333333</c:v>
                </c:pt>
                <c:pt idx="178">
                  <c:v>0.0333333333333333</c:v>
                </c:pt>
                <c:pt idx="179">
                  <c:v>0.0333333333333333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0.0266666666666666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0.00666666666666671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No Conc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0.986666666666667</c:v>
                </c:pt>
                <c:pt idx="119">
                  <c:v>0.986666666666667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0.973333333333333</c:v>
                </c:pt>
                <c:pt idx="129">
                  <c:v>0.973333333333333</c:v>
                </c:pt>
                <c:pt idx="130">
                  <c:v>0.966666666666667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0.966666666666667</c:v>
                </c:pt>
                <c:pt idx="134">
                  <c:v>0.966666666666667</c:v>
                </c:pt>
                <c:pt idx="135">
                  <c:v>0.966666666666667</c:v>
                </c:pt>
                <c:pt idx="136">
                  <c:v>0.966666666666667</c:v>
                </c:pt>
                <c:pt idx="137">
                  <c:v>0.966666666666667</c:v>
                </c:pt>
                <c:pt idx="138">
                  <c:v>0.96</c:v>
                </c:pt>
                <c:pt idx="139">
                  <c:v>0.953333333333333</c:v>
                </c:pt>
                <c:pt idx="140">
                  <c:v>0.953333333333333</c:v>
                </c:pt>
                <c:pt idx="141">
                  <c:v>0.946666666666667</c:v>
                </c:pt>
                <c:pt idx="142">
                  <c:v>0.946666666666667</c:v>
                </c:pt>
                <c:pt idx="143">
                  <c:v>0.946666666666667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0.933333333333333</c:v>
                </c:pt>
                <c:pt idx="148">
                  <c:v>0.933333333333333</c:v>
                </c:pt>
                <c:pt idx="149">
                  <c:v>0.933333333333333</c:v>
                </c:pt>
                <c:pt idx="150">
                  <c:v>0.926666666666667</c:v>
                </c:pt>
                <c:pt idx="151">
                  <c:v>0.926666666666667</c:v>
                </c:pt>
                <c:pt idx="152">
                  <c:v>0.92</c:v>
                </c:pt>
                <c:pt idx="153">
                  <c:v>0.913333333333333</c:v>
                </c:pt>
                <c:pt idx="154">
                  <c:v>0.906666666666667</c:v>
                </c:pt>
                <c:pt idx="155">
                  <c:v>0.9</c:v>
                </c:pt>
                <c:pt idx="156">
                  <c:v>0.9</c:v>
                </c:pt>
                <c:pt idx="157">
                  <c:v>0.893333333333333</c:v>
                </c:pt>
                <c:pt idx="158">
                  <c:v>0.886666666666667</c:v>
                </c:pt>
                <c:pt idx="159">
                  <c:v>0.88</c:v>
                </c:pt>
                <c:pt idx="160">
                  <c:v>0.873333333333333</c:v>
                </c:pt>
                <c:pt idx="161">
                  <c:v>0.873333333333333</c:v>
                </c:pt>
                <c:pt idx="162">
                  <c:v>0.866666666666667</c:v>
                </c:pt>
                <c:pt idx="163">
                  <c:v>0.86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</c:v>
                </c:pt>
                <c:pt idx="167">
                  <c:v>0.833333333333333</c:v>
                </c:pt>
                <c:pt idx="168">
                  <c:v>0.826666666666667</c:v>
                </c:pt>
                <c:pt idx="169">
                  <c:v>0.82</c:v>
                </c:pt>
                <c:pt idx="170">
                  <c:v>0.813333333333333</c:v>
                </c:pt>
                <c:pt idx="171">
                  <c:v>0.813333333333333</c:v>
                </c:pt>
                <c:pt idx="172">
                  <c:v>0.806666666666667</c:v>
                </c:pt>
                <c:pt idx="173">
                  <c:v>0.8</c:v>
                </c:pt>
                <c:pt idx="174">
                  <c:v>0.8</c:v>
                </c:pt>
                <c:pt idx="175">
                  <c:v>0.793333333333333</c:v>
                </c:pt>
                <c:pt idx="176">
                  <c:v>0.786666666666667</c:v>
                </c:pt>
                <c:pt idx="177">
                  <c:v>0.786666666666667</c:v>
                </c:pt>
                <c:pt idx="178">
                  <c:v>0.78</c:v>
                </c:pt>
                <c:pt idx="179">
                  <c:v>0.773333333333333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0.673333333333333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0.566666666666667</c:v>
                </c:pt>
                <c:pt idx="216">
                  <c:v>0.56</c:v>
                </c:pt>
                <c:pt idx="217">
                  <c:v>0.553333333333333</c:v>
                </c:pt>
                <c:pt idx="218">
                  <c:v>0.546666666666667</c:v>
                </c:pt>
                <c:pt idx="219">
                  <c:v>0.54</c:v>
                </c:pt>
                <c:pt idx="220">
                  <c:v>0.533333333333333</c:v>
                </c:pt>
                <c:pt idx="221">
                  <c:v>0.526666666666667</c:v>
                </c:pt>
                <c:pt idx="222">
                  <c:v>0.52</c:v>
                </c:pt>
                <c:pt idx="223">
                  <c:v>0.513333333333333</c:v>
                </c:pt>
                <c:pt idx="224">
                  <c:v>0.506666666666667</c:v>
                </c:pt>
                <c:pt idx="225">
                  <c:v>0.5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601016"/>
        <c:axId val="-2105279272"/>
      </c:scatterChart>
      <c:valAx>
        <c:axId val="-2102601016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5279272"/>
        <c:crosses val="autoZero"/>
        <c:crossBetween val="midCat"/>
      </c:valAx>
      <c:valAx>
        <c:axId val="-21052792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2601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No Comp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0.226666666666667</c:v>
                </c:pt>
                <c:pt idx="119">
                  <c:v>0.22</c:v>
                </c:pt>
                <c:pt idx="120">
                  <c:v>0.213333333333333</c:v>
                </c:pt>
                <c:pt idx="121">
                  <c:v>0.206666666666667</c:v>
                </c:pt>
                <c:pt idx="122">
                  <c:v>0.2</c:v>
                </c:pt>
                <c:pt idx="123">
                  <c:v>0.193333333333333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0.173333333333333</c:v>
                </c:pt>
                <c:pt idx="128">
                  <c:v>0.166666666666667</c:v>
                </c:pt>
                <c:pt idx="129">
                  <c:v>0.166666666666667</c:v>
                </c:pt>
                <c:pt idx="130">
                  <c:v>0.16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0.153333333333333</c:v>
                </c:pt>
                <c:pt idx="134">
                  <c:v>0.153333333333333</c:v>
                </c:pt>
                <c:pt idx="135">
                  <c:v>0.153333333333333</c:v>
                </c:pt>
                <c:pt idx="136">
                  <c:v>0.146666666666667</c:v>
                </c:pt>
                <c:pt idx="137">
                  <c:v>0.146666666666667</c:v>
                </c:pt>
                <c:pt idx="138">
                  <c:v>0.14</c:v>
                </c:pt>
                <c:pt idx="139">
                  <c:v>0.14</c:v>
                </c:pt>
                <c:pt idx="140">
                  <c:v>0.133333333333333</c:v>
                </c:pt>
                <c:pt idx="141">
                  <c:v>0.126666666666667</c:v>
                </c:pt>
                <c:pt idx="142">
                  <c:v>0.12</c:v>
                </c:pt>
                <c:pt idx="143">
                  <c:v>0.113333333333333</c:v>
                </c:pt>
                <c:pt idx="144">
                  <c:v>0.113333333333333</c:v>
                </c:pt>
                <c:pt idx="145">
                  <c:v>0.106666666666667</c:v>
                </c:pt>
                <c:pt idx="146">
                  <c:v>0.1</c:v>
                </c:pt>
                <c:pt idx="147">
                  <c:v>0.0933333333333334</c:v>
                </c:pt>
                <c:pt idx="148">
                  <c:v>0.0933333333333334</c:v>
                </c:pt>
                <c:pt idx="149">
                  <c:v>0.0933333333333334</c:v>
                </c:pt>
                <c:pt idx="150">
                  <c:v>0.0866666666666667</c:v>
                </c:pt>
                <c:pt idx="151">
                  <c:v>0.0866666666666667</c:v>
                </c:pt>
                <c:pt idx="152">
                  <c:v>0.08</c:v>
                </c:pt>
                <c:pt idx="153">
                  <c:v>0.0733333333333334</c:v>
                </c:pt>
                <c:pt idx="154">
                  <c:v>0.0666666666666666</c:v>
                </c:pt>
                <c:pt idx="155">
                  <c:v>0.0666666666666666</c:v>
                </c:pt>
                <c:pt idx="156">
                  <c:v>0.0666666666666666</c:v>
                </c:pt>
                <c:pt idx="157">
                  <c:v>0.06</c:v>
                </c:pt>
                <c:pt idx="158">
                  <c:v>0.0533333333333333</c:v>
                </c:pt>
                <c:pt idx="159">
                  <c:v>0.0533333333333333</c:v>
                </c:pt>
                <c:pt idx="160">
                  <c:v>0.0466666666666666</c:v>
                </c:pt>
                <c:pt idx="161">
                  <c:v>0.0466666666666666</c:v>
                </c:pt>
                <c:pt idx="162">
                  <c:v>0.0466666666666666</c:v>
                </c:pt>
                <c:pt idx="163">
                  <c:v>0.0466666666666666</c:v>
                </c:pt>
                <c:pt idx="164">
                  <c:v>0.0466666666666666</c:v>
                </c:pt>
                <c:pt idx="165">
                  <c:v>0.0466666666666666</c:v>
                </c:pt>
                <c:pt idx="166">
                  <c:v>0.04</c:v>
                </c:pt>
                <c:pt idx="167">
                  <c:v>0.04</c:v>
                </c:pt>
                <c:pt idx="168">
                  <c:v>0.0333333333333333</c:v>
                </c:pt>
                <c:pt idx="169">
                  <c:v>0.0333333333333333</c:v>
                </c:pt>
                <c:pt idx="170">
                  <c:v>0.0333333333333333</c:v>
                </c:pt>
                <c:pt idx="171">
                  <c:v>0.0333333333333333</c:v>
                </c:pt>
                <c:pt idx="172">
                  <c:v>0.0333333333333333</c:v>
                </c:pt>
                <c:pt idx="173">
                  <c:v>0.0333333333333333</c:v>
                </c:pt>
                <c:pt idx="174">
                  <c:v>0.0333333333333333</c:v>
                </c:pt>
                <c:pt idx="175">
                  <c:v>0.0333333333333333</c:v>
                </c:pt>
                <c:pt idx="176">
                  <c:v>0.0333333333333333</c:v>
                </c:pt>
                <c:pt idx="177">
                  <c:v>0.0266666666666666</c:v>
                </c:pt>
                <c:pt idx="178">
                  <c:v>0.0266666666666666</c:v>
                </c:pt>
                <c:pt idx="179">
                  <c:v>0.0266666666666666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No Comp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0.986666666666667</c:v>
                </c:pt>
                <c:pt idx="119">
                  <c:v>0.986666666666667</c:v>
                </c:pt>
                <c:pt idx="120">
                  <c:v>0.986666666666667</c:v>
                </c:pt>
                <c:pt idx="121">
                  <c:v>0.986666666666667</c:v>
                </c:pt>
                <c:pt idx="122">
                  <c:v>0.986666666666667</c:v>
                </c:pt>
                <c:pt idx="123">
                  <c:v>0.986666666666667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0.973333333333333</c:v>
                </c:pt>
                <c:pt idx="130">
                  <c:v>0.973333333333333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</c:v>
                </c:pt>
                <c:pt idx="134">
                  <c:v>0.953333333333333</c:v>
                </c:pt>
                <c:pt idx="135">
                  <c:v>0.946666666666667</c:v>
                </c:pt>
                <c:pt idx="136">
                  <c:v>0.946666666666667</c:v>
                </c:pt>
                <c:pt idx="137">
                  <c:v>0.94</c:v>
                </c:pt>
                <c:pt idx="138">
                  <c:v>0.94</c:v>
                </c:pt>
                <c:pt idx="139">
                  <c:v>0.933333333333333</c:v>
                </c:pt>
                <c:pt idx="140">
                  <c:v>0.933333333333333</c:v>
                </c:pt>
                <c:pt idx="141">
                  <c:v>0.933333333333333</c:v>
                </c:pt>
                <c:pt idx="142">
                  <c:v>0.933333333333333</c:v>
                </c:pt>
                <c:pt idx="143">
                  <c:v>0.933333333333333</c:v>
                </c:pt>
                <c:pt idx="144">
                  <c:v>0.926666666666667</c:v>
                </c:pt>
                <c:pt idx="145">
                  <c:v>0.926666666666667</c:v>
                </c:pt>
                <c:pt idx="146">
                  <c:v>0.926666666666667</c:v>
                </c:pt>
                <c:pt idx="147">
                  <c:v>0.926666666666667</c:v>
                </c:pt>
                <c:pt idx="148">
                  <c:v>0.92</c:v>
                </c:pt>
                <c:pt idx="149">
                  <c:v>0.913333333333333</c:v>
                </c:pt>
                <c:pt idx="150">
                  <c:v>0.913333333333333</c:v>
                </c:pt>
                <c:pt idx="151">
                  <c:v>0.906666666666667</c:v>
                </c:pt>
                <c:pt idx="152">
                  <c:v>0.906666666666667</c:v>
                </c:pt>
                <c:pt idx="153">
                  <c:v>0.906666666666667</c:v>
                </c:pt>
                <c:pt idx="154">
                  <c:v>0.906666666666667</c:v>
                </c:pt>
                <c:pt idx="155">
                  <c:v>0.9</c:v>
                </c:pt>
                <c:pt idx="156">
                  <c:v>0.893333333333333</c:v>
                </c:pt>
                <c:pt idx="157">
                  <c:v>0.893333333333333</c:v>
                </c:pt>
                <c:pt idx="158">
                  <c:v>0.893333333333333</c:v>
                </c:pt>
                <c:pt idx="159">
                  <c:v>0.886666666666667</c:v>
                </c:pt>
                <c:pt idx="160">
                  <c:v>0.886666666666667</c:v>
                </c:pt>
                <c:pt idx="161">
                  <c:v>0.88</c:v>
                </c:pt>
                <c:pt idx="162">
                  <c:v>0.873333333333333</c:v>
                </c:pt>
                <c:pt idx="163">
                  <c:v>0.866666666666667</c:v>
                </c:pt>
                <c:pt idx="164">
                  <c:v>0.86</c:v>
                </c:pt>
                <c:pt idx="165">
                  <c:v>0.853333333333333</c:v>
                </c:pt>
                <c:pt idx="166">
                  <c:v>0.853333333333333</c:v>
                </c:pt>
                <c:pt idx="167">
                  <c:v>0.846666666666667</c:v>
                </c:pt>
                <c:pt idx="168">
                  <c:v>0.846666666666667</c:v>
                </c:pt>
                <c:pt idx="169">
                  <c:v>0.84</c:v>
                </c:pt>
                <c:pt idx="170">
                  <c:v>0.833333333333333</c:v>
                </c:pt>
                <c:pt idx="171">
                  <c:v>0.826666666666667</c:v>
                </c:pt>
                <c:pt idx="172">
                  <c:v>0.82</c:v>
                </c:pt>
                <c:pt idx="173">
                  <c:v>0.813333333333333</c:v>
                </c:pt>
                <c:pt idx="174">
                  <c:v>0.806666666666667</c:v>
                </c:pt>
                <c:pt idx="175">
                  <c:v>0.8</c:v>
                </c:pt>
                <c:pt idx="176">
                  <c:v>0.793333333333333</c:v>
                </c:pt>
                <c:pt idx="177">
                  <c:v>0.793333333333333</c:v>
                </c:pt>
                <c:pt idx="178">
                  <c:v>0.786666666666667</c:v>
                </c:pt>
                <c:pt idx="179">
                  <c:v>0.78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2402936"/>
        <c:axId val="-2134834888"/>
      </c:scatterChart>
      <c:valAx>
        <c:axId val="-2082402936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4834888"/>
        <c:crosses val="autoZero"/>
        <c:crossBetween val="midCat"/>
      </c:valAx>
      <c:valAx>
        <c:axId val="-213483488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2402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Area + Texture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0.52</c:v>
                </c:pt>
                <c:pt idx="75">
                  <c:v>0.513333333333333</c:v>
                </c:pt>
                <c:pt idx="76">
                  <c:v>0.513333333333333</c:v>
                </c:pt>
                <c:pt idx="77">
                  <c:v>0.506666666666667</c:v>
                </c:pt>
                <c:pt idx="78">
                  <c:v>0.5</c:v>
                </c:pt>
                <c:pt idx="79">
                  <c:v>0.5</c:v>
                </c:pt>
                <c:pt idx="80">
                  <c:v>0.493333333333333</c:v>
                </c:pt>
                <c:pt idx="81">
                  <c:v>0.486666666666667</c:v>
                </c:pt>
                <c:pt idx="82">
                  <c:v>0.486666666666667</c:v>
                </c:pt>
                <c:pt idx="83">
                  <c:v>0.48</c:v>
                </c:pt>
                <c:pt idx="84">
                  <c:v>0.473333333333333</c:v>
                </c:pt>
                <c:pt idx="85">
                  <c:v>0.473333333333333</c:v>
                </c:pt>
                <c:pt idx="86">
                  <c:v>0.466666666666667</c:v>
                </c:pt>
                <c:pt idx="87">
                  <c:v>0.46</c:v>
                </c:pt>
                <c:pt idx="88">
                  <c:v>0.453333333333333</c:v>
                </c:pt>
                <c:pt idx="89">
                  <c:v>0.446666666666667</c:v>
                </c:pt>
                <c:pt idx="90">
                  <c:v>0.44</c:v>
                </c:pt>
                <c:pt idx="91">
                  <c:v>0.433333333333333</c:v>
                </c:pt>
                <c:pt idx="92">
                  <c:v>0.426666666666667</c:v>
                </c:pt>
                <c:pt idx="93">
                  <c:v>0.42</c:v>
                </c:pt>
                <c:pt idx="94">
                  <c:v>0.413333333333333</c:v>
                </c:pt>
                <c:pt idx="95">
                  <c:v>0.406666666666667</c:v>
                </c:pt>
                <c:pt idx="96">
                  <c:v>0.4</c:v>
                </c:pt>
                <c:pt idx="97">
                  <c:v>0.393333333333333</c:v>
                </c:pt>
                <c:pt idx="98">
                  <c:v>0.386666666666667</c:v>
                </c:pt>
                <c:pt idx="99">
                  <c:v>0.386666666666667</c:v>
                </c:pt>
                <c:pt idx="100">
                  <c:v>0.38</c:v>
                </c:pt>
                <c:pt idx="101">
                  <c:v>0.373333333333333</c:v>
                </c:pt>
                <c:pt idx="102">
                  <c:v>0.366666666666667</c:v>
                </c:pt>
                <c:pt idx="103">
                  <c:v>0.36</c:v>
                </c:pt>
                <c:pt idx="104">
                  <c:v>0.353333333333333</c:v>
                </c:pt>
                <c:pt idx="105">
                  <c:v>0.346666666666667</c:v>
                </c:pt>
                <c:pt idx="106">
                  <c:v>0.34</c:v>
                </c:pt>
                <c:pt idx="107">
                  <c:v>0.333333333333333</c:v>
                </c:pt>
                <c:pt idx="108">
                  <c:v>0.326666666666667</c:v>
                </c:pt>
                <c:pt idx="109">
                  <c:v>0.32</c:v>
                </c:pt>
                <c:pt idx="110">
                  <c:v>0.313333333333333</c:v>
                </c:pt>
                <c:pt idx="111">
                  <c:v>0.306666666666667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0.286666666666667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0.246666666666667</c:v>
                </c:pt>
                <c:pt idx="121">
                  <c:v>0.24</c:v>
                </c:pt>
                <c:pt idx="122">
                  <c:v>0.24</c:v>
                </c:pt>
                <c:pt idx="123">
                  <c:v>0.233333333333333</c:v>
                </c:pt>
                <c:pt idx="124">
                  <c:v>0.226666666666667</c:v>
                </c:pt>
                <c:pt idx="125">
                  <c:v>0.226666666666667</c:v>
                </c:pt>
                <c:pt idx="126">
                  <c:v>0.22</c:v>
                </c:pt>
                <c:pt idx="127">
                  <c:v>0.22</c:v>
                </c:pt>
                <c:pt idx="128">
                  <c:v>0.213333333333333</c:v>
                </c:pt>
                <c:pt idx="129">
                  <c:v>0.206666666666667</c:v>
                </c:pt>
                <c:pt idx="130">
                  <c:v>0.2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</c:v>
                </c:pt>
                <c:pt idx="134">
                  <c:v>0.173333333333333</c:v>
                </c:pt>
                <c:pt idx="135">
                  <c:v>0.173333333333333</c:v>
                </c:pt>
                <c:pt idx="136">
                  <c:v>0.166666666666667</c:v>
                </c:pt>
                <c:pt idx="137">
                  <c:v>0.16</c:v>
                </c:pt>
                <c:pt idx="138">
                  <c:v>0.153333333333333</c:v>
                </c:pt>
                <c:pt idx="139">
                  <c:v>0.153333333333333</c:v>
                </c:pt>
                <c:pt idx="140">
                  <c:v>0.146666666666667</c:v>
                </c:pt>
                <c:pt idx="141">
                  <c:v>0.146666666666667</c:v>
                </c:pt>
                <c:pt idx="142">
                  <c:v>0.146666666666667</c:v>
                </c:pt>
                <c:pt idx="143">
                  <c:v>0.146666666666667</c:v>
                </c:pt>
                <c:pt idx="144">
                  <c:v>0.146666666666667</c:v>
                </c:pt>
                <c:pt idx="145">
                  <c:v>0.146666666666667</c:v>
                </c:pt>
                <c:pt idx="146">
                  <c:v>0.14</c:v>
                </c:pt>
                <c:pt idx="147">
                  <c:v>0.14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0.126666666666667</c:v>
                </c:pt>
                <c:pt idx="154">
                  <c:v>0.12</c:v>
                </c:pt>
                <c:pt idx="155">
                  <c:v>0.113333333333333</c:v>
                </c:pt>
                <c:pt idx="156">
                  <c:v>0.106666666666667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0.0933333333333334</c:v>
                </c:pt>
                <c:pt idx="161">
                  <c:v>0.0933333333333334</c:v>
                </c:pt>
                <c:pt idx="162">
                  <c:v>0.0866666666666667</c:v>
                </c:pt>
                <c:pt idx="163">
                  <c:v>0.08</c:v>
                </c:pt>
                <c:pt idx="164">
                  <c:v>0.0733333333333334</c:v>
                </c:pt>
                <c:pt idx="165">
                  <c:v>0.0733333333333334</c:v>
                </c:pt>
                <c:pt idx="166">
                  <c:v>0.0666666666666666</c:v>
                </c:pt>
                <c:pt idx="167">
                  <c:v>0.0666666666666666</c:v>
                </c:pt>
                <c:pt idx="168">
                  <c:v>0.06</c:v>
                </c:pt>
                <c:pt idx="169">
                  <c:v>0.06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0.0533333333333333</c:v>
                </c:pt>
                <c:pt idx="174">
                  <c:v>0.0533333333333333</c:v>
                </c:pt>
                <c:pt idx="175">
                  <c:v>0.0533333333333333</c:v>
                </c:pt>
                <c:pt idx="176">
                  <c:v>0.0466666666666666</c:v>
                </c:pt>
                <c:pt idx="177">
                  <c:v>0.04</c:v>
                </c:pt>
                <c:pt idx="178">
                  <c:v>0.04</c:v>
                </c:pt>
                <c:pt idx="179">
                  <c:v>0.0333333333333333</c:v>
                </c:pt>
                <c:pt idx="180">
                  <c:v>0.0333333333333333</c:v>
                </c:pt>
                <c:pt idx="181">
                  <c:v>0.0333333333333333</c:v>
                </c:pt>
                <c:pt idx="182">
                  <c:v>0.0333333333333333</c:v>
                </c:pt>
                <c:pt idx="183">
                  <c:v>0.0333333333333333</c:v>
                </c:pt>
                <c:pt idx="184">
                  <c:v>0.0333333333333333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0.0133333333333333</c:v>
                </c:pt>
                <c:pt idx="207">
                  <c:v>0.0133333333333333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Area + Texture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0.986666666666667</c:v>
                </c:pt>
                <c:pt idx="75">
                  <c:v>0.986666666666667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0.973333333333333</c:v>
                </c:pt>
                <c:pt idx="80">
                  <c:v>0.973333333333333</c:v>
                </c:pt>
                <c:pt idx="81">
                  <c:v>0.973333333333333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0.96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0.96</c:v>
                </c:pt>
                <c:pt idx="97">
                  <c:v>0.96</c:v>
                </c:pt>
                <c:pt idx="98">
                  <c:v>0.96</c:v>
                </c:pt>
                <c:pt idx="99">
                  <c:v>0.953333333333333</c:v>
                </c:pt>
                <c:pt idx="100">
                  <c:v>0.953333333333333</c:v>
                </c:pt>
                <c:pt idx="101">
                  <c:v>0.953333333333333</c:v>
                </c:pt>
                <c:pt idx="102">
                  <c:v>0.953333333333333</c:v>
                </c:pt>
                <c:pt idx="103">
                  <c:v>0.953333333333333</c:v>
                </c:pt>
                <c:pt idx="104">
                  <c:v>0.953333333333333</c:v>
                </c:pt>
                <c:pt idx="105">
                  <c:v>0.953333333333333</c:v>
                </c:pt>
                <c:pt idx="106">
                  <c:v>0.953333333333333</c:v>
                </c:pt>
                <c:pt idx="107">
                  <c:v>0.953333333333333</c:v>
                </c:pt>
                <c:pt idx="108">
                  <c:v>0.953333333333333</c:v>
                </c:pt>
                <c:pt idx="109">
                  <c:v>0.953333333333333</c:v>
                </c:pt>
                <c:pt idx="110">
                  <c:v>0.953333333333333</c:v>
                </c:pt>
                <c:pt idx="111">
                  <c:v>0.953333333333333</c:v>
                </c:pt>
                <c:pt idx="112">
                  <c:v>0.953333333333333</c:v>
                </c:pt>
                <c:pt idx="113">
                  <c:v>0.953333333333333</c:v>
                </c:pt>
                <c:pt idx="114">
                  <c:v>0.953333333333333</c:v>
                </c:pt>
                <c:pt idx="115">
                  <c:v>0.953333333333333</c:v>
                </c:pt>
                <c:pt idx="116">
                  <c:v>0.953333333333333</c:v>
                </c:pt>
                <c:pt idx="117">
                  <c:v>0.953333333333333</c:v>
                </c:pt>
                <c:pt idx="118">
                  <c:v>0.953333333333333</c:v>
                </c:pt>
                <c:pt idx="119">
                  <c:v>0.953333333333333</c:v>
                </c:pt>
                <c:pt idx="120">
                  <c:v>0.953333333333333</c:v>
                </c:pt>
                <c:pt idx="121">
                  <c:v>0.953333333333333</c:v>
                </c:pt>
                <c:pt idx="122">
                  <c:v>0.946666666666667</c:v>
                </c:pt>
                <c:pt idx="123">
                  <c:v>0.946666666666667</c:v>
                </c:pt>
                <c:pt idx="124">
                  <c:v>0.946666666666667</c:v>
                </c:pt>
                <c:pt idx="125">
                  <c:v>0.94</c:v>
                </c:pt>
                <c:pt idx="126">
                  <c:v>0.94</c:v>
                </c:pt>
                <c:pt idx="127">
                  <c:v>0.933333333333333</c:v>
                </c:pt>
                <c:pt idx="128">
                  <c:v>0.933333333333333</c:v>
                </c:pt>
                <c:pt idx="129">
                  <c:v>0.933333333333333</c:v>
                </c:pt>
                <c:pt idx="130">
                  <c:v>0.933333333333333</c:v>
                </c:pt>
                <c:pt idx="131">
                  <c:v>0.933333333333333</c:v>
                </c:pt>
                <c:pt idx="132">
                  <c:v>0.933333333333333</c:v>
                </c:pt>
                <c:pt idx="133">
                  <c:v>0.933333333333333</c:v>
                </c:pt>
                <c:pt idx="134">
                  <c:v>0.933333333333333</c:v>
                </c:pt>
                <c:pt idx="135">
                  <c:v>0.926666666666667</c:v>
                </c:pt>
                <c:pt idx="136">
                  <c:v>0.926666666666667</c:v>
                </c:pt>
                <c:pt idx="137">
                  <c:v>0.926666666666667</c:v>
                </c:pt>
                <c:pt idx="138">
                  <c:v>0.926666666666667</c:v>
                </c:pt>
                <c:pt idx="139">
                  <c:v>0.92</c:v>
                </c:pt>
                <c:pt idx="140">
                  <c:v>0.92</c:v>
                </c:pt>
                <c:pt idx="141">
                  <c:v>0.913333333333333</c:v>
                </c:pt>
                <c:pt idx="142">
                  <c:v>0.906666666666667</c:v>
                </c:pt>
                <c:pt idx="143">
                  <c:v>0.9</c:v>
                </c:pt>
                <c:pt idx="144">
                  <c:v>0.893333333333333</c:v>
                </c:pt>
                <c:pt idx="145">
                  <c:v>0.886666666666667</c:v>
                </c:pt>
                <c:pt idx="146">
                  <c:v>0.886666666666667</c:v>
                </c:pt>
                <c:pt idx="147">
                  <c:v>0.88</c:v>
                </c:pt>
                <c:pt idx="148">
                  <c:v>0.88</c:v>
                </c:pt>
                <c:pt idx="149">
                  <c:v>0.873333333333333</c:v>
                </c:pt>
                <c:pt idx="150">
                  <c:v>0.873333333333333</c:v>
                </c:pt>
                <c:pt idx="151">
                  <c:v>0.866666666666667</c:v>
                </c:pt>
                <c:pt idx="152">
                  <c:v>0.86</c:v>
                </c:pt>
                <c:pt idx="153">
                  <c:v>0.853333333333333</c:v>
                </c:pt>
                <c:pt idx="154">
                  <c:v>0.853333333333333</c:v>
                </c:pt>
                <c:pt idx="155">
                  <c:v>0.853333333333333</c:v>
                </c:pt>
                <c:pt idx="156">
                  <c:v>0.853333333333333</c:v>
                </c:pt>
                <c:pt idx="157">
                  <c:v>0.853333333333333</c:v>
                </c:pt>
                <c:pt idx="158">
                  <c:v>0.846666666666667</c:v>
                </c:pt>
                <c:pt idx="159">
                  <c:v>0.84</c:v>
                </c:pt>
                <c:pt idx="160">
                  <c:v>0.84</c:v>
                </c:pt>
                <c:pt idx="161">
                  <c:v>0.833333333333333</c:v>
                </c:pt>
                <c:pt idx="162">
                  <c:v>0.833333333333333</c:v>
                </c:pt>
                <c:pt idx="163">
                  <c:v>0.833333333333333</c:v>
                </c:pt>
                <c:pt idx="164">
                  <c:v>0.833333333333333</c:v>
                </c:pt>
                <c:pt idx="165">
                  <c:v>0.826666666666667</c:v>
                </c:pt>
                <c:pt idx="166">
                  <c:v>0.826666666666667</c:v>
                </c:pt>
                <c:pt idx="167">
                  <c:v>0.82</c:v>
                </c:pt>
                <c:pt idx="168">
                  <c:v>0.82</c:v>
                </c:pt>
                <c:pt idx="169">
                  <c:v>0.813333333333333</c:v>
                </c:pt>
                <c:pt idx="170">
                  <c:v>0.806666666666667</c:v>
                </c:pt>
                <c:pt idx="171">
                  <c:v>0.8</c:v>
                </c:pt>
                <c:pt idx="172">
                  <c:v>0.793333333333333</c:v>
                </c:pt>
                <c:pt idx="173">
                  <c:v>0.793333333333333</c:v>
                </c:pt>
                <c:pt idx="174">
                  <c:v>0.786666666666667</c:v>
                </c:pt>
                <c:pt idx="175">
                  <c:v>0.78</c:v>
                </c:pt>
                <c:pt idx="176">
                  <c:v>0.78</c:v>
                </c:pt>
                <c:pt idx="177">
                  <c:v>0.78</c:v>
                </c:pt>
                <c:pt idx="178">
                  <c:v>0.773333333333333</c:v>
                </c:pt>
                <c:pt idx="179">
                  <c:v>0.773333333333333</c:v>
                </c:pt>
                <c:pt idx="180">
                  <c:v>0.766666666666667</c:v>
                </c:pt>
                <c:pt idx="181">
                  <c:v>0.76</c:v>
                </c:pt>
                <c:pt idx="182">
                  <c:v>0.753333333333333</c:v>
                </c:pt>
                <c:pt idx="183">
                  <c:v>0.746666666666667</c:v>
                </c:pt>
                <c:pt idx="184">
                  <c:v>0.74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0.673333333333333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0.613333333333333</c:v>
                </c:pt>
                <c:pt idx="207">
                  <c:v>0.606666666666667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0.52</c:v>
                </c:pt>
                <c:pt idx="223">
                  <c:v>0.513333333333333</c:v>
                </c:pt>
                <c:pt idx="224">
                  <c:v>0.506666666666667</c:v>
                </c:pt>
                <c:pt idx="225">
                  <c:v>0.5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945032"/>
        <c:axId val="2129867672"/>
      </c:scatterChart>
      <c:valAx>
        <c:axId val="212794503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9867672"/>
        <c:crosses val="autoZero"/>
        <c:crossBetween val="midCat"/>
      </c:valAx>
      <c:valAx>
        <c:axId val="21298676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7945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Area Model'!$AG$4:$AG$293</c:f>
              <c:numCache>
                <c:formatCode>General</c:formatCode>
                <c:ptCount val="290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0.746666666666667</c:v>
                </c:pt>
                <c:pt idx="40">
                  <c:v>0.74</c:v>
                </c:pt>
                <c:pt idx="41">
                  <c:v>0.733333333333333</c:v>
                </c:pt>
                <c:pt idx="42">
                  <c:v>0.726666666666667</c:v>
                </c:pt>
                <c:pt idx="43">
                  <c:v>0.726666666666667</c:v>
                </c:pt>
                <c:pt idx="44">
                  <c:v>0.72</c:v>
                </c:pt>
                <c:pt idx="45">
                  <c:v>0.713333333333333</c:v>
                </c:pt>
                <c:pt idx="46">
                  <c:v>0.706666666666667</c:v>
                </c:pt>
                <c:pt idx="47">
                  <c:v>0.693333333333333</c:v>
                </c:pt>
                <c:pt idx="48">
                  <c:v>0.686666666666667</c:v>
                </c:pt>
                <c:pt idx="49">
                  <c:v>0.68</c:v>
                </c:pt>
                <c:pt idx="50">
                  <c:v>0.673333333333333</c:v>
                </c:pt>
                <c:pt idx="51">
                  <c:v>0.666666666666667</c:v>
                </c:pt>
                <c:pt idx="52">
                  <c:v>0.66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0.553333333333333</c:v>
                </c:pt>
                <c:pt idx="70">
                  <c:v>0.553333333333333</c:v>
                </c:pt>
                <c:pt idx="71">
                  <c:v>0.546666666666667</c:v>
                </c:pt>
                <c:pt idx="72">
                  <c:v>0.54</c:v>
                </c:pt>
                <c:pt idx="73">
                  <c:v>0.533333333333333</c:v>
                </c:pt>
                <c:pt idx="74">
                  <c:v>0.526666666666667</c:v>
                </c:pt>
                <c:pt idx="75">
                  <c:v>0.52</c:v>
                </c:pt>
                <c:pt idx="76">
                  <c:v>0.513333333333333</c:v>
                </c:pt>
                <c:pt idx="77">
                  <c:v>0.513333333333333</c:v>
                </c:pt>
                <c:pt idx="78">
                  <c:v>0.506666666666667</c:v>
                </c:pt>
                <c:pt idx="79">
                  <c:v>0.5</c:v>
                </c:pt>
                <c:pt idx="80">
                  <c:v>0.493333333333333</c:v>
                </c:pt>
                <c:pt idx="81">
                  <c:v>0.486666666666667</c:v>
                </c:pt>
                <c:pt idx="82">
                  <c:v>0.48</c:v>
                </c:pt>
                <c:pt idx="83">
                  <c:v>0.473333333333333</c:v>
                </c:pt>
                <c:pt idx="84">
                  <c:v>0.466666666666667</c:v>
                </c:pt>
                <c:pt idx="85">
                  <c:v>0.46</c:v>
                </c:pt>
                <c:pt idx="86">
                  <c:v>0.453333333333333</c:v>
                </c:pt>
                <c:pt idx="87">
                  <c:v>0.446666666666667</c:v>
                </c:pt>
                <c:pt idx="88">
                  <c:v>0.44</c:v>
                </c:pt>
                <c:pt idx="89">
                  <c:v>0.433333333333333</c:v>
                </c:pt>
                <c:pt idx="90">
                  <c:v>0.426666666666667</c:v>
                </c:pt>
                <c:pt idx="91">
                  <c:v>0.42</c:v>
                </c:pt>
                <c:pt idx="92">
                  <c:v>0.413333333333333</c:v>
                </c:pt>
                <c:pt idx="93">
                  <c:v>0.413333333333333</c:v>
                </c:pt>
                <c:pt idx="94">
                  <c:v>0.406666666666667</c:v>
                </c:pt>
                <c:pt idx="95">
                  <c:v>0.406666666666667</c:v>
                </c:pt>
                <c:pt idx="96">
                  <c:v>0.406666666666667</c:v>
                </c:pt>
                <c:pt idx="97">
                  <c:v>0.4</c:v>
                </c:pt>
                <c:pt idx="98">
                  <c:v>0.393333333333333</c:v>
                </c:pt>
                <c:pt idx="99">
                  <c:v>0.386666666666667</c:v>
                </c:pt>
                <c:pt idx="100">
                  <c:v>0.38</c:v>
                </c:pt>
                <c:pt idx="101">
                  <c:v>0.373333333333333</c:v>
                </c:pt>
                <c:pt idx="102">
                  <c:v>0.373333333333333</c:v>
                </c:pt>
                <c:pt idx="103">
                  <c:v>0.366666666666667</c:v>
                </c:pt>
                <c:pt idx="104">
                  <c:v>0.366666666666667</c:v>
                </c:pt>
                <c:pt idx="105">
                  <c:v>0.36</c:v>
                </c:pt>
                <c:pt idx="106">
                  <c:v>0.353333333333333</c:v>
                </c:pt>
                <c:pt idx="107">
                  <c:v>0.346666666666667</c:v>
                </c:pt>
                <c:pt idx="108">
                  <c:v>0.326666666666667</c:v>
                </c:pt>
                <c:pt idx="109">
                  <c:v>0.32</c:v>
                </c:pt>
                <c:pt idx="110">
                  <c:v>0.313333333333333</c:v>
                </c:pt>
                <c:pt idx="111">
                  <c:v>0.306666666666667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0.293333333333333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0.253333333333333</c:v>
                </c:pt>
                <c:pt idx="121">
                  <c:v>0.253333333333333</c:v>
                </c:pt>
                <c:pt idx="122">
                  <c:v>0.253333333333333</c:v>
                </c:pt>
                <c:pt idx="123">
                  <c:v>0.246666666666667</c:v>
                </c:pt>
                <c:pt idx="124">
                  <c:v>0.24</c:v>
                </c:pt>
                <c:pt idx="125">
                  <c:v>0.24</c:v>
                </c:pt>
                <c:pt idx="126">
                  <c:v>0.233333333333333</c:v>
                </c:pt>
                <c:pt idx="127">
                  <c:v>0.226666666666667</c:v>
                </c:pt>
                <c:pt idx="128">
                  <c:v>0.22</c:v>
                </c:pt>
                <c:pt idx="129">
                  <c:v>0.213333333333333</c:v>
                </c:pt>
                <c:pt idx="130">
                  <c:v>0.206666666666667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0.186666666666667</c:v>
                </c:pt>
                <c:pt idx="135">
                  <c:v>0.18</c:v>
                </c:pt>
                <c:pt idx="136">
                  <c:v>0.173333333333333</c:v>
                </c:pt>
                <c:pt idx="137">
                  <c:v>0.166666666666667</c:v>
                </c:pt>
                <c:pt idx="138">
                  <c:v>0.16</c:v>
                </c:pt>
                <c:pt idx="139">
                  <c:v>0.16</c:v>
                </c:pt>
                <c:pt idx="140">
                  <c:v>0.153333333333333</c:v>
                </c:pt>
                <c:pt idx="141">
                  <c:v>0.153333333333333</c:v>
                </c:pt>
                <c:pt idx="142">
                  <c:v>0.153333333333333</c:v>
                </c:pt>
                <c:pt idx="143">
                  <c:v>0.153333333333333</c:v>
                </c:pt>
                <c:pt idx="144">
                  <c:v>0.153333333333333</c:v>
                </c:pt>
                <c:pt idx="145">
                  <c:v>0.153333333333333</c:v>
                </c:pt>
                <c:pt idx="146">
                  <c:v>0.146666666666667</c:v>
                </c:pt>
                <c:pt idx="147">
                  <c:v>0.14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0.113333333333333</c:v>
                </c:pt>
                <c:pt idx="157">
                  <c:v>0.106666666666667</c:v>
                </c:pt>
                <c:pt idx="158">
                  <c:v>0.1</c:v>
                </c:pt>
                <c:pt idx="159">
                  <c:v>0.1</c:v>
                </c:pt>
                <c:pt idx="160">
                  <c:v>0.0933333333333334</c:v>
                </c:pt>
                <c:pt idx="161">
                  <c:v>0.0866666666666667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0.0666666666666666</c:v>
                </c:pt>
                <c:pt idx="170">
                  <c:v>0.0666666666666666</c:v>
                </c:pt>
                <c:pt idx="171">
                  <c:v>0.0666666666666666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0.0533333333333333</c:v>
                </c:pt>
                <c:pt idx="176">
                  <c:v>0.0533333333333333</c:v>
                </c:pt>
                <c:pt idx="177">
                  <c:v>0.0533333333333333</c:v>
                </c:pt>
                <c:pt idx="178">
                  <c:v>0.0466666666666666</c:v>
                </c:pt>
                <c:pt idx="179">
                  <c:v>0.04</c:v>
                </c:pt>
                <c:pt idx="180">
                  <c:v>0.0333333333333333</c:v>
                </c:pt>
                <c:pt idx="181">
                  <c:v>0.0266666666666666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0.0133333333333333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0.00666666666666671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</c:numCache>
            </c:numRef>
          </c:xVal>
          <c:yVal>
            <c:numRef>
              <c:f>'DF1 Area Model'!$AH$4:$AH$293</c:f>
              <c:numCache>
                <c:formatCode>General</c:formatCode>
                <c:ptCount val="29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0.993333333333333</c:v>
                </c:pt>
                <c:pt idx="40">
                  <c:v>0.993333333333333</c:v>
                </c:pt>
                <c:pt idx="41">
                  <c:v>0.993333333333333</c:v>
                </c:pt>
                <c:pt idx="42">
                  <c:v>0.993333333333333</c:v>
                </c:pt>
                <c:pt idx="43">
                  <c:v>0.986666666666667</c:v>
                </c:pt>
                <c:pt idx="44">
                  <c:v>0.986666666666667</c:v>
                </c:pt>
                <c:pt idx="45">
                  <c:v>0.986666666666667</c:v>
                </c:pt>
                <c:pt idx="46">
                  <c:v>0.986666666666667</c:v>
                </c:pt>
                <c:pt idx="47">
                  <c:v>0.986666666666667</c:v>
                </c:pt>
                <c:pt idx="48">
                  <c:v>0.986666666666667</c:v>
                </c:pt>
                <c:pt idx="49">
                  <c:v>0.986666666666667</c:v>
                </c:pt>
                <c:pt idx="50">
                  <c:v>0.986666666666667</c:v>
                </c:pt>
                <c:pt idx="51">
                  <c:v>0.986666666666667</c:v>
                </c:pt>
                <c:pt idx="52">
                  <c:v>0.986666666666667</c:v>
                </c:pt>
                <c:pt idx="53">
                  <c:v>0.986666666666667</c:v>
                </c:pt>
                <c:pt idx="54">
                  <c:v>0.986666666666667</c:v>
                </c:pt>
                <c:pt idx="55">
                  <c:v>0.986666666666667</c:v>
                </c:pt>
                <c:pt idx="56">
                  <c:v>0.986666666666667</c:v>
                </c:pt>
                <c:pt idx="57">
                  <c:v>0.986666666666667</c:v>
                </c:pt>
                <c:pt idx="58">
                  <c:v>0.986666666666667</c:v>
                </c:pt>
                <c:pt idx="59">
                  <c:v>0.986666666666667</c:v>
                </c:pt>
                <c:pt idx="60">
                  <c:v>0.986666666666667</c:v>
                </c:pt>
                <c:pt idx="61">
                  <c:v>0.986666666666667</c:v>
                </c:pt>
                <c:pt idx="62">
                  <c:v>0.986666666666667</c:v>
                </c:pt>
                <c:pt idx="63">
                  <c:v>0.986666666666667</c:v>
                </c:pt>
                <c:pt idx="64">
                  <c:v>0.986666666666667</c:v>
                </c:pt>
                <c:pt idx="65">
                  <c:v>0.986666666666667</c:v>
                </c:pt>
                <c:pt idx="66">
                  <c:v>0.986666666666667</c:v>
                </c:pt>
                <c:pt idx="67">
                  <c:v>0.986666666666667</c:v>
                </c:pt>
                <c:pt idx="68">
                  <c:v>0.986666666666667</c:v>
                </c:pt>
                <c:pt idx="69">
                  <c:v>0.98</c:v>
                </c:pt>
                <c:pt idx="70">
                  <c:v>0.973333333333333</c:v>
                </c:pt>
                <c:pt idx="71">
                  <c:v>0.973333333333333</c:v>
                </c:pt>
                <c:pt idx="72">
                  <c:v>0.973333333333333</c:v>
                </c:pt>
                <c:pt idx="73">
                  <c:v>0.973333333333333</c:v>
                </c:pt>
                <c:pt idx="74">
                  <c:v>0.973333333333333</c:v>
                </c:pt>
                <c:pt idx="75">
                  <c:v>0.973333333333333</c:v>
                </c:pt>
                <c:pt idx="76">
                  <c:v>0.973333333333333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0.966666666666667</c:v>
                </c:pt>
                <c:pt idx="89">
                  <c:v>0.966666666666667</c:v>
                </c:pt>
                <c:pt idx="90">
                  <c:v>0.966666666666667</c:v>
                </c:pt>
                <c:pt idx="91">
                  <c:v>0.966666666666667</c:v>
                </c:pt>
                <c:pt idx="92">
                  <c:v>0.966666666666667</c:v>
                </c:pt>
                <c:pt idx="93">
                  <c:v>0.96</c:v>
                </c:pt>
                <c:pt idx="94">
                  <c:v>0.96</c:v>
                </c:pt>
                <c:pt idx="95">
                  <c:v>0.953333333333333</c:v>
                </c:pt>
                <c:pt idx="96">
                  <c:v>0.946666666666667</c:v>
                </c:pt>
                <c:pt idx="97">
                  <c:v>0.946666666666667</c:v>
                </c:pt>
                <c:pt idx="98">
                  <c:v>0.946666666666667</c:v>
                </c:pt>
                <c:pt idx="99">
                  <c:v>0.946666666666667</c:v>
                </c:pt>
                <c:pt idx="100">
                  <c:v>0.946666666666667</c:v>
                </c:pt>
                <c:pt idx="101">
                  <c:v>0.946666666666667</c:v>
                </c:pt>
                <c:pt idx="102">
                  <c:v>0.94</c:v>
                </c:pt>
                <c:pt idx="103">
                  <c:v>0.94</c:v>
                </c:pt>
                <c:pt idx="104">
                  <c:v>0.933333333333333</c:v>
                </c:pt>
                <c:pt idx="105">
                  <c:v>0.926666666666667</c:v>
                </c:pt>
                <c:pt idx="106">
                  <c:v>0.926666666666667</c:v>
                </c:pt>
                <c:pt idx="107">
                  <c:v>0.926666666666667</c:v>
                </c:pt>
                <c:pt idx="108">
                  <c:v>0.926666666666667</c:v>
                </c:pt>
                <c:pt idx="109">
                  <c:v>0.926666666666667</c:v>
                </c:pt>
                <c:pt idx="110">
                  <c:v>0.926666666666667</c:v>
                </c:pt>
                <c:pt idx="111">
                  <c:v>0.926666666666667</c:v>
                </c:pt>
                <c:pt idx="112">
                  <c:v>0.926666666666667</c:v>
                </c:pt>
                <c:pt idx="113">
                  <c:v>0.926666666666667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0.913333333333333</c:v>
                </c:pt>
                <c:pt idx="121">
                  <c:v>0.906666666666667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0.893333333333333</c:v>
                </c:pt>
                <c:pt idx="126">
                  <c:v>0.893333333333333</c:v>
                </c:pt>
                <c:pt idx="127">
                  <c:v>0.893333333333333</c:v>
                </c:pt>
                <c:pt idx="128">
                  <c:v>0.893333333333333</c:v>
                </c:pt>
                <c:pt idx="129">
                  <c:v>0.893333333333333</c:v>
                </c:pt>
                <c:pt idx="130">
                  <c:v>0.886666666666667</c:v>
                </c:pt>
                <c:pt idx="131">
                  <c:v>0.886666666666667</c:v>
                </c:pt>
                <c:pt idx="132">
                  <c:v>0.886666666666667</c:v>
                </c:pt>
                <c:pt idx="133">
                  <c:v>0.88</c:v>
                </c:pt>
                <c:pt idx="134">
                  <c:v>0.873333333333333</c:v>
                </c:pt>
                <c:pt idx="135">
                  <c:v>0.873333333333333</c:v>
                </c:pt>
                <c:pt idx="136">
                  <c:v>0.873333333333333</c:v>
                </c:pt>
                <c:pt idx="137">
                  <c:v>0.873333333333333</c:v>
                </c:pt>
                <c:pt idx="138">
                  <c:v>0.873333333333333</c:v>
                </c:pt>
                <c:pt idx="139">
                  <c:v>0.866666666666667</c:v>
                </c:pt>
                <c:pt idx="140">
                  <c:v>0.866666666666667</c:v>
                </c:pt>
                <c:pt idx="141">
                  <c:v>0.86</c:v>
                </c:pt>
                <c:pt idx="142">
                  <c:v>0.853333333333333</c:v>
                </c:pt>
                <c:pt idx="143">
                  <c:v>0.846666666666667</c:v>
                </c:pt>
                <c:pt idx="144">
                  <c:v>0.84</c:v>
                </c:pt>
                <c:pt idx="145">
                  <c:v>0.833333333333333</c:v>
                </c:pt>
                <c:pt idx="146">
                  <c:v>0.833333333333333</c:v>
                </c:pt>
                <c:pt idx="147">
                  <c:v>0.833333333333333</c:v>
                </c:pt>
                <c:pt idx="148">
                  <c:v>0.833333333333333</c:v>
                </c:pt>
                <c:pt idx="149">
                  <c:v>0.826666666666667</c:v>
                </c:pt>
                <c:pt idx="150">
                  <c:v>0.826666666666667</c:v>
                </c:pt>
                <c:pt idx="151">
                  <c:v>0.82</c:v>
                </c:pt>
                <c:pt idx="152">
                  <c:v>0.813333333333333</c:v>
                </c:pt>
                <c:pt idx="153">
                  <c:v>0.813333333333333</c:v>
                </c:pt>
                <c:pt idx="154">
                  <c:v>0.806666666666667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0.793333333333333</c:v>
                </c:pt>
                <c:pt idx="160">
                  <c:v>0.793333333333333</c:v>
                </c:pt>
                <c:pt idx="161">
                  <c:v>0.793333333333333</c:v>
                </c:pt>
                <c:pt idx="162">
                  <c:v>0.793333333333333</c:v>
                </c:pt>
                <c:pt idx="163">
                  <c:v>0.786666666666667</c:v>
                </c:pt>
                <c:pt idx="164">
                  <c:v>0.78</c:v>
                </c:pt>
                <c:pt idx="165">
                  <c:v>0.773333333333333</c:v>
                </c:pt>
                <c:pt idx="166">
                  <c:v>0.766666666666667</c:v>
                </c:pt>
                <c:pt idx="167">
                  <c:v>0.76</c:v>
                </c:pt>
                <c:pt idx="168">
                  <c:v>0.76</c:v>
                </c:pt>
                <c:pt idx="169">
                  <c:v>0.76</c:v>
                </c:pt>
                <c:pt idx="170">
                  <c:v>0.753333333333333</c:v>
                </c:pt>
                <c:pt idx="171">
                  <c:v>0.746666666666667</c:v>
                </c:pt>
                <c:pt idx="172">
                  <c:v>0.746666666666667</c:v>
                </c:pt>
                <c:pt idx="173">
                  <c:v>0.74</c:v>
                </c:pt>
                <c:pt idx="174">
                  <c:v>0.733333333333333</c:v>
                </c:pt>
                <c:pt idx="175">
                  <c:v>0.733333333333333</c:v>
                </c:pt>
                <c:pt idx="176">
                  <c:v>0.726666666666667</c:v>
                </c:pt>
                <c:pt idx="177">
                  <c:v>0.72</c:v>
                </c:pt>
                <c:pt idx="178">
                  <c:v>0.713333333333333</c:v>
                </c:pt>
                <c:pt idx="179">
                  <c:v>0.713333333333333</c:v>
                </c:pt>
                <c:pt idx="180">
                  <c:v>0.713333333333333</c:v>
                </c:pt>
                <c:pt idx="181">
                  <c:v>0.713333333333333</c:v>
                </c:pt>
                <c:pt idx="182">
                  <c:v>0.713333333333333</c:v>
                </c:pt>
                <c:pt idx="183">
                  <c:v>0.706666666666667</c:v>
                </c:pt>
                <c:pt idx="184">
                  <c:v>0.7</c:v>
                </c:pt>
                <c:pt idx="185">
                  <c:v>0.693333333333333</c:v>
                </c:pt>
                <c:pt idx="186">
                  <c:v>0.686666666666667</c:v>
                </c:pt>
                <c:pt idx="187">
                  <c:v>0.68</c:v>
                </c:pt>
                <c:pt idx="188">
                  <c:v>0.673333333333333</c:v>
                </c:pt>
                <c:pt idx="189">
                  <c:v>0.666666666666667</c:v>
                </c:pt>
                <c:pt idx="190">
                  <c:v>0.666666666666667</c:v>
                </c:pt>
                <c:pt idx="191">
                  <c:v>0.66</c:v>
                </c:pt>
                <c:pt idx="192">
                  <c:v>0.653333333333333</c:v>
                </c:pt>
                <c:pt idx="193">
                  <c:v>0.646666666666667</c:v>
                </c:pt>
                <c:pt idx="194">
                  <c:v>0.64</c:v>
                </c:pt>
                <c:pt idx="195">
                  <c:v>0.633333333333333</c:v>
                </c:pt>
                <c:pt idx="196">
                  <c:v>0.626666666666667</c:v>
                </c:pt>
                <c:pt idx="197">
                  <c:v>0.62</c:v>
                </c:pt>
                <c:pt idx="198">
                  <c:v>0.62</c:v>
                </c:pt>
                <c:pt idx="199">
                  <c:v>0.613333333333333</c:v>
                </c:pt>
                <c:pt idx="200">
                  <c:v>0.606666666666667</c:v>
                </c:pt>
                <c:pt idx="201">
                  <c:v>0.6</c:v>
                </c:pt>
                <c:pt idx="202">
                  <c:v>0.593333333333333</c:v>
                </c:pt>
                <c:pt idx="203">
                  <c:v>0.586666666666667</c:v>
                </c:pt>
                <c:pt idx="204">
                  <c:v>0.58</c:v>
                </c:pt>
                <c:pt idx="205">
                  <c:v>0.573333333333333</c:v>
                </c:pt>
                <c:pt idx="206">
                  <c:v>0.566666666666667</c:v>
                </c:pt>
                <c:pt idx="207">
                  <c:v>0.56</c:v>
                </c:pt>
                <c:pt idx="208">
                  <c:v>0.553333333333333</c:v>
                </c:pt>
                <c:pt idx="209">
                  <c:v>0.546666666666667</c:v>
                </c:pt>
                <c:pt idx="210">
                  <c:v>0.54</c:v>
                </c:pt>
                <c:pt idx="211">
                  <c:v>0.533333333333333</c:v>
                </c:pt>
                <c:pt idx="212">
                  <c:v>0.526666666666667</c:v>
                </c:pt>
                <c:pt idx="213">
                  <c:v>0.526666666666667</c:v>
                </c:pt>
                <c:pt idx="214">
                  <c:v>0.52</c:v>
                </c:pt>
                <c:pt idx="215">
                  <c:v>0.513333333333333</c:v>
                </c:pt>
                <c:pt idx="216">
                  <c:v>0.506666666666667</c:v>
                </c:pt>
                <c:pt idx="217">
                  <c:v>0.5</c:v>
                </c:pt>
                <c:pt idx="218">
                  <c:v>0.493333333333333</c:v>
                </c:pt>
                <c:pt idx="219">
                  <c:v>0.486666666666667</c:v>
                </c:pt>
                <c:pt idx="220">
                  <c:v>0.48</c:v>
                </c:pt>
                <c:pt idx="221">
                  <c:v>0.473333333333333</c:v>
                </c:pt>
                <c:pt idx="222">
                  <c:v>0.466666666666667</c:v>
                </c:pt>
                <c:pt idx="223">
                  <c:v>0.46</c:v>
                </c:pt>
                <c:pt idx="224">
                  <c:v>0.453333333333333</c:v>
                </c:pt>
                <c:pt idx="225">
                  <c:v>0.446666666666667</c:v>
                </c:pt>
                <c:pt idx="226">
                  <c:v>0.44</c:v>
                </c:pt>
                <c:pt idx="227">
                  <c:v>0.433333333333333</c:v>
                </c:pt>
                <c:pt idx="228">
                  <c:v>0.426666666666667</c:v>
                </c:pt>
                <c:pt idx="229">
                  <c:v>0.42</c:v>
                </c:pt>
                <c:pt idx="230">
                  <c:v>0.413333333333333</c:v>
                </c:pt>
                <c:pt idx="231">
                  <c:v>0.406666666666667</c:v>
                </c:pt>
                <c:pt idx="232">
                  <c:v>0.4</c:v>
                </c:pt>
                <c:pt idx="233">
                  <c:v>0.393333333333333</c:v>
                </c:pt>
                <c:pt idx="234">
                  <c:v>0.386666666666667</c:v>
                </c:pt>
                <c:pt idx="235">
                  <c:v>0.38</c:v>
                </c:pt>
                <c:pt idx="236">
                  <c:v>0.373333333333333</c:v>
                </c:pt>
                <c:pt idx="237">
                  <c:v>0.366666666666667</c:v>
                </c:pt>
                <c:pt idx="238">
                  <c:v>0.36</c:v>
                </c:pt>
                <c:pt idx="239">
                  <c:v>0.353333333333333</c:v>
                </c:pt>
                <c:pt idx="240">
                  <c:v>0.34</c:v>
                </c:pt>
                <c:pt idx="241">
                  <c:v>0.326666666666667</c:v>
                </c:pt>
                <c:pt idx="242">
                  <c:v>0.32</c:v>
                </c:pt>
                <c:pt idx="243">
                  <c:v>0.313333333333333</c:v>
                </c:pt>
                <c:pt idx="244">
                  <c:v>0.306666666666667</c:v>
                </c:pt>
                <c:pt idx="245">
                  <c:v>0.3</c:v>
                </c:pt>
                <c:pt idx="246">
                  <c:v>0.293333333333333</c:v>
                </c:pt>
                <c:pt idx="247">
                  <c:v>0.286666666666667</c:v>
                </c:pt>
                <c:pt idx="248">
                  <c:v>0.28</c:v>
                </c:pt>
                <c:pt idx="249">
                  <c:v>0.273333333333333</c:v>
                </c:pt>
                <c:pt idx="250">
                  <c:v>0.26</c:v>
                </c:pt>
                <c:pt idx="251">
                  <c:v>0.253333333333333</c:v>
                </c:pt>
                <c:pt idx="252">
                  <c:v>0.246666666666667</c:v>
                </c:pt>
                <c:pt idx="253">
                  <c:v>0.24</c:v>
                </c:pt>
                <c:pt idx="254">
                  <c:v>0.233333333333333</c:v>
                </c:pt>
                <c:pt idx="255">
                  <c:v>0.226666666666667</c:v>
                </c:pt>
                <c:pt idx="256">
                  <c:v>0.22</c:v>
                </c:pt>
                <c:pt idx="257">
                  <c:v>0.213333333333333</c:v>
                </c:pt>
                <c:pt idx="258">
                  <c:v>0.206666666666667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0.1</c:v>
                </c:pt>
                <c:pt idx="275">
                  <c:v>0.0933333333333334</c:v>
                </c:pt>
                <c:pt idx="276">
                  <c:v>0.0866666666666667</c:v>
                </c:pt>
                <c:pt idx="277">
                  <c:v>0.08</c:v>
                </c:pt>
                <c:pt idx="278">
                  <c:v>0.0733333333333334</c:v>
                </c:pt>
                <c:pt idx="279">
                  <c:v>0.0666666666666666</c:v>
                </c:pt>
                <c:pt idx="280">
                  <c:v>0.06</c:v>
                </c:pt>
                <c:pt idx="281">
                  <c:v>0.0533333333333333</c:v>
                </c:pt>
                <c:pt idx="282">
                  <c:v>0.0466666666666666</c:v>
                </c:pt>
                <c:pt idx="283">
                  <c:v>0.04</c:v>
                </c:pt>
                <c:pt idx="284">
                  <c:v>0.0333333333333333</c:v>
                </c:pt>
                <c:pt idx="285">
                  <c:v>0.0266666666666666</c:v>
                </c:pt>
                <c:pt idx="286">
                  <c:v>0.02</c:v>
                </c:pt>
                <c:pt idx="287">
                  <c:v>0.0133333333333333</c:v>
                </c:pt>
                <c:pt idx="288">
                  <c:v>0.00666666666666671</c:v>
                </c:pt>
                <c:pt idx="28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06104"/>
        <c:axId val="-2086065464"/>
      </c:scatterChart>
      <c:valAx>
        <c:axId val="212800610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6065464"/>
        <c:crosses val="autoZero"/>
        <c:crossBetween val="midCat"/>
      </c:valAx>
      <c:valAx>
        <c:axId val="-208606546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8006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Area Model'!$AG$4:$AG$293</c:f>
              <c:numCache>
                <c:formatCode>General</c:formatCode>
                <c:ptCount val="290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0.746666666666667</c:v>
                </c:pt>
                <c:pt idx="40">
                  <c:v>0.74</c:v>
                </c:pt>
                <c:pt idx="41">
                  <c:v>0.733333333333333</c:v>
                </c:pt>
                <c:pt idx="42">
                  <c:v>0.726666666666667</c:v>
                </c:pt>
                <c:pt idx="43">
                  <c:v>0.726666666666667</c:v>
                </c:pt>
                <c:pt idx="44">
                  <c:v>0.72</c:v>
                </c:pt>
                <c:pt idx="45">
                  <c:v>0.713333333333333</c:v>
                </c:pt>
                <c:pt idx="46">
                  <c:v>0.706666666666667</c:v>
                </c:pt>
                <c:pt idx="47">
                  <c:v>0.693333333333333</c:v>
                </c:pt>
                <c:pt idx="48">
                  <c:v>0.686666666666667</c:v>
                </c:pt>
                <c:pt idx="49">
                  <c:v>0.68</c:v>
                </c:pt>
                <c:pt idx="50">
                  <c:v>0.673333333333333</c:v>
                </c:pt>
                <c:pt idx="51">
                  <c:v>0.666666666666667</c:v>
                </c:pt>
                <c:pt idx="52">
                  <c:v>0.66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0.553333333333333</c:v>
                </c:pt>
                <c:pt idx="70">
                  <c:v>0.553333333333333</c:v>
                </c:pt>
                <c:pt idx="71">
                  <c:v>0.546666666666667</c:v>
                </c:pt>
                <c:pt idx="72">
                  <c:v>0.54</c:v>
                </c:pt>
                <c:pt idx="73">
                  <c:v>0.533333333333333</c:v>
                </c:pt>
                <c:pt idx="74">
                  <c:v>0.526666666666667</c:v>
                </c:pt>
                <c:pt idx="75">
                  <c:v>0.52</c:v>
                </c:pt>
                <c:pt idx="76">
                  <c:v>0.513333333333333</c:v>
                </c:pt>
                <c:pt idx="77">
                  <c:v>0.513333333333333</c:v>
                </c:pt>
                <c:pt idx="78">
                  <c:v>0.506666666666667</c:v>
                </c:pt>
                <c:pt idx="79">
                  <c:v>0.5</c:v>
                </c:pt>
                <c:pt idx="80">
                  <c:v>0.493333333333333</c:v>
                </c:pt>
                <c:pt idx="81">
                  <c:v>0.486666666666667</c:v>
                </c:pt>
                <c:pt idx="82">
                  <c:v>0.48</c:v>
                </c:pt>
                <c:pt idx="83">
                  <c:v>0.473333333333333</c:v>
                </c:pt>
                <c:pt idx="84">
                  <c:v>0.466666666666667</c:v>
                </c:pt>
                <c:pt idx="85">
                  <c:v>0.46</c:v>
                </c:pt>
                <c:pt idx="86">
                  <c:v>0.453333333333333</c:v>
                </c:pt>
                <c:pt idx="87">
                  <c:v>0.446666666666667</c:v>
                </c:pt>
                <c:pt idx="88">
                  <c:v>0.44</c:v>
                </c:pt>
                <c:pt idx="89">
                  <c:v>0.433333333333333</c:v>
                </c:pt>
                <c:pt idx="90">
                  <c:v>0.426666666666667</c:v>
                </c:pt>
                <c:pt idx="91">
                  <c:v>0.42</c:v>
                </c:pt>
                <c:pt idx="92">
                  <c:v>0.413333333333333</c:v>
                </c:pt>
                <c:pt idx="93">
                  <c:v>0.413333333333333</c:v>
                </c:pt>
                <c:pt idx="94">
                  <c:v>0.406666666666667</c:v>
                </c:pt>
                <c:pt idx="95">
                  <c:v>0.406666666666667</c:v>
                </c:pt>
                <c:pt idx="96">
                  <c:v>0.406666666666667</c:v>
                </c:pt>
                <c:pt idx="97">
                  <c:v>0.4</c:v>
                </c:pt>
                <c:pt idx="98">
                  <c:v>0.393333333333333</c:v>
                </c:pt>
                <c:pt idx="99">
                  <c:v>0.386666666666667</c:v>
                </c:pt>
                <c:pt idx="100">
                  <c:v>0.38</c:v>
                </c:pt>
                <c:pt idx="101">
                  <c:v>0.373333333333333</c:v>
                </c:pt>
                <c:pt idx="102">
                  <c:v>0.373333333333333</c:v>
                </c:pt>
                <c:pt idx="103">
                  <c:v>0.366666666666667</c:v>
                </c:pt>
                <c:pt idx="104">
                  <c:v>0.366666666666667</c:v>
                </c:pt>
                <c:pt idx="105">
                  <c:v>0.36</c:v>
                </c:pt>
                <c:pt idx="106">
                  <c:v>0.353333333333333</c:v>
                </c:pt>
                <c:pt idx="107">
                  <c:v>0.346666666666667</c:v>
                </c:pt>
                <c:pt idx="108">
                  <c:v>0.326666666666667</c:v>
                </c:pt>
                <c:pt idx="109">
                  <c:v>0.32</c:v>
                </c:pt>
                <c:pt idx="110">
                  <c:v>0.313333333333333</c:v>
                </c:pt>
                <c:pt idx="111">
                  <c:v>0.306666666666667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0.293333333333333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0.253333333333333</c:v>
                </c:pt>
                <c:pt idx="121">
                  <c:v>0.253333333333333</c:v>
                </c:pt>
                <c:pt idx="122">
                  <c:v>0.253333333333333</c:v>
                </c:pt>
                <c:pt idx="123">
                  <c:v>0.246666666666667</c:v>
                </c:pt>
                <c:pt idx="124">
                  <c:v>0.24</c:v>
                </c:pt>
                <c:pt idx="125">
                  <c:v>0.24</c:v>
                </c:pt>
                <c:pt idx="126">
                  <c:v>0.233333333333333</c:v>
                </c:pt>
                <c:pt idx="127">
                  <c:v>0.226666666666667</c:v>
                </c:pt>
                <c:pt idx="128">
                  <c:v>0.22</c:v>
                </c:pt>
                <c:pt idx="129">
                  <c:v>0.213333333333333</c:v>
                </c:pt>
                <c:pt idx="130">
                  <c:v>0.206666666666667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0.186666666666667</c:v>
                </c:pt>
                <c:pt idx="135">
                  <c:v>0.18</c:v>
                </c:pt>
                <c:pt idx="136">
                  <c:v>0.173333333333333</c:v>
                </c:pt>
                <c:pt idx="137">
                  <c:v>0.166666666666667</c:v>
                </c:pt>
                <c:pt idx="138">
                  <c:v>0.16</c:v>
                </c:pt>
                <c:pt idx="139">
                  <c:v>0.16</c:v>
                </c:pt>
                <c:pt idx="140">
                  <c:v>0.153333333333333</c:v>
                </c:pt>
                <c:pt idx="141">
                  <c:v>0.153333333333333</c:v>
                </c:pt>
                <c:pt idx="142">
                  <c:v>0.153333333333333</c:v>
                </c:pt>
                <c:pt idx="143">
                  <c:v>0.153333333333333</c:v>
                </c:pt>
                <c:pt idx="144">
                  <c:v>0.153333333333333</c:v>
                </c:pt>
                <c:pt idx="145">
                  <c:v>0.153333333333333</c:v>
                </c:pt>
                <c:pt idx="146">
                  <c:v>0.146666666666667</c:v>
                </c:pt>
                <c:pt idx="147">
                  <c:v>0.14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0.113333333333333</c:v>
                </c:pt>
                <c:pt idx="157">
                  <c:v>0.106666666666667</c:v>
                </c:pt>
                <c:pt idx="158">
                  <c:v>0.1</c:v>
                </c:pt>
                <c:pt idx="159">
                  <c:v>0.1</c:v>
                </c:pt>
                <c:pt idx="160">
                  <c:v>0.0933333333333334</c:v>
                </c:pt>
                <c:pt idx="161">
                  <c:v>0.0866666666666667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0.0666666666666666</c:v>
                </c:pt>
                <c:pt idx="170">
                  <c:v>0.0666666666666666</c:v>
                </c:pt>
                <c:pt idx="171">
                  <c:v>0.0666666666666666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0.0533333333333333</c:v>
                </c:pt>
                <c:pt idx="176">
                  <c:v>0.0533333333333333</c:v>
                </c:pt>
                <c:pt idx="177">
                  <c:v>0.0533333333333333</c:v>
                </c:pt>
                <c:pt idx="178">
                  <c:v>0.0466666666666666</c:v>
                </c:pt>
                <c:pt idx="179">
                  <c:v>0.04</c:v>
                </c:pt>
                <c:pt idx="180">
                  <c:v>0.0333333333333333</c:v>
                </c:pt>
                <c:pt idx="181">
                  <c:v>0.0266666666666666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0.0133333333333333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0.00666666666666671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</c:numCache>
            </c:numRef>
          </c:xVal>
          <c:yVal>
            <c:numRef>
              <c:f>'DF1 Area Model'!$AH$4:$AH$293</c:f>
              <c:numCache>
                <c:formatCode>General</c:formatCode>
                <c:ptCount val="29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0.993333333333333</c:v>
                </c:pt>
                <c:pt idx="40">
                  <c:v>0.993333333333333</c:v>
                </c:pt>
                <c:pt idx="41">
                  <c:v>0.993333333333333</c:v>
                </c:pt>
                <c:pt idx="42">
                  <c:v>0.993333333333333</c:v>
                </c:pt>
                <c:pt idx="43">
                  <c:v>0.986666666666667</c:v>
                </c:pt>
                <c:pt idx="44">
                  <c:v>0.986666666666667</c:v>
                </c:pt>
                <c:pt idx="45">
                  <c:v>0.986666666666667</c:v>
                </c:pt>
                <c:pt idx="46">
                  <c:v>0.986666666666667</c:v>
                </c:pt>
                <c:pt idx="47">
                  <c:v>0.986666666666667</c:v>
                </c:pt>
                <c:pt idx="48">
                  <c:v>0.986666666666667</c:v>
                </c:pt>
                <c:pt idx="49">
                  <c:v>0.986666666666667</c:v>
                </c:pt>
                <c:pt idx="50">
                  <c:v>0.986666666666667</c:v>
                </c:pt>
                <c:pt idx="51">
                  <c:v>0.986666666666667</c:v>
                </c:pt>
                <c:pt idx="52">
                  <c:v>0.986666666666667</c:v>
                </c:pt>
                <c:pt idx="53">
                  <c:v>0.986666666666667</c:v>
                </c:pt>
                <c:pt idx="54">
                  <c:v>0.986666666666667</c:v>
                </c:pt>
                <c:pt idx="55">
                  <c:v>0.986666666666667</c:v>
                </c:pt>
                <c:pt idx="56">
                  <c:v>0.986666666666667</c:v>
                </c:pt>
                <c:pt idx="57">
                  <c:v>0.986666666666667</c:v>
                </c:pt>
                <c:pt idx="58">
                  <c:v>0.986666666666667</c:v>
                </c:pt>
                <c:pt idx="59">
                  <c:v>0.986666666666667</c:v>
                </c:pt>
                <c:pt idx="60">
                  <c:v>0.986666666666667</c:v>
                </c:pt>
                <c:pt idx="61">
                  <c:v>0.986666666666667</c:v>
                </c:pt>
                <c:pt idx="62">
                  <c:v>0.986666666666667</c:v>
                </c:pt>
                <c:pt idx="63">
                  <c:v>0.986666666666667</c:v>
                </c:pt>
                <c:pt idx="64">
                  <c:v>0.986666666666667</c:v>
                </c:pt>
                <c:pt idx="65">
                  <c:v>0.986666666666667</c:v>
                </c:pt>
                <c:pt idx="66">
                  <c:v>0.986666666666667</c:v>
                </c:pt>
                <c:pt idx="67">
                  <c:v>0.986666666666667</c:v>
                </c:pt>
                <c:pt idx="68">
                  <c:v>0.986666666666667</c:v>
                </c:pt>
                <c:pt idx="69">
                  <c:v>0.98</c:v>
                </c:pt>
                <c:pt idx="70">
                  <c:v>0.973333333333333</c:v>
                </c:pt>
                <c:pt idx="71">
                  <c:v>0.973333333333333</c:v>
                </c:pt>
                <c:pt idx="72">
                  <c:v>0.973333333333333</c:v>
                </c:pt>
                <c:pt idx="73">
                  <c:v>0.973333333333333</c:v>
                </c:pt>
                <c:pt idx="74">
                  <c:v>0.973333333333333</c:v>
                </c:pt>
                <c:pt idx="75">
                  <c:v>0.973333333333333</c:v>
                </c:pt>
                <c:pt idx="76">
                  <c:v>0.973333333333333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0.966666666666667</c:v>
                </c:pt>
                <c:pt idx="89">
                  <c:v>0.966666666666667</c:v>
                </c:pt>
                <c:pt idx="90">
                  <c:v>0.966666666666667</c:v>
                </c:pt>
                <c:pt idx="91">
                  <c:v>0.966666666666667</c:v>
                </c:pt>
                <c:pt idx="92">
                  <c:v>0.966666666666667</c:v>
                </c:pt>
                <c:pt idx="93">
                  <c:v>0.96</c:v>
                </c:pt>
                <c:pt idx="94">
                  <c:v>0.96</c:v>
                </c:pt>
                <c:pt idx="95">
                  <c:v>0.953333333333333</c:v>
                </c:pt>
                <c:pt idx="96">
                  <c:v>0.946666666666667</c:v>
                </c:pt>
                <c:pt idx="97">
                  <c:v>0.946666666666667</c:v>
                </c:pt>
                <c:pt idx="98">
                  <c:v>0.946666666666667</c:v>
                </c:pt>
                <c:pt idx="99">
                  <c:v>0.946666666666667</c:v>
                </c:pt>
                <c:pt idx="100">
                  <c:v>0.946666666666667</c:v>
                </c:pt>
                <c:pt idx="101">
                  <c:v>0.946666666666667</c:v>
                </c:pt>
                <c:pt idx="102">
                  <c:v>0.94</c:v>
                </c:pt>
                <c:pt idx="103">
                  <c:v>0.94</c:v>
                </c:pt>
                <c:pt idx="104">
                  <c:v>0.933333333333333</c:v>
                </c:pt>
                <c:pt idx="105">
                  <c:v>0.926666666666667</c:v>
                </c:pt>
                <c:pt idx="106">
                  <c:v>0.926666666666667</c:v>
                </c:pt>
                <c:pt idx="107">
                  <c:v>0.926666666666667</c:v>
                </c:pt>
                <c:pt idx="108">
                  <c:v>0.926666666666667</c:v>
                </c:pt>
                <c:pt idx="109">
                  <c:v>0.926666666666667</c:v>
                </c:pt>
                <c:pt idx="110">
                  <c:v>0.926666666666667</c:v>
                </c:pt>
                <c:pt idx="111">
                  <c:v>0.926666666666667</c:v>
                </c:pt>
                <c:pt idx="112">
                  <c:v>0.926666666666667</c:v>
                </c:pt>
                <c:pt idx="113">
                  <c:v>0.926666666666667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0.913333333333333</c:v>
                </c:pt>
                <c:pt idx="121">
                  <c:v>0.906666666666667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0.893333333333333</c:v>
                </c:pt>
                <c:pt idx="126">
                  <c:v>0.893333333333333</c:v>
                </c:pt>
                <c:pt idx="127">
                  <c:v>0.893333333333333</c:v>
                </c:pt>
                <c:pt idx="128">
                  <c:v>0.893333333333333</c:v>
                </c:pt>
                <c:pt idx="129">
                  <c:v>0.893333333333333</c:v>
                </c:pt>
                <c:pt idx="130">
                  <c:v>0.886666666666667</c:v>
                </c:pt>
                <c:pt idx="131">
                  <c:v>0.886666666666667</c:v>
                </c:pt>
                <c:pt idx="132">
                  <c:v>0.886666666666667</c:v>
                </c:pt>
                <c:pt idx="133">
                  <c:v>0.88</c:v>
                </c:pt>
                <c:pt idx="134">
                  <c:v>0.873333333333333</c:v>
                </c:pt>
                <c:pt idx="135">
                  <c:v>0.873333333333333</c:v>
                </c:pt>
                <c:pt idx="136">
                  <c:v>0.873333333333333</c:v>
                </c:pt>
                <c:pt idx="137">
                  <c:v>0.873333333333333</c:v>
                </c:pt>
                <c:pt idx="138">
                  <c:v>0.873333333333333</c:v>
                </c:pt>
                <c:pt idx="139">
                  <c:v>0.866666666666667</c:v>
                </c:pt>
                <c:pt idx="140">
                  <c:v>0.866666666666667</c:v>
                </c:pt>
                <c:pt idx="141">
                  <c:v>0.86</c:v>
                </c:pt>
                <c:pt idx="142">
                  <c:v>0.853333333333333</c:v>
                </c:pt>
                <c:pt idx="143">
                  <c:v>0.846666666666667</c:v>
                </c:pt>
                <c:pt idx="144">
                  <c:v>0.84</c:v>
                </c:pt>
                <c:pt idx="145">
                  <c:v>0.833333333333333</c:v>
                </c:pt>
                <c:pt idx="146">
                  <c:v>0.833333333333333</c:v>
                </c:pt>
                <c:pt idx="147">
                  <c:v>0.833333333333333</c:v>
                </c:pt>
                <c:pt idx="148">
                  <c:v>0.833333333333333</c:v>
                </c:pt>
                <c:pt idx="149">
                  <c:v>0.826666666666667</c:v>
                </c:pt>
                <c:pt idx="150">
                  <c:v>0.826666666666667</c:v>
                </c:pt>
                <c:pt idx="151">
                  <c:v>0.82</c:v>
                </c:pt>
                <c:pt idx="152">
                  <c:v>0.813333333333333</c:v>
                </c:pt>
                <c:pt idx="153">
                  <c:v>0.813333333333333</c:v>
                </c:pt>
                <c:pt idx="154">
                  <c:v>0.806666666666667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0.793333333333333</c:v>
                </c:pt>
                <c:pt idx="160">
                  <c:v>0.793333333333333</c:v>
                </c:pt>
                <c:pt idx="161">
                  <c:v>0.793333333333333</c:v>
                </c:pt>
                <c:pt idx="162">
                  <c:v>0.793333333333333</c:v>
                </c:pt>
                <c:pt idx="163">
                  <c:v>0.786666666666667</c:v>
                </c:pt>
                <c:pt idx="164">
                  <c:v>0.78</c:v>
                </c:pt>
                <c:pt idx="165">
                  <c:v>0.773333333333333</c:v>
                </c:pt>
                <c:pt idx="166">
                  <c:v>0.766666666666667</c:v>
                </c:pt>
                <c:pt idx="167">
                  <c:v>0.76</c:v>
                </c:pt>
                <c:pt idx="168">
                  <c:v>0.76</c:v>
                </c:pt>
                <c:pt idx="169">
                  <c:v>0.76</c:v>
                </c:pt>
                <c:pt idx="170">
                  <c:v>0.753333333333333</c:v>
                </c:pt>
                <c:pt idx="171">
                  <c:v>0.746666666666667</c:v>
                </c:pt>
                <c:pt idx="172">
                  <c:v>0.746666666666667</c:v>
                </c:pt>
                <c:pt idx="173">
                  <c:v>0.74</c:v>
                </c:pt>
                <c:pt idx="174">
                  <c:v>0.733333333333333</c:v>
                </c:pt>
                <c:pt idx="175">
                  <c:v>0.733333333333333</c:v>
                </c:pt>
                <c:pt idx="176">
                  <c:v>0.726666666666667</c:v>
                </c:pt>
                <c:pt idx="177">
                  <c:v>0.72</c:v>
                </c:pt>
                <c:pt idx="178">
                  <c:v>0.713333333333333</c:v>
                </c:pt>
                <c:pt idx="179">
                  <c:v>0.713333333333333</c:v>
                </c:pt>
                <c:pt idx="180">
                  <c:v>0.713333333333333</c:v>
                </c:pt>
                <c:pt idx="181">
                  <c:v>0.713333333333333</c:v>
                </c:pt>
                <c:pt idx="182">
                  <c:v>0.713333333333333</c:v>
                </c:pt>
                <c:pt idx="183">
                  <c:v>0.706666666666667</c:v>
                </c:pt>
                <c:pt idx="184">
                  <c:v>0.7</c:v>
                </c:pt>
                <c:pt idx="185">
                  <c:v>0.693333333333333</c:v>
                </c:pt>
                <c:pt idx="186">
                  <c:v>0.686666666666667</c:v>
                </c:pt>
                <c:pt idx="187">
                  <c:v>0.68</c:v>
                </c:pt>
                <c:pt idx="188">
                  <c:v>0.673333333333333</c:v>
                </c:pt>
                <c:pt idx="189">
                  <c:v>0.666666666666667</c:v>
                </c:pt>
                <c:pt idx="190">
                  <c:v>0.666666666666667</c:v>
                </c:pt>
                <c:pt idx="191">
                  <c:v>0.66</c:v>
                </c:pt>
                <c:pt idx="192">
                  <c:v>0.653333333333333</c:v>
                </c:pt>
                <c:pt idx="193">
                  <c:v>0.646666666666667</c:v>
                </c:pt>
                <c:pt idx="194">
                  <c:v>0.64</c:v>
                </c:pt>
                <c:pt idx="195">
                  <c:v>0.633333333333333</c:v>
                </c:pt>
                <c:pt idx="196">
                  <c:v>0.626666666666667</c:v>
                </c:pt>
                <c:pt idx="197">
                  <c:v>0.62</c:v>
                </c:pt>
                <c:pt idx="198">
                  <c:v>0.62</c:v>
                </c:pt>
                <c:pt idx="199">
                  <c:v>0.613333333333333</c:v>
                </c:pt>
                <c:pt idx="200">
                  <c:v>0.606666666666667</c:v>
                </c:pt>
                <c:pt idx="201">
                  <c:v>0.6</c:v>
                </c:pt>
                <c:pt idx="202">
                  <c:v>0.593333333333333</c:v>
                </c:pt>
                <c:pt idx="203">
                  <c:v>0.586666666666667</c:v>
                </c:pt>
                <c:pt idx="204">
                  <c:v>0.58</c:v>
                </c:pt>
                <c:pt idx="205">
                  <c:v>0.573333333333333</c:v>
                </c:pt>
                <c:pt idx="206">
                  <c:v>0.566666666666667</c:v>
                </c:pt>
                <c:pt idx="207">
                  <c:v>0.56</c:v>
                </c:pt>
                <c:pt idx="208">
                  <c:v>0.553333333333333</c:v>
                </c:pt>
                <c:pt idx="209">
                  <c:v>0.546666666666667</c:v>
                </c:pt>
                <c:pt idx="210">
                  <c:v>0.54</c:v>
                </c:pt>
                <c:pt idx="211">
                  <c:v>0.533333333333333</c:v>
                </c:pt>
                <c:pt idx="212">
                  <c:v>0.526666666666667</c:v>
                </c:pt>
                <c:pt idx="213">
                  <c:v>0.526666666666667</c:v>
                </c:pt>
                <c:pt idx="214">
                  <c:v>0.52</c:v>
                </c:pt>
                <c:pt idx="215">
                  <c:v>0.513333333333333</c:v>
                </c:pt>
                <c:pt idx="216">
                  <c:v>0.506666666666667</c:v>
                </c:pt>
                <c:pt idx="217">
                  <c:v>0.5</c:v>
                </c:pt>
                <c:pt idx="218">
                  <c:v>0.493333333333333</c:v>
                </c:pt>
                <c:pt idx="219">
                  <c:v>0.486666666666667</c:v>
                </c:pt>
                <c:pt idx="220">
                  <c:v>0.48</c:v>
                </c:pt>
                <c:pt idx="221">
                  <c:v>0.473333333333333</c:v>
                </c:pt>
                <c:pt idx="222">
                  <c:v>0.466666666666667</c:v>
                </c:pt>
                <c:pt idx="223">
                  <c:v>0.46</c:v>
                </c:pt>
                <c:pt idx="224">
                  <c:v>0.453333333333333</c:v>
                </c:pt>
                <c:pt idx="225">
                  <c:v>0.446666666666667</c:v>
                </c:pt>
                <c:pt idx="226">
                  <c:v>0.44</c:v>
                </c:pt>
                <c:pt idx="227">
                  <c:v>0.433333333333333</c:v>
                </c:pt>
                <c:pt idx="228">
                  <c:v>0.426666666666667</c:v>
                </c:pt>
                <c:pt idx="229">
                  <c:v>0.42</c:v>
                </c:pt>
                <c:pt idx="230">
                  <c:v>0.413333333333333</c:v>
                </c:pt>
                <c:pt idx="231">
                  <c:v>0.406666666666667</c:v>
                </c:pt>
                <c:pt idx="232">
                  <c:v>0.4</c:v>
                </c:pt>
                <c:pt idx="233">
                  <c:v>0.393333333333333</c:v>
                </c:pt>
                <c:pt idx="234">
                  <c:v>0.386666666666667</c:v>
                </c:pt>
                <c:pt idx="235">
                  <c:v>0.38</c:v>
                </c:pt>
                <c:pt idx="236">
                  <c:v>0.373333333333333</c:v>
                </c:pt>
                <c:pt idx="237">
                  <c:v>0.366666666666667</c:v>
                </c:pt>
                <c:pt idx="238">
                  <c:v>0.36</c:v>
                </c:pt>
                <c:pt idx="239">
                  <c:v>0.353333333333333</c:v>
                </c:pt>
                <c:pt idx="240">
                  <c:v>0.34</c:v>
                </c:pt>
                <c:pt idx="241">
                  <c:v>0.326666666666667</c:v>
                </c:pt>
                <c:pt idx="242">
                  <c:v>0.32</c:v>
                </c:pt>
                <c:pt idx="243">
                  <c:v>0.313333333333333</c:v>
                </c:pt>
                <c:pt idx="244">
                  <c:v>0.306666666666667</c:v>
                </c:pt>
                <c:pt idx="245">
                  <c:v>0.3</c:v>
                </c:pt>
                <c:pt idx="246">
                  <c:v>0.293333333333333</c:v>
                </c:pt>
                <c:pt idx="247">
                  <c:v>0.286666666666667</c:v>
                </c:pt>
                <c:pt idx="248">
                  <c:v>0.28</c:v>
                </c:pt>
                <c:pt idx="249">
                  <c:v>0.273333333333333</c:v>
                </c:pt>
                <c:pt idx="250">
                  <c:v>0.26</c:v>
                </c:pt>
                <c:pt idx="251">
                  <c:v>0.253333333333333</c:v>
                </c:pt>
                <c:pt idx="252">
                  <c:v>0.246666666666667</c:v>
                </c:pt>
                <c:pt idx="253">
                  <c:v>0.24</c:v>
                </c:pt>
                <c:pt idx="254">
                  <c:v>0.233333333333333</c:v>
                </c:pt>
                <c:pt idx="255">
                  <c:v>0.226666666666667</c:v>
                </c:pt>
                <c:pt idx="256">
                  <c:v>0.22</c:v>
                </c:pt>
                <c:pt idx="257">
                  <c:v>0.213333333333333</c:v>
                </c:pt>
                <c:pt idx="258">
                  <c:v>0.206666666666667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0.1</c:v>
                </c:pt>
                <c:pt idx="275">
                  <c:v>0.0933333333333334</c:v>
                </c:pt>
                <c:pt idx="276">
                  <c:v>0.0866666666666667</c:v>
                </c:pt>
                <c:pt idx="277">
                  <c:v>0.08</c:v>
                </c:pt>
                <c:pt idx="278">
                  <c:v>0.0733333333333334</c:v>
                </c:pt>
                <c:pt idx="279">
                  <c:v>0.0666666666666666</c:v>
                </c:pt>
                <c:pt idx="280">
                  <c:v>0.06</c:v>
                </c:pt>
                <c:pt idx="281">
                  <c:v>0.0533333333333333</c:v>
                </c:pt>
                <c:pt idx="282">
                  <c:v>0.0466666666666666</c:v>
                </c:pt>
                <c:pt idx="283">
                  <c:v>0.04</c:v>
                </c:pt>
                <c:pt idx="284">
                  <c:v>0.0333333333333333</c:v>
                </c:pt>
                <c:pt idx="285">
                  <c:v>0.0266666666666666</c:v>
                </c:pt>
                <c:pt idx="286">
                  <c:v>0.02</c:v>
                </c:pt>
                <c:pt idx="287">
                  <c:v>0.0133333333333333</c:v>
                </c:pt>
                <c:pt idx="288">
                  <c:v>0.00666666666666671</c:v>
                </c:pt>
                <c:pt idx="28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5776904"/>
        <c:axId val="-2082726360"/>
      </c:scatterChart>
      <c:valAx>
        <c:axId val="-208577690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2726360"/>
        <c:crosses val="autoZero"/>
        <c:crossBetween val="midCat"/>
      </c:valAx>
      <c:valAx>
        <c:axId val="-208272636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5776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Texture Model'!$AG$4:$AG$283</c:f>
              <c:numCache>
                <c:formatCode>General</c:formatCode>
                <c:ptCount val="280"/>
                <c:pt idx="0">
                  <c:v>1.0</c:v>
                </c:pt>
                <c:pt idx="1">
                  <c:v>0.993333333333333</c:v>
                </c:pt>
                <c:pt idx="2">
                  <c:v>0.993333333333333</c:v>
                </c:pt>
                <c:pt idx="3">
                  <c:v>0.986666666666667</c:v>
                </c:pt>
                <c:pt idx="4">
                  <c:v>0.98</c:v>
                </c:pt>
                <c:pt idx="5">
                  <c:v>0.973333333333333</c:v>
                </c:pt>
                <c:pt idx="6">
                  <c:v>0.966666666666667</c:v>
                </c:pt>
                <c:pt idx="7">
                  <c:v>0.966666666666667</c:v>
                </c:pt>
                <c:pt idx="8">
                  <c:v>0.96</c:v>
                </c:pt>
                <c:pt idx="9">
                  <c:v>0.953333333333333</c:v>
                </c:pt>
                <c:pt idx="10">
                  <c:v>0.946666666666667</c:v>
                </c:pt>
                <c:pt idx="11">
                  <c:v>0.94</c:v>
                </c:pt>
                <c:pt idx="12">
                  <c:v>0.933333333333333</c:v>
                </c:pt>
                <c:pt idx="13">
                  <c:v>0.926666666666667</c:v>
                </c:pt>
                <c:pt idx="14">
                  <c:v>0.92</c:v>
                </c:pt>
                <c:pt idx="15">
                  <c:v>0.913333333333333</c:v>
                </c:pt>
                <c:pt idx="16">
                  <c:v>0.906666666666667</c:v>
                </c:pt>
                <c:pt idx="17">
                  <c:v>0.9</c:v>
                </c:pt>
                <c:pt idx="18">
                  <c:v>0.893333333333333</c:v>
                </c:pt>
                <c:pt idx="19">
                  <c:v>0.886666666666667</c:v>
                </c:pt>
                <c:pt idx="20">
                  <c:v>0.88</c:v>
                </c:pt>
                <c:pt idx="21">
                  <c:v>0.873333333333333</c:v>
                </c:pt>
                <c:pt idx="22">
                  <c:v>0.866666666666667</c:v>
                </c:pt>
                <c:pt idx="23">
                  <c:v>0.86</c:v>
                </c:pt>
                <c:pt idx="24">
                  <c:v>0.853333333333333</c:v>
                </c:pt>
                <c:pt idx="25">
                  <c:v>0.846666666666667</c:v>
                </c:pt>
                <c:pt idx="26">
                  <c:v>0.84</c:v>
                </c:pt>
                <c:pt idx="27">
                  <c:v>0.833333333333333</c:v>
                </c:pt>
                <c:pt idx="28">
                  <c:v>0.826666666666667</c:v>
                </c:pt>
                <c:pt idx="29">
                  <c:v>0.82</c:v>
                </c:pt>
                <c:pt idx="30">
                  <c:v>0.813333333333333</c:v>
                </c:pt>
                <c:pt idx="31">
                  <c:v>0.813333333333333</c:v>
                </c:pt>
                <c:pt idx="32">
                  <c:v>0.813333333333333</c:v>
                </c:pt>
                <c:pt idx="33">
                  <c:v>0.806666666666667</c:v>
                </c:pt>
                <c:pt idx="34">
                  <c:v>0.8</c:v>
                </c:pt>
                <c:pt idx="35">
                  <c:v>0.793333333333333</c:v>
                </c:pt>
                <c:pt idx="36">
                  <c:v>0.786666666666667</c:v>
                </c:pt>
                <c:pt idx="37">
                  <c:v>0.78</c:v>
                </c:pt>
                <c:pt idx="38">
                  <c:v>0.773333333333333</c:v>
                </c:pt>
                <c:pt idx="39">
                  <c:v>0.766666666666667</c:v>
                </c:pt>
                <c:pt idx="40">
                  <c:v>0.76</c:v>
                </c:pt>
                <c:pt idx="41">
                  <c:v>0.753333333333333</c:v>
                </c:pt>
                <c:pt idx="42">
                  <c:v>0.746666666666667</c:v>
                </c:pt>
                <c:pt idx="43">
                  <c:v>0.74</c:v>
                </c:pt>
                <c:pt idx="44">
                  <c:v>0.733333333333333</c:v>
                </c:pt>
                <c:pt idx="45">
                  <c:v>0.733333333333333</c:v>
                </c:pt>
                <c:pt idx="46">
                  <c:v>0.726666666666667</c:v>
                </c:pt>
                <c:pt idx="47">
                  <c:v>0.72</c:v>
                </c:pt>
                <c:pt idx="48">
                  <c:v>0.706666666666667</c:v>
                </c:pt>
                <c:pt idx="49">
                  <c:v>0.7</c:v>
                </c:pt>
                <c:pt idx="50">
                  <c:v>0.686666666666667</c:v>
                </c:pt>
                <c:pt idx="51">
                  <c:v>0.68</c:v>
                </c:pt>
                <c:pt idx="52">
                  <c:v>0.673333333333333</c:v>
                </c:pt>
                <c:pt idx="53">
                  <c:v>0.666666666666667</c:v>
                </c:pt>
                <c:pt idx="54">
                  <c:v>0.666666666666667</c:v>
                </c:pt>
                <c:pt idx="55">
                  <c:v>0.66</c:v>
                </c:pt>
                <c:pt idx="56">
                  <c:v>0.653333333333333</c:v>
                </c:pt>
                <c:pt idx="57">
                  <c:v>0.646666666666667</c:v>
                </c:pt>
                <c:pt idx="58">
                  <c:v>0.64</c:v>
                </c:pt>
                <c:pt idx="59">
                  <c:v>0.633333333333333</c:v>
                </c:pt>
                <c:pt idx="60">
                  <c:v>0.626666666666667</c:v>
                </c:pt>
                <c:pt idx="61">
                  <c:v>0.626666666666667</c:v>
                </c:pt>
                <c:pt idx="62">
                  <c:v>0.62</c:v>
                </c:pt>
                <c:pt idx="63">
                  <c:v>0.613333333333333</c:v>
                </c:pt>
                <c:pt idx="64">
                  <c:v>0.606666666666667</c:v>
                </c:pt>
                <c:pt idx="65">
                  <c:v>0.6</c:v>
                </c:pt>
                <c:pt idx="66">
                  <c:v>0.593333333333333</c:v>
                </c:pt>
                <c:pt idx="67">
                  <c:v>0.593333333333333</c:v>
                </c:pt>
                <c:pt idx="68">
                  <c:v>0.586666666666667</c:v>
                </c:pt>
                <c:pt idx="69">
                  <c:v>0.586666666666667</c:v>
                </c:pt>
                <c:pt idx="70">
                  <c:v>0.58</c:v>
                </c:pt>
                <c:pt idx="71">
                  <c:v>0.573333333333333</c:v>
                </c:pt>
                <c:pt idx="72">
                  <c:v>0.566666666666667</c:v>
                </c:pt>
                <c:pt idx="73">
                  <c:v>0.553333333333333</c:v>
                </c:pt>
                <c:pt idx="74">
                  <c:v>0.553333333333333</c:v>
                </c:pt>
                <c:pt idx="75">
                  <c:v>0.546666666666667</c:v>
                </c:pt>
                <c:pt idx="76">
                  <c:v>0.54</c:v>
                </c:pt>
                <c:pt idx="77">
                  <c:v>0.54</c:v>
                </c:pt>
                <c:pt idx="78">
                  <c:v>0.533333333333333</c:v>
                </c:pt>
                <c:pt idx="79">
                  <c:v>0.533333333333333</c:v>
                </c:pt>
                <c:pt idx="80">
                  <c:v>0.526666666666667</c:v>
                </c:pt>
                <c:pt idx="81">
                  <c:v>0.52</c:v>
                </c:pt>
                <c:pt idx="82">
                  <c:v>0.52</c:v>
                </c:pt>
                <c:pt idx="83">
                  <c:v>0.513333333333333</c:v>
                </c:pt>
                <c:pt idx="84">
                  <c:v>0.506666666666667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0.493333333333333</c:v>
                </c:pt>
                <c:pt idx="90">
                  <c:v>0.486666666666667</c:v>
                </c:pt>
                <c:pt idx="91">
                  <c:v>0.48</c:v>
                </c:pt>
                <c:pt idx="92">
                  <c:v>0.473333333333333</c:v>
                </c:pt>
                <c:pt idx="93">
                  <c:v>0.466666666666667</c:v>
                </c:pt>
                <c:pt idx="94">
                  <c:v>0.46</c:v>
                </c:pt>
                <c:pt idx="95">
                  <c:v>0.453333333333333</c:v>
                </c:pt>
                <c:pt idx="96">
                  <c:v>0.446666666666667</c:v>
                </c:pt>
                <c:pt idx="97">
                  <c:v>0.44</c:v>
                </c:pt>
                <c:pt idx="98">
                  <c:v>0.433333333333333</c:v>
                </c:pt>
                <c:pt idx="99">
                  <c:v>0.426666666666667</c:v>
                </c:pt>
                <c:pt idx="100">
                  <c:v>0.426666666666667</c:v>
                </c:pt>
                <c:pt idx="101">
                  <c:v>0.426666666666667</c:v>
                </c:pt>
                <c:pt idx="102">
                  <c:v>0.426666666666667</c:v>
                </c:pt>
                <c:pt idx="103">
                  <c:v>0.413333333333333</c:v>
                </c:pt>
                <c:pt idx="104">
                  <c:v>0.413333333333333</c:v>
                </c:pt>
                <c:pt idx="105">
                  <c:v>0.413333333333333</c:v>
                </c:pt>
                <c:pt idx="106">
                  <c:v>0.406666666666667</c:v>
                </c:pt>
                <c:pt idx="107">
                  <c:v>0.4</c:v>
                </c:pt>
                <c:pt idx="108">
                  <c:v>0.393333333333333</c:v>
                </c:pt>
                <c:pt idx="109">
                  <c:v>0.393333333333333</c:v>
                </c:pt>
                <c:pt idx="110">
                  <c:v>0.386666666666667</c:v>
                </c:pt>
                <c:pt idx="111">
                  <c:v>0.386666666666667</c:v>
                </c:pt>
                <c:pt idx="112">
                  <c:v>0.386666666666667</c:v>
                </c:pt>
                <c:pt idx="113">
                  <c:v>0.386666666666667</c:v>
                </c:pt>
                <c:pt idx="114">
                  <c:v>0.38</c:v>
                </c:pt>
                <c:pt idx="115">
                  <c:v>0.373333333333333</c:v>
                </c:pt>
                <c:pt idx="116">
                  <c:v>0.366666666666667</c:v>
                </c:pt>
                <c:pt idx="117">
                  <c:v>0.36</c:v>
                </c:pt>
                <c:pt idx="118">
                  <c:v>0.353333333333333</c:v>
                </c:pt>
                <c:pt idx="119">
                  <c:v>0.346666666666667</c:v>
                </c:pt>
                <c:pt idx="120">
                  <c:v>0.34</c:v>
                </c:pt>
                <c:pt idx="121">
                  <c:v>0.333333333333333</c:v>
                </c:pt>
                <c:pt idx="122">
                  <c:v>0.326666666666667</c:v>
                </c:pt>
                <c:pt idx="123">
                  <c:v>0.326666666666667</c:v>
                </c:pt>
                <c:pt idx="124">
                  <c:v>0.326666666666667</c:v>
                </c:pt>
                <c:pt idx="125">
                  <c:v>0.32</c:v>
                </c:pt>
                <c:pt idx="126">
                  <c:v>0.32</c:v>
                </c:pt>
                <c:pt idx="127">
                  <c:v>0.32</c:v>
                </c:pt>
                <c:pt idx="128">
                  <c:v>0.313333333333333</c:v>
                </c:pt>
                <c:pt idx="129">
                  <c:v>0.313333333333333</c:v>
                </c:pt>
                <c:pt idx="130">
                  <c:v>0.313333333333333</c:v>
                </c:pt>
                <c:pt idx="131">
                  <c:v>0.306666666666667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0.293333333333333</c:v>
                </c:pt>
                <c:pt idx="136">
                  <c:v>0.293333333333333</c:v>
                </c:pt>
                <c:pt idx="137">
                  <c:v>0.293333333333333</c:v>
                </c:pt>
                <c:pt idx="138">
                  <c:v>0.286666666666667</c:v>
                </c:pt>
                <c:pt idx="139">
                  <c:v>0.28</c:v>
                </c:pt>
                <c:pt idx="140">
                  <c:v>0.273333333333333</c:v>
                </c:pt>
                <c:pt idx="141">
                  <c:v>0.273333333333333</c:v>
                </c:pt>
                <c:pt idx="142">
                  <c:v>0.266666666666667</c:v>
                </c:pt>
                <c:pt idx="143">
                  <c:v>0.26</c:v>
                </c:pt>
                <c:pt idx="144">
                  <c:v>0.253333333333333</c:v>
                </c:pt>
                <c:pt idx="145">
                  <c:v>0.253333333333333</c:v>
                </c:pt>
                <c:pt idx="146">
                  <c:v>0.253333333333333</c:v>
                </c:pt>
                <c:pt idx="147">
                  <c:v>0.253333333333333</c:v>
                </c:pt>
                <c:pt idx="148">
                  <c:v>0.246666666666667</c:v>
                </c:pt>
                <c:pt idx="149">
                  <c:v>0.24</c:v>
                </c:pt>
                <c:pt idx="150">
                  <c:v>0.24</c:v>
                </c:pt>
                <c:pt idx="151">
                  <c:v>0.233333333333333</c:v>
                </c:pt>
                <c:pt idx="152">
                  <c:v>0.233333333333333</c:v>
                </c:pt>
                <c:pt idx="153">
                  <c:v>0.226666666666667</c:v>
                </c:pt>
                <c:pt idx="154">
                  <c:v>0.226666666666667</c:v>
                </c:pt>
                <c:pt idx="155">
                  <c:v>0.226666666666667</c:v>
                </c:pt>
                <c:pt idx="156">
                  <c:v>0.22</c:v>
                </c:pt>
                <c:pt idx="157">
                  <c:v>0.213333333333333</c:v>
                </c:pt>
                <c:pt idx="158">
                  <c:v>0.213333333333333</c:v>
                </c:pt>
                <c:pt idx="159">
                  <c:v>0.213333333333333</c:v>
                </c:pt>
                <c:pt idx="160">
                  <c:v>0.213333333333333</c:v>
                </c:pt>
                <c:pt idx="161">
                  <c:v>0.206666666666667</c:v>
                </c:pt>
                <c:pt idx="162">
                  <c:v>0.2</c:v>
                </c:pt>
                <c:pt idx="163">
                  <c:v>0.193333333333333</c:v>
                </c:pt>
                <c:pt idx="164">
                  <c:v>0.193333333333333</c:v>
                </c:pt>
                <c:pt idx="165">
                  <c:v>0.193333333333333</c:v>
                </c:pt>
                <c:pt idx="166">
                  <c:v>0.193333333333333</c:v>
                </c:pt>
                <c:pt idx="167">
                  <c:v>0.193333333333333</c:v>
                </c:pt>
                <c:pt idx="168">
                  <c:v>0.186666666666667</c:v>
                </c:pt>
                <c:pt idx="169">
                  <c:v>0.18</c:v>
                </c:pt>
                <c:pt idx="170">
                  <c:v>0.18</c:v>
                </c:pt>
                <c:pt idx="171">
                  <c:v>0.18</c:v>
                </c:pt>
                <c:pt idx="172">
                  <c:v>0.18</c:v>
                </c:pt>
                <c:pt idx="173">
                  <c:v>0.18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0.173333333333333</c:v>
                </c:pt>
                <c:pt idx="178">
                  <c:v>0.166666666666667</c:v>
                </c:pt>
                <c:pt idx="179">
                  <c:v>0.166666666666667</c:v>
                </c:pt>
                <c:pt idx="180">
                  <c:v>0.16</c:v>
                </c:pt>
                <c:pt idx="181">
                  <c:v>0.16</c:v>
                </c:pt>
                <c:pt idx="182">
                  <c:v>0.146666666666667</c:v>
                </c:pt>
                <c:pt idx="183">
                  <c:v>0.14</c:v>
                </c:pt>
                <c:pt idx="184">
                  <c:v>0.14</c:v>
                </c:pt>
                <c:pt idx="185">
                  <c:v>0.14</c:v>
                </c:pt>
                <c:pt idx="186">
                  <c:v>0.133333333333333</c:v>
                </c:pt>
                <c:pt idx="187">
                  <c:v>0.126666666666667</c:v>
                </c:pt>
                <c:pt idx="188">
                  <c:v>0.126666666666667</c:v>
                </c:pt>
                <c:pt idx="189">
                  <c:v>0.12</c:v>
                </c:pt>
                <c:pt idx="190">
                  <c:v>0.113333333333333</c:v>
                </c:pt>
                <c:pt idx="191">
                  <c:v>0.106666666666667</c:v>
                </c:pt>
                <c:pt idx="192">
                  <c:v>0.106666666666667</c:v>
                </c:pt>
                <c:pt idx="193">
                  <c:v>0.106666666666667</c:v>
                </c:pt>
                <c:pt idx="194">
                  <c:v>0.106666666666667</c:v>
                </c:pt>
                <c:pt idx="195">
                  <c:v>0.1</c:v>
                </c:pt>
                <c:pt idx="196">
                  <c:v>0.1</c:v>
                </c:pt>
                <c:pt idx="197">
                  <c:v>0.0933333333333334</c:v>
                </c:pt>
                <c:pt idx="198">
                  <c:v>0.0933333333333334</c:v>
                </c:pt>
                <c:pt idx="199">
                  <c:v>0.0933333333333334</c:v>
                </c:pt>
                <c:pt idx="200">
                  <c:v>0.0933333333333334</c:v>
                </c:pt>
                <c:pt idx="201">
                  <c:v>0.0933333333333334</c:v>
                </c:pt>
                <c:pt idx="202">
                  <c:v>0.0866666666666667</c:v>
                </c:pt>
                <c:pt idx="203">
                  <c:v>0.0866666666666667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0.0733333333333334</c:v>
                </c:pt>
                <c:pt idx="208">
                  <c:v>0.0733333333333334</c:v>
                </c:pt>
                <c:pt idx="209">
                  <c:v>0.0733333333333334</c:v>
                </c:pt>
                <c:pt idx="210">
                  <c:v>0.0733333333333334</c:v>
                </c:pt>
                <c:pt idx="211">
                  <c:v>0.0733333333333334</c:v>
                </c:pt>
                <c:pt idx="212">
                  <c:v>0.0733333333333334</c:v>
                </c:pt>
                <c:pt idx="213">
                  <c:v>0.0733333333333334</c:v>
                </c:pt>
                <c:pt idx="214">
                  <c:v>0.0733333333333334</c:v>
                </c:pt>
                <c:pt idx="215">
                  <c:v>0.0733333333333334</c:v>
                </c:pt>
                <c:pt idx="216">
                  <c:v>0.06</c:v>
                </c:pt>
                <c:pt idx="217">
                  <c:v>0.06</c:v>
                </c:pt>
                <c:pt idx="218">
                  <c:v>0.0533333333333333</c:v>
                </c:pt>
                <c:pt idx="219">
                  <c:v>0.0533333333333333</c:v>
                </c:pt>
                <c:pt idx="220">
                  <c:v>0.0533333333333333</c:v>
                </c:pt>
                <c:pt idx="221">
                  <c:v>0.0533333333333333</c:v>
                </c:pt>
                <c:pt idx="222">
                  <c:v>0.0533333333333333</c:v>
                </c:pt>
                <c:pt idx="223">
                  <c:v>0.0466666666666666</c:v>
                </c:pt>
                <c:pt idx="224">
                  <c:v>0.0466666666666666</c:v>
                </c:pt>
                <c:pt idx="225">
                  <c:v>0.0466666666666666</c:v>
                </c:pt>
                <c:pt idx="226">
                  <c:v>0.0466666666666666</c:v>
                </c:pt>
                <c:pt idx="227">
                  <c:v>0.0466666666666666</c:v>
                </c:pt>
                <c:pt idx="228">
                  <c:v>0.0466666666666666</c:v>
                </c:pt>
                <c:pt idx="229">
                  <c:v>0.0466666666666666</c:v>
                </c:pt>
                <c:pt idx="230">
                  <c:v>0.0466666666666666</c:v>
                </c:pt>
                <c:pt idx="231">
                  <c:v>0.0466666666666666</c:v>
                </c:pt>
                <c:pt idx="232">
                  <c:v>0.0466666666666666</c:v>
                </c:pt>
                <c:pt idx="233">
                  <c:v>0.0466666666666666</c:v>
                </c:pt>
                <c:pt idx="234">
                  <c:v>0.0466666666666666</c:v>
                </c:pt>
                <c:pt idx="235">
                  <c:v>0.0466666666666666</c:v>
                </c:pt>
                <c:pt idx="236">
                  <c:v>0.0466666666666666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0.04</c:v>
                </c:pt>
                <c:pt idx="243">
                  <c:v>0.0333333333333333</c:v>
                </c:pt>
                <c:pt idx="244">
                  <c:v>0.0333333333333333</c:v>
                </c:pt>
                <c:pt idx="245">
                  <c:v>0.0266666666666666</c:v>
                </c:pt>
                <c:pt idx="246">
                  <c:v>0.0266666666666666</c:v>
                </c:pt>
                <c:pt idx="247">
                  <c:v>0.0266666666666666</c:v>
                </c:pt>
                <c:pt idx="248">
                  <c:v>0.0266666666666666</c:v>
                </c:pt>
                <c:pt idx="249">
                  <c:v>0.0266666666666666</c:v>
                </c:pt>
                <c:pt idx="250">
                  <c:v>0.0266666666666666</c:v>
                </c:pt>
                <c:pt idx="251">
                  <c:v>0.0266666666666666</c:v>
                </c:pt>
                <c:pt idx="252">
                  <c:v>0.0266666666666666</c:v>
                </c:pt>
                <c:pt idx="253">
                  <c:v>0.0266666666666666</c:v>
                </c:pt>
                <c:pt idx="254">
                  <c:v>0.0266666666666666</c:v>
                </c:pt>
                <c:pt idx="255">
                  <c:v>0.0266666666666666</c:v>
                </c:pt>
                <c:pt idx="256">
                  <c:v>0.0266666666666666</c:v>
                </c:pt>
                <c:pt idx="257">
                  <c:v>0.0266666666666666</c:v>
                </c:pt>
                <c:pt idx="258">
                  <c:v>0.0266666666666666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0.0133333333333333</c:v>
                </c:pt>
                <c:pt idx="271">
                  <c:v>0.0133333333333333</c:v>
                </c:pt>
                <c:pt idx="272">
                  <c:v>0.0133333333333333</c:v>
                </c:pt>
                <c:pt idx="273">
                  <c:v>0.00666666666666671</c:v>
                </c:pt>
                <c:pt idx="274">
                  <c:v>0.00666666666666671</c:v>
                </c:pt>
                <c:pt idx="275">
                  <c:v>0.00666666666666671</c:v>
                </c:pt>
                <c:pt idx="276">
                  <c:v>0.00666666666666671</c:v>
                </c:pt>
                <c:pt idx="277">
                  <c:v>0.00666666666666671</c:v>
                </c:pt>
                <c:pt idx="278">
                  <c:v>0.0</c:v>
                </c:pt>
                <c:pt idx="279">
                  <c:v>0.0</c:v>
                </c:pt>
              </c:numCache>
            </c:numRef>
          </c:xVal>
          <c:yVal>
            <c:numRef>
              <c:f>'DF1 Texture Model'!$AH$4:$AH$283</c:f>
              <c:numCache>
                <c:formatCode>General</c:formatCode>
                <c:ptCount val="280"/>
                <c:pt idx="0">
                  <c:v>1.0</c:v>
                </c:pt>
                <c:pt idx="1">
                  <c:v>1.0</c:v>
                </c:pt>
                <c:pt idx="2">
                  <c:v>0.993333333333333</c:v>
                </c:pt>
                <c:pt idx="3">
                  <c:v>0.993333333333333</c:v>
                </c:pt>
                <c:pt idx="4">
                  <c:v>0.993333333333333</c:v>
                </c:pt>
                <c:pt idx="5">
                  <c:v>0.993333333333333</c:v>
                </c:pt>
                <c:pt idx="6">
                  <c:v>0.993333333333333</c:v>
                </c:pt>
                <c:pt idx="7">
                  <c:v>0.986666666666667</c:v>
                </c:pt>
                <c:pt idx="8">
                  <c:v>0.986666666666667</c:v>
                </c:pt>
                <c:pt idx="9">
                  <c:v>0.986666666666667</c:v>
                </c:pt>
                <c:pt idx="10">
                  <c:v>0.986666666666667</c:v>
                </c:pt>
                <c:pt idx="11">
                  <c:v>0.986666666666667</c:v>
                </c:pt>
                <c:pt idx="12">
                  <c:v>0.986666666666667</c:v>
                </c:pt>
                <c:pt idx="13">
                  <c:v>0.986666666666667</c:v>
                </c:pt>
                <c:pt idx="14">
                  <c:v>0.986666666666667</c:v>
                </c:pt>
                <c:pt idx="15">
                  <c:v>0.986666666666667</c:v>
                </c:pt>
                <c:pt idx="16">
                  <c:v>0.986666666666667</c:v>
                </c:pt>
                <c:pt idx="17">
                  <c:v>0.986666666666667</c:v>
                </c:pt>
                <c:pt idx="18">
                  <c:v>0.986666666666667</c:v>
                </c:pt>
                <c:pt idx="19">
                  <c:v>0.986666666666667</c:v>
                </c:pt>
                <c:pt idx="20">
                  <c:v>0.986666666666667</c:v>
                </c:pt>
                <c:pt idx="21">
                  <c:v>0.986666666666667</c:v>
                </c:pt>
                <c:pt idx="22">
                  <c:v>0.986666666666667</c:v>
                </c:pt>
                <c:pt idx="23">
                  <c:v>0.986666666666667</c:v>
                </c:pt>
                <c:pt idx="24">
                  <c:v>0.986666666666667</c:v>
                </c:pt>
                <c:pt idx="25">
                  <c:v>0.986666666666667</c:v>
                </c:pt>
                <c:pt idx="26">
                  <c:v>0.986666666666667</c:v>
                </c:pt>
                <c:pt idx="27">
                  <c:v>0.986666666666667</c:v>
                </c:pt>
                <c:pt idx="28">
                  <c:v>0.986666666666667</c:v>
                </c:pt>
                <c:pt idx="29">
                  <c:v>0.986666666666667</c:v>
                </c:pt>
                <c:pt idx="30">
                  <c:v>0.986666666666667</c:v>
                </c:pt>
                <c:pt idx="31">
                  <c:v>0.98</c:v>
                </c:pt>
                <c:pt idx="32">
                  <c:v>0.973333333333333</c:v>
                </c:pt>
                <c:pt idx="33">
                  <c:v>0.973333333333333</c:v>
                </c:pt>
                <c:pt idx="34">
                  <c:v>0.973333333333333</c:v>
                </c:pt>
                <c:pt idx="35">
                  <c:v>0.973333333333333</c:v>
                </c:pt>
                <c:pt idx="36">
                  <c:v>0.973333333333333</c:v>
                </c:pt>
                <c:pt idx="37">
                  <c:v>0.973333333333333</c:v>
                </c:pt>
                <c:pt idx="38">
                  <c:v>0.973333333333333</c:v>
                </c:pt>
                <c:pt idx="39">
                  <c:v>0.973333333333333</c:v>
                </c:pt>
                <c:pt idx="40">
                  <c:v>0.973333333333333</c:v>
                </c:pt>
                <c:pt idx="41">
                  <c:v>0.973333333333333</c:v>
                </c:pt>
                <c:pt idx="42">
                  <c:v>0.973333333333333</c:v>
                </c:pt>
                <c:pt idx="43">
                  <c:v>0.973333333333333</c:v>
                </c:pt>
                <c:pt idx="44">
                  <c:v>0.973333333333333</c:v>
                </c:pt>
                <c:pt idx="45">
                  <c:v>0.966666666666667</c:v>
                </c:pt>
                <c:pt idx="46">
                  <c:v>0.966666666666667</c:v>
                </c:pt>
                <c:pt idx="47">
                  <c:v>0.966666666666667</c:v>
                </c:pt>
                <c:pt idx="48">
                  <c:v>0.966666666666667</c:v>
                </c:pt>
                <c:pt idx="49">
                  <c:v>0.966666666666667</c:v>
                </c:pt>
                <c:pt idx="50">
                  <c:v>0.966666666666667</c:v>
                </c:pt>
                <c:pt idx="51">
                  <c:v>0.966666666666667</c:v>
                </c:pt>
                <c:pt idx="52">
                  <c:v>0.966666666666667</c:v>
                </c:pt>
                <c:pt idx="53">
                  <c:v>0.966666666666667</c:v>
                </c:pt>
                <c:pt idx="54">
                  <c:v>0.96</c:v>
                </c:pt>
                <c:pt idx="55">
                  <c:v>0.96</c:v>
                </c:pt>
                <c:pt idx="56">
                  <c:v>0.96</c:v>
                </c:pt>
                <c:pt idx="57">
                  <c:v>0.96</c:v>
                </c:pt>
                <c:pt idx="58">
                  <c:v>0.953333333333333</c:v>
                </c:pt>
                <c:pt idx="59">
                  <c:v>0.953333333333333</c:v>
                </c:pt>
                <c:pt idx="60">
                  <c:v>0.953333333333333</c:v>
                </c:pt>
                <c:pt idx="61">
                  <c:v>0.946666666666667</c:v>
                </c:pt>
                <c:pt idx="62">
                  <c:v>0.946666666666667</c:v>
                </c:pt>
                <c:pt idx="63">
                  <c:v>0.946666666666667</c:v>
                </c:pt>
                <c:pt idx="64">
                  <c:v>0.946666666666667</c:v>
                </c:pt>
                <c:pt idx="65">
                  <c:v>0.946666666666667</c:v>
                </c:pt>
                <c:pt idx="66">
                  <c:v>0.946666666666667</c:v>
                </c:pt>
                <c:pt idx="67">
                  <c:v>0.94</c:v>
                </c:pt>
                <c:pt idx="68">
                  <c:v>0.94</c:v>
                </c:pt>
                <c:pt idx="69">
                  <c:v>0.933333333333333</c:v>
                </c:pt>
                <c:pt idx="70">
                  <c:v>0.933333333333333</c:v>
                </c:pt>
                <c:pt idx="71">
                  <c:v>0.933333333333333</c:v>
                </c:pt>
                <c:pt idx="72">
                  <c:v>0.933333333333333</c:v>
                </c:pt>
                <c:pt idx="73">
                  <c:v>0.933333333333333</c:v>
                </c:pt>
                <c:pt idx="74">
                  <c:v>0.926666666666667</c:v>
                </c:pt>
                <c:pt idx="75">
                  <c:v>0.926666666666667</c:v>
                </c:pt>
                <c:pt idx="76">
                  <c:v>0.926666666666667</c:v>
                </c:pt>
                <c:pt idx="77">
                  <c:v>0.92</c:v>
                </c:pt>
                <c:pt idx="78">
                  <c:v>0.913333333333333</c:v>
                </c:pt>
                <c:pt idx="79">
                  <c:v>0.906666666666667</c:v>
                </c:pt>
                <c:pt idx="80">
                  <c:v>0.906666666666667</c:v>
                </c:pt>
                <c:pt idx="81">
                  <c:v>0.906666666666667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0.893333333333333</c:v>
                </c:pt>
                <c:pt idx="87">
                  <c:v>0.886666666666667</c:v>
                </c:pt>
                <c:pt idx="88">
                  <c:v>0.88</c:v>
                </c:pt>
                <c:pt idx="89">
                  <c:v>0.88</c:v>
                </c:pt>
                <c:pt idx="90">
                  <c:v>0.88</c:v>
                </c:pt>
                <c:pt idx="91">
                  <c:v>0.873333333333333</c:v>
                </c:pt>
                <c:pt idx="92">
                  <c:v>0.873333333333333</c:v>
                </c:pt>
                <c:pt idx="93">
                  <c:v>0.873333333333333</c:v>
                </c:pt>
                <c:pt idx="94">
                  <c:v>0.873333333333333</c:v>
                </c:pt>
                <c:pt idx="95">
                  <c:v>0.873333333333333</c:v>
                </c:pt>
                <c:pt idx="96">
                  <c:v>0.873333333333333</c:v>
                </c:pt>
                <c:pt idx="97">
                  <c:v>0.873333333333333</c:v>
                </c:pt>
                <c:pt idx="98">
                  <c:v>0.873333333333333</c:v>
                </c:pt>
                <c:pt idx="99">
                  <c:v>0.873333333333333</c:v>
                </c:pt>
                <c:pt idx="100">
                  <c:v>0.866666666666667</c:v>
                </c:pt>
                <c:pt idx="101">
                  <c:v>0.86</c:v>
                </c:pt>
                <c:pt idx="102">
                  <c:v>0.853333333333333</c:v>
                </c:pt>
                <c:pt idx="103">
                  <c:v>0.853333333333333</c:v>
                </c:pt>
                <c:pt idx="104">
                  <c:v>0.846666666666667</c:v>
                </c:pt>
                <c:pt idx="105">
                  <c:v>0.84</c:v>
                </c:pt>
                <c:pt idx="106">
                  <c:v>0.84</c:v>
                </c:pt>
                <c:pt idx="107">
                  <c:v>0.84</c:v>
                </c:pt>
                <c:pt idx="108">
                  <c:v>0.84</c:v>
                </c:pt>
                <c:pt idx="109">
                  <c:v>0.833333333333333</c:v>
                </c:pt>
                <c:pt idx="110">
                  <c:v>0.833333333333333</c:v>
                </c:pt>
                <c:pt idx="111">
                  <c:v>0.826666666666667</c:v>
                </c:pt>
                <c:pt idx="112">
                  <c:v>0.82</c:v>
                </c:pt>
                <c:pt idx="113">
                  <c:v>0.813333333333333</c:v>
                </c:pt>
                <c:pt idx="114">
                  <c:v>0.813333333333333</c:v>
                </c:pt>
                <c:pt idx="115">
                  <c:v>0.813333333333333</c:v>
                </c:pt>
                <c:pt idx="116">
                  <c:v>0.813333333333333</c:v>
                </c:pt>
                <c:pt idx="117">
                  <c:v>0.813333333333333</c:v>
                </c:pt>
                <c:pt idx="118">
                  <c:v>0.813333333333333</c:v>
                </c:pt>
                <c:pt idx="119">
                  <c:v>0.813333333333333</c:v>
                </c:pt>
                <c:pt idx="120">
                  <c:v>0.813333333333333</c:v>
                </c:pt>
                <c:pt idx="121">
                  <c:v>0.813333333333333</c:v>
                </c:pt>
                <c:pt idx="122">
                  <c:v>0.813333333333333</c:v>
                </c:pt>
                <c:pt idx="123">
                  <c:v>0.806666666666667</c:v>
                </c:pt>
                <c:pt idx="124">
                  <c:v>0.8</c:v>
                </c:pt>
                <c:pt idx="125">
                  <c:v>0.8</c:v>
                </c:pt>
                <c:pt idx="126">
                  <c:v>0.793333333333333</c:v>
                </c:pt>
                <c:pt idx="127">
                  <c:v>0.786666666666667</c:v>
                </c:pt>
                <c:pt idx="128">
                  <c:v>0.786666666666667</c:v>
                </c:pt>
                <c:pt idx="129">
                  <c:v>0.78</c:v>
                </c:pt>
                <c:pt idx="130">
                  <c:v>0.766666666666667</c:v>
                </c:pt>
                <c:pt idx="131">
                  <c:v>0.766666666666667</c:v>
                </c:pt>
                <c:pt idx="132">
                  <c:v>0.76</c:v>
                </c:pt>
                <c:pt idx="133">
                  <c:v>0.753333333333333</c:v>
                </c:pt>
                <c:pt idx="134">
                  <c:v>0.746666666666667</c:v>
                </c:pt>
                <c:pt idx="135">
                  <c:v>0.746666666666667</c:v>
                </c:pt>
                <c:pt idx="136">
                  <c:v>0.74</c:v>
                </c:pt>
                <c:pt idx="137">
                  <c:v>0.733333333333333</c:v>
                </c:pt>
                <c:pt idx="138">
                  <c:v>0.733333333333333</c:v>
                </c:pt>
                <c:pt idx="139">
                  <c:v>0.733333333333333</c:v>
                </c:pt>
                <c:pt idx="140">
                  <c:v>0.733333333333333</c:v>
                </c:pt>
                <c:pt idx="141">
                  <c:v>0.726666666666667</c:v>
                </c:pt>
                <c:pt idx="142">
                  <c:v>0.726666666666667</c:v>
                </c:pt>
                <c:pt idx="143">
                  <c:v>0.726666666666667</c:v>
                </c:pt>
                <c:pt idx="144">
                  <c:v>0.726666666666667</c:v>
                </c:pt>
                <c:pt idx="145">
                  <c:v>0.72</c:v>
                </c:pt>
                <c:pt idx="146">
                  <c:v>0.713333333333333</c:v>
                </c:pt>
                <c:pt idx="147">
                  <c:v>0.706666666666667</c:v>
                </c:pt>
                <c:pt idx="148">
                  <c:v>0.706666666666667</c:v>
                </c:pt>
                <c:pt idx="149">
                  <c:v>0.706666666666667</c:v>
                </c:pt>
                <c:pt idx="150">
                  <c:v>0.7</c:v>
                </c:pt>
                <c:pt idx="151">
                  <c:v>0.7</c:v>
                </c:pt>
                <c:pt idx="152">
                  <c:v>0.693333333333333</c:v>
                </c:pt>
                <c:pt idx="153">
                  <c:v>0.686666666666667</c:v>
                </c:pt>
                <c:pt idx="154">
                  <c:v>0.68</c:v>
                </c:pt>
                <c:pt idx="155">
                  <c:v>0.673333333333333</c:v>
                </c:pt>
                <c:pt idx="156">
                  <c:v>0.673333333333333</c:v>
                </c:pt>
                <c:pt idx="157">
                  <c:v>0.673333333333333</c:v>
                </c:pt>
                <c:pt idx="158">
                  <c:v>0.666666666666667</c:v>
                </c:pt>
                <c:pt idx="159">
                  <c:v>0.66</c:v>
                </c:pt>
                <c:pt idx="160">
                  <c:v>0.653333333333333</c:v>
                </c:pt>
                <c:pt idx="161">
                  <c:v>0.653333333333333</c:v>
                </c:pt>
                <c:pt idx="162">
                  <c:v>0.653333333333333</c:v>
                </c:pt>
                <c:pt idx="163">
                  <c:v>0.653333333333333</c:v>
                </c:pt>
                <c:pt idx="164">
                  <c:v>0.64</c:v>
                </c:pt>
                <c:pt idx="165">
                  <c:v>0.633333333333333</c:v>
                </c:pt>
                <c:pt idx="166">
                  <c:v>0.626666666666667</c:v>
                </c:pt>
                <c:pt idx="167">
                  <c:v>0.62</c:v>
                </c:pt>
                <c:pt idx="168">
                  <c:v>0.62</c:v>
                </c:pt>
                <c:pt idx="169">
                  <c:v>0.62</c:v>
                </c:pt>
                <c:pt idx="170">
                  <c:v>0.613333333333333</c:v>
                </c:pt>
                <c:pt idx="171">
                  <c:v>0.606666666666667</c:v>
                </c:pt>
                <c:pt idx="172">
                  <c:v>0.593333333333333</c:v>
                </c:pt>
                <c:pt idx="173">
                  <c:v>0.586666666666667</c:v>
                </c:pt>
                <c:pt idx="174">
                  <c:v>0.58</c:v>
                </c:pt>
                <c:pt idx="175">
                  <c:v>0.573333333333333</c:v>
                </c:pt>
                <c:pt idx="176">
                  <c:v>0.566666666666667</c:v>
                </c:pt>
                <c:pt idx="177">
                  <c:v>0.566666666666667</c:v>
                </c:pt>
                <c:pt idx="178">
                  <c:v>0.566666666666667</c:v>
                </c:pt>
                <c:pt idx="179">
                  <c:v>0.56</c:v>
                </c:pt>
                <c:pt idx="180">
                  <c:v>0.56</c:v>
                </c:pt>
                <c:pt idx="181">
                  <c:v>0.553333333333333</c:v>
                </c:pt>
                <c:pt idx="182">
                  <c:v>0.553333333333333</c:v>
                </c:pt>
                <c:pt idx="183">
                  <c:v>0.553333333333333</c:v>
                </c:pt>
                <c:pt idx="184">
                  <c:v>0.546666666666667</c:v>
                </c:pt>
                <c:pt idx="185">
                  <c:v>0.54</c:v>
                </c:pt>
                <c:pt idx="186">
                  <c:v>0.54</c:v>
                </c:pt>
                <c:pt idx="187">
                  <c:v>0.54</c:v>
                </c:pt>
                <c:pt idx="188">
                  <c:v>0.533333333333333</c:v>
                </c:pt>
                <c:pt idx="189">
                  <c:v>0.533333333333333</c:v>
                </c:pt>
                <c:pt idx="190">
                  <c:v>0.526666666666667</c:v>
                </c:pt>
                <c:pt idx="191">
                  <c:v>0.526666666666667</c:v>
                </c:pt>
                <c:pt idx="192">
                  <c:v>0.52</c:v>
                </c:pt>
                <c:pt idx="193">
                  <c:v>0.513333333333333</c:v>
                </c:pt>
                <c:pt idx="194">
                  <c:v>0.506666666666667</c:v>
                </c:pt>
                <c:pt idx="195">
                  <c:v>0.506666666666667</c:v>
                </c:pt>
                <c:pt idx="196">
                  <c:v>0.493333333333333</c:v>
                </c:pt>
                <c:pt idx="197">
                  <c:v>0.486666666666667</c:v>
                </c:pt>
                <c:pt idx="198">
                  <c:v>0.48</c:v>
                </c:pt>
                <c:pt idx="199">
                  <c:v>0.473333333333333</c:v>
                </c:pt>
                <c:pt idx="200">
                  <c:v>0.466666666666667</c:v>
                </c:pt>
                <c:pt idx="201">
                  <c:v>0.453333333333333</c:v>
                </c:pt>
                <c:pt idx="202">
                  <c:v>0.453333333333333</c:v>
                </c:pt>
                <c:pt idx="203">
                  <c:v>0.446666666666667</c:v>
                </c:pt>
                <c:pt idx="204">
                  <c:v>0.446666666666667</c:v>
                </c:pt>
                <c:pt idx="205">
                  <c:v>0.44</c:v>
                </c:pt>
                <c:pt idx="206">
                  <c:v>0.433333333333333</c:v>
                </c:pt>
                <c:pt idx="207">
                  <c:v>0.426666666666667</c:v>
                </c:pt>
                <c:pt idx="208">
                  <c:v>0.42</c:v>
                </c:pt>
                <c:pt idx="209">
                  <c:v>0.413333333333333</c:v>
                </c:pt>
                <c:pt idx="210">
                  <c:v>0.406666666666667</c:v>
                </c:pt>
                <c:pt idx="211">
                  <c:v>0.4</c:v>
                </c:pt>
                <c:pt idx="212">
                  <c:v>0.393333333333333</c:v>
                </c:pt>
                <c:pt idx="213">
                  <c:v>0.386666666666667</c:v>
                </c:pt>
                <c:pt idx="214">
                  <c:v>0.38</c:v>
                </c:pt>
                <c:pt idx="215">
                  <c:v>0.366666666666667</c:v>
                </c:pt>
                <c:pt idx="216">
                  <c:v>0.366666666666667</c:v>
                </c:pt>
                <c:pt idx="217">
                  <c:v>0.36</c:v>
                </c:pt>
                <c:pt idx="218">
                  <c:v>0.36</c:v>
                </c:pt>
                <c:pt idx="219">
                  <c:v>0.353333333333333</c:v>
                </c:pt>
                <c:pt idx="220">
                  <c:v>0.346666666666667</c:v>
                </c:pt>
                <c:pt idx="221">
                  <c:v>0.34</c:v>
                </c:pt>
                <c:pt idx="222">
                  <c:v>0.333333333333333</c:v>
                </c:pt>
                <c:pt idx="223">
                  <c:v>0.333333333333333</c:v>
                </c:pt>
                <c:pt idx="224">
                  <c:v>0.326666666666667</c:v>
                </c:pt>
                <c:pt idx="225">
                  <c:v>0.32</c:v>
                </c:pt>
                <c:pt idx="226">
                  <c:v>0.313333333333333</c:v>
                </c:pt>
                <c:pt idx="227">
                  <c:v>0.306666666666667</c:v>
                </c:pt>
                <c:pt idx="228">
                  <c:v>0.3</c:v>
                </c:pt>
                <c:pt idx="229">
                  <c:v>0.293333333333333</c:v>
                </c:pt>
                <c:pt idx="230">
                  <c:v>0.286666666666667</c:v>
                </c:pt>
                <c:pt idx="231">
                  <c:v>0.28</c:v>
                </c:pt>
                <c:pt idx="232">
                  <c:v>0.273333333333333</c:v>
                </c:pt>
                <c:pt idx="233">
                  <c:v>0.266666666666667</c:v>
                </c:pt>
                <c:pt idx="234">
                  <c:v>0.26</c:v>
                </c:pt>
                <c:pt idx="235">
                  <c:v>0.253333333333333</c:v>
                </c:pt>
                <c:pt idx="236">
                  <c:v>0.246666666666667</c:v>
                </c:pt>
                <c:pt idx="237">
                  <c:v>0.246666666666667</c:v>
                </c:pt>
                <c:pt idx="238">
                  <c:v>0.24</c:v>
                </c:pt>
                <c:pt idx="239">
                  <c:v>0.233333333333333</c:v>
                </c:pt>
                <c:pt idx="240">
                  <c:v>0.226666666666667</c:v>
                </c:pt>
                <c:pt idx="241">
                  <c:v>0.22</c:v>
                </c:pt>
                <c:pt idx="242">
                  <c:v>0.213333333333333</c:v>
                </c:pt>
                <c:pt idx="243">
                  <c:v>0.206666666666667</c:v>
                </c:pt>
                <c:pt idx="244">
                  <c:v>0.2</c:v>
                </c:pt>
                <c:pt idx="245">
                  <c:v>0.2</c:v>
                </c:pt>
                <c:pt idx="246">
                  <c:v>0.193333333333333</c:v>
                </c:pt>
                <c:pt idx="247">
                  <c:v>0.186666666666667</c:v>
                </c:pt>
                <c:pt idx="248">
                  <c:v>0.18</c:v>
                </c:pt>
                <c:pt idx="249">
                  <c:v>0.173333333333333</c:v>
                </c:pt>
                <c:pt idx="250">
                  <c:v>0.166666666666667</c:v>
                </c:pt>
                <c:pt idx="251">
                  <c:v>0.16</c:v>
                </c:pt>
                <c:pt idx="252">
                  <c:v>0.153333333333333</c:v>
                </c:pt>
                <c:pt idx="253">
                  <c:v>0.146666666666667</c:v>
                </c:pt>
                <c:pt idx="254">
                  <c:v>0.14</c:v>
                </c:pt>
                <c:pt idx="255">
                  <c:v>0.133333333333333</c:v>
                </c:pt>
                <c:pt idx="256">
                  <c:v>0.126666666666667</c:v>
                </c:pt>
                <c:pt idx="257">
                  <c:v>0.12</c:v>
                </c:pt>
                <c:pt idx="258">
                  <c:v>0.113333333333333</c:v>
                </c:pt>
                <c:pt idx="259">
                  <c:v>0.113333333333333</c:v>
                </c:pt>
                <c:pt idx="260">
                  <c:v>0.106666666666667</c:v>
                </c:pt>
                <c:pt idx="261">
                  <c:v>0.1</c:v>
                </c:pt>
                <c:pt idx="262">
                  <c:v>0.0933333333333334</c:v>
                </c:pt>
                <c:pt idx="263">
                  <c:v>0.0866666666666667</c:v>
                </c:pt>
                <c:pt idx="264">
                  <c:v>0.08</c:v>
                </c:pt>
                <c:pt idx="265">
                  <c:v>0.0733333333333334</c:v>
                </c:pt>
                <c:pt idx="266">
                  <c:v>0.0666666666666666</c:v>
                </c:pt>
                <c:pt idx="267">
                  <c:v>0.06</c:v>
                </c:pt>
                <c:pt idx="268">
                  <c:v>0.0533333333333333</c:v>
                </c:pt>
                <c:pt idx="269">
                  <c:v>0.0466666666666666</c:v>
                </c:pt>
                <c:pt idx="270">
                  <c:v>0.0466666666666666</c:v>
                </c:pt>
                <c:pt idx="271">
                  <c:v>0.04</c:v>
                </c:pt>
                <c:pt idx="272">
                  <c:v>0.0333333333333333</c:v>
                </c:pt>
                <c:pt idx="273">
                  <c:v>0.0333333333333333</c:v>
                </c:pt>
                <c:pt idx="274">
                  <c:v>0.0266666666666666</c:v>
                </c:pt>
                <c:pt idx="275">
                  <c:v>0.02</c:v>
                </c:pt>
                <c:pt idx="276">
                  <c:v>0.0133333333333333</c:v>
                </c:pt>
                <c:pt idx="277">
                  <c:v>0.00666666666666671</c:v>
                </c:pt>
                <c:pt idx="278">
                  <c:v>0.00666666666666671</c:v>
                </c:pt>
                <c:pt idx="27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011512"/>
        <c:axId val="2128015224"/>
      </c:scatterChart>
      <c:valAx>
        <c:axId val="-210301151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8015224"/>
        <c:crosses val="autoZero"/>
        <c:crossBetween val="midCat"/>
      </c:valAx>
      <c:valAx>
        <c:axId val="212801522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3011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Concavity Model'!$AG$4:$AG$295</c:f>
              <c:numCache>
                <c:formatCode>General</c:formatCode>
                <c:ptCount val="292"/>
                <c:pt idx="0">
                  <c:v>1.0</c:v>
                </c:pt>
                <c:pt idx="1">
                  <c:v>0.966666666666667</c:v>
                </c:pt>
                <c:pt idx="2">
                  <c:v>0.96</c:v>
                </c:pt>
                <c:pt idx="3">
                  <c:v>0.953333333333333</c:v>
                </c:pt>
                <c:pt idx="4">
                  <c:v>0.946666666666667</c:v>
                </c:pt>
                <c:pt idx="5">
                  <c:v>0.94</c:v>
                </c:pt>
                <c:pt idx="6">
                  <c:v>0.933333333333333</c:v>
                </c:pt>
                <c:pt idx="7">
                  <c:v>0.926666666666667</c:v>
                </c:pt>
                <c:pt idx="8">
                  <c:v>0.92</c:v>
                </c:pt>
                <c:pt idx="9">
                  <c:v>0.913333333333333</c:v>
                </c:pt>
                <c:pt idx="10">
                  <c:v>0.906666666666667</c:v>
                </c:pt>
                <c:pt idx="11">
                  <c:v>0.9</c:v>
                </c:pt>
                <c:pt idx="12">
                  <c:v>0.893333333333333</c:v>
                </c:pt>
                <c:pt idx="13">
                  <c:v>0.886666666666667</c:v>
                </c:pt>
                <c:pt idx="14">
                  <c:v>0.88</c:v>
                </c:pt>
                <c:pt idx="15">
                  <c:v>0.873333333333333</c:v>
                </c:pt>
                <c:pt idx="16">
                  <c:v>0.866666666666667</c:v>
                </c:pt>
                <c:pt idx="17">
                  <c:v>0.86</c:v>
                </c:pt>
                <c:pt idx="18">
                  <c:v>0.853333333333333</c:v>
                </c:pt>
                <c:pt idx="19">
                  <c:v>0.846666666666667</c:v>
                </c:pt>
                <c:pt idx="20">
                  <c:v>0.84</c:v>
                </c:pt>
                <c:pt idx="21">
                  <c:v>0.833333333333333</c:v>
                </c:pt>
                <c:pt idx="22">
                  <c:v>0.826666666666667</c:v>
                </c:pt>
                <c:pt idx="23">
                  <c:v>0.82</c:v>
                </c:pt>
                <c:pt idx="24">
                  <c:v>0.813333333333333</c:v>
                </c:pt>
                <c:pt idx="25">
                  <c:v>0.806666666666667</c:v>
                </c:pt>
                <c:pt idx="26">
                  <c:v>0.8</c:v>
                </c:pt>
                <c:pt idx="27">
                  <c:v>0.786666666666667</c:v>
                </c:pt>
                <c:pt idx="28">
                  <c:v>0.78</c:v>
                </c:pt>
                <c:pt idx="29">
                  <c:v>0.773333333333333</c:v>
                </c:pt>
                <c:pt idx="30">
                  <c:v>0.766666666666667</c:v>
                </c:pt>
                <c:pt idx="31">
                  <c:v>0.76</c:v>
                </c:pt>
                <c:pt idx="32">
                  <c:v>0.753333333333333</c:v>
                </c:pt>
                <c:pt idx="33">
                  <c:v>0.746666666666667</c:v>
                </c:pt>
                <c:pt idx="34">
                  <c:v>0.74</c:v>
                </c:pt>
                <c:pt idx="35">
                  <c:v>0.733333333333333</c:v>
                </c:pt>
                <c:pt idx="36">
                  <c:v>0.726666666666667</c:v>
                </c:pt>
                <c:pt idx="37">
                  <c:v>0.72</c:v>
                </c:pt>
                <c:pt idx="38">
                  <c:v>0.713333333333333</c:v>
                </c:pt>
                <c:pt idx="39">
                  <c:v>0.706666666666667</c:v>
                </c:pt>
                <c:pt idx="40">
                  <c:v>0.706666666666667</c:v>
                </c:pt>
                <c:pt idx="41">
                  <c:v>0.7</c:v>
                </c:pt>
                <c:pt idx="42">
                  <c:v>0.693333333333333</c:v>
                </c:pt>
                <c:pt idx="43">
                  <c:v>0.686666666666667</c:v>
                </c:pt>
                <c:pt idx="44">
                  <c:v>0.68</c:v>
                </c:pt>
                <c:pt idx="45">
                  <c:v>0.673333333333333</c:v>
                </c:pt>
                <c:pt idx="46">
                  <c:v>0.666666666666667</c:v>
                </c:pt>
                <c:pt idx="47">
                  <c:v>0.66</c:v>
                </c:pt>
                <c:pt idx="48">
                  <c:v>0.653333333333333</c:v>
                </c:pt>
                <c:pt idx="49">
                  <c:v>0.653333333333333</c:v>
                </c:pt>
                <c:pt idx="50">
                  <c:v>0.646666666666667</c:v>
                </c:pt>
                <c:pt idx="51">
                  <c:v>0.64</c:v>
                </c:pt>
                <c:pt idx="52">
                  <c:v>0.633333333333333</c:v>
                </c:pt>
                <c:pt idx="53">
                  <c:v>0.633333333333333</c:v>
                </c:pt>
                <c:pt idx="54">
                  <c:v>0.626666666666667</c:v>
                </c:pt>
                <c:pt idx="55">
                  <c:v>0.62</c:v>
                </c:pt>
                <c:pt idx="56">
                  <c:v>0.613333333333333</c:v>
                </c:pt>
                <c:pt idx="57">
                  <c:v>0.606666666666667</c:v>
                </c:pt>
                <c:pt idx="58">
                  <c:v>0.6</c:v>
                </c:pt>
                <c:pt idx="59">
                  <c:v>0.6</c:v>
                </c:pt>
                <c:pt idx="60">
                  <c:v>0.593333333333333</c:v>
                </c:pt>
                <c:pt idx="61">
                  <c:v>0.586666666666667</c:v>
                </c:pt>
                <c:pt idx="62">
                  <c:v>0.58</c:v>
                </c:pt>
                <c:pt idx="63">
                  <c:v>0.573333333333333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0.533333333333333</c:v>
                </c:pt>
                <c:pt idx="71">
                  <c:v>0.526666666666667</c:v>
                </c:pt>
                <c:pt idx="72">
                  <c:v>0.52</c:v>
                </c:pt>
                <c:pt idx="73">
                  <c:v>0.513333333333333</c:v>
                </c:pt>
                <c:pt idx="74">
                  <c:v>0.506666666666667</c:v>
                </c:pt>
                <c:pt idx="75">
                  <c:v>0.5</c:v>
                </c:pt>
                <c:pt idx="76">
                  <c:v>0.493333333333333</c:v>
                </c:pt>
                <c:pt idx="77">
                  <c:v>0.486666666666667</c:v>
                </c:pt>
                <c:pt idx="78">
                  <c:v>0.48</c:v>
                </c:pt>
                <c:pt idx="79">
                  <c:v>0.473333333333333</c:v>
                </c:pt>
                <c:pt idx="80">
                  <c:v>0.466666666666667</c:v>
                </c:pt>
                <c:pt idx="81">
                  <c:v>0.46</c:v>
                </c:pt>
                <c:pt idx="82">
                  <c:v>0.453333333333333</c:v>
                </c:pt>
                <c:pt idx="83">
                  <c:v>0.446666666666667</c:v>
                </c:pt>
                <c:pt idx="84">
                  <c:v>0.44</c:v>
                </c:pt>
                <c:pt idx="85">
                  <c:v>0.433333333333333</c:v>
                </c:pt>
                <c:pt idx="86">
                  <c:v>0.426666666666667</c:v>
                </c:pt>
                <c:pt idx="87">
                  <c:v>0.42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0.36</c:v>
                </c:pt>
                <c:pt idx="99">
                  <c:v>0.353333333333333</c:v>
                </c:pt>
                <c:pt idx="100">
                  <c:v>0.346666666666667</c:v>
                </c:pt>
                <c:pt idx="101">
                  <c:v>0.34</c:v>
                </c:pt>
                <c:pt idx="102">
                  <c:v>0.333333333333333</c:v>
                </c:pt>
                <c:pt idx="103">
                  <c:v>0.326666666666667</c:v>
                </c:pt>
                <c:pt idx="104">
                  <c:v>0.326666666666667</c:v>
                </c:pt>
                <c:pt idx="105">
                  <c:v>0.326666666666667</c:v>
                </c:pt>
                <c:pt idx="106">
                  <c:v>0.32</c:v>
                </c:pt>
                <c:pt idx="107">
                  <c:v>0.32</c:v>
                </c:pt>
                <c:pt idx="108">
                  <c:v>0.313333333333333</c:v>
                </c:pt>
                <c:pt idx="109">
                  <c:v>0.313333333333333</c:v>
                </c:pt>
                <c:pt idx="110">
                  <c:v>0.306666666666667</c:v>
                </c:pt>
                <c:pt idx="111">
                  <c:v>0.3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0.286666666666667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0.246666666666667</c:v>
                </c:pt>
                <c:pt idx="121">
                  <c:v>0.24</c:v>
                </c:pt>
                <c:pt idx="122">
                  <c:v>0.233333333333333</c:v>
                </c:pt>
                <c:pt idx="123">
                  <c:v>0.226666666666667</c:v>
                </c:pt>
                <c:pt idx="124">
                  <c:v>0.22</c:v>
                </c:pt>
                <c:pt idx="125">
                  <c:v>0.213333333333333</c:v>
                </c:pt>
                <c:pt idx="126">
                  <c:v>0.213333333333333</c:v>
                </c:pt>
                <c:pt idx="127">
                  <c:v>0.206666666666667</c:v>
                </c:pt>
                <c:pt idx="128">
                  <c:v>0.2</c:v>
                </c:pt>
                <c:pt idx="129">
                  <c:v>0.193333333333333</c:v>
                </c:pt>
                <c:pt idx="130">
                  <c:v>0.186666666666667</c:v>
                </c:pt>
                <c:pt idx="131">
                  <c:v>0.186666666666667</c:v>
                </c:pt>
                <c:pt idx="132">
                  <c:v>0.18</c:v>
                </c:pt>
                <c:pt idx="133">
                  <c:v>0.173333333333333</c:v>
                </c:pt>
                <c:pt idx="134">
                  <c:v>0.173333333333333</c:v>
                </c:pt>
                <c:pt idx="135">
                  <c:v>0.173333333333333</c:v>
                </c:pt>
                <c:pt idx="136">
                  <c:v>0.173333333333333</c:v>
                </c:pt>
                <c:pt idx="137">
                  <c:v>0.173333333333333</c:v>
                </c:pt>
                <c:pt idx="138">
                  <c:v>0.166666666666667</c:v>
                </c:pt>
                <c:pt idx="139">
                  <c:v>0.16</c:v>
                </c:pt>
                <c:pt idx="140">
                  <c:v>0.16</c:v>
                </c:pt>
                <c:pt idx="141">
                  <c:v>0.153333333333333</c:v>
                </c:pt>
                <c:pt idx="142">
                  <c:v>0.153333333333333</c:v>
                </c:pt>
                <c:pt idx="143">
                  <c:v>0.153333333333333</c:v>
                </c:pt>
                <c:pt idx="144">
                  <c:v>0.153333333333333</c:v>
                </c:pt>
                <c:pt idx="145">
                  <c:v>0.146666666666667</c:v>
                </c:pt>
                <c:pt idx="146">
                  <c:v>0.14</c:v>
                </c:pt>
                <c:pt idx="147">
                  <c:v>0.133333333333333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</c:v>
                </c:pt>
                <c:pt idx="152">
                  <c:v>0.12</c:v>
                </c:pt>
                <c:pt idx="153">
                  <c:v>0.113333333333333</c:v>
                </c:pt>
                <c:pt idx="154">
                  <c:v>0.113333333333333</c:v>
                </c:pt>
                <c:pt idx="155">
                  <c:v>0.106666666666667</c:v>
                </c:pt>
                <c:pt idx="156">
                  <c:v>0.106666666666667</c:v>
                </c:pt>
                <c:pt idx="157">
                  <c:v>0.1</c:v>
                </c:pt>
                <c:pt idx="158">
                  <c:v>0.0933333333333334</c:v>
                </c:pt>
                <c:pt idx="159">
                  <c:v>0.0933333333333334</c:v>
                </c:pt>
                <c:pt idx="160">
                  <c:v>0.0933333333333334</c:v>
                </c:pt>
                <c:pt idx="161">
                  <c:v>0.0933333333333334</c:v>
                </c:pt>
                <c:pt idx="162">
                  <c:v>0.0933333333333334</c:v>
                </c:pt>
                <c:pt idx="163">
                  <c:v>0.0933333333333334</c:v>
                </c:pt>
                <c:pt idx="164">
                  <c:v>0.0933333333333334</c:v>
                </c:pt>
                <c:pt idx="165">
                  <c:v>0.0933333333333334</c:v>
                </c:pt>
                <c:pt idx="166">
                  <c:v>0.0933333333333334</c:v>
                </c:pt>
                <c:pt idx="167">
                  <c:v>0.0933333333333334</c:v>
                </c:pt>
                <c:pt idx="168">
                  <c:v>0.0933333333333334</c:v>
                </c:pt>
                <c:pt idx="169">
                  <c:v>0.0933333333333334</c:v>
                </c:pt>
                <c:pt idx="170">
                  <c:v>0.0866666666666667</c:v>
                </c:pt>
                <c:pt idx="171">
                  <c:v>0.0866666666666667</c:v>
                </c:pt>
                <c:pt idx="172">
                  <c:v>0.0866666666666667</c:v>
                </c:pt>
                <c:pt idx="173">
                  <c:v>0.0866666666666667</c:v>
                </c:pt>
                <c:pt idx="174">
                  <c:v>0.0866666666666667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0.0733333333333334</c:v>
                </c:pt>
                <c:pt idx="180">
                  <c:v>0.0733333333333334</c:v>
                </c:pt>
                <c:pt idx="181">
                  <c:v>0.0666666666666666</c:v>
                </c:pt>
                <c:pt idx="182">
                  <c:v>0.0666666666666666</c:v>
                </c:pt>
                <c:pt idx="183">
                  <c:v>0.0666666666666666</c:v>
                </c:pt>
                <c:pt idx="184">
                  <c:v>0.0666666666666666</c:v>
                </c:pt>
                <c:pt idx="185">
                  <c:v>0.0666666666666666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0.06</c:v>
                </c:pt>
                <c:pt idx="190">
                  <c:v>0.06</c:v>
                </c:pt>
                <c:pt idx="191">
                  <c:v>0.0533333333333333</c:v>
                </c:pt>
                <c:pt idx="192">
                  <c:v>0.0533333333333333</c:v>
                </c:pt>
                <c:pt idx="193">
                  <c:v>0.0533333333333333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0.0466666666666666</c:v>
                </c:pt>
                <c:pt idx="202">
                  <c:v>0.0466666666666666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0.04</c:v>
                </c:pt>
                <c:pt idx="209">
                  <c:v>0.0333333333333333</c:v>
                </c:pt>
                <c:pt idx="210">
                  <c:v>0.0333333333333333</c:v>
                </c:pt>
                <c:pt idx="211">
                  <c:v>0.0266666666666666</c:v>
                </c:pt>
                <c:pt idx="212">
                  <c:v>0.0266666666666666</c:v>
                </c:pt>
                <c:pt idx="213">
                  <c:v>0.0266666666666666</c:v>
                </c:pt>
                <c:pt idx="214">
                  <c:v>0.0266666666666666</c:v>
                </c:pt>
                <c:pt idx="215">
                  <c:v>0.0266666666666666</c:v>
                </c:pt>
                <c:pt idx="216">
                  <c:v>0.0266666666666666</c:v>
                </c:pt>
                <c:pt idx="217">
                  <c:v>0.0266666666666666</c:v>
                </c:pt>
                <c:pt idx="218">
                  <c:v>0.0266666666666666</c:v>
                </c:pt>
                <c:pt idx="219">
                  <c:v>0.0266666666666666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0.0133333333333333</c:v>
                </c:pt>
                <c:pt idx="283">
                  <c:v>0.00666666666666671</c:v>
                </c:pt>
                <c:pt idx="284">
                  <c:v>0.00666666666666671</c:v>
                </c:pt>
                <c:pt idx="285">
                  <c:v>0.00666666666666671</c:v>
                </c:pt>
                <c:pt idx="286">
                  <c:v>0.00666666666666671</c:v>
                </c:pt>
                <c:pt idx="287">
                  <c:v>0.00666666666666671</c:v>
                </c:pt>
                <c:pt idx="288">
                  <c:v>0.00666666666666671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</c:numCache>
            </c:numRef>
          </c:xVal>
          <c:yVal>
            <c:numRef>
              <c:f>'DF1 Concavity Model'!$AH$4:$AH$295</c:f>
              <c:numCache>
                <c:formatCode>General</c:formatCode>
                <c:ptCount val="29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0.993333333333333</c:v>
                </c:pt>
                <c:pt idx="41">
                  <c:v>0.993333333333333</c:v>
                </c:pt>
                <c:pt idx="42">
                  <c:v>0.993333333333333</c:v>
                </c:pt>
                <c:pt idx="43">
                  <c:v>0.993333333333333</c:v>
                </c:pt>
                <c:pt idx="44">
                  <c:v>0.993333333333333</c:v>
                </c:pt>
                <c:pt idx="45">
                  <c:v>0.993333333333333</c:v>
                </c:pt>
                <c:pt idx="46">
                  <c:v>0.993333333333333</c:v>
                </c:pt>
                <c:pt idx="47">
                  <c:v>0.993333333333333</c:v>
                </c:pt>
                <c:pt idx="48">
                  <c:v>0.993333333333333</c:v>
                </c:pt>
                <c:pt idx="49">
                  <c:v>0.986666666666667</c:v>
                </c:pt>
                <c:pt idx="50">
                  <c:v>0.986666666666667</c:v>
                </c:pt>
                <c:pt idx="51">
                  <c:v>0.986666666666667</c:v>
                </c:pt>
                <c:pt idx="52">
                  <c:v>0.986666666666667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0.973333333333333</c:v>
                </c:pt>
                <c:pt idx="60">
                  <c:v>0.973333333333333</c:v>
                </c:pt>
                <c:pt idx="61">
                  <c:v>0.973333333333333</c:v>
                </c:pt>
                <c:pt idx="62">
                  <c:v>0.973333333333333</c:v>
                </c:pt>
                <c:pt idx="63">
                  <c:v>0.973333333333333</c:v>
                </c:pt>
                <c:pt idx="64">
                  <c:v>0.966666666666667</c:v>
                </c:pt>
                <c:pt idx="65">
                  <c:v>0.966666666666667</c:v>
                </c:pt>
                <c:pt idx="66">
                  <c:v>0.966666666666667</c:v>
                </c:pt>
                <c:pt idx="67">
                  <c:v>0.966666666666667</c:v>
                </c:pt>
                <c:pt idx="68">
                  <c:v>0.966666666666667</c:v>
                </c:pt>
                <c:pt idx="69">
                  <c:v>0.966666666666667</c:v>
                </c:pt>
                <c:pt idx="70">
                  <c:v>0.966666666666667</c:v>
                </c:pt>
                <c:pt idx="71">
                  <c:v>0.966666666666667</c:v>
                </c:pt>
                <c:pt idx="72">
                  <c:v>0.966666666666667</c:v>
                </c:pt>
                <c:pt idx="73">
                  <c:v>0.966666666666667</c:v>
                </c:pt>
                <c:pt idx="74">
                  <c:v>0.966666666666667</c:v>
                </c:pt>
                <c:pt idx="75">
                  <c:v>0.966666666666667</c:v>
                </c:pt>
                <c:pt idx="76">
                  <c:v>0.966666666666667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0.96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0.96</c:v>
                </c:pt>
                <c:pt idx="97">
                  <c:v>0.96</c:v>
                </c:pt>
                <c:pt idx="98">
                  <c:v>0.953333333333333</c:v>
                </c:pt>
                <c:pt idx="99">
                  <c:v>0.953333333333333</c:v>
                </c:pt>
                <c:pt idx="100">
                  <c:v>0.953333333333333</c:v>
                </c:pt>
                <c:pt idx="101">
                  <c:v>0.953333333333333</c:v>
                </c:pt>
                <c:pt idx="102">
                  <c:v>0.953333333333333</c:v>
                </c:pt>
                <c:pt idx="103">
                  <c:v>0.953333333333333</c:v>
                </c:pt>
                <c:pt idx="104">
                  <c:v>0.946666666666667</c:v>
                </c:pt>
                <c:pt idx="105">
                  <c:v>0.94</c:v>
                </c:pt>
                <c:pt idx="106">
                  <c:v>0.94</c:v>
                </c:pt>
                <c:pt idx="107">
                  <c:v>0.933333333333333</c:v>
                </c:pt>
                <c:pt idx="108">
                  <c:v>0.933333333333333</c:v>
                </c:pt>
                <c:pt idx="109">
                  <c:v>0.926666666666667</c:v>
                </c:pt>
                <c:pt idx="110">
                  <c:v>0.926666666666667</c:v>
                </c:pt>
                <c:pt idx="111">
                  <c:v>0.926666666666667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0.913333333333333</c:v>
                </c:pt>
                <c:pt idx="127">
                  <c:v>0.913333333333333</c:v>
                </c:pt>
                <c:pt idx="128">
                  <c:v>0.913333333333333</c:v>
                </c:pt>
                <c:pt idx="129">
                  <c:v>0.913333333333333</c:v>
                </c:pt>
                <c:pt idx="130">
                  <c:v>0.913333333333333</c:v>
                </c:pt>
                <c:pt idx="131">
                  <c:v>0.906666666666667</c:v>
                </c:pt>
                <c:pt idx="132">
                  <c:v>0.906666666666667</c:v>
                </c:pt>
                <c:pt idx="133">
                  <c:v>0.906666666666667</c:v>
                </c:pt>
                <c:pt idx="134">
                  <c:v>0.9</c:v>
                </c:pt>
                <c:pt idx="135">
                  <c:v>0.893333333333333</c:v>
                </c:pt>
                <c:pt idx="136">
                  <c:v>0.886666666666667</c:v>
                </c:pt>
                <c:pt idx="137">
                  <c:v>0.88</c:v>
                </c:pt>
                <c:pt idx="138">
                  <c:v>0.88</c:v>
                </c:pt>
                <c:pt idx="139">
                  <c:v>0.88</c:v>
                </c:pt>
                <c:pt idx="140">
                  <c:v>0.873333333333333</c:v>
                </c:pt>
                <c:pt idx="141">
                  <c:v>0.873333333333333</c:v>
                </c:pt>
                <c:pt idx="142">
                  <c:v>0.866666666666667</c:v>
                </c:pt>
                <c:pt idx="143">
                  <c:v>0.86</c:v>
                </c:pt>
                <c:pt idx="144">
                  <c:v>0.853333333333333</c:v>
                </c:pt>
                <c:pt idx="145">
                  <c:v>0.853333333333333</c:v>
                </c:pt>
                <c:pt idx="146">
                  <c:v>0.853333333333333</c:v>
                </c:pt>
                <c:pt idx="147">
                  <c:v>0.853333333333333</c:v>
                </c:pt>
                <c:pt idx="148">
                  <c:v>0.846666666666667</c:v>
                </c:pt>
                <c:pt idx="149">
                  <c:v>0.84</c:v>
                </c:pt>
                <c:pt idx="150">
                  <c:v>0.84</c:v>
                </c:pt>
                <c:pt idx="151">
                  <c:v>0.84</c:v>
                </c:pt>
                <c:pt idx="152">
                  <c:v>0.833333333333333</c:v>
                </c:pt>
                <c:pt idx="153">
                  <c:v>0.833333333333333</c:v>
                </c:pt>
                <c:pt idx="154">
                  <c:v>0.826666666666667</c:v>
                </c:pt>
                <c:pt idx="155">
                  <c:v>0.826666666666667</c:v>
                </c:pt>
                <c:pt idx="156">
                  <c:v>0.82</c:v>
                </c:pt>
                <c:pt idx="157">
                  <c:v>0.82</c:v>
                </c:pt>
                <c:pt idx="158">
                  <c:v>0.82</c:v>
                </c:pt>
                <c:pt idx="159">
                  <c:v>0.813333333333333</c:v>
                </c:pt>
                <c:pt idx="160">
                  <c:v>0.806666666666667</c:v>
                </c:pt>
                <c:pt idx="161">
                  <c:v>0.8</c:v>
                </c:pt>
                <c:pt idx="162">
                  <c:v>0.793333333333333</c:v>
                </c:pt>
                <c:pt idx="163">
                  <c:v>0.786666666666667</c:v>
                </c:pt>
                <c:pt idx="164">
                  <c:v>0.78</c:v>
                </c:pt>
                <c:pt idx="165">
                  <c:v>0.773333333333333</c:v>
                </c:pt>
                <c:pt idx="166">
                  <c:v>0.766666666666667</c:v>
                </c:pt>
                <c:pt idx="167">
                  <c:v>0.76</c:v>
                </c:pt>
                <c:pt idx="168">
                  <c:v>0.753333333333333</c:v>
                </c:pt>
                <c:pt idx="169">
                  <c:v>0.746666666666667</c:v>
                </c:pt>
                <c:pt idx="170">
                  <c:v>0.746666666666667</c:v>
                </c:pt>
                <c:pt idx="171">
                  <c:v>0.74</c:v>
                </c:pt>
                <c:pt idx="172">
                  <c:v>0.733333333333333</c:v>
                </c:pt>
                <c:pt idx="173">
                  <c:v>0.726666666666667</c:v>
                </c:pt>
                <c:pt idx="174">
                  <c:v>0.72</c:v>
                </c:pt>
                <c:pt idx="175">
                  <c:v>0.72</c:v>
                </c:pt>
                <c:pt idx="176">
                  <c:v>0.713333333333333</c:v>
                </c:pt>
                <c:pt idx="177">
                  <c:v>0.706666666666667</c:v>
                </c:pt>
                <c:pt idx="178">
                  <c:v>0.7</c:v>
                </c:pt>
                <c:pt idx="179">
                  <c:v>0.693333333333333</c:v>
                </c:pt>
                <c:pt idx="180">
                  <c:v>0.686666666666667</c:v>
                </c:pt>
                <c:pt idx="181">
                  <c:v>0.68</c:v>
                </c:pt>
                <c:pt idx="182">
                  <c:v>0.673333333333333</c:v>
                </c:pt>
                <c:pt idx="183">
                  <c:v>0.666666666666667</c:v>
                </c:pt>
                <c:pt idx="184">
                  <c:v>0.66</c:v>
                </c:pt>
                <c:pt idx="185">
                  <c:v>0.653333333333333</c:v>
                </c:pt>
                <c:pt idx="186">
                  <c:v>0.653333333333333</c:v>
                </c:pt>
                <c:pt idx="187">
                  <c:v>0.646666666666667</c:v>
                </c:pt>
                <c:pt idx="188">
                  <c:v>0.64</c:v>
                </c:pt>
                <c:pt idx="189">
                  <c:v>0.633333333333333</c:v>
                </c:pt>
                <c:pt idx="190">
                  <c:v>0.626666666666667</c:v>
                </c:pt>
                <c:pt idx="191">
                  <c:v>0.626666666666667</c:v>
                </c:pt>
                <c:pt idx="192">
                  <c:v>0.62</c:v>
                </c:pt>
                <c:pt idx="193">
                  <c:v>0.613333333333333</c:v>
                </c:pt>
                <c:pt idx="194">
                  <c:v>0.606666666666667</c:v>
                </c:pt>
                <c:pt idx="195">
                  <c:v>0.6</c:v>
                </c:pt>
                <c:pt idx="196">
                  <c:v>0.593333333333333</c:v>
                </c:pt>
                <c:pt idx="197">
                  <c:v>0.586666666666667</c:v>
                </c:pt>
                <c:pt idx="198">
                  <c:v>0.58</c:v>
                </c:pt>
                <c:pt idx="199">
                  <c:v>0.573333333333333</c:v>
                </c:pt>
                <c:pt idx="200">
                  <c:v>0.566666666666667</c:v>
                </c:pt>
                <c:pt idx="201">
                  <c:v>0.566666666666667</c:v>
                </c:pt>
                <c:pt idx="202">
                  <c:v>0.56</c:v>
                </c:pt>
                <c:pt idx="203">
                  <c:v>0.56</c:v>
                </c:pt>
                <c:pt idx="204">
                  <c:v>0.553333333333333</c:v>
                </c:pt>
                <c:pt idx="205">
                  <c:v>0.546666666666667</c:v>
                </c:pt>
                <c:pt idx="206">
                  <c:v>0.54</c:v>
                </c:pt>
                <c:pt idx="207">
                  <c:v>0.533333333333333</c:v>
                </c:pt>
                <c:pt idx="208">
                  <c:v>0.526666666666667</c:v>
                </c:pt>
                <c:pt idx="209">
                  <c:v>0.526666666666667</c:v>
                </c:pt>
                <c:pt idx="210">
                  <c:v>0.52</c:v>
                </c:pt>
                <c:pt idx="211">
                  <c:v>0.52</c:v>
                </c:pt>
                <c:pt idx="212">
                  <c:v>0.513333333333333</c:v>
                </c:pt>
                <c:pt idx="213">
                  <c:v>0.506666666666667</c:v>
                </c:pt>
                <c:pt idx="214">
                  <c:v>0.5</c:v>
                </c:pt>
                <c:pt idx="215">
                  <c:v>0.493333333333333</c:v>
                </c:pt>
                <c:pt idx="216">
                  <c:v>0.486666666666667</c:v>
                </c:pt>
                <c:pt idx="217">
                  <c:v>0.48</c:v>
                </c:pt>
                <c:pt idx="218">
                  <c:v>0.473333333333333</c:v>
                </c:pt>
                <c:pt idx="219">
                  <c:v>0.466666666666667</c:v>
                </c:pt>
                <c:pt idx="220">
                  <c:v>0.46</c:v>
                </c:pt>
                <c:pt idx="221">
                  <c:v>0.453333333333333</c:v>
                </c:pt>
                <c:pt idx="222">
                  <c:v>0.446666666666667</c:v>
                </c:pt>
                <c:pt idx="223">
                  <c:v>0.44</c:v>
                </c:pt>
                <c:pt idx="224">
                  <c:v>0.433333333333333</c:v>
                </c:pt>
                <c:pt idx="225">
                  <c:v>0.433333333333333</c:v>
                </c:pt>
                <c:pt idx="226">
                  <c:v>0.426666666666667</c:v>
                </c:pt>
                <c:pt idx="227">
                  <c:v>0.42</c:v>
                </c:pt>
                <c:pt idx="228">
                  <c:v>0.413333333333333</c:v>
                </c:pt>
                <c:pt idx="229">
                  <c:v>0.406666666666667</c:v>
                </c:pt>
                <c:pt idx="230">
                  <c:v>0.4</c:v>
                </c:pt>
                <c:pt idx="231">
                  <c:v>0.393333333333333</c:v>
                </c:pt>
                <c:pt idx="232">
                  <c:v>0.386666666666667</c:v>
                </c:pt>
                <c:pt idx="233">
                  <c:v>0.38</c:v>
                </c:pt>
                <c:pt idx="234">
                  <c:v>0.373333333333333</c:v>
                </c:pt>
                <c:pt idx="235">
                  <c:v>0.366666666666667</c:v>
                </c:pt>
                <c:pt idx="236">
                  <c:v>0.36</c:v>
                </c:pt>
                <c:pt idx="237">
                  <c:v>0.353333333333333</c:v>
                </c:pt>
                <c:pt idx="238">
                  <c:v>0.346666666666667</c:v>
                </c:pt>
                <c:pt idx="239">
                  <c:v>0.34</c:v>
                </c:pt>
                <c:pt idx="240">
                  <c:v>0.333333333333333</c:v>
                </c:pt>
                <c:pt idx="241">
                  <c:v>0.326666666666667</c:v>
                </c:pt>
                <c:pt idx="242">
                  <c:v>0.32</c:v>
                </c:pt>
                <c:pt idx="243">
                  <c:v>0.313333333333333</c:v>
                </c:pt>
                <c:pt idx="244">
                  <c:v>0.306666666666667</c:v>
                </c:pt>
                <c:pt idx="245">
                  <c:v>0.3</c:v>
                </c:pt>
                <c:pt idx="246">
                  <c:v>0.293333333333333</c:v>
                </c:pt>
                <c:pt idx="247">
                  <c:v>0.286666666666667</c:v>
                </c:pt>
                <c:pt idx="248">
                  <c:v>0.28</c:v>
                </c:pt>
                <c:pt idx="249">
                  <c:v>0.273333333333333</c:v>
                </c:pt>
                <c:pt idx="250">
                  <c:v>0.266666666666667</c:v>
                </c:pt>
                <c:pt idx="251">
                  <c:v>0.26</c:v>
                </c:pt>
                <c:pt idx="252">
                  <c:v>0.253333333333333</c:v>
                </c:pt>
                <c:pt idx="253">
                  <c:v>0.246666666666667</c:v>
                </c:pt>
                <c:pt idx="254">
                  <c:v>0.233333333333333</c:v>
                </c:pt>
                <c:pt idx="255">
                  <c:v>0.226666666666667</c:v>
                </c:pt>
                <c:pt idx="256">
                  <c:v>0.22</c:v>
                </c:pt>
                <c:pt idx="257">
                  <c:v>0.213333333333333</c:v>
                </c:pt>
                <c:pt idx="258">
                  <c:v>0.206666666666667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0.0933333333333334</c:v>
                </c:pt>
                <c:pt idx="275">
                  <c:v>0.0866666666666667</c:v>
                </c:pt>
                <c:pt idx="276">
                  <c:v>0.08</c:v>
                </c:pt>
                <c:pt idx="277">
                  <c:v>0.0733333333333334</c:v>
                </c:pt>
                <c:pt idx="278">
                  <c:v>0.0666666666666666</c:v>
                </c:pt>
                <c:pt idx="279">
                  <c:v>0.06</c:v>
                </c:pt>
                <c:pt idx="280">
                  <c:v>0.0533333333333333</c:v>
                </c:pt>
                <c:pt idx="281">
                  <c:v>0.0466666666666666</c:v>
                </c:pt>
                <c:pt idx="282">
                  <c:v>0.0466666666666666</c:v>
                </c:pt>
                <c:pt idx="283">
                  <c:v>0.0466666666666666</c:v>
                </c:pt>
                <c:pt idx="284">
                  <c:v>0.04</c:v>
                </c:pt>
                <c:pt idx="285">
                  <c:v>0.0333333333333333</c:v>
                </c:pt>
                <c:pt idx="286">
                  <c:v>0.0266666666666666</c:v>
                </c:pt>
                <c:pt idx="287">
                  <c:v>0.02</c:v>
                </c:pt>
                <c:pt idx="288">
                  <c:v>0.0133333333333333</c:v>
                </c:pt>
                <c:pt idx="289">
                  <c:v>0.0133333333333333</c:v>
                </c:pt>
                <c:pt idx="290">
                  <c:v>0.00666666666666671</c:v>
                </c:pt>
                <c:pt idx="29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4473672"/>
        <c:axId val="-2087950504"/>
      </c:scatterChart>
      <c:valAx>
        <c:axId val="-208447367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7950504"/>
        <c:crosses val="autoZero"/>
        <c:crossBetween val="midCat"/>
      </c:valAx>
      <c:valAx>
        <c:axId val="-208795050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4473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>
        <c:manualLayout>
          <c:xMode val="edge"/>
          <c:yMode val="edge"/>
          <c:x val="0.35932874015748"/>
          <c:y val="0.0324074074074074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Compact Model'!$AG$4:$AG$294</c:f>
              <c:numCache>
                <c:formatCode>General</c:formatCode>
                <c:ptCount val="29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0.8</c:v>
                </c:pt>
                <c:pt idx="32">
                  <c:v>0.793333333333333</c:v>
                </c:pt>
                <c:pt idx="33">
                  <c:v>0.786666666666667</c:v>
                </c:pt>
                <c:pt idx="34">
                  <c:v>0.78</c:v>
                </c:pt>
                <c:pt idx="35">
                  <c:v>0.773333333333333</c:v>
                </c:pt>
                <c:pt idx="36">
                  <c:v>0.766666666666667</c:v>
                </c:pt>
                <c:pt idx="37">
                  <c:v>0.76</c:v>
                </c:pt>
                <c:pt idx="38">
                  <c:v>0.753333333333333</c:v>
                </c:pt>
                <c:pt idx="39">
                  <c:v>0.746666666666667</c:v>
                </c:pt>
                <c:pt idx="40">
                  <c:v>0.74</c:v>
                </c:pt>
                <c:pt idx="41">
                  <c:v>0.74</c:v>
                </c:pt>
                <c:pt idx="42">
                  <c:v>0.733333333333333</c:v>
                </c:pt>
                <c:pt idx="43">
                  <c:v>0.726666666666667</c:v>
                </c:pt>
                <c:pt idx="44">
                  <c:v>0.72</c:v>
                </c:pt>
                <c:pt idx="45">
                  <c:v>0.72</c:v>
                </c:pt>
                <c:pt idx="46">
                  <c:v>0.72</c:v>
                </c:pt>
                <c:pt idx="47">
                  <c:v>0.713333333333333</c:v>
                </c:pt>
                <c:pt idx="48">
                  <c:v>0.713333333333333</c:v>
                </c:pt>
                <c:pt idx="49">
                  <c:v>0.706666666666667</c:v>
                </c:pt>
                <c:pt idx="50">
                  <c:v>0.7</c:v>
                </c:pt>
                <c:pt idx="51">
                  <c:v>0.693333333333333</c:v>
                </c:pt>
                <c:pt idx="52">
                  <c:v>0.693333333333333</c:v>
                </c:pt>
                <c:pt idx="53">
                  <c:v>0.686666666666667</c:v>
                </c:pt>
                <c:pt idx="54">
                  <c:v>0.68</c:v>
                </c:pt>
                <c:pt idx="55">
                  <c:v>0.673333333333333</c:v>
                </c:pt>
                <c:pt idx="56">
                  <c:v>0.666666666666667</c:v>
                </c:pt>
                <c:pt idx="57">
                  <c:v>0.66</c:v>
                </c:pt>
                <c:pt idx="58">
                  <c:v>0.653333333333333</c:v>
                </c:pt>
                <c:pt idx="59">
                  <c:v>0.653333333333333</c:v>
                </c:pt>
                <c:pt idx="60">
                  <c:v>0.653333333333333</c:v>
                </c:pt>
                <c:pt idx="61">
                  <c:v>0.646666666666667</c:v>
                </c:pt>
                <c:pt idx="62">
                  <c:v>0.64</c:v>
                </c:pt>
                <c:pt idx="63">
                  <c:v>0.633333333333333</c:v>
                </c:pt>
                <c:pt idx="64">
                  <c:v>0.626666666666667</c:v>
                </c:pt>
                <c:pt idx="65">
                  <c:v>0.62</c:v>
                </c:pt>
                <c:pt idx="66">
                  <c:v>0.62</c:v>
                </c:pt>
                <c:pt idx="67">
                  <c:v>0.613333333333333</c:v>
                </c:pt>
                <c:pt idx="68">
                  <c:v>0.606666666666667</c:v>
                </c:pt>
                <c:pt idx="69">
                  <c:v>0.606666666666667</c:v>
                </c:pt>
                <c:pt idx="70">
                  <c:v>0.6</c:v>
                </c:pt>
                <c:pt idx="71">
                  <c:v>0.593333333333333</c:v>
                </c:pt>
                <c:pt idx="72">
                  <c:v>0.586666666666667</c:v>
                </c:pt>
                <c:pt idx="73">
                  <c:v>0.58</c:v>
                </c:pt>
                <c:pt idx="74">
                  <c:v>0.573333333333333</c:v>
                </c:pt>
                <c:pt idx="75">
                  <c:v>0.566666666666667</c:v>
                </c:pt>
                <c:pt idx="76">
                  <c:v>0.56</c:v>
                </c:pt>
                <c:pt idx="77">
                  <c:v>0.56</c:v>
                </c:pt>
                <c:pt idx="78">
                  <c:v>0.553333333333333</c:v>
                </c:pt>
                <c:pt idx="79">
                  <c:v>0.553333333333333</c:v>
                </c:pt>
                <c:pt idx="80">
                  <c:v>0.546666666666667</c:v>
                </c:pt>
                <c:pt idx="81">
                  <c:v>0.546666666666667</c:v>
                </c:pt>
                <c:pt idx="82">
                  <c:v>0.54</c:v>
                </c:pt>
                <c:pt idx="83">
                  <c:v>0.533333333333333</c:v>
                </c:pt>
                <c:pt idx="84">
                  <c:v>0.526666666666667</c:v>
                </c:pt>
                <c:pt idx="85">
                  <c:v>0.52</c:v>
                </c:pt>
                <c:pt idx="86">
                  <c:v>0.513333333333333</c:v>
                </c:pt>
                <c:pt idx="87">
                  <c:v>0.513333333333333</c:v>
                </c:pt>
                <c:pt idx="88">
                  <c:v>0.506666666666667</c:v>
                </c:pt>
                <c:pt idx="89">
                  <c:v>0.5</c:v>
                </c:pt>
                <c:pt idx="90">
                  <c:v>0.493333333333333</c:v>
                </c:pt>
                <c:pt idx="91">
                  <c:v>0.486666666666667</c:v>
                </c:pt>
                <c:pt idx="92">
                  <c:v>0.48</c:v>
                </c:pt>
                <c:pt idx="93">
                  <c:v>0.473333333333333</c:v>
                </c:pt>
                <c:pt idx="94">
                  <c:v>0.466666666666667</c:v>
                </c:pt>
                <c:pt idx="95">
                  <c:v>0.46</c:v>
                </c:pt>
                <c:pt idx="96">
                  <c:v>0.453333333333333</c:v>
                </c:pt>
                <c:pt idx="97">
                  <c:v>0.446666666666667</c:v>
                </c:pt>
                <c:pt idx="98">
                  <c:v>0.44</c:v>
                </c:pt>
                <c:pt idx="99">
                  <c:v>0.433333333333333</c:v>
                </c:pt>
                <c:pt idx="100">
                  <c:v>0.426666666666667</c:v>
                </c:pt>
                <c:pt idx="101">
                  <c:v>0.426666666666667</c:v>
                </c:pt>
                <c:pt idx="102">
                  <c:v>0.426666666666667</c:v>
                </c:pt>
                <c:pt idx="103">
                  <c:v>0.42</c:v>
                </c:pt>
                <c:pt idx="104">
                  <c:v>0.413333333333333</c:v>
                </c:pt>
                <c:pt idx="105">
                  <c:v>0.413333333333333</c:v>
                </c:pt>
                <c:pt idx="106">
                  <c:v>0.406666666666667</c:v>
                </c:pt>
                <c:pt idx="107">
                  <c:v>0.4</c:v>
                </c:pt>
                <c:pt idx="108">
                  <c:v>0.393333333333333</c:v>
                </c:pt>
                <c:pt idx="109">
                  <c:v>0.386666666666667</c:v>
                </c:pt>
                <c:pt idx="110">
                  <c:v>0.38</c:v>
                </c:pt>
                <c:pt idx="111">
                  <c:v>0.373333333333333</c:v>
                </c:pt>
                <c:pt idx="112">
                  <c:v>0.366666666666667</c:v>
                </c:pt>
                <c:pt idx="113">
                  <c:v>0.366666666666667</c:v>
                </c:pt>
                <c:pt idx="114">
                  <c:v>0.36</c:v>
                </c:pt>
                <c:pt idx="115">
                  <c:v>0.353333333333333</c:v>
                </c:pt>
                <c:pt idx="116">
                  <c:v>0.353333333333333</c:v>
                </c:pt>
                <c:pt idx="117">
                  <c:v>0.353333333333333</c:v>
                </c:pt>
                <c:pt idx="118">
                  <c:v>0.346666666666667</c:v>
                </c:pt>
                <c:pt idx="119">
                  <c:v>0.34</c:v>
                </c:pt>
                <c:pt idx="120">
                  <c:v>0.34</c:v>
                </c:pt>
                <c:pt idx="121">
                  <c:v>0.34</c:v>
                </c:pt>
                <c:pt idx="122">
                  <c:v>0.333333333333333</c:v>
                </c:pt>
                <c:pt idx="123">
                  <c:v>0.326666666666667</c:v>
                </c:pt>
                <c:pt idx="124">
                  <c:v>0.326666666666667</c:v>
                </c:pt>
                <c:pt idx="125">
                  <c:v>0.32</c:v>
                </c:pt>
                <c:pt idx="126">
                  <c:v>0.313333333333333</c:v>
                </c:pt>
                <c:pt idx="127">
                  <c:v>0.313333333333333</c:v>
                </c:pt>
                <c:pt idx="128">
                  <c:v>0.306666666666667</c:v>
                </c:pt>
                <c:pt idx="129">
                  <c:v>0.306666666666667</c:v>
                </c:pt>
                <c:pt idx="130">
                  <c:v>0.3</c:v>
                </c:pt>
                <c:pt idx="131">
                  <c:v>0.3</c:v>
                </c:pt>
                <c:pt idx="132">
                  <c:v>0.293333333333333</c:v>
                </c:pt>
                <c:pt idx="133">
                  <c:v>0.286666666666667</c:v>
                </c:pt>
                <c:pt idx="134">
                  <c:v>0.28</c:v>
                </c:pt>
                <c:pt idx="135">
                  <c:v>0.273333333333333</c:v>
                </c:pt>
                <c:pt idx="136">
                  <c:v>0.26</c:v>
                </c:pt>
                <c:pt idx="137">
                  <c:v>0.253333333333333</c:v>
                </c:pt>
                <c:pt idx="138">
                  <c:v>0.246666666666667</c:v>
                </c:pt>
                <c:pt idx="139">
                  <c:v>0.246666666666667</c:v>
                </c:pt>
                <c:pt idx="140">
                  <c:v>0.24</c:v>
                </c:pt>
                <c:pt idx="141">
                  <c:v>0.24</c:v>
                </c:pt>
                <c:pt idx="142">
                  <c:v>0.233333333333333</c:v>
                </c:pt>
                <c:pt idx="143">
                  <c:v>0.233333333333333</c:v>
                </c:pt>
                <c:pt idx="144">
                  <c:v>0.233333333333333</c:v>
                </c:pt>
                <c:pt idx="145">
                  <c:v>0.226666666666667</c:v>
                </c:pt>
                <c:pt idx="146">
                  <c:v>0.22</c:v>
                </c:pt>
                <c:pt idx="147">
                  <c:v>0.213333333333333</c:v>
                </c:pt>
                <c:pt idx="148">
                  <c:v>0.206666666666667</c:v>
                </c:pt>
                <c:pt idx="149">
                  <c:v>0.206666666666667</c:v>
                </c:pt>
                <c:pt idx="150">
                  <c:v>0.206666666666667</c:v>
                </c:pt>
                <c:pt idx="151">
                  <c:v>0.206666666666667</c:v>
                </c:pt>
                <c:pt idx="152">
                  <c:v>0.206666666666667</c:v>
                </c:pt>
                <c:pt idx="153">
                  <c:v>0.2</c:v>
                </c:pt>
                <c:pt idx="154">
                  <c:v>0.2</c:v>
                </c:pt>
                <c:pt idx="155">
                  <c:v>0.193333333333333</c:v>
                </c:pt>
                <c:pt idx="156">
                  <c:v>0.193333333333333</c:v>
                </c:pt>
                <c:pt idx="157">
                  <c:v>0.193333333333333</c:v>
                </c:pt>
                <c:pt idx="158">
                  <c:v>0.186666666666667</c:v>
                </c:pt>
                <c:pt idx="159">
                  <c:v>0.186666666666667</c:v>
                </c:pt>
                <c:pt idx="160">
                  <c:v>0.186666666666667</c:v>
                </c:pt>
                <c:pt idx="161">
                  <c:v>0.186666666666667</c:v>
                </c:pt>
                <c:pt idx="162">
                  <c:v>0.186666666666667</c:v>
                </c:pt>
                <c:pt idx="163">
                  <c:v>0.18</c:v>
                </c:pt>
                <c:pt idx="164">
                  <c:v>0.18</c:v>
                </c:pt>
                <c:pt idx="165">
                  <c:v>0.173333333333333</c:v>
                </c:pt>
                <c:pt idx="166">
                  <c:v>0.173333333333333</c:v>
                </c:pt>
                <c:pt idx="167">
                  <c:v>0.173333333333333</c:v>
                </c:pt>
                <c:pt idx="168">
                  <c:v>0.173333333333333</c:v>
                </c:pt>
                <c:pt idx="169">
                  <c:v>0.166666666666667</c:v>
                </c:pt>
                <c:pt idx="170">
                  <c:v>0.166666666666667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0.153333333333333</c:v>
                </c:pt>
                <c:pt idx="176">
                  <c:v>0.146666666666667</c:v>
                </c:pt>
                <c:pt idx="177">
                  <c:v>0.146666666666667</c:v>
                </c:pt>
                <c:pt idx="178">
                  <c:v>0.14</c:v>
                </c:pt>
                <c:pt idx="179">
                  <c:v>0.133333333333333</c:v>
                </c:pt>
                <c:pt idx="180">
                  <c:v>0.133333333333333</c:v>
                </c:pt>
                <c:pt idx="181">
                  <c:v>0.133333333333333</c:v>
                </c:pt>
                <c:pt idx="182">
                  <c:v>0.126666666666667</c:v>
                </c:pt>
                <c:pt idx="183">
                  <c:v>0.126666666666667</c:v>
                </c:pt>
                <c:pt idx="184">
                  <c:v>0.126666666666667</c:v>
                </c:pt>
                <c:pt idx="185">
                  <c:v>0.126666666666667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0.113333333333333</c:v>
                </c:pt>
                <c:pt idx="191">
                  <c:v>0.113333333333333</c:v>
                </c:pt>
                <c:pt idx="192">
                  <c:v>0.113333333333333</c:v>
                </c:pt>
                <c:pt idx="193">
                  <c:v>0.113333333333333</c:v>
                </c:pt>
                <c:pt idx="194">
                  <c:v>0.106666666666667</c:v>
                </c:pt>
                <c:pt idx="195">
                  <c:v>0.106666666666667</c:v>
                </c:pt>
                <c:pt idx="196">
                  <c:v>0.106666666666667</c:v>
                </c:pt>
                <c:pt idx="197">
                  <c:v>0.106666666666667</c:v>
                </c:pt>
                <c:pt idx="198">
                  <c:v>0.106666666666667</c:v>
                </c:pt>
                <c:pt idx="199">
                  <c:v>0.1</c:v>
                </c:pt>
                <c:pt idx="200">
                  <c:v>0.1</c:v>
                </c:pt>
                <c:pt idx="201">
                  <c:v>0.0933333333333334</c:v>
                </c:pt>
                <c:pt idx="202">
                  <c:v>0.0866666666666667</c:v>
                </c:pt>
                <c:pt idx="203">
                  <c:v>0.0866666666666667</c:v>
                </c:pt>
                <c:pt idx="204">
                  <c:v>0.08</c:v>
                </c:pt>
                <c:pt idx="205">
                  <c:v>0.0733333333333334</c:v>
                </c:pt>
                <c:pt idx="206">
                  <c:v>0.0733333333333334</c:v>
                </c:pt>
                <c:pt idx="207">
                  <c:v>0.0733333333333334</c:v>
                </c:pt>
                <c:pt idx="208">
                  <c:v>0.0666666666666666</c:v>
                </c:pt>
                <c:pt idx="209">
                  <c:v>0.0666666666666666</c:v>
                </c:pt>
                <c:pt idx="210">
                  <c:v>0.0666666666666666</c:v>
                </c:pt>
                <c:pt idx="211">
                  <c:v>0.06</c:v>
                </c:pt>
                <c:pt idx="212">
                  <c:v>0.0533333333333333</c:v>
                </c:pt>
                <c:pt idx="213">
                  <c:v>0.0533333333333333</c:v>
                </c:pt>
                <c:pt idx="214">
                  <c:v>0.0533333333333333</c:v>
                </c:pt>
                <c:pt idx="215">
                  <c:v>0.0533333333333333</c:v>
                </c:pt>
                <c:pt idx="216">
                  <c:v>0.0466666666666666</c:v>
                </c:pt>
                <c:pt idx="217">
                  <c:v>0.0466666666666666</c:v>
                </c:pt>
                <c:pt idx="218">
                  <c:v>0.0466666666666666</c:v>
                </c:pt>
                <c:pt idx="219">
                  <c:v>0.0466666666666666</c:v>
                </c:pt>
                <c:pt idx="220">
                  <c:v>0.0466666666666666</c:v>
                </c:pt>
                <c:pt idx="221">
                  <c:v>0.0466666666666666</c:v>
                </c:pt>
                <c:pt idx="222">
                  <c:v>0.0466666666666666</c:v>
                </c:pt>
                <c:pt idx="223">
                  <c:v>0.04</c:v>
                </c:pt>
                <c:pt idx="224">
                  <c:v>0.04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0.0333333333333333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0.0266666666666666</c:v>
                </c:pt>
                <c:pt idx="235">
                  <c:v>0.0266666666666666</c:v>
                </c:pt>
                <c:pt idx="236">
                  <c:v>0.0266666666666666</c:v>
                </c:pt>
                <c:pt idx="237">
                  <c:v>0.0266666666666666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0.0133333333333333</c:v>
                </c:pt>
                <c:pt idx="248">
                  <c:v>0.0133333333333333</c:v>
                </c:pt>
                <c:pt idx="249">
                  <c:v>0.0133333333333333</c:v>
                </c:pt>
                <c:pt idx="250">
                  <c:v>0.0133333333333333</c:v>
                </c:pt>
                <c:pt idx="251">
                  <c:v>0.0133333333333333</c:v>
                </c:pt>
                <c:pt idx="252">
                  <c:v>0.0133333333333333</c:v>
                </c:pt>
                <c:pt idx="253">
                  <c:v>0.0133333333333333</c:v>
                </c:pt>
                <c:pt idx="254">
                  <c:v>0.0133333333333333</c:v>
                </c:pt>
                <c:pt idx="255">
                  <c:v>0.0133333333333333</c:v>
                </c:pt>
                <c:pt idx="256">
                  <c:v>0.0133333333333333</c:v>
                </c:pt>
                <c:pt idx="257">
                  <c:v>0.0133333333333333</c:v>
                </c:pt>
                <c:pt idx="258">
                  <c:v>0.0133333333333333</c:v>
                </c:pt>
                <c:pt idx="259">
                  <c:v>0.00666666666666671</c:v>
                </c:pt>
                <c:pt idx="260">
                  <c:v>0.00666666666666671</c:v>
                </c:pt>
                <c:pt idx="261">
                  <c:v>0.00666666666666671</c:v>
                </c:pt>
                <c:pt idx="262">
                  <c:v>0.00666666666666671</c:v>
                </c:pt>
                <c:pt idx="263">
                  <c:v>0.00666666666666671</c:v>
                </c:pt>
                <c:pt idx="264">
                  <c:v>0.00666666666666671</c:v>
                </c:pt>
                <c:pt idx="265">
                  <c:v>0.00666666666666671</c:v>
                </c:pt>
                <c:pt idx="266">
                  <c:v>0.00666666666666671</c:v>
                </c:pt>
                <c:pt idx="267">
                  <c:v>0.00666666666666671</c:v>
                </c:pt>
                <c:pt idx="268">
                  <c:v>0.00666666666666671</c:v>
                </c:pt>
                <c:pt idx="269">
                  <c:v>0.00666666666666671</c:v>
                </c:pt>
                <c:pt idx="270">
                  <c:v>0.00666666666666671</c:v>
                </c:pt>
                <c:pt idx="271">
                  <c:v>0.00666666666666671</c:v>
                </c:pt>
                <c:pt idx="272">
                  <c:v>0.00666666666666671</c:v>
                </c:pt>
                <c:pt idx="273">
                  <c:v>0.00666666666666671</c:v>
                </c:pt>
                <c:pt idx="274">
                  <c:v>0.00666666666666671</c:v>
                </c:pt>
                <c:pt idx="275">
                  <c:v>0.00666666666666671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</c:numCache>
            </c:numRef>
          </c:xVal>
          <c:yVal>
            <c:numRef>
              <c:f>'DF1 Compact Model'!$AH$4:$AH$294</c:f>
              <c:numCache>
                <c:formatCode>General</c:formatCode>
                <c:ptCount val="29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0.993333333333333</c:v>
                </c:pt>
                <c:pt idx="32">
                  <c:v>0.993333333333333</c:v>
                </c:pt>
                <c:pt idx="33">
                  <c:v>0.993333333333333</c:v>
                </c:pt>
                <c:pt idx="34">
                  <c:v>0.993333333333333</c:v>
                </c:pt>
                <c:pt idx="35">
                  <c:v>0.993333333333333</c:v>
                </c:pt>
                <c:pt idx="36">
                  <c:v>0.993333333333333</c:v>
                </c:pt>
                <c:pt idx="37">
                  <c:v>0.993333333333333</c:v>
                </c:pt>
                <c:pt idx="38">
                  <c:v>0.993333333333333</c:v>
                </c:pt>
                <c:pt idx="39">
                  <c:v>0.993333333333333</c:v>
                </c:pt>
                <c:pt idx="40">
                  <c:v>0.993333333333333</c:v>
                </c:pt>
                <c:pt idx="41">
                  <c:v>0.986666666666667</c:v>
                </c:pt>
                <c:pt idx="42">
                  <c:v>0.986666666666667</c:v>
                </c:pt>
                <c:pt idx="43">
                  <c:v>0.986666666666667</c:v>
                </c:pt>
                <c:pt idx="44">
                  <c:v>0.986666666666667</c:v>
                </c:pt>
                <c:pt idx="45">
                  <c:v>0.98</c:v>
                </c:pt>
                <c:pt idx="46">
                  <c:v>0.973333333333333</c:v>
                </c:pt>
                <c:pt idx="47">
                  <c:v>0.973333333333333</c:v>
                </c:pt>
                <c:pt idx="48">
                  <c:v>0.966666666666667</c:v>
                </c:pt>
                <c:pt idx="49">
                  <c:v>0.966666666666667</c:v>
                </c:pt>
                <c:pt idx="50">
                  <c:v>0.966666666666667</c:v>
                </c:pt>
                <c:pt idx="51">
                  <c:v>0.966666666666667</c:v>
                </c:pt>
                <c:pt idx="52">
                  <c:v>0.96</c:v>
                </c:pt>
                <c:pt idx="53">
                  <c:v>0.96</c:v>
                </c:pt>
                <c:pt idx="54">
                  <c:v>0.96</c:v>
                </c:pt>
                <c:pt idx="55">
                  <c:v>0.96</c:v>
                </c:pt>
                <c:pt idx="56">
                  <c:v>0.96</c:v>
                </c:pt>
                <c:pt idx="57">
                  <c:v>0.96</c:v>
                </c:pt>
                <c:pt idx="58">
                  <c:v>0.96</c:v>
                </c:pt>
                <c:pt idx="59">
                  <c:v>0.953333333333333</c:v>
                </c:pt>
                <c:pt idx="60">
                  <c:v>0.946666666666667</c:v>
                </c:pt>
                <c:pt idx="61">
                  <c:v>0.946666666666667</c:v>
                </c:pt>
                <c:pt idx="62">
                  <c:v>0.946666666666667</c:v>
                </c:pt>
                <c:pt idx="63">
                  <c:v>0.946666666666667</c:v>
                </c:pt>
                <c:pt idx="64">
                  <c:v>0.946666666666667</c:v>
                </c:pt>
                <c:pt idx="65">
                  <c:v>0.946666666666667</c:v>
                </c:pt>
                <c:pt idx="66">
                  <c:v>0.94</c:v>
                </c:pt>
                <c:pt idx="67">
                  <c:v>0.94</c:v>
                </c:pt>
                <c:pt idx="68">
                  <c:v>0.94</c:v>
                </c:pt>
                <c:pt idx="69">
                  <c:v>0.933333333333333</c:v>
                </c:pt>
                <c:pt idx="70">
                  <c:v>0.933333333333333</c:v>
                </c:pt>
                <c:pt idx="71">
                  <c:v>0.933333333333333</c:v>
                </c:pt>
                <c:pt idx="72">
                  <c:v>0.933333333333333</c:v>
                </c:pt>
                <c:pt idx="73">
                  <c:v>0.933333333333333</c:v>
                </c:pt>
                <c:pt idx="74">
                  <c:v>0.933333333333333</c:v>
                </c:pt>
                <c:pt idx="75">
                  <c:v>0.933333333333333</c:v>
                </c:pt>
                <c:pt idx="76">
                  <c:v>0.933333333333333</c:v>
                </c:pt>
                <c:pt idx="77">
                  <c:v>0.926666666666667</c:v>
                </c:pt>
                <c:pt idx="78">
                  <c:v>0.926666666666667</c:v>
                </c:pt>
                <c:pt idx="79">
                  <c:v>0.92</c:v>
                </c:pt>
                <c:pt idx="80">
                  <c:v>0.92</c:v>
                </c:pt>
                <c:pt idx="81">
                  <c:v>0.913333333333333</c:v>
                </c:pt>
                <c:pt idx="82">
                  <c:v>0.913333333333333</c:v>
                </c:pt>
                <c:pt idx="83">
                  <c:v>0.913333333333333</c:v>
                </c:pt>
                <c:pt idx="84">
                  <c:v>0.913333333333333</c:v>
                </c:pt>
                <c:pt idx="85">
                  <c:v>0.913333333333333</c:v>
                </c:pt>
                <c:pt idx="86">
                  <c:v>0.913333333333333</c:v>
                </c:pt>
                <c:pt idx="87">
                  <c:v>0.906666666666667</c:v>
                </c:pt>
                <c:pt idx="88">
                  <c:v>0.906666666666667</c:v>
                </c:pt>
                <c:pt idx="89">
                  <c:v>0.906666666666667</c:v>
                </c:pt>
                <c:pt idx="90">
                  <c:v>0.906666666666667</c:v>
                </c:pt>
                <c:pt idx="91">
                  <c:v>0.906666666666667</c:v>
                </c:pt>
                <c:pt idx="92">
                  <c:v>0.906666666666667</c:v>
                </c:pt>
                <c:pt idx="93">
                  <c:v>0.906666666666667</c:v>
                </c:pt>
                <c:pt idx="94">
                  <c:v>0.906666666666667</c:v>
                </c:pt>
                <c:pt idx="95">
                  <c:v>0.906666666666667</c:v>
                </c:pt>
                <c:pt idx="96">
                  <c:v>0.906666666666667</c:v>
                </c:pt>
                <c:pt idx="97">
                  <c:v>0.906666666666667</c:v>
                </c:pt>
                <c:pt idx="98">
                  <c:v>0.906666666666667</c:v>
                </c:pt>
                <c:pt idx="99">
                  <c:v>0.906666666666667</c:v>
                </c:pt>
                <c:pt idx="100">
                  <c:v>0.906666666666667</c:v>
                </c:pt>
                <c:pt idx="101">
                  <c:v>0.9</c:v>
                </c:pt>
                <c:pt idx="102">
                  <c:v>0.893333333333333</c:v>
                </c:pt>
                <c:pt idx="103">
                  <c:v>0.893333333333333</c:v>
                </c:pt>
                <c:pt idx="104">
                  <c:v>0.893333333333333</c:v>
                </c:pt>
                <c:pt idx="105">
                  <c:v>0.886666666666667</c:v>
                </c:pt>
                <c:pt idx="106">
                  <c:v>0.886666666666667</c:v>
                </c:pt>
                <c:pt idx="107">
                  <c:v>0.886666666666667</c:v>
                </c:pt>
                <c:pt idx="108">
                  <c:v>0.886666666666667</c:v>
                </c:pt>
                <c:pt idx="109">
                  <c:v>0.886666666666667</c:v>
                </c:pt>
                <c:pt idx="110">
                  <c:v>0.886666666666667</c:v>
                </c:pt>
                <c:pt idx="111">
                  <c:v>0.886666666666667</c:v>
                </c:pt>
                <c:pt idx="112">
                  <c:v>0.886666666666667</c:v>
                </c:pt>
                <c:pt idx="113">
                  <c:v>0.88</c:v>
                </c:pt>
                <c:pt idx="114">
                  <c:v>0.88</c:v>
                </c:pt>
                <c:pt idx="115">
                  <c:v>0.88</c:v>
                </c:pt>
                <c:pt idx="116">
                  <c:v>0.873333333333333</c:v>
                </c:pt>
                <c:pt idx="117">
                  <c:v>0.866666666666667</c:v>
                </c:pt>
                <c:pt idx="118">
                  <c:v>0.866666666666667</c:v>
                </c:pt>
                <c:pt idx="119">
                  <c:v>0.866666666666667</c:v>
                </c:pt>
                <c:pt idx="120">
                  <c:v>0.86</c:v>
                </c:pt>
                <c:pt idx="121">
                  <c:v>0.853333333333333</c:v>
                </c:pt>
                <c:pt idx="122">
                  <c:v>0.853333333333333</c:v>
                </c:pt>
                <c:pt idx="123">
                  <c:v>0.853333333333333</c:v>
                </c:pt>
                <c:pt idx="124">
                  <c:v>0.846666666666667</c:v>
                </c:pt>
                <c:pt idx="125">
                  <c:v>0.846666666666667</c:v>
                </c:pt>
                <c:pt idx="126">
                  <c:v>0.846666666666667</c:v>
                </c:pt>
                <c:pt idx="127">
                  <c:v>0.84</c:v>
                </c:pt>
                <c:pt idx="128">
                  <c:v>0.84</c:v>
                </c:pt>
                <c:pt idx="129">
                  <c:v>0.833333333333333</c:v>
                </c:pt>
                <c:pt idx="130">
                  <c:v>0.833333333333333</c:v>
                </c:pt>
                <c:pt idx="131">
                  <c:v>0.826666666666667</c:v>
                </c:pt>
                <c:pt idx="132">
                  <c:v>0.826666666666667</c:v>
                </c:pt>
                <c:pt idx="133">
                  <c:v>0.826666666666667</c:v>
                </c:pt>
                <c:pt idx="134">
                  <c:v>0.826666666666667</c:v>
                </c:pt>
                <c:pt idx="135">
                  <c:v>0.826666666666667</c:v>
                </c:pt>
                <c:pt idx="136">
                  <c:v>0.826666666666667</c:v>
                </c:pt>
                <c:pt idx="137">
                  <c:v>0.826666666666667</c:v>
                </c:pt>
                <c:pt idx="138">
                  <c:v>0.826666666666667</c:v>
                </c:pt>
                <c:pt idx="139">
                  <c:v>0.82</c:v>
                </c:pt>
                <c:pt idx="140">
                  <c:v>0.82</c:v>
                </c:pt>
                <c:pt idx="141">
                  <c:v>0.813333333333333</c:v>
                </c:pt>
                <c:pt idx="142">
                  <c:v>0.813333333333333</c:v>
                </c:pt>
                <c:pt idx="143">
                  <c:v>0.806666666666667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0.793333333333333</c:v>
                </c:pt>
                <c:pt idx="150">
                  <c:v>0.786666666666667</c:v>
                </c:pt>
                <c:pt idx="151">
                  <c:v>0.78</c:v>
                </c:pt>
                <c:pt idx="152">
                  <c:v>0.773333333333333</c:v>
                </c:pt>
                <c:pt idx="153">
                  <c:v>0.773333333333333</c:v>
                </c:pt>
                <c:pt idx="154">
                  <c:v>0.766666666666667</c:v>
                </c:pt>
                <c:pt idx="155">
                  <c:v>0.76</c:v>
                </c:pt>
                <c:pt idx="156">
                  <c:v>0.753333333333333</c:v>
                </c:pt>
                <c:pt idx="157">
                  <c:v>0.746666666666667</c:v>
                </c:pt>
                <c:pt idx="158">
                  <c:v>0.746666666666667</c:v>
                </c:pt>
                <c:pt idx="159">
                  <c:v>0.74</c:v>
                </c:pt>
                <c:pt idx="160">
                  <c:v>0.733333333333333</c:v>
                </c:pt>
                <c:pt idx="161">
                  <c:v>0.726666666666667</c:v>
                </c:pt>
                <c:pt idx="162">
                  <c:v>0.72</c:v>
                </c:pt>
                <c:pt idx="163">
                  <c:v>0.72</c:v>
                </c:pt>
                <c:pt idx="164">
                  <c:v>0.713333333333333</c:v>
                </c:pt>
                <c:pt idx="165">
                  <c:v>0.713333333333333</c:v>
                </c:pt>
                <c:pt idx="166">
                  <c:v>0.706666666666667</c:v>
                </c:pt>
                <c:pt idx="167">
                  <c:v>0.7</c:v>
                </c:pt>
                <c:pt idx="168">
                  <c:v>0.693333333333333</c:v>
                </c:pt>
                <c:pt idx="169">
                  <c:v>0.693333333333333</c:v>
                </c:pt>
                <c:pt idx="170">
                  <c:v>0.686666666666667</c:v>
                </c:pt>
                <c:pt idx="171">
                  <c:v>0.68</c:v>
                </c:pt>
                <c:pt idx="172">
                  <c:v>0.673333333333333</c:v>
                </c:pt>
                <c:pt idx="173">
                  <c:v>0.666666666666667</c:v>
                </c:pt>
                <c:pt idx="174">
                  <c:v>0.66</c:v>
                </c:pt>
                <c:pt idx="175">
                  <c:v>0.66</c:v>
                </c:pt>
                <c:pt idx="176">
                  <c:v>0.66</c:v>
                </c:pt>
                <c:pt idx="177">
                  <c:v>0.653333333333333</c:v>
                </c:pt>
                <c:pt idx="178">
                  <c:v>0.653333333333333</c:v>
                </c:pt>
                <c:pt idx="179">
                  <c:v>0.653333333333333</c:v>
                </c:pt>
                <c:pt idx="180">
                  <c:v>0.646666666666667</c:v>
                </c:pt>
                <c:pt idx="181">
                  <c:v>0.64</c:v>
                </c:pt>
                <c:pt idx="182">
                  <c:v>0.64</c:v>
                </c:pt>
                <c:pt idx="183">
                  <c:v>0.633333333333333</c:v>
                </c:pt>
                <c:pt idx="184">
                  <c:v>0.626666666666667</c:v>
                </c:pt>
                <c:pt idx="185">
                  <c:v>0.613333333333333</c:v>
                </c:pt>
                <c:pt idx="186">
                  <c:v>0.613333333333333</c:v>
                </c:pt>
                <c:pt idx="187">
                  <c:v>0.606666666666667</c:v>
                </c:pt>
                <c:pt idx="188">
                  <c:v>0.6</c:v>
                </c:pt>
                <c:pt idx="189">
                  <c:v>0.593333333333333</c:v>
                </c:pt>
                <c:pt idx="190">
                  <c:v>0.593333333333333</c:v>
                </c:pt>
                <c:pt idx="191">
                  <c:v>0.586666666666667</c:v>
                </c:pt>
                <c:pt idx="192">
                  <c:v>0.58</c:v>
                </c:pt>
                <c:pt idx="193">
                  <c:v>0.566666666666667</c:v>
                </c:pt>
                <c:pt idx="194">
                  <c:v>0.566666666666667</c:v>
                </c:pt>
                <c:pt idx="195">
                  <c:v>0.56</c:v>
                </c:pt>
                <c:pt idx="196">
                  <c:v>0.553333333333333</c:v>
                </c:pt>
                <c:pt idx="197">
                  <c:v>0.546666666666667</c:v>
                </c:pt>
                <c:pt idx="198">
                  <c:v>0.54</c:v>
                </c:pt>
                <c:pt idx="199">
                  <c:v>0.54</c:v>
                </c:pt>
                <c:pt idx="200">
                  <c:v>0.533333333333333</c:v>
                </c:pt>
                <c:pt idx="201">
                  <c:v>0.533333333333333</c:v>
                </c:pt>
                <c:pt idx="202">
                  <c:v>0.533333333333333</c:v>
                </c:pt>
                <c:pt idx="203">
                  <c:v>0.526666666666667</c:v>
                </c:pt>
                <c:pt idx="204">
                  <c:v>0.526666666666667</c:v>
                </c:pt>
                <c:pt idx="205">
                  <c:v>0.52</c:v>
                </c:pt>
                <c:pt idx="206">
                  <c:v>0.506666666666667</c:v>
                </c:pt>
                <c:pt idx="207">
                  <c:v>0.5</c:v>
                </c:pt>
                <c:pt idx="208">
                  <c:v>0.5</c:v>
                </c:pt>
                <c:pt idx="209">
                  <c:v>0.493333333333333</c:v>
                </c:pt>
                <c:pt idx="210">
                  <c:v>0.486666666666667</c:v>
                </c:pt>
                <c:pt idx="211">
                  <c:v>0.486666666666667</c:v>
                </c:pt>
                <c:pt idx="212">
                  <c:v>0.486666666666667</c:v>
                </c:pt>
                <c:pt idx="213">
                  <c:v>0.48</c:v>
                </c:pt>
                <c:pt idx="214">
                  <c:v>0.473333333333333</c:v>
                </c:pt>
                <c:pt idx="215">
                  <c:v>0.466666666666667</c:v>
                </c:pt>
                <c:pt idx="216">
                  <c:v>0.466666666666667</c:v>
                </c:pt>
                <c:pt idx="217">
                  <c:v>0.46</c:v>
                </c:pt>
                <c:pt idx="218">
                  <c:v>0.453333333333333</c:v>
                </c:pt>
                <c:pt idx="219">
                  <c:v>0.446666666666667</c:v>
                </c:pt>
                <c:pt idx="220">
                  <c:v>0.44</c:v>
                </c:pt>
                <c:pt idx="221">
                  <c:v>0.433333333333333</c:v>
                </c:pt>
                <c:pt idx="222">
                  <c:v>0.426666666666667</c:v>
                </c:pt>
                <c:pt idx="223">
                  <c:v>0.426666666666667</c:v>
                </c:pt>
                <c:pt idx="224">
                  <c:v>0.42</c:v>
                </c:pt>
                <c:pt idx="225">
                  <c:v>0.413333333333333</c:v>
                </c:pt>
                <c:pt idx="226">
                  <c:v>0.4</c:v>
                </c:pt>
                <c:pt idx="227">
                  <c:v>0.393333333333333</c:v>
                </c:pt>
                <c:pt idx="228">
                  <c:v>0.393333333333333</c:v>
                </c:pt>
                <c:pt idx="229">
                  <c:v>0.393333333333333</c:v>
                </c:pt>
                <c:pt idx="230">
                  <c:v>0.386666666666667</c:v>
                </c:pt>
                <c:pt idx="231">
                  <c:v>0.38</c:v>
                </c:pt>
                <c:pt idx="232">
                  <c:v>0.373333333333333</c:v>
                </c:pt>
                <c:pt idx="233">
                  <c:v>0.366666666666667</c:v>
                </c:pt>
                <c:pt idx="234">
                  <c:v>0.36</c:v>
                </c:pt>
                <c:pt idx="235">
                  <c:v>0.353333333333333</c:v>
                </c:pt>
                <c:pt idx="236">
                  <c:v>0.346666666666667</c:v>
                </c:pt>
                <c:pt idx="237">
                  <c:v>0.34</c:v>
                </c:pt>
                <c:pt idx="238">
                  <c:v>0.333333333333333</c:v>
                </c:pt>
                <c:pt idx="239">
                  <c:v>0.326666666666667</c:v>
                </c:pt>
                <c:pt idx="240">
                  <c:v>0.32</c:v>
                </c:pt>
                <c:pt idx="241">
                  <c:v>0.313333333333333</c:v>
                </c:pt>
                <c:pt idx="242">
                  <c:v>0.306666666666667</c:v>
                </c:pt>
                <c:pt idx="243">
                  <c:v>0.3</c:v>
                </c:pt>
                <c:pt idx="244">
                  <c:v>0.293333333333333</c:v>
                </c:pt>
                <c:pt idx="245">
                  <c:v>0.286666666666667</c:v>
                </c:pt>
                <c:pt idx="246">
                  <c:v>0.28</c:v>
                </c:pt>
                <c:pt idx="247">
                  <c:v>0.28</c:v>
                </c:pt>
                <c:pt idx="248">
                  <c:v>0.273333333333333</c:v>
                </c:pt>
                <c:pt idx="249">
                  <c:v>0.266666666666667</c:v>
                </c:pt>
                <c:pt idx="250">
                  <c:v>0.26</c:v>
                </c:pt>
                <c:pt idx="251">
                  <c:v>0.246666666666667</c:v>
                </c:pt>
                <c:pt idx="252">
                  <c:v>0.24</c:v>
                </c:pt>
                <c:pt idx="253">
                  <c:v>0.233333333333333</c:v>
                </c:pt>
                <c:pt idx="254">
                  <c:v>0.226666666666667</c:v>
                </c:pt>
                <c:pt idx="255">
                  <c:v>0.22</c:v>
                </c:pt>
                <c:pt idx="256">
                  <c:v>0.213333333333333</c:v>
                </c:pt>
                <c:pt idx="257">
                  <c:v>0.206666666666667</c:v>
                </c:pt>
                <c:pt idx="258">
                  <c:v>0.2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0.1</c:v>
                </c:pt>
                <c:pt idx="275">
                  <c:v>0.0933333333333334</c:v>
                </c:pt>
                <c:pt idx="276">
                  <c:v>0.0933333333333334</c:v>
                </c:pt>
                <c:pt idx="277">
                  <c:v>0.0866666666666667</c:v>
                </c:pt>
                <c:pt idx="278">
                  <c:v>0.08</c:v>
                </c:pt>
                <c:pt idx="279">
                  <c:v>0.0733333333333334</c:v>
                </c:pt>
                <c:pt idx="280">
                  <c:v>0.0666666666666666</c:v>
                </c:pt>
                <c:pt idx="281">
                  <c:v>0.06</c:v>
                </c:pt>
                <c:pt idx="282">
                  <c:v>0.0533333333333333</c:v>
                </c:pt>
                <c:pt idx="283">
                  <c:v>0.0466666666666666</c:v>
                </c:pt>
                <c:pt idx="284">
                  <c:v>0.04</c:v>
                </c:pt>
                <c:pt idx="285">
                  <c:v>0.0333333333333333</c:v>
                </c:pt>
                <c:pt idx="286">
                  <c:v>0.0266666666666666</c:v>
                </c:pt>
                <c:pt idx="287">
                  <c:v>0.02</c:v>
                </c:pt>
                <c:pt idx="288">
                  <c:v>0.0133333333333333</c:v>
                </c:pt>
                <c:pt idx="289">
                  <c:v>0.00666666666666671</c:v>
                </c:pt>
                <c:pt idx="29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88024"/>
        <c:axId val="2106494632"/>
      </c:scatterChart>
      <c:valAx>
        <c:axId val="210738802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494632"/>
        <c:crosses val="autoZero"/>
        <c:crossBetween val="midCat"/>
      </c:valAx>
      <c:valAx>
        <c:axId val="210649463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7388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Area + Compactness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0.46</c:v>
                </c:pt>
                <c:pt idx="84">
                  <c:v>0.453333333333333</c:v>
                </c:pt>
                <c:pt idx="85">
                  <c:v>0.446666666666667</c:v>
                </c:pt>
                <c:pt idx="86">
                  <c:v>0.44</c:v>
                </c:pt>
                <c:pt idx="87">
                  <c:v>0.433333333333333</c:v>
                </c:pt>
                <c:pt idx="88">
                  <c:v>0.426666666666667</c:v>
                </c:pt>
                <c:pt idx="89">
                  <c:v>0.42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0.393333333333333</c:v>
                </c:pt>
                <c:pt idx="94">
                  <c:v>0.386666666666667</c:v>
                </c:pt>
                <c:pt idx="95">
                  <c:v>0.38</c:v>
                </c:pt>
                <c:pt idx="96">
                  <c:v>0.38</c:v>
                </c:pt>
                <c:pt idx="97">
                  <c:v>0.373333333333333</c:v>
                </c:pt>
                <c:pt idx="98">
                  <c:v>0.366666666666667</c:v>
                </c:pt>
                <c:pt idx="99">
                  <c:v>0.36</c:v>
                </c:pt>
                <c:pt idx="100">
                  <c:v>0.353333333333333</c:v>
                </c:pt>
                <c:pt idx="101">
                  <c:v>0.346666666666667</c:v>
                </c:pt>
                <c:pt idx="102">
                  <c:v>0.34</c:v>
                </c:pt>
                <c:pt idx="103">
                  <c:v>0.333333333333333</c:v>
                </c:pt>
                <c:pt idx="104">
                  <c:v>0.326666666666667</c:v>
                </c:pt>
                <c:pt idx="105">
                  <c:v>0.326666666666667</c:v>
                </c:pt>
                <c:pt idx="106">
                  <c:v>0.32</c:v>
                </c:pt>
                <c:pt idx="107">
                  <c:v>0.313333333333333</c:v>
                </c:pt>
                <c:pt idx="108">
                  <c:v>0.306666666666667</c:v>
                </c:pt>
                <c:pt idx="109">
                  <c:v>0.306666666666667</c:v>
                </c:pt>
                <c:pt idx="110">
                  <c:v>0.3</c:v>
                </c:pt>
                <c:pt idx="111">
                  <c:v>0.293333333333333</c:v>
                </c:pt>
                <c:pt idx="112">
                  <c:v>0.286666666666667</c:v>
                </c:pt>
                <c:pt idx="113">
                  <c:v>0.28</c:v>
                </c:pt>
                <c:pt idx="114">
                  <c:v>0.273333333333333</c:v>
                </c:pt>
                <c:pt idx="115">
                  <c:v>0.266666666666667</c:v>
                </c:pt>
                <c:pt idx="116">
                  <c:v>0.26</c:v>
                </c:pt>
                <c:pt idx="117">
                  <c:v>0.253333333333333</c:v>
                </c:pt>
                <c:pt idx="118">
                  <c:v>0.246666666666667</c:v>
                </c:pt>
                <c:pt idx="119">
                  <c:v>0.24</c:v>
                </c:pt>
                <c:pt idx="120">
                  <c:v>0.233333333333333</c:v>
                </c:pt>
                <c:pt idx="121">
                  <c:v>0.226666666666667</c:v>
                </c:pt>
                <c:pt idx="122">
                  <c:v>0.22</c:v>
                </c:pt>
                <c:pt idx="123">
                  <c:v>0.213333333333333</c:v>
                </c:pt>
                <c:pt idx="124">
                  <c:v>0.206666666666667</c:v>
                </c:pt>
                <c:pt idx="125">
                  <c:v>0.2</c:v>
                </c:pt>
                <c:pt idx="126">
                  <c:v>0.193333333333333</c:v>
                </c:pt>
                <c:pt idx="127">
                  <c:v>0.186666666666667</c:v>
                </c:pt>
                <c:pt idx="128">
                  <c:v>0.186666666666667</c:v>
                </c:pt>
                <c:pt idx="129">
                  <c:v>0.18</c:v>
                </c:pt>
                <c:pt idx="130">
                  <c:v>0.173333333333333</c:v>
                </c:pt>
                <c:pt idx="131">
                  <c:v>0.166666666666667</c:v>
                </c:pt>
                <c:pt idx="132">
                  <c:v>0.16</c:v>
                </c:pt>
                <c:pt idx="133">
                  <c:v>0.153333333333333</c:v>
                </c:pt>
                <c:pt idx="134">
                  <c:v>0.153333333333333</c:v>
                </c:pt>
                <c:pt idx="135">
                  <c:v>0.153333333333333</c:v>
                </c:pt>
                <c:pt idx="136">
                  <c:v>0.146666666666667</c:v>
                </c:pt>
                <c:pt idx="137">
                  <c:v>0.146666666666667</c:v>
                </c:pt>
                <c:pt idx="138">
                  <c:v>0.146666666666667</c:v>
                </c:pt>
                <c:pt idx="139">
                  <c:v>0.14</c:v>
                </c:pt>
                <c:pt idx="140">
                  <c:v>0.14</c:v>
                </c:pt>
                <c:pt idx="141">
                  <c:v>0.133333333333333</c:v>
                </c:pt>
                <c:pt idx="142">
                  <c:v>0.133333333333333</c:v>
                </c:pt>
                <c:pt idx="143">
                  <c:v>0.126666666666667</c:v>
                </c:pt>
                <c:pt idx="144">
                  <c:v>0.126666666666667</c:v>
                </c:pt>
                <c:pt idx="145">
                  <c:v>0.12</c:v>
                </c:pt>
                <c:pt idx="146">
                  <c:v>0.12</c:v>
                </c:pt>
                <c:pt idx="147">
                  <c:v>0.113333333333333</c:v>
                </c:pt>
                <c:pt idx="148">
                  <c:v>0.113333333333333</c:v>
                </c:pt>
                <c:pt idx="149">
                  <c:v>0.106666666666667</c:v>
                </c:pt>
                <c:pt idx="150">
                  <c:v>0.1</c:v>
                </c:pt>
                <c:pt idx="151">
                  <c:v>0.1</c:v>
                </c:pt>
                <c:pt idx="152">
                  <c:v>0.0933333333333334</c:v>
                </c:pt>
                <c:pt idx="153">
                  <c:v>0.0933333333333334</c:v>
                </c:pt>
                <c:pt idx="154">
                  <c:v>0.0866666666666667</c:v>
                </c:pt>
                <c:pt idx="155">
                  <c:v>0.0866666666666667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0.0733333333333334</c:v>
                </c:pt>
                <c:pt idx="160">
                  <c:v>0.0733333333333334</c:v>
                </c:pt>
                <c:pt idx="161">
                  <c:v>0.0733333333333334</c:v>
                </c:pt>
                <c:pt idx="162">
                  <c:v>0.0733333333333334</c:v>
                </c:pt>
                <c:pt idx="163">
                  <c:v>0.0666666666666666</c:v>
                </c:pt>
                <c:pt idx="164">
                  <c:v>0.0666666666666666</c:v>
                </c:pt>
                <c:pt idx="165">
                  <c:v>0.06</c:v>
                </c:pt>
                <c:pt idx="166">
                  <c:v>0.06</c:v>
                </c:pt>
                <c:pt idx="167">
                  <c:v>0.06</c:v>
                </c:pt>
                <c:pt idx="168">
                  <c:v>0.0533333333333333</c:v>
                </c:pt>
                <c:pt idx="169">
                  <c:v>0.0533333333333333</c:v>
                </c:pt>
                <c:pt idx="170">
                  <c:v>0.0533333333333333</c:v>
                </c:pt>
                <c:pt idx="171">
                  <c:v>0.0533333333333333</c:v>
                </c:pt>
                <c:pt idx="172">
                  <c:v>0.0533333333333333</c:v>
                </c:pt>
                <c:pt idx="173">
                  <c:v>0.0466666666666666</c:v>
                </c:pt>
                <c:pt idx="174">
                  <c:v>0.0466666666666666</c:v>
                </c:pt>
                <c:pt idx="175">
                  <c:v>0.0466666666666666</c:v>
                </c:pt>
                <c:pt idx="176">
                  <c:v>0.0466666666666666</c:v>
                </c:pt>
                <c:pt idx="177">
                  <c:v>0.0466666666666666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0.0333333333333333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0.0133333333333333</c:v>
                </c:pt>
                <c:pt idx="207">
                  <c:v>0.0133333333333333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Area + Compactness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0.986666666666667</c:v>
                </c:pt>
                <c:pt idx="84">
                  <c:v>0.986666666666667</c:v>
                </c:pt>
                <c:pt idx="85">
                  <c:v>0.986666666666667</c:v>
                </c:pt>
                <c:pt idx="86">
                  <c:v>0.986666666666667</c:v>
                </c:pt>
                <c:pt idx="87">
                  <c:v>0.986666666666667</c:v>
                </c:pt>
                <c:pt idx="88">
                  <c:v>0.986666666666667</c:v>
                </c:pt>
                <c:pt idx="89">
                  <c:v>0.986666666666667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0.986666666666667</c:v>
                </c:pt>
                <c:pt idx="94">
                  <c:v>0.986666666666667</c:v>
                </c:pt>
                <c:pt idx="95">
                  <c:v>0.986666666666667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0.973333333333333</c:v>
                </c:pt>
                <c:pt idx="106">
                  <c:v>0.973333333333333</c:v>
                </c:pt>
                <c:pt idx="107">
                  <c:v>0.973333333333333</c:v>
                </c:pt>
                <c:pt idx="108">
                  <c:v>0.973333333333333</c:v>
                </c:pt>
                <c:pt idx="109">
                  <c:v>0.966666666666667</c:v>
                </c:pt>
                <c:pt idx="110">
                  <c:v>0.966666666666667</c:v>
                </c:pt>
                <c:pt idx="111">
                  <c:v>0.966666666666667</c:v>
                </c:pt>
                <c:pt idx="112">
                  <c:v>0.966666666666667</c:v>
                </c:pt>
                <c:pt idx="113">
                  <c:v>0.966666666666667</c:v>
                </c:pt>
                <c:pt idx="114">
                  <c:v>0.966666666666667</c:v>
                </c:pt>
                <c:pt idx="115">
                  <c:v>0.966666666666667</c:v>
                </c:pt>
                <c:pt idx="116">
                  <c:v>0.966666666666667</c:v>
                </c:pt>
                <c:pt idx="117">
                  <c:v>0.966666666666667</c:v>
                </c:pt>
                <c:pt idx="118">
                  <c:v>0.966666666666667</c:v>
                </c:pt>
                <c:pt idx="119">
                  <c:v>0.966666666666667</c:v>
                </c:pt>
                <c:pt idx="120">
                  <c:v>0.966666666666667</c:v>
                </c:pt>
                <c:pt idx="121">
                  <c:v>0.966666666666667</c:v>
                </c:pt>
                <c:pt idx="122">
                  <c:v>0.966666666666667</c:v>
                </c:pt>
                <c:pt idx="123">
                  <c:v>0.966666666666667</c:v>
                </c:pt>
                <c:pt idx="124">
                  <c:v>0.966666666666667</c:v>
                </c:pt>
                <c:pt idx="125">
                  <c:v>0.966666666666667</c:v>
                </c:pt>
                <c:pt idx="126">
                  <c:v>0.966666666666667</c:v>
                </c:pt>
                <c:pt idx="127">
                  <c:v>0.966666666666667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0.953333333333333</c:v>
                </c:pt>
                <c:pt idx="135">
                  <c:v>0.946666666666667</c:v>
                </c:pt>
                <c:pt idx="136">
                  <c:v>0.946666666666667</c:v>
                </c:pt>
                <c:pt idx="137">
                  <c:v>0.94</c:v>
                </c:pt>
                <c:pt idx="138">
                  <c:v>0.933333333333333</c:v>
                </c:pt>
                <c:pt idx="139">
                  <c:v>0.933333333333333</c:v>
                </c:pt>
                <c:pt idx="140">
                  <c:v>0.926666666666667</c:v>
                </c:pt>
                <c:pt idx="141">
                  <c:v>0.926666666666667</c:v>
                </c:pt>
                <c:pt idx="142">
                  <c:v>0.92</c:v>
                </c:pt>
                <c:pt idx="143">
                  <c:v>0.92</c:v>
                </c:pt>
                <c:pt idx="144">
                  <c:v>0.913333333333333</c:v>
                </c:pt>
                <c:pt idx="145">
                  <c:v>0.913333333333333</c:v>
                </c:pt>
                <c:pt idx="146">
                  <c:v>0.906666666666667</c:v>
                </c:pt>
                <c:pt idx="147">
                  <c:v>0.906666666666667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0.893333333333333</c:v>
                </c:pt>
                <c:pt idx="152">
                  <c:v>0.893333333333333</c:v>
                </c:pt>
                <c:pt idx="153">
                  <c:v>0.886666666666667</c:v>
                </c:pt>
                <c:pt idx="154">
                  <c:v>0.886666666666667</c:v>
                </c:pt>
                <c:pt idx="155">
                  <c:v>0.88</c:v>
                </c:pt>
                <c:pt idx="156">
                  <c:v>0.88</c:v>
                </c:pt>
                <c:pt idx="157">
                  <c:v>0.873333333333333</c:v>
                </c:pt>
                <c:pt idx="158">
                  <c:v>0.866666666666667</c:v>
                </c:pt>
                <c:pt idx="159">
                  <c:v>0.866666666666667</c:v>
                </c:pt>
                <c:pt idx="160">
                  <c:v>0.86</c:v>
                </c:pt>
                <c:pt idx="161">
                  <c:v>0.853333333333333</c:v>
                </c:pt>
                <c:pt idx="162">
                  <c:v>0.846666666666667</c:v>
                </c:pt>
                <c:pt idx="163">
                  <c:v>0.846666666666667</c:v>
                </c:pt>
                <c:pt idx="164">
                  <c:v>0.84</c:v>
                </c:pt>
                <c:pt idx="165">
                  <c:v>0.84</c:v>
                </c:pt>
                <c:pt idx="166">
                  <c:v>0.833333333333333</c:v>
                </c:pt>
                <c:pt idx="167">
                  <c:v>0.826666666666667</c:v>
                </c:pt>
                <c:pt idx="168">
                  <c:v>0.826666666666667</c:v>
                </c:pt>
                <c:pt idx="169">
                  <c:v>0.82</c:v>
                </c:pt>
                <c:pt idx="170">
                  <c:v>0.813333333333333</c:v>
                </c:pt>
                <c:pt idx="171">
                  <c:v>0.806666666666667</c:v>
                </c:pt>
                <c:pt idx="172">
                  <c:v>0.8</c:v>
                </c:pt>
                <c:pt idx="173">
                  <c:v>0.8</c:v>
                </c:pt>
                <c:pt idx="174">
                  <c:v>0.793333333333333</c:v>
                </c:pt>
                <c:pt idx="175">
                  <c:v>0.786666666666667</c:v>
                </c:pt>
                <c:pt idx="176">
                  <c:v>0.78</c:v>
                </c:pt>
                <c:pt idx="177">
                  <c:v>0.773333333333333</c:v>
                </c:pt>
                <c:pt idx="178">
                  <c:v>0.773333333333333</c:v>
                </c:pt>
                <c:pt idx="179">
                  <c:v>0.766666666666667</c:v>
                </c:pt>
                <c:pt idx="180">
                  <c:v>0.76</c:v>
                </c:pt>
                <c:pt idx="181">
                  <c:v>0.76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0.613333333333333</c:v>
                </c:pt>
                <c:pt idx="207">
                  <c:v>0.606666666666667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0.533333333333333</c:v>
                </c:pt>
                <c:pt idx="221">
                  <c:v>0.526666666666667</c:v>
                </c:pt>
                <c:pt idx="222">
                  <c:v>0.52</c:v>
                </c:pt>
                <c:pt idx="223">
                  <c:v>0.513333333333333</c:v>
                </c:pt>
                <c:pt idx="224">
                  <c:v>0.506666666666667</c:v>
                </c:pt>
                <c:pt idx="225">
                  <c:v>0.5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546232"/>
        <c:axId val="-2083924456"/>
      </c:scatterChart>
      <c:valAx>
        <c:axId val="-208654623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3924456"/>
        <c:crosses val="autoZero"/>
        <c:crossBetween val="midCat"/>
      </c:valAx>
      <c:valAx>
        <c:axId val="-208392445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6546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Area + Concavity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0.393333333333333</c:v>
                </c:pt>
                <c:pt idx="94">
                  <c:v>0.386666666666667</c:v>
                </c:pt>
                <c:pt idx="95">
                  <c:v>0.38</c:v>
                </c:pt>
                <c:pt idx="96">
                  <c:v>0.373333333333333</c:v>
                </c:pt>
                <c:pt idx="97">
                  <c:v>0.366666666666667</c:v>
                </c:pt>
                <c:pt idx="98">
                  <c:v>0.36</c:v>
                </c:pt>
                <c:pt idx="99">
                  <c:v>0.353333333333333</c:v>
                </c:pt>
                <c:pt idx="100">
                  <c:v>0.346666666666667</c:v>
                </c:pt>
                <c:pt idx="101">
                  <c:v>0.34</c:v>
                </c:pt>
                <c:pt idx="102">
                  <c:v>0.34</c:v>
                </c:pt>
                <c:pt idx="103">
                  <c:v>0.333333333333333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</c:v>
                </c:pt>
                <c:pt idx="109">
                  <c:v>0.293333333333333</c:v>
                </c:pt>
                <c:pt idx="110">
                  <c:v>0.286666666666667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0.266666666666667</c:v>
                </c:pt>
                <c:pt idx="115">
                  <c:v>0.26</c:v>
                </c:pt>
                <c:pt idx="116">
                  <c:v>0.253333333333333</c:v>
                </c:pt>
                <c:pt idx="117">
                  <c:v>0.246666666666667</c:v>
                </c:pt>
                <c:pt idx="118">
                  <c:v>0.24</c:v>
                </c:pt>
                <c:pt idx="119">
                  <c:v>0.233333333333333</c:v>
                </c:pt>
                <c:pt idx="120">
                  <c:v>0.226666666666667</c:v>
                </c:pt>
                <c:pt idx="121">
                  <c:v>0.22</c:v>
                </c:pt>
                <c:pt idx="122">
                  <c:v>0.213333333333333</c:v>
                </c:pt>
                <c:pt idx="123">
                  <c:v>0.213333333333333</c:v>
                </c:pt>
                <c:pt idx="124">
                  <c:v>0.213333333333333</c:v>
                </c:pt>
                <c:pt idx="125">
                  <c:v>0.206666666666667</c:v>
                </c:pt>
                <c:pt idx="126">
                  <c:v>0.2</c:v>
                </c:pt>
                <c:pt idx="127">
                  <c:v>0.2</c:v>
                </c:pt>
                <c:pt idx="128">
                  <c:v>0.193333333333333</c:v>
                </c:pt>
                <c:pt idx="129">
                  <c:v>0.193333333333333</c:v>
                </c:pt>
                <c:pt idx="130">
                  <c:v>0.186666666666667</c:v>
                </c:pt>
                <c:pt idx="131">
                  <c:v>0.186666666666667</c:v>
                </c:pt>
                <c:pt idx="132">
                  <c:v>0.18</c:v>
                </c:pt>
                <c:pt idx="133">
                  <c:v>0.173333333333333</c:v>
                </c:pt>
                <c:pt idx="134">
                  <c:v>0.166666666666667</c:v>
                </c:pt>
                <c:pt idx="135">
                  <c:v>0.16</c:v>
                </c:pt>
                <c:pt idx="136">
                  <c:v>0.16</c:v>
                </c:pt>
                <c:pt idx="137">
                  <c:v>0.153333333333333</c:v>
                </c:pt>
                <c:pt idx="138">
                  <c:v>0.146666666666667</c:v>
                </c:pt>
                <c:pt idx="139">
                  <c:v>0.14</c:v>
                </c:pt>
                <c:pt idx="140">
                  <c:v>0.133333333333333</c:v>
                </c:pt>
                <c:pt idx="141">
                  <c:v>0.133333333333333</c:v>
                </c:pt>
                <c:pt idx="142">
                  <c:v>0.133333333333333</c:v>
                </c:pt>
                <c:pt idx="143">
                  <c:v>0.126666666666667</c:v>
                </c:pt>
                <c:pt idx="144">
                  <c:v>0.12</c:v>
                </c:pt>
                <c:pt idx="145">
                  <c:v>0.12</c:v>
                </c:pt>
                <c:pt idx="146">
                  <c:v>0.113333333333333</c:v>
                </c:pt>
                <c:pt idx="147">
                  <c:v>0.113333333333333</c:v>
                </c:pt>
                <c:pt idx="148">
                  <c:v>0.113333333333333</c:v>
                </c:pt>
                <c:pt idx="149">
                  <c:v>0.106666666666667</c:v>
                </c:pt>
                <c:pt idx="150">
                  <c:v>0.106666666666667</c:v>
                </c:pt>
                <c:pt idx="151">
                  <c:v>0.106666666666667</c:v>
                </c:pt>
                <c:pt idx="152">
                  <c:v>0.106666666666667</c:v>
                </c:pt>
                <c:pt idx="153">
                  <c:v>0.106666666666667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0.0933333333333334</c:v>
                </c:pt>
                <c:pt idx="158">
                  <c:v>0.0866666666666667</c:v>
                </c:pt>
                <c:pt idx="159">
                  <c:v>0.08</c:v>
                </c:pt>
                <c:pt idx="160">
                  <c:v>0.0733333333333334</c:v>
                </c:pt>
                <c:pt idx="161">
                  <c:v>0.0733333333333334</c:v>
                </c:pt>
                <c:pt idx="162">
                  <c:v>0.0733333333333334</c:v>
                </c:pt>
                <c:pt idx="163">
                  <c:v>0.0733333333333334</c:v>
                </c:pt>
                <c:pt idx="164">
                  <c:v>0.0733333333333334</c:v>
                </c:pt>
                <c:pt idx="165">
                  <c:v>0.0733333333333334</c:v>
                </c:pt>
                <c:pt idx="166">
                  <c:v>0.0666666666666666</c:v>
                </c:pt>
                <c:pt idx="167">
                  <c:v>0.0666666666666666</c:v>
                </c:pt>
                <c:pt idx="168">
                  <c:v>0.0666666666666666</c:v>
                </c:pt>
                <c:pt idx="169">
                  <c:v>0.06</c:v>
                </c:pt>
                <c:pt idx="170">
                  <c:v>0.0533333333333333</c:v>
                </c:pt>
                <c:pt idx="171">
                  <c:v>0.0466666666666666</c:v>
                </c:pt>
                <c:pt idx="172">
                  <c:v>0.0466666666666666</c:v>
                </c:pt>
                <c:pt idx="173">
                  <c:v>0.0466666666666666</c:v>
                </c:pt>
                <c:pt idx="174">
                  <c:v>0.0466666666666666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0.0333333333333333</c:v>
                </c:pt>
                <c:pt idx="183">
                  <c:v>0.0333333333333333</c:v>
                </c:pt>
                <c:pt idx="184">
                  <c:v>0.0333333333333333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0.0133333333333333</c:v>
                </c:pt>
                <c:pt idx="207">
                  <c:v>0.0133333333333333</c:v>
                </c:pt>
                <c:pt idx="208">
                  <c:v>0.0133333333333333</c:v>
                </c:pt>
                <c:pt idx="209">
                  <c:v>0.0133333333333333</c:v>
                </c:pt>
                <c:pt idx="210">
                  <c:v>0.0133333333333333</c:v>
                </c:pt>
                <c:pt idx="211">
                  <c:v>0.0133333333333333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0.00666666666666671</c:v>
                </c:pt>
                <c:pt idx="228">
                  <c:v>0.00666666666666671</c:v>
                </c:pt>
                <c:pt idx="229">
                  <c:v>0.00666666666666671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Area + Concavity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0.993333333333333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0.986666666666667</c:v>
                </c:pt>
                <c:pt idx="94">
                  <c:v>0.986666666666667</c:v>
                </c:pt>
                <c:pt idx="95">
                  <c:v>0.986666666666667</c:v>
                </c:pt>
                <c:pt idx="96">
                  <c:v>0.986666666666667</c:v>
                </c:pt>
                <c:pt idx="97">
                  <c:v>0.986666666666667</c:v>
                </c:pt>
                <c:pt idx="98">
                  <c:v>0.986666666666667</c:v>
                </c:pt>
                <c:pt idx="99">
                  <c:v>0.986666666666667</c:v>
                </c:pt>
                <c:pt idx="100">
                  <c:v>0.986666666666667</c:v>
                </c:pt>
                <c:pt idx="101">
                  <c:v>0.986666666666667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0.973333333333333</c:v>
                </c:pt>
                <c:pt idx="115">
                  <c:v>0.973333333333333</c:v>
                </c:pt>
                <c:pt idx="116">
                  <c:v>0.973333333333333</c:v>
                </c:pt>
                <c:pt idx="117">
                  <c:v>0.973333333333333</c:v>
                </c:pt>
                <c:pt idx="118">
                  <c:v>0.973333333333333</c:v>
                </c:pt>
                <c:pt idx="119">
                  <c:v>0.973333333333333</c:v>
                </c:pt>
                <c:pt idx="120">
                  <c:v>0.973333333333333</c:v>
                </c:pt>
                <c:pt idx="121">
                  <c:v>0.973333333333333</c:v>
                </c:pt>
                <c:pt idx="122">
                  <c:v>0.973333333333333</c:v>
                </c:pt>
                <c:pt idx="123">
                  <c:v>0.966666666666667</c:v>
                </c:pt>
                <c:pt idx="124">
                  <c:v>0.96</c:v>
                </c:pt>
                <c:pt idx="125">
                  <c:v>0.96</c:v>
                </c:pt>
                <c:pt idx="126">
                  <c:v>0.96</c:v>
                </c:pt>
                <c:pt idx="127">
                  <c:v>0.953333333333333</c:v>
                </c:pt>
                <c:pt idx="128">
                  <c:v>0.953333333333333</c:v>
                </c:pt>
                <c:pt idx="129">
                  <c:v>0.946666666666667</c:v>
                </c:pt>
                <c:pt idx="130">
                  <c:v>0.946666666666667</c:v>
                </c:pt>
                <c:pt idx="131">
                  <c:v>0.94</c:v>
                </c:pt>
                <c:pt idx="132">
                  <c:v>0.94</c:v>
                </c:pt>
                <c:pt idx="133">
                  <c:v>0.94</c:v>
                </c:pt>
                <c:pt idx="134">
                  <c:v>0.94</c:v>
                </c:pt>
                <c:pt idx="135">
                  <c:v>0.94</c:v>
                </c:pt>
                <c:pt idx="136">
                  <c:v>0.933333333333333</c:v>
                </c:pt>
                <c:pt idx="137">
                  <c:v>0.933333333333333</c:v>
                </c:pt>
                <c:pt idx="138">
                  <c:v>0.933333333333333</c:v>
                </c:pt>
                <c:pt idx="139">
                  <c:v>0.933333333333333</c:v>
                </c:pt>
                <c:pt idx="140">
                  <c:v>0.933333333333333</c:v>
                </c:pt>
                <c:pt idx="141">
                  <c:v>0.926666666666667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0.913333333333333</c:v>
                </c:pt>
                <c:pt idx="146">
                  <c:v>0.913333333333333</c:v>
                </c:pt>
                <c:pt idx="147">
                  <c:v>0.906666666666667</c:v>
                </c:pt>
                <c:pt idx="148">
                  <c:v>0.9</c:v>
                </c:pt>
                <c:pt idx="149">
                  <c:v>0.9</c:v>
                </c:pt>
                <c:pt idx="150">
                  <c:v>0.893333333333333</c:v>
                </c:pt>
                <c:pt idx="151">
                  <c:v>0.886666666666667</c:v>
                </c:pt>
                <c:pt idx="152">
                  <c:v>0.88</c:v>
                </c:pt>
                <c:pt idx="153">
                  <c:v>0.873333333333333</c:v>
                </c:pt>
                <c:pt idx="154">
                  <c:v>0.873333333333333</c:v>
                </c:pt>
                <c:pt idx="155">
                  <c:v>0.866666666666667</c:v>
                </c:pt>
                <c:pt idx="156">
                  <c:v>0.86</c:v>
                </c:pt>
                <c:pt idx="157">
                  <c:v>0.86</c:v>
                </c:pt>
                <c:pt idx="158">
                  <c:v>0.86</c:v>
                </c:pt>
                <c:pt idx="159">
                  <c:v>0.86</c:v>
                </c:pt>
                <c:pt idx="160">
                  <c:v>0.86</c:v>
                </c:pt>
                <c:pt idx="161">
                  <c:v>0.853333333333333</c:v>
                </c:pt>
                <c:pt idx="162">
                  <c:v>0.846666666666667</c:v>
                </c:pt>
                <c:pt idx="163">
                  <c:v>0.84</c:v>
                </c:pt>
                <c:pt idx="164">
                  <c:v>0.833333333333333</c:v>
                </c:pt>
                <c:pt idx="165">
                  <c:v>0.826666666666667</c:v>
                </c:pt>
                <c:pt idx="166">
                  <c:v>0.826666666666667</c:v>
                </c:pt>
                <c:pt idx="167">
                  <c:v>0.82</c:v>
                </c:pt>
                <c:pt idx="168">
                  <c:v>0.813333333333333</c:v>
                </c:pt>
                <c:pt idx="169">
                  <c:v>0.813333333333333</c:v>
                </c:pt>
                <c:pt idx="170">
                  <c:v>0.813333333333333</c:v>
                </c:pt>
                <c:pt idx="171">
                  <c:v>0.813333333333333</c:v>
                </c:pt>
                <c:pt idx="172">
                  <c:v>0.806666666666667</c:v>
                </c:pt>
                <c:pt idx="173">
                  <c:v>0.8</c:v>
                </c:pt>
                <c:pt idx="174">
                  <c:v>0.793333333333333</c:v>
                </c:pt>
                <c:pt idx="175">
                  <c:v>0.793333333333333</c:v>
                </c:pt>
                <c:pt idx="176">
                  <c:v>0.786666666666667</c:v>
                </c:pt>
                <c:pt idx="177">
                  <c:v>0.78</c:v>
                </c:pt>
                <c:pt idx="178">
                  <c:v>0.773333333333333</c:v>
                </c:pt>
                <c:pt idx="179">
                  <c:v>0.766666666666667</c:v>
                </c:pt>
                <c:pt idx="180">
                  <c:v>0.76</c:v>
                </c:pt>
                <c:pt idx="181">
                  <c:v>0.753333333333333</c:v>
                </c:pt>
                <c:pt idx="182">
                  <c:v>0.753333333333333</c:v>
                </c:pt>
                <c:pt idx="183">
                  <c:v>0.746666666666667</c:v>
                </c:pt>
                <c:pt idx="184">
                  <c:v>0.74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0.673333333333333</c:v>
                </c:pt>
                <c:pt idx="197">
                  <c:v>0.666666666666667</c:v>
                </c:pt>
                <c:pt idx="198">
                  <c:v>0.66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0.613333333333333</c:v>
                </c:pt>
                <c:pt idx="207">
                  <c:v>0.606666666666667</c:v>
                </c:pt>
                <c:pt idx="208">
                  <c:v>0.6</c:v>
                </c:pt>
                <c:pt idx="209">
                  <c:v>0.593333333333333</c:v>
                </c:pt>
                <c:pt idx="210">
                  <c:v>0.586666666666667</c:v>
                </c:pt>
                <c:pt idx="211">
                  <c:v>0.58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</c:v>
                </c:pt>
                <c:pt idx="228">
                  <c:v>0.473333333333333</c:v>
                </c:pt>
                <c:pt idx="229">
                  <c:v>0.466666666666667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5119928"/>
        <c:axId val="-2087970248"/>
      </c:scatterChart>
      <c:valAx>
        <c:axId val="-2085119928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7970248"/>
        <c:crosses val="autoZero"/>
        <c:crossBetween val="midCat"/>
      </c:valAx>
      <c:valAx>
        <c:axId val="-208797024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5119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Texture + Comp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0.593333333333333</c:v>
                </c:pt>
                <c:pt idx="62">
                  <c:v>0.586666666666667</c:v>
                </c:pt>
                <c:pt idx="63">
                  <c:v>0.58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0.533333333333333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0.466666666666667</c:v>
                </c:pt>
                <c:pt idx="83">
                  <c:v>0.46</c:v>
                </c:pt>
                <c:pt idx="84">
                  <c:v>0.453333333333333</c:v>
                </c:pt>
                <c:pt idx="85">
                  <c:v>0.446666666666667</c:v>
                </c:pt>
                <c:pt idx="86">
                  <c:v>0.44</c:v>
                </c:pt>
                <c:pt idx="87">
                  <c:v>0.433333333333333</c:v>
                </c:pt>
                <c:pt idx="88">
                  <c:v>0.426666666666667</c:v>
                </c:pt>
                <c:pt idx="89">
                  <c:v>0.42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0.4</c:v>
                </c:pt>
                <c:pt idx="94">
                  <c:v>0.393333333333333</c:v>
                </c:pt>
                <c:pt idx="95">
                  <c:v>0.393333333333333</c:v>
                </c:pt>
                <c:pt idx="96">
                  <c:v>0.386666666666667</c:v>
                </c:pt>
                <c:pt idx="97">
                  <c:v>0.386666666666667</c:v>
                </c:pt>
                <c:pt idx="98">
                  <c:v>0.38</c:v>
                </c:pt>
                <c:pt idx="99">
                  <c:v>0.373333333333333</c:v>
                </c:pt>
                <c:pt idx="100">
                  <c:v>0.366666666666667</c:v>
                </c:pt>
                <c:pt idx="101">
                  <c:v>0.366666666666667</c:v>
                </c:pt>
                <c:pt idx="102">
                  <c:v>0.36</c:v>
                </c:pt>
                <c:pt idx="103">
                  <c:v>0.353333333333333</c:v>
                </c:pt>
                <c:pt idx="104">
                  <c:v>0.353333333333333</c:v>
                </c:pt>
                <c:pt idx="105">
                  <c:v>0.346666666666667</c:v>
                </c:pt>
                <c:pt idx="106">
                  <c:v>0.34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0.34</c:v>
                </c:pt>
                <c:pt idx="111">
                  <c:v>0.34</c:v>
                </c:pt>
                <c:pt idx="112">
                  <c:v>0.34</c:v>
                </c:pt>
                <c:pt idx="113">
                  <c:v>0.333333333333333</c:v>
                </c:pt>
                <c:pt idx="114">
                  <c:v>0.326666666666667</c:v>
                </c:pt>
                <c:pt idx="115">
                  <c:v>0.32</c:v>
                </c:pt>
                <c:pt idx="116">
                  <c:v>0.32</c:v>
                </c:pt>
                <c:pt idx="117">
                  <c:v>0.313333333333333</c:v>
                </c:pt>
                <c:pt idx="118">
                  <c:v>0.306666666666667</c:v>
                </c:pt>
                <c:pt idx="119">
                  <c:v>0.306666666666667</c:v>
                </c:pt>
                <c:pt idx="120">
                  <c:v>0.3</c:v>
                </c:pt>
                <c:pt idx="121">
                  <c:v>0.293333333333333</c:v>
                </c:pt>
                <c:pt idx="122">
                  <c:v>0.286666666666667</c:v>
                </c:pt>
                <c:pt idx="123">
                  <c:v>0.286666666666667</c:v>
                </c:pt>
                <c:pt idx="124">
                  <c:v>0.286666666666667</c:v>
                </c:pt>
                <c:pt idx="125">
                  <c:v>0.286666666666667</c:v>
                </c:pt>
                <c:pt idx="126">
                  <c:v>0.286666666666667</c:v>
                </c:pt>
                <c:pt idx="127">
                  <c:v>0.286666666666667</c:v>
                </c:pt>
                <c:pt idx="128">
                  <c:v>0.286666666666667</c:v>
                </c:pt>
                <c:pt idx="129">
                  <c:v>0.28</c:v>
                </c:pt>
                <c:pt idx="130">
                  <c:v>0.28</c:v>
                </c:pt>
                <c:pt idx="131">
                  <c:v>0.273333333333333</c:v>
                </c:pt>
                <c:pt idx="132">
                  <c:v>0.266666666666667</c:v>
                </c:pt>
                <c:pt idx="133">
                  <c:v>0.26</c:v>
                </c:pt>
                <c:pt idx="134">
                  <c:v>0.253333333333333</c:v>
                </c:pt>
                <c:pt idx="135">
                  <c:v>0.253333333333333</c:v>
                </c:pt>
                <c:pt idx="136">
                  <c:v>0.253333333333333</c:v>
                </c:pt>
                <c:pt idx="137">
                  <c:v>0.246666666666667</c:v>
                </c:pt>
                <c:pt idx="138">
                  <c:v>0.24</c:v>
                </c:pt>
                <c:pt idx="139">
                  <c:v>0.24</c:v>
                </c:pt>
                <c:pt idx="140">
                  <c:v>0.24</c:v>
                </c:pt>
                <c:pt idx="141">
                  <c:v>0.233333333333333</c:v>
                </c:pt>
                <c:pt idx="142">
                  <c:v>0.233333333333333</c:v>
                </c:pt>
                <c:pt idx="143">
                  <c:v>0.226666666666667</c:v>
                </c:pt>
                <c:pt idx="144">
                  <c:v>0.22</c:v>
                </c:pt>
                <c:pt idx="145">
                  <c:v>0.22</c:v>
                </c:pt>
                <c:pt idx="146">
                  <c:v>0.22</c:v>
                </c:pt>
                <c:pt idx="147">
                  <c:v>0.22</c:v>
                </c:pt>
                <c:pt idx="148">
                  <c:v>0.213333333333333</c:v>
                </c:pt>
                <c:pt idx="149">
                  <c:v>0.206666666666667</c:v>
                </c:pt>
                <c:pt idx="150">
                  <c:v>0.206666666666667</c:v>
                </c:pt>
                <c:pt idx="151">
                  <c:v>0.2</c:v>
                </c:pt>
                <c:pt idx="152">
                  <c:v>0.193333333333333</c:v>
                </c:pt>
                <c:pt idx="153">
                  <c:v>0.193333333333333</c:v>
                </c:pt>
                <c:pt idx="154">
                  <c:v>0.193333333333333</c:v>
                </c:pt>
                <c:pt idx="155">
                  <c:v>0.186666666666667</c:v>
                </c:pt>
                <c:pt idx="156">
                  <c:v>0.18</c:v>
                </c:pt>
                <c:pt idx="157">
                  <c:v>0.173333333333333</c:v>
                </c:pt>
                <c:pt idx="158">
                  <c:v>0.173333333333333</c:v>
                </c:pt>
                <c:pt idx="159">
                  <c:v>0.166666666666667</c:v>
                </c:pt>
                <c:pt idx="160">
                  <c:v>0.16</c:v>
                </c:pt>
                <c:pt idx="161">
                  <c:v>0.153333333333333</c:v>
                </c:pt>
                <c:pt idx="162">
                  <c:v>0.146666666666667</c:v>
                </c:pt>
                <c:pt idx="163">
                  <c:v>0.146666666666667</c:v>
                </c:pt>
                <c:pt idx="164">
                  <c:v>0.146666666666667</c:v>
                </c:pt>
                <c:pt idx="165">
                  <c:v>0.146666666666667</c:v>
                </c:pt>
                <c:pt idx="166">
                  <c:v>0.146666666666667</c:v>
                </c:pt>
                <c:pt idx="167">
                  <c:v>0.146666666666667</c:v>
                </c:pt>
                <c:pt idx="168">
                  <c:v>0.14</c:v>
                </c:pt>
                <c:pt idx="169">
                  <c:v>0.14</c:v>
                </c:pt>
                <c:pt idx="170">
                  <c:v>0.14</c:v>
                </c:pt>
                <c:pt idx="171">
                  <c:v>0.133333333333333</c:v>
                </c:pt>
                <c:pt idx="172">
                  <c:v>0.126666666666667</c:v>
                </c:pt>
                <c:pt idx="173">
                  <c:v>0.126666666666667</c:v>
                </c:pt>
                <c:pt idx="174">
                  <c:v>0.126666666666667</c:v>
                </c:pt>
                <c:pt idx="175">
                  <c:v>0.126666666666667</c:v>
                </c:pt>
                <c:pt idx="176">
                  <c:v>0.126666666666667</c:v>
                </c:pt>
                <c:pt idx="177">
                  <c:v>0.126666666666667</c:v>
                </c:pt>
                <c:pt idx="178">
                  <c:v>0.126666666666667</c:v>
                </c:pt>
                <c:pt idx="179">
                  <c:v>0.126666666666667</c:v>
                </c:pt>
                <c:pt idx="180">
                  <c:v>0.12</c:v>
                </c:pt>
                <c:pt idx="181">
                  <c:v>0.113333333333333</c:v>
                </c:pt>
                <c:pt idx="182">
                  <c:v>0.106666666666667</c:v>
                </c:pt>
                <c:pt idx="183">
                  <c:v>0.1</c:v>
                </c:pt>
                <c:pt idx="184">
                  <c:v>0.0933333333333334</c:v>
                </c:pt>
                <c:pt idx="185">
                  <c:v>0.0933333333333334</c:v>
                </c:pt>
                <c:pt idx="186">
                  <c:v>0.0866666666666667</c:v>
                </c:pt>
                <c:pt idx="187">
                  <c:v>0.08</c:v>
                </c:pt>
                <c:pt idx="188">
                  <c:v>0.08</c:v>
                </c:pt>
                <c:pt idx="189">
                  <c:v>0.08</c:v>
                </c:pt>
                <c:pt idx="190">
                  <c:v>0.0733333333333334</c:v>
                </c:pt>
                <c:pt idx="191">
                  <c:v>0.0733333333333334</c:v>
                </c:pt>
                <c:pt idx="192">
                  <c:v>0.0733333333333334</c:v>
                </c:pt>
                <c:pt idx="193">
                  <c:v>0.0733333333333334</c:v>
                </c:pt>
                <c:pt idx="194">
                  <c:v>0.0666666666666666</c:v>
                </c:pt>
                <c:pt idx="195">
                  <c:v>0.0666666666666666</c:v>
                </c:pt>
                <c:pt idx="196">
                  <c:v>0.0666666666666666</c:v>
                </c:pt>
                <c:pt idx="197">
                  <c:v>0.0666666666666666</c:v>
                </c:pt>
                <c:pt idx="198">
                  <c:v>0.0666666666666666</c:v>
                </c:pt>
                <c:pt idx="199">
                  <c:v>0.06</c:v>
                </c:pt>
                <c:pt idx="200">
                  <c:v>0.06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0.0533333333333333</c:v>
                </c:pt>
                <c:pt idx="205">
                  <c:v>0.0466666666666666</c:v>
                </c:pt>
                <c:pt idx="206">
                  <c:v>0.0466666666666666</c:v>
                </c:pt>
                <c:pt idx="207">
                  <c:v>0.0466666666666666</c:v>
                </c:pt>
                <c:pt idx="208">
                  <c:v>0.0466666666666666</c:v>
                </c:pt>
                <c:pt idx="209">
                  <c:v>0.0466666666666666</c:v>
                </c:pt>
                <c:pt idx="210">
                  <c:v>0.0466666666666666</c:v>
                </c:pt>
                <c:pt idx="211">
                  <c:v>0.0466666666666666</c:v>
                </c:pt>
                <c:pt idx="212">
                  <c:v>0.0466666666666666</c:v>
                </c:pt>
                <c:pt idx="213">
                  <c:v>0.0466666666666666</c:v>
                </c:pt>
                <c:pt idx="214">
                  <c:v>0.04</c:v>
                </c:pt>
                <c:pt idx="215">
                  <c:v>0.04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0.04</c:v>
                </c:pt>
                <c:pt idx="220">
                  <c:v>0.04</c:v>
                </c:pt>
                <c:pt idx="221">
                  <c:v>0.04</c:v>
                </c:pt>
                <c:pt idx="222">
                  <c:v>0.04</c:v>
                </c:pt>
                <c:pt idx="223">
                  <c:v>0.04</c:v>
                </c:pt>
                <c:pt idx="224">
                  <c:v>0.0333333333333333</c:v>
                </c:pt>
                <c:pt idx="225">
                  <c:v>0.0333333333333333</c:v>
                </c:pt>
                <c:pt idx="226">
                  <c:v>0.0333333333333333</c:v>
                </c:pt>
                <c:pt idx="227">
                  <c:v>0.0333333333333333</c:v>
                </c:pt>
                <c:pt idx="228">
                  <c:v>0.0333333333333333</c:v>
                </c:pt>
                <c:pt idx="229">
                  <c:v>0.0333333333333333</c:v>
                </c:pt>
                <c:pt idx="230">
                  <c:v>0.0333333333333333</c:v>
                </c:pt>
                <c:pt idx="231">
                  <c:v>0.0333333333333333</c:v>
                </c:pt>
                <c:pt idx="232">
                  <c:v>0.0333333333333333</c:v>
                </c:pt>
                <c:pt idx="233">
                  <c:v>0.0333333333333333</c:v>
                </c:pt>
                <c:pt idx="234">
                  <c:v>0.0333333333333333</c:v>
                </c:pt>
                <c:pt idx="235">
                  <c:v>0.0333333333333333</c:v>
                </c:pt>
                <c:pt idx="236">
                  <c:v>0.0333333333333333</c:v>
                </c:pt>
                <c:pt idx="237">
                  <c:v>0.0266666666666666</c:v>
                </c:pt>
                <c:pt idx="238">
                  <c:v>0.0266666666666666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0.0133333333333333</c:v>
                </c:pt>
                <c:pt idx="246">
                  <c:v>0.0133333333333333</c:v>
                </c:pt>
                <c:pt idx="247">
                  <c:v>0.0133333333333333</c:v>
                </c:pt>
                <c:pt idx="248">
                  <c:v>0.0133333333333333</c:v>
                </c:pt>
                <c:pt idx="249">
                  <c:v>0.00666666666666671</c:v>
                </c:pt>
                <c:pt idx="250">
                  <c:v>0.00666666666666671</c:v>
                </c:pt>
                <c:pt idx="251">
                  <c:v>0.00666666666666671</c:v>
                </c:pt>
                <c:pt idx="252">
                  <c:v>0.00666666666666671</c:v>
                </c:pt>
                <c:pt idx="253">
                  <c:v>0.00666666666666671</c:v>
                </c:pt>
                <c:pt idx="254">
                  <c:v>0.00666666666666671</c:v>
                </c:pt>
                <c:pt idx="255">
                  <c:v>0.00666666666666671</c:v>
                </c:pt>
                <c:pt idx="256">
                  <c:v>0.00666666666666671</c:v>
                </c:pt>
                <c:pt idx="257">
                  <c:v>0.00666666666666671</c:v>
                </c:pt>
                <c:pt idx="258">
                  <c:v>0.00666666666666671</c:v>
                </c:pt>
                <c:pt idx="259">
                  <c:v>0.00666666666666671</c:v>
                </c:pt>
                <c:pt idx="260">
                  <c:v>0.00666666666666671</c:v>
                </c:pt>
                <c:pt idx="261">
                  <c:v>0.00666666666666671</c:v>
                </c:pt>
                <c:pt idx="262">
                  <c:v>0.00666666666666671</c:v>
                </c:pt>
                <c:pt idx="263">
                  <c:v>0.00666666666666671</c:v>
                </c:pt>
                <c:pt idx="264">
                  <c:v>0.00666666666666671</c:v>
                </c:pt>
                <c:pt idx="265">
                  <c:v>0.00666666666666671</c:v>
                </c:pt>
                <c:pt idx="266">
                  <c:v>0.00666666666666671</c:v>
                </c:pt>
                <c:pt idx="267">
                  <c:v>0.00666666666666671</c:v>
                </c:pt>
                <c:pt idx="268">
                  <c:v>0.00666666666666671</c:v>
                </c:pt>
                <c:pt idx="269">
                  <c:v>0.00666666666666671</c:v>
                </c:pt>
                <c:pt idx="270">
                  <c:v>0.00666666666666671</c:v>
                </c:pt>
                <c:pt idx="271">
                  <c:v>0.00666666666666671</c:v>
                </c:pt>
                <c:pt idx="272">
                  <c:v>0.00666666666666671</c:v>
                </c:pt>
                <c:pt idx="273">
                  <c:v>0.00666666666666671</c:v>
                </c:pt>
                <c:pt idx="274">
                  <c:v>0.00666666666666671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Texture + Comp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0.986666666666667</c:v>
                </c:pt>
                <c:pt idx="83">
                  <c:v>0.986666666666667</c:v>
                </c:pt>
                <c:pt idx="84">
                  <c:v>0.986666666666667</c:v>
                </c:pt>
                <c:pt idx="85">
                  <c:v>0.986666666666667</c:v>
                </c:pt>
                <c:pt idx="86">
                  <c:v>0.986666666666667</c:v>
                </c:pt>
                <c:pt idx="87">
                  <c:v>0.986666666666667</c:v>
                </c:pt>
                <c:pt idx="88">
                  <c:v>0.986666666666667</c:v>
                </c:pt>
                <c:pt idx="89">
                  <c:v>0.986666666666667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</c:v>
                </c:pt>
                <c:pt idx="94">
                  <c:v>0.98</c:v>
                </c:pt>
                <c:pt idx="95">
                  <c:v>0.973333333333333</c:v>
                </c:pt>
                <c:pt idx="96">
                  <c:v>0.973333333333333</c:v>
                </c:pt>
                <c:pt idx="97">
                  <c:v>0.966666666666667</c:v>
                </c:pt>
                <c:pt idx="98">
                  <c:v>0.966666666666667</c:v>
                </c:pt>
                <c:pt idx="99">
                  <c:v>0.966666666666667</c:v>
                </c:pt>
                <c:pt idx="100">
                  <c:v>0.966666666666667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0.953333333333333</c:v>
                </c:pt>
                <c:pt idx="105">
                  <c:v>0.953333333333333</c:v>
                </c:pt>
                <c:pt idx="106">
                  <c:v>0.953333333333333</c:v>
                </c:pt>
                <c:pt idx="107">
                  <c:v>0.946666666666667</c:v>
                </c:pt>
                <c:pt idx="108">
                  <c:v>0.94</c:v>
                </c:pt>
                <c:pt idx="109">
                  <c:v>0.933333333333333</c:v>
                </c:pt>
                <c:pt idx="110">
                  <c:v>0.926666666666667</c:v>
                </c:pt>
                <c:pt idx="111">
                  <c:v>0.92</c:v>
                </c:pt>
                <c:pt idx="112">
                  <c:v>0.913333333333333</c:v>
                </c:pt>
                <c:pt idx="113">
                  <c:v>0.913333333333333</c:v>
                </c:pt>
                <c:pt idx="114">
                  <c:v>0.913333333333333</c:v>
                </c:pt>
                <c:pt idx="115">
                  <c:v>0.913333333333333</c:v>
                </c:pt>
                <c:pt idx="116">
                  <c:v>0.906666666666667</c:v>
                </c:pt>
                <c:pt idx="117">
                  <c:v>0.906666666666667</c:v>
                </c:pt>
                <c:pt idx="118">
                  <c:v>0.906666666666667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0.893333333333333</c:v>
                </c:pt>
                <c:pt idx="124">
                  <c:v>0.886666666666667</c:v>
                </c:pt>
                <c:pt idx="125">
                  <c:v>0.88</c:v>
                </c:pt>
                <c:pt idx="126">
                  <c:v>0.873333333333333</c:v>
                </c:pt>
                <c:pt idx="127">
                  <c:v>0.866666666666667</c:v>
                </c:pt>
                <c:pt idx="128">
                  <c:v>0.86</c:v>
                </c:pt>
                <c:pt idx="129">
                  <c:v>0.86</c:v>
                </c:pt>
                <c:pt idx="130">
                  <c:v>0.853333333333333</c:v>
                </c:pt>
                <c:pt idx="131">
                  <c:v>0.853333333333333</c:v>
                </c:pt>
                <c:pt idx="132">
                  <c:v>0.853333333333333</c:v>
                </c:pt>
                <c:pt idx="133">
                  <c:v>0.853333333333333</c:v>
                </c:pt>
                <c:pt idx="134">
                  <c:v>0.853333333333333</c:v>
                </c:pt>
                <c:pt idx="135">
                  <c:v>0.846666666666667</c:v>
                </c:pt>
                <c:pt idx="136">
                  <c:v>0.84</c:v>
                </c:pt>
                <c:pt idx="137">
                  <c:v>0.84</c:v>
                </c:pt>
                <c:pt idx="138">
                  <c:v>0.84</c:v>
                </c:pt>
                <c:pt idx="139">
                  <c:v>0.833333333333333</c:v>
                </c:pt>
                <c:pt idx="140">
                  <c:v>0.826666666666667</c:v>
                </c:pt>
                <c:pt idx="141">
                  <c:v>0.826666666666667</c:v>
                </c:pt>
                <c:pt idx="142">
                  <c:v>0.82</c:v>
                </c:pt>
                <c:pt idx="143">
                  <c:v>0.82</c:v>
                </c:pt>
                <c:pt idx="144">
                  <c:v>0.82</c:v>
                </c:pt>
                <c:pt idx="145">
                  <c:v>0.813333333333333</c:v>
                </c:pt>
                <c:pt idx="146">
                  <c:v>0.806666666666667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0.793333333333333</c:v>
                </c:pt>
                <c:pt idx="151">
                  <c:v>0.793333333333333</c:v>
                </c:pt>
                <c:pt idx="152">
                  <c:v>0.793333333333333</c:v>
                </c:pt>
                <c:pt idx="153">
                  <c:v>0.786666666666667</c:v>
                </c:pt>
                <c:pt idx="154">
                  <c:v>0.78</c:v>
                </c:pt>
                <c:pt idx="155">
                  <c:v>0.78</c:v>
                </c:pt>
                <c:pt idx="156">
                  <c:v>0.78</c:v>
                </c:pt>
                <c:pt idx="157">
                  <c:v>0.78</c:v>
                </c:pt>
                <c:pt idx="158">
                  <c:v>0.773333333333333</c:v>
                </c:pt>
                <c:pt idx="159">
                  <c:v>0.773333333333333</c:v>
                </c:pt>
                <c:pt idx="160">
                  <c:v>0.773333333333333</c:v>
                </c:pt>
                <c:pt idx="161">
                  <c:v>0.773333333333333</c:v>
                </c:pt>
                <c:pt idx="162">
                  <c:v>0.773333333333333</c:v>
                </c:pt>
                <c:pt idx="163">
                  <c:v>0.766666666666667</c:v>
                </c:pt>
                <c:pt idx="164">
                  <c:v>0.76</c:v>
                </c:pt>
                <c:pt idx="165">
                  <c:v>0.753333333333333</c:v>
                </c:pt>
                <c:pt idx="166">
                  <c:v>0.746666666666667</c:v>
                </c:pt>
                <c:pt idx="167">
                  <c:v>0.74</c:v>
                </c:pt>
                <c:pt idx="168">
                  <c:v>0.74</c:v>
                </c:pt>
                <c:pt idx="169">
                  <c:v>0.733333333333333</c:v>
                </c:pt>
                <c:pt idx="170">
                  <c:v>0.726666666666667</c:v>
                </c:pt>
                <c:pt idx="171">
                  <c:v>0.726666666666667</c:v>
                </c:pt>
                <c:pt idx="172">
                  <c:v>0.726666666666667</c:v>
                </c:pt>
                <c:pt idx="173">
                  <c:v>0.72</c:v>
                </c:pt>
                <c:pt idx="174">
                  <c:v>0.713333333333333</c:v>
                </c:pt>
                <c:pt idx="175">
                  <c:v>0.706666666666667</c:v>
                </c:pt>
                <c:pt idx="176">
                  <c:v>0.7</c:v>
                </c:pt>
                <c:pt idx="177">
                  <c:v>0.693333333333333</c:v>
                </c:pt>
                <c:pt idx="178">
                  <c:v>0.686666666666667</c:v>
                </c:pt>
                <c:pt idx="179">
                  <c:v>0.68</c:v>
                </c:pt>
                <c:pt idx="180">
                  <c:v>0.68</c:v>
                </c:pt>
                <c:pt idx="181">
                  <c:v>0.68</c:v>
                </c:pt>
                <c:pt idx="182">
                  <c:v>0.68</c:v>
                </c:pt>
                <c:pt idx="183">
                  <c:v>0.68</c:v>
                </c:pt>
                <c:pt idx="184">
                  <c:v>0.68</c:v>
                </c:pt>
                <c:pt idx="185">
                  <c:v>0.673333333333333</c:v>
                </c:pt>
                <c:pt idx="186">
                  <c:v>0.673333333333333</c:v>
                </c:pt>
                <c:pt idx="187">
                  <c:v>0.673333333333333</c:v>
                </c:pt>
                <c:pt idx="188">
                  <c:v>0.666666666666667</c:v>
                </c:pt>
                <c:pt idx="189">
                  <c:v>0.66</c:v>
                </c:pt>
                <c:pt idx="190">
                  <c:v>0.66</c:v>
                </c:pt>
                <c:pt idx="191">
                  <c:v>0.653333333333333</c:v>
                </c:pt>
                <c:pt idx="192">
                  <c:v>0.646666666666667</c:v>
                </c:pt>
                <c:pt idx="193">
                  <c:v>0.64</c:v>
                </c:pt>
                <c:pt idx="194">
                  <c:v>0.64</c:v>
                </c:pt>
                <c:pt idx="195">
                  <c:v>0.633333333333333</c:v>
                </c:pt>
                <c:pt idx="196">
                  <c:v>0.626666666666667</c:v>
                </c:pt>
                <c:pt idx="197">
                  <c:v>0.62</c:v>
                </c:pt>
                <c:pt idx="198">
                  <c:v>0.613333333333333</c:v>
                </c:pt>
                <c:pt idx="199">
                  <c:v>0.613333333333333</c:v>
                </c:pt>
                <c:pt idx="200">
                  <c:v>0.606666666666667</c:v>
                </c:pt>
                <c:pt idx="201">
                  <c:v>0.6</c:v>
                </c:pt>
                <c:pt idx="202">
                  <c:v>0.593333333333333</c:v>
                </c:pt>
                <c:pt idx="203">
                  <c:v>0.586666666666667</c:v>
                </c:pt>
                <c:pt idx="204">
                  <c:v>0.586666666666667</c:v>
                </c:pt>
                <c:pt idx="205">
                  <c:v>0.586666666666667</c:v>
                </c:pt>
                <c:pt idx="206">
                  <c:v>0.58</c:v>
                </c:pt>
                <c:pt idx="207">
                  <c:v>0.573333333333333</c:v>
                </c:pt>
                <c:pt idx="208">
                  <c:v>0.566666666666667</c:v>
                </c:pt>
                <c:pt idx="209">
                  <c:v>0.56</c:v>
                </c:pt>
                <c:pt idx="210">
                  <c:v>0.553333333333333</c:v>
                </c:pt>
                <c:pt idx="211">
                  <c:v>0.546666666666667</c:v>
                </c:pt>
                <c:pt idx="212">
                  <c:v>0.54</c:v>
                </c:pt>
                <c:pt idx="213">
                  <c:v>0.533333333333333</c:v>
                </c:pt>
                <c:pt idx="214">
                  <c:v>0.533333333333333</c:v>
                </c:pt>
                <c:pt idx="215">
                  <c:v>0.526666666666667</c:v>
                </c:pt>
                <c:pt idx="216">
                  <c:v>0.52</c:v>
                </c:pt>
                <c:pt idx="217">
                  <c:v>0.513333333333333</c:v>
                </c:pt>
                <c:pt idx="218">
                  <c:v>0.506666666666667</c:v>
                </c:pt>
                <c:pt idx="219">
                  <c:v>0.5</c:v>
                </c:pt>
                <c:pt idx="220">
                  <c:v>0.493333333333333</c:v>
                </c:pt>
                <c:pt idx="221">
                  <c:v>0.486666666666667</c:v>
                </c:pt>
                <c:pt idx="222">
                  <c:v>0.48</c:v>
                </c:pt>
                <c:pt idx="223">
                  <c:v>0.473333333333333</c:v>
                </c:pt>
                <c:pt idx="224">
                  <c:v>0.473333333333333</c:v>
                </c:pt>
                <c:pt idx="225">
                  <c:v>0.466666666666667</c:v>
                </c:pt>
                <c:pt idx="226">
                  <c:v>0.46</c:v>
                </c:pt>
                <c:pt idx="227">
                  <c:v>0.453333333333333</c:v>
                </c:pt>
                <c:pt idx="228">
                  <c:v>0.446666666666667</c:v>
                </c:pt>
                <c:pt idx="229">
                  <c:v>0.44</c:v>
                </c:pt>
                <c:pt idx="230">
                  <c:v>0.433333333333333</c:v>
                </c:pt>
                <c:pt idx="231">
                  <c:v>0.426666666666667</c:v>
                </c:pt>
                <c:pt idx="232">
                  <c:v>0.42</c:v>
                </c:pt>
                <c:pt idx="233">
                  <c:v>0.413333333333333</c:v>
                </c:pt>
                <c:pt idx="234">
                  <c:v>0.406666666666667</c:v>
                </c:pt>
                <c:pt idx="235">
                  <c:v>0.4</c:v>
                </c:pt>
                <c:pt idx="236">
                  <c:v>0.393333333333333</c:v>
                </c:pt>
                <c:pt idx="237">
                  <c:v>0.393333333333333</c:v>
                </c:pt>
                <c:pt idx="238">
                  <c:v>0.386666666666667</c:v>
                </c:pt>
                <c:pt idx="239">
                  <c:v>0.386666666666667</c:v>
                </c:pt>
                <c:pt idx="240">
                  <c:v>0.38</c:v>
                </c:pt>
                <c:pt idx="241">
                  <c:v>0.373333333333333</c:v>
                </c:pt>
                <c:pt idx="242">
                  <c:v>0.366666666666667</c:v>
                </c:pt>
                <c:pt idx="243">
                  <c:v>0.36</c:v>
                </c:pt>
                <c:pt idx="244">
                  <c:v>0.353333333333333</c:v>
                </c:pt>
                <c:pt idx="245">
                  <c:v>0.353333333333333</c:v>
                </c:pt>
                <c:pt idx="246">
                  <c:v>0.346666666666667</c:v>
                </c:pt>
                <c:pt idx="247">
                  <c:v>0.34</c:v>
                </c:pt>
                <c:pt idx="248">
                  <c:v>0.333333333333333</c:v>
                </c:pt>
                <c:pt idx="249">
                  <c:v>0.333333333333333</c:v>
                </c:pt>
                <c:pt idx="250">
                  <c:v>0.326666666666667</c:v>
                </c:pt>
                <c:pt idx="251">
                  <c:v>0.32</c:v>
                </c:pt>
                <c:pt idx="252">
                  <c:v>0.313333333333333</c:v>
                </c:pt>
                <c:pt idx="253">
                  <c:v>0.306666666666667</c:v>
                </c:pt>
                <c:pt idx="254">
                  <c:v>0.3</c:v>
                </c:pt>
                <c:pt idx="255">
                  <c:v>0.293333333333333</c:v>
                </c:pt>
                <c:pt idx="256">
                  <c:v>0.286666666666667</c:v>
                </c:pt>
                <c:pt idx="257">
                  <c:v>0.28</c:v>
                </c:pt>
                <c:pt idx="258">
                  <c:v>0.273333333333333</c:v>
                </c:pt>
                <c:pt idx="259">
                  <c:v>0.266666666666667</c:v>
                </c:pt>
                <c:pt idx="260">
                  <c:v>0.26</c:v>
                </c:pt>
                <c:pt idx="261">
                  <c:v>0.253333333333333</c:v>
                </c:pt>
                <c:pt idx="262">
                  <c:v>0.246666666666667</c:v>
                </c:pt>
                <c:pt idx="263">
                  <c:v>0.24</c:v>
                </c:pt>
                <c:pt idx="264">
                  <c:v>0.233333333333333</c:v>
                </c:pt>
                <c:pt idx="265">
                  <c:v>0.226666666666667</c:v>
                </c:pt>
                <c:pt idx="266">
                  <c:v>0.22</c:v>
                </c:pt>
                <c:pt idx="267">
                  <c:v>0.213333333333333</c:v>
                </c:pt>
                <c:pt idx="268">
                  <c:v>0.206666666666667</c:v>
                </c:pt>
                <c:pt idx="269">
                  <c:v>0.2</c:v>
                </c:pt>
                <c:pt idx="270">
                  <c:v>0.193333333333333</c:v>
                </c:pt>
                <c:pt idx="271">
                  <c:v>0.186666666666667</c:v>
                </c:pt>
                <c:pt idx="272">
                  <c:v>0.18</c:v>
                </c:pt>
                <c:pt idx="273">
                  <c:v>0.173333333333333</c:v>
                </c:pt>
                <c:pt idx="274">
                  <c:v>0.166666666666667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181960"/>
        <c:axId val="-2085800520"/>
      </c:scatterChart>
      <c:valAx>
        <c:axId val="-2081181960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5800520"/>
        <c:crosses val="autoZero"/>
        <c:crossBetween val="midCat"/>
      </c:valAx>
      <c:valAx>
        <c:axId val="-20858005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1181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Texture + Conc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0.593333333333333</c:v>
                </c:pt>
                <c:pt idx="62">
                  <c:v>0.586666666666667</c:v>
                </c:pt>
                <c:pt idx="63">
                  <c:v>0.58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0.533333333333333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0.333333333333333</c:v>
                </c:pt>
                <c:pt idx="103">
                  <c:v>0.326666666666667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0.306666666666667</c:v>
                </c:pt>
                <c:pt idx="109">
                  <c:v>0.3</c:v>
                </c:pt>
                <c:pt idx="110">
                  <c:v>0.293333333333333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0.273333333333333</c:v>
                </c:pt>
                <c:pt idx="115">
                  <c:v>0.273333333333333</c:v>
                </c:pt>
                <c:pt idx="116">
                  <c:v>0.266666666666667</c:v>
                </c:pt>
                <c:pt idx="117">
                  <c:v>0.26</c:v>
                </c:pt>
                <c:pt idx="118">
                  <c:v>0.253333333333333</c:v>
                </c:pt>
                <c:pt idx="119">
                  <c:v>0.246666666666667</c:v>
                </c:pt>
                <c:pt idx="120">
                  <c:v>0.24</c:v>
                </c:pt>
                <c:pt idx="121">
                  <c:v>0.233333333333333</c:v>
                </c:pt>
                <c:pt idx="122">
                  <c:v>0.226666666666667</c:v>
                </c:pt>
                <c:pt idx="123">
                  <c:v>0.226666666666667</c:v>
                </c:pt>
                <c:pt idx="124">
                  <c:v>0.22</c:v>
                </c:pt>
                <c:pt idx="125">
                  <c:v>0.213333333333333</c:v>
                </c:pt>
                <c:pt idx="126">
                  <c:v>0.206666666666667</c:v>
                </c:pt>
                <c:pt idx="127">
                  <c:v>0.206666666666667</c:v>
                </c:pt>
                <c:pt idx="128">
                  <c:v>0.206666666666667</c:v>
                </c:pt>
                <c:pt idx="129">
                  <c:v>0.2</c:v>
                </c:pt>
                <c:pt idx="130">
                  <c:v>0.193333333333333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0.173333333333333</c:v>
                </c:pt>
                <c:pt idx="139">
                  <c:v>0.166666666666667</c:v>
                </c:pt>
                <c:pt idx="140">
                  <c:v>0.166666666666667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0.153333333333333</c:v>
                </c:pt>
                <c:pt idx="147">
                  <c:v>0.153333333333333</c:v>
                </c:pt>
                <c:pt idx="148">
                  <c:v>0.146666666666667</c:v>
                </c:pt>
                <c:pt idx="149">
                  <c:v>0.146666666666667</c:v>
                </c:pt>
                <c:pt idx="150">
                  <c:v>0.14</c:v>
                </c:pt>
                <c:pt idx="151">
                  <c:v>0.133333333333333</c:v>
                </c:pt>
                <c:pt idx="152">
                  <c:v>0.133333333333333</c:v>
                </c:pt>
                <c:pt idx="153">
                  <c:v>0.126666666666667</c:v>
                </c:pt>
                <c:pt idx="154">
                  <c:v>0.12</c:v>
                </c:pt>
                <c:pt idx="155">
                  <c:v>0.12</c:v>
                </c:pt>
                <c:pt idx="156">
                  <c:v>0.113333333333333</c:v>
                </c:pt>
                <c:pt idx="157">
                  <c:v>0.113333333333333</c:v>
                </c:pt>
                <c:pt idx="158">
                  <c:v>0.113333333333333</c:v>
                </c:pt>
                <c:pt idx="159">
                  <c:v>0.106666666666667</c:v>
                </c:pt>
                <c:pt idx="160">
                  <c:v>0.106666666666667</c:v>
                </c:pt>
                <c:pt idx="161">
                  <c:v>0.106666666666667</c:v>
                </c:pt>
                <c:pt idx="162">
                  <c:v>0.1</c:v>
                </c:pt>
                <c:pt idx="163">
                  <c:v>0.0933333333333334</c:v>
                </c:pt>
                <c:pt idx="164">
                  <c:v>0.0866666666666667</c:v>
                </c:pt>
                <c:pt idx="165">
                  <c:v>0.0866666666666667</c:v>
                </c:pt>
                <c:pt idx="166">
                  <c:v>0.08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0.0733333333333334</c:v>
                </c:pt>
                <c:pt idx="170">
                  <c:v>0.0733333333333334</c:v>
                </c:pt>
                <c:pt idx="171">
                  <c:v>0.0733333333333334</c:v>
                </c:pt>
                <c:pt idx="172">
                  <c:v>0.0733333333333334</c:v>
                </c:pt>
                <c:pt idx="173">
                  <c:v>0.0733333333333334</c:v>
                </c:pt>
                <c:pt idx="174">
                  <c:v>0.0733333333333334</c:v>
                </c:pt>
                <c:pt idx="175">
                  <c:v>0.0733333333333334</c:v>
                </c:pt>
                <c:pt idx="176">
                  <c:v>0.0733333333333334</c:v>
                </c:pt>
                <c:pt idx="177">
                  <c:v>0.0733333333333334</c:v>
                </c:pt>
                <c:pt idx="178">
                  <c:v>0.0733333333333334</c:v>
                </c:pt>
                <c:pt idx="179">
                  <c:v>0.0733333333333334</c:v>
                </c:pt>
                <c:pt idx="180">
                  <c:v>0.0666666666666666</c:v>
                </c:pt>
                <c:pt idx="181">
                  <c:v>0.0666666666666666</c:v>
                </c:pt>
                <c:pt idx="182">
                  <c:v>0.0666666666666666</c:v>
                </c:pt>
                <c:pt idx="183">
                  <c:v>0.0666666666666666</c:v>
                </c:pt>
                <c:pt idx="184">
                  <c:v>0.06</c:v>
                </c:pt>
                <c:pt idx="185">
                  <c:v>0.06</c:v>
                </c:pt>
                <c:pt idx="186">
                  <c:v>0.06</c:v>
                </c:pt>
                <c:pt idx="187">
                  <c:v>0.0533333333333333</c:v>
                </c:pt>
                <c:pt idx="188">
                  <c:v>0.0533333333333333</c:v>
                </c:pt>
                <c:pt idx="189">
                  <c:v>0.0533333333333333</c:v>
                </c:pt>
                <c:pt idx="190">
                  <c:v>0.0533333333333333</c:v>
                </c:pt>
                <c:pt idx="191">
                  <c:v>0.0533333333333333</c:v>
                </c:pt>
                <c:pt idx="192">
                  <c:v>0.0533333333333333</c:v>
                </c:pt>
                <c:pt idx="193">
                  <c:v>0.0533333333333333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0.0533333333333333</c:v>
                </c:pt>
                <c:pt idx="202">
                  <c:v>0.0533333333333333</c:v>
                </c:pt>
                <c:pt idx="203">
                  <c:v>0.0533333333333333</c:v>
                </c:pt>
                <c:pt idx="204">
                  <c:v>0.0466666666666666</c:v>
                </c:pt>
                <c:pt idx="205">
                  <c:v>0.0466666666666666</c:v>
                </c:pt>
                <c:pt idx="206">
                  <c:v>0.0466666666666666</c:v>
                </c:pt>
                <c:pt idx="207">
                  <c:v>0.0466666666666666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0.0333333333333333</c:v>
                </c:pt>
                <c:pt idx="212">
                  <c:v>0.0333333333333333</c:v>
                </c:pt>
                <c:pt idx="213">
                  <c:v>0.0333333333333333</c:v>
                </c:pt>
                <c:pt idx="214">
                  <c:v>0.0333333333333333</c:v>
                </c:pt>
                <c:pt idx="215">
                  <c:v>0.0333333333333333</c:v>
                </c:pt>
                <c:pt idx="216">
                  <c:v>0.0333333333333333</c:v>
                </c:pt>
                <c:pt idx="217">
                  <c:v>0.0333333333333333</c:v>
                </c:pt>
                <c:pt idx="218">
                  <c:v>0.0333333333333333</c:v>
                </c:pt>
                <c:pt idx="219">
                  <c:v>0.0333333333333333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0.0266666666666666</c:v>
                </c:pt>
                <c:pt idx="226">
                  <c:v>0.0266666666666666</c:v>
                </c:pt>
                <c:pt idx="227">
                  <c:v>0.0266666666666666</c:v>
                </c:pt>
                <c:pt idx="228">
                  <c:v>0.0266666666666666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0.0266666666666666</c:v>
                </c:pt>
                <c:pt idx="235">
                  <c:v>0.0266666666666666</c:v>
                </c:pt>
                <c:pt idx="236">
                  <c:v>0.0266666666666666</c:v>
                </c:pt>
                <c:pt idx="237">
                  <c:v>0.0266666666666666</c:v>
                </c:pt>
                <c:pt idx="238">
                  <c:v>0.0266666666666666</c:v>
                </c:pt>
                <c:pt idx="239">
                  <c:v>0.0266666666666666</c:v>
                </c:pt>
                <c:pt idx="240">
                  <c:v>0.0266666666666666</c:v>
                </c:pt>
                <c:pt idx="241">
                  <c:v>0.0266666666666666</c:v>
                </c:pt>
                <c:pt idx="242">
                  <c:v>0.0266666666666666</c:v>
                </c:pt>
                <c:pt idx="243">
                  <c:v>0.0266666666666666</c:v>
                </c:pt>
                <c:pt idx="244">
                  <c:v>0.0266666666666666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0.0133333333333333</c:v>
                </c:pt>
                <c:pt idx="286">
                  <c:v>0.00666666666666671</c:v>
                </c:pt>
                <c:pt idx="287">
                  <c:v>0.00666666666666671</c:v>
                </c:pt>
                <c:pt idx="288">
                  <c:v>0.00666666666666671</c:v>
                </c:pt>
                <c:pt idx="289">
                  <c:v>0.00666666666666671</c:v>
                </c:pt>
                <c:pt idx="290">
                  <c:v>0.00666666666666671</c:v>
                </c:pt>
                <c:pt idx="291">
                  <c:v>0.00666666666666671</c:v>
                </c:pt>
                <c:pt idx="292">
                  <c:v>0.00666666666666671</c:v>
                </c:pt>
                <c:pt idx="293">
                  <c:v>0.00666666666666671</c:v>
                </c:pt>
                <c:pt idx="294">
                  <c:v>0.00666666666666671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Texture + Conc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0.986666666666667</c:v>
                </c:pt>
                <c:pt idx="103">
                  <c:v>0.986666666666667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0.973333333333333</c:v>
                </c:pt>
                <c:pt idx="109">
                  <c:v>0.973333333333333</c:v>
                </c:pt>
                <c:pt idx="110">
                  <c:v>0.973333333333333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0.966666666666667</c:v>
                </c:pt>
                <c:pt idx="115">
                  <c:v>0.96</c:v>
                </c:pt>
                <c:pt idx="116">
                  <c:v>0.96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0.96</c:v>
                </c:pt>
                <c:pt idx="121">
                  <c:v>0.96</c:v>
                </c:pt>
                <c:pt idx="122">
                  <c:v>0.96</c:v>
                </c:pt>
                <c:pt idx="123">
                  <c:v>0.953333333333333</c:v>
                </c:pt>
                <c:pt idx="124">
                  <c:v>0.953333333333333</c:v>
                </c:pt>
                <c:pt idx="125">
                  <c:v>0.953333333333333</c:v>
                </c:pt>
                <c:pt idx="126">
                  <c:v>0.953333333333333</c:v>
                </c:pt>
                <c:pt idx="127">
                  <c:v>0.946666666666667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0.933333333333333</c:v>
                </c:pt>
                <c:pt idx="132">
                  <c:v>0.933333333333333</c:v>
                </c:pt>
                <c:pt idx="133">
                  <c:v>0.926666666666667</c:v>
                </c:pt>
                <c:pt idx="134">
                  <c:v>0.926666666666667</c:v>
                </c:pt>
                <c:pt idx="135">
                  <c:v>0.92</c:v>
                </c:pt>
                <c:pt idx="136">
                  <c:v>0.913333333333333</c:v>
                </c:pt>
                <c:pt idx="137">
                  <c:v>0.906666666666667</c:v>
                </c:pt>
                <c:pt idx="138">
                  <c:v>0.906666666666667</c:v>
                </c:pt>
                <c:pt idx="139">
                  <c:v>0.906666666666667</c:v>
                </c:pt>
                <c:pt idx="140">
                  <c:v>0.9</c:v>
                </c:pt>
                <c:pt idx="141">
                  <c:v>0.9</c:v>
                </c:pt>
                <c:pt idx="142">
                  <c:v>0.893333333333333</c:v>
                </c:pt>
                <c:pt idx="143">
                  <c:v>0.886666666666667</c:v>
                </c:pt>
                <c:pt idx="144">
                  <c:v>0.88</c:v>
                </c:pt>
                <c:pt idx="145">
                  <c:v>0.873333333333333</c:v>
                </c:pt>
                <c:pt idx="146">
                  <c:v>0.873333333333333</c:v>
                </c:pt>
                <c:pt idx="147">
                  <c:v>0.866666666666667</c:v>
                </c:pt>
                <c:pt idx="148">
                  <c:v>0.866666666666667</c:v>
                </c:pt>
                <c:pt idx="149">
                  <c:v>0.86</c:v>
                </c:pt>
                <c:pt idx="150">
                  <c:v>0.86</c:v>
                </c:pt>
                <c:pt idx="151">
                  <c:v>0.86</c:v>
                </c:pt>
                <c:pt idx="152">
                  <c:v>0.853333333333333</c:v>
                </c:pt>
                <c:pt idx="153">
                  <c:v>0.853333333333333</c:v>
                </c:pt>
                <c:pt idx="154">
                  <c:v>0.853333333333333</c:v>
                </c:pt>
                <c:pt idx="155">
                  <c:v>0.846666666666667</c:v>
                </c:pt>
                <c:pt idx="156">
                  <c:v>0.846666666666667</c:v>
                </c:pt>
                <c:pt idx="157">
                  <c:v>0.84</c:v>
                </c:pt>
                <c:pt idx="158">
                  <c:v>0.833333333333333</c:v>
                </c:pt>
                <c:pt idx="159">
                  <c:v>0.833333333333333</c:v>
                </c:pt>
                <c:pt idx="160">
                  <c:v>0.826666666666667</c:v>
                </c:pt>
                <c:pt idx="161">
                  <c:v>0.82</c:v>
                </c:pt>
                <c:pt idx="162">
                  <c:v>0.82</c:v>
                </c:pt>
                <c:pt idx="163">
                  <c:v>0.82</c:v>
                </c:pt>
                <c:pt idx="164">
                  <c:v>0.82</c:v>
                </c:pt>
                <c:pt idx="165">
                  <c:v>0.813333333333333</c:v>
                </c:pt>
                <c:pt idx="166">
                  <c:v>0.813333333333333</c:v>
                </c:pt>
                <c:pt idx="167">
                  <c:v>0.806666666666667</c:v>
                </c:pt>
                <c:pt idx="168">
                  <c:v>0.806666666666667</c:v>
                </c:pt>
                <c:pt idx="169">
                  <c:v>0.8</c:v>
                </c:pt>
                <c:pt idx="170">
                  <c:v>0.793333333333333</c:v>
                </c:pt>
                <c:pt idx="171">
                  <c:v>0.786666666666667</c:v>
                </c:pt>
                <c:pt idx="172">
                  <c:v>0.78</c:v>
                </c:pt>
                <c:pt idx="173">
                  <c:v>0.773333333333333</c:v>
                </c:pt>
                <c:pt idx="174">
                  <c:v>0.766666666666667</c:v>
                </c:pt>
                <c:pt idx="175">
                  <c:v>0.76</c:v>
                </c:pt>
                <c:pt idx="176">
                  <c:v>0.753333333333333</c:v>
                </c:pt>
                <c:pt idx="177">
                  <c:v>0.746666666666667</c:v>
                </c:pt>
                <c:pt idx="178">
                  <c:v>0.74</c:v>
                </c:pt>
                <c:pt idx="179">
                  <c:v>0.733333333333333</c:v>
                </c:pt>
                <c:pt idx="180">
                  <c:v>0.733333333333333</c:v>
                </c:pt>
                <c:pt idx="181">
                  <c:v>0.726666666666667</c:v>
                </c:pt>
                <c:pt idx="182">
                  <c:v>0.72</c:v>
                </c:pt>
                <c:pt idx="183">
                  <c:v>0.713333333333333</c:v>
                </c:pt>
                <c:pt idx="184">
                  <c:v>0.713333333333333</c:v>
                </c:pt>
                <c:pt idx="185">
                  <c:v>0.706666666666667</c:v>
                </c:pt>
                <c:pt idx="186">
                  <c:v>0.7</c:v>
                </c:pt>
                <c:pt idx="187">
                  <c:v>0.7</c:v>
                </c:pt>
                <c:pt idx="188">
                  <c:v>0.693333333333333</c:v>
                </c:pt>
                <c:pt idx="189">
                  <c:v>0.686666666666667</c:v>
                </c:pt>
                <c:pt idx="190">
                  <c:v>0.68</c:v>
                </c:pt>
                <c:pt idx="191">
                  <c:v>0.673333333333333</c:v>
                </c:pt>
                <c:pt idx="192">
                  <c:v>0.666666666666667</c:v>
                </c:pt>
                <c:pt idx="193">
                  <c:v>0.66</c:v>
                </c:pt>
                <c:pt idx="194">
                  <c:v>0.653333333333333</c:v>
                </c:pt>
                <c:pt idx="195">
                  <c:v>0.646666666666667</c:v>
                </c:pt>
                <c:pt idx="196">
                  <c:v>0.64</c:v>
                </c:pt>
                <c:pt idx="197">
                  <c:v>0.633333333333333</c:v>
                </c:pt>
                <c:pt idx="198">
                  <c:v>0.626666666666667</c:v>
                </c:pt>
                <c:pt idx="199">
                  <c:v>0.62</c:v>
                </c:pt>
                <c:pt idx="200">
                  <c:v>0.613333333333333</c:v>
                </c:pt>
                <c:pt idx="201">
                  <c:v>0.606666666666667</c:v>
                </c:pt>
                <c:pt idx="202">
                  <c:v>0.6</c:v>
                </c:pt>
                <c:pt idx="203">
                  <c:v>0.593333333333333</c:v>
                </c:pt>
                <c:pt idx="204">
                  <c:v>0.593333333333333</c:v>
                </c:pt>
                <c:pt idx="205">
                  <c:v>0.586666666666667</c:v>
                </c:pt>
                <c:pt idx="206">
                  <c:v>0.58</c:v>
                </c:pt>
                <c:pt idx="207">
                  <c:v>0.573333333333333</c:v>
                </c:pt>
                <c:pt idx="208">
                  <c:v>0.573333333333333</c:v>
                </c:pt>
                <c:pt idx="209">
                  <c:v>0.566666666666667</c:v>
                </c:pt>
                <c:pt idx="210">
                  <c:v>0.56</c:v>
                </c:pt>
                <c:pt idx="211">
                  <c:v>0.56</c:v>
                </c:pt>
                <c:pt idx="212">
                  <c:v>0.553333333333333</c:v>
                </c:pt>
                <c:pt idx="213">
                  <c:v>0.546666666666667</c:v>
                </c:pt>
                <c:pt idx="214">
                  <c:v>0.54</c:v>
                </c:pt>
                <c:pt idx="215">
                  <c:v>0.533333333333333</c:v>
                </c:pt>
                <c:pt idx="216">
                  <c:v>0.526666666666667</c:v>
                </c:pt>
                <c:pt idx="217">
                  <c:v>0.52</c:v>
                </c:pt>
                <c:pt idx="218">
                  <c:v>0.513333333333333</c:v>
                </c:pt>
                <c:pt idx="219">
                  <c:v>0.506666666666667</c:v>
                </c:pt>
                <c:pt idx="220">
                  <c:v>0.506666666666667</c:v>
                </c:pt>
                <c:pt idx="221">
                  <c:v>0.5</c:v>
                </c:pt>
                <c:pt idx="222">
                  <c:v>0.493333333333333</c:v>
                </c:pt>
                <c:pt idx="223">
                  <c:v>0.486666666666667</c:v>
                </c:pt>
                <c:pt idx="224">
                  <c:v>0.48</c:v>
                </c:pt>
                <c:pt idx="225">
                  <c:v>0.473333333333333</c:v>
                </c:pt>
                <c:pt idx="226">
                  <c:v>0.466666666666667</c:v>
                </c:pt>
                <c:pt idx="227">
                  <c:v>0.46</c:v>
                </c:pt>
                <c:pt idx="228">
                  <c:v>0.453333333333333</c:v>
                </c:pt>
                <c:pt idx="229">
                  <c:v>0.446666666666667</c:v>
                </c:pt>
                <c:pt idx="230">
                  <c:v>0.44</c:v>
                </c:pt>
                <c:pt idx="231">
                  <c:v>0.433333333333333</c:v>
                </c:pt>
                <c:pt idx="232">
                  <c:v>0.426666666666667</c:v>
                </c:pt>
                <c:pt idx="233">
                  <c:v>0.42</c:v>
                </c:pt>
                <c:pt idx="234">
                  <c:v>0.413333333333333</c:v>
                </c:pt>
                <c:pt idx="235">
                  <c:v>0.406666666666667</c:v>
                </c:pt>
                <c:pt idx="236">
                  <c:v>0.4</c:v>
                </c:pt>
                <c:pt idx="237">
                  <c:v>0.393333333333333</c:v>
                </c:pt>
                <c:pt idx="238">
                  <c:v>0.386666666666667</c:v>
                </c:pt>
                <c:pt idx="239">
                  <c:v>0.38</c:v>
                </c:pt>
                <c:pt idx="240">
                  <c:v>0.373333333333333</c:v>
                </c:pt>
                <c:pt idx="241">
                  <c:v>0.366666666666667</c:v>
                </c:pt>
                <c:pt idx="242">
                  <c:v>0.36</c:v>
                </c:pt>
                <c:pt idx="243">
                  <c:v>0.353333333333333</c:v>
                </c:pt>
                <c:pt idx="244">
                  <c:v>0.346666666666667</c:v>
                </c:pt>
                <c:pt idx="245">
                  <c:v>0.346666666666667</c:v>
                </c:pt>
                <c:pt idx="246">
                  <c:v>0.34</c:v>
                </c:pt>
                <c:pt idx="247">
                  <c:v>0.333333333333333</c:v>
                </c:pt>
                <c:pt idx="248">
                  <c:v>0.326666666666667</c:v>
                </c:pt>
                <c:pt idx="249">
                  <c:v>0.32</c:v>
                </c:pt>
                <c:pt idx="250">
                  <c:v>0.313333333333333</c:v>
                </c:pt>
                <c:pt idx="251">
                  <c:v>0.306666666666667</c:v>
                </c:pt>
                <c:pt idx="252">
                  <c:v>0.3</c:v>
                </c:pt>
                <c:pt idx="253">
                  <c:v>0.293333333333333</c:v>
                </c:pt>
                <c:pt idx="254">
                  <c:v>0.286666666666667</c:v>
                </c:pt>
                <c:pt idx="255">
                  <c:v>0.28</c:v>
                </c:pt>
                <c:pt idx="256">
                  <c:v>0.273333333333333</c:v>
                </c:pt>
                <c:pt idx="257">
                  <c:v>0.266666666666667</c:v>
                </c:pt>
                <c:pt idx="258">
                  <c:v>0.26</c:v>
                </c:pt>
                <c:pt idx="259">
                  <c:v>0.253333333333333</c:v>
                </c:pt>
                <c:pt idx="260">
                  <c:v>0.246666666666667</c:v>
                </c:pt>
                <c:pt idx="261">
                  <c:v>0.24</c:v>
                </c:pt>
                <c:pt idx="262">
                  <c:v>0.233333333333333</c:v>
                </c:pt>
                <c:pt idx="263">
                  <c:v>0.226666666666667</c:v>
                </c:pt>
                <c:pt idx="264">
                  <c:v>0.22</c:v>
                </c:pt>
                <c:pt idx="265">
                  <c:v>0.213333333333333</c:v>
                </c:pt>
                <c:pt idx="266">
                  <c:v>0.206666666666667</c:v>
                </c:pt>
                <c:pt idx="267">
                  <c:v>0.2</c:v>
                </c:pt>
                <c:pt idx="268">
                  <c:v>0.193333333333333</c:v>
                </c:pt>
                <c:pt idx="269">
                  <c:v>0.186666666666667</c:v>
                </c:pt>
                <c:pt idx="270">
                  <c:v>0.18</c:v>
                </c:pt>
                <c:pt idx="271">
                  <c:v>0.173333333333333</c:v>
                </c:pt>
                <c:pt idx="272">
                  <c:v>0.166666666666667</c:v>
                </c:pt>
                <c:pt idx="273">
                  <c:v>0.16</c:v>
                </c:pt>
                <c:pt idx="274">
                  <c:v>0.153333333333333</c:v>
                </c:pt>
                <c:pt idx="275">
                  <c:v>0.146666666666667</c:v>
                </c:pt>
                <c:pt idx="276">
                  <c:v>0.14</c:v>
                </c:pt>
                <c:pt idx="277">
                  <c:v>0.133333333333333</c:v>
                </c:pt>
                <c:pt idx="278">
                  <c:v>0.126666666666667</c:v>
                </c:pt>
                <c:pt idx="279">
                  <c:v>0.12</c:v>
                </c:pt>
                <c:pt idx="280">
                  <c:v>0.113333333333333</c:v>
                </c:pt>
                <c:pt idx="281">
                  <c:v>0.106666666666667</c:v>
                </c:pt>
                <c:pt idx="282">
                  <c:v>0.1</c:v>
                </c:pt>
                <c:pt idx="283">
                  <c:v>0.0933333333333334</c:v>
                </c:pt>
                <c:pt idx="284">
                  <c:v>0.0866666666666667</c:v>
                </c:pt>
                <c:pt idx="285">
                  <c:v>0.0866666666666667</c:v>
                </c:pt>
                <c:pt idx="286">
                  <c:v>0.0866666666666667</c:v>
                </c:pt>
                <c:pt idx="287">
                  <c:v>0.08</c:v>
                </c:pt>
                <c:pt idx="288">
                  <c:v>0.0733333333333334</c:v>
                </c:pt>
                <c:pt idx="289">
                  <c:v>0.0666666666666666</c:v>
                </c:pt>
                <c:pt idx="290">
                  <c:v>0.06</c:v>
                </c:pt>
                <c:pt idx="291">
                  <c:v>0.0533333333333333</c:v>
                </c:pt>
                <c:pt idx="292">
                  <c:v>0.0466666666666666</c:v>
                </c:pt>
                <c:pt idx="293">
                  <c:v>0.04</c:v>
                </c:pt>
                <c:pt idx="294">
                  <c:v>0.0333333333333333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2741864"/>
        <c:axId val="-2088301880"/>
      </c:scatterChart>
      <c:valAx>
        <c:axId val="-208274186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8301880"/>
        <c:crosses val="autoZero"/>
        <c:crossBetween val="midCat"/>
      </c:valAx>
      <c:valAx>
        <c:axId val="-208830188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2741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Comp + Conc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0.7</c:v>
                </c:pt>
                <c:pt idx="47">
                  <c:v>0.693333333333333</c:v>
                </c:pt>
                <c:pt idx="48">
                  <c:v>0.686666666666667</c:v>
                </c:pt>
                <c:pt idx="49">
                  <c:v>0.68</c:v>
                </c:pt>
                <c:pt idx="50">
                  <c:v>0.673333333333333</c:v>
                </c:pt>
                <c:pt idx="51">
                  <c:v>0.666666666666667</c:v>
                </c:pt>
                <c:pt idx="52">
                  <c:v>0.66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0.646666666666667</c:v>
                </c:pt>
                <c:pt idx="56">
                  <c:v>0.64</c:v>
                </c:pt>
                <c:pt idx="57">
                  <c:v>0.633333333333333</c:v>
                </c:pt>
                <c:pt idx="58">
                  <c:v>0.626666666666667</c:v>
                </c:pt>
                <c:pt idx="59">
                  <c:v>0.62</c:v>
                </c:pt>
                <c:pt idx="60">
                  <c:v>0.613333333333333</c:v>
                </c:pt>
                <c:pt idx="61">
                  <c:v>0.613333333333333</c:v>
                </c:pt>
                <c:pt idx="62">
                  <c:v>0.606666666666667</c:v>
                </c:pt>
                <c:pt idx="63">
                  <c:v>0.6</c:v>
                </c:pt>
                <c:pt idx="64">
                  <c:v>0.593333333333333</c:v>
                </c:pt>
                <c:pt idx="65">
                  <c:v>0.586666666666667</c:v>
                </c:pt>
                <c:pt idx="66">
                  <c:v>0.58</c:v>
                </c:pt>
                <c:pt idx="67">
                  <c:v>0.573333333333333</c:v>
                </c:pt>
                <c:pt idx="68">
                  <c:v>0.573333333333333</c:v>
                </c:pt>
                <c:pt idx="69">
                  <c:v>0.566666666666667</c:v>
                </c:pt>
                <c:pt idx="70">
                  <c:v>0.566666666666667</c:v>
                </c:pt>
                <c:pt idx="71">
                  <c:v>0.56</c:v>
                </c:pt>
                <c:pt idx="72">
                  <c:v>0.553333333333333</c:v>
                </c:pt>
                <c:pt idx="73">
                  <c:v>0.546666666666667</c:v>
                </c:pt>
                <c:pt idx="74">
                  <c:v>0.54</c:v>
                </c:pt>
                <c:pt idx="75">
                  <c:v>0.533333333333333</c:v>
                </c:pt>
                <c:pt idx="76">
                  <c:v>0.526666666666667</c:v>
                </c:pt>
                <c:pt idx="77">
                  <c:v>0.52</c:v>
                </c:pt>
                <c:pt idx="78">
                  <c:v>0.513333333333333</c:v>
                </c:pt>
                <c:pt idx="79">
                  <c:v>0.506666666666667</c:v>
                </c:pt>
                <c:pt idx="80">
                  <c:v>0.5</c:v>
                </c:pt>
                <c:pt idx="81">
                  <c:v>0.493333333333333</c:v>
                </c:pt>
                <c:pt idx="82">
                  <c:v>0.486666666666667</c:v>
                </c:pt>
                <c:pt idx="83">
                  <c:v>0.48</c:v>
                </c:pt>
                <c:pt idx="84">
                  <c:v>0.473333333333333</c:v>
                </c:pt>
                <c:pt idx="85">
                  <c:v>0.466666666666667</c:v>
                </c:pt>
                <c:pt idx="86">
                  <c:v>0.46</c:v>
                </c:pt>
                <c:pt idx="87">
                  <c:v>0.453333333333333</c:v>
                </c:pt>
                <c:pt idx="88">
                  <c:v>0.446666666666667</c:v>
                </c:pt>
                <c:pt idx="89">
                  <c:v>0.44</c:v>
                </c:pt>
                <c:pt idx="90">
                  <c:v>0.433333333333333</c:v>
                </c:pt>
                <c:pt idx="91">
                  <c:v>0.426666666666667</c:v>
                </c:pt>
                <c:pt idx="92">
                  <c:v>0.42</c:v>
                </c:pt>
                <c:pt idx="93">
                  <c:v>0.413333333333333</c:v>
                </c:pt>
                <c:pt idx="94">
                  <c:v>0.406666666666667</c:v>
                </c:pt>
                <c:pt idx="95">
                  <c:v>0.4</c:v>
                </c:pt>
                <c:pt idx="96">
                  <c:v>0.393333333333333</c:v>
                </c:pt>
                <c:pt idx="97">
                  <c:v>0.386666666666667</c:v>
                </c:pt>
                <c:pt idx="98">
                  <c:v>0.386666666666667</c:v>
                </c:pt>
                <c:pt idx="99">
                  <c:v>0.38</c:v>
                </c:pt>
                <c:pt idx="100">
                  <c:v>0.373333333333333</c:v>
                </c:pt>
                <c:pt idx="101">
                  <c:v>0.366666666666667</c:v>
                </c:pt>
                <c:pt idx="102">
                  <c:v>0.36</c:v>
                </c:pt>
                <c:pt idx="103">
                  <c:v>0.353333333333333</c:v>
                </c:pt>
                <c:pt idx="104">
                  <c:v>0.346666666666667</c:v>
                </c:pt>
                <c:pt idx="105">
                  <c:v>0.346666666666667</c:v>
                </c:pt>
                <c:pt idx="106">
                  <c:v>0.34</c:v>
                </c:pt>
                <c:pt idx="107">
                  <c:v>0.34</c:v>
                </c:pt>
                <c:pt idx="108">
                  <c:v>0.333333333333333</c:v>
                </c:pt>
                <c:pt idx="109">
                  <c:v>0.326666666666667</c:v>
                </c:pt>
                <c:pt idx="110">
                  <c:v>0.32</c:v>
                </c:pt>
                <c:pt idx="111">
                  <c:v>0.32</c:v>
                </c:pt>
                <c:pt idx="112">
                  <c:v>0.32</c:v>
                </c:pt>
                <c:pt idx="113">
                  <c:v>0.313333333333333</c:v>
                </c:pt>
                <c:pt idx="114">
                  <c:v>0.306666666666667</c:v>
                </c:pt>
                <c:pt idx="115">
                  <c:v>0.3</c:v>
                </c:pt>
                <c:pt idx="116">
                  <c:v>0.3</c:v>
                </c:pt>
                <c:pt idx="117">
                  <c:v>0.293333333333333</c:v>
                </c:pt>
                <c:pt idx="118">
                  <c:v>0.286666666666667</c:v>
                </c:pt>
                <c:pt idx="119">
                  <c:v>0.28</c:v>
                </c:pt>
                <c:pt idx="120">
                  <c:v>0.273333333333333</c:v>
                </c:pt>
                <c:pt idx="121">
                  <c:v>0.266666666666667</c:v>
                </c:pt>
                <c:pt idx="122">
                  <c:v>0.26</c:v>
                </c:pt>
                <c:pt idx="123">
                  <c:v>0.253333333333333</c:v>
                </c:pt>
                <c:pt idx="124">
                  <c:v>0.253333333333333</c:v>
                </c:pt>
                <c:pt idx="125">
                  <c:v>0.246666666666667</c:v>
                </c:pt>
                <c:pt idx="126">
                  <c:v>0.24</c:v>
                </c:pt>
                <c:pt idx="127">
                  <c:v>0.233333333333333</c:v>
                </c:pt>
                <c:pt idx="128">
                  <c:v>0.226666666666667</c:v>
                </c:pt>
                <c:pt idx="129">
                  <c:v>0.22</c:v>
                </c:pt>
                <c:pt idx="130">
                  <c:v>0.213333333333333</c:v>
                </c:pt>
                <c:pt idx="131">
                  <c:v>0.206666666666667</c:v>
                </c:pt>
                <c:pt idx="132">
                  <c:v>0.2</c:v>
                </c:pt>
                <c:pt idx="133">
                  <c:v>0.2</c:v>
                </c:pt>
                <c:pt idx="134">
                  <c:v>0.193333333333333</c:v>
                </c:pt>
                <c:pt idx="135">
                  <c:v>0.186666666666667</c:v>
                </c:pt>
                <c:pt idx="136">
                  <c:v>0.18</c:v>
                </c:pt>
                <c:pt idx="137">
                  <c:v>0.173333333333333</c:v>
                </c:pt>
                <c:pt idx="138">
                  <c:v>0.173333333333333</c:v>
                </c:pt>
                <c:pt idx="139">
                  <c:v>0.173333333333333</c:v>
                </c:pt>
                <c:pt idx="140">
                  <c:v>0.173333333333333</c:v>
                </c:pt>
                <c:pt idx="141">
                  <c:v>0.166666666666667</c:v>
                </c:pt>
                <c:pt idx="142">
                  <c:v>0.166666666666667</c:v>
                </c:pt>
                <c:pt idx="143">
                  <c:v>0.166666666666667</c:v>
                </c:pt>
                <c:pt idx="144">
                  <c:v>0.16</c:v>
                </c:pt>
                <c:pt idx="145">
                  <c:v>0.153333333333333</c:v>
                </c:pt>
                <c:pt idx="146">
                  <c:v>0.146666666666667</c:v>
                </c:pt>
                <c:pt idx="147">
                  <c:v>0.14</c:v>
                </c:pt>
                <c:pt idx="148">
                  <c:v>0.14</c:v>
                </c:pt>
                <c:pt idx="149">
                  <c:v>0.14</c:v>
                </c:pt>
                <c:pt idx="150">
                  <c:v>0.133333333333333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0.126666666666667</c:v>
                </c:pt>
                <c:pt idx="154">
                  <c:v>0.126666666666667</c:v>
                </c:pt>
                <c:pt idx="155">
                  <c:v>0.12</c:v>
                </c:pt>
                <c:pt idx="156">
                  <c:v>0.12</c:v>
                </c:pt>
                <c:pt idx="157">
                  <c:v>0.113333333333333</c:v>
                </c:pt>
                <c:pt idx="158">
                  <c:v>0.113333333333333</c:v>
                </c:pt>
                <c:pt idx="159">
                  <c:v>0.106666666666667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0.0933333333333334</c:v>
                </c:pt>
                <c:pt idx="169">
                  <c:v>0.0933333333333334</c:v>
                </c:pt>
                <c:pt idx="170">
                  <c:v>0.0933333333333334</c:v>
                </c:pt>
                <c:pt idx="171">
                  <c:v>0.0866666666666667</c:v>
                </c:pt>
                <c:pt idx="172">
                  <c:v>0.0866666666666667</c:v>
                </c:pt>
                <c:pt idx="173">
                  <c:v>0.0866666666666667</c:v>
                </c:pt>
                <c:pt idx="174">
                  <c:v>0.0866666666666667</c:v>
                </c:pt>
                <c:pt idx="175">
                  <c:v>0.0866666666666667</c:v>
                </c:pt>
                <c:pt idx="176">
                  <c:v>0.0866666666666667</c:v>
                </c:pt>
                <c:pt idx="177">
                  <c:v>0.0866666666666667</c:v>
                </c:pt>
                <c:pt idx="178">
                  <c:v>0.0866666666666667</c:v>
                </c:pt>
                <c:pt idx="179">
                  <c:v>0.0866666666666667</c:v>
                </c:pt>
                <c:pt idx="180">
                  <c:v>0.08</c:v>
                </c:pt>
                <c:pt idx="181">
                  <c:v>0.08</c:v>
                </c:pt>
                <c:pt idx="182">
                  <c:v>0.0733333333333334</c:v>
                </c:pt>
                <c:pt idx="183">
                  <c:v>0.0733333333333334</c:v>
                </c:pt>
                <c:pt idx="184">
                  <c:v>0.0733333333333334</c:v>
                </c:pt>
                <c:pt idx="185">
                  <c:v>0.0733333333333334</c:v>
                </c:pt>
                <c:pt idx="186">
                  <c:v>0.0733333333333334</c:v>
                </c:pt>
                <c:pt idx="187">
                  <c:v>0.0733333333333334</c:v>
                </c:pt>
                <c:pt idx="188">
                  <c:v>0.0666666666666666</c:v>
                </c:pt>
                <c:pt idx="189">
                  <c:v>0.06</c:v>
                </c:pt>
                <c:pt idx="190">
                  <c:v>0.06</c:v>
                </c:pt>
                <c:pt idx="191">
                  <c:v>0.06</c:v>
                </c:pt>
                <c:pt idx="192">
                  <c:v>0.06</c:v>
                </c:pt>
                <c:pt idx="193">
                  <c:v>0.06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0.0533333333333333</c:v>
                </c:pt>
                <c:pt idx="202">
                  <c:v>0.0533333333333333</c:v>
                </c:pt>
                <c:pt idx="203">
                  <c:v>0.0533333333333333</c:v>
                </c:pt>
                <c:pt idx="204">
                  <c:v>0.0533333333333333</c:v>
                </c:pt>
                <c:pt idx="205">
                  <c:v>0.0533333333333333</c:v>
                </c:pt>
                <c:pt idx="206">
                  <c:v>0.0533333333333333</c:v>
                </c:pt>
                <c:pt idx="207">
                  <c:v>0.0533333333333333</c:v>
                </c:pt>
                <c:pt idx="208">
                  <c:v>0.0466666666666666</c:v>
                </c:pt>
                <c:pt idx="209">
                  <c:v>0.04</c:v>
                </c:pt>
                <c:pt idx="210">
                  <c:v>0.0333333333333333</c:v>
                </c:pt>
                <c:pt idx="211">
                  <c:v>0.0333333333333333</c:v>
                </c:pt>
                <c:pt idx="212">
                  <c:v>0.0333333333333333</c:v>
                </c:pt>
                <c:pt idx="213">
                  <c:v>0.0333333333333333</c:v>
                </c:pt>
                <c:pt idx="214">
                  <c:v>0.0333333333333333</c:v>
                </c:pt>
                <c:pt idx="215">
                  <c:v>0.0333333333333333</c:v>
                </c:pt>
                <c:pt idx="216">
                  <c:v>0.0333333333333333</c:v>
                </c:pt>
                <c:pt idx="217">
                  <c:v>0.0333333333333333</c:v>
                </c:pt>
                <c:pt idx="218">
                  <c:v>0.0266666666666666</c:v>
                </c:pt>
                <c:pt idx="219">
                  <c:v>0.0266666666666666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0.0266666666666666</c:v>
                </c:pt>
                <c:pt idx="226">
                  <c:v>0.0266666666666666</c:v>
                </c:pt>
                <c:pt idx="227">
                  <c:v>0.0266666666666666</c:v>
                </c:pt>
                <c:pt idx="228">
                  <c:v>0.0266666666666666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0.0133333333333333</c:v>
                </c:pt>
                <c:pt idx="292">
                  <c:v>0.0133333333333333</c:v>
                </c:pt>
                <c:pt idx="293">
                  <c:v>0.00666666666666671</c:v>
                </c:pt>
                <c:pt idx="294">
                  <c:v>0.00666666666666671</c:v>
                </c:pt>
                <c:pt idx="295">
                  <c:v>0.00666666666666671</c:v>
                </c:pt>
                <c:pt idx="296">
                  <c:v>0.00666666666666671</c:v>
                </c:pt>
                <c:pt idx="297">
                  <c:v>0.00666666666666671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Comp + Conc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0.993333333333333</c:v>
                </c:pt>
                <c:pt idx="47">
                  <c:v>0.993333333333333</c:v>
                </c:pt>
                <c:pt idx="48">
                  <c:v>0.993333333333333</c:v>
                </c:pt>
                <c:pt idx="49">
                  <c:v>0.993333333333333</c:v>
                </c:pt>
                <c:pt idx="50">
                  <c:v>0.993333333333333</c:v>
                </c:pt>
                <c:pt idx="51">
                  <c:v>0.993333333333333</c:v>
                </c:pt>
                <c:pt idx="52">
                  <c:v>0.993333333333333</c:v>
                </c:pt>
                <c:pt idx="53">
                  <c:v>0.993333333333333</c:v>
                </c:pt>
                <c:pt idx="54">
                  <c:v>0.993333333333333</c:v>
                </c:pt>
                <c:pt idx="55">
                  <c:v>0.986666666666667</c:v>
                </c:pt>
                <c:pt idx="56">
                  <c:v>0.986666666666667</c:v>
                </c:pt>
                <c:pt idx="57">
                  <c:v>0.986666666666667</c:v>
                </c:pt>
                <c:pt idx="58">
                  <c:v>0.986666666666667</c:v>
                </c:pt>
                <c:pt idx="59">
                  <c:v>0.986666666666667</c:v>
                </c:pt>
                <c:pt idx="60">
                  <c:v>0.986666666666667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0.973333333333333</c:v>
                </c:pt>
                <c:pt idx="69">
                  <c:v>0.973333333333333</c:v>
                </c:pt>
                <c:pt idx="70">
                  <c:v>0.966666666666667</c:v>
                </c:pt>
                <c:pt idx="71">
                  <c:v>0.966666666666667</c:v>
                </c:pt>
                <c:pt idx="72">
                  <c:v>0.966666666666667</c:v>
                </c:pt>
                <c:pt idx="73">
                  <c:v>0.966666666666667</c:v>
                </c:pt>
                <c:pt idx="74">
                  <c:v>0.966666666666667</c:v>
                </c:pt>
                <c:pt idx="75">
                  <c:v>0.966666666666667</c:v>
                </c:pt>
                <c:pt idx="76">
                  <c:v>0.966666666666667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0.966666666666667</c:v>
                </c:pt>
                <c:pt idx="89">
                  <c:v>0.966666666666667</c:v>
                </c:pt>
                <c:pt idx="90">
                  <c:v>0.966666666666667</c:v>
                </c:pt>
                <c:pt idx="91">
                  <c:v>0.966666666666667</c:v>
                </c:pt>
                <c:pt idx="92">
                  <c:v>0.966666666666667</c:v>
                </c:pt>
                <c:pt idx="93">
                  <c:v>0.966666666666667</c:v>
                </c:pt>
                <c:pt idx="94">
                  <c:v>0.966666666666667</c:v>
                </c:pt>
                <c:pt idx="95">
                  <c:v>0.966666666666667</c:v>
                </c:pt>
                <c:pt idx="96">
                  <c:v>0.966666666666667</c:v>
                </c:pt>
                <c:pt idx="97">
                  <c:v>0.966666666666667</c:v>
                </c:pt>
                <c:pt idx="98">
                  <c:v>0.96</c:v>
                </c:pt>
                <c:pt idx="99">
                  <c:v>0.96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0.953333333333333</c:v>
                </c:pt>
                <c:pt idx="106">
                  <c:v>0.953333333333333</c:v>
                </c:pt>
                <c:pt idx="107">
                  <c:v>0.946666666666667</c:v>
                </c:pt>
                <c:pt idx="108">
                  <c:v>0.946666666666667</c:v>
                </c:pt>
                <c:pt idx="109">
                  <c:v>0.946666666666667</c:v>
                </c:pt>
                <c:pt idx="110">
                  <c:v>0.946666666666667</c:v>
                </c:pt>
                <c:pt idx="111">
                  <c:v>0.94</c:v>
                </c:pt>
                <c:pt idx="112">
                  <c:v>0.933333333333333</c:v>
                </c:pt>
                <c:pt idx="113">
                  <c:v>0.933333333333333</c:v>
                </c:pt>
                <c:pt idx="114">
                  <c:v>0.933333333333333</c:v>
                </c:pt>
                <c:pt idx="115">
                  <c:v>0.933333333333333</c:v>
                </c:pt>
                <c:pt idx="116">
                  <c:v>0.926666666666667</c:v>
                </c:pt>
                <c:pt idx="117">
                  <c:v>0.926666666666667</c:v>
                </c:pt>
                <c:pt idx="118">
                  <c:v>0.926666666666667</c:v>
                </c:pt>
                <c:pt idx="119">
                  <c:v>0.926666666666667</c:v>
                </c:pt>
                <c:pt idx="120">
                  <c:v>0.926666666666667</c:v>
                </c:pt>
                <c:pt idx="121">
                  <c:v>0.926666666666667</c:v>
                </c:pt>
                <c:pt idx="122">
                  <c:v>0.926666666666667</c:v>
                </c:pt>
                <c:pt idx="123">
                  <c:v>0.926666666666667</c:v>
                </c:pt>
                <c:pt idx="124">
                  <c:v>0.92</c:v>
                </c:pt>
                <c:pt idx="125">
                  <c:v>0.92</c:v>
                </c:pt>
                <c:pt idx="126">
                  <c:v>0.92</c:v>
                </c:pt>
                <c:pt idx="127">
                  <c:v>0.92</c:v>
                </c:pt>
                <c:pt idx="128">
                  <c:v>0.92</c:v>
                </c:pt>
                <c:pt idx="129">
                  <c:v>0.92</c:v>
                </c:pt>
                <c:pt idx="130">
                  <c:v>0.92</c:v>
                </c:pt>
                <c:pt idx="131">
                  <c:v>0.92</c:v>
                </c:pt>
                <c:pt idx="132">
                  <c:v>0.92</c:v>
                </c:pt>
                <c:pt idx="133">
                  <c:v>0.913333333333333</c:v>
                </c:pt>
                <c:pt idx="134">
                  <c:v>0.913333333333333</c:v>
                </c:pt>
                <c:pt idx="135">
                  <c:v>0.913333333333333</c:v>
                </c:pt>
                <c:pt idx="136">
                  <c:v>0.913333333333333</c:v>
                </c:pt>
                <c:pt idx="137">
                  <c:v>0.913333333333333</c:v>
                </c:pt>
                <c:pt idx="138">
                  <c:v>0.906666666666667</c:v>
                </c:pt>
                <c:pt idx="139">
                  <c:v>0.9</c:v>
                </c:pt>
                <c:pt idx="140">
                  <c:v>0.893333333333333</c:v>
                </c:pt>
                <c:pt idx="141">
                  <c:v>0.893333333333333</c:v>
                </c:pt>
                <c:pt idx="142">
                  <c:v>0.886666666666667</c:v>
                </c:pt>
                <c:pt idx="143">
                  <c:v>0.88</c:v>
                </c:pt>
                <c:pt idx="144">
                  <c:v>0.88</c:v>
                </c:pt>
                <c:pt idx="145">
                  <c:v>0.88</c:v>
                </c:pt>
                <c:pt idx="146">
                  <c:v>0.88</c:v>
                </c:pt>
                <c:pt idx="147">
                  <c:v>0.88</c:v>
                </c:pt>
                <c:pt idx="148">
                  <c:v>0.873333333333333</c:v>
                </c:pt>
                <c:pt idx="149">
                  <c:v>0.866666666666667</c:v>
                </c:pt>
                <c:pt idx="150">
                  <c:v>0.866666666666667</c:v>
                </c:pt>
                <c:pt idx="151">
                  <c:v>0.866666666666667</c:v>
                </c:pt>
                <c:pt idx="152">
                  <c:v>0.86</c:v>
                </c:pt>
                <c:pt idx="153">
                  <c:v>0.853333333333333</c:v>
                </c:pt>
                <c:pt idx="154">
                  <c:v>0.846666666666667</c:v>
                </c:pt>
                <c:pt idx="155">
                  <c:v>0.846666666666667</c:v>
                </c:pt>
                <c:pt idx="156">
                  <c:v>0.84</c:v>
                </c:pt>
                <c:pt idx="157">
                  <c:v>0.84</c:v>
                </c:pt>
                <c:pt idx="158">
                  <c:v>0.833333333333333</c:v>
                </c:pt>
                <c:pt idx="159">
                  <c:v>0.833333333333333</c:v>
                </c:pt>
                <c:pt idx="160">
                  <c:v>0.833333333333333</c:v>
                </c:pt>
                <c:pt idx="161">
                  <c:v>0.826666666666667</c:v>
                </c:pt>
                <c:pt idx="162">
                  <c:v>0.82</c:v>
                </c:pt>
                <c:pt idx="163">
                  <c:v>0.813333333333333</c:v>
                </c:pt>
                <c:pt idx="164">
                  <c:v>0.806666666666667</c:v>
                </c:pt>
                <c:pt idx="165">
                  <c:v>0.8</c:v>
                </c:pt>
                <c:pt idx="166">
                  <c:v>0.793333333333333</c:v>
                </c:pt>
                <c:pt idx="167">
                  <c:v>0.786666666666667</c:v>
                </c:pt>
                <c:pt idx="168">
                  <c:v>0.786666666666667</c:v>
                </c:pt>
                <c:pt idx="169">
                  <c:v>0.78</c:v>
                </c:pt>
                <c:pt idx="170">
                  <c:v>0.773333333333333</c:v>
                </c:pt>
                <c:pt idx="171">
                  <c:v>0.773333333333333</c:v>
                </c:pt>
                <c:pt idx="172">
                  <c:v>0.766666666666667</c:v>
                </c:pt>
                <c:pt idx="173">
                  <c:v>0.76</c:v>
                </c:pt>
                <c:pt idx="174">
                  <c:v>0.753333333333333</c:v>
                </c:pt>
                <c:pt idx="175">
                  <c:v>0.746666666666667</c:v>
                </c:pt>
                <c:pt idx="176">
                  <c:v>0.74</c:v>
                </c:pt>
                <c:pt idx="177">
                  <c:v>0.733333333333333</c:v>
                </c:pt>
                <c:pt idx="178">
                  <c:v>0.726666666666667</c:v>
                </c:pt>
                <c:pt idx="179">
                  <c:v>0.72</c:v>
                </c:pt>
                <c:pt idx="180">
                  <c:v>0.72</c:v>
                </c:pt>
                <c:pt idx="181">
                  <c:v>0.713333333333333</c:v>
                </c:pt>
                <c:pt idx="182">
                  <c:v>0.713333333333333</c:v>
                </c:pt>
                <c:pt idx="183">
                  <c:v>0.706666666666667</c:v>
                </c:pt>
                <c:pt idx="184">
                  <c:v>0.7</c:v>
                </c:pt>
                <c:pt idx="185">
                  <c:v>0.693333333333333</c:v>
                </c:pt>
                <c:pt idx="186">
                  <c:v>0.686666666666667</c:v>
                </c:pt>
                <c:pt idx="187">
                  <c:v>0.68</c:v>
                </c:pt>
                <c:pt idx="188">
                  <c:v>0.68</c:v>
                </c:pt>
                <c:pt idx="189">
                  <c:v>0.68</c:v>
                </c:pt>
                <c:pt idx="190">
                  <c:v>0.673333333333333</c:v>
                </c:pt>
                <c:pt idx="191">
                  <c:v>0.666666666666667</c:v>
                </c:pt>
                <c:pt idx="192">
                  <c:v>0.66</c:v>
                </c:pt>
                <c:pt idx="193">
                  <c:v>0.653333333333333</c:v>
                </c:pt>
                <c:pt idx="194">
                  <c:v>0.653333333333333</c:v>
                </c:pt>
                <c:pt idx="195">
                  <c:v>0.646666666666667</c:v>
                </c:pt>
                <c:pt idx="196">
                  <c:v>0.64</c:v>
                </c:pt>
                <c:pt idx="197">
                  <c:v>0.633333333333333</c:v>
                </c:pt>
                <c:pt idx="198">
                  <c:v>0.626666666666667</c:v>
                </c:pt>
                <c:pt idx="199">
                  <c:v>0.62</c:v>
                </c:pt>
                <c:pt idx="200">
                  <c:v>0.613333333333333</c:v>
                </c:pt>
                <c:pt idx="201">
                  <c:v>0.606666666666667</c:v>
                </c:pt>
                <c:pt idx="202">
                  <c:v>0.6</c:v>
                </c:pt>
                <c:pt idx="203">
                  <c:v>0.593333333333333</c:v>
                </c:pt>
                <c:pt idx="204">
                  <c:v>0.586666666666667</c:v>
                </c:pt>
                <c:pt idx="205">
                  <c:v>0.58</c:v>
                </c:pt>
                <c:pt idx="206">
                  <c:v>0.573333333333333</c:v>
                </c:pt>
                <c:pt idx="207">
                  <c:v>0.566666666666667</c:v>
                </c:pt>
                <c:pt idx="208">
                  <c:v>0.566666666666667</c:v>
                </c:pt>
                <c:pt idx="209">
                  <c:v>0.566666666666667</c:v>
                </c:pt>
                <c:pt idx="210">
                  <c:v>0.566666666666667</c:v>
                </c:pt>
                <c:pt idx="211">
                  <c:v>0.56</c:v>
                </c:pt>
                <c:pt idx="212">
                  <c:v>0.553333333333333</c:v>
                </c:pt>
                <c:pt idx="213">
                  <c:v>0.546666666666667</c:v>
                </c:pt>
                <c:pt idx="214">
                  <c:v>0.54</c:v>
                </c:pt>
                <c:pt idx="215">
                  <c:v>0.533333333333333</c:v>
                </c:pt>
                <c:pt idx="216">
                  <c:v>0.526666666666667</c:v>
                </c:pt>
                <c:pt idx="217">
                  <c:v>0.52</c:v>
                </c:pt>
                <c:pt idx="218">
                  <c:v>0.52</c:v>
                </c:pt>
                <c:pt idx="219">
                  <c:v>0.513333333333333</c:v>
                </c:pt>
                <c:pt idx="220">
                  <c:v>0.506666666666667</c:v>
                </c:pt>
                <c:pt idx="221">
                  <c:v>0.5</c:v>
                </c:pt>
                <c:pt idx="222">
                  <c:v>0.493333333333333</c:v>
                </c:pt>
                <c:pt idx="223">
                  <c:v>0.486666666666667</c:v>
                </c:pt>
                <c:pt idx="224">
                  <c:v>0.48</c:v>
                </c:pt>
                <c:pt idx="225">
                  <c:v>0.473333333333333</c:v>
                </c:pt>
                <c:pt idx="226">
                  <c:v>0.466666666666667</c:v>
                </c:pt>
                <c:pt idx="227">
                  <c:v>0.46</c:v>
                </c:pt>
                <c:pt idx="228">
                  <c:v>0.453333333333333</c:v>
                </c:pt>
                <c:pt idx="229">
                  <c:v>0.446666666666667</c:v>
                </c:pt>
                <c:pt idx="230">
                  <c:v>0.44</c:v>
                </c:pt>
                <c:pt idx="231">
                  <c:v>0.433333333333333</c:v>
                </c:pt>
                <c:pt idx="232">
                  <c:v>0.426666666666667</c:v>
                </c:pt>
                <c:pt idx="233">
                  <c:v>0.42</c:v>
                </c:pt>
                <c:pt idx="234">
                  <c:v>0.42</c:v>
                </c:pt>
                <c:pt idx="235">
                  <c:v>0.413333333333333</c:v>
                </c:pt>
                <c:pt idx="236">
                  <c:v>0.406666666666667</c:v>
                </c:pt>
                <c:pt idx="237">
                  <c:v>0.4</c:v>
                </c:pt>
                <c:pt idx="238">
                  <c:v>0.393333333333333</c:v>
                </c:pt>
                <c:pt idx="239">
                  <c:v>0.386666666666667</c:v>
                </c:pt>
                <c:pt idx="240">
                  <c:v>0.38</c:v>
                </c:pt>
                <c:pt idx="241">
                  <c:v>0.373333333333333</c:v>
                </c:pt>
                <c:pt idx="242">
                  <c:v>0.366666666666667</c:v>
                </c:pt>
                <c:pt idx="243">
                  <c:v>0.36</c:v>
                </c:pt>
                <c:pt idx="244">
                  <c:v>0.353333333333333</c:v>
                </c:pt>
                <c:pt idx="245">
                  <c:v>0.346666666666667</c:v>
                </c:pt>
                <c:pt idx="246">
                  <c:v>0.34</c:v>
                </c:pt>
                <c:pt idx="247">
                  <c:v>0.333333333333333</c:v>
                </c:pt>
                <c:pt idx="248">
                  <c:v>0.326666666666667</c:v>
                </c:pt>
                <c:pt idx="249">
                  <c:v>0.32</c:v>
                </c:pt>
                <c:pt idx="250">
                  <c:v>0.313333333333333</c:v>
                </c:pt>
                <c:pt idx="251">
                  <c:v>0.306666666666667</c:v>
                </c:pt>
                <c:pt idx="252">
                  <c:v>0.3</c:v>
                </c:pt>
                <c:pt idx="253">
                  <c:v>0.293333333333333</c:v>
                </c:pt>
                <c:pt idx="254">
                  <c:v>0.286666666666667</c:v>
                </c:pt>
                <c:pt idx="255">
                  <c:v>0.28</c:v>
                </c:pt>
                <c:pt idx="256">
                  <c:v>0.273333333333333</c:v>
                </c:pt>
                <c:pt idx="257">
                  <c:v>0.266666666666667</c:v>
                </c:pt>
                <c:pt idx="258">
                  <c:v>0.26</c:v>
                </c:pt>
                <c:pt idx="259">
                  <c:v>0.253333333333333</c:v>
                </c:pt>
                <c:pt idx="260">
                  <c:v>0.246666666666667</c:v>
                </c:pt>
                <c:pt idx="261">
                  <c:v>0.24</c:v>
                </c:pt>
                <c:pt idx="262">
                  <c:v>0.233333333333333</c:v>
                </c:pt>
                <c:pt idx="263">
                  <c:v>0.226666666666667</c:v>
                </c:pt>
                <c:pt idx="264">
                  <c:v>0.22</c:v>
                </c:pt>
                <c:pt idx="265">
                  <c:v>0.213333333333333</c:v>
                </c:pt>
                <c:pt idx="266">
                  <c:v>0.206666666666667</c:v>
                </c:pt>
                <c:pt idx="267">
                  <c:v>0.2</c:v>
                </c:pt>
                <c:pt idx="268">
                  <c:v>0.193333333333333</c:v>
                </c:pt>
                <c:pt idx="269">
                  <c:v>0.186666666666667</c:v>
                </c:pt>
                <c:pt idx="270">
                  <c:v>0.18</c:v>
                </c:pt>
                <c:pt idx="271">
                  <c:v>0.173333333333333</c:v>
                </c:pt>
                <c:pt idx="272">
                  <c:v>0.166666666666667</c:v>
                </c:pt>
                <c:pt idx="273">
                  <c:v>0.16</c:v>
                </c:pt>
                <c:pt idx="274">
                  <c:v>0.153333333333333</c:v>
                </c:pt>
                <c:pt idx="275">
                  <c:v>0.146666666666667</c:v>
                </c:pt>
                <c:pt idx="276">
                  <c:v>0.14</c:v>
                </c:pt>
                <c:pt idx="277">
                  <c:v>0.133333333333333</c:v>
                </c:pt>
                <c:pt idx="278">
                  <c:v>0.126666666666667</c:v>
                </c:pt>
                <c:pt idx="279">
                  <c:v>0.12</c:v>
                </c:pt>
                <c:pt idx="280">
                  <c:v>0.113333333333333</c:v>
                </c:pt>
                <c:pt idx="281">
                  <c:v>0.106666666666667</c:v>
                </c:pt>
                <c:pt idx="282">
                  <c:v>0.1</c:v>
                </c:pt>
                <c:pt idx="283">
                  <c:v>0.0933333333333334</c:v>
                </c:pt>
                <c:pt idx="284">
                  <c:v>0.0866666666666667</c:v>
                </c:pt>
                <c:pt idx="285">
                  <c:v>0.08</c:v>
                </c:pt>
                <c:pt idx="286">
                  <c:v>0.0733333333333334</c:v>
                </c:pt>
                <c:pt idx="287">
                  <c:v>0.0666666666666666</c:v>
                </c:pt>
                <c:pt idx="288">
                  <c:v>0.06</c:v>
                </c:pt>
                <c:pt idx="289">
                  <c:v>0.0533333333333333</c:v>
                </c:pt>
                <c:pt idx="290">
                  <c:v>0.0466666666666666</c:v>
                </c:pt>
                <c:pt idx="291">
                  <c:v>0.0466666666666666</c:v>
                </c:pt>
                <c:pt idx="292">
                  <c:v>0.04</c:v>
                </c:pt>
                <c:pt idx="293">
                  <c:v>0.04</c:v>
                </c:pt>
                <c:pt idx="294">
                  <c:v>0.0333333333333333</c:v>
                </c:pt>
                <c:pt idx="295">
                  <c:v>0.0266666666666666</c:v>
                </c:pt>
                <c:pt idx="296">
                  <c:v>0.02</c:v>
                </c:pt>
                <c:pt idx="297">
                  <c:v>0.0133333333333333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637048"/>
        <c:axId val="-2083318216"/>
      </c:scatterChart>
      <c:valAx>
        <c:axId val="-2097637048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3318216"/>
        <c:crosses val="autoZero"/>
        <c:crossBetween val="midCat"/>
      </c:valAx>
      <c:valAx>
        <c:axId val="-208331821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7637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I+Com+Con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0.44</c:v>
                </c:pt>
                <c:pt idx="87">
                  <c:v>0.433333333333333</c:v>
                </c:pt>
                <c:pt idx="88">
                  <c:v>0.426666666666667</c:v>
                </c:pt>
                <c:pt idx="89">
                  <c:v>0.42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0.393333333333333</c:v>
                </c:pt>
                <c:pt idx="94">
                  <c:v>0.386666666666667</c:v>
                </c:pt>
                <c:pt idx="95">
                  <c:v>0.38</c:v>
                </c:pt>
                <c:pt idx="96">
                  <c:v>0.373333333333333</c:v>
                </c:pt>
                <c:pt idx="97">
                  <c:v>0.373333333333333</c:v>
                </c:pt>
                <c:pt idx="98">
                  <c:v>0.366666666666667</c:v>
                </c:pt>
                <c:pt idx="99">
                  <c:v>0.36</c:v>
                </c:pt>
                <c:pt idx="100">
                  <c:v>0.353333333333333</c:v>
                </c:pt>
                <c:pt idx="101">
                  <c:v>0.346666666666667</c:v>
                </c:pt>
                <c:pt idx="102">
                  <c:v>0.34</c:v>
                </c:pt>
                <c:pt idx="103">
                  <c:v>0.333333333333333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</c:v>
                </c:pt>
                <c:pt idx="109">
                  <c:v>0.3</c:v>
                </c:pt>
                <c:pt idx="110">
                  <c:v>0.293333333333333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0.266666666666667</c:v>
                </c:pt>
                <c:pt idx="115">
                  <c:v>0.266666666666667</c:v>
                </c:pt>
                <c:pt idx="116">
                  <c:v>0.26</c:v>
                </c:pt>
                <c:pt idx="117">
                  <c:v>0.253333333333333</c:v>
                </c:pt>
                <c:pt idx="118">
                  <c:v>0.246666666666667</c:v>
                </c:pt>
                <c:pt idx="119">
                  <c:v>0.24</c:v>
                </c:pt>
                <c:pt idx="120">
                  <c:v>0.233333333333333</c:v>
                </c:pt>
                <c:pt idx="121">
                  <c:v>0.226666666666667</c:v>
                </c:pt>
                <c:pt idx="122">
                  <c:v>0.22</c:v>
                </c:pt>
                <c:pt idx="123">
                  <c:v>0.213333333333333</c:v>
                </c:pt>
                <c:pt idx="124">
                  <c:v>0.206666666666667</c:v>
                </c:pt>
                <c:pt idx="125">
                  <c:v>0.2</c:v>
                </c:pt>
                <c:pt idx="126">
                  <c:v>0.2</c:v>
                </c:pt>
                <c:pt idx="127">
                  <c:v>0.193333333333333</c:v>
                </c:pt>
                <c:pt idx="128">
                  <c:v>0.186666666666667</c:v>
                </c:pt>
                <c:pt idx="129">
                  <c:v>0.18</c:v>
                </c:pt>
                <c:pt idx="130">
                  <c:v>0.173333333333333</c:v>
                </c:pt>
                <c:pt idx="131">
                  <c:v>0.166666666666667</c:v>
                </c:pt>
                <c:pt idx="132">
                  <c:v>0.16</c:v>
                </c:pt>
                <c:pt idx="133">
                  <c:v>0.153333333333333</c:v>
                </c:pt>
                <c:pt idx="134">
                  <c:v>0.153333333333333</c:v>
                </c:pt>
                <c:pt idx="135">
                  <c:v>0.146666666666667</c:v>
                </c:pt>
                <c:pt idx="136">
                  <c:v>0.14</c:v>
                </c:pt>
                <c:pt idx="137">
                  <c:v>0.14</c:v>
                </c:pt>
                <c:pt idx="138">
                  <c:v>0.14</c:v>
                </c:pt>
                <c:pt idx="139">
                  <c:v>0.14</c:v>
                </c:pt>
                <c:pt idx="140">
                  <c:v>0.14</c:v>
                </c:pt>
                <c:pt idx="141">
                  <c:v>0.14</c:v>
                </c:pt>
                <c:pt idx="142">
                  <c:v>0.133333333333333</c:v>
                </c:pt>
                <c:pt idx="143">
                  <c:v>0.126666666666667</c:v>
                </c:pt>
                <c:pt idx="144">
                  <c:v>0.12</c:v>
                </c:pt>
                <c:pt idx="145">
                  <c:v>0.113333333333333</c:v>
                </c:pt>
                <c:pt idx="146">
                  <c:v>0.113333333333333</c:v>
                </c:pt>
                <c:pt idx="147">
                  <c:v>0.106666666666667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0.0933333333333334</c:v>
                </c:pt>
                <c:pt idx="156">
                  <c:v>0.0866666666666667</c:v>
                </c:pt>
                <c:pt idx="157">
                  <c:v>0.08</c:v>
                </c:pt>
                <c:pt idx="158">
                  <c:v>0.08</c:v>
                </c:pt>
                <c:pt idx="159">
                  <c:v>0.0733333333333334</c:v>
                </c:pt>
                <c:pt idx="160">
                  <c:v>0.0733333333333334</c:v>
                </c:pt>
                <c:pt idx="161">
                  <c:v>0.0666666666666666</c:v>
                </c:pt>
                <c:pt idx="162">
                  <c:v>0.0666666666666666</c:v>
                </c:pt>
                <c:pt idx="163">
                  <c:v>0.06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0.0533333333333333</c:v>
                </c:pt>
                <c:pt idx="167">
                  <c:v>0.0533333333333333</c:v>
                </c:pt>
                <c:pt idx="168">
                  <c:v>0.0533333333333333</c:v>
                </c:pt>
                <c:pt idx="169">
                  <c:v>0.0466666666666666</c:v>
                </c:pt>
                <c:pt idx="170">
                  <c:v>0.0466666666666666</c:v>
                </c:pt>
                <c:pt idx="171">
                  <c:v>0.0466666666666666</c:v>
                </c:pt>
                <c:pt idx="172">
                  <c:v>0.0466666666666666</c:v>
                </c:pt>
                <c:pt idx="173">
                  <c:v>0.0466666666666666</c:v>
                </c:pt>
                <c:pt idx="174">
                  <c:v>0.0466666666666666</c:v>
                </c:pt>
                <c:pt idx="175">
                  <c:v>0.0466666666666666</c:v>
                </c:pt>
                <c:pt idx="176">
                  <c:v>0.0466666666666666</c:v>
                </c:pt>
                <c:pt idx="177">
                  <c:v>0.0466666666666666</c:v>
                </c:pt>
                <c:pt idx="178">
                  <c:v>0.04</c:v>
                </c:pt>
                <c:pt idx="179">
                  <c:v>0.0333333333333333</c:v>
                </c:pt>
                <c:pt idx="180">
                  <c:v>0.0333333333333333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0.00666666666666671</c:v>
                </c:pt>
                <c:pt idx="228">
                  <c:v>0.00666666666666671</c:v>
                </c:pt>
                <c:pt idx="229">
                  <c:v>0.00666666666666671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I+Com+Con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0.993333333333333</c:v>
                </c:pt>
                <c:pt idx="54">
                  <c:v>0.993333333333333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0.986666666666667</c:v>
                </c:pt>
                <c:pt idx="87">
                  <c:v>0.986666666666667</c:v>
                </c:pt>
                <c:pt idx="88">
                  <c:v>0.986666666666667</c:v>
                </c:pt>
                <c:pt idx="89">
                  <c:v>0.986666666666667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0.986666666666667</c:v>
                </c:pt>
                <c:pt idx="94">
                  <c:v>0.986666666666667</c:v>
                </c:pt>
                <c:pt idx="95">
                  <c:v>0.986666666666667</c:v>
                </c:pt>
                <c:pt idx="96">
                  <c:v>0.986666666666667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0.973333333333333</c:v>
                </c:pt>
                <c:pt idx="110">
                  <c:v>0.973333333333333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0.973333333333333</c:v>
                </c:pt>
                <c:pt idx="115">
                  <c:v>0.966666666666667</c:v>
                </c:pt>
                <c:pt idx="116">
                  <c:v>0.966666666666667</c:v>
                </c:pt>
                <c:pt idx="117">
                  <c:v>0.966666666666667</c:v>
                </c:pt>
                <c:pt idx="118">
                  <c:v>0.966666666666667</c:v>
                </c:pt>
                <c:pt idx="119">
                  <c:v>0.966666666666667</c:v>
                </c:pt>
                <c:pt idx="120">
                  <c:v>0.966666666666667</c:v>
                </c:pt>
                <c:pt idx="121">
                  <c:v>0.966666666666667</c:v>
                </c:pt>
                <c:pt idx="122">
                  <c:v>0.966666666666667</c:v>
                </c:pt>
                <c:pt idx="123">
                  <c:v>0.966666666666667</c:v>
                </c:pt>
                <c:pt idx="124">
                  <c:v>0.966666666666667</c:v>
                </c:pt>
                <c:pt idx="125">
                  <c:v>0.966666666666667</c:v>
                </c:pt>
                <c:pt idx="126">
                  <c:v>0.96</c:v>
                </c:pt>
                <c:pt idx="127">
                  <c:v>0.96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0.953333333333333</c:v>
                </c:pt>
                <c:pt idx="135">
                  <c:v>0.953333333333333</c:v>
                </c:pt>
                <c:pt idx="136">
                  <c:v>0.953333333333333</c:v>
                </c:pt>
                <c:pt idx="137">
                  <c:v>0.946666666666667</c:v>
                </c:pt>
                <c:pt idx="138">
                  <c:v>0.94</c:v>
                </c:pt>
                <c:pt idx="139">
                  <c:v>0.933333333333333</c:v>
                </c:pt>
                <c:pt idx="140">
                  <c:v>0.926666666666667</c:v>
                </c:pt>
                <c:pt idx="141">
                  <c:v>0.92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0.92</c:v>
                </c:pt>
                <c:pt idx="146">
                  <c:v>0.913333333333333</c:v>
                </c:pt>
                <c:pt idx="147">
                  <c:v>0.913333333333333</c:v>
                </c:pt>
                <c:pt idx="148">
                  <c:v>0.913333333333333</c:v>
                </c:pt>
                <c:pt idx="149">
                  <c:v>0.906666666666667</c:v>
                </c:pt>
                <c:pt idx="150">
                  <c:v>0.9</c:v>
                </c:pt>
                <c:pt idx="151">
                  <c:v>0.893333333333333</c:v>
                </c:pt>
                <c:pt idx="152">
                  <c:v>0.886666666666667</c:v>
                </c:pt>
                <c:pt idx="153">
                  <c:v>0.88</c:v>
                </c:pt>
                <c:pt idx="154">
                  <c:v>0.873333333333333</c:v>
                </c:pt>
                <c:pt idx="155">
                  <c:v>0.873333333333333</c:v>
                </c:pt>
                <c:pt idx="156">
                  <c:v>0.873333333333333</c:v>
                </c:pt>
                <c:pt idx="157">
                  <c:v>0.873333333333333</c:v>
                </c:pt>
                <c:pt idx="158">
                  <c:v>0.866666666666667</c:v>
                </c:pt>
                <c:pt idx="159">
                  <c:v>0.866666666666667</c:v>
                </c:pt>
                <c:pt idx="160">
                  <c:v>0.86</c:v>
                </c:pt>
                <c:pt idx="161">
                  <c:v>0.86</c:v>
                </c:pt>
                <c:pt idx="162">
                  <c:v>0.853333333333333</c:v>
                </c:pt>
                <c:pt idx="163">
                  <c:v>0.853333333333333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</c:v>
                </c:pt>
                <c:pt idx="167">
                  <c:v>0.833333333333333</c:v>
                </c:pt>
                <c:pt idx="168">
                  <c:v>0.826666666666667</c:v>
                </c:pt>
                <c:pt idx="169">
                  <c:v>0.826666666666667</c:v>
                </c:pt>
                <c:pt idx="170">
                  <c:v>0.82</c:v>
                </c:pt>
                <c:pt idx="171">
                  <c:v>0.813333333333333</c:v>
                </c:pt>
                <c:pt idx="172">
                  <c:v>0.806666666666667</c:v>
                </c:pt>
                <c:pt idx="173">
                  <c:v>0.8</c:v>
                </c:pt>
                <c:pt idx="174">
                  <c:v>0.793333333333333</c:v>
                </c:pt>
                <c:pt idx="175">
                  <c:v>0.786666666666667</c:v>
                </c:pt>
                <c:pt idx="176">
                  <c:v>0.78</c:v>
                </c:pt>
                <c:pt idx="177">
                  <c:v>0.773333333333333</c:v>
                </c:pt>
                <c:pt idx="178">
                  <c:v>0.773333333333333</c:v>
                </c:pt>
                <c:pt idx="179">
                  <c:v>0.773333333333333</c:v>
                </c:pt>
                <c:pt idx="180">
                  <c:v>0.766666666666667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0.706666666666667</c:v>
                </c:pt>
                <c:pt idx="192">
                  <c:v>0.706666666666667</c:v>
                </c:pt>
                <c:pt idx="193">
                  <c:v>0.7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</c:v>
                </c:pt>
                <c:pt idx="228">
                  <c:v>0.473333333333333</c:v>
                </c:pt>
                <c:pt idx="229">
                  <c:v>0.466666666666667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164728"/>
        <c:axId val="-2078734120"/>
      </c:scatterChart>
      <c:valAx>
        <c:axId val="-2079164728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8734120"/>
        <c:crosses val="autoZero"/>
        <c:crossBetween val="midCat"/>
      </c:valAx>
      <c:valAx>
        <c:axId val="-20787341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9164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T+Com+Con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0.593333333333333</c:v>
                </c:pt>
                <c:pt idx="62">
                  <c:v>0.586666666666667</c:v>
                </c:pt>
                <c:pt idx="63">
                  <c:v>0.58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0.333333333333333</c:v>
                </c:pt>
                <c:pt idx="103">
                  <c:v>0.326666666666667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0.306666666666667</c:v>
                </c:pt>
                <c:pt idx="109">
                  <c:v>0.3</c:v>
                </c:pt>
                <c:pt idx="110">
                  <c:v>0.293333333333333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0.273333333333333</c:v>
                </c:pt>
                <c:pt idx="115">
                  <c:v>0.273333333333333</c:v>
                </c:pt>
                <c:pt idx="116">
                  <c:v>0.266666666666667</c:v>
                </c:pt>
                <c:pt idx="117">
                  <c:v>0.26</c:v>
                </c:pt>
                <c:pt idx="118">
                  <c:v>0.253333333333333</c:v>
                </c:pt>
                <c:pt idx="119">
                  <c:v>0.246666666666667</c:v>
                </c:pt>
                <c:pt idx="120">
                  <c:v>0.24</c:v>
                </c:pt>
                <c:pt idx="121">
                  <c:v>0.24</c:v>
                </c:pt>
                <c:pt idx="122">
                  <c:v>0.233333333333333</c:v>
                </c:pt>
                <c:pt idx="123">
                  <c:v>0.226666666666667</c:v>
                </c:pt>
                <c:pt idx="124">
                  <c:v>0.22</c:v>
                </c:pt>
                <c:pt idx="125">
                  <c:v>0.213333333333333</c:v>
                </c:pt>
                <c:pt idx="126">
                  <c:v>0.206666666666667</c:v>
                </c:pt>
                <c:pt idx="127">
                  <c:v>0.206666666666667</c:v>
                </c:pt>
                <c:pt idx="128">
                  <c:v>0.206666666666667</c:v>
                </c:pt>
                <c:pt idx="129">
                  <c:v>0.2</c:v>
                </c:pt>
                <c:pt idx="130">
                  <c:v>0.193333333333333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0.186666666666667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0.173333333333333</c:v>
                </c:pt>
                <c:pt idx="139">
                  <c:v>0.173333333333333</c:v>
                </c:pt>
                <c:pt idx="140">
                  <c:v>0.173333333333333</c:v>
                </c:pt>
                <c:pt idx="141">
                  <c:v>0.173333333333333</c:v>
                </c:pt>
                <c:pt idx="142">
                  <c:v>0.166666666666667</c:v>
                </c:pt>
                <c:pt idx="143">
                  <c:v>0.166666666666667</c:v>
                </c:pt>
                <c:pt idx="144">
                  <c:v>0.166666666666667</c:v>
                </c:pt>
                <c:pt idx="145">
                  <c:v>0.16</c:v>
                </c:pt>
                <c:pt idx="146">
                  <c:v>0.16</c:v>
                </c:pt>
                <c:pt idx="147">
                  <c:v>0.153333333333333</c:v>
                </c:pt>
                <c:pt idx="148">
                  <c:v>0.153333333333333</c:v>
                </c:pt>
                <c:pt idx="149">
                  <c:v>0.146666666666667</c:v>
                </c:pt>
                <c:pt idx="150">
                  <c:v>0.146666666666667</c:v>
                </c:pt>
                <c:pt idx="151">
                  <c:v>0.14</c:v>
                </c:pt>
                <c:pt idx="152">
                  <c:v>0.14</c:v>
                </c:pt>
                <c:pt idx="153">
                  <c:v>0.133333333333333</c:v>
                </c:pt>
                <c:pt idx="154">
                  <c:v>0.126666666666667</c:v>
                </c:pt>
                <c:pt idx="155">
                  <c:v>0.126666666666667</c:v>
                </c:pt>
                <c:pt idx="156">
                  <c:v>0.12</c:v>
                </c:pt>
                <c:pt idx="157">
                  <c:v>0.12</c:v>
                </c:pt>
                <c:pt idx="158">
                  <c:v>0.113333333333333</c:v>
                </c:pt>
                <c:pt idx="159">
                  <c:v>0.113333333333333</c:v>
                </c:pt>
                <c:pt idx="160">
                  <c:v>0.106666666666667</c:v>
                </c:pt>
                <c:pt idx="161">
                  <c:v>0.106666666666667</c:v>
                </c:pt>
                <c:pt idx="162">
                  <c:v>0.1</c:v>
                </c:pt>
                <c:pt idx="163">
                  <c:v>0.0933333333333334</c:v>
                </c:pt>
                <c:pt idx="164">
                  <c:v>0.0866666666666667</c:v>
                </c:pt>
                <c:pt idx="165">
                  <c:v>0.0866666666666667</c:v>
                </c:pt>
                <c:pt idx="166">
                  <c:v>0.0866666666666667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0.0733333333333334</c:v>
                </c:pt>
                <c:pt idx="170">
                  <c:v>0.0733333333333334</c:v>
                </c:pt>
                <c:pt idx="171">
                  <c:v>0.0733333333333334</c:v>
                </c:pt>
                <c:pt idx="172">
                  <c:v>0.0733333333333334</c:v>
                </c:pt>
                <c:pt idx="173">
                  <c:v>0.0733333333333334</c:v>
                </c:pt>
                <c:pt idx="174">
                  <c:v>0.0733333333333334</c:v>
                </c:pt>
                <c:pt idx="175">
                  <c:v>0.0733333333333334</c:v>
                </c:pt>
                <c:pt idx="176">
                  <c:v>0.0733333333333334</c:v>
                </c:pt>
                <c:pt idx="177">
                  <c:v>0.0733333333333334</c:v>
                </c:pt>
                <c:pt idx="178">
                  <c:v>0.0733333333333334</c:v>
                </c:pt>
                <c:pt idx="179">
                  <c:v>0.0733333333333334</c:v>
                </c:pt>
                <c:pt idx="180">
                  <c:v>0.0733333333333334</c:v>
                </c:pt>
                <c:pt idx="181">
                  <c:v>0.0666666666666666</c:v>
                </c:pt>
                <c:pt idx="182">
                  <c:v>0.0666666666666666</c:v>
                </c:pt>
                <c:pt idx="183">
                  <c:v>0.0666666666666666</c:v>
                </c:pt>
                <c:pt idx="184">
                  <c:v>0.0666666666666666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0.0533333333333333</c:v>
                </c:pt>
                <c:pt idx="190">
                  <c:v>0.0533333333333333</c:v>
                </c:pt>
                <c:pt idx="191">
                  <c:v>0.0533333333333333</c:v>
                </c:pt>
                <c:pt idx="192">
                  <c:v>0.0533333333333333</c:v>
                </c:pt>
                <c:pt idx="193">
                  <c:v>0.0533333333333333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0.0533333333333333</c:v>
                </c:pt>
                <c:pt idx="202">
                  <c:v>0.0533333333333333</c:v>
                </c:pt>
                <c:pt idx="203">
                  <c:v>0.0533333333333333</c:v>
                </c:pt>
                <c:pt idx="204">
                  <c:v>0.0533333333333333</c:v>
                </c:pt>
                <c:pt idx="205">
                  <c:v>0.0533333333333333</c:v>
                </c:pt>
                <c:pt idx="206">
                  <c:v>0.0466666666666666</c:v>
                </c:pt>
                <c:pt idx="207">
                  <c:v>0.0466666666666666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0.0333333333333333</c:v>
                </c:pt>
                <c:pt idx="213">
                  <c:v>0.0333333333333333</c:v>
                </c:pt>
                <c:pt idx="214">
                  <c:v>0.0333333333333333</c:v>
                </c:pt>
                <c:pt idx="215">
                  <c:v>0.0333333333333333</c:v>
                </c:pt>
                <c:pt idx="216">
                  <c:v>0.0333333333333333</c:v>
                </c:pt>
                <c:pt idx="217">
                  <c:v>0.0333333333333333</c:v>
                </c:pt>
                <c:pt idx="218">
                  <c:v>0.0333333333333333</c:v>
                </c:pt>
                <c:pt idx="219">
                  <c:v>0.0266666666666666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0.0266666666666666</c:v>
                </c:pt>
                <c:pt idx="226">
                  <c:v>0.0266666666666666</c:v>
                </c:pt>
                <c:pt idx="227">
                  <c:v>0.0266666666666666</c:v>
                </c:pt>
                <c:pt idx="228">
                  <c:v>0.0266666666666666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0.0266666666666666</c:v>
                </c:pt>
                <c:pt idx="235">
                  <c:v>0.0266666666666666</c:v>
                </c:pt>
                <c:pt idx="236">
                  <c:v>0.0266666666666666</c:v>
                </c:pt>
                <c:pt idx="237">
                  <c:v>0.0266666666666666</c:v>
                </c:pt>
                <c:pt idx="238">
                  <c:v>0.0266666666666666</c:v>
                </c:pt>
                <c:pt idx="239">
                  <c:v>0.0266666666666666</c:v>
                </c:pt>
                <c:pt idx="240">
                  <c:v>0.0266666666666666</c:v>
                </c:pt>
                <c:pt idx="241">
                  <c:v>0.0266666666666666</c:v>
                </c:pt>
                <c:pt idx="242">
                  <c:v>0.0266666666666666</c:v>
                </c:pt>
                <c:pt idx="243">
                  <c:v>0.0266666666666666</c:v>
                </c:pt>
                <c:pt idx="244">
                  <c:v>0.0266666666666666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0.0133333333333333</c:v>
                </c:pt>
                <c:pt idx="285">
                  <c:v>0.0133333333333333</c:v>
                </c:pt>
                <c:pt idx="286">
                  <c:v>0.00666666666666671</c:v>
                </c:pt>
                <c:pt idx="287">
                  <c:v>0.00666666666666671</c:v>
                </c:pt>
                <c:pt idx="288">
                  <c:v>0.00666666666666671</c:v>
                </c:pt>
                <c:pt idx="289">
                  <c:v>0.00666666666666671</c:v>
                </c:pt>
                <c:pt idx="290">
                  <c:v>0.00666666666666671</c:v>
                </c:pt>
                <c:pt idx="291">
                  <c:v>0.00666666666666671</c:v>
                </c:pt>
                <c:pt idx="292">
                  <c:v>0.00666666666666671</c:v>
                </c:pt>
                <c:pt idx="293">
                  <c:v>0.00666666666666671</c:v>
                </c:pt>
                <c:pt idx="294">
                  <c:v>0.00666666666666671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T+Com+Con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0.986666666666667</c:v>
                </c:pt>
                <c:pt idx="103">
                  <c:v>0.986666666666667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0.973333333333333</c:v>
                </c:pt>
                <c:pt idx="109">
                  <c:v>0.973333333333333</c:v>
                </c:pt>
                <c:pt idx="110">
                  <c:v>0.973333333333333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0.966666666666667</c:v>
                </c:pt>
                <c:pt idx="115">
                  <c:v>0.96</c:v>
                </c:pt>
                <c:pt idx="116">
                  <c:v>0.96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0.96</c:v>
                </c:pt>
                <c:pt idx="121">
                  <c:v>0.953333333333333</c:v>
                </c:pt>
                <c:pt idx="122">
                  <c:v>0.953333333333333</c:v>
                </c:pt>
                <c:pt idx="123">
                  <c:v>0.953333333333333</c:v>
                </c:pt>
                <c:pt idx="124">
                  <c:v>0.953333333333333</c:v>
                </c:pt>
                <c:pt idx="125">
                  <c:v>0.953333333333333</c:v>
                </c:pt>
                <c:pt idx="126">
                  <c:v>0.953333333333333</c:v>
                </c:pt>
                <c:pt idx="127">
                  <c:v>0.946666666666667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0.933333333333333</c:v>
                </c:pt>
                <c:pt idx="132">
                  <c:v>0.933333333333333</c:v>
                </c:pt>
                <c:pt idx="133">
                  <c:v>0.926666666666667</c:v>
                </c:pt>
                <c:pt idx="134">
                  <c:v>0.92</c:v>
                </c:pt>
                <c:pt idx="135">
                  <c:v>0.92</c:v>
                </c:pt>
                <c:pt idx="136">
                  <c:v>0.913333333333333</c:v>
                </c:pt>
                <c:pt idx="137">
                  <c:v>0.906666666666667</c:v>
                </c:pt>
                <c:pt idx="138">
                  <c:v>0.906666666666667</c:v>
                </c:pt>
                <c:pt idx="139">
                  <c:v>0.9</c:v>
                </c:pt>
                <c:pt idx="140">
                  <c:v>0.893333333333333</c:v>
                </c:pt>
                <c:pt idx="141">
                  <c:v>0.886666666666667</c:v>
                </c:pt>
                <c:pt idx="142">
                  <c:v>0.886666666666667</c:v>
                </c:pt>
                <c:pt idx="143">
                  <c:v>0.88</c:v>
                </c:pt>
                <c:pt idx="144">
                  <c:v>0.873333333333333</c:v>
                </c:pt>
                <c:pt idx="145">
                  <c:v>0.873333333333333</c:v>
                </c:pt>
                <c:pt idx="146">
                  <c:v>0.866666666666667</c:v>
                </c:pt>
                <c:pt idx="147">
                  <c:v>0.866666666666667</c:v>
                </c:pt>
                <c:pt idx="148">
                  <c:v>0.86</c:v>
                </c:pt>
                <c:pt idx="149">
                  <c:v>0.86</c:v>
                </c:pt>
                <c:pt idx="150">
                  <c:v>0.853333333333333</c:v>
                </c:pt>
                <c:pt idx="151">
                  <c:v>0.853333333333333</c:v>
                </c:pt>
                <c:pt idx="152">
                  <c:v>0.846666666666667</c:v>
                </c:pt>
                <c:pt idx="153">
                  <c:v>0.846666666666667</c:v>
                </c:pt>
                <c:pt idx="154">
                  <c:v>0.846666666666667</c:v>
                </c:pt>
                <c:pt idx="155">
                  <c:v>0.84</c:v>
                </c:pt>
                <c:pt idx="156">
                  <c:v>0.84</c:v>
                </c:pt>
                <c:pt idx="157">
                  <c:v>0.833333333333333</c:v>
                </c:pt>
                <c:pt idx="158">
                  <c:v>0.833333333333333</c:v>
                </c:pt>
                <c:pt idx="159">
                  <c:v>0.826666666666667</c:v>
                </c:pt>
                <c:pt idx="160">
                  <c:v>0.826666666666667</c:v>
                </c:pt>
                <c:pt idx="161">
                  <c:v>0.82</c:v>
                </c:pt>
                <c:pt idx="162">
                  <c:v>0.82</c:v>
                </c:pt>
                <c:pt idx="163">
                  <c:v>0.82</c:v>
                </c:pt>
                <c:pt idx="164">
                  <c:v>0.82</c:v>
                </c:pt>
                <c:pt idx="165">
                  <c:v>0.813333333333333</c:v>
                </c:pt>
                <c:pt idx="166">
                  <c:v>0.806666666666667</c:v>
                </c:pt>
                <c:pt idx="167">
                  <c:v>0.806666666666667</c:v>
                </c:pt>
                <c:pt idx="168">
                  <c:v>0.806666666666667</c:v>
                </c:pt>
                <c:pt idx="169">
                  <c:v>0.8</c:v>
                </c:pt>
                <c:pt idx="170">
                  <c:v>0.793333333333333</c:v>
                </c:pt>
                <c:pt idx="171">
                  <c:v>0.786666666666667</c:v>
                </c:pt>
                <c:pt idx="172">
                  <c:v>0.78</c:v>
                </c:pt>
                <c:pt idx="173">
                  <c:v>0.773333333333333</c:v>
                </c:pt>
                <c:pt idx="174">
                  <c:v>0.766666666666667</c:v>
                </c:pt>
                <c:pt idx="175">
                  <c:v>0.76</c:v>
                </c:pt>
                <c:pt idx="176">
                  <c:v>0.753333333333333</c:v>
                </c:pt>
                <c:pt idx="177">
                  <c:v>0.746666666666667</c:v>
                </c:pt>
                <c:pt idx="178">
                  <c:v>0.74</c:v>
                </c:pt>
                <c:pt idx="179">
                  <c:v>0.733333333333333</c:v>
                </c:pt>
                <c:pt idx="180">
                  <c:v>0.726666666666667</c:v>
                </c:pt>
                <c:pt idx="181">
                  <c:v>0.726666666666667</c:v>
                </c:pt>
                <c:pt idx="182">
                  <c:v>0.72</c:v>
                </c:pt>
                <c:pt idx="183">
                  <c:v>0.713333333333333</c:v>
                </c:pt>
                <c:pt idx="184">
                  <c:v>0.706666666666667</c:v>
                </c:pt>
                <c:pt idx="185">
                  <c:v>0.706666666666667</c:v>
                </c:pt>
                <c:pt idx="186">
                  <c:v>0.7</c:v>
                </c:pt>
                <c:pt idx="187">
                  <c:v>0.693333333333333</c:v>
                </c:pt>
                <c:pt idx="188">
                  <c:v>0.686666666666667</c:v>
                </c:pt>
                <c:pt idx="189">
                  <c:v>0.686666666666667</c:v>
                </c:pt>
                <c:pt idx="190">
                  <c:v>0.68</c:v>
                </c:pt>
                <c:pt idx="191">
                  <c:v>0.673333333333333</c:v>
                </c:pt>
                <c:pt idx="192">
                  <c:v>0.666666666666667</c:v>
                </c:pt>
                <c:pt idx="193">
                  <c:v>0.66</c:v>
                </c:pt>
                <c:pt idx="194">
                  <c:v>0.653333333333333</c:v>
                </c:pt>
                <c:pt idx="195">
                  <c:v>0.646666666666667</c:v>
                </c:pt>
                <c:pt idx="196">
                  <c:v>0.64</c:v>
                </c:pt>
                <c:pt idx="197">
                  <c:v>0.633333333333333</c:v>
                </c:pt>
                <c:pt idx="198">
                  <c:v>0.626666666666667</c:v>
                </c:pt>
                <c:pt idx="199">
                  <c:v>0.62</c:v>
                </c:pt>
                <c:pt idx="200">
                  <c:v>0.613333333333333</c:v>
                </c:pt>
                <c:pt idx="201">
                  <c:v>0.606666666666667</c:v>
                </c:pt>
                <c:pt idx="202">
                  <c:v>0.6</c:v>
                </c:pt>
                <c:pt idx="203">
                  <c:v>0.593333333333333</c:v>
                </c:pt>
                <c:pt idx="204">
                  <c:v>0.586666666666667</c:v>
                </c:pt>
                <c:pt idx="205">
                  <c:v>0.58</c:v>
                </c:pt>
                <c:pt idx="206">
                  <c:v>0.58</c:v>
                </c:pt>
                <c:pt idx="207">
                  <c:v>0.573333333333333</c:v>
                </c:pt>
                <c:pt idx="208">
                  <c:v>0.573333333333333</c:v>
                </c:pt>
                <c:pt idx="209">
                  <c:v>0.566666666666667</c:v>
                </c:pt>
                <c:pt idx="210">
                  <c:v>0.56</c:v>
                </c:pt>
                <c:pt idx="211">
                  <c:v>0.553333333333333</c:v>
                </c:pt>
                <c:pt idx="212">
                  <c:v>0.553333333333333</c:v>
                </c:pt>
                <c:pt idx="213">
                  <c:v>0.546666666666667</c:v>
                </c:pt>
                <c:pt idx="214">
                  <c:v>0.54</c:v>
                </c:pt>
                <c:pt idx="215">
                  <c:v>0.533333333333333</c:v>
                </c:pt>
                <c:pt idx="216">
                  <c:v>0.526666666666667</c:v>
                </c:pt>
                <c:pt idx="217">
                  <c:v>0.52</c:v>
                </c:pt>
                <c:pt idx="218">
                  <c:v>0.513333333333333</c:v>
                </c:pt>
                <c:pt idx="219">
                  <c:v>0.513333333333333</c:v>
                </c:pt>
                <c:pt idx="220">
                  <c:v>0.506666666666667</c:v>
                </c:pt>
                <c:pt idx="221">
                  <c:v>0.5</c:v>
                </c:pt>
                <c:pt idx="222">
                  <c:v>0.493333333333333</c:v>
                </c:pt>
                <c:pt idx="223">
                  <c:v>0.486666666666667</c:v>
                </c:pt>
                <c:pt idx="224">
                  <c:v>0.48</c:v>
                </c:pt>
                <c:pt idx="225">
                  <c:v>0.473333333333333</c:v>
                </c:pt>
                <c:pt idx="226">
                  <c:v>0.466666666666667</c:v>
                </c:pt>
                <c:pt idx="227">
                  <c:v>0.46</c:v>
                </c:pt>
                <c:pt idx="228">
                  <c:v>0.453333333333333</c:v>
                </c:pt>
                <c:pt idx="229">
                  <c:v>0.446666666666667</c:v>
                </c:pt>
                <c:pt idx="230">
                  <c:v>0.44</c:v>
                </c:pt>
                <c:pt idx="231">
                  <c:v>0.433333333333333</c:v>
                </c:pt>
                <c:pt idx="232">
                  <c:v>0.426666666666667</c:v>
                </c:pt>
                <c:pt idx="233">
                  <c:v>0.42</c:v>
                </c:pt>
                <c:pt idx="234">
                  <c:v>0.413333333333333</c:v>
                </c:pt>
                <c:pt idx="235">
                  <c:v>0.406666666666667</c:v>
                </c:pt>
                <c:pt idx="236">
                  <c:v>0.4</c:v>
                </c:pt>
                <c:pt idx="237">
                  <c:v>0.393333333333333</c:v>
                </c:pt>
                <c:pt idx="238">
                  <c:v>0.386666666666667</c:v>
                </c:pt>
                <c:pt idx="239">
                  <c:v>0.38</c:v>
                </c:pt>
                <c:pt idx="240">
                  <c:v>0.373333333333333</c:v>
                </c:pt>
                <c:pt idx="241">
                  <c:v>0.366666666666667</c:v>
                </c:pt>
                <c:pt idx="242">
                  <c:v>0.36</c:v>
                </c:pt>
                <c:pt idx="243">
                  <c:v>0.353333333333333</c:v>
                </c:pt>
                <c:pt idx="244">
                  <c:v>0.346666666666667</c:v>
                </c:pt>
                <c:pt idx="245">
                  <c:v>0.346666666666667</c:v>
                </c:pt>
                <c:pt idx="246">
                  <c:v>0.34</c:v>
                </c:pt>
                <c:pt idx="247">
                  <c:v>0.333333333333333</c:v>
                </c:pt>
                <c:pt idx="248">
                  <c:v>0.326666666666667</c:v>
                </c:pt>
                <c:pt idx="249">
                  <c:v>0.32</c:v>
                </c:pt>
                <c:pt idx="250">
                  <c:v>0.313333333333333</c:v>
                </c:pt>
                <c:pt idx="251">
                  <c:v>0.306666666666667</c:v>
                </c:pt>
                <c:pt idx="252">
                  <c:v>0.3</c:v>
                </c:pt>
                <c:pt idx="253">
                  <c:v>0.293333333333333</c:v>
                </c:pt>
                <c:pt idx="254">
                  <c:v>0.286666666666667</c:v>
                </c:pt>
                <c:pt idx="255">
                  <c:v>0.28</c:v>
                </c:pt>
                <c:pt idx="256">
                  <c:v>0.273333333333333</c:v>
                </c:pt>
                <c:pt idx="257">
                  <c:v>0.266666666666667</c:v>
                </c:pt>
                <c:pt idx="258">
                  <c:v>0.26</c:v>
                </c:pt>
                <c:pt idx="259">
                  <c:v>0.253333333333333</c:v>
                </c:pt>
                <c:pt idx="260">
                  <c:v>0.246666666666667</c:v>
                </c:pt>
                <c:pt idx="261">
                  <c:v>0.24</c:v>
                </c:pt>
                <c:pt idx="262">
                  <c:v>0.233333333333333</c:v>
                </c:pt>
                <c:pt idx="263">
                  <c:v>0.226666666666667</c:v>
                </c:pt>
                <c:pt idx="264">
                  <c:v>0.22</c:v>
                </c:pt>
                <c:pt idx="265">
                  <c:v>0.213333333333333</c:v>
                </c:pt>
                <c:pt idx="266">
                  <c:v>0.206666666666667</c:v>
                </c:pt>
                <c:pt idx="267">
                  <c:v>0.2</c:v>
                </c:pt>
                <c:pt idx="268">
                  <c:v>0.193333333333333</c:v>
                </c:pt>
                <c:pt idx="269">
                  <c:v>0.186666666666667</c:v>
                </c:pt>
                <c:pt idx="270">
                  <c:v>0.18</c:v>
                </c:pt>
                <c:pt idx="271">
                  <c:v>0.173333333333333</c:v>
                </c:pt>
                <c:pt idx="272">
                  <c:v>0.166666666666667</c:v>
                </c:pt>
                <c:pt idx="273">
                  <c:v>0.16</c:v>
                </c:pt>
                <c:pt idx="274">
                  <c:v>0.153333333333333</c:v>
                </c:pt>
                <c:pt idx="275">
                  <c:v>0.146666666666667</c:v>
                </c:pt>
                <c:pt idx="276">
                  <c:v>0.14</c:v>
                </c:pt>
                <c:pt idx="277">
                  <c:v>0.133333333333333</c:v>
                </c:pt>
                <c:pt idx="278">
                  <c:v>0.126666666666667</c:v>
                </c:pt>
                <c:pt idx="279">
                  <c:v>0.12</c:v>
                </c:pt>
                <c:pt idx="280">
                  <c:v>0.113333333333333</c:v>
                </c:pt>
                <c:pt idx="281">
                  <c:v>0.106666666666667</c:v>
                </c:pt>
                <c:pt idx="282">
                  <c:v>0.1</c:v>
                </c:pt>
                <c:pt idx="283">
                  <c:v>0.0933333333333334</c:v>
                </c:pt>
                <c:pt idx="284">
                  <c:v>0.0933333333333334</c:v>
                </c:pt>
                <c:pt idx="285">
                  <c:v>0.0866666666666667</c:v>
                </c:pt>
                <c:pt idx="286">
                  <c:v>0.0866666666666667</c:v>
                </c:pt>
                <c:pt idx="287">
                  <c:v>0.08</c:v>
                </c:pt>
                <c:pt idx="288">
                  <c:v>0.0733333333333334</c:v>
                </c:pt>
                <c:pt idx="289">
                  <c:v>0.0666666666666666</c:v>
                </c:pt>
                <c:pt idx="290">
                  <c:v>0.06</c:v>
                </c:pt>
                <c:pt idx="291">
                  <c:v>0.0533333333333333</c:v>
                </c:pt>
                <c:pt idx="292">
                  <c:v>0.0466666666666666</c:v>
                </c:pt>
                <c:pt idx="293">
                  <c:v>0.04</c:v>
                </c:pt>
                <c:pt idx="294">
                  <c:v>0.0333333333333333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7799304"/>
        <c:axId val="-2077282728"/>
      </c:scatterChart>
      <c:valAx>
        <c:axId val="-207779930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282728"/>
        <c:crosses val="autoZero"/>
        <c:crossBetween val="midCat"/>
      </c:valAx>
      <c:valAx>
        <c:axId val="-207728272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799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12700</xdr:colOff>
      <xdr:row>10</xdr:row>
      <xdr:rowOff>0</xdr:rowOff>
    </xdr:from>
    <xdr:to>
      <xdr:col>25</xdr:col>
      <xdr:colOff>457200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12700</xdr:colOff>
      <xdr:row>10</xdr:row>
      <xdr:rowOff>0</xdr:rowOff>
    </xdr:from>
    <xdr:to>
      <xdr:col>25</xdr:col>
      <xdr:colOff>457200</xdr:colOff>
      <xdr:row>24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12700</xdr:colOff>
      <xdr:row>9</xdr:row>
      <xdr:rowOff>50800</xdr:rowOff>
    </xdr:from>
    <xdr:to>
      <xdr:col>24</xdr:col>
      <xdr:colOff>457200</xdr:colOff>
      <xdr:row>23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800100</xdr:colOff>
      <xdr:row>12</xdr:row>
      <xdr:rowOff>12700</xdr:rowOff>
    </xdr:from>
    <xdr:to>
      <xdr:col>24</xdr:col>
      <xdr:colOff>419100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12700</xdr:colOff>
      <xdr:row>10</xdr:row>
      <xdr:rowOff>12700</xdr:rowOff>
    </xdr:from>
    <xdr:to>
      <xdr:col>23</xdr:col>
      <xdr:colOff>457200</xdr:colOff>
      <xdr:row>24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25400</xdr:colOff>
      <xdr:row>11</xdr:row>
      <xdr:rowOff>12700</xdr:rowOff>
    </xdr:from>
    <xdr:to>
      <xdr:col>22</xdr:col>
      <xdr:colOff>469900</xdr:colOff>
      <xdr:row>25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25400</xdr:colOff>
      <xdr:row>11</xdr:row>
      <xdr:rowOff>12700</xdr:rowOff>
    </xdr:from>
    <xdr:to>
      <xdr:col>22</xdr:col>
      <xdr:colOff>469900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812800</xdr:colOff>
      <xdr:row>11</xdr:row>
      <xdr:rowOff>38100</xdr:rowOff>
    </xdr:from>
    <xdr:to>
      <xdr:col>22</xdr:col>
      <xdr:colOff>431800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12700</xdr:colOff>
      <xdr:row>12</xdr:row>
      <xdr:rowOff>12700</xdr:rowOff>
    </xdr:from>
    <xdr:to>
      <xdr:col>22</xdr:col>
      <xdr:colOff>457200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11</xdr:row>
      <xdr:rowOff>25400</xdr:rowOff>
    </xdr:from>
    <xdr:to>
      <xdr:col>22</xdr:col>
      <xdr:colOff>711200</xdr:colOff>
      <xdr:row>25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774700</xdr:colOff>
      <xdr:row>10</xdr:row>
      <xdr:rowOff>82550</xdr:rowOff>
    </xdr:from>
    <xdr:to>
      <xdr:col>23</xdr:col>
      <xdr:colOff>393700</xdr:colOff>
      <xdr:row>24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787400</xdr:colOff>
      <xdr:row>10</xdr:row>
      <xdr:rowOff>57150</xdr:rowOff>
    </xdr:from>
    <xdr:to>
      <xdr:col>23</xdr:col>
      <xdr:colOff>406400</xdr:colOff>
      <xdr:row>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12700</xdr:colOff>
      <xdr:row>7</xdr:row>
      <xdr:rowOff>184150</xdr:rowOff>
    </xdr:from>
    <xdr:to>
      <xdr:col>23</xdr:col>
      <xdr:colOff>457200</xdr:colOff>
      <xdr:row>22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723900</xdr:colOff>
      <xdr:row>10</xdr:row>
      <xdr:rowOff>19050</xdr:rowOff>
    </xdr:from>
    <xdr:to>
      <xdr:col>23</xdr:col>
      <xdr:colOff>342900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8</xdr:row>
      <xdr:rowOff>31750</xdr:rowOff>
    </xdr:from>
    <xdr:to>
      <xdr:col>23</xdr:col>
      <xdr:colOff>482600</xdr:colOff>
      <xdr:row>22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44450</xdr:rowOff>
    </xdr:from>
    <xdr:to>
      <xdr:col>24</xdr:col>
      <xdr:colOff>444500</xdr:colOff>
      <xdr:row>25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25400</xdr:colOff>
      <xdr:row>11</xdr:row>
      <xdr:rowOff>19050</xdr:rowOff>
    </xdr:from>
    <xdr:to>
      <xdr:col>24</xdr:col>
      <xdr:colOff>469900</xdr:colOff>
      <xdr:row>25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Add-Ins/RealStats-Mac-2011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fig"/>
      <sheetName val="Wilcoxon Table"/>
      <sheetName val="Mann Table"/>
      <sheetName val="RSign Table"/>
      <sheetName val="Runs Table"/>
      <sheetName val="KS Table"/>
      <sheetName val="KS2 Table"/>
      <sheetName val="Lil Table"/>
      <sheetName val="AD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</sheetNames>
    <definedNames>
      <definedName name="DESIGN"/>
      <definedName name="DIAG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oneofyourbeeswax" refreshedDate="43672.724050115743" createdVersion="4" refreshedVersion="4" minRefreshableVersion="3" recordCount="300">
  <cacheSource type="worksheet">
    <worksheetSource ref="A1:E301" sheet="Raw+Variables+150 Count"/>
  </cacheSource>
  <cacheFields count="5">
    <cacheField name="diagnosis (B=0, M=1)" numFmtId="0">
      <sharedItems containsSemiMixedTypes="0" containsString="0" containsNumber="1" containsInteger="1" minValue="0" maxValue="1" count="2">
        <n v="0"/>
        <n v="1"/>
      </sharedItems>
    </cacheField>
    <cacheField name="texture_mean" numFmtId="0">
      <sharedItems containsSemiMixedTypes="0" containsString="0" containsNumber="1" minValue="9.7100000000000009" maxValue="39.28" count="279">
        <n v="14.36"/>
        <n v="15.71"/>
        <n v="12.44"/>
        <n v="18.420000000000002"/>
        <n v="16.84"/>
        <n v="14.63"/>
        <n v="22.3"/>
        <n v="21.6"/>
        <n v="16.34"/>
        <n v="18.239999999999998"/>
        <n v="18.75"/>
        <n v="19.309999999999999"/>
        <n v="11.79"/>
        <n v="14.88"/>
        <n v="20.98"/>
        <n v="13.86"/>
        <n v="21.01"/>
        <n v="19.04"/>
        <n v="17.329999999999998"/>
        <n v="16.489999999999998"/>
        <n v="14.64"/>
        <n v="16.52"/>
        <n v="10.94"/>
        <n v="18"/>
        <n v="20.97"/>
        <n v="15.86"/>
        <n v="15.65"/>
        <n v="21.8"/>
        <n v="15.24"/>
        <n v="24.02"/>
        <n v="14.76"/>
        <n v="18.3"/>
        <n v="17.84"/>
        <n v="19.940000000000001"/>
        <n v="12.84"/>
        <n v="13.43"/>
        <n v="20.52"/>
        <n v="19.399999999999999"/>
        <n v="19.29"/>
        <n v="18.329999999999998"/>
        <n v="18.54"/>
        <n v="21.26"/>
        <n v="16.989999999999998"/>
        <n v="20.76"/>
        <n v="19.649999999999999"/>
        <n v="20.190000000000001"/>
        <n v="15.83"/>
        <n v="21.53"/>
        <n v="15.76"/>
        <n v="10.82"/>
        <n v="10.89"/>
        <n v="16.39"/>
        <n v="17.21"/>
        <n v="13.29"/>
        <n v="13.93"/>
        <n v="16.670000000000002"/>
        <n v="15.39"/>
        <n v="13.39"/>
        <n v="11.97"/>
        <n v="17.309999999999999"/>
        <n v="15.92"/>
        <n v="14.97"/>
        <n v="14.65"/>
        <n v="18.77"/>
        <n v="15.18"/>
        <n v="17.91"/>
        <n v="20.78"/>
        <n v="20.7"/>
        <n v="15.34"/>
        <n v="13.08"/>
        <n v="17.940000000000001"/>
        <n v="19.46"/>
        <n v="12.74"/>
        <n v="12.96"/>
        <n v="20.18"/>
        <n v="22.22"/>
        <n v="19.760000000000002"/>
        <n v="9.7100000000000009"/>
        <n v="16.95"/>
        <n v="12.39"/>
        <n v="14.71"/>
        <n v="15.15"/>
        <n v="14.45"/>
        <n v="18.059999999999999"/>
        <n v="13.06"/>
        <n v="14.92"/>
        <n v="15.11"/>
        <n v="17.190000000000001"/>
        <n v="17.39"/>
        <n v="15.9"/>
        <n v="21.41"/>
        <n v="18.22"/>
        <n v="16.329999999999998"/>
        <n v="19.559999999999999"/>
        <n v="18.600000000000001"/>
        <n v="17.27"/>
        <n v="22.54"/>
        <n v="12.91"/>
        <n v="18.940000000000001"/>
        <n v="18.350000000000001"/>
        <n v="17.48"/>
        <n v="13.16"/>
        <n v="13.9"/>
        <n v="17.53"/>
        <n v="17.02"/>
        <n v="13.47"/>
        <n v="15.46"/>
        <n v="15.51"/>
        <n v="23.97"/>
        <n v="27.08"/>
        <n v="33.81"/>
        <n v="15.91"/>
        <n v="21.25"/>
        <n v="27.85"/>
        <n v="15.6"/>
        <n v="15.04"/>
        <n v="18.190000000000001"/>
        <n v="23.77"/>
        <n v="19.86"/>
        <n v="17.43"/>
        <n v="14.11"/>
        <n v="25.22"/>
        <n v="14.93"/>
        <n v="18.45"/>
        <n v="18.95"/>
        <n v="21.84"/>
        <n v="16.21"/>
        <n v="20.39"/>
        <n v="16.82"/>
        <n v="13.04"/>
        <n v="15.67"/>
        <n v="17.36"/>
        <n v="14.16"/>
        <n v="14.02"/>
        <n v="15.7"/>
        <n v="18.399999999999999"/>
        <n v="13.12"/>
        <n v="19.96"/>
        <n v="18.89"/>
        <n v="19.73"/>
        <n v="19.100000000000001"/>
        <n v="16.02"/>
        <n v="17.46"/>
        <n v="13.78"/>
        <n v="10.38"/>
        <n v="17.77"/>
        <n v="20.38"/>
        <n v="14.34"/>
        <n v="19.98"/>
        <n v="20.83"/>
        <n v="21.82"/>
        <n v="24.04"/>
        <n v="23.24"/>
        <n v="17.89"/>
        <n v="24.8"/>
        <n v="23.95"/>
        <n v="22.61"/>
        <n v="27.54"/>
        <n v="20.13"/>
        <n v="20.68"/>
        <n v="22.15"/>
        <n v="14.26"/>
        <n v="23.04"/>
        <n v="21.38"/>
        <n v="16.399999999999999"/>
        <n v="20.25"/>
        <n v="25.27"/>
        <n v="15.05"/>
        <n v="25.11"/>
        <n v="18.7"/>
        <n v="23.98"/>
        <n v="26.47"/>
        <n v="17.88"/>
        <n v="21.59"/>
        <n v="21.72"/>
        <n v="25.2"/>
        <n v="20.82"/>
        <n v="21.58"/>
        <n v="21.35"/>
        <n v="24.81"/>
        <n v="20.28"/>
        <n v="21.81"/>
        <n v="17.600000000000001"/>
        <n v="18.66"/>
        <n v="22.02"/>
        <n v="18.57"/>
        <n v="23.84"/>
        <n v="23.94"/>
        <n v="21.31"/>
        <n v="24.52"/>
        <n v="15.79"/>
        <n v="16.149999999999999"/>
        <n v="24.91"/>
        <n v="26.29"/>
        <n v="18.52"/>
        <n v="21.46"/>
        <n v="24.59"/>
        <n v="22.76"/>
        <n v="19.829999999999998"/>
        <n v="23.03"/>
        <n v="19.77"/>
        <n v="24.98"/>
        <n v="15.56"/>
        <n v="19.670000000000002"/>
        <n v="22.91"/>
        <n v="20.010000000000002"/>
        <n v="17.12"/>
        <n v="20.2"/>
        <n v="24.69"/>
        <n v="18.91"/>
        <n v="25.12"/>
        <n v="19.48"/>
        <n v="21.54"/>
        <n v="21.91"/>
        <n v="22.47"/>
        <n v="17.57"/>
        <n v="18.05"/>
        <n v="16.579999999999998"/>
        <n v="20.74"/>
        <n v="15.94"/>
        <n v="18.149999999999999"/>
        <n v="22.04"/>
        <n v="18.8"/>
        <n v="24.68"/>
        <n v="19.63"/>
        <n v="11.89"/>
        <n v="20.11"/>
        <n v="21.87"/>
        <n v="26.57"/>
        <n v="20.309999999999999"/>
        <n v="22.41"/>
        <n v="18.579999999999998"/>
        <n v="23.12"/>
        <n v="26.86"/>
        <n v="23.21"/>
        <n v="22.29"/>
        <n v="22.49"/>
        <n v="20.22"/>
        <n v="19.32"/>
        <n v="26.67"/>
        <n v="23.75"/>
        <n v="16.68"/>
        <n v="20.260000000000002"/>
        <n v="22.14"/>
        <n v="18.47"/>
        <n v="25.56"/>
        <n v="23.81"/>
        <n v="16.93"/>
        <n v="21.56"/>
        <n v="32.47"/>
        <n v="22.33"/>
        <n v="19.079999999999998"/>
        <n v="27.81"/>
        <n v="26.97"/>
        <n v="39.28"/>
        <n v="23.5"/>
        <n v="23.56"/>
        <n v="19.82"/>
        <n v="17.079999999999998"/>
        <n v="19.329999999999998"/>
        <n v="17.05"/>
        <n v="28.77"/>
        <n v="23.2"/>
        <n v="33.56"/>
        <n v="27.06"/>
        <n v="23.06"/>
        <n v="22.13"/>
        <n v="19.38"/>
        <n v="22.07"/>
        <n v="31.12"/>
        <n v="20.99"/>
        <n v="24.48"/>
        <n v="26.6"/>
        <n v="18.18"/>
        <n v="18.14"/>
        <n v="18.899999999999999"/>
        <n v="23.86"/>
        <n v="18.87"/>
        <n v="19.66"/>
      </sharedItems>
    </cacheField>
    <cacheField name="area_mean" numFmtId="0">
      <sharedItems containsSemiMixedTypes="0" containsString="0" containsNumber="1" minValue="143.5" maxValue="2499" count="289">
        <n v="566.29999999999995"/>
        <n v="520"/>
        <n v="273.89999999999998"/>
        <n v="523.79999999999995"/>
        <n v="201.9"/>
        <n v="449.3"/>
        <n v="561"/>
        <n v="427.9"/>
        <n v="571.79999999999995"/>
        <n v="437.6"/>
        <n v="409"/>
        <n v="527.20000000000005"/>
        <n v="224.5"/>
        <n v="311.89999999999998"/>
        <n v="221.8"/>
        <n v="260.89999999999998"/>
        <n v="269.39999999999998"/>
        <n v="394.1"/>
        <n v="250.5"/>
        <n v="502.5"/>
        <n v="244"/>
        <n v="470.9"/>
        <n v="559.20000000000005"/>
        <n v="506.3"/>
        <n v="401.5"/>
        <n v="443.3"/>
        <n v="466.1"/>
        <n v="651.9"/>
        <n v="662.7"/>
        <n v="551.70000000000005"/>
        <n v="555.1"/>
        <n v="451.1"/>
        <n v="294.5"/>
        <n v="412.6"/>
        <n v="143.5"/>
        <n v="458.7"/>
        <n v="298.3"/>
        <n v="336.1"/>
        <n v="412.5"/>
        <n v="466.7"/>
        <n v="396.5"/>
        <n v="290.2"/>
        <n v="480.4"/>
        <n v="629.9"/>
        <n v="334.2"/>
        <n v="230.9"/>
        <n v="438.6"/>
        <n v="245.2"/>
        <n v="403.3"/>
        <n v="640.70000000000005"/>
        <n v="553.5"/>
        <n v="588.70000000000005"/>
        <n v="674.5"/>
        <n v="455.8"/>
        <n v="761.7"/>
        <n v="423.6"/>
        <n v="399.8"/>
        <n v="384.8"/>
        <n v="288.5"/>
        <n v="398"/>
        <n v="512.20000000000005"/>
        <n v="355.3"/>
        <n v="432.8"/>
        <n v="689.5"/>
        <n v="640.1"/>
        <n v="585"/>
        <n v="519.4"/>
        <n v="203.9"/>
        <n v="300.2"/>
        <n v="381.9"/>
        <n v="538.9"/>
        <n v="460.3"/>
        <n v="880.2"/>
        <n v="448.6"/>
        <n v="366.8"/>
        <n v="419.8"/>
        <n v="464.5"/>
        <n v="690.2"/>
        <n v="357.6"/>
        <n v="685.9"/>
        <n v="464.1"/>
        <n v="372.7"/>
        <n v="349.6"/>
        <n v="227.2"/>
        <n v="302.39999999999998"/>
        <n v="526.4"/>
        <n v="508.8"/>
        <n v="402"/>
        <n v="317.5"/>
        <n v="420.3"/>
        <n v="428.9"/>
        <n v="463.7"/>
        <n v="507.4"/>
        <n v="288.10000000000002"/>
        <n v="516.4"/>
        <n v="461"/>
        <n v="481.9"/>
        <n v="295.39999999999998"/>
        <n v="529.4"/>
        <n v="725.5"/>
        <n v="428"/>
        <n v="432.2"/>
        <n v="321.2"/>
        <n v="568.9"/>
        <n v="561.29999999999995"/>
        <n v="313.10000000000002"/>
        <n v="546.4"/>
        <n v="641.20000000000005"/>
        <n v="329.6"/>
        <n v="684.5"/>
        <n v="496.4"/>
        <n v="395.7"/>
        <n v="386.8"/>
        <n v="279.60000000000002"/>
        <n v="603.4"/>
        <n v="623.9"/>
        <n v="575.29999999999995"/>
        <n v="476.5"/>
        <n v="389.4"/>
        <n v="590"/>
        <n v="337.7"/>
        <n v="541.6"/>
        <n v="347"/>
        <n v="406.3"/>
        <n v="407.4"/>
        <n v="346.4"/>
        <n v="344.9"/>
        <n v="632.6"/>
        <n v="388"/>
        <n v="289.89999999999998"/>
        <n v="435.6"/>
        <n v="396.6"/>
        <n v="572.29999999999995"/>
        <n v="587.4"/>
        <n v="427.3"/>
        <n v="516.6"/>
        <n v="489"/>
        <n v="441"/>
        <n v="515.9"/>
        <n v="396"/>
        <n v="651"/>
        <n v="687.3"/>
        <n v="513.70000000000005"/>
        <n v="432.7"/>
        <n v="492.1"/>
        <n v="1001"/>
        <n v="1326"/>
        <n v="1203"/>
        <n v="386.1"/>
        <n v="1297"/>
        <n v="477.1"/>
        <n v="1040"/>
        <n v="577.9"/>
        <n v="519.79999999999995"/>
        <n v="475.9"/>
        <n v="797.8"/>
        <n v="781"/>
        <n v="1123"/>
        <n v="782.7"/>
        <n v="578.29999999999995"/>
        <n v="658.8"/>
        <n v="798.8"/>
        <n v="1260"/>
        <n v="704.4"/>
        <n v="1404"/>
        <n v="904.6"/>
        <n v="912.7"/>
        <n v="644.79999999999995"/>
        <n v="1094"/>
        <n v="732.4"/>
        <n v="955.1"/>
        <n v="1088"/>
        <n v="440.6"/>
        <n v="899.3"/>
        <n v="1162"/>
        <n v="807.2"/>
        <n v="869.5"/>
        <n v="633"/>
        <n v="698.8"/>
        <n v="563"/>
        <n v="371.1"/>
        <n v="1104"/>
        <n v="545.20000000000005"/>
        <n v="531.5"/>
        <n v="1076"/>
        <n v="534.6"/>
        <n v="1033"/>
        <n v="712.8"/>
        <n v="1152"/>
        <n v="656.9"/>
        <n v="645.70000000000005"/>
        <n v="499"/>
        <n v="668.3"/>
        <n v="1130"/>
        <n v="929.4"/>
        <n v="584.1"/>
        <n v="817.7"/>
        <n v="1006"/>
        <n v="1245"/>
        <n v="1878"/>
        <n v="1132"/>
        <n v="1075"/>
        <n v="648.20000000000005"/>
        <n v="728.2"/>
        <n v="705.6"/>
        <n v="1264"/>
        <n v="642.5"/>
        <n v="582.70000000000005"/>
        <n v="530.20000000000005"/>
        <n v="1509"/>
        <n v="682.5"/>
        <n v="782.6"/>
        <n v="982"/>
        <n v="1077"/>
        <n v="1761"/>
        <n v="572.6"/>
        <n v="1138"/>
        <n v="1192"/>
        <n v="748.9"/>
        <n v="809.8"/>
        <n v="678.1"/>
        <n v="813"/>
        <n v="432"/>
        <n v="963.7"/>
        <n v="1157"/>
        <n v="1214"/>
        <n v="1686"/>
        <n v="886.3"/>
        <n v="984.6"/>
        <n v="565.4"/>
        <n v="736.9"/>
        <n v="832.9"/>
        <n v="2250"/>
        <n v="1311"/>
        <n v="766.6"/>
        <n v="710.6"/>
        <n v="1041"/>
        <n v="609.9"/>
        <n v="477.4"/>
        <n v="671.4"/>
        <n v="588.9"/>
        <n v="1024"/>
        <n v="1148"/>
        <n v="642.70000000000005"/>
        <n v="951.6"/>
        <n v="1685"/>
        <n v="597.79999999999995"/>
        <n v="716.6"/>
        <n v="904.3"/>
        <n v="1290"/>
        <n v="2499"/>
        <n v="948"/>
        <n v="610.70000000000005"/>
        <n v="578.9"/>
        <n v="1230"/>
        <n v="1223"/>
        <n v="761.3"/>
        <n v="503.2"/>
        <n v="895"/>
        <n v="1319"/>
        <n v="1670"/>
        <n v="1306"/>
        <n v="920.6"/>
        <n v="1155"/>
        <n v="1364"/>
        <n v="1206"/>
        <n v="928.2"/>
        <n v="1169"/>
        <n v="602.4"/>
        <n v="1207"/>
        <n v="713.3"/>
        <n v="773.5"/>
        <n v="744.9"/>
        <n v="1288"/>
        <n v="933.1"/>
        <n v="947.8"/>
        <n v="758.6"/>
        <n v="928.3"/>
        <n v="1419"/>
        <n v="1491"/>
        <n v="998.9"/>
        <n v="1102"/>
        <n v="1145"/>
        <n v="805.1"/>
        <n v="431.1"/>
        <n v="1217"/>
        <n v="1247"/>
        <n v="1027"/>
        <n v="1274"/>
      </sharedItems>
    </cacheField>
    <cacheField name="compactness_mean" numFmtId="0">
      <sharedItems containsSemiMixedTypes="0" containsString="0" containsNumber="1" minValue="1.9380000000000001E-2" maxValue="0.34539999999999998"/>
    </cacheField>
    <cacheField name="concavity_mean" numFmtId="0">
      <sharedItems containsSemiMixedTypes="0" containsString="0" containsNumber="1" minValue="0" maxValue="0.426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x v="0"/>
    <x v="0"/>
    <n v="8.1290000000000001E-2"/>
    <n v="6.6640000000000005E-2"/>
  </r>
  <r>
    <x v="0"/>
    <x v="1"/>
    <x v="1"/>
    <n v="0.127"/>
    <n v="4.5679999999999998E-2"/>
  </r>
  <r>
    <x v="0"/>
    <x v="2"/>
    <x v="2"/>
    <n v="6.4920000000000005E-2"/>
    <n v="2.9559999999999999E-2"/>
  </r>
  <r>
    <x v="0"/>
    <x v="3"/>
    <x v="3"/>
    <n v="3.7659999999999999E-2"/>
    <n v="2.562E-2"/>
  </r>
  <r>
    <x v="0"/>
    <x v="4"/>
    <x v="4"/>
    <n v="5.9429999999999997E-2"/>
    <n v="1.5879999999999998E-2"/>
  </r>
  <r>
    <x v="0"/>
    <x v="5"/>
    <x v="5"/>
    <n v="9.0920000000000001E-2"/>
    <n v="6.5920000000000006E-2"/>
  </r>
  <r>
    <x v="0"/>
    <x v="6"/>
    <x v="6"/>
    <n v="7.6980000000000007E-2"/>
    <n v="4.7509999999999997E-2"/>
  </r>
  <r>
    <x v="0"/>
    <x v="7"/>
    <x v="7"/>
    <n v="4.9660000000000003E-2"/>
    <n v="1.6570000000000001E-2"/>
  </r>
  <r>
    <x v="0"/>
    <x v="8"/>
    <x v="8"/>
    <n v="6.0589999999999998E-2"/>
    <n v="1.857E-2"/>
  </r>
  <r>
    <x v="0"/>
    <x v="9"/>
    <x v="9"/>
    <n v="4.7509999999999997E-2"/>
    <n v="1.9720000000000001E-2"/>
  </r>
  <r>
    <x v="0"/>
    <x v="10"/>
    <x v="10"/>
    <n v="5.4730000000000001E-2"/>
    <n v="3.0360000000000002E-2"/>
  </r>
  <r>
    <x v="0"/>
    <x v="11"/>
    <x v="11"/>
    <n v="3.789E-2"/>
    <n v="6.9200000000000002E-4"/>
  </r>
  <r>
    <x v="0"/>
    <x v="12"/>
    <x v="12"/>
    <n v="5.2720000000000003E-2"/>
    <n v="2.061E-2"/>
  </r>
  <r>
    <x v="0"/>
    <x v="13"/>
    <x v="13"/>
    <n v="8.0610000000000001E-2"/>
    <n v="1.0840000000000001E-2"/>
  </r>
  <r>
    <x v="0"/>
    <x v="14"/>
    <x v="14"/>
    <n v="8.9630000000000001E-2"/>
    <n v="0.03"/>
  </r>
  <r>
    <x v="0"/>
    <x v="15"/>
    <x v="15"/>
    <n v="8.7510000000000004E-2"/>
    <n v="5.9880000000000003E-2"/>
  </r>
  <r>
    <x v="0"/>
    <x v="16"/>
    <x v="16"/>
    <n v="7.7729999999999994E-2"/>
    <n v="2.172E-2"/>
  </r>
  <r>
    <x v="0"/>
    <x v="17"/>
    <x v="17"/>
    <n v="4.7010000000000003E-2"/>
    <n v="3.7089999999999998E-2"/>
  </r>
  <r>
    <x v="0"/>
    <x v="18"/>
    <x v="18"/>
    <n v="0.14130000000000001"/>
    <n v="0.313"/>
  </r>
  <r>
    <x v="0"/>
    <x v="19"/>
    <x v="19"/>
    <n v="5.2339999999999998E-2"/>
    <n v="3.653E-2"/>
  </r>
  <r>
    <x v="0"/>
    <x v="20"/>
    <x v="20"/>
    <n v="0.15310000000000001"/>
    <n v="8.6059999999999998E-2"/>
  </r>
  <r>
    <x v="0"/>
    <x v="21"/>
    <x v="21"/>
    <n v="6.8290000000000003E-2"/>
    <n v="3.372E-2"/>
  </r>
  <r>
    <x v="0"/>
    <x v="22"/>
    <x v="22"/>
    <n v="0.1047"/>
    <n v="6.8769999999999998E-2"/>
  </r>
  <r>
    <x v="0"/>
    <x v="23"/>
    <x v="23"/>
    <n v="9.5460000000000003E-2"/>
    <n v="3.8890000000000001E-2"/>
  </r>
  <r>
    <x v="0"/>
    <x v="24"/>
    <x v="24"/>
    <n v="9.3619999999999995E-2"/>
    <n v="4.5909999999999999E-2"/>
  </r>
  <r>
    <x v="0"/>
    <x v="25"/>
    <x v="1"/>
    <n v="0.1535"/>
    <n v="0.1169"/>
  </r>
  <r>
    <x v="0"/>
    <x v="26"/>
    <x v="25"/>
    <n v="7.1650000000000005E-2"/>
    <n v="4.1509999999999998E-2"/>
  </r>
  <r>
    <x v="0"/>
    <x v="27"/>
    <x v="26"/>
    <n v="9.4450000000000006E-2"/>
    <n v="6.0150000000000002E-2"/>
  </r>
  <r>
    <x v="0"/>
    <x v="28"/>
    <x v="27"/>
    <n v="0.13389999999999999"/>
    <n v="9.9659999999999999E-2"/>
  </r>
  <r>
    <x v="0"/>
    <x v="29"/>
    <x v="28"/>
    <n v="8.6059999999999998E-2"/>
    <n v="3.1019999999999999E-2"/>
  </r>
  <r>
    <x v="0"/>
    <x v="30"/>
    <x v="29"/>
    <n v="5.0549999999999998E-2"/>
    <n v="3.261E-2"/>
  </r>
  <r>
    <x v="0"/>
    <x v="31"/>
    <x v="30"/>
    <n v="8.165E-2"/>
    <n v="3.9739999999999998E-2"/>
  </r>
  <r>
    <x v="0"/>
    <x v="32"/>
    <x v="31"/>
    <n v="7.0569999999999994E-2"/>
    <n v="2.4899999999999999E-2"/>
  </r>
  <r>
    <x v="0"/>
    <x v="33"/>
    <x v="32"/>
    <n v="5.3010000000000002E-2"/>
    <n v="6.829E-3"/>
  </r>
  <r>
    <x v="0"/>
    <x v="34"/>
    <x v="33"/>
    <n v="7.5249999999999997E-2"/>
    <n v="4.1959999999999997E-2"/>
  </r>
  <r>
    <x v="0"/>
    <x v="35"/>
    <x v="34"/>
    <n v="7.5679999999999997E-2"/>
    <n v="0"/>
  </r>
  <r>
    <x v="0"/>
    <x v="36"/>
    <x v="35"/>
    <n v="4.0379999999999999E-2"/>
    <n v="2.383E-2"/>
  </r>
  <r>
    <x v="0"/>
    <x v="37"/>
    <x v="36"/>
    <n v="9.6970000000000001E-2"/>
    <n v="6.1539999999999997E-2"/>
  </r>
  <r>
    <x v="0"/>
    <x v="38"/>
    <x v="37"/>
    <n v="8.5779999999999995E-2"/>
    <n v="2.9950000000000001E-2"/>
  </r>
  <r>
    <x v="0"/>
    <x v="39"/>
    <x v="38"/>
    <n v="0.1017"/>
    <n v="7.0699999999999999E-2"/>
  </r>
  <r>
    <x v="0"/>
    <x v="40"/>
    <x v="39"/>
    <n v="6.8150000000000002E-2"/>
    <n v="2.6429999999999999E-2"/>
  </r>
  <r>
    <x v="0"/>
    <x v="41"/>
    <x v="40"/>
    <n v="6.5750000000000003E-2"/>
    <n v="5.1330000000000001E-2"/>
  </r>
  <r>
    <x v="0"/>
    <x v="42"/>
    <x v="41"/>
    <n v="8.4040000000000004E-2"/>
    <n v="4.3339999999999997E-2"/>
  </r>
  <r>
    <x v="0"/>
    <x v="43"/>
    <x v="42"/>
    <n v="0.12089999999999999"/>
    <n v="0.1065"/>
  </r>
  <r>
    <x v="0"/>
    <x v="44"/>
    <x v="43"/>
    <n v="0.2233"/>
    <n v="0.30030000000000001"/>
  </r>
  <r>
    <x v="0"/>
    <x v="45"/>
    <x v="44"/>
    <n v="0.1303"/>
    <n v="6.4759999999999998E-2"/>
  </r>
  <r>
    <x v="0"/>
    <x v="46"/>
    <x v="45"/>
    <n v="8.201E-2"/>
    <n v="4.1320000000000003E-2"/>
  </r>
  <r>
    <x v="0"/>
    <x v="47"/>
    <x v="46"/>
    <n v="7.8490000000000004E-2"/>
    <n v="3.3279999999999997E-2"/>
  </r>
  <r>
    <x v="0"/>
    <x v="48"/>
    <x v="47"/>
    <n v="0.12429999999999999"/>
    <n v="9.2630000000000004E-2"/>
  </r>
  <r>
    <x v="0"/>
    <x v="49"/>
    <x v="48"/>
    <n v="6.6850000000000007E-2"/>
    <n v="3.5119999999999998E-2"/>
  </r>
  <r>
    <x v="0"/>
    <x v="50"/>
    <x v="49"/>
    <n v="0.1099"/>
    <n v="8.8419999999999999E-2"/>
  </r>
  <r>
    <x v="0"/>
    <x v="51"/>
    <x v="50"/>
    <n v="7.3249999999999996E-2"/>
    <n v="8.0920000000000006E-2"/>
  </r>
  <r>
    <x v="0"/>
    <x v="52"/>
    <x v="51"/>
    <n v="6.1359999999999998E-2"/>
    <n v="1.4200000000000001E-2"/>
  </r>
  <r>
    <x v="0"/>
    <x v="51"/>
    <x v="52"/>
    <n v="0.1807"/>
    <n v="0.1138"/>
  </r>
  <r>
    <x v="0"/>
    <x v="53"/>
    <x v="53"/>
    <n v="9.5089999999999994E-2"/>
    <n v="2.8549999999999999E-2"/>
  </r>
  <r>
    <x v="0"/>
    <x v="54"/>
    <x v="54"/>
    <n v="9.4619999999999996E-2"/>
    <n v="7.1349999999999997E-2"/>
  </r>
  <r>
    <x v="0"/>
    <x v="55"/>
    <x v="55"/>
    <n v="6.0949999999999997E-2"/>
    <n v="3.5920000000000001E-2"/>
  </r>
  <r>
    <x v="0"/>
    <x v="56"/>
    <x v="56"/>
    <n v="6.8890000000000007E-2"/>
    <n v="3.5029999999999999E-2"/>
  </r>
  <r>
    <x v="0"/>
    <x v="57"/>
    <x v="57"/>
    <n v="0.11360000000000001"/>
    <n v="4.6350000000000002E-2"/>
  </r>
  <r>
    <x v="0"/>
    <x v="58"/>
    <x v="58"/>
    <n v="4.1020000000000001E-2"/>
    <n v="0"/>
  </r>
  <r>
    <x v="0"/>
    <x v="59"/>
    <x v="59"/>
    <n v="9.486E-2"/>
    <n v="2.0310000000000002E-2"/>
  </r>
  <r>
    <x v="0"/>
    <x v="60"/>
    <x v="60"/>
    <n v="9.5089999999999994E-2"/>
    <n v="4.8939999999999997E-2"/>
  </r>
  <r>
    <x v="0"/>
    <x v="61"/>
    <x v="61"/>
    <n v="5.1389999999999998E-2"/>
    <n v="2.2509999999999999E-2"/>
  </r>
  <r>
    <x v="0"/>
    <x v="62"/>
    <x v="62"/>
    <n v="0.12959999999999999"/>
    <n v="3.7100000000000001E-2"/>
  </r>
  <r>
    <x v="0"/>
    <x v="63"/>
    <x v="63"/>
    <n v="0.1167"/>
    <n v="9.0499999999999997E-2"/>
  </r>
  <r>
    <x v="0"/>
    <x v="64"/>
    <x v="64"/>
    <n v="0.1021"/>
    <n v="8.4870000000000001E-2"/>
  </r>
  <r>
    <x v="0"/>
    <x v="65"/>
    <x v="65"/>
    <n v="6.3759999999999997E-2"/>
    <n v="2.8809999999999999E-2"/>
  </r>
  <r>
    <x v="0"/>
    <x v="66"/>
    <x v="66"/>
    <n v="7.5889999999999999E-2"/>
    <n v="3.1359999999999999E-2"/>
  </r>
  <r>
    <x v="0"/>
    <x v="67"/>
    <x v="67"/>
    <n v="0.1305"/>
    <n v="0.1321"/>
  </r>
  <r>
    <x v="0"/>
    <x v="68"/>
    <x v="68"/>
    <n v="0.15989999999999999"/>
    <n v="0.4108"/>
  </r>
  <r>
    <x v="0"/>
    <x v="69"/>
    <x v="69"/>
    <n v="5.1130000000000002E-2"/>
    <n v="1.9820000000000001E-2"/>
  </r>
  <r>
    <x v="0"/>
    <x v="68"/>
    <x v="70"/>
    <n v="8.498E-2"/>
    <n v="9.2929999999999999E-2"/>
  </r>
  <r>
    <x v="0"/>
    <x v="70"/>
    <x v="71"/>
    <n v="6.6790000000000002E-2"/>
    <n v="3.8850000000000003E-2"/>
  </r>
  <r>
    <x v="0"/>
    <x v="71"/>
    <x v="72"/>
    <n v="7.2230000000000003E-2"/>
    <n v="5.1499999999999997E-2"/>
  </r>
  <r>
    <x v="0"/>
    <x v="72"/>
    <x v="73"/>
    <n v="5.2409999999999998E-2"/>
    <n v="1.9720000000000001E-2"/>
  </r>
  <r>
    <x v="0"/>
    <x v="73"/>
    <x v="74"/>
    <n v="3.7179999999999998E-2"/>
    <n v="3.0899999999999999E-3"/>
  </r>
  <r>
    <x v="0"/>
    <x v="74"/>
    <x v="75"/>
    <n v="0.11409999999999999"/>
    <n v="6.8430000000000005E-2"/>
  </r>
  <r>
    <x v="0"/>
    <x v="75"/>
    <x v="76"/>
    <n v="0.10150000000000001"/>
    <n v="5.3699999999999998E-2"/>
  </r>
  <r>
    <x v="0"/>
    <x v="76"/>
    <x v="77"/>
    <n v="5.3519999999999998E-2"/>
    <n v="1.9470000000000001E-2"/>
  </r>
  <r>
    <x v="0"/>
    <x v="77"/>
    <x v="78"/>
    <n v="5.7360000000000001E-2"/>
    <n v="2.5309999999999999E-2"/>
  </r>
  <r>
    <x v="0"/>
    <x v="78"/>
    <x v="79"/>
    <n v="7.8850000000000003E-2"/>
    <n v="2.6020000000000001E-2"/>
  </r>
  <r>
    <x v="0"/>
    <x v="79"/>
    <x v="80"/>
    <n v="6.9809999999999997E-2"/>
    <n v="3.9870000000000003E-2"/>
  </r>
  <r>
    <x v="0"/>
    <x v="80"/>
    <x v="81"/>
    <n v="5.7430000000000002E-2"/>
    <n v="2.3630000000000002E-2"/>
  </r>
  <r>
    <x v="0"/>
    <x v="81"/>
    <x v="82"/>
    <n v="4.3020000000000003E-2"/>
    <n v="0"/>
  </r>
  <r>
    <x v="0"/>
    <x v="82"/>
    <x v="83"/>
    <n v="4.2759999999999999E-2"/>
    <n v="0"/>
  </r>
  <r>
    <x v="0"/>
    <x v="83"/>
    <x v="84"/>
    <n v="0.12939999999999999"/>
    <n v="0.13070000000000001"/>
  </r>
  <r>
    <x v="0"/>
    <x v="75"/>
    <x v="85"/>
    <n v="1.9380000000000001E-2"/>
    <n v="1.5950000000000001E-3"/>
  </r>
  <r>
    <x v="0"/>
    <x v="84"/>
    <x v="86"/>
    <n v="3.7740000000000003E-2"/>
    <n v="9.1929999999999998E-3"/>
  </r>
  <r>
    <x v="0"/>
    <x v="85"/>
    <x v="87"/>
    <n v="8.1549999999999997E-2"/>
    <n v="6.1809999999999997E-2"/>
  </r>
  <r>
    <x v="0"/>
    <x v="86"/>
    <x v="88"/>
    <n v="4.6949999999999999E-2"/>
    <n v="1.5969999999999999E-3"/>
  </r>
  <r>
    <x v="0"/>
    <x v="87"/>
    <x v="89"/>
    <n v="6.1409999999999999E-2"/>
    <n v="3.8089999999999999E-2"/>
  </r>
  <r>
    <x v="0"/>
    <x v="88"/>
    <x v="90"/>
    <n v="5.5620000000000003E-2"/>
    <n v="2.3529999999999999E-2"/>
  </r>
  <r>
    <x v="0"/>
    <x v="89"/>
    <x v="91"/>
    <n v="7.2529999999999997E-2"/>
    <n v="3.8440000000000002E-2"/>
  </r>
  <r>
    <x v="0"/>
    <x v="90"/>
    <x v="92"/>
    <n v="6.6009999999999999E-2"/>
    <n v="3.1119999999999998E-2"/>
  </r>
  <r>
    <x v="0"/>
    <x v="91"/>
    <x v="93"/>
    <n v="2.3439999999999999E-2"/>
    <n v="0"/>
  </r>
  <r>
    <x v="0"/>
    <x v="92"/>
    <x v="94"/>
    <n v="5.3659999999999999E-2"/>
    <n v="3.8730000000000001E-2"/>
  </r>
  <r>
    <x v="0"/>
    <x v="93"/>
    <x v="95"/>
    <n v="8.0869999999999997E-2"/>
    <n v="4.1869999999999997E-2"/>
  </r>
  <r>
    <x v="0"/>
    <x v="94"/>
    <x v="96"/>
    <n v="0.10580000000000001"/>
    <n v="8.0049999999999996E-2"/>
  </r>
  <r>
    <x v="0"/>
    <x v="95"/>
    <x v="97"/>
    <n v="7.2319999999999995E-2"/>
    <n v="1.7559999999999999E-2"/>
  </r>
  <r>
    <x v="0"/>
    <x v="96"/>
    <x v="98"/>
    <n v="0.14829999999999999"/>
    <n v="8.7050000000000002E-2"/>
  </r>
  <r>
    <x v="0"/>
    <x v="97"/>
    <x v="99"/>
    <n v="6.2300000000000001E-2"/>
    <n v="5.892E-2"/>
  </r>
  <r>
    <x v="0"/>
    <x v="98"/>
    <x v="100"/>
    <n v="6.9000000000000006E-2"/>
    <n v="2.6689999999999998E-2"/>
  </r>
  <r>
    <x v="0"/>
    <x v="99"/>
    <x v="101"/>
    <n v="0.1154"/>
    <n v="6.6360000000000002E-2"/>
  </r>
  <r>
    <x v="0"/>
    <x v="100"/>
    <x v="102"/>
    <n v="5.9069999999999998E-2"/>
    <n v="5.774E-2"/>
  </r>
  <r>
    <x v="0"/>
    <x v="101"/>
    <x v="103"/>
    <n v="8.7110000000000007E-2"/>
    <n v="3.8879999999999998E-2"/>
  </r>
  <r>
    <x v="0"/>
    <x v="102"/>
    <x v="104"/>
    <n v="0.1192"/>
    <n v="7.8600000000000003E-2"/>
  </r>
  <r>
    <x v="0"/>
    <x v="103"/>
    <x v="105"/>
    <n v="8.5019999999999998E-2"/>
    <n v="1.7680000000000001E-2"/>
  </r>
  <r>
    <x v="0"/>
    <x v="104"/>
    <x v="106"/>
    <n v="4.9939999999999998E-2"/>
    <n v="3.5540000000000002E-2"/>
  </r>
  <r>
    <x v="0"/>
    <x v="105"/>
    <x v="107"/>
    <n v="7.6240000000000002E-2"/>
    <n v="5.7239999999999999E-2"/>
  </r>
  <r>
    <x v="0"/>
    <x v="106"/>
    <x v="108"/>
    <n v="7.7219999999999997E-2"/>
    <n v="6.6429999999999996E-3"/>
  </r>
  <r>
    <x v="0"/>
    <x v="107"/>
    <x v="109"/>
    <n v="0.1096"/>
    <n v="6.5049999999999997E-2"/>
  </r>
  <r>
    <x v="0"/>
    <x v="108"/>
    <x v="110"/>
    <n v="7.5289999999999996E-2"/>
    <n v="5.4379999999999998E-2"/>
  </r>
  <r>
    <x v="0"/>
    <x v="109"/>
    <x v="111"/>
    <n v="3.8129999999999997E-2"/>
    <n v="1.6330000000000001E-2"/>
  </r>
  <r>
    <x v="0"/>
    <x v="110"/>
    <x v="112"/>
    <n v="3.5740000000000001E-2"/>
    <n v="4.9670000000000001E-3"/>
  </r>
  <r>
    <x v="0"/>
    <x v="111"/>
    <x v="113"/>
    <n v="4.0869999999999997E-2"/>
    <n v="1.652E-2"/>
  </r>
  <r>
    <x v="0"/>
    <x v="112"/>
    <x v="114"/>
    <n v="6.9449999999999998E-2"/>
    <n v="1.4619999999999999E-2"/>
  </r>
  <r>
    <x v="0"/>
    <x v="113"/>
    <x v="115"/>
    <n v="0.10390000000000001"/>
    <n v="0.1103"/>
  </r>
  <r>
    <x v="0"/>
    <x v="114"/>
    <x v="116"/>
    <n v="6.6299999999999998E-2"/>
    <n v="4.7050000000000002E-2"/>
  </r>
  <r>
    <x v="0"/>
    <x v="115"/>
    <x v="117"/>
    <n v="3.3930000000000002E-2"/>
    <n v="1.0529999999999999E-2"/>
  </r>
  <r>
    <x v="0"/>
    <x v="116"/>
    <x v="118"/>
    <n v="0.13250000000000001"/>
    <n v="0.15479999999999999"/>
  </r>
  <r>
    <x v="0"/>
    <x v="117"/>
    <x v="119"/>
    <n v="6.8070000000000006E-2"/>
    <n v="4.6969999999999998E-2"/>
  </r>
  <r>
    <x v="0"/>
    <x v="118"/>
    <x v="120"/>
    <n v="5.9709999999999999E-2"/>
    <n v="4.8309999999999999E-2"/>
  </r>
  <r>
    <x v="0"/>
    <x v="119"/>
    <x v="121"/>
    <n v="4.5240000000000002E-2"/>
    <n v="4.3360000000000003E-2"/>
  </r>
  <r>
    <x v="0"/>
    <x v="120"/>
    <x v="60"/>
    <n v="0.1346"/>
    <n v="0.13739999999999999"/>
  </r>
  <r>
    <x v="0"/>
    <x v="121"/>
    <x v="122"/>
    <n v="7.2340000000000002E-2"/>
    <n v="2.3789999999999999E-2"/>
  </r>
  <r>
    <x v="0"/>
    <x v="122"/>
    <x v="123"/>
    <n v="7.8079999999999997E-2"/>
    <n v="4.3279999999999999E-2"/>
  </r>
  <r>
    <x v="0"/>
    <x v="123"/>
    <x v="124"/>
    <n v="5.9909999999999998E-2"/>
    <n v="2.6380000000000001E-2"/>
  </r>
  <r>
    <x v="0"/>
    <x v="124"/>
    <x v="125"/>
    <n v="0.1147"/>
    <n v="6.3869999999999996E-2"/>
  </r>
  <r>
    <x v="0"/>
    <x v="125"/>
    <x v="6"/>
    <n v="8.2589999999999997E-2"/>
    <n v="4.0719999999999999E-2"/>
  </r>
  <r>
    <x v="0"/>
    <x v="126"/>
    <x v="60"/>
    <n v="6.2190000000000002E-2"/>
    <n v="3.9E-2"/>
  </r>
  <r>
    <x v="0"/>
    <x v="127"/>
    <x v="126"/>
    <n v="0.12889999999999999"/>
    <n v="8.448E-2"/>
  </r>
  <r>
    <x v="0"/>
    <x v="128"/>
    <x v="127"/>
    <n v="2.6749999999999999E-2"/>
    <n v="7.2500000000000004E-3"/>
  </r>
  <r>
    <x v="0"/>
    <x v="129"/>
    <x v="128"/>
    <n v="7.6079999999999995E-2"/>
    <n v="3.2649999999999998E-2"/>
  </r>
  <r>
    <x v="0"/>
    <x v="130"/>
    <x v="129"/>
    <n v="4.6890000000000001E-2"/>
    <n v="1.103E-2"/>
  </r>
  <r>
    <x v="0"/>
    <x v="131"/>
    <x v="130"/>
    <n v="7.2099999999999997E-2"/>
    <n v="5.9290000000000002E-2"/>
  </r>
  <r>
    <x v="0"/>
    <x v="132"/>
    <x v="131"/>
    <n v="3.8719999999999997E-2"/>
    <n v="1.487E-3"/>
  </r>
  <r>
    <x v="0"/>
    <x v="32"/>
    <x v="132"/>
    <n v="4.052E-2"/>
    <n v="1.9970000000000002E-2"/>
  </r>
  <r>
    <x v="0"/>
    <x v="64"/>
    <x v="133"/>
    <n v="7.6880000000000004E-2"/>
    <n v="4.4790000000000003E-2"/>
  </r>
  <r>
    <x v="0"/>
    <x v="133"/>
    <x v="134"/>
    <n v="4.3400000000000001E-2"/>
    <n v="2.2450000000000001E-2"/>
  </r>
  <r>
    <x v="0"/>
    <x v="134"/>
    <x v="135"/>
    <n v="9.5799999999999996E-2"/>
    <n v="0.1115"/>
  </r>
  <r>
    <x v="0"/>
    <x v="135"/>
    <x v="136"/>
    <n v="4.2160000000000003E-2"/>
    <n v="1.8600000000000001E-3"/>
  </r>
  <r>
    <x v="0"/>
    <x v="43"/>
    <x v="137"/>
    <n v="0.1011"/>
    <n v="6.5740000000000007E-2"/>
  </r>
  <r>
    <x v="0"/>
    <x v="136"/>
    <x v="138"/>
    <n v="3.7289999999999997E-2"/>
    <n v="2.2599999999999999E-2"/>
  </r>
  <r>
    <x v="0"/>
    <x v="137"/>
    <x v="17"/>
    <n v="0.1181"/>
    <n v="9.2740000000000003E-2"/>
  </r>
  <r>
    <x v="0"/>
    <x v="138"/>
    <x v="139"/>
    <n v="5.008E-2"/>
    <n v="2.3990000000000001E-2"/>
  </r>
  <r>
    <x v="0"/>
    <x v="139"/>
    <x v="140"/>
    <n v="0.1676"/>
    <n v="0.13619999999999999"/>
  </r>
  <r>
    <x v="0"/>
    <x v="140"/>
    <x v="141"/>
    <n v="9.8229999999999998E-2"/>
    <n v="5.9400000000000001E-2"/>
  </r>
  <r>
    <x v="0"/>
    <x v="141"/>
    <x v="142"/>
    <n v="7.9430000000000001E-2"/>
    <n v="6.1550000000000001E-2"/>
  </r>
  <r>
    <x v="0"/>
    <x v="142"/>
    <x v="143"/>
    <n v="5.6419999999999998E-2"/>
    <n v="2.6880000000000001E-2"/>
  </r>
  <r>
    <x v="0"/>
    <x v="143"/>
    <x v="144"/>
    <n v="8.3930000000000005E-2"/>
    <n v="1.2880000000000001E-2"/>
  </r>
  <r>
    <x v="1"/>
    <x v="144"/>
    <x v="145"/>
    <n v="0.27760000000000001"/>
    <n v="0.30009999999999998"/>
  </r>
  <r>
    <x v="1"/>
    <x v="145"/>
    <x v="146"/>
    <n v="7.8640000000000002E-2"/>
    <n v="8.6900000000000005E-2"/>
  </r>
  <r>
    <x v="1"/>
    <x v="112"/>
    <x v="147"/>
    <n v="0.15989999999999999"/>
    <n v="0.19739999999999999"/>
  </r>
  <r>
    <x v="1"/>
    <x v="146"/>
    <x v="148"/>
    <n v="0.28389999999999999"/>
    <n v="0.2414"/>
  </r>
  <r>
    <x v="1"/>
    <x v="147"/>
    <x v="149"/>
    <n v="0.1328"/>
    <n v="0.19800000000000001"/>
  </r>
  <r>
    <x v="1"/>
    <x v="134"/>
    <x v="150"/>
    <n v="0.17"/>
    <n v="0.1578"/>
  </r>
  <r>
    <x v="1"/>
    <x v="148"/>
    <x v="151"/>
    <n v="0.109"/>
    <n v="0.11269999999999999"/>
  </r>
  <r>
    <x v="1"/>
    <x v="149"/>
    <x v="152"/>
    <n v="0.16450000000000001"/>
    <n v="9.3659999999999993E-2"/>
  </r>
  <r>
    <x v="1"/>
    <x v="150"/>
    <x v="153"/>
    <n v="0.19320000000000001"/>
    <n v="0.18590000000000001"/>
  </r>
  <r>
    <x v="1"/>
    <x v="151"/>
    <x v="154"/>
    <n v="0.23960000000000001"/>
    <n v="0.2273"/>
  </r>
  <r>
    <x v="1"/>
    <x v="152"/>
    <x v="155"/>
    <n v="6.6689999999999999E-2"/>
    <n v="3.2989999999999998E-2"/>
  </r>
  <r>
    <x v="1"/>
    <x v="153"/>
    <x v="156"/>
    <n v="0.12920000000000001"/>
    <n v="9.9540000000000003E-2"/>
  </r>
  <r>
    <x v="1"/>
    <x v="154"/>
    <x v="157"/>
    <n v="0.24579999999999999"/>
    <n v="0.20649999999999999"/>
  </r>
  <r>
    <x v="1"/>
    <x v="155"/>
    <x v="158"/>
    <n v="0.1002"/>
    <n v="9.9379999999999996E-2"/>
  </r>
  <r>
    <x v="1"/>
    <x v="156"/>
    <x v="159"/>
    <n v="0.2293"/>
    <n v="0.21279999999999999"/>
  </r>
  <r>
    <x v="1"/>
    <x v="157"/>
    <x v="160"/>
    <n v="0.1595"/>
    <n v="0.16389999999999999"/>
  </r>
  <r>
    <x v="1"/>
    <x v="158"/>
    <x v="109"/>
    <n v="7.1999999999999995E-2"/>
    <n v="7.3950000000000002E-2"/>
  </r>
  <r>
    <x v="1"/>
    <x v="159"/>
    <x v="161"/>
    <n v="0.20219999999999999"/>
    <n v="0.17219999999999999"/>
  </r>
  <r>
    <x v="1"/>
    <x v="160"/>
    <x v="162"/>
    <n v="0.1027"/>
    <n v="0.1479"/>
  </r>
  <r>
    <x v="1"/>
    <x v="161"/>
    <x v="163"/>
    <n v="0.2135"/>
    <n v="0.2077"/>
  </r>
  <r>
    <x v="1"/>
    <x v="162"/>
    <x v="164"/>
    <n v="0.1022"/>
    <n v="0.10970000000000001"/>
  </r>
  <r>
    <x v="1"/>
    <x v="163"/>
    <x v="165"/>
    <n v="0.1457"/>
    <n v="0.1525"/>
  </r>
  <r>
    <x v="1"/>
    <x v="164"/>
    <x v="166"/>
    <n v="0.2276"/>
    <n v="0.22289999999999999"/>
  </r>
  <r>
    <x v="1"/>
    <x v="47"/>
    <x v="167"/>
    <n v="0.18679999999999999"/>
    <n v="0.14249999999999999"/>
  </r>
  <r>
    <x v="1"/>
    <x v="165"/>
    <x v="168"/>
    <n v="0.1066"/>
    <n v="0.14899999999999999"/>
  </r>
  <r>
    <x v="1"/>
    <x v="166"/>
    <x v="169"/>
    <n v="0.16969999999999999"/>
    <n v="0.16830000000000001"/>
  </r>
  <r>
    <x v="1"/>
    <x v="167"/>
    <x v="170"/>
    <n v="0.1157"/>
    <n v="9.8750000000000004E-2"/>
  </r>
  <r>
    <x v="1"/>
    <x v="168"/>
    <x v="171"/>
    <n v="0.18870000000000001"/>
    <n v="0.2319"/>
  </r>
  <r>
    <x v="1"/>
    <x v="169"/>
    <x v="172"/>
    <n v="0.15160000000000001"/>
    <n v="0.12180000000000001"/>
  </r>
  <r>
    <x v="1"/>
    <x v="170"/>
    <x v="173"/>
    <n v="0.14960000000000001"/>
    <n v="0.2417"/>
  </r>
  <r>
    <x v="1"/>
    <x v="171"/>
    <x v="174"/>
    <n v="0.1719"/>
    <n v="0.16569999999999999"/>
  </r>
  <r>
    <x v="1"/>
    <x v="172"/>
    <x v="175"/>
    <n v="0.15590000000000001"/>
    <n v="0.13539999999999999"/>
  </r>
  <r>
    <x v="1"/>
    <x v="173"/>
    <x v="176"/>
    <n v="0.1336"/>
    <n v="0.1348"/>
  </r>
  <r>
    <x v="1"/>
    <x v="174"/>
    <x v="177"/>
    <n v="0.10979999999999999"/>
    <n v="0.13189999999999999"/>
  </r>
  <r>
    <x v="1"/>
    <x v="175"/>
    <x v="178"/>
    <n v="5.1310000000000001E-2"/>
    <n v="2.3980000000000001E-2"/>
  </r>
  <r>
    <x v="1"/>
    <x v="176"/>
    <x v="22"/>
    <n v="0.1255"/>
    <n v="0.10630000000000001"/>
  </r>
  <r>
    <x v="1"/>
    <x v="177"/>
    <x v="179"/>
    <n v="6.0310000000000002E-2"/>
    <n v="3.1099999999999999E-2"/>
  </r>
  <r>
    <x v="1"/>
    <x v="178"/>
    <x v="180"/>
    <n v="0.12180000000000001"/>
    <n v="0.10440000000000001"/>
  </r>
  <r>
    <x v="1"/>
    <x v="179"/>
    <x v="181"/>
    <n v="0.219"/>
    <n v="0.2107"/>
  </r>
  <r>
    <x v="1"/>
    <x v="180"/>
    <x v="182"/>
    <n v="0.14360000000000001"/>
    <n v="9.8470000000000002E-2"/>
  </r>
  <r>
    <x v="1"/>
    <x v="181"/>
    <x v="183"/>
    <n v="0.1047"/>
    <n v="8.2589999999999997E-2"/>
  </r>
  <r>
    <x v="1"/>
    <x v="182"/>
    <x v="184"/>
    <n v="0.1686"/>
    <n v="0.19739999999999999"/>
  </r>
  <r>
    <x v="1"/>
    <x v="183"/>
    <x v="185"/>
    <n v="0.1231"/>
    <n v="0.1226"/>
  </r>
  <r>
    <x v="1"/>
    <x v="169"/>
    <x v="186"/>
    <n v="0.14849999999999999"/>
    <n v="0.1772"/>
  </r>
  <r>
    <x v="1"/>
    <x v="184"/>
    <x v="187"/>
    <n v="7.0809999999999998E-2"/>
    <n v="5.253E-2"/>
  </r>
  <r>
    <x v="1"/>
    <x v="185"/>
    <x v="188"/>
    <n v="0.12670000000000001"/>
    <n v="0.1323"/>
  </r>
  <r>
    <x v="1"/>
    <x v="173"/>
    <x v="189"/>
    <n v="0.13650000000000001"/>
    <n v="0.1293"/>
  </r>
  <r>
    <x v="1"/>
    <x v="160"/>
    <x v="190"/>
    <n v="0.20080000000000001"/>
    <n v="0.2135"/>
  </r>
  <r>
    <x v="1"/>
    <x v="186"/>
    <x v="191"/>
    <n v="0.12620000000000001"/>
    <n v="0.1128"/>
  </r>
  <r>
    <x v="1"/>
    <x v="187"/>
    <x v="192"/>
    <n v="0.1479"/>
    <n v="0.12670000000000001"/>
  </r>
  <r>
    <x v="1"/>
    <x v="188"/>
    <x v="193"/>
    <n v="0.10290000000000001"/>
    <n v="0.108"/>
  </r>
  <r>
    <x v="1"/>
    <x v="189"/>
    <x v="194"/>
    <n v="0.183"/>
    <n v="0.16919999999999999"/>
  </r>
  <r>
    <x v="1"/>
    <x v="190"/>
    <x v="195"/>
    <n v="0.128"/>
    <n v="7.7890000000000001E-2"/>
  </r>
  <r>
    <x v="1"/>
    <x v="44"/>
    <x v="196"/>
    <n v="8.4239999999999995E-2"/>
    <n v="9.7689999999999999E-2"/>
  </r>
  <r>
    <x v="1"/>
    <x v="191"/>
    <x v="197"/>
    <n v="0.21460000000000001"/>
    <n v="0.16839999999999999"/>
  </r>
  <r>
    <x v="1"/>
    <x v="108"/>
    <x v="198"/>
    <n v="0.34539999999999998"/>
    <n v="0.37540000000000001"/>
  </r>
  <r>
    <x v="1"/>
    <x v="192"/>
    <x v="199"/>
    <n v="0.26650000000000001"/>
    <n v="0.33389999999999997"/>
  </r>
  <r>
    <x v="1"/>
    <x v="193"/>
    <x v="200"/>
    <n v="0.17910000000000001"/>
    <n v="0.19370000000000001"/>
  </r>
  <r>
    <x v="1"/>
    <x v="194"/>
    <x v="201"/>
    <n v="0.1053"/>
    <n v="0.13350000000000001"/>
  </r>
  <r>
    <x v="1"/>
    <x v="195"/>
    <x v="202"/>
    <n v="9.9470000000000003E-2"/>
    <n v="0.12039999999999999"/>
  </r>
  <r>
    <x v="1"/>
    <x v="196"/>
    <x v="184"/>
    <n v="0.1206"/>
    <n v="0.14680000000000001"/>
  </r>
  <r>
    <x v="1"/>
    <x v="197"/>
    <x v="203"/>
    <n v="0.1036"/>
    <n v="0.11219999999999999"/>
  </r>
  <r>
    <x v="1"/>
    <x v="198"/>
    <x v="204"/>
    <n v="0.15529999999999999"/>
    <n v="0.17"/>
  </r>
  <r>
    <x v="1"/>
    <x v="199"/>
    <x v="205"/>
    <n v="0.1313"/>
    <n v="0.14649999999999999"/>
  </r>
  <r>
    <x v="1"/>
    <x v="200"/>
    <x v="206"/>
    <n v="0.11409999999999999"/>
    <n v="9.3880000000000005E-2"/>
  </r>
  <r>
    <x v="1"/>
    <x v="201"/>
    <x v="207"/>
    <n v="8.5110000000000005E-2"/>
    <n v="8.6249999999999993E-2"/>
  </r>
  <r>
    <x v="1"/>
    <x v="202"/>
    <x v="208"/>
    <n v="0.17649999999999999"/>
    <n v="0.20710000000000001"/>
  </r>
  <r>
    <x v="1"/>
    <x v="203"/>
    <x v="209"/>
    <n v="0.27679999999999999"/>
    <n v="0.4264"/>
  </r>
  <r>
    <x v="1"/>
    <x v="55"/>
    <x v="210"/>
    <n v="0.16489999999999999"/>
    <n v="0.16900000000000001"/>
  </r>
  <r>
    <x v="1"/>
    <x v="204"/>
    <x v="211"/>
    <n v="0.17519999999999999"/>
    <n v="0.21329999999999999"/>
  </r>
  <r>
    <x v="1"/>
    <x v="205"/>
    <x v="212"/>
    <n v="6.7220000000000002E-2"/>
    <n v="7.2929999999999995E-2"/>
  </r>
  <r>
    <x v="1"/>
    <x v="206"/>
    <x v="213"/>
    <n v="0.11"/>
    <n v="0.1457"/>
  </r>
  <r>
    <x v="1"/>
    <x v="207"/>
    <x v="214"/>
    <n v="0.28670000000000001"/>
    <n v="0.42680000000000001"/>
  </r>
  <r>
    <x v="1"/>
    <x v="208"/>
    <x v="215"/>
    <n v="7.8619999999999995E-2"/>
    <n v="5.2850000000000001E-2"/>
  </r>
  <r>
    <x v="1"/>
    <x v="209"/>
    <x v="216"/>
    <n v="8.0280000000000004E-2"/>
    <n v="9.2710000000000001E-2"/>
  </r>
  <r>
    <x v="1"/>
    <x v="210"/>
    <x v="217"/>
    <n v="0.15890000000000001"/>
    <n v="0.2545"/>
  </r>
  <r>
    <x v="1"/>
    <x v="211"/>
    <x v="218"/>
    <n v="0.12230000000000001"/>
    <n v="0.14660000000000001"/>
  </r>
  <r>
    <x v="1"/>
    <x v="212"/>
    <x v="219"/>
    <n v="0.12839999999999999"/>
    <n v="0.1043"/>
  </r>
  <r>
    <x v="1"/>
    <x v="213"/>
    <x v="201"/>
    <n v="9.7089999999999996E-2"/>
    <n v="0.1153"/>
  </r>
  <r>
    <x v="1"/>
    <x v="214"/>
    <x v="23"/>
    <n v="5.7610000000000001E-2"/>
    <n v="4.7109999999999999E-2"/>
  </r>
  <r>
    <x v="1"/>
    <x v="215"/>
    <x v="220"/>
    <n v="0.1305"/>
    <n v="0.15390000000000001"/>
  </r>
  <r>
    <x v="1"/>
    <x v="216"/>
    <x v="221"/>
    <n v="0.1137"/>
    <n v="9.4469999999999998E-2"/>
  </r>
  <r>
    <x v="1"/>
    <x v="217"/>
    <x v="222"/>
    <n v="0.17"/>
    <n v="0.16589999999999999"/>
  </r>
  <r>
    <x v="1"/>
    <x v="218"/>
    <x v="223"/>
    <n v="0.16650000000000001"/>
    <n v="0.1855"/>
  </r>
  <r>
    <x v="1"/>
    <x v="219"/>
    <x v="224"/>
    <n v="0.11849999999999999"/>
    <n v="0.1193"/>
  </r>
  <r>
    <x v="1"/>
    <x v="220"/>
    <x v="225"/>
    <n v="0.1666"/>
    <n v="0.25080000000000002"/>
  </r>
  <r>
    <x v="1"/>
    <x v="221"/>
    <x v="226"/>
    <n v="0.1145"/>
    <n v="0.13239999999999999"/>
  </r>
  <r>
    <x v="1"/>
    <x v="222"/>
    <x v="227"/>
    <n v="9.1819999999999999E-2"/>
    <n v="8.4220000000000003E-2"/>
  </r>
  <r>
    <x v="1"/>
    <x v="223"/>
    <x v="228"/>
    <n v="0.1603"/>
    <n v="0.21590000000000001"/>
  </r>
  <r>
    <x v="1"/>
    <x v="224"/>
    <x v="229"/>
    <n v="6.2880000000000005E-2"/>
    <n v="5.858E-2"/>
  </r>
  <r>
    <x v="1"/>
    <x v="225"/>
    <x v="230"/>
    <n v="0.1555"/>
    <n v="0.20319999999999999"/>
  </r>
  <r>
    <x v="1"/>
    <x v="226"/>
    <x v="231"/>
    <n v="0.15559999999999999"/>
    <n v="0.17929999999999999"/>
  </r>
  <r>
    <x v="1"/>
    <x v="227"/>
    <x v="232"/>
    <n v="0.19139999999999999"/>
    <n v="0.28710000000000002"/>
  </r>
  <r>
    <x v="1"/>
    <x v="228"/>
    <x v="233"/>
    <n v="0.28320000000000001"/>
    <n v="0.2487"/>
  </r>
  <r>
    <x v="1"/>
    <x v="229"/>
    <x v="234"/>
    <n v="8.7989999999999999E-2"/>
    <n v="6.5930000000000002E-2"/>
  </r>
  <r>
    <x v="1"/>
    <x v="230"/>
    <x v="235"/>
    <n v="0.1052"/>
    <n v="5.3749999999999999E-2"/>
  </r>
  <r>
    <x v="1"/>
    <x v="231"/>
    <x v="236"/>
    <n v="8.4680000000000005E-2"/>
    <n v="8.1689999999999999E-2"/>
  </r>
  <r>
    <x v="1"/>
    <x v="232"/>
    <x v="237"/>
    <n v="0.24129999999999999"/>
    <n v="0.1981"/>
  </r>
  <r>
    <x v="1"/>
    <x v="233"/>
    <x v="238"/>
    <n v="0.1353"/>
    <n v="0.1085"/>
  </r>
  <r>
    <x v="1"/>
    <x v="234"/>
    <x v="239"/>
    <n v="0.19800000000000001"/>
    <n v="0.16969999999999999"/>
  </r>
  <r>
    <x v="1"/>
    <x v="235"/>
    <x v="240"/>
    <n v="0.12670000000000001"/>
    <n v="0.13850000000000001"/>
  </r>
  <r>
    <x v="1"/>
    <x v="125"/>
    <x v="241"/>
    <n v="8.6419999999999997E-2"/>
    <n v="0.1103"/>
  </r>
  <r>
    <x v="1"/>
    <x v="236"/>
    <x v="242"/>
    <n v="0.14280000000000001"/>
    <n v="0.1114"/>
  </r>
  <r>
    <x v="1"/>
    <x v="237"/>
    <x v="243"/>
    <n v="0.1206"/>
    <n v="0.11799999999999999"/>
  </r>
  <r>
    <x v="1"/>
    <x v="238"/>
    <x v="244"/>
    <n v="0.1198"/>
    <n v="0.1036"/>
  </r>
  <r>
    <x v="1"/>
    <x v="239"/>
    <x v="245"/>
    <n v="0.2084"/>
    <n v="0.3523"/>
  </r>
  <r>
    <x v="1"/>
    <x v="240"/>
    <x v="246"/>
    <n v="0.17680000000000001"/>
    <n v="0.15579999999999999"/>
  </r>
  <r>
    <x v="1"/>
    <x v="241"/>
    <x v="247"/>
    <n v="9.5880000000000007E-2"/>
    <n v="7.5499999999999998E-2"/>
  </r>
  <r>
    <x v="1"/>
    <x v="242"/>
    <x v="248"/>
    <n v="7.3039999999999994E-2"/>
    <n v="6.9500000000000006E-2"/>
  </r>
  <r>
    <x v="1"/>
    <x v="243"/>
    <x v="249"/>
    <n v="0.1348"/>
    <n v="0.16400000000000001"/>
  </r>
  <r>
    <x v="1"/>
    <x v="244"/>
    <x v="250"/>
    <n v="0.15160000000000001"/>
    <n v="0.3201"/>
  </r>
  <r>
    <x v="1"/>
    <x v="245"/>
    <x v="251"/>
    <n v="0.11459999999999999"/>
    <n v="0.16819999999999999"/>
  </r>
  <r>
    <x v="1"/>
    <x v="246"/>
    <x v="252"/>
    <n v="0.13059999999999999"/>
    <n v="0.1115"/>
  </r>
  <r>
    <x v="1"/>
    <x v="247"/>
    <x v="253"/>
    <n v="0.1517"/>
    <n v="9.9010000000000001E-2"/>
  </r>
  <r>
    <x v="1"/>
    <x v="248"/>
    <x v="254"/>
    <n v="0.13059999999999999"/>
    <n v="0.12720000000000001"/>
  </r>
  <r>
    <x v="1"/>
    <x v="249"/>
    <x v="255"/>
    <n v="0.113"/>
    <n v="0.1145"/>
  </r>
  <r>
    <x v="1"/>
    <x v="165"/>
    <x v="256"/>
    <n v="0.12039999999999999"/>
    <n v="0.1147"/>
  </r>
  <r>
    <x v="1"/>
    <x v="250"/>
    <x v="257"/>
    <n v="0.1799"/>
    <n v="0.16950000000000001"/>
  </r>
  <r>
    <x v="1"/>
    <x v="251"/>
    <x v="258"/>
    <n v="0.15720000000000001"/>
    <n v="0.191"/>
  </r>
  <r>
    <x v="1"/>
    <x v="252"/>
    <x v="259"/>
    <n v="0.1074"/>
    <n v="0.15540000000000001"/>
  </r>
  <r>
    <x v="1"/>
    <x v="253"/>
    <x v="260"/>
    <n v="0.16819999999999999"/>
    <n v="0.19500000000000001"/>
  </r>
  <r>
    <x v="1"/>
    <x v="195"/>
    <x v="261"/>
    <n v="8.3479999999999999E-2"/>
    <n v="9.042E-2"/>
  </r>
  <r>
    <x v="1"/>
    <x v="254"/>
    <x v="262"/>
    <n v="0.1298"/>
    <n v="0.14169999999999999"/>
  </r>
  <r>
    <x v="1"/>
    <x v="255"/>
    <x v="263"/>
    <n v="0.15579999999999999"/>
    <n v="0.2049"/>
  </r>
  <r>
    <x v="1"/>
    <x v="256"/>
    <x v="264"/>
    <n v="0.16059999999999999"/>
    <n v="0.2712"/>
  </r>
  <r>
    <x v="1"/>
    <x v="257"/>
    <x v="265"/>
    <n v="0.18490000000000001"/>
    <n v="0.2417"/>
  </r>
  <r>
    <x v="1"/>
    <x v="258"/>
    <x v="266"/>
    <n v="0.1041"/>
    <n v="0.12659999999999999"/>
  </r>
  <r>
    <x v="1"/>
    <x v="259"/>
    <x v="267"/>
    <n v="0.1188"/>
    <n v="0.13789999999999999"/>
  </r>
  <r>
    <x v="1"/>
    <x v="260"/>
    <x v="268"/>
    <n v="0.12790000000000001"/>
    <n v="9.7890000000000005E-2"/>
  </r>
  <r>
    <x v="1"/>
    <x v="261"/>
    <x v="269"/>
    <n v="0.20630000000000001"/>
    <n v="0.1784"/>
  </r>
  <r>
    <x v="1"/>
    <x v="95"/>
    <x v="270"/>
    <n v="0.22839999999999999"/>
    <n v="0.24479999999999999"/>
  </r>
  <r>
    <x v="1"/>
    <x v="262"/>
    <x v="271"/>
    <n v="0.31140000000000001"/>
    <n v="0.31759999999999999"/>
  </r>
  <r>
    <x v="1"/>
    <x v="263"/>
    <x v="272"/>
    <n v="0.16389999999999999"/>
    <n v="0.17510000000000001"/>
  </r>
  <r>
    <x v="1"/>
    <x v="264"/>
    <x v="273"/>
    <n v="0.10879999999999999"/>
    <n v="0.15190000000000001"/>
  </r>
  <r>
    <x v="1"/>
    <x v="265"/>
    <x v="274"/>
    <n v="6.2899999999999998E-2"/>
    <n v="2.8910000000000002E-2"/>
  </r>
  <r>
    <x v="1"/>
    <x v="266"/>
    <x v="275"/>
    <n v="0.1273"/>
    <n v="9.6970000000000001E-2"/>
  </r>
  <r>
    <x v="1"/>
    <x v="267"/>
    <x v="276"/>
    <n v="5.6160000000000002E-2"/>
    <n v="4.2090000000000002E-2"/>
  </r>
  <r>
    <x v="1"/>
    <x v="268"/>
    <x v="277"/>
    <n v="8.9950000000000002E-2"/>
    <n v="9.0609999999999996E-2"/>
  </r>
  <r>
    <x v="1"/>
    <x v="269"/>
    <x v="278"/>
    <n v="0.1143"/>
    <n v="0.13669999999999999"/>
  </r>
  <r>
    <x v="1"/>
    <x v="270"/>
    <x v="279"/>
    <n v="0.1961"/>
    <n v="0.2195"/>
  </r>
  <r>
    <x v="1"/>
    <x v="271"/>
    <x v="280"/>
    <n v="7.0269999999999999E-2"/>
    <n v="5.6989999999999999E-2"/>
  </r>
  <r>
    <x v="1"/>
    <x v="148"/>
    <x v="281"/>
    <n v="5.8840000000000003E-2"/>
    <n v="8.0199999999999994E-2"/>
  </r>
  <r>
    <x v="1"/>
    <x v="272"/>
    <x v="216"/>
    <n v="0.14530000000000001"/>
    <n v="0.19209999999999999"/>
  </r>
  <r>
    <x v="1"/>
    <x v="273"/>
    <x v="282"/>
    <n v="0.14419999999999999"/>
    <n v="0.16259999999999999"/>
  </r>
  <r>
    <x v="1"/>
    <x v="63"/>
    <x v="283"/>
    <n v="0.1802"/>
    <n v="0.1948"/>
  </r>
  <r>
    <x v="1"/>
    <x v="274"/>
    <x v="284"/>
    <n v="5.9139999999999998E-2"/>
    <n v="2.6849999999999999E-2"/>
  </r>
  <r>
    <x v="1"/>
    <x v="275"/>
    <x v="285"/>
    <n v="0.16420000000000001"/>
    <n v="0.21970000000000001"/>
  </r>
  <r>
    <x v="1"/>
    <x v="276"/>
    <x v="286"/>
    <n v="0.18379999999999999"/>
    <n v="0.2283"/>
  </r>
  <r>
    <x v="1"/>
    <x v="277"/>
    <x v="287"/>
    <n v="0.11169999999999999"/>
    <n v="0.113"/>
  </r>
  <r>
    <x v="1"/>
    <x v="278"/>
    <x v="288"/>
    <n v="8.5639999999999994E-2"/>
    <n v="0.1155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7" firstHeaderRow="1" firstDataRow="2" firstDataCol="1"/>
  <pivotFields count="5">
    <pivotField axis="axisRow" dataField="1" showAll="0">
      <items count="3">
        <item x="0"/>
        <item x="1"/>
        <item t="default"/>
      </items>
    </pivotField>
    <pivotField dataField="1" showAll="0">
      <items count="280">
        <item x="77"/>
        <item x="144"/>
        <item x="49"/>
        <item x="50"/>
        <item x="22"/>
        <item x="12"/>
        <item x="225"/>
        <item x="58"/>
        <item x="79"/>
        <item x="2"/>
        <item x="72"/>
        <item x="34"/>
        <item x="97"/>
        <item x="73"/>
        <item x="129"/>
        <item x="84"/>
        <item x="69"/>
        <item x="136"/>
        <item x="101"/>
        <item x="53"/>
        <item x="57"/>
        <item x="35"/>
        <item x="105"/>
        <item x="143"/>
        <item x="15"/>
        <item x="102"/>
        <item x="54"/>
        <item x="133"/>
        <item x="120"/>
        <item x="132"/>
        <item x="161"/>
        <item x="147"/>
        <item x="0"/>
        <item x="82"/>
        <item x="5"/>
        <item x="20"/>
        <item x="62"/>
        <item x="80"/>
        <item x="30"/>
        <item x="13"/>
        <item x="85"/>
        <item x="122"/>
        <item x="61"/>
        <item x="115"/>
        <item x="167"/>
        <item x="86"/>
        <item x="81"/>
        <item x="64"/>
        <item x="28"/>
        <item x="68"/>
        <item x="56"/>
        <item x="106"/>
        <item x="107"/>
        <item x="202"/>
        <item x="114"/>
        <item x="26"/>
        <item x="130"/>
        <item x="134"/>
        <item x="1"/>
        <item x="48"/>
        <item x="190"/>
        <item x="46"/>
        <item x="25"/>
        <item x="89"/>
        <item x="111"/>
        <item x="60"/>
        <item x="219"/>
        <item x="141"/>
        <item x="191"/>
        <item x="126"/>
        <item x="92"/>
        <item x="8"/>
        <item x="51"/>
        <item x="164"/>
        <item x="19"/>
        <item x="21"/>
        <item x="217"/>
        <item x="55"/>
        <item x="241"/>
        <item x="128"/>
        <item x="4"/>
        <item x="247"/>
        <item x="78"/>
        <item x="42"/>
        <item x="104"/>
        <item x="260"/>
        <item x="258"/>
        <item x="206"/>
        <item x="87"/>
        <item x="52"/>
        <item x="95"/>
        <item x="59"/>
        <item x="18"/>
        <item x="131"/>
        <item x="88"/>
        <item x="119"/>
        <item x="142"/>
        <item x="100"/>
        <item x="103"/>
        <item x="215"/>
        <item x="182"/>
        <item x="145"/>
        <item x="32"/>
        <item x="172"/>
        <item x="153"/>
        <item x="65"/>
        <item x="70"/>
        <item x="23"/>
        <item x="216"/>
        <item x="83"/>
        <item x="274"/>
        <item x="220"/>
        <item x="273"/>
        <item x="116"/>
        <item x="91"/>
        <item x="9"/>
        <item x="31"/>
        <item x="39"/>
        <item x="99"/>
        <item x="135"/>
        <item x="3"/>
        <item x="123"/>
        <item x="244"/>
        <item x="194"/>
        <item x="40"/>
        <item x="185"/>
        <item x="231"/>
        <item x="94"/>
        <item x="183"/>
        <item x="169"/>
        <item x="10"/>
        <item x="63"/>
        <item x="222"/>
        <item x="277"/>
        <item x="138"/>
        <item x="275"/>
        <item x="209"/>
        <item x="98"/>
        <item x="124"/>
        <item x="17"/>
        <item x="251"/>
        <item x="140"/>
        <item x="38"/>
        <item x="11"/>
        <item x="238"/>
        <item x="259"/>
        <item x="267"/>
        <item x="37"/>
        <item x="71"/>
        <item x="211"/>
        <item x="93"/>
        <item x="224"/>
        <item x="44"/>
        <item x="278"/>
        <item x="203"/>
        <item x="139"/>
        <item x="76"/>
        <item x="200"/>
        <item x="257"/>
        <item x="198"/>
        <item x="118"/>
        <item x="33"/>
        <item x="137"/>
        <item x="148"/>
        <item x="205"/>
        <item x="226"/>
        <item x="158"/>
        <item x="74"/>
        <item x="45"/>
        <item x="207"/>
        <item x="237"/>
        <item x="165"/>
        <item x="242"/>
        <item x="180"/>
        <item x="229"/>
        <item x="146"/>
        <item x="127"/>
        <item x="36"/>
        <item x="159"/>
        <item x="67"/>
        <item x="218"/>
        <item x="43"/>
        <item x="66"/>
        <item x="176"/>
        <item x="149"/>
        <item x="24"/>
        <item x="14"/>
        <item x="270"/>
        <item x="16"/>
        <item x="112"/>
        <item x="41"/>
        <item x="188"/>
        <item x="178"/>
        <item x="163"/>
        <item x="90"/>
        <item x="195"/>
        <item x="47"/>
        <item x="212"/>
        <item x="248"/>
        <item x="177"/>
        <item x="173"/>
        <item x="7"/>
        <item x="174"/>
        <item x="27"/>
        <item x="181"/>
        <item x="150"/>
        <item x="125"/>
        <item x="227"/>
        <item x="213"/>
        <item x="184"/>
        <item x="221"/>
        <item x="268"/>
        <item x="266"/>
        <item x="243"/>
        <item x="160"/>
        <item x="75"/>
        <item x="235"/>
        <item x="6"/>
        <item x="250"/>
        <item x="230"/>
        <item x="214"/>
        <item x="236"/>
        <item x="96"/>
        <item x="156"/>
        <item x="197"/>
        <item x="204"/>
        <item x="199"/>
        <item x="162"/>
        <item x="265"/>
        <item x="232"/>
        <item x="262"/>
        <item x="234"/>
        <item x="152"/>
        <item x="255"/>
        <item x="256"/>
        <item x="240"/>
        <item x="117"/>
        <item x="246"/>
        <item x="186"/>
        <item x="276"/>
        <item x="187"/>
        <item x="155"/>
        <item x="108"/>
        <item x="170"/>
        <item x="29"/>
        <item x="151"/>
        <item x="271"/>
        <item x="189"/>
        <item x="196"/>
        <item x="223"/>
        <item x="208"/>
        <item x="154"/>
        <item x="179"/>
        <item x="192"/>
        <item x="201"/>
        <item x="168"/>
        <item x="210"/>
        <item x="175"/>
        <item x="121"/>
        <item x="166"/>
        <item x="245"/>
        <item x="193"/>
        <item x="171"/>
        <item x="228"/>
        <item x="272"/>
        <item x="239"/>
        <item x="233"/>
        <item x="253"/>
        <item x="264"/>
        <item x="109"/>
        <item x="157"/>
        <item x="252"/>
        <item x="113"/>
        <item x="261"/>
        <item x="269"/>
        <item x="249"/>
        <item x="263"/>
        <item x="110"/>
        <item x="254"/>
        <item t="default"/>
      </items>
    </pivotField>
    <pivotField dataField="1" showAll="0">
      <items count="290">
        <item x="34"/>
        <item x="4"/>
        <item x="67"/>
        <item x="14"/>
        <item x="12"/>
        <item x="83"/>
        <item x="45"/>
        <item x="20"/>
        <item x="47"/>
        <item x="18"/>
        <item x="15"/>
        <item x="16"/>
        <item x="2"/>
        <item x="113"/>
        <item x="93"/>
        <item x="58"/>
        <item x="129"/>
        <item x="41"/>
        <item x="32"/>
        <item x="97"/>
        <item x="36"/>
        <item x="68"/>
        <item x="84"/>
        <item x="13"/>
        <item x="105"/>
        <item x="88"/>
        <item x="102"/>
        <item x="108"/>
        <item x="44"/>
        <item x="37"/>
        <item x="120"/>
        <item x="126"/>
        <item x="125"/>
        <item x="122"/>
        <item x="82"/>
        <item x="61"/>
        <item x="78"/>
        <item x="74"/>
        <item x="180"/>
        <item x="81"/>
        <item x="69"/>
        <item x="57"/>
        <item x="148"/>
        <item x="112"/>
        <item x="128"/>
        <item x="118"/>
        <item x="17"/>
        <item x="111"/>
        <item x="139"/>
        <item x="40"/>
        <item x="131"/>
        <item x="59"/>
        <item x="56"/>
        <item x="24"/>
        <item x="87"/>
        <item x="48"/>
        <item x="123"/>
        <item x="124"/>
        <item x="10"/>
        <item x="38"/>
        <item x="33"/>
        <item x="75"/>
        <item x="89"/>
        <item x="55"/>
        <item x="134"/>
        <item x="7"/>
        <item x="100"/>
        <item x="90"/>
        <item x="284"/>
        <item x="222"/>
        <item x="101"/>
        <item x="143"/>
        <item x="62"/>
        <item x="130"/>
        <item x="9"/>
        <item x="46"/>
        <item x="172"/>
        <item x="137"/>
        <item x="25"/>
        <item x="73"/>
        <item x="5"/>
        <item x="31"/>
        <item x="53"/>
        <item x="35"/>
        <item x="71"/>
        <item x="95"/>
        <item x="91"/>
        <item x="80"/>
        <item x="76"/>
        <item x="26"/>
        <item x="39"/>
        <item x="21"/>
        <item x="154"/>
        <item x="117"/>
        <item x="150"/>
        <item x="238"/>
        <item x="42"/>
        <item x="96"/>
        <item x="136"/>
        <item x="144"/>
        <item x="110"/>
        <item x="191"/>
        <item x="19"/>
        <item x="257"/>
        <item x="23"/>
        <item x="92"/>
        <item x="86"/>
        <item x="60"/>
        <item x="142"/>
        <item x="138"/>
        <item x="94"/>
        <item x="135"/>
        <item x="66"/>
        <item x="153"/>
        <item x="1"/>
        <item x="3"/>
        <item x="85"/>
        <item x="11"/>
        <item x="98"/>
        <item x="208"/>
        <item x="183"/>
        <item x="185"/>
        <item x="70"/>
        <item x="121"/>
        <item x="182"/>
        <item x="106"/>
        <item x="29"/>
        <item x="50"/>
        <item x="30"/>
        <item x="22"/>
        <item x="6"/>
        <item x="104"/>
        <item x="179"/>
        <item x="229"/>
        <item x="0"/>
        <item x="103"/>
        <item x="8"/>
        <item x="132"/>
        <item x="215"/>
        <item x="116"/>
        <item x="152"/>
        <item x="159"/>
        <item x="253"/>
        <item x="207"/>
        <item x="195"/>
        <item x="65"/>
        <item x="133"/>
        <item x="51"/>
        <item x="240"/>
        <item x="119"/>
        <item x="246"/>
        <item x="268"/>
        <item x="114"/>
        <item x="237"/>
        <item x="252"/>
        <item x="115"/>
        <item x="43"/>
        <item x="127"/>
        <item x="177"/>
        <item x="64"/>
        <item x="49"/>
        <item x="107"/>
        <item x="206"/>
        <item x="243"/>
        <item x="167"/>
        <item x="190"/>
        <item x="202"/>
        <item x="140"/>
        <item x="27"/>
        <item x="189"/>
        <item x="160"/>
        <item x="28"/>
        <item x="192"/>
        <item x="239"/>
        <item x="52"/>
        <item x="220"/>
        <item x="210"/>
        <item x="109"/>
        <item x="79"/>
        <item x="141"/>
        <item x="63"/>
        <item x="77"/>
        <item x="178"/>
        <item x="163"/>
        <item x="204"/>
        <item x="235"/>
        <item x="187"/>
        <item x="270"/>
        <item x="247"/>
        <item x="99"/>
        <item x="203"/>
        <item x="169"/>
        <item x="230"/>
        <item x="272"/>
        <item x="218"/>
        <item x="276"/>
        <item x="256"/>
        <item x="54"/>
        <item x="234"/>
        <item x="271"/>
        <item x="156"/>
        <item x="211"/>
        <item x="158"/>
        <item x="155"/>
        <item x="161"/>
        <item x="283"/>
        <item x="175"/>
        <item x="219"/>
        <item x="221"/>
        <item x="196"/>
        <item x="231"/>
        <item x="176"/>
        <item x="72"/>
        <item x="227"/>
        <item x="258"/>
        <item x="173"/>
        <item x="248"/>
        <item x="165"/>
        <item x="166"/>
        <item x="262"/>
        <item x="266"/>
        <item x="277"/>
        <item x="194"/>
        <item x="274"/>
        <item x="275"/>
        <item x="251"/>
        <item x="244"/>
        <item x="170"/>
        <item x="223"/>
        <item x="212"/>
        <item x="228"/>
        <item x="280"/>
        <item x="145"/>
        <item x="197"/>
        <item x="241"/>
        <item x="287"/>
        <item x="186"/>
        <item x="151"/>
        <item x="236"/>
        <item x="201"/>
        <item x="184"/>
        <item x="213"/>
        <item x="171"/>
        <item x="168"/>
        <item x="281"/>
        <item x="181"/>
        <item x="157"/>
        <item x="193"/>
        <item x="200"/>
        <item x="216"/>
        <item x="282"/>
        <item x="242"/>
        <item x="188"/>
        <item x="263"/>
        <item x="224"/>
        <item x="174"/>
        <item x="267"/>
        <item x="217"/>
        <item x="147"/>
        <item x="265"/>
        <item x="269"/>
        <item x="225"/>
        <item x="285"/>
        <item x="255"/>
        <item x="254"/>
        <item x="198"/>
        <item x="286"/>
        <item x="162"/>
        <item x="205"/>
        <item x="288"/>
        <item x="273"/>
        <item x="249"/>
        <item x="149"/>
        <item x="261"/>
        <item x="233"/>
        <item x="259"/>
        <item x="146"/>
        <item x="264"/>
        <item x="164"/>
        <item x="278"/>
        <item x="279"/>
        <item x="209"/>
        <item x="260"/>
        <item x="245"/>
        <item x="226"/>
        <item x="214"/>
        <item x="199"/>
        <item x="232"/>
        <item x="250"/>
        <item t="default"/>
      </items>
    </pivotField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diagnosis (B=0, M=1)" fld="0" subtotal="count" baseField="0" baseItem="0"/>
    <dataField name="Average of area_mean" fld="2" subtotal="average" baseField="0" baseItem="0"/>
    <dataField name="Average of compactness_mean" fld="3" subtotal="average" baseField="0" baseItem="0"/>
    <dataField name="Average of concavity_mean" fld="4" subtotal="average" baseField="0" baseItem="0"/>
    <dataField name="Average of texture_mean" fld="1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0"/>
  <sheetViews>
    <sheetView topLeftCell="A142" workbookViewId="0">
      <selection activeCell="C151" sqref="A151:XFD151"/>
    </sheetView>
  </sheetViews>
  <sheetFormatPr baseColWidth="10" defaultRowHeight="15" x14ac:dyDescent="0"/>
  <sheetData>
    <row r="1" spans="1:32">
      <c r="A1" t="s">
        <v>9</v>
      </c>
      <c r="B1" t="s">
        <v>0</v>
      </c>
      <c r="C1" t="s">
        <v>10</v>
      </c>
      <c r="D1" t="s">
        <v>1</v>
      </c>
      <c r="E1" t="s">
        <v>11</v>
      </c>
      <c r="F1" t="s">
        <v>2</v>
      </c>
      <c r="G1" t="s">
        <v>12</v>
      </c>
      <c r="H1" t="s">
        <v>3</v>
      </c>
      <c r="I1" t="s">
        <v>4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</row>
    <row r="2" spans="1:32">
      <c r="A2">
        <v>8510426</v>
      </c>
      <c r="B2">
        <v>0</v>
      </c>
      <c r="C2">
        <v>13.54</v>
      </c>
      <c r="D2">
        <v>14.36</v>
      </c>
      <c r="E2">
        <v>87.46</v>
      </c>
      <c r="F2">
        <v>566.29999999999995</v>
      </c>
      <c r="G2">
        <v>9.7790000000000002E-2</v>
      </c>
      <c r="H2">
        <v>8.1290000000000001E-2</v>
      </c>
      <c r="I2">
        <v>6.6640000000000005E-2</v>
      </c>
      <c r="J2">
        <v>4.7809999999999998E-2</v>
      </c>
      <c r="K2">
        <v>0.1885</v>
      </c>
      <c r="L2">
        <v>5.7660000000000003E-2</v>
      </c>
      <c r="M2">
        <v>0.26989999999999997</v>
      </c>
      <c r="N2">
        <v>0.78859999999999997</v>
      </c>
      <c r="O2">
        <v>2.0579999999999998</v>
      </c>
      <c r="P2">
        <v>23.56</v>
      </c>
      <c r="Q2">
        <v>8.4620000000000008E-3</v>
      </c>
      <c r="R2">
        <v>1.46E-2</v>
      </c>
      <c r="S2">
        <v>2.3869999999999999E-2</v>
      </c>
      <c r="T2">
        <v>1.315E-2</v>
      </c>
      <c r="U2">
        <v>1.9800000000000002E-2</v>
      </c>
      <c r="V2">
        <v>2.3E-3</v>
      </c>
      <c r="W2">
        <v>15.11</v>
      </c>
      <c r="X2">
        <v>19.260000000000002</v>
      </c>
      <c r="Y2">
        <v>99.7</v>
      </c>
      <c r="Z2">
        <v>711.2</v>
      </c>
      <c r="AA2">
        <v>0.14399999999999999</v>
      </c>
      <c r="AB2">
        <v>0.17730000000000001</v>
      </c>
      <c r="AC2">
        <v>0.23899999999999999</v>
      </c>
      <c r="AD2">
        <v>0.1288</v>
      </c>
      <c r="AE2">
        <v>0.29770000000000002</v>
      </c>
      <c r="AF2">
        <v>7.2590000000000002E-2</v>
      </c>
    </row>
    <row r="3" spans="1:32">
      <c r="A3">
        <v>8510653</v>
      </c>
      <c r="B3">
        <v>0</v>
      </c>
      <c r="C3">
        <v>13.08</v>
      </c>
      <c r="D3">
        <v>15.71</v>
      </c>
      <c r="E3">
        <v>85.63</v>
      </c>
      <c r="F3">
        <v>520</v>
      </c>
      <c r="G3">
        <v>0.1075</v>
      </c>
      <c r="H3">
        <v>0.127</v>
      </c>
      <c r="I3">
        <v>4.5679999999999998E-2</v>
      </c>
      <c r="J3">
        <v>3.1099999999999999E-2</v>
      </c>
      <c r="K3">
        <v>0.19670000000000001</v>
      </c>
      <c r="L3">
        <v>6.8110000000000004E-2</v>
      </c>
      <c r="M3">
        <v>0.1852</v>
      </c>
      <c r="N3">
        <v>0.74770000000000003</v>
      </c>
      <c r="O3">
        <v>1.383</v>
      </c>
      <c r="P3">
        <v>14.67</v>
      </c>
      <c r="Q3">
        <v>4.0969999999999999E-3</v>
      </c>
      <c r="R3">
        <v>1.898E-2</v>
      </c>
      <c r="S3">
        <v>1.6979999999999999E-2</v>
      </c>
      <c r="T3">
        <v>6.4900000000000001E-3</v>
      </c>
      <c r="U3">
        <v>1.678E-2</v>
      </c>
      <c r="V3">
        <v>2.4250000000000001E-3</v>
      </c>
      <c r="W3">
        <v>14.5</v>
      </c>
      <c r="X3">
        <v>20.49</v>
      </c>
      <c r="Y3">
        <v>96.09</v>
      </c>
      <c r="Z3">
        <v>630.5</v>
      </c>
      <c r="AA3">
        <v>0.13120000000000001</v>
      </c>
      <c r="AB3">
        <v>0.27760000000000001</v>
      </c>
      <c r="AC3">
        <v>0.189</v>
      </c>
      <c r="AD3">
        <v>7.2830000000000006E-2</v>
      </c>
      <c r="AE3">
        <v>0.31840000000000002</v>
      </c>
      <c r="AF3">
        <v>8.183E-2</v>
      </c>
    </row>
    <row r="4" spans="1:32">
      <c r="A4">
        <v>8510824</v>
      </c>
      <c r="B4">
        <v>0</v>
      </c>
      <c r="C4">
        <v>9.5039999999999996</v>
      </c>
      <c r="D4">
        <v>12.44</v>
      </c>
      <c r="E4">
        <v>60.34</v>
      </c>
      <c r="F4">
        <v>273.89999999999998</v>
      </c>
      <c r="G4">
        <v>0.1024</v>
      </c>
      <c r="H4">
        <v>6.4920000000000005E-2</v>
      </c>
      <c r="I4">
        <v>2.9559999999999999E-2</v>
      </c>
      <c r="J4">
        <v>2.0760000000000001E-2</v>
      </c>
      <c r="K4">
        <v>0.18149999999999999</v>
      </c>
      <c r="L4">
        <v>6.905E-2</v>
      </c>
      <c r="M4">
        <v>0.27729999999999999</v>
      </c>
      <c r="N4">
        <v>0.9768</v>
      </c>
      <c r="O4">
        <v>1.909</v>
      </c>
      <c r="P4">
        <v>15.7</v>
      </c>
      <c r="Q4">
        <v>9.606E-3</v>
      </c>
      <c r="R4">
        <v>1.4319999999999999E-2</v>
      </c>
      <c r="S4">
        <v>1.985E-2</v>
      </c>
      <c r="T4">
        <v>1.421E-2</v>
      </c>
      <c r="U4">
        <v>2.027E-2</v>
      </c>
      <c r="V4">
        <v>2.9680000000000002E-3</v>
      </c>
      <c r="W4">
        <v>10.23</v>
      </c>
      <c r="X4">
        <v>15.66</v>
      </c>
      <c r="Y4">
        <v>65.13</v>
      </c>
      <c r="Z4">
        <v>314.89999999999998</v>
      </c>
      <c r="AA4">
        <v>0.13239999999999999</v>
      </c>
      <c r="AB4">
        <v>0.1148</v>
      </c>
      <c r="AC4">
        <v>8.8669999999999999E-2</v>
      </c>
      <c r="AD4">
        <v>6.2269999999999999E-2</v>
      </c>
      <c r="AE4">
        <v>0.245</v>
      </c>
      <c r="AF4">
        <v>7.7729999999999994E-2</v>
      </c>
    </row>
    <row r="5" spans="1:32">
      <c r="A5">
        <v>854941</v>
      </c>
      <c r="B5">
        <v>0</v>
      </c>
      <c r="C5">
        <v>13.03</v>
      </c>
      <c r="D5">
        <v>18.420000000000002</v>
      </c>
      <c r="E5">
        <v>82.61</v>
      </c>
      <c r="F5">
        <v>523.79999999999995</v>
      </c>
      <c r="G5">
        <v>8.9829999999999993E-2</v>
      </c>
      <c r="H5">
        <v>3.7659999999999999E-2</v>
      </c>
      <c r="I5">
        <v>2.562E-2</v>
      </c>
      <c r="J5">
        <v>2.9229999999999999E-2</v>
      </c>
      <c r="K5">
        <v>0.1467</v>
      </c>
      <c r="L5">
        <v>5.8630000000000002E-2</v>
      </c>
      <c r="M5">
        <v>0.18390000000000001</v>
      </c>
      <c r="N5">
        <v>2.3420000000000001</v>
      </c>
      <c r="O5">
        <v>1.17</v>
      </c>
      <c r="P5">
        <v>14.16</v>
      </c>
      <c r="Q5">
        <v>4.352E-3</v>
      </c>
      <c r="R5">
        <v>4.8989999999999997E-3</v>
      </c>
      <c r="S5">
        <v>1.3429999999999999E-2</v>
      </c>
      <c r="T5">
        <v>1.1639999999999999E-2</v>
      </c>
      <c r="U5">
        <v>2.6710000000000001E-2</v>
      </c>
      <c r="V5">
        <v>1.7769999999999999E-3</v>
      </c>
      <c r="W5">
        <v>13.3</v>
      </c>
      <c r="X5">
        <v>22.81</v>
      </c>
      <c r="Y5">
        <v>84.46</v>
      </c>
      <c r="Z5">
        <v>545.9</v>
      </c>
      <c r="AA5">
        <v>9.7009999999999999E-2</v>
      </c>
      <c r="AB5">
        <v>4.6190000000000002E-2</v>
      </c>
      <c r="AC5">
        <v>4.8329999999999998E-2</v>
      </c>
      <c r="AD5">
        <v>5.0130000000000001E-2</v>
      </c>
      <c r="AE5">
        <v>0.19869999999999999</v>
      </c>
      <c r="AF5">
        <v>6.1690000000000002E-2</v>
      </c>
    </row>
    <row r="6" spans="1:32">
      <c r="A6">
        <v>85713702</v>
      </c>
      <c r="B6">
        <v>0</v>
      </c>
      <c r="C6">
        <v>8.1959999999999997</v>
      </c>
      <c r="D6">
        <v>16.84</v>
      </c>
      <c r="E6">
        <v>51.71</v>
      </c>
      <c r="F6">
        <v>201.9</v>
      </c>
      <c r="G6">
        <v>8.5999999999999993E-2</v>
      </c>
      <c r="H6">
        <v>5.9429999999999997E-2</v>
      </c>
      <c r="I6">
        <v>1.5879999999999998E-2</v>
      </c>
      <c r="J6">
        <v>5.9170000000000004E-3</v>
      </c>
      <c r="K6">
        <v>0.1769</v>
      </c>
      <c r="L6">
        <v>6.5030000000000004E-2</v>
      </c>
      <c r="M6">
        <v>0.15629999999999999</v>
      </c>
      <c r="N6">
        <v>0.95669999999999999</v>
      </c>
      <c r="O6">
        <v>1.0940000000000001</v>
      </c>
      <c r="P6">
        <v>8.2050000000000001</v>
      </c>
      <c r="Q6">
        <v>8.9680000000000003E-3</v>
      </c>
      <c r="R6">
        <v>1.6459999999999999E-2</v>
      </c>
      <c r="S6">
        <v>1.5879999999999998E-2</v>
      </c>
      <c r="T6">
        <v>5.9170000000000004E-3</v>
      </c>
      <c r="U6">
        <v>2.5739999999999999E-2</v>
      </c>
      <c r="V6">
        <v>2.5820000000000001E-3</v>
      </c>
      <c r="W6">
        <v>8.9640000000000004</v>
      </c>
      <c r="X6">
        <v>21.96</v>
      </c>
      <c r="Y6">
        <v>57.26</v>
      </c>
      <c r="Z6">
        <v>242.2</v>
      </c>
      <c r="AA6">
        <v>0.12970000000000001</v>
      </c>
      <c r="AB6">
        <v>0.13569999999999999</v>
      </c>
      <c r="AC6">
        <v>6.88E-2</v>
      </c>
      <c r="AD6">
        <v>2.564E-2</v>
      </c>
      <c r="AE6">
        <v>0.3105</v>
      </c>
      <c r="AF6">
        <v>7.4090000000000003E-2</v>
      </c>
    </row>
    <row r="7" spans="1:32">
      <c r="A7">
        <v>857155</v>
      </c>
      <c r="B7">
        <v>0</v>
      </c>
      <c r="C7">
        <v>12.05</v>
      </c>
      <c r="D7">
        <v>14.63</v>
      </c>
      <c r="E7">
        <v>78.040000000000006</v>
      </c>
      <c r="F7">
        <v>449.3</v>
      </c>
      <c r="G7">
        <v>0.1031</v>
      </c>
      <c r="H7">
        <v>9.0920000000000001E-2</v>
      </c>
      <c r="I7">
        <v>6.5920000000000006E-2</v>
      </c>
      <c r="J7">
        <v>2.7490000000000001E-2</v>
      </c>
      <c r="K7">
        <v>0.16750000000000001</v>
      </c>
      <c r="L7">
        <v>6.0429999999999998E-2</v>
      </c>
      <c r="M7">
        <v>0.2636</v>
      </c>
      <c r="N7">
        <v>0.72940000000000005</v>
      </c>
      <c r="O7">
        <v>1.8480000000000001</v>
      </c>
      <c r="P7">
        <v>19.87</v>
      </c>
      <c r="Q7">
        <v>5.4879999999999998E-3</v>
      </c>
      <c r="R7">
        <v>1.427E-2</v>
      </c>
      <c r="S7">
        <v>2.3220000000000001E-2</v>
      </c>
      <c r="T7">
        <v>5.6600000000000001E-3</v>
      </c>
      <c r="U7">
        <v>1.4279999999999999E-2</v>
      </c>
      <c r="V7">
        <v>2.4220000000000001E-3</v>
      </c>
      <c r="W7">
        <v>13.76</v>
      </c>
      <c r="X7">
        <v>20.7</v>
      </c>
      <c r="Y7">
        <v>89.88</v>
      </c>
      <c r="Z7">
        <v>582.6</v>
      </c>
      <c r="AA7">
        <v>0.14940000000000001</v>
      </c>
      <c r="AB7">
        <v>0.21560000000000001</v>
      </c>
      <c r="AC7">
        <v>0.30499999999999999</v>
      </c>
      <c r="AD7">
        <v>6.5479999999999997E-2</v>
      </c>
      <c r="AE7">
        <v>0.2747</v>
      </c>
      <c r="AF7">
        <v>8.301E-2</v>
      </c>
    </row>
    <row r="8" spans="1:32">
      <c r="A8">
        <v>857156</v>
      </c>
      <c r="B8">
        <v>0</v>
      </c>
      <c r="C8">
        <v>13.49</v>
      </c>
      <c r="D8">
        <v>22.3</v>
      </c>
      <c r="E8">
        <v>86.91</v>
      </c>
      <c r="F8">
        <v>561</v>
      </c>
      <c r="G8">
        <v>8.7520000000000001E-2</v>
      </c>
      <c r="H8">
        <v>7.6980000000000007E-2</v>
      </c>
      <c r="I8">
        <v>4.7509999999999997E-2</v>
      </c>
      <c r="J8">
        <v>3.3840000000000002E-2</v>
      </c>
      <c r="K8">
        <v>0.18090000000000001</v>
      </c>
      <c r="L8">
        <v>5.7180000000000002E-2</v>
      </c>
      <c r="M8">
        <v>0.23380000000000001</v>
      </c>
      <c r="N8">
        <v>1.353</v>
      </c>
      <c r="O8">
        <v>1.7350000000000001</v>
      </c>
      <c r="P8">
        <v>20.2</v>
      </c>
      <c r="Q8">
        <v>4.4549999999999998E-3</v>
      </c>
      <c r="R8">
        <v>1.3820000000000001E-2</v>
      </c>
      <c r="S8">
        <v>2.095E-2</v>
      </c>
      <c r="T8">
        <v>1.184E-2</v>
      </c>
      <c r="U8">
        <v>1.6410000000000001E-2</v>
      </c>
      <c r="V8">
        <v>1.9559999999999998E-3</v>
      </c>
      <c r="W8">
        <v>15.15</v>
      </c>
      <c r="X8">
        <v>31.82</v>
      </c>
      <c r="Y8">
        <v>99</v>
      </c>
      <c r="Z8">
        <v>698.8</v>
      </c>
      <c r="AA8">
        <v>0.1162</v>
      </c>
      <c r="AB8">
        <v>0.1711</v>
      </c>
      <c r="AC8">
        <v>0.22819999999999999</v>
      </c>
      <c r="AD8">
        <v>0.12820000000000001</v>
      </c>
      <c r="AE8">
        <v>0.28710000000000002</v>
      </c>
      <c r="AF8">
        <v>6.9169999999999995E-2</v>
      </c>
    </row>
    <row r="9" spans="1:32">
      <c r="A9">
        <v>857343</v>
      </c>
      <c r="B9">
        <v>0</v>
      </c>
      <c r="C9">
        <v>11.76</v>
      </c>
      <c r="D9">
        <v>21.6</v>
      </c>
      <c r="E9">
        <v>74.72</v>
      </c>
      <c r="F9">
        <v>427.9</v>
      </c>
      <c r="G9">
        <v>8.6370000000000002E-2</v>
      </c>
      <c r="H9">
        <v>4.9660000000000003E-2</v>
      </c>
      <c r="I9">
        <v>1.6570000000000001E-2</v>
      </c>
      <c r="J9">
        <v>1.115E-2</v>
      </c>
      <c r="K9">
        <v>0.14949999999999999</v>
      </c>
      <c r="L9">
        <v>5.8880000000000002E-2</v>
      </c>
      <c r="M9">
        <v>0.40620000000000001</v>
      </c>
      <c r="N9">
        <v>1.21</v>
      </c>
      <c r="O9">
        <v>2.6349999999999998</v>
      </c>
      <c r="P9">
        <v>28.47</v>
      </c>
      <c r="Q9">
        <v>5.8570000000000002E-3</v>
      </c>
      <c r="R9">
        <v>9.7579999999999993E-3</v>
      </c>
      <c r="S9">
        <v>1.1679999999999999E-2</v>
      </c>
      <c r="T9">
        <v>7.4450000000000002E-3</v>
      </c>
      <c r="U9">
        <v>2.4060000000000002E-2</v>
      </c>
      <c r="V9">
        <v>1.769E-3</v>
      </c>
      <c r="W9">
        <v>12.98</v>
      </c>
      <c r="X9">
        <v>25.72</v>
      </c>
      <c r="Y9">
        <v>82.98</v>
      </c>
      <c r="Z9">
        <v>516.5</v>
      </c>
      <c r="AA9">
        <v>0.1085</v>
      </c>
      <c r="AB9">
        <v>8.6150000000000004E-2</v>
      </c>
      <c r="AC9">
        <v>5.5230000000000001E-2</v>
      </c>
      <c r="AD9">
        <v>3.7150000000000002E-2</v>
      </c>
      <c r="AE9">
        <v>0.24329999999999999</v>
      </c>
      <c r="AF9">
        <v>6.5629999999999994E-2</v>
      </c>
    </row>
    <row r="10" spans="1:32">
      <c r="A10">
        <v>857373</v>
      </c>
      <c r="B10">
        <v>0</v>
      </c>
      <c r="C10">
        <v>13.64</v>
      </c>
      <c r="D10">
        <v>16.34</v>
      </c>
      <c r="E10">
        <v>87.21</v>
      </c>
      <c r="F10">
        <v>571.79999999999995</v>
      </c>
      <c r="G10">
        <v>7.6850000000000002E-2</v>
      </c>
      <c r="H10">
        <v>6.0589999999999998E-2</v>
      </c>
      <c r="I10">
        <v>1.857E-2</v>
      </c>
      <c r="J10">
        <v>1.7229999999999999E-2</v>
      </c>
      <c r="K10">
        <v>0.1353</v>
      </c>
      <c r="L10">
        <v>5.953E-2</v>
      </c>
      <c r="M10">
        <v>0.18720000000000001</v>
      </c>
      <c r="N10">
        <v>0.9234</v>
      </c>
      <c r="O10">
        <v>1.4490000000000001</v>
      </c>
      <c r="P10">
        <v>14.55</v>
      </c>
      <c r="Q10">
        <v>4.4770000000000001E-3</v>
      </c>
      <c r="R10">
        <v>1.1769999999999999E-2</v>
      </c>
      <c r="S10">
        <v>1.0789999999999999E-2</v>
      </c>
      <c r="T10">
        <v>7.9559999999999995E-3</v>
      </c>
      <c r="U10">
        <v>1.325E-2</v>
      </c>
      <c r="V10">
        <v>2.5509999999999999E-3</v>
      </c>
      <c r="W10">
        <v>14.67</v>
      </c>
      <c r="X10">
        <v>23.19</v>
      </c>
      <c r="Y10">
        <v>96.08</v>
      </c>
      <c r="Z10">
        <v>656.7</v>
      </c>
      <c r="AA10">
        <v>0.1089</v>
      </c>
      <c r="AB10">
        <v>0.15820000000000001</v>
      </c>
      <c r="AC10">
        <v>0.105</v>
      </c>
      <c r="AD10">
        <v>8.5860000000000006E-2</v>
      </c>
      <c r="AE10">
        <v>0.2346</v>
      </c>
      <c r="AF10">
        <v>8.0250000000000002E-2</v>
      </c>
    </row>
    <row r="11" spans="1:32">
      <c r="A11">
        <v>857374</v>
      </c>
      <c r="B11">
        <v>0</v>
      </c>
      <c r="C11">
        <v>11.94</v>
      </c>
      <c r="D11">
        <v>18.239999999999998</v>
      </c>
      <c r="E11">
        <v>75.709999999999994</v>
      </c>
      <c r="F11">
        <v>437.6</v>
      </c>
      <c r="G11">
        <v>8.2610000000000003E-2</v>
      </c>
      <c r="H11">
        <v>4.7509999999999997E-2</v>
      </c>
      <c r="I11">
        <v>1.9720000000000001E-2</v>
      </c>
      <c r="J11">
        <v>1.349E-2</v>
      </c>
      <c r="K11">
        <v>0.18679999999999999</v>
      </c>
      <c r="L11">
        <v>6.1100000000000002E-2</v>
      </c>
      <c r="M11">
        <v>0.2273</v>
      </c>
      <c r="N11">
        <v>0.63290000000000002</v>
      </c>
      <c r="O11">
        <v>1.52</v>
      </c>
      <c r="P11">
        <v>17.47</v>
      </c>
      <c r="Q11">
        <v>7.2100000000000003E-3</v>
      </c>
      <c r="R11">
        <v>8.3800000000000003E-3</v>
      </c>
      <c r="S11">
        <v>1.311E-2</v>
      </c>
      <c r="T11">
        <v>8.0000000000000002E-3</v>
      </c>
      <c r="U11">
        <v>1.9959999999999999E-2</v>
      </c>
      <c r="V11">
        <v>2.6350000000000002E-3</v>
      </c>
      <c r="W11">
        <v>13.1</v>
      </c>
      <c r="X11">
        <v>21.33</v>
      </c>
      <c r="Y11">
        <v>83.67</v>
      </c>
      <c r="Z11">
        <v>527.20000000000005</v>
      </c>
      <c r="AA11">
        <v>0.1144</v>
      </c>
      <c r="AB11">
        <v>8.906E-2</v>
      </c>
      <c r="AC11">
        <v>9.2030000000000001E-2</v>
      </c>
      <c r="AD11">
        <v>6.2960000000000002E-2</v>
      </c>
      <c r="AE11">
        <v>0.27850000000000003</v>
      </c>
      <c r="AF11">
        <v>7.4079999999999993E-2</v>
      </c>
    </row>
    <row r="12" spans="1:32">
      <c r="A12">
        <v>85759902</v>
      </c>
      <c r="B12">
        <v>0</v>
      </c>
      <c r="C12">
        <v>11.52</v>
      </c>
      <c r="D12">
        <v>18.75</v>
      </c>
      <c r="E12">
        <v>73.34</v>
      </c>
      <c r="F12">
        <v>409</v>
      </c>
      <c r="G12">
        <v>9.5240000000000005E-2</v>
      </c>
      <c r="H12">
        <v>5.4730000000000001E-2</v>
      </c>
      <c r="I12">
        <v>3.0360000000000002E-2</v>
      </c>
      <c r="J12">
        <v>2.2780000000000002E-2</v>
      </c>
      <c r="K12">
        <v>0.192</v>
      </c>
      <c r="L12">
        <v>5.9069999999999998E-2</v>
      </c>
      <c r="M12">
        <v>0.32490000000000002</v>
      </c>
      <c r="N12">
        <v>0.95909999999999995</v>
      </c>
      <c r="O12">
        <v>2.1829999999999998</v>
      </c>
      <c r="P12">
        <v>23.47</v>
      </c>
      <c r="Q12">
        <v>8.3280000000000003E-3</v>
      </c>
      <c r="R12">
        <v>8.7220000000000006E-3</v>
      </c>
      <c r="S12">
        <v>1.349E-2</v>
      </c>
      <c r="T12">
        <v>8.6700000000000006E-3</v>
      </c>
      <c r="U12">
        <v>3.218E-2</v>
      </c>
      <c r="V12">
        <v>2.3860000000000001E-3</v>
      </c>
      <c r="W12">
        <v>12.84</v>
      </c>
      <c r="X12">
        <v>22.47</v>
      </c>
      <c r="Y12">
        <v>81.81</v>
      </c>
      <c r="Z12">
        <v>506.2</v>
      </c>
      <c r="AA12">
        <v>0.1249</v>
      </c>
      <c r="AB12">
        <v>8.72E-2</v>
      </c>
      <c r="AC12">
        <v>9.0759999999999993E-2</v>
      </c>
      <c r="AD12">
        <v>6.3159999999999994E-2</v>
      </c>
      <c r="AE12">
        <v>0.3306</v>
      </c>
      <c r="AF12">
        <v>7.0360000000000006E-2</v>
      </c>
    </row>
    <row r="13" spans="1:32">
      <c r="A13">
        <v>857810</v>
      </c>
      <c r="B13">
        <v>0</v>
      </c>
      <c r="C13">
        <v>13.05</v>
      </c>
      <c r="D13">
        <v>19.309999999999999</v>
      </c>
      <c r="E13">
        <v>82.61</v>
      </c>
      <c r="F13">
        <v>527.20000000000005</v>
      </c>
      <c r="G13">
        <v>8.0600000000000005E-2</v>
      </c>
      <c r="H13">
        <v>3.789E-2</v>
      </c>
      <c r="I13">
        <v>6.9200000000000002E-4</v>
      </c>
      <c r="J13">
        <v>4.1669999999999997E-3</v>
      </c>
      <c r="K13">
        <v>0.18190000000000001</v>
      </c>
      <c r="L13">
        <v>5.5010000000000003E-2</v>
      </c>
      <c r="M13">
        <v>0.40400000000000003</v>
      </c>
      <c r="N13">
        <v>1.214</v>
      </c>
      <c r="O13">
        <v>2.5950000000000002</v>
      </c>
      <c r="P13">
        <v>32.96</v>
      </c>
      <c r="Q13">
        <v>7.4910000000000003E-3</v>
      </c>
      <c r="R13">
        <v>8.5929999999999999E-3</v>
      </c>
      <c r="S13">
        <v>6.9200000000000002E-4</v>
      </c>
      <c r="T13">
        <v>4.1669999999999997E-3</v>
      </c>
      <c r="U13">
        <v>2.1899999999999999E-2</v>
      </c>
      <c r="V13">
        <v>2.99E-3</v>
      </c>
      <c r="W13">
        <v>14.23</v>
      </c>
      <c r="X13">
        <v>22.25</v>
      </c>
      <c r="Y13">
        <v>90.24</v>
      </c>
      <c r="Z13">
        <v>624.1</v>
      </c>
      <c r="AA13">
        <v>0.1021</v>
      </c>
      <c r="AB13">
        <v>6.191E-2</v>
      </c>
      <c r="AC13">
        <v>1.8450000000000001E-3</v>
      </c>
      <c r="AD13">
        <v>1.111E-2</v>
      </c>
      <c r="AE13">
        <v>0.24390000000000001</v>
      </c>
      <c r="AF13">
        <v>6.2890000000000001E-2</v>
      </c>
    </row>
    <row r="14" spans="1:32">
      <c r="A14">
        <v>858477</v>
      </c>
      <c r="B14">
        <v>0</v>
      </c>
      <c r="C14">
        <v>8.6180000000000003</v>
      </c>
      <c r="D14">
        <v>11.79</v>
      </c>
      <c r="E14">
        <v>54.34</v>
      </c>
      <c r="F14">
        <v>224.5</v>
      </c>
      <c r="G14">
        <v>9.7519999999999996E-2</v>
      </c>
      <c r="H14">
        <v>5.2720000000000003E-2</v>
      </c>
      <c r="I14">
        <v>2.061E-2</v>
      </c>
      <c r="J14">
        <v>7.7990000000000004E-3</v>
      </c>
      <c r="K14">
        <v>0.16830000000000001</v>
      </c>
      <c r="L14">
        <v>7.1870000000000003E-2</v>
      </c>
      <c r="M14">
        <v>0.15590000000000001</v>
      </c>
      <c r="N14">
        <v>0.5796</v>
      </c>
      <c r="O14">
        <v>1.046</v>
      </c>
      <c r="P14">
        <v>8.3219999999999992</v>
      </c>
      <c r="Q14">
        <v>1.0109999999999999E-2</v>
      </c>
      <c r="R14">
        <v>1.055E-2</v>
      </c>
      <c r="S14">
        <v>1.9810000000000001E-2</v>
      </c>
      <c r="T14">
        <v>5.7419999999999997E-3</v>
      </c>
      <c r="U14">
        <v>2.0899999999999998E-2</v>
      </c>
      <c r="V14">
        <v>2.7880000000000001E-3</v>
      </c>
      <c r="W14">
        <v>9.5069999999999997</v>
      </c>
      <c r="X14">
        <v>15.4</v>
      </c>
      <c r="Y14">
        <v>59.9</v>
      </c>
      <c r="Z14">
        <v>274.89999999999998</v>
      </c>
      <c r="AA14">
        <v>0.17330000000000001</v>
      </c>
      <c r="AB14">
        <v>0.1239</v>
      </c>
      <c r="AC14">
        <v>0.1168</v>
      </c>
      <c r="AD14">
        <v>4.419E-2</v>
      </c>
      <c r="AE14">
        <v>0.32200000000000001</v>
      </c>
      <c r="AF14">
        <v>9.0260000000000007E-2</v>
      </c>
    </row>
    <row r="15" spans="1:32">
      <c r="A15">
        <v>858970</v>
      </c>
      <c r="B15">
        <v>0</v>
      </c>
      <c r="C15">
        <v>10.17</v>
      </c>
      <c r="D15">
        <v>14.88</v>
      </c>
      <c r="E15">
        <v>64.55</v>
      </c>
      <c r="F15">
        <v>311.89999999999998</v>
      </c>
      <c r="G15">
        <v>0.1134</v>
      </c>
      <c r="H15">
        <v>8.0610000000000001E-2</v>
      </c>
      <c r="I15">
        <v>1.0840000000000001E-2</v>
      </c>
      <c r="J15">
        <v>1.29E-2</v>
      </c>
      <c r="K15">
        <v>0.27429999999999999</v>
      </c>
      <c r="L15">
        <v>6.9599999999999995E-2</v>
      </c>
      <c r="M15">
        <v>0.51580000000000004</v>
      </c>
      <c r="N15">
        <v>1.4410000000000001</v>
      </c>
      <c r="O15">
        <v>3.3119999999999998</v>
      </c>
      <c r="P15">
        <v>34.619999999999997</v>
      </c>
      <c r="Q15">
        <v>7.5139999999999998E-3</v>
      </c>
      <c r="R15">
        <v>1.099E-2</v>
      </c>
      <c r="S15">
        <v>7.6649999999999999E-3</v>
      </c>
      <c r="T15">
        <v>8.1930000000000006E-3</v>
      </c>
      <c r="U15">
        <v>4.1829999999999999E-2</v>
      </c>
      <c r="V15">
        <v>5.953E-3</v>
      </c>
      <c r="W15">
        <v>11.02</v>
      </c>
      <c r="X15">
        <v>17.45</v>
      </c>
      <c r="Y15">
        <v>69.86</v>
      </c>
      <c r="Z15">
        <v>368.6</v>
      </c>
      <c r="AA15">
        <v>0.1275</v>
      </c>
      <c r="AB15">
        <v>9.8659999999999998E-2</v>
      </c>
      <c r="AC15">
        <v>2.1680000000000001E-2</v>
      </c>
      <c r="AD15">
        <v>2.579E-2</v>
      </c>
      <c r="AE15">
        <v>0.35570000000000002</v>
      </c>
      <c r="AF15">
        <v>8.0199999999999994E-2</v>
      </c>
    </row>
    <row r="16" spans="1:32">
      <c r="A16">
        <v>858981</v>
      </c>
      <c r="B16">
        <v>0</v>
      </c>
      <c r="C16">
        <v>8.5980000000000008</v>
      </c>
      <c r="D16">
        <v>20.98</v>
      </c>
      <c r="E16">
        <v>54.66</v>
      </c>
      <c r="F16">
        <v>221.8</v>
      </c>
      <c r="G16">
        <v>0.12429999999999999</v>
      </c>
      <c r="H16">
        <v>8.9630000000000001E-2</v>
      </c>
      <c r="I16">
        <v>0.03</v>
      </c>
      <c r="J16">
        <v>9.2589999999999999E-3</v>
      </c>
      <c r="K16">
        <v>0.18279999999999999</v>
      </c>
      <c r="L16">
        <v>6.7570000000000005E-2</v>
      </c>
      <c r="M16">
        <v>0.35820000000000002</v>
      </c>
      <c r="N16">
        <v>2.0670000000000002</v>
      </c>
      <c r="O16">
        <v>2.4929999999999999</v>
      </c>
      <c r="P16">
        <v>18.39</v>
      </c>
      <c r="Q16">
        <v>1.193E-2</v>
      </c>
      <c r="R16">
        <v>3.1620000000000002E-2</v>
      </c>
      <c r="S16">
        <v>0.03</v>
      </c>
      <c r="T16">
        <v>9.2589999999999999E-3</v>
      </c>
      <c r="U16">
        <v>3.3570000000000003E-2</v>
      </c>
      <c r="V16">
        <v>3.0479999999999999E-3</v>
      </c>
      <c r="W16">
        <v>9.5649999999999995</v>
      </c>
      <c r="X16">
        <v>27.04</v>
      </c>
      <c r="Y16">
        <v>62.06</v>
      </c>
      <c r="Z16">
        <v>273.89999999999998</v>
      </c>
      <c r="AA16">
        <v>0.16389999999999999</v>
      </c>
      <c r="AB16">
        <v>0.16980000000000001</v>
      </c>
      <c r="AC16">
        <v>9.0010000000000007E-2</v>
      </c>
      <c r="AD16">
        <v>2.7779999999999999E-2</v>
      </c>
      <c r="AE16">
        <v>0.29720000000000002</v>
      </c>
      <c r="AF16">
        <v>7.7119999999999994E-2</v>
      </c>
    </row>
    <row r="17" spans="1:32">
      <c r="A17">
        <v>859196</v>
      </c>
      <c r="B17">
        <v>0</v>
      </c>
      <c r="C17">
        <v>9.173</v>
      </c>
      <c r="D17">
        <v>13.86</v>
      </c>
      <c r="E17">
        <v>59.2</v>
      </c>
      <c r="F17">
        <v>260.89999999999998</v>
      </c>
      <c r="G17">
        <v>7.7210000000000001E-2</v>
      </c>
      <c r="H17">
        <v>8.7510000000000004E-2</v>
      </c>
      <c r="I17">
        <v>5.9880000000000003E-2</v>
      </c>
      <c r="J17">
        <v>2.18E-2</v>
      </c>
      <c r="K17">
        <v>0.2341</v>
      </c>
      <c r="L17">
        <v>6.9629999999999997E-2</v>
      </c>
      <c r="M17">
        <v>0.4098</v>
      </c>
      <c r="N17">
        <v>2.2650000000000001</v>
      </c>
      <c r="O17">
        <v>2.6080000000000001</v>
      </c>
      <c r="P17">
        <v>23.52</v>
      </c>
      <c r="Q17">
        <v>8.7379999999999992E-3</v>
      </c>
      <c r="R17">
        <v>3.9379999999999998E-2</v>
      </c>
      <c r="S17">
        <v>4.3119999999999999E-2</v>
      </c>
      <c r="T17">
        <v>1.5599999999999999E-2</v>
      </c>
      <c r="U17">
        <v>4.1919999999999999E-2</v>
      </c>
      <c r="V17">
        <v>5.8219999999999999E-3</v>
      </c>
      <c r="W17">
        <v>10.01</v>
      </c>
      <c r="X17">
        <v>19.23</v>
      </c>
      <c r="Y17">
        <v>65.59</v>
      </c>
      <c r="Z17">
        <v>310.10000000000002</v>
      </c>
      <c r="AA17">
        <v>9.8360000000000003E-2</v>
      </c>
      <c r="AB17">
        <v>0.1678</v>
      </c>
      <c r="AC17">
        <v>0.13969999999999999</v>
      </c>
      <c r="AD17">
        <v>5.0869999999999999E-2</v>
      </c>
      <c r="AE17">
        <v>0.32819999999999999</v>
      </c>
      <c r="AF17">
        <v>8.4900000000000003E-2</v>
      </c>
    </row>
    <row r="18" spans="1:32">
      <c r="A18">
        <v>859464</v>
      </c>
      <c r="B18">
        <v>0</v>
      </c>
      <c r="C18">
        <v>9.4649999999999999</v>
      </c>
      <c r="D18">
        <v>21.01</v>
      </c>
      <c r="E18">
        <v>60.11</v>
      </c>
      <c r="F18">
        <v>269.39999999999998</v>
      </c>
      <c r="G18">
        <v>0.10440000000000001</v>
      </c>
      <c r="H18">
        <v>7.7729999999999994E-2</v>
      </c>
      <c r="I18">
        <v>2.172E-2</v>
      </c>
      <c r="J18">
        <v>1.504E-2</v>
      </c>
      <c r="K18">
        <v>0.17169999999999999</v>
      </c>
      <c r="L18">
        <v>6.8989999999999996E-2</v>
      </c>
      <c r="M18">
        <v>0.2351</v>
      </c>
      <c r="N18">
        <v>2.0110000000000001</v>
      </c>
      <c r="O18">
        <v>1.66</v>
      </c>
      <c r="P18">
        <v>14.2</v>
      </c>
      <c r="Q18">
        <v>1.052E-2</v>
      </c>
      <c r="R18">
        <v>1.755E-2</v>
      </c>
      <c r="S18">
        <v>1.7139999999999999E-2</v>
      </c>
      <c r="T18">
        <v>9.3329999999999993E-3</v>
      </c>
      <c r="U18">
        <v>2.2790000000000001E-2</v>
      </c>
      <c r="V18">
        <v>4.2370000000000003E-3</v>
      </c>
      <c r="W18">
        <v>10.41</v>
      </c>
      <c r="X18">
        <v>31.56</v>
      </c>
      <c r="Y18">
        <v>67.03</v>
      </c>
      <c r="Z18">
        <v>330.7</v>
      </c>
      <c r="AA18">
        <v>0.15479999999999999</v>
      </c>
      <c r="AB18">
        <v>0.16639999999999999</v>
      </c>
      <c r="AC18">
        <v>9.4119999999999995E-2</v>
      </c>
      <c r="AD18">
        <v>6.5170000000000006E-2</v>
      </c>
      <c r="AE18">
        <v>0.2878</v>
      </c>
      <c r="AF18">
        <v>9.2109999999999997E-2</v>
      </c>
    </row>
    <row r="19" spans="1:32">
      <c r="A19">
        <v>859465</v>
      </c>
      <c r="B19">
        <v>0</v>
      </c>
      <c r="C19">
        <v>11.31</v>
      </c>
      <c r="D19">
        <v>19.04</v>
      </c>
      <c r="E19">
        <v>71.8</v>
      </c>
      <c r="F19">
        <v>394.1</v>
      </c>
      <c r="G19">
        <v>8.1390000000000004E-2</v>
      </c>
      <c r="H19">
        <v>4.7010000000000003E-2</v>
      </c>
      <c r="I19">
        <v>3.7089999999999998E-2</v>
      </c>
      <c r="J19">
        <v>2.23E-2</v>
      </c>
      <c r="K19">
        <v>0.15160000000000001</v>
      </c>
      <c r="L19">
        <v>5.6669999999999998E-2</v>
      </c>
      <c r="M19">
        <v>0.2727</v>
      </c>
      <c r="N19">
        <v>0.94289999999999996</v>
      </c>
      <c r="O19">
        <v>1.831</v>
      </c>
      <c r="P19">
        <v>18.149999999999999</v>
      </c>
      <c r="Q19">
        <v>9.2820000000000003E-3</v>
      </c>
      <c r="R19">
        <v>9.2160000000000002E-3</v>
      </c>
      <c r="S19">
        <v>2.0629999999999999E-2</v>
      </c>
      <c r="T19">
        <v>8.9650000000000007E-3</v>
      </c>
      <c r="U19">
        <v>2.1829999999999999E-2</v>
      </c>
      <c r="V19">
        <v>2.1459999999999999E-3</v>
      </c>
      <c r="W19">
        <v>12.33</v>
      </c>
      <c r="X19">
        <v>23.84</v>
      </c>
      <c r="Y19">
        <v>78</v>
      </c>
      <c r="Z19">
        <v>466.7</v>
      </c>
      <c r="AA19">
        <v>0.129</v>
      </c>
      <c r="AB19">
        <v>9.1480000000000006E-2</v>
      </c>
      <c r="AC19">
        <v>0.1444</v>
      </c>
      <c r="AD19">
        <v>6.9610000000000005E-2</v>
      </c>
      <c r="AE19">
        <v>0.24</v>
      </c>
      <c r="AF19">
        <v>6.6409999999999997E-2</v>
      </c>
    </row>
    <row r="20" spans="1:32">
      <c r="A20">
        <v>859471</v>
      </c>
      <c r="B20">
        <v>0</v>
      </c>
      <c r="C20">
        <v>9.0289999999999999</v>
      </c>
      <c r="D20">
        <v>17.329999999999998</v>
      </c>
      <c r="E20">
        <v>58.79</v>
      </c>
      <c r="F20">
        <v>250.5</v>
      </c>
      <c r="G20">
        <v>0.1066</v>
      </c>
      <c r="H20">
        <v>0.14130000000000001</v>
      </c>
      <c r="I20">
        <v>0.313</v>
      </c>
      <c r="J20">
        <v>4.3749999999999997E-2</v>
      </c>
      <c r="K20">
        <v>0.21110000000000001</v>
      </c>
      <c r="L20">
        <v>8.0460000000000004E-2</v>
      </c>
      <c r="M20">
        <v>0.32740000000000002</v>
      </c>
      <c r="N20">
        <v>1.194</v>
      </c>
      <c r="O20">
        <v>1.885</v>
      </c>
      <c r="P20">
        <v>17.670000000000002</v>
      </c>
      <c r="Q20">
        <v>9.5490000000000002E-3</v>
      </c>
      <c r="R20">
        <v>8.6059999999999998E-2</v>
      </c>
      <c r="S20">
        <v>0.30380000000000001</v>
      </c>
      <c r="T20">
        <v>3.322E-2</v>
      </c>
      <c r="U20">
        <v>4.197E-2</v>
      </c>
      <c r="V20">
        <v>9.5589999999999998E-3</v>
      </c>
      <c r="W20">
        <v>10.31</v>
      </c>
      <c r="X20">
        <v>22.65</v>
      </c>
      <c r="Y20">
        <v>65.5</v>
      </c>
      <c r="Z20">
        <v>324.7</v>
      </c>
      <c r="AA20">
        <v>0.1482</v>
      </c>
      <c r="AB20">
        <v>0.4365</v>
      </c>
      <c r="AC20">
        <v>1.252</v>
      </c>
      <c r="AD20">
        <v>0.17499999999999999</v>
      </c>
      <c r="AE20">
        <v>0.42280000000000001</v>
      </c>
      <c r="AF20">
        <v>0.11749999999999999</v>
      </c>
    </row>
    <row r="21" spans="1:32">
      <c r="A21">
        <v>859487</v>
      </c>
      <c r="B21">
        <v>0</v>
      </c>
      <c r="C21">
        <v>12.78</v>
      </c>
      <c r="D21">
        <v>16.489999999999998</v>
      </c>
      <c r="E21">
        <v>81.37</v>
      </c>
      <c r="F21">
        <v>502.5</v>
      </c>
      <c r="G21">
        <v>9.8309999999999995E-2</v>
      </c>
      <c r="H21">
        <v>5.2339999999999998E-2</v>
      </c>
      <c r="I21">
        <v>3.653E-2</v>
      </c>
      <c r="J21">
        <v>2.8639999999999999E-2</v>
      </c>
      <c r="K21">
        <v>0.159</v>
      </c>
      <c r="L21">
        <v>5.6529999999999997E-2</v>
      </c>
      <c r="M21">
        <v>0.23680000000000001</v>
      </c>
      <c r="N21">
        <v>0.87319999999999998</v>
      </c>
      <c r="O21">
        <v>1.4710000000000001</v>
      </c>
      <c r="P21">
        <v>18.329999999999998</v>
      </c>
      <c r="Q21">
        <v>7.9620000000000003E-3</v>
      </c>
      <c r="R21">
        <v>5.6119999999999998E-3</v>
      </c>
      <c r="S21">
        <v>1.585E-2</v>
      </c>
      <c r="T21">
        <v>8.6619999999999996E-3</v>
      </c>
      <c r="U21">
        <v>2.2540000000000001E-2</v>
      </c>
      <c r="V21">
        <v>1.9059999999999999E-3</v>
      </c>
      <c r="W21">
        <v>13.46</v>
      </c>
      <c r="X21">
        <v>19.760000000000002</v>
      </c>
      <c r="Y21">
        <v>85.67</v>
      </c>
      <c r="Z21">
        <v>554.9</v>
      </c>
      <c r="AA21">
        <v>0.12959999999999999</v>
      </c>
      <c r="AB21">
        <v>7.0610000000000006E-2</v>
      </c>
      <c r="AC21">
        <v>0.10390000000000001</v>
      </c>
      <c r="AD21">
        <v>5.8819999999999997E-2</v>
      </c>
      <c r="AE21">
        <v>0.23830000000000001</v>
      </c>
      <c r="AF21">
        <v>6.4100000000000004E-2</v>
      </c>
    </row>
    <row r="22" spans="1:32">
      <c r="A22">
        <v>859711</v>
      </c>
      <c r="B22">
        <v>0</v>
      </c>
      <c r="C22">
        <v>8.8879999999999999</v>
      </c>
      <c r="D22">
        <v>14.64</v>
      </c>
      <c r="E22">
        <v>58.79</v>
      </c>
      <c r="F22">
        <v>244</v>
      </c>
      <c r="G22">
        <v>9.783E-2</v>
      </c>
      <c r="H22">
        <v>0.15310000000000001</v>
      </c>
      <c r="I22">
        <v>8.6059999999999998E-2</v>
      </c>
      <c r="J22">
        <v>2.8719999999999999E-2</v>
      </c>
      <c r="K22">
        <v>0.19020000000000001</v>
      </c>
      <c r="L22">
        <v>8.9800000000000005E-2</v>
      </c>
      <c r="M22">
        <v>0.5262</v>
      </c>
      <c r="N22">
        <v>0.85219999999999996</v>
      </c>
      <c r="O22">
        <v>3.1680000000000001</v>
      </c>
      <c r="P22">
        <v>25.44</v>
      </c>
      <c r="Q22">
        <v>1.721E-2</v>
      </c>
      <c r="R22">
        <v>9.3679999999999999E-2</v>
      </c>
      <c r="S22">
        <v>5.6710000000000003E-2</v>
      </c>
      <c r="T22">
        <v>1.7659999999999999E-2</v>
      </c>
      <c r="U22">
        <v>2.5409999999999999E-2</v>
      </c>
      <c r="V22">
        <v>2.1930000000000002E-2</v>
      </c>
      <c r="W22">
        <v>9.7330000000000005</v>
      </c>
      <c r="X22">
        <v>15.67</v>
      </c>
      <c r="Y22">
        <v>62.56</v>
      </c>
      <c r="Z22">
        <v>284.39999999999998</v>
      </c>
      <c r="AA22">
        <v>0.1207</v>
      </c>
      <c r="AB22">
        <v>0.24360000000000001</v>
      </c>
      <c r="AC22">
        <v>0.1434</v>
      </c>
      <c r="AD22">
        <v>4.786E-2</v>
      </c>
      <c r="AE22">
        <v>0.22539999999999999</v>
      </c>
      <c r="AF22">
        <v>0.1084</v>
      </c>
    </row>
    <row r="23" spans="1:32">
      <c r="A23">
        <v>8610175</v>
      </c>
      <c r="B23">
        <v>0</v>
      </c>
      <c r="C23">
        <v>12.31</v>
      </c>
      <c r="D23">
        <v>16.52</v>
      </c>
      <c r="E23">
        <v>79.19</v>
      </c>
      <c r="F23">
        <v>470.9</v>
      </c>
      <c r="G23">
        <v>9.1719999999999996E-2</v>
      </c>
      <c r="H23">
        <v>6.8290000000000003E-2</v>
      </c>
      <c r="I23">
        <v>3.372E-2</v>
      </c>
      <c r="J23">
        <v>2.2720000000000001E-2</v>
      </c>
      <c r="K23">
        <v>0.17199999999999999</v>
      </c>
      <c r="L23">
        <v>5.9139999999999998E-2</v>
      </c>
      <c r="M23">
        <v>0.2505</v>
      </c>
      <c r="N23">
        <v>1.0249999999999999</v>
      </c>
      <c r="O23">
        <v>1.74</v>
      </c>
      <c r="P23">
        <v>19.68</v>
      </c>
      <c r="Q23">
        <v>4.8539999999999998E-3</v>
      </c>
      <c r="R23">
        <v>1.8190000000000001E-2</v>
      </c>
      <c r="S23">
        <v>1.8259999999999998E-2</v>
      </c>
      <c r="T23">
        <v>7.9649999999999999E-3</v>
      </c>
      <c r="U23">
        <v>1.3860000000000001E-2</v>
      </c>
      <c r="V23">
        <v>2.3040000000000001E-3</v>
      </c>
      <c r="W23">
        <v>14.11</v>
      </c>
      <c r="X23">
        <v>23.21</v>
      </c>
      <c r="Y23">
        <v>89.71</v>
      </c>
      <c r="Z23">
        <v>611.1</v>
      </c>
      <c r="AA23">
        <v>0.1176</v>
      </c>
      <c r="AB23">
        <v>0.18429999999999999</v>
      </c>
      <c r="AC23">
        <v>0.17030000000000001</v>
      </c>
      <c r="AD23">
        <v>8.6599999999999996E-2</v>
      </c>
      <c r="AE23">
        <v>0.26179999999999998</v>
      </c>
      <c r="AF23">
        <v>7.6090000000000005E-2</v>
      </c>
    </row>
    <row r="24" spans="1:32">
      <c r="A24">
        <v>8610629</v>
      </c>
      <c r="B24">
        <v>0</v>
      </c>
      <c r="C24">
        <v>13.53</v>
      </c>
      <c r="D24">
        <v>10.94</v>
      </c>
      <c r="E24">
        <v>87.91</v>
      </c>
      <c r="F24">
        <v>559.20000000000005</v>
      </c>
      <c r="G24">
        <v>0.12909999999999999</v>
      </c>
      <c r="H24">
        <v>0.1047</v>
      </c>
      <c r="I24">
        <v>6.8769999999999998E-2</v>
      </c>
      <c r="J24">
        <v>6.5559999999999993E-2</v>
      </c>
      <c r="K24">
        <v>0.24030000000000001</v>
      </c>
      <c r="L24">
        <v>6.6409999999999997E-2</v>
      </c>
      <c r="M24">
        <v>0.41010000000000002</v>
      </c>
      <c r="N24">
        <v>1.014</v>
      </c>
      <c r="O24">
        <v>2.6520000000000001</v>
      </c>
      <c r="P24">
        <v>32.65</v>
      </c>
      <c r="Q24">
        <v>1.34E-2</v>
      </c>
      <c r="R24">
        <v>2.8389999999999999E-2</v>
      </c>
      <c r="S24">
        <v>1.162E-2</v>
      </c>
      <c r="T24">
        <v>8.2389999999999998E-3</v>
      </c>
      <c r="U24">
        <v>2.572E-2</v>
      </c>
      <c r="V24">
        <v>6.1640000000000002E-3</v>
      </c>
      <c r="W24">
        <v>14.08</v>
      </c>
      <c r="X24">
        <v>12.49</v>
      </c>
      <c r="Y24">
        <v>91.36</v>
      </c>
      <c r="Z24">
        <v>605.5</v>
      </c>
      <c r="AA24">
        <v>0.14510000000000001</v>
      </c>
      <c r="AB24">
        <v>0.13789999999999999</v>
      </c>
      <c r="AC24">
        <v>8.5389999999999994E-2</v>
      </c>
      <c r="AD24">
        <v>7.4069999999999997E-2</v>
      </c>
      <c r="AE24">
        <v>0.27100000000000002</v>
      </c>
      <c r="AF24">
        <v>7.1910000000000002E-2</v>
      </c>
    </row>
    <row r="25" spans="1:32">
      <c r="A25">
        <v>8610908</v>
      </c>
      <c r="B25">
        <v>0</v>
      </c>
      <c r="C25">
        <v>12.86</v>
      </c>
      <c r="D25">
        <v>18</v>
      </c>
      <c r="E25">
        <v>83.19</v>
      </c>
      <c r="F25">
        <v>506.3</v>
      </c>
      <c r="G25">
        <v>9.9339999999999998E-2</v>
      </c>
      <c r="H25">
        <v>9.5460000000000003E-2</v>
      </c>
      <c r="I25">
        <v>3.8890000000000001E-2</v>
      </c>
      <c r="J25">
        <v>2.315E-2</v>
      </c>
      <c r="K25">
        <v>0.17180000000000001</v>
      </c>
      <c r="L25">
        <v>5.9970000000000002E-2</v>
      </c>
      <c r="M25">
        <v>0.26550000000000001</v>
      </c>
      <c r="N25">
        <v>1.095</v>
      </c>
      <c r="O25">
        <v>1.778</v>
      </c>
      <c r="P25">
        <v>20.350000000000001</v>
      </c>
      <c r="Q25">
        <v>5.293E-3</v>
      </c>
      <c r="R25">
        <v>1.661E-2</v>
      </c>
      <c r="S25">
        <v>2.0709999999999999E-2</v>
      </c>
      <c r="T25">
        <v>8.1790000000000005E-3</v>
      </c>
      <c r="U25">
        <v>1.7479999999999999E-2</v>
      </c>
      <c r="V25">
        <v>2.8479999999999998E-3</v>
      </c>
      <c r="W25">
        <v>14.24</v>
      </c>
      <c r="X25">
        <v>24.82</v>
      </c>
      <c r="Y25">
        <v>91.88</v>
      </c>
      <c r="Z25">
        <v>622.1</v>
      </c>
      <c r="AA25">
        <v>0.12889999999999999</v>
      </c>
      <c r="AB25">
        <v>0.21410000000000001</v>
      </c>
      <c r="AC25">
        <v>0.1731</v>
      </c>
      <c r="AD25">
        <v>7.9259999999999997E-2</v>
      </c>
      <c r="AE25">
        <v>0.27789999999999998</v>
      </c>
      <c r="AF25">
        <v>7.918E-2</v>
      </c>
    </row>
    <row r="26" spans="1:32">
      <c r="A26">
        <v>861103</v>
      </c>
      <c r="B26">
        <v>0</v>
      </c>
      <c r="C26">
        <v>11.45</v>
      </c>
      <c r="D26">
        <v>20.97</v>
      </c>
      <c r="E26">
        <v>73.81</v>
      </c>
      <c r="F26">
        <v>401.5</v>
      </c>
      <c r="G26">
        <v>0.11020000000000001</v>
      </c>
      <c r="H26">
        <v>9.3619999999999995E-2</v>
      </c>
      <c r="I26">
        <v>4.5909999999999999E-2</v>
      </c>
      <c r="J26">
        <v>2.2329999999999999E-2</v>
      </c>
      <c r="K26">
        <v>0.1842</v>
      </c>
      <c r="L26">
        <v>7.0050000000000001E-2</v>
      </c>
      <c r="M26">
        <v>0.3251</v>
      </c>
      <c r="N26">
        <v>2.1739999999999999</v>
      </c>
      <c r="O26">
        <v>2.077</v>
      </c>
      <c r="P26">
        <v>24.62</v>
      </c>
      <c r="Q26">
        <v>1.0370000000000001E-2</v>
      </c>
      <c r="R26">
        <v>1.7059999999999999E-2</v>
      </c>
      <c r="S26">
        <v>2.5860000000000001E-2</v>
      </c>
      <c r="T26">
        <v>7.5059999999999997E-3</v>
      </c>
      <c r="U26">
        <v>1.8159999999999999E-2</v>
      </c>
      <c r="V26">
        <v>3.9760000000000004E-3</v>
      </c>
      <c r="W26">
        <v>13.11</v>
      </c>
      <c r="X26">
        <v>32.159999999999997</v>
      </c>
      <c r="Y26">
        <v>84.53</v>
      </c>
      <c r="Z26">
        <v>525.1</v>
      </c>
      <c r="AA26">
        <v>0.15570000000000001</v>
      </c>
      <c r="AB26">
        <v>0.1676</v>
      </c>
      <c r="AC26">
        <v>0.17549999999999999</v>
      </c>
      <c r="AD26">
        <v>6.1269999999999998E-2</v>
      </c>
      <c r="AE26">
        <v>0.2762</v>
      </c>
      <c r="AF26">
        <v>8.8510000000000005E-2</v>
      </c>
    </row>
    <row r="27" spans="1:32">
      <c r="A27">
        <v>8611161</v>
      </c>
      <c r="B27">
        <v>0</v>
      </c>
      <c r="C27">
        <v>13.34</v>
      </c>
      <c r="D27">
        <v>15.86</v>
      </c>
      <c r="E27">
        <v>86.49</v>
      </c>
      <c r="F27">
        <v>520</v>
      </c>
      <c r="G27">
        <v>0.10780000000000001</v>
      </c>
      <c r="H27">
        <v>0.1535</v>
      </c>
      <c r="I27">
        <v>0.1169</v>
      </c>
      <c r="J27">
        <v>6.9870000000000002E-2</v>
      </c>
      <c r="K27">
        <v>0.19420000000000001</v>
      </c>
      <c r="L27">
        <v>6.9019999999999998E-2</v>
      </c>
      <c r="M27">
        <v>0.28599999999999998</v>
      </c>
      <c r="N27">
        <v>1.016</v>
      </c>
      <c r="O27">
        <v>1.5349999999999999</v>
      </c>
      <c r="P27">
        <v>12.96</v>
      </c>
      <c r="Q27">
        <v>6.7939999999999997E-3</v>
      </c>
      <c r="R27">
        <v>3.5749999999999997E-2</v>
      </c>
      <c r="S27">
        <v>3.9800000000000002E-2</v>
      </c>
      <c r="T27">
        <v>1.383E-2</v>
      </c>
      <c r="U27">
        <v>2.1340000000000001E-2</v>
      </c>
      <c r="V27">
        <v>4.6030000000000003E-3</v>
      </c>
      <c r="W27">
        <v>15.53</v>
      </c>
      <c r="X27">
        <v>23.19</v>
      </c>
      <c r="Y27">
        <v>96.66</v>
      </c>
      <c r="Z27">
        <v>614.9</v>
      </c>
      <c r="AA27">
        <v>0.15359999999999999</v>
      </c>
      <c r="AB27">
        <v>0.47910000000000003</v>
      </c>
      <c r="AC27">
        <v>0.48580000000000001</v>
      </c>
      <c r="AD27">
        <v>0.17080000000000001</v>
      </c>
      <c r="AE27">
        <v>0.35270000000000001</v>
      </c>
      <c r="AF27">
        <v>0.1016</v>
      </c>
    </row>
    <row r="28" spans="1:32">
      <c r="A28">
        <v>8612080</v>
      </c>
      <c r="B28">
        <v>0</v>
      </c>
      <c r="C28">
        <v>12</v>
      </c>
      <c r="D28">
        <v>15.65</v>
      </c>
      <c r="E28">
        <v>76.95</v>
      </c>
      <c r="F28">
        <v>443.3</v>
      </c>
      <c r="G28">
        <v>9.7229999999999997E-2</v>
      </c>
      <c r="H28">
        <v>7.1650000000000005E-2</v>
      </c>
      <c r="I28">
        <v>4.1509999999999998E-2</v>
      </c>
      <c r="J28">
        <v>1.8630000000000001E-2</v>
      </c>
      <c r="K28">
        <v>0.2079</v>
      </c>
      <c r="L28">
        <v>5.9679999999999997E-2</v>
      </c>
      <c r="M28">
        <v>0.2271</v>
      </c>
      <c r="N28">
        <v>1.2549999999999999</v>
      </c>
      <c r="O28">
        <v>1.4410000000000001</v>
      </c>
      <c r="P28">
        <v>16.16</v>
      </c>
      <c r="Q28">
        <v>5.9690000000000003E-3</v>
      </c>
      <c r="R28">
        <v>1.8120000000000001E-2</v>
      </c>
      <c r="S28">
        <v>2.0070000000000001E-2</v>
      </c>
      <c r="T28">
        <v>7.0270000000000003E-3</v>
      </c>
      <c r="U28">
        <v>1.9720000000000001E-2</v>
      </c>
      <c r="V28">
        <v>2.6069999999999999E-3</v>
      </c>
      <c r="W28">
        <v>13.67</v>
      </c>
      <c r="X28">
        <v>24.9</v>
      </c>
      <c r="Y28">
        <v>87.78</v>
      </c>
      <c r="Z28">
        <v>567.9</v>
      </c>
      <c r="AA28">
        <v>0.13769999999999999</v>
      </c>
      <c r="AB28">
        <v>0.20030000000000001</v>
      </c>
      <c r="AC28">
        <v>0.22670000000000001</v>
      </c>
      <c r="AD28">
        <v>7.6319999999999999E-2</v>
      </c>
      <c r="AE28">
        <v>0.33789999999999998</v>
      </c>
      <c r="AF28">
        <v>7.9240000000000005E-2</v>
      </c>
    </row>
    <row r="29" spans="1:32">
      <c r="A29">
        <v>861597</v>
      </c>
      <c r="B29">
        <v>0</v>
      </c>
      <c r="C29">
        <v>12.36</v>
      </c>
      <c r="D29">
        <v>21.8</v>
      </c>
      <c r="E29">
        <v>79.78</v>
      </c>
      <c r="F29">
        <v>466.1</v>
      </c>
      <c r="G29">
        <v>8.7720000000000006E-2</v>
      </c>
      <c r="H29">
        <v>9.4450000000000006E-2</v>
      </c>
      <c r="I29">
        <v>6.0150000000000002E-2</v>
      </c>
      <c r="J29">
        <v>3.7449999999999997E-2</v>
      </c>
      <c r="K29">
        <v>0.193</v>
      </c>
      <c r="L29">
        <v>6.404E-2</v>
      </c>
      <c r="M29">
        <v>0.29780000000000001</v>
      </c>
      <c r="N29">
        <v>1.502</v>
      </c>
      <c r="O29">
        <v>2.2029999999999998</v>
      </c>
      <c r="P29">
        <v>20.95</v>
      </c>
      <c r="Q29">
        <v>7.1120000000000003E-3</v>
      </c>
      <c r="R29">
        <v>2.4930000000000001E-2</v>
      </c>
      <c r="S29">
        <v>2.7029999999999998E-2</v>
      </c>
      <c r="T29">
        <v>1.2930000000000001E-2</v>
      </c>
      <c r="U29">
        <v>1.958E-2</v>
      </c>
      <c r="V29">
        <v>4.463E-3</v>
      </c>
      <c r="W29">
        <v>13.83</v>
      </c>
      <c r="X29">
        <v>30.5</v>
      </c>
      <c r="Y29">
        <v>91.46</v>
      </c>
      <c r="Z29">
        <v>574.70000000000005</v>
      </c>
      <c r="AA29">
        <v>0.13039999999999999</v>
      </c>
      <c r="AB29">
        <v>0.24629999999999999</v>
      </c>
      <c r="AC29">
        <v>0.24340000000000001</v>
      </c>
      <c r="AD29">
        <v>0.1205</v>
      </c>
      <c r="AE29">
        <v>0.29720000000000002</v>
      </c>
      <c r="AF29">
        <v>9.2609999999999998E-2</v>
      </c>
    </row>
    <row r="30" spans="1:32">
      <c r="A30">
        <v>861598</v>
      </c>
      <c r="B30">
        <v>0</v>
      </c>
      <c r="C30">
        <v>14.64</v>
      </c>
      <c r="D30">
        <v>15.24</v>
      </c>
      <c r="E30">
        <v>95.77</v>
      </c>
      <c r="F30">
        <v>651.9</v>
      </c>
      <c r="G30">
        <v>0.1132</v>
      </c>
      <c r="H30">
        <v>0.13389999999999999</v>
      </c>
      <c r="I30">
        <v>9.9659999999999999E-2</v>
      </c>
      <c r="J30">
        <v>7.0639999999999994E-2</v>
      </c>
      <c r="K30">
        <v>0.21160000000000001</v>
      </c>
      <c r="L30">
        <v>6.3460000000000003E-2</v>
      </c>
      <c r="M30">
        <v>0.51149999999999995</v>
      </c>
      <c r="N30">
        <v>0.73719999999999997</v>
      </c>
      <c r="O30">
        <v>3.8140000000000001</v>
      </c>
      <c r="P30">
        <v>42.76</v>
      </c>
      <c r="Q30">
        <v>5.5079999999999999E-3</v>
      </c>
      <c r="R30">
        <v>4.4119999999999999E-2</v>
      </c>
      <c r="S30">
        <v>4.4359999999999997E-2</v>
      </c>
      <c r="T30">
        <v>1.6230000000000001E-2</v>
      </c>
      <c r="U30">
        <v>2.427E-2</v>
      </c>
      <c r="V30">
        <v>4.8409999999999998E-3</v>
      </c>
      <c r="W30">
        <v>16.34</v>
      </c>
      <c r="X30">
        <v>18.239999999999998</v>
      </c>
      <c r="Y30">
        <v>109.4</v>
      </c>
      <c r="Z30">
        <v>803.6</v>
      </c>
      <c r="AA30">
        <v>0.12770000000000001</v>
      </c>
      <c r="AB30">
        <v>0.30890000000000001</v>
      </c>
      <c r="AC30">
        <v>0.26040000000000002</v>
      </c>
      <c r="AD30">
        <v>0.13969999999999999</v>
      </c>
      <c r="AE30">
        <v>0.31509999999999999</v>
      </c>
      <c r="AF30">
        <v>8.473E-2</v>
      </c>
    </row>
    <row r="31" spans="1:32">
      <c r="A31">
        <v>861648</v>
      </c>
      <c r="B31">
        <v>0</v>
      </c>
      <c r="C31">
        <v>14.62</v>
      </c>
      <c r="D31">
        <v>24.02</v>
      </c>
      <c r="E31">
        <v>94.57</v>
      </c>
      <c r="F31">
        <v>662.7</v>
      </c>
      <c r="G31">
        <v>8.974E-2</v>
      </c>
      <c r="H31">
        <v>8.6059999999999998E-2</v>
      </c>
      <c r="I31">
        <v>3.1019999999999999E-2</v>
      </c>
      <c r="J31">
        <v>2.9569999999999999E-2</v>
      </c>
      <c r="K31">
        <v>0.16850000000000001</v>
      </c>
      <c r="L31">
        <v>5.8659999999999997E-2</v>
      </c>
      <c r="M31">
        <v>0.37209999999999999</v>
      </c>
      <c r="N31">
        <v>1.111</v>
      </c>
      <c r="O31">
        <v>2.2789999999999999</v>
      </c>
      <c r="P31">
        <v>33.76</v>
      </c>
      <c r="Q31">
        <v>4.8679999999999999E-3</v>
      </c>
      <c r="R31">
        <v>1.8180000000000002E-2</v>
      </c>
      <c r="S31">
        <v>1.1209999999999999E-2</v>
      </c>
      <c r="T31">
        <v>8.6060000000000008E-3</v>
      </c>
      <c r="U31">
        <v>2.085E-2</v>
      </c>
      <c r="V31">
        <v>2.8930000000000002E-3</v>
      </c>
      <c r="W31">
        <v>16.11</v>
      </c>
      <c r="X31">
        <v>29.11</v>
      </c>
      <c r="Y31">
        <v>102.9</v>
      </c>
      <c r="Z31">
        <v>803.7</v>
      </c>
      <c r="AA31">
        <v>0.1115</v>
      </c>
      <c r="AB31">
        <v>0.17660000000000001</v>
      </c>
      <c r="AC31">
        <v>9.1889999999999999E-2</v>
      </c>
      <c r="AD31">
        <v>6.9459999999999994E-2</v>
      </c>
      <c r="AE31">
        <v>0.25219999999999998</v>
      </c>
      <c r="AF31">
        <v>7.2459999999999997E-2</v>
      </c>
    </row>
    <row r="32" spans="1:32">
      <c r="A32">
        <v>861853</v>
      </c>
      <c r="B32">
        <v>0</v>
      </c>
      <c r="C32">
        <v>13.27</v>
      </c>
      <c r="D32">
        <v>14.76</v>
      </c>
      <c r="E32">
        <v>84.74</v>
      </c>
      <c r="F32">
        <v>551.70000000000005</v>
      </c>
      <c r="G32">
        <v>7.3550000000000004E-2</v>
      </c>
      <c r="H32">
        <v>5.0549999999999998E-2</v>
      </c>
      <c r="I32">
        <v>3.261E-2</v>
      </c>
      <c r="J32">
        <v>2.648E-2</v>
      </c>
      <c r="K32">
        <v>0.1386</v>
      </c>
      <c r="L32">
        <v>5.3179999999999998E-2</v>
      </c>
      <c r="M32">
        <v>0.40570000000000001</v>
      </c>
      <c r="N32">
        <v>1.153</v>
      </c>
      <c r="O32">
        <v>2.7010000000000001</v>
      </c>
      <c r="P32">
        <v>36.35</v>
      </c>
      <c r="Q32">
        <v>4.4809999999999997E-3</v>
      </c>
      <c r="R32">
        <v>1.038E-2</v>
      </c>
      <c r="S32">
        <v>1.358E-2</v>
      </c>
      <c r="T32">
        <v>1.082E-2</v>
      </c>
      <c r="U32">
        <v>1.069E-2</v>
      </c>
      <c r="V32">
        <v>1.4350000000000001E-3</v>
      </c>
      <c r="W32">
        <v>16.36</v>
      </c>
      <c r="X32">
        <v>22.35</v>
      </c>
      <c r="Y32">
        <v>104.5</v>
      </c>
      <c r="Z32">
        <v>830.6</v>
      </c>
      <c r="AA32">
        <v>0.10059999999999999</v>
      </c>
      <c r="AB32">
        <v>0.12379999999999999</v>
      </c>
      <c r="AC32">
        <v>0.13500000000000001</v>
      </c>
      <c r="AD32">
        <v>0.10009999999999999</v>
      </c>
      <c r="AE32">
        <v>0.20269999999999999</v>
      </c>
      <c r="AF32">
        <v>6.2059999999999997E-2</v>
      </c>
    </row>
    <row r="33" spans="1:32">
      <c r="A33">
        <v>862009</v>
      </c>
      <c r="B33">
        <v>0</v>
      </c>
      <c r="C33">
        <v>13.45</v>
      </c>
      <c r="D33">
        <v>18.3</v>
      </c>
      <c r="E33">
        <v>86.6</v>
      </c>
      <c r="F33">
        <v>555.1</v>
      </c>
      <c r="G33">
        <v>0.1022</v>
      </c>
      <c r="H33">
        <v>8.165E-2</v>
      </c>
      <c r="I33">
        <v>3.9739999999999998E-2</v>
      </c>
      <c r="J33">
        <v>2.7799999999999998E-2</v>
      </c>
      <c r="K33">
        <v>0.1638</v>
      </c>
      <c r="L33">
        <v>5.7099999999999998E-2</v>
      </c>
      <c r="M33">
        <v>0.29499999999999998</v>
      </c>
      <c r="N33">
        <v>1.373</v>
      </c>
      <c r="O33">
        <v>2.0990000000000002</v>
      </c>
      <c r="P33">
        <v>25.22</v>
      </c>
      <c r="Q33">
        <v>5.8840000000000003E-3</v>
      </c>
      <c r="R33">
        <v>1.491E-2</v>
      </c>
      <c r="S33">
        <v>1.8720000000000001E-2</v>
      </c>
      <c r="T33">
        <v>9.3659999999999993E-3</v>
      </c>
      <c r="U33">
        <v>1.8839999999999999E-2</v>
      </c>
      <c r="V33">
        <v>1.817E-3</v>
      </c>
      <c r="W33">
        <v>15.1</v>
      </c>
      <c r="X33">
        <v>25.94</v>
      </c>
      <c r="Y33">
        <v>97.59</v>
      </c>
      <c r="Z33">
        <v>699.4</v>
      </c>
      <c r="AA33">
        <v>0.13389999999999999</v>
      </c>
      <c r="AB33">
        <v>0.17510000000000001</v>
      </c>
      <c r="AC33">
        <v>0.1381</v>
      </c>
      <c r="AD33">
        <v>7.911E-2</v>
      </c>
      <c r="AE33">
        <v>0.26779999999999998</v>
      </c>
      <c r="AF33">
        <v>6.6030000000000005E-2</v>
      </c>
    </row>
    <row r="34" spans="1:32">
      <c r="A34">
        <v>86211</v>
      </c>
      <c r="B34">
        <v>0</v>
      </c>
      <c r="C34">
        <v>12.18</v>
      </c>
      <c r="D34">
        <v>17.84</v>
      </c>
      <c r="E34">
        <v>77.790000000000006</v>
      </c>
      <c r="F34">
        <v>451.1</v>
      </c>
      <c r="G34">
        <v>0.1045</v>
      </c>
      <c r="H34">
        <v>7.0569999999999994E-2</v>
      </c>
      <c r="I34">
        <v>2.4899999999999999E-2</v>
      </c>
      <c r="J34">
        <v>2.9409999999999999E-2</v>
      </c>
      <c r="K34">
        <v>0.19</v>
      </c>
      <c r="L34">
        <v>6.6350000000000006E-2</v>
      </c>
      <c r="M34">
        <v>0.36609999999999998</v>
      </c>
      <c r="N34">
        <v>1.5109999999999999</v>
      </c>
      <c r="O34">
        <v>2.41</v>
      </c>
      <c r="P34">
        <v>24.44</v>
      </c>
      <c r="Q34">
        <v>5.4330000000000003E-3</v>
      </c>
      <c r="R34">
        <v>1.179E-2</v>
      </c>
      <c r="S34">
        <v>1.1310000000000001E-2</v>
      </c>
      <c r="T34">
        <v>1.519E-2</v>
      </c>
      <c r="U34">
        <v>2.2200000000000001E-2</v>
      </c>
      <c r="V34">
        <v>3.408E-3</v>
      </c>
      <c r="W34">
        <v>12.83</v>
      </c>
      <c r="X34">
        <v>20.92</v>
      </c>
      <c r="Y34">
        <v>82.14</v>
      </c>
      <c r="Z34">
        <v>495.2</v>
      </c>
      <c r="AA34">
        <v>0.114</v>
      </c>
      <c r="AB34">
        <v>9.3579999999999997E-2</v>
      </c>
      <c r="AC34">
        <v>4.9799999999999997E-2</v>
      </c>
      <c r="AD34">
        <v>5.8819999999999997E-2</v>
      </c>
      <c r="AE34">
        <v>0.22270000000000001</v>
      </c>
      <c r="AF34">
        <v>7.3760000000000006E-2</v>
      </c>
    </row>
    <row r="35" spans="1:32">
      <c r="A35">
        <v>862261</v>
      </c>
      <c r="B35">
        <v>0</v>
      </c>
      <c r="C35">
        <v>9.7870000000000008</v>
      </c>
      <c r="D35">
        <v>19.940000000000001</v>
      </c>
      <c r="E35">
        <v>62.11</v>
      </c>
      <c r="F35">
        <v>294.5</v>
      </c>
      <c r="G35">
        <v>0.1024</v>
      </c>
      <c r="H35">
        <v>5.3010000000000002E-2</v>
      </c>
      <c r="I35">
        <v>6.829E-3</v>
      </c>
      <c r="J35">
        <v>7.9369999999999996E-3</v>
      </c>
      <c r="K35">
        <v>0.13500000000000001</v>
      </c>
      <c r="L35">
        <v>6.8900000000000003E-2</v>
      </c>
      <c r="M35">
        <v>0.33500000000000002</v>
      </c>
      <c r="N35">
        <v>2.0430000000000001</v>
      </c>
      <c r="O35">
        <v>2.1320000000000001</v>
      </c>
      <c r="P35">
        <v>20.05</v>
      </c>
      <c r="Q35">
        <v>1.1129999999999999E-2</v>
      </c>
      <c r="R35">
        <v>1.4630000000000001E-2</v>
      </c>
      <c r="S35">
        <v>5.3080000000000002E-3</v>
      </c>
      <c r="T35">
        <v>5.2500000000000003E-3</v>
      </c>
      <c r="U35">
        <v>1.8010000000000002E-2</v>
      </c>
      <c r="V35">
        <v>5.6670000000000002E-3</v>
      </c>
      <c r="W35">
        <v>10.92</v>
      </c>
      <c r="X35">
        <v>26.29</v>
      </c>
      <c r="Y35">
        <v>68.81</v>
      </c>
      <c r="Z35">
        <v>366.1</v>
      </c>
      <c r="AA35">
        <v>0.13159999999999999</v>
      </c>
      <c r="AB35">
        <v>9.4729999999999995E-2</v>
      </c>
      <c r="AC35">
        <v>2.0490000000000001E-2</v>
      </c>
      <c r="AD35">
        <v>2.3810000000000001E-2</v>
      </c>
      <c r="AE35">
        <v>0.19339999999999999</v>
      </c>
      <c r="AF35">
        <v>8.9880000000000002E-2</v>
      </c>
    </row>
    <row r="36" spans="1:32">
      <c r="A36">
        <v>862485</v>
      </c>
      <c r="B36">
        <v>0</v>
      </c>
      <c r="C36">
        <v>11.6</v>
      </c>
      <c r="D36">
        <v>12.84</v>
      </c>
      <c r="E36">
        <v>74.34</v>
      </c>
      <c r="F36">
        <v>412.6</v>
      </c>
      <c r="G36">
        <v>8.9829999999999993E-2</v>
      </c>
      <c r="H36">
        <v>7.5249999999999997E-2</v>
      </c>
      <c r="I36">
        <v>4.1959999999999997E-2</v>
      </c>
      <c r="J36">
        <v>3.3500000000000002E-2</v>
      </c>
      <c r="K36">
        <v>0.16200000000000001</v>
      </c>
      <c r="L36">
        <v>6.5820000000000004E-2</v>
      </c>
      <c r="M36">
        <v>0.23150000000000001</v>
      </c>
      <c r="N36">
        <v>0.53910000000000002</v>
      </c>
      <c r="O36">
        <v>1.4750000000000001</v>
      </c>
      <c r="P36">
        <v>15.75</v>
      </c>
      <c r="Q36">
        <v>6.1529999999999996E-3</v>
      </c>
      <c r="R36">
        <v>1.3299999999999999E-2</v>
      </c>
      <c r="S36">
        <v>1.6930000000000001E-2</v>
      </c>
      <c r="T36">
        <v>6.8840000000000004E-3</v>
      </c>
      <c r="U36">
        <v>1.651E-2</v>
      </c>
      <c r="V36">
        <v>2.5509999999999999E-3</v>
      </c>
      <c r="W36">
        <v>13.06</v>
      </c>
      <c r="X36">
        <v>17.16</v>
      </c>
      <c r="Y36">
        <v>82.96</v>
      </c>
      <c r="Z36">
        <v>512.5</v>
      </c>
      <c r="AA36">
        <v>0.1431</v>
      </c>
      <c r="AB36">
        <v>0.18509999999999999</v>
      </c>
      <c r="AC36">
        <v>0.19220000000000001</v>
      </c>
      <c r="AD36">
        <v>8.4489999999999996E-2</v>
      </c>
      <c r="AE36">
        <v>0.2772</v>
      </c>
      <c r="AF36">
        <v>8.7559999999999999E-2</v>
      </c>
    </row>
    <row r="37" spans="1:32">
      <c r="A37">
        <v>862722</v>
      </c>
      <c r="B37">
        <v>0</v>
      </c>
      <c r="C37">
        <v>6.9809999999999999</v>
      </c>
      <c r="D37">
        <v>13.43</v>
      </c>
      <c r="E37">
        <v>43.79</v>
      </c>
      <c r="F37">
        <v>143.5</v>
      </c>
      <c r="G37">
        <v>0.11700000000000001</v>
      </c>
      <c r="H37">
        <v>7.5679999999999997E-2</v>
      </c>
      <c r="I37">
        <v>0</v>
      </c>
      <c r="J37">
        <v>0</v>
      </c>
      <c r="K37">
        <v>0.193</v>
      </c>
      <c r="L37">
        <v>7.8179999999999999E-2</v>
      </c>
      <c r="M37">
        <v>0.22409999999999999</v>
      </c>
      <c r="N37">
        <v>1.508</v>
      </c>
      <c r="O37">
        <v>1.5529999999999999</v>
      </c>
      <c r="P37">
        <v>9.8330000000000002</v>
      </c>
      <c r="Q37">
        <v>1.0189999999999999E-2</v>
      </c>
      <c r="R37">
        <v>1.0840000000000001E-2</v>
      </c>
      <c r="S37">
        <v>0</v>
      </c>
      <c r="T37">
        <v>0</v>
      </c>
      <c r="U37">
        <v>2.6589999999999999E-2</v>
      </c>
      <c r="V37">
        <v>4.1000000000000003E-3</v>
      </c>
      <c r="W37">
        <v>7.93</v>
      </c>
      <c r="X37">
        <v>19.54</v>
      </c>
      <c r="Y37">
        <v>50.41</v>
      </c>
      <c r="Z37">
        <v>185.2</v>
      </c>
      <c r="AA37">
        <v>0.15840000000000001</v>
      </c>
      <c r="AB37">
        <v>0.1202</v>
      </c>
      <c r="AC37">
        <v>0</v>
      </c>
      <c r="AD37">
        <v>0</v>
      </c>
      <c r="AE37">
        <v>0.29320000000000002</v>
      </c>
      <c r="AF37">
        <v>9.3820000000000001E-2</v>
      </c>
    </row>
    <row r="38" spans="1:32">
      <c r="A38">
        <v>862965</v>
      </c>
      <c r="B38">
        <v>0</v>
      </c>
      <c r="C38">
        <v>12.18</v>
      </c>
      <c r="D38">
        <v>20.52</v>
      </c>
      <c r="E38">
        <v>77.22</v>
      </c>
      <c r="F38">
        <v>458.7</v>
      </c>
      <c r="G38">
        <v>8.0130000000000007E-2</v>
      </c>
      <c r="H38">
        <v>4.0379999999999999E-2</v>
      </c>
      <c r="I38">
        <v>2.383E-2</v>
      </c>
      <c r="J38">
        <v>1.77E-2</v>
      </c>
      <c r="K38">
        <v>0.1739</v>
      </c>
      <c r="L38">
        <v>5.6770000000000001E-2</v>
      </c>
      <c r="M38">
        <v>0.19239999999999999</v>
      </c>
      <c r="N38">
        <v>1.571</v>
      </c>
      <c r="O38">
        <v>1.1830000000000001</v>
      </c>
      <c r="P38">
        <v>14.68</v>
      </c>
      <c r="Q38">
        <v>5.0800000000000003E-3</v>
      </c>
      <c r="R38">
        <v>6.0980000000000001E-3</v>
      </c>
      <c r="S38">
        <v>1.069E-2</v>
      </c>
      <c r="T38">
        <v>6.7970000000000001E-3</v>
      </c>
      <c r="U38">
        <v>1.447E-2</v>
      </c>
      <c r="V38">
        <v>1.5319999999999999E-3</v>
      </c>
      <c r="W38">
        <v>13.34</v>
      </c>
      <c r="X38">
        <v>32.840000000000003</v>
      </c>
      <c r="Y38">
        <v>84.58</v>
      </c>
      <c r="Z38">
        <v>547.79999999999995</v>
      </c>
      <c r="AA38">
        <v>0.1123</v>
      </c>
      <c r="AB38">
        <v>8.8620000000000004E-2</v>
      </c>
      <c r="AC38">
        <v>0.1145</v>
      </c>
      <c r="AD38">
        <v>7.4310000000000001E-2</v>
      </c>
      <c r="AE38">
        <v>0.26939999999999997</v>
      </c>
      <c r="AF38">
        <v>6.8779999999999994E-2</v>
      </c>
    </row>
    <row r="39" spans="1:32">
      <c r="A39">
        <v>862980</v>
      </c>
      <c r="B39">
        <v>0</v>
      </c>
      <c r="C39">
        <v>9.8759999999999994</v>
      </c>
      <c r="D39">
        <v>19.399999999999999</v>
      </c>
      <c r="E39">
        <v>63.95</v>
      </c>
      <c r="F39">
        <v>298.3</v>
      </c>
      <c r="G39">
        <v>0.10050000000000001</v>
      </c>
      <c r="H39">
        <v>9.6970000000000001E-2</v>
      </c>
      <c r="I39">
        <v>6.1539999999999997E-2</v>
      </c>
      <c r="J39">
        <v>3.0290000000000001E-2</v>
      </c>
      <c r="K39">
        <v>0.19450000000000001</v>
      </c>
      <c r="L39">
        <v>6.3219999999999998E-2</v>
      </c>
      <c r="M39">
        <v>0.18029999999999999</v>
      </c>
      <c r="N39">
        <v>1.222</v>
      </c>
      <c r="O39">
        <v>1.528</v>
      </c>
      <c r="P39">
        <v>11.77</v>
      </c>
      <c r="Q39">
        <v>9.0580000000000001E-3</v>
      </c>
      <c r="R39">
        <v>2.196E-2</v>
      </c>
      <c r="S39">
        <v>3.0290000000000001E-2</v>
      </c>
      <c r="T39">
        <v>1.112E-2</v>
      </c>
      <c r="U39">
        <v>1.609E-2</v>
      </c>
      <c r="V39">
        <v>3.5699999999999998E-3</v>
      </c>
      <c r="W39">
        <v>10.76</v>
      </c>
      <c r="X39">
        <v>26.83</v>
      </c>
      <c r="Y39">
        <v>72.22</v>
      </c>
      <c r="Z39">
        <v>361.2</v>
      </c>
      <c r="AA39">
        <v>0.15590000000000001</v>
      </c>
      <c r="AB39">
        <v>0.23019999999999999</v>
      </c>
      <c r="AC39">
        <v>0.26440000000000002</v>
      </c>
      <c r="AD39">
        <v>9.7489999999999993E-2</v>
      </c>
      <c r="AE39">
        <v>0.26219999999999999</v>
      </c>
      <c r="AF39">
        <v>8.4900000000000003E-2</v>
      </c>
    </row>
    <row r="40" spans="1:32">
      <c r="A40">
        <v>862989</v>
      </c>
      <c r="B40">
        <v>0</v>
      </c>
      <c r="C40">
        <v>10.49</v>
      </c>
      <c r="D40">
        <v>19.29</v>
      </c>
      <c r="E40">
        <v>67.41</v>
      </c>
      <c r="F40">
        <v>336.1</v>
      </c>
      <c r="G40">
        <v>9.9890000000000007E-2</v>
      </c>
      <c r="H40">
        <v>8.5779999999999995E-2</v>
      </c>
      <c r="I40">
        <v>2.9950000000000001E-2</v>
      </c>
      <c r="J40">
        <v>1.201E-2</v>
      </c>
      <c r="K40">
        <v>0.22170000000000001</v>
      </c>
      <c r="L40">
        <v>6.4810000000000006E-2</v>
      </c>
      <c r="M40">
        <v>0.35499999999999998</v>
      </c>
      <c r="N40">
        <v>1.534</v>
      </c>
      <c r="O40">
        <v>2.302</v>
      </c>
      <c r="P40">
        <v>23.13</v>
      </c>
      <c r="Q40">
        <v>7.5950000000000002E-3</v>
      </c>
      <c r="R40">
        <v>2.2190000000000001E-2</v>
      </c>
      <c r="S40">
        <v>2.8799999999999999E-2</v>
      </c>
      <c r="T40">
        <v>8.6140000000000001E-3</v>
      </c>
      <c r="U40">
        <v>2.7099999999999999E-2</v>
      </c>
      <c r="V40">
        <v>3.4510000000000001E-3</v>
      </c>
      <c r="W40">
        <v>11.54</v>
      </c>
      <c r="X40">
        <v>23.31</v>
      </c>
      <c r="Y40">
        <v>74.22</v>
      </c>
      <c r="Z40">
        <v>402.8</v>
      </c>
      <c r="AA40">
        <v>0.12189999999999999</v>
      </c>
      <c r="AB40">
        <v>0.14860000000000001</v>
      </c>
      <c r="AC40">
        <v>7.9869999999999997E-2</v>
      </c>
      <c r="AD40">
        <v>3.2030000000000003E-2</v>
      </c>
      <c r="AE40">
        <v>0.28260000000000002</v>
      </c>
      <c r="AF40">
        <v>7.5520000000000004E-2</v>
      </c>
    </row>
    <row r="41" spans="1:32">
      <c r="A41">
        <v>863031</v>
      </c>
      <c r="B41">
        <v>0</v>
      </c>
      <c r="C41">
        <v>11.64</v>
      </c>
      <c r="D41">
        <v>18.329999999999998</v>
      </c>
      <c r="E41">
        <v>75.17</v>
      </c>
      <c r="F41">
        <v>412.5</v>
      </c>
      <c r="G41">
        <v>0.1142</v>
      </c>
      <c r="H41">
        <v>0.1017</v>
      </c>
      <c r="I41">
        <v>7.0699999999999999E-2</v>
      </c>
      <c r="J41">
        <v>3.4849999999999999E-2</v>
      </c>
      <c r="K41">
        <v>0.18010000000000001</v>
      </c>
      <c r="L41">
        <v>6.5199999999999994E-2</v>
      </c>
      <c r="M41">
        <v>0.30599999999999999</v>
      </c>
      <c r="N41">
        <v>1.657</v>
      </c>
      <c r="O41">
        <v>2.1549999999999998</v>
      </c>
      <c r="P41">
        <v>20.62</v>
      </c>
      <c r="Q41">
        <v>8.5400000000000007E-3</v>
      </c>
      <c r="R41">
        <v>2.3099999999999999E-2</v>
      </c>
      <c r="S41">
        <v>2.945E-2</v>
      </c>
      <c r="T41">
        <v>1.3979999999999999E-2</v>
      </c>
      <c r="U41">
        <v>1.5650000000000001E-2</v>
      </c>
      <c r="V41">
        <v>3.8400000000000001E-3</v>
      </c>
      <c r="W41">
        <v>13.14</v>
      </c>
      <c r="X41">
        <v>29.26</v>
      </c>
      <c r="Y41">
        <v>85.51</v>
      </c>
      <c r="Z41">
        <v>521.70000000000005</v>
      </c>
      <c r="AA41">
        <v>0.16880000000000001</v>
      </c>
      <c r="AB41">
        <v>0.26600000000000001</v>
      </c>
      <c r="AC41">
        <v>0.2873</v>
      </c>
      <c r="AD41">
        <v>0.12180000000000001</v>
      </c>
      <c r="AE41">
        <v>0.28060000000000002</v>
      </c>
      <c r="AF41">
        <v>9.0969999999999995E-2</v>
      </c>
    </row>
    <row r="42" spans="1:32">
      <c r="A42">
        <v>863270</v>
      </c>
      <c r="B42">
        <v>0</v>
      </c>
      <c r="C42">
        <v>12.36</v>
      </c>
      <c r="D42">
        <v>18.54</v>
      </c>
      <c r="E42">
        <v>79.010000000000005</v>
      </c>
      <c r="F42">
        <v>466.7</v>
      </c>
      <c r="G42">
        <v>8.4769999999999998E-2</v>
      </c>
      <c r="H42">
        <v>6.8150000000000002E-2</v>
      </c>
      <c r="I42">
        <v>2.6429999999999999E-2</v>
      </c>
      <c r="J42">
        <v>1.9210000000000001E-2</v>
      </c>
      <c r="K42">
        <v>0.16020000000000001</v>
      </c>
      <c r="L42">
        <v>6.0659999999999999E-2</v>
      </c>
      <c r="M42">
        <v>0.11990000000000001</v>
      </c>
      <c r="N42">
        <v>0.89439999999999997</v>
      </c>
      <c r="O42">
        <v>0.84840000000000004</v>
      </c>
      <c r="P42">
        <v>9.2270000000000003</v>
      </c>
      <c r="Q42">
        <v>3.457E-3</v>
      </c>
      <c r="R42">
        <v>1.047E-2</v>
      </c>
      <c r="S42">
        <v>1.167E-2</v>
      </c>
      <c r="T42">
        <v>5.5579999999999996E-3</v>
      </c>
      <c r="U42">
        <v>1.251E-2</v>
      </c>
      <c r="V42">
        <v>1.356E-3</v>
      </c>
      <c r="W42">
        <v>13.29</v>
      </c>
      <c r="X42">
        <v>27.49</v>
      </c>
      <c r="Y42">
        <v>85.56</v>
      </c>
      <c r="Z42">
        <v>544.1</v>
      </c>
      <c r="AA42">
        <v>0.11840000000000001</v>
      </c>
      <c r="AB42">
        <v>0.1963</v>
      </c>
      <c r="AC42">
        <v>0.19370000000000001</v>
      </c>
      <c r="AD42">
        <v>8.4419999999999995E-2</v>
      </c>
      <c r="AE42">
        <v>0.29830000000000001</v>
      </c>
      <c r="AF42">
        <v>7.1849999999999997E-2</v>
      </c>
    </row>
    <row r="43" spans="1:32">
      <c r="A43">
        <v>864018</v>
      </c>
      <c r="B43">
        <v>0</v>
      </c>
      <c r="C43">
        <v>11.34</v>
      </c>
      <c r="D43">
        <v>21.26</v>
      </c>
      <c r="E43">
        <v>72.48</v>
      </c>
      <c r="F43">
        <v>396.5</v>
      </c>
      <c r="G43">
        <v>8.7590000000000001E-2</v>
      </c>
      <c r="H43">
        <v>6.5750000000000003E-2</v>
      </c>
      <c r="I43">
        <v>5.1330000000000001E-2</v>
      </c>
      <c r="J43">
        <v>1.899E-2</v>
      </c>
      <c r="K43">
        <v>0.1487</v>
      </c>
      <c r="L43">
        <v>6.5290000000000001E-2</v>
      </c>
      <c r="M43">
        <v>0.2344</v>
      </c>
      <c r="N43">
        <v>0.98609999999999998</v>
      </c>
      <c r="O43">
        <v>1.597</v>
      </c>
      <c r="P43">
        <v>16.41</v>
      </c>
      <c r="Q43">
        <v>9.1129999999999996E-3</v>
      </c>
      <c r="R43">
        <v>1.5570000000000001E-2</v>
      </c>
      <c r="S43">
        <v>2.443E-2</v>
      </c>
      <c r="T43">
        <v>6.4349999999999997E-3</v>
      </c>
      <c r="U43">
        <v>1.5679999999999999E-2</v>
      </c>
      <c r="V43">
        <v>2.477E-3</v>
      </c>
      <c r="W43">
        <v>13.01</v>
      </c>
      <c r="X43">
        <v>29.15</v>
      </c>
      <c r="Y43">
        <v>83.99</v>
      </c>
      <c r="Z43">
        <v>518.1</v>
      </c>
      <c r="AA43">
        <v>0.1699</v>
      </c>
      <c r="AB43">
        <v>0.21959999999999999</v>
      </c>
      <c r="AC43">
        <v>0.312</v>
      </c>
      <c r="AD43">
        <v>8.2780000000000006E-2</v>
      </c>
      <c r="AE43">
        <v>0.28289999999999998</v>
      </c>
      <c r="AF43">
        <v>8.8319999999999996E-2</v>
      </c>
    </row>
    <row r="44" spans="1:32">
      <c r="A44">
        <v>864033</v>
      </c>
      <c r="B44">
        <v>0</v>
      </c>
      <c r="C44">
        <v>9.7769999999999992</v>
      </c>
      <c r="D44">
        <v>16.989999999999998</v>
      </c>
      <c r="E44">
        <v>62.5</v>
      </c>
      <c r="F44">
        <v>290.2</v>
      </c>
      <c r="G44">
        <v>0.1037</v>
      </c>
      <c r="H44">
        <v>8.4040000000000004E-2</v>
      </c>
      <c r="I44">
        <v>4.3339999999999997E-2</v>
      </c>
      <c r="J44">
        <v>1.7780000000000001E-2</v>
      </c>
      <c r="K44">
        <v>0.15840000000000001</v>
      </c>
      <c r="L44">
        <v>7.0650000000000004E-2</v>
      </c>
      <c r="M44">
        <v>0.40300000000000002</v>
      </c>
      <c r="N44">
        <v>1.4239999999999999</v>
      </c>
      <c r="O44">
        <v>2.7469999999999999</v>
      </c>
      <c r="P44">
        <v>22.87</v>
      </c>
      <c r="Q44">
        <v>1.3849999999999999E-2</v>
      </c>
      <c r="R44">
        <v>2.9319999999999999E-2</v>
      </c>
      <c r="S44">
        <v>2.7220000000000001E-2</v>
      </c>
      <c r="T44">
        <v>1.023E-2</v>
      </c>
      <c r="U44">
        <v>3.2809999999999999E-2</v>
      </c>
      <c r="V44">
        <v>4.6379999999999998E-3</v>
      </c>
      <c r="W44">
        <v>11.05</v>
      </c>
      <c r="X44">
        <v>21.47</v>
      </c>
      <c r="Y44">
        <v>71.680000000000007</v>
      </c>
      <c r="Z44">
        <v>367</v>
      </c>
      <c r="AA44">
        <v>0.1467</v>
      </c>
      <c r="AB44">
        <v>0.17649999999999999</v>
      </c>
      <c r="AC44">
        <v>0.13</v>
      </c>
      <c r="AD44">
        <v>5.3339999999999999E-2</v>
      </c>
      <c r="AE44">
        <v>0.25330000000000003</v>
      </c>
      <c r="AF44">
        <v>8.4680000000000005E-2</v>
      </c>
    </row>
    <row r="45" spans="1:32">
      <c r="A45">
        <v>86408</v>
      </c>
      <c r="B45">
        <v>0</v>
      </c>
      <c r="C45">
        <v>12.63</v>
      </c>
      <c r="D45">
        <v>20.76</v>
      </c>
      <c r="E45">
        <v>82.15</v>
      </c>
      <c r="F45">
        <v>480.4</v>
      </c>
      <c r="G45">
        <v>9.9330000000000002E-2</v>
      </c>
      <c r="H45">
        <v>0.12089999999999999</v>
      </c>
      <c r="I45">
        <v>0.1065</v>
      </c>
      <c r="J45">
        <v>6.021E-2</v>
      </c>
      <c r="K45">
        <v>0.17349999999999999</v>
      </c>
      <c r="L45">
        <v>7.0699999999999999E-2</v>
      </c>
      <c r="M45">
        <v>0.34239999999999998</v>
      </c>
      <c r="N45">
        <v>1.8029999999999999</v>
      </c>
      <c r="O45">
        <v>2.7109999999999999</v>
      </c>
      <c r="P45">
        <v>20.48</v>
      </c>
      <c r="Q45">
        <v>1.291E-2</v>
      </c>
      <c r="R45">
        <v>4.0419999999999998E-2</v>
      </c>
      <c r="S45">
        <v>5.101E-2</v>
      </c>
      <c r="T45">
        <v>2.2950000000000002E-2</v>
      </c>
      <c r="U45">
        <v>2.1440000000000001E-2</v>
      </c>
      <c r="V45">
        <v>5.8910000000000004E-3</v>
      </c>
      <c r="W45">
        <v>13.33</v>
      </c>
      <c r="X45">
        <v>25.47</v>
      </c>
      <c r="Y45">
        <v>89</v>
      </c>
      <c r="Z45">
        <v>527.4</v>
      </c>
      <c r="AA45">
        <v>0.12870000000000001</v>
      </c>
      <c r="AB45">
        <v>0.22500000000000001</v>
      </c>
      <c r="AC45">
        <v>0.22159999999999999</v>
      </c>
      <c r="AD45">
        <v>0.1105</v>
      </c>
      <c r="AE45">
        <v>0.22259999999999999</v>
      </c>
      <c r="AF45">
        <v>8.4860000000000005E-2</v>
      </c>
    </row>
    <row r="46" spans="1:32">
      <c r="A46">
        <v>86409</v>
      </c>
      <c r="B46">
        <v>0</v>
      </c>
      <c r="C46">
        <v>14.26</v>
      </c>
      <c r="D46">
        <v>19.649999999999999</v>
      </c>
      <c r="E46">
        <v>97.83</v>
      </c>
      <c r="F46">
        <v>629.9</v>
      </c>
      <c r="G46">
        <v>7.8369999999999995E-2</v>
      </c>
      <c r="H46">
        <v>0.2233</v>
      </c>
      <c r="I46">
        <v>0.30030000000000001</v>
      </c>
      <c r="J46">
        <v>7.7979999999999994E-2</v>
      </c>
      <c r="K46">
        <v>0.1704</v>
      </c>
      <c r="L46">
        <v>7.7689999999999995E-2</v>
      </c>
      <c r="M46">
        <v>0.36280000000000001</v>
      </c>
      <c r="N46">
        <v>1.49</v>
      </c>
      <c r="O46">
        <v>3.399</v>
      </c>
      <c r="P46">
        <v>29.25</v>
      </c>
      <c r="Q46">
        <v>5.2979999999999998E-3</v>
      </c>
      <c r="R46">
        <v>7.4459999999999998E-2</v>
      </c>
      <c r="S46">
        <v>0.14349999999999999</v>
      </c>
      <c r="T46">
        <v>2.2919999999999999E-2</v>
      </c>
      <c r="U46">
        <v>2.5659999999999999E-2</v>
      </c>
      <c r="V46">
        <v>1.298E-2</v>
      </c>
      <c r="W46">
        <v>15.3</v>
      </c>
      <c r="X46">
        <v>23.73</v>
      </c>
      <c r="Y46">
        <v>107</v>
      </c>
      <c r="Z46">
        <v>709</v>
      </c>
      <c r="AA46">
        <v>8.949E-2</v>
      </c>
      <c r="AB46">
        <v>0.41930000000000001</v>
      </c>
      <c r="AC46">
        <v>0.67830000000000001</v>
      </c>
      <c r="AD46">
        <v>0.15049999999999999</v>
      </c>
      <c r="AE46">
        <v>0.23980000000000001</v>
      </c>
      <c r="AF46">
        <v>0.1082</v>
      </c>
    </row>
    <row r="47" spans="1:32">
      <c r="A47">
        <v>864292</v>
      </c>
      <c r="B47">
        <v>0</v>
      </c>
      <c r="C47">
        <v>10.51</v>
      </c>
      <c r="D47">
        <v>20.190000000000001</v>
      </c>
      <c r="E47">
        <v>68.64</v>
      </c>
      <c r="F47">
        <v>334.2</v>
      </c>
      <c r="G47">
        <v>0.11219999999999999</v>
      </c>
      <c r="H47">
        <v>0.1303</v>
      </c>
      <c r="I47">
        <v>6.4759999999999998E-2</v>
      </c>
      <c r="J47">
        <v>3.0679999999999999E-2</v>
      </c>
      <c r="K47">
        <v>0.19220000000000001</v>
      </c>
      <c r="L47">
        <v>7.782E-2</v>
      </c>
      <c r="M47">
        <v>0.33360000000000001</v>
      </c>
      <c r="N47">
        <v>1.86</v>
      </c>
      <c r="O47">
        <v>2.0409999999999999</v>
      </c>
      <c r="P47">
        <v>19.91</v>
      </c>
      <c r="Q47">
        <v>1.188E-2</v>
      </c>
      <c r="R47">
        <v>3.7470000000000003E-2</v>
      </c>
      <c r="S47">
        <v>4.5909999999999999E-2</v>
      </c>
      <c r="T47">
        <v>1.5440000000000001E-2</v>
      </c>
      <c r="U47">
        <v>2.2870000000000001E-2</v>
      </c>
      <c r="V47">
        <v>6.7920000000000003E-3</v>
      </c>
      <c r="W47">
        <v>11.16</v>
      </c>
      <c r="X47">
        <v>22.75</v>
      </c>
      <c r="Y47">
        <v>72.62</v>
      </c>
      <c r="Z47">
        <v>374.4</v>
      </c>
      <c r="AA47">
        <v>0.13</v>
      </c>
      <c r="AB47">
        <v>0.2049</v>
      </c>
      <c r="AC47">
        <v>0.1295</v>
      </c>
      <c r="AD47">
        <v>6.1359999999999998E-2</v>
      </c>
      <c r="AE47">
        <v>0.23830000000000001</v>
      </c>
      <c r="AF47">
        <v>9.0260000000000007E-2</v>
      </c>
    </row>
    <row r="48" spans="1:32">
      <c r="A48">
        <v>864496</v>
      </c>
      <c r="B48">
        <v>0</v>
      </c>
      <c r="C48">
        <v>8.7260000000000009</v>
      </c>
      <c r="D48">
        <v>15.83</v>
      </c>
      <c r="E48">
        <v>55.84</v>
      </c>
      <c r="F48">
        <v>230.9</v>
      </c>
      <c r="G48">
        <v>0.115</v>
      </c>
      <c r="H48">
        <v>8.201E-2</v>
      </c>
      <c r="I48">
        <v>4.1320000000000003E-2</v>
      </c>
      <c r="J48">
        <v>1.924E-2</v>
      </c>
      <c r="K48">
        <v>0.16489999999999999</v>
      </c>
      <c r="L48">
        <v>7.6329999999999995E-2</v>
      </c>
      <c r="M48">
        <v>0.16650000000000001</v>
      </c>
      <c r="N48">
        <v>0.58640000000000003</v>
      </c>
      <c r="O48">
        <v>1.3540000000000001</v>
      </c>
      <c r="P48">
        <v>8.9659999999999993</v>
      </c>
      <c r="Q48">
        <v>8.2609999999999992E-3</v>
      </c>
      <c r="R48">
        <v>2.213E-2</v>
      </c>
      <c r="S48">
        <v>3.2590000000000001E-2</v>
      </c>
      <c r="T48">
        <v>1.04E-2</v>
      </c>
      <c r="U48">
        <v>1.7080000000000001E-2</v>
      </c>
      <c r="V48">
        <v>3.8059999999999999E-3</v>
      </c>
      <c r="W48">
        <v>9.6280000000000001</v>
      </c>
      <c r="X48">
        <v>19.62</v>
      </c>
      <c r="Y48">
        <v>64.48</v>
      </c>
      <c r="Z48">
        <v>284.39999999999998</v>
      </c>
      <c r="AA48">
        <v>0.1724</v>
      </c>
      <c r="AB48">
        <v>0.2364</v>
      </c>
      <c r="AC48">
        <v>0.24560000000000001</v>
      </c>
      <c r="AD48">
        <v>0.105</v>
      </c>
      <c r="AE48">
        <v>0.29260000000000003</v>
      </c>
      <c r="AF48">
        <v>0.1017</v>
      </c>
    </row>
    <row r="49" spans="1:32">
      <c r="A49">
        <v>864685</v>
      </c>
      <c r="B49">
        <v>0</v>
      </c>
      <c r="C49">
        <v>11.93</v>
      </c>
      <c r="D49">
        <v>21.53</v>
      </c>
      <c r="E49">
        <v>76.53</v>
      </c>
      <c r="F49">
        <v>438.6</v>
      </c>
      <c r="G49">
        <v>9.7680000000000003E-2</v>
      </c>
      <c r="H49">
        <v>7.8490000000000004E-2</v>
      </c>
      <c r="I49">
        <v>3.3279999999999997E-2</v>
      </c>
      <c r="J49">
        <v>2.0080000000000001E-2</v>
      </c>
      <c r="K49">
        <v>0.16880000000000001</v>
      </c>
      <c r="L49">
        <v>6.1940000000000002E-2</v>
      </c>
      <c r="M49">
        <v>0.31180000000000002</v>
      </c>
      <c r="N49">
        <v>0.92269999999999996</v>
      </c>
      <c r="O49">
        <v>2</v>
      </c>
      <c r="P49">
        <v>24.79</v>
      </c>
      <c r="Q49">
        <v>7.803E-3</v>
      </c>
      <c r="R49">
        <v>2.5069999999999999E-2</v>
      </c>
      <c r="S49">
        <v>1.8350000000000002E-2</v>
      </c>
      <c r="T49">
        <v>7.711E-3</v>
      </c>
      <c r="U49">
        <v>1.278E-2</v>
      </c>
      <c r="V49">
        <v>3.8560000000000001E-3</v>
      </c>
      <c r="W49">
        <v>13.67</v>
      </c>
      <c r="X49">
        <v>26.15</v>
      </c>
      <c r="Y49">
        <v>87.54</v>
      </c>
      <c r="Z49">
        <v>583</v>
      </c>
      <c r="AA49">
        <v>0.15</v>
      </c>
      <c r="AB49">
        <v>0.2399</v>
      </c>
      <c r="AC49">
        <v>0.15029999999999999</v>
      </c>
      <c r="AD49">
        <v>7.2470000000000007E-2</v>
      </c>
      <c r="AE49">
        <v>0.24379999999999999</v>
      </c>
      <c r="AF49">
        <v>8.541E-2</v>
      </c>
    </row>
    <row r="50" spans="1:32">
      <c r="A50">
        <v>864726</v>
      </c>
      <c r="B50">
        <v>0</v>
      </c>
      <c r="C50">
        <v>8.9499999999999993</v>
      </c>
      <c r="D50">
        <v>15.76</v>
      </c>
      <c r="E50">
        <v>58.74</v>
      </c>
      <c r="F50">
        <v>245.2</v>
      </c>
      <c r="G50">
        <v>9.4619999999999996E-2</v>
      </c>
      <c r="H50">
        <v>0.12429999999999999</v>
      </c>
      <c r="I50">
        <v>9.2630000000000004E-2</v>
      </c>
      <c r="J50">
        <v>2.308E-2</v>
      </c>
      <c r="K50">
        <v>0.1305</v>
      </c>
      <c r="L50">
        <v>7.1629999999999999E-2</v>
      </c>
      <c r="M50">
        <v>0.31319999999999998</v>
      </c>
      <c r="N50">
        <v>0.97889999999999999</v>
      </c>
      <c r="O50">
        <v>3.28</v>
      </c>
      <c r="P50">
        <v>16.940000000000001</v>
      </c>
      <c r="Q50">
        <v>1.8350000000000002E-2</v>
      </c>
      <c r="R50">
        <v>6.7599999999999993E-2</v>
      </c>
      <c r="S50">
        <v>9.2630000000000004E-2</v>
      </c>
      <c r="T50">
        <v>2.308E-2</v>
      </c>
      <c r="U50">
        <v>2.384E-2</v>
      </c>
      <c r="V50">
        <v>5.6010000000000001E-3</v>
      </c>
      <c r="W50">
        <v>9.4139999999999997</v>
      </c>
      <c r="X50">
        <v>17.07</v>
      </c>
      <c r="Y50">
        <v>63.34</v>
      </c>
      <c r="Z50">
        <v>270</v>
      </c>
      <c r="AA50">
        <v>0.1179</v>
      </c>
      <c r="AB50">
        <v>0.18790000000000001</v>
      </c>
      <c r="AC50">
        <v>0.15440000000000001</v>
      </c>
      <c r="AD50">
        <v>3.8460000000000001E-2</v>
      </c>
      <c r="AE50">
        <v>0.16520000000000001</v>
      </c>
      <c r="AF50">
        <v>7.7219999999999997E-2</v>
      </c>
    </row>
    <row r="51" spans="1:32">
      <c r="A51">
        <v>865137</v>
      </c>
      <c r="B51">
        <v>0</v>
      </c>
      <c r="C51">
        <v>11.41</v>
      </c>
      <c r="D51">
        <v>10.82</v>
      </c>
      <c r="E51">
        <v>73.34</v>
      </c>
      <c r="F51">
        <v>403.3</v>
      </c>
      <c r="G51">
        <v>9.3729999999999994E-2</v>
      </c>
      <c r="H51">
        <v>6.6850000000000007E-2</v>
      </c>
      <c r="I51">
        <v>3.5119999999999998E-2</v>
      </c>
      <c r="J51">
        <v>2.623E-2</v>
      </c>
      <c r="K51">
        <v>0.16669999999999999</v>
      </c>
      <c r="L51">
        <v>6.1129999999999997E-2</v>
      </c>
      <c r="M51">
        <v>0.14080000000000001</v>
      </c>
      <c r="N51">
        <v>0.4607</v>
      </c>
      <c r="O51">
        <v>1.103</v>
      </c>
      <c r="P51">
        <v>10.5</v>
      </c>
      <c r="Q51">
        <v>6.0400000000000002E-3</v>
      </c>
      <c r="R51">
        <v>1.529E-2</v>
      </c>
      <c r="S51">
        <v>1.5140000000000001E-2</v>
      </c>
      <c r="T51">
        <v>6.4599999999999996E-3</v>
      </c>
      <c r="U51">
        <v>1.3440000000000001E-2</v>
      </c>
      <c r="V51">
        <v>2.2060000000000001E-3</v>
      </c>
      <c r="W51">
        <v>12.82</v>
      </c>
      <c r="X51">
        <v>15.97</v>
      </c>
      <c r="Y51">
        <v>83.74</v>
      </c>
      <c r="Z51">
        <v>510.5</v>
      </c>
      <c r="AA51">
        <v>0.15479999999999999</v>
      </c>
      <c r="AB51">
        <v>0.23899999999999999</v>
      </c>
      <c r="AC51">
        <v>0.2102</v>
      </c>
      <c r="AD51">
        <v>8.9580000000000007E-2</v>
      </c>
      <c r="AE51">
        <v>0.30159999999999998</v>
      </c>
      <c r="AF51">
        <v>8.523E-2</v>
      </c>
    </row>
    <row r="52" spans="1:32">
      <c r="A52">
        <v>865432</v>
      </c>
      <c r="B52">
        <v>0</v>
      </c>
      <c r="C52">
        <v>14.5</v>
      </c>
      <c r="D52">
        <v>10.89</v>
      </c>
      <c r="E52">
        <v>94.28</v>
      </c>
      <c r="F52">
        <v>640.70000000000005</v>
      </c>
      <c r="G52">
        <v>0.1101</v>
      </c>
      <c r="H52">
        <v>0.1099</v>
      </c>
      <c r="I52">
        <v>8.8419999999999999E-2</v>
      </c>
      <c r="J52">
        <v>5.7779999999999998E-2</v>
      </c>
      <c r="K52">
        <v>0.18559999999999999</v>
      </c>
      <c r="L52">
        <v>6.4019999999999994E-2</v>
      </c>
      <c r="M52">
        <v>0.29289999999999999</v>
      </c>
      <c r="N52">
        <v>0.85699999999999998</v>
      </c>
      <c r="O52">
        <v>1.9279999999999999</v>
      </c>
      <c r="P52">
        <v>24.19</v>
      </c>
      <c r="Q52">
        <v>3.8180000000000002E-3</v>
      </c>
      <c r="R52">
        <v>1.2760000000000001E-2</v>
      </c>
      <c r="S52">
        <v>2.8819999999999998E-2</v>
      </c>
      <c r="T52">
        <v>1.2E-2</v>
      </c>
      <c r="U52">
        <v>1.9099999999999999E-2</v>
      </c>
      <c r="V52">
        <v>2.8080000000000002E-3</v>
      </c>
      <c r="W52">
        <v>15.7</v>
      </c>
      <c r="X52">
        <v>15.98</v>
      </c>
      <c r="Y52">
        <v>102.8</v>
      </c>
      <c r="Z52">
        <v>745.5</v>
      </c>
      <c r="AA52">
        <v>0.1313</v>
      </c>
      <c r="AB52">
        <v>0.17879999999999999</v>
      </c>
      <c r="AC52">
        <v>0.25600000000000001</v>
      </c>
      <c r="AD52">
        <v>0.1221</v>
      </c>
      <c r="AE52">
        <v>0.28889999999999999</v>
      </c>
      <c r="AF52">
        <v>8.0060000000000006E-2</v>
      </c>
    </row>
    <row r="53" spans="1:32">
      <c r="A53">
        <v>865468</v>
      </c>
      <c r="B53">
        <v>0</v>
      </c>
      <c r="C53">
        <v>13.37</v>
      </c>
      <c r="D53">
        <v>16.39</v>
      </c>
      <c r="E53">
        <v>86.1</v>
      </c>
      <c r="F53">
        <v>553.5</v>
      </c>
      <c r="G53">
        <v>7.1150000000000005E-2</v>
      </c>
      <c r="H53">
        <v>7.3249999999999996E-2</v>
      </c>
      <c r="I53">
        <v>8.0920000000000006E-2</v>
      </c>
      <c r="J53">
        <v>2.8000000000000001E-2</v>
      </c>
      <c r="K53">
        <v>0.14219999999999999</v>
      </c>
      <c r="L53">
        <v>5.8229999999999997E-2</v>
      </c>
      <c r="M53">
        <v>0.16389999999999999</v>
      </c>
      <c r="N53">
        <v>1.1399999999999999</v>
      </c>
      <c r="O53">
        <v>1.2230000000000001</v>
      </c>
      <c r="P53">
        <v>14.66</v>
      </c>
      <c r="Q53">
        <v>5.9189999999999998E-3</v>
      </c>
      <c r="R53">
        <v>3.27E-2</v>
      </c>
      <c r="S53">
        <v>4.9570000000000003E-2</v>
      </c>
      <c r="T53">
        <v>1.038E-2</v>
      </c>
      <c r="U53">
        <v>1.208E-2</v>
      </c>
      <c r="V53">
        <v>4.0759999999999998E-3</v>
      </c>
      <c r="W53">
        <v>14.26</v>
      </c>
      <c r="X53">
        <v>22.75</v>
      </c>
      <c r="Y53">
        <v>91.99</v>
      </c>
      <c r="Z53">
        <v>632.1</v>
      </c>
      <c r="AA53">
        <v>0.10249999999999999</v>
      </c>
      <c r="AB53">
        <v>0.25309999999999999</v>
      </c>
      <c r="AC53">
        <v>0.33079999999999998</v>
      </c>
      <c r="AD53">
        <v>8.9779999999999999E-2</v>
      </c>
      <c r="AE53">
        <v>0.20480000000000001</v>
      </c>
      <c r="AF53">
        <v>7.6280000000000001E-2</v>
      </c>
    </row>
    <row r="54" spans="1:32">
      <c r="A54">
        <v>86561</v>
      </c>
      <c r="B54">
        <v>0</v>
      </c>
      <c r="C54">
        <v>13.85</v>
      </c>
      <c r="D54">
        <v>17.21</v>
      </c>
      <c r="E54">
        <v>88.44</v>
      </c>
      <c r="F54">
        <v>588.70000000000005</v>
      </c>
      <c r="G54">
        <v>8.7849999999999998E-2</v>
      </c>
      <c r="H54">
        <v>6.1359999999999998E-2</v>
      </c>
      <c r="I54">
        <v>1.4200000000000001E-2</v>
      </c>
      <c r="J54">
        <v>1.141E-2</v>
      </c>
      <c r="K54">
        <v>0.16139999999999999</v>
      </c>
      <c r="L54">
        <v>5.8900000000000001E-2</v>
      </c>
      <c r="M54">
        <v>0.2185</v>
      </c>
      <c r="N54">
        <v>0.85609999999999997</v>
      </c>
      <c r="O54">
        <v>1.4950000000000001</v>
      </c>
      <c r="P54">
        <v>17.91</v>
      </c>
      <c r="Q54">
        <v>4.5989999999999998E-3</v>
      </c>
      <c r="R54">
        <v>9.1690000000000001E-3</v>
      </c>
      <c r="S54">
        <v>9.1269999999999997E-3</v>
      </c>
      <c r="T54">
        <v>4.8139999999999997E-3</v>
      </c>
      <c r="U54">
        <v>1.247E-2</v>
      </c>
      <c r="V54">
        <v>1.7080000000000001E-3</v>
      </c>
      <c r="W54">
        <v>15.49</v>
      </c>
      <c r="X54">
        <v>23.58</v>
      </c>
      <c r="Y54">
        <v>100.3</v>
      </c>
      <c r="Z54">
        <v>725.9</v>
      </c>
      <c r="AA54">
        <v>0.1157</v>
      </c>
      <c r="AB54">
        <v>0.13500000000000001</v>
      </c>
      <c r="AC54">
        <v>8.115E-2</v>
      </c>
      <c r="AD54">
        <v>5.1040000000000002E-2</v>
      </c>
      <c r="AE54">
        <v>0.2364</v>
      </c>
      <c r="AF54">
        <v>7.1819999999999995E-2</v>
      </c>
    </row>
    <row r="55" spans="1:32">
      <c r="A55">
        <v>866458</v>
      </c>
      <c r="B55">
        <v>0</v>
      </c>
      <c r="C55">
        <v>15.1</v>
      </c>
      <c r="D55">
        <v>16.39</v>
      </c>
      <c r="E55">
        <v>99.58</v>
      </c>
      <c r="F55">
        <v>674.5</v>
      </c>
      <c r="G55">
        <v>0.115</v>
      </c>
      <c r="H55">
        <v>0.1807</v>
      </c>
      <c r="I55">
        <v>0.1138</v>
      </c>
      <c r="J55">
        <v>8.5339999999999999E-2</v>
      </c>
      <c r="K55">
        <v>0.2001</v>
      </c>
      <c r="L55">
        <v>6.4670000000000005E-2</v>
      </c>
      <c r="M55">
        <v>0.43090000000000001</v>
      </c>
      <c r="N55">
        <v>1.0680000000000001</v>
      </c>
      <c r="O55">
        <v>2.7959999999999998</v>
      </c>
      <c r="P55">
        <v>39.840000000000003</v>
      </c>
      <c r="Q55">
        <v>9.0060000000000001E-3</v>
      </c>
      <c r="R55">
        <v>4.1849999999999998E-2</v>
      </c>
      <c r="S55">
        <v>3.2039999999999999E-2</v>
      </c>
      <c r="T55">
        <v>2.2579999999999999E-2</v>
      </c>
      <c r="U55">
        <v>2.3529999999999999E-2</v>
      </c>
      <c r="V55">
        <v>4.9839999999999997E-3</v>
      </c>
      <c r="W55">
        <v>16.11</v>
      </c>
      <c r="X55">
        <v>18.329999999999998</v>
      </c>
      <c r="Y55">
        <v>105.9</v>
      </c>
      <c r="Z55">
        <v>762.6</v>
      </c>
      <c r="AA55">
        <v>0.1386</v>
      </c>
      <c r="AB55">
        <v>0.2883</v>
      </c>
      <c r="AC55">
        <v>0.19600000000000001</v>
      </c>
      <c r="AD55">
        <v>0.14230000000000001</v>
      </c>
      <c r="AE55">
        <v>0.25900000000000001</v>
      </c>
      <c r="AF55">
        <v>7.7789999999999998E-2</v>
      </c>
    </row>
    <row r="56" spans="1:32">
      <c r="A56">
        <v>866714</v>
      </c>
      <c r="B56">
        <v>0</v>
      </c>
      <c r="C56">
        <v>12.19</v>
      </c>
      <c r="D56">
        <v>13.29</v>
      </c>
      <c r="E56">
        <v>79.08</v>
      </c>
      <c r="F56">
        <v>455.8</v>
      </c>
      <c r="G56">
        <v>0.1066</v>
      </c>
      <c r="H56">
        <v>9.5089999999999994E-2</v>
      </c>
      <c r="I56">
        <v>2.8549999999999999E-2</v>
      </c>
      <c r="J56">
        <v>2.8819999999999998E-2</v>
      </c>
      <c r="K56">
        <v>0.188</v>
      </c>
      <c r="L56">
        <v>6.4710000000000004E-2</v>
      </c>
      <c r="M56">
        <v>0.20050000000000001</v>
      </c>
      <c r="N56">
        <v>0.81630000000000003</v>
      </c>
      <c r="O56">
        <v>1.9730000000000001</v>
      </c>
      <c r="P56">
        <v>15.24</v>
      </c>
      <c r="Q56">
        <v>6.7730000000000004E-3</v>
      </c>
      <c r="R56">
        <v>2.4559999999999998E-2</v>
      </c>
      <c r="S56">
        <v>1.018E-2</v>
      </c>
      <c r="T56">
        <v>8.0940000000000005E-3</v>
      </c>
      <c r="U56">
        <v>2.6620000000000001E-2</v>
      </c>
      <c r="V56">
        <v>4.143E-3</v>
      </c>
      <c r="W56">
        <v>13.34</v>
      </c>
      <c r="X56">
        <v>17.809999999999999</v>
      </c>
      <c r="Y56">
        <v>91.38</v>
      </c>
      <c r="Z56">
        <v>545.20000000000005</v>
      </c>
      <c r="AA56">
        <v>0.14269999999999999</v>
      </c>
      <c r="AB56">
        <v>0.25850000000000001</v>
      </c>
      <c r="AC56">
        <v>9.9150000000000002E-2</v>
      </c>
      <c r="AD56">
        <v>8.1869999999999998E-2</v>
      </c>
      <c r="AE56">
        <v>0.34689999999999999</v>
      </c>
      <c r="AF56">
        <v>9.2410000000000006E-2</v>
      </c>
    </row>
    <row r="57" spans="1:32">
      <c r="A57">
        <v>867387</v>
      </c>
      <c r="B57">
        <v>0</v>
      </c>
      <c r="C57">
        <v>15.71</v>
      </c>
      <c r="D57">
        <v>13.93</v>
      </c>
      <c r="E57">
        <v>102</v>
      </c>
      <c r="F57">
        <v>761.7</v>
      </c>
      <c r="G57">
        <v>9.4619999999999996E-2</v>
      </c>
      <c r="H57">
        <v>9.4619999999999996E-2</v>
      </c>
      <c r="I57">
        <v>7.1349999999999997E-2</v>
      </c>
      <c r="J57">
        <v>5.9330000000000001E-2</v>
      </c>
      <c r="K57">
        <v>0.18160000000000001</v>
      </c>
      <c r="L57">
        <v>5.7230000000000003E-2</v>
      </c>
      <c r="M57">
        <v>0.31169999999999998</v>
      </c>
      <c r="N57">
        <v>0.8155</v>
      </c>
      <c r="O57">
        <v>1.972</v>
      </c>
      <c r="P57">
        <v>27.94</v>
      </c>
      <c r="Q57">
        <v>5.2170000000000003E-3</v>
      </c>
      <c r="R57">
        <v>1.515E-2</v>
      </c>
      <c r="S57">
        <v>1.678E-2</v>
      </c>
      <c r="T57">
        <v>1.268E-2</v>
      </c>
      <c r="U57">
        <v>1.669E-2</v>
      </c>
      <c r="V57">
        <v>2.33E-3</v>
      </c>
      <c r="W57">
        <v>17.5</v>
      </c>
      <c r="X57">
        <v>19.25</v>
      </c>
      <c r="Y57">
        <v>114.3</v>
      </c>
      <c r="Z57">
        <v>922.8</v>
      </c>
      <c r="AA57">
        <v>0.12230000000000001</v>
      </c>
      <c r="AB57">
        <v>0.19489999999999999</v>
      </c>
      <c r="AC57">
        <v>0.1709</v>
      </c>
      <c r="AD57">
        <v>0.13739999999999999</v>
      </c>
      <c r="AE57">
        <v>0.27229999999999999</v>
      </c>
      <c r="AF57">
        <v>7.0709999999999995E-2</v>
      </c>
    </row>
    <row r="58" spans="1:32">
      <c r="A58">
        <v>868223</v>
      </c>
      <c r="B58">
        <v>0</v>
      </c>
      <c r="C58">
        <v>11.71</v>
      </c>
      <c r="D58">
        <v>16.670000000000002</v>
      </c>
      <c r="E58">
        <v>74.72</v>
      </c>
      <c r="F58">
        <v>423.6</v>
      </c>
      <c r="G58">
        <v>0.1051</v>
      </c>
      <c r="H58">
        <v>6.0949999999999997E-2</v>
      </c>
      <c r="I58">
        <v>3.5920000000000001E-2</v>
      </c>
      <c r="J58">
        <v>2.5999999999999999E-2</v>
      </c>
      <c r="K58">
        <v>0.13389999999999999</v>
      </c>
      <c r="L58">
        <v>5.9450000000000003E-2</v>
      </c>
      <c r="M58">
        <v>0.44890000000000002</v>
      </c>
      <c r="N58">
        <v>2.508</v>
      </c>
      <c r="O58">
        <v>3.258</v>
      </c>
      <c r="P58">
        <v>34.369999999999997</v>
      </c>
      <c r="Q58">
        <v>6.5779999999999996E-3</v>
      </c>
      <c r="R58">
        <v>1.38E-2</v>
      </c>
      <c r="S58">
        <v>2.6620000000000001E-2</v>
      </c>
      <c r="T58">
        <v>1.307E-2</v>
      </c>
      <c r="U58">
        <v>1.359E-2</v>
      </c>
      <c r="V58">
        <v>3.7069999999999998E-3</v>
      </c>
      <c r="W58">
        <v>13.33</v>
      </c>
      <c r="X58">
        <v>25.48</v>
      </c>
      <c r="Y58">
        <v>86.16</v>
      </c>
      <c r="Z58">
        <v>546.70000000000005</v>
      </c>
      <c r="AA58">
        <v>0.12709999999999999</v>
      </c>
      <c r="AB58">
        <v>0.1028</v>
      </c>
      <c r="AC58">
        <v>0.1046</v>
      </c>
      <c r="AD58">
        <v>6.9680000000000006E-2</v>
      </c>
      <c r="AE58">
        <v>0.17119999999999999</v>
      </c>
      <c r="AF58">
        <v>7.3429999999999995E-2</v>
      </c>
    </row>
    <row r="59" spans="1:32">
      <c r="A59">
        <v>868682</v>
      </c>
      <c r="B59">
        <v>0</v>
      </c>
      <c r="C59">
        <v>11.43</v>
      </c>
      <c r="D59">
        <v>15.39</v>
      </c>
      <c r="E59">
        <v>73.06</v>
      </c>
      <c r="F59">
        <v>399.8</v>
      </c>
      <c r="G59">
        <v>9.6390000000000003E-2</v>
      </c>
      <c r="H59">
        <v>6.8890000000000007E-2</v>
      </c>
      <c r="I59">
        <v>3.5029999999999999E-2</v>
      </c>
      <c r="J59">
        <v>2.8750000000000001E-2</v>
      </c>
      <c r="K59">
        <v>0.1734</v>
      </c>
      <c r="L59">
        <v>5.8650000000000001E-2</v>
      </c>
      <c r="M59">
        <v>0.1759</v>
      </c>
      <c r="N59">
        <v>0.99380000000000002</v>
      </c>
      <c r="O59">
        <v>1.143</v>
      </c>
      <c r="P59">
        <v>12.67</v>
      </c>
      <c r="Q59">
        <v>5.1330000000000004E-3</v>
      </c>
      <c r="R59">
        <v>1.521E-2</v>
      </c>
      <c r="S59">
        <v>1.434E-2</v>
      </c>
      <c r="T59">
        <v>8.6020000000000003E-3</v>
      </c>
      <c r="U59">
        <v>1.5010000000000001E-2</v>
      </c>
      <c r="V59">
        <v>1.588E-3</v>
      </c>
      <c r="W59">
        <v>12.32</v>
      </c>
      <c r="X59">
        <v>22.02</v>
      </c>
      <c r="Y59">
        <v>79.930000000000007</v>
      </c>
      <c r="Z59">
        <v>462</v>
      </c>
      <c r="AA59">
        <v>0.11899999999999999</v>
      </c>
      <c r="AB59">
        <v>0.1648</v>
      </c>
      <c r="AC59">
        <v>0.1399</v>
      </c>
      <c r="AD59">
        <v>8.4760000000000002E-2</v>
      </c>
      <c r="AE59">
        <v>0.2676</v>
      </c>
      <c r="AF59">
        <v>6.7650000000000002E-2</v>
      </c>
    </row>
    <row r="60" spans="1:32">
      <c r="A60">
        <v>868871</v>
      </c>
      <c r="B60">
        <v>0</v>
      </c>
      <c r="C60">
        <v>11.28</v>
      </c>
      <c r="D60">
        <v>13.39</v>
      </c>
      <c r="E60">
        <v>73</v>
      </c>
      <c r="F60">
        <v>384.8</v>
      </c>
      <c r="G60">
        <v>0.1164</v>
      </c>
      <c r="H60">
        <v>0.11360000000000001</v>
      </c>
      <c r="I60">
        <v>4.6350000000000002E-2</v>
      </c>
      <c r="J60">
        <v>4.7960000000000003E-2</v>
      </c>
      <c r="K60">
        <v>0.17710000000000001</v>
      </c>
      <c r="L60">
        <v>6.0720000000000003E-2</v>
      </c>
      <c r="M60">
        <v>0.33839999999999998</v>
      </c>
      <c r="N60">
        <v>1.343</v>
      </c>
      <c r="O60">
        <v>1.851</v>
      </c>
      <c r="P60">
        <v>26.33</v>
      </c>
      <c r="Q60">
        <v>1.1270000000000001E-2</v>
      </c>
      <c r="R60">
        <v>3.4979999999999997E-2</v>
      </c>
      <c r="S60">
        <v>2.1870000000000001E-2</v>
      </c>
      <c r="T60">
        <v>1.9650000000000001E-2</v>
      </c>
      <c r="U60">
        <v>1.5800000000000002E-2</v>
      </c>
      <c r="V60">
        <v>3.4420000000000002E-3</v>
      </c>
      <c r="W60">
        <v>11.92</v>
      </c>
      <c r="X60">
        <v>15.77</v>
      </c>
      <c r="Y60">
        <v>76.53</v>
      </c>
      <c r="Z60">
        <v>434</v>
      </c>
      <c r="AA60">
        <v>0.13669999999999999</v>
      </c>
      <c r="AB60">
        <v>0.1822</v>
      </c>
      <c r="AC60">
        <v>8.6690000000000003E-2</v>
      </c>
      <c r="AD60">
        <v>8.6110000000000006E-2</v>
      </c>
      <c r="AE60">
        <v>0.2102</v>
      </c>
      <c r="AF60">
        <v>6.7839999999999998E-2</v>
      </c>
    </row>
    <row r="61" spans="1:32">
      <c r="A61">
        <v>868999</v>
      </c>
      <c r="B61">
        <v>0</v>
      </c>
      <c r="C61">
        <v>9.7379999999999995</v>
      </c>
      <c r="D61">
        <v>11.97</v>
      </c>
      <c r="E61">
        <v>61.24</v>
      </c>
      <c r="F61">
        <v>288.5</v>
      </c>
      <c r="G61">
        <v>9.2499999999999999E-2</v>
      </c>
      <c r="H61">
        <v>4.1020000000000001E-2</v>
      </c>
      <c r="I61">
        <v>0</v>
      </c>
      <c r="J61">
        <v>0</v>
      </c>
      <c r="K61">
        <v>0.1903</v>
      </c>
      <c r="L61">
        <v>6.4219999999999999E-2</v>
      </c>
      <c r="M61">
        <v>0.1988</v>
      </c>
      <c r="N61">
        <v>0.496</v>
      </c>
      <c r="O61">
        <v>1.218</v>
      </c>
      <c r="P61">
        <v>12.26</v>
      </c>
      <c r="Q61">
        <v>6.0400000000000002E-3</v>
      </c>
      <c r="R61">
        <v>5.6559999999999996E-3</v>
      </c>
      <c r="S61">
        <v>0</v>
      </c>
      <c r="T61">
        <v>0</v>
      </c>
      <c r="U61">
        <v>2.2769999999999999E-2</v>
      </c>
      <c r="V61">
        <v>3.2200000000000002E-3</v>
      </c>
      <c r="W61">
        <v>10.62</v>
      </c>
      <c r="X61">
        <v>14.1</v>
      </c>
      <c r="Y61">
        <v>66.53</v>
      </c>
      <c r="Z61">
        <v>342.9</v>
      </c>
      <c r="AA61">
        <v>0.1234</v>
      </c>
      <c r="AB61">
        <v>7.2040000000000007E-2</v>
      </c>
      <c r="AC61">
        <v>0</v>
      </c>
      <c r="AD61">
        <v>0</v>
      </c>
      <c r="AE61">
        <v>0.3105</v>
      </c>
      <c r="AF61">
        <v>8.1509999999999999E-2</v>
      </c>
    </row>
    <row r="62" spans="1:32">
      <c r="A62">
        <v>869218</v>
      </c>
      <c r="B62">
        <v>0</v>
      </c>
      <c r="C62">
        <v>11.43</v>
      </c>
      <c r="D62">
        <v>17.309999999999999</v>
      </c>
      <c r="E62">
        <v>73.66</v>
      </c>
      <c r="F62">
        <v>398</v>
      </c>
      <c r="G62">
        <v>0.10920000000000001</v>
      </c>
      <c r="H62">
        <v>9.486E-2</v>
      </c>
      <c r="I62">
        <v>2.0310000000000002E-2</v>
      </c>
      <c r="J62">
        <v>1.8610000000000002E-2</v>
      </c>
      <c r="K62">
        <v>0.16450000000000001</v>
      </c>
      <c r="L62">
        <v>6.5619999999999998E-2</v>
      </c>
      <c r="M62">
        <v>0.2843</v>
      </c>
      <c r="N62">
        <v>1.9079999999999999</v>
      </c>
      <c r="O62">
        <v>1.9370000000000001</v>
      </c>
      <c r="P62">
        <v>21.38</v>
      </c>
      <c r="Q62">
        <v>6.6639999999999998E-3</v>
      </c>
      <c r="R62">
        <v>1.7350000000000001E-2</v>
      </c>
      <c r="S62">
        <v>1.158E-2</v>
      </c>
      <c r="T62">
        <v>9.5200000000000007E-3</v>
      </c>
      <c r="U62">
        <v>2.282E-2</v>
      </c>
      <c r="V62">
        <v>3.5260000000000001E-3</v>
      </c>
      <c r="W62">
        <v>12.78</v>
      </c>
      <c r="X62">
        <v>26.76</v>
      </c>
      <c r="Y62">
        <v>82.66</v>
      </c>
      <c r="Z62">
        <v>503</v>
      </c>
      <c r="AA62">
        <v>0.14130000000000001</v>
      </c>
      <c r="AB62">
        <v>0.1792</v>
      </c>
      <c r="AC62">
        <v>7.7079999999999996E-2</v>
      </c>
      <c r="AD62">
        <v>6.4019999999999994E-2</v>
      </c>
      <c r="AE62">
        <v>0.25840000000000002</v>
      </c>
      <c r="AF62">
        <v>8.0960000000000004E-2</v>
      </c>
    </row>
    <row r="63" spans="1:32">
      <c r="A63">
        <v>869224</v>
      </c>
      <c r="B63">
        <v>0</v>
      </c>
      <c r="C63">
        <v>12.9</v>
      </c>
      <c r="D63">
        <v>15.92</v>
      </c>
      <c r="E63">
        <v>83.74</v>
      </c>
      <c r="F63">
        <v>512.20000000000005</v>
      </c>
      <c r="G63">
        <v>8.677E-2</v>
      </c>
      <c r="H63">
        <v>9.5089999999999994E-2</v>
      </c>
      <c r="I63">
        <v>4.8939999999999997E-2</v>
      </c>
      <c r="J63">
        <v>3.0880000000000001E-2</v>
      </c>
      <c r="K63">
        <v>0.17780000000000001</v>
      </c>
      <c r="L63">
        <v>6.2350000000000003E-2</v>
      </c>
      <c r="M63">
        <v>0.21429999999999999</v>
      </c>
      <c r="N63">
        <v>0.7712</v>
      </c>
      <c r="O63">
        <v>1.6890000000000001</v>
      </c>
      <c r="P63">
        <v>16.64</v>
      </c>
      <c r="Q63">
        <v>5.3239999999999997E-3</v>
      </c>
      <c r="R63">
        <v>1.5630000000000002E-2</v>
      </c>
      <c r="S63">
        <v>1.5100000000000001E-2</v>
      </c>
      <c r="T63">
        <v>7.5839999999999996E-3</v>
      </c>
      <c r="U63">
        <v>2.104E-2</v>
      </c>
      <c r="V63">
        <v>1.887E-3</v>
      </c>
      <c r="W63">
        <v>14.48</v>
      </c>
      <c r="X63">
        <v>21.82</v>
      </c>
      <c r="Y63">
        <v>97.17</v>
      </c>
      <c r="Z63">
        <v>643.79999999999995</v>
      </c>
      <c r="AA63">
        <v>0.13120000000000001</v>
      </c>
      <c r="AB63">
        <v>0.25480000000000003</v>
      </c>
      <c r="AC63">
        <v>0.20899999999999999</v>
      </c>
      <c r="AD63">
        <v>0.1012</v>
      </c>
      <c r="AE63">
        <v>0.35489999999999999</v>
      </c>
      <c r="AF63">
        <v>8.1180000000000002E-2</v>
      </c>
    </row>
    <row r="64" spans="1:32">
      <c r="A64">
        <v>869254</v>
      </c>
      <c r="B64">
        <v>0</v>
      </c>
      <c r="C64">
        <v>10.75</v>
      </c>
      <c r="D64">
        <v>14.97</v>
      </c>
      <c r="E64">
        <v>68.260000000000005</v>
      </c>
      <c r="F64">
        <v>355.3</v>
      </c>
      <c r="G64">
        <v>7.7929999999999999E-2</v>
      </c>
      <c r="H64">
        <v>5.1389999999999998E-2</v>
      </c>
      <c r="I64">
        <v>2.2509999999999999E-2</v>
      </c>
      <c r="J64">
        <v>7.8750000000000001E-3</v>
      </c>
      <c r="K64">
        <v>0.1399</v>
      </c>
      <c r="L64">
        <v>5.688E-2</v>
      </c>
      <c r="M64">
        <v>0.2525</v>
      </c>
      <c r="N64">
        <v>1.2390000000000001</v>
      </c>
      <c r="O64">
        <v>1.806</v>
      </c>
      <c r="P64">
        <v>17.739999999999998</v>
      </c>
      <c r="Q64">
        <v>6.5469999999999999E-3</v>
      </c>
      <c r="R64">
        <v>1.7809999999999999E-2</v>
      </c>
      <c r="S64">
        <v>2.018E-2</v>
      </c>
      <c r="T64">
        <v>5.6119999999999998E-3</v>
      </c>
      <c r="U64">
        <v>1.6709999999999999E-2</v>
      </c>
      <c r="V64">
        <v>2.3600000000000001E-3</v>
      </c>
      <c r="W64">
        <v>11.95</v>
      </c>
      <c r="X64">
        <v>20.72</v>
      </c>
      <c r="Y64">
        <v>77.790000000000006</v>
      </c>
      <c r="Z64">
        <v>441.2</v>
      </c>
      <c r="AA64">
        <v>0.1076</v>
      </c>
      <c r="AB64">
        <v>0.12230000000000001</v>
      </c>
      <c r="AC64">
        <v>9.7549999999999998E-2</v>
      </c>
      <c r="AD64">
        <v>3.4130000000000001E-2</v>
      </c>
      <c r="AE64">
        <v>0.23</v>
      </c>
      <c r="AF64">
        <v>6.769E-2</v>
      </c>
    </row>
    <row r="65" spans="1:32">
      <c r="A65">
        <v>869476</v>
      </c>
      <c r="B65">
        <v>0</v>
      </c>
      <c r="C65">
        <v>11.9</v>
      </c>
      <c r="D65">
        <v>14.65</v>
      </c>
      <c r="E65">
        <v>78.11</v>
      </c>
      <c r="F65">
        <v>432.8</v>
      </c>
      <c r="G65">
        <v>0.1152</v>
      </c>
      <c r="H65">
        <v>0.12959999999999999</v>
      </c>
      <c r="I65">
        <v>3.7100000000000001E-2</v>
      </c>
      <c r="J65">
        <v>3.0030000000000001E-2</v>
      </c>
      <c r="K65">
        <v>0.19950000000000001</v>
      </c>
      <c r="L65">
        <v>7.8390000000000001E-2</v>
      </c>
      <c r="M65">
        <v>0.3962</v>
      </c>
      <c r="N65">
        <v>0.65380000000000005</v>
      </c>
      <c r="O65">
        <v>3.0209999999999999</v>
      </c>
      <c r="P65">
        <v>25.03</v>
      </c>
      <c r="Q65">
        <v>1.017E-2</v>
      </c>
      <c r="R65">
        <v>4.7410000000000001E-2</v>
      </c>
      <c r="S65">
        <v>2.7890000000000002E-2</v>
      </c>
      <c r="T65">
        <v>1.11E-2</v>
      </c>
      <c r="U65">
        <v>3.1269999999999999E-2</v>
      </c>
      <c r="V65">
        <v>9.4230000000000008E-3</v>
      </c>
      <c r="W65">
        <v>13.15</v>
      </c>
      <c r="X65">
        <v>16.510000000000002</v>
      </c>
      <c r="Y65">
        <v>86.26</v>
      </c>
      <c r="Z65">
        <v>509.6</v>
      </c>
      <c r="AA65">
        <v>0.1424</v>
      </c>
      <c r="AB65">
        <v>0.25169999999999998</v>
      </c>
      <c r="AC65">
        <v>9.4200000000000006E-2</v>
      </c>
      <c r="AD65">
        <v>6.0420000000000001E-2</v>
      </c>
      <c r="AE65">
        <v>0.2727</v>
      </c>
      <c r="AF65">
        <v>0.1036</v>
      </c>
    </row>
    <row r="66" spans="1:32">
      <c r="A66">
        <v>86973701</v>
      </c>
      <c r="B66">
        <v>0</v>
      </c>
      <c r="C66">
        <v>14.95</v>
      </c>
      <c r="D66">
        <v>18.77</v>
      </c>
      <c r="E66">
        <v>97.84</v>
      </c>
      <c r="F66">
        <v>689.5</v>
      </c>
      <c r="G66">
        <v>8.1379999999999994E-2</v>
      </c>
      <c r="H66">
        <v>0.1167</v>
      </c>
      <c r="I66">
        <v>9.0499999999999997E-2</v>
      </c>
      <c r="J66">
        <v>3.5619999999999999E-2</v>
      </c>
      <c r="K66">
        <v>0.1744</v>
      </c>
      <c r="L66">
        <v>6.4930000000000002E-2</v>
      </c>
      <c r="M66">
        <v>0.42199999999999999</v>
      </c>
      <c r="N66">
        <v>1.909</v>
      </c>
      <c r="O66">
        <v>3.2709999999999999</v>
      </c>
      <c r="P66">
        <v>39.43</v>
      </c>
      <c r="Q66">
        <v>5.79E-3</v>
      </c>
      <c r="R66">
        <v>4.8770000000000001E-2</v>
      </c>
      <c r="S66">
        <v>5.3030000000000001E-2</v>
      </c>
      <c r="T66">
        <v>1.5270000000000001E-2</v>
      </c>
      <c r="U66">
        <v>3.356E-2</v>
      </c>
      <c r="V66">
        <v>9.3679999999999996E-3</v>
      </c>
      <c r="W66">
        <v>16.25</v>
      </c>
      <c r="X66">
        <v>25.47</v>
      </c>
      <c r="Y66">
        <v>107.1</v>
      </c>
      <c r="Z66">
        <v>809.7</v>
      </c>
      <c r="AA66">
        <v>9.9699999999999997E-2</v>
      </c>
      <c r="AB66">
        <v>0.25209999999999999</v>
      </c>
      <c r="AC66">
        <v>0.25</v>
      </c>
      <c r="AD66">
        <v>8.405E-2</v>
      </c>
      <c r="AE66">
        <v>0.28520000000000001</v>
      </c>
      <c r="AF66">
        <v>9.2179999999999998E-2</v>
      </c>
    </row>
    <row r="67" spans="1:32">
      <c r="A67">
        <v>86973702</v>
      </c>
      <c r="B67">
        <v>0</v>
      </c>
      <c r="C67">
        <v>14.44</v>
      </c>
      <c r="D67">
        <v>15.18</v>
      </c>
      <c r="E67">
        <v>93.97</v>
      </c>
      <c r="F67">
        <v>640.1</v>
      </c>
      <c r="G67">
        <v>9.9699999999999997E-2</v>
      </c>
      <c r="H67">
        <v>0.1021</v>
      </c>
      <c r="I67">
        <v>8.4870000000000001E-2</v>
      </c>
      <c r="J67">
        <v>5.5320000000000001E-2</v>
      </c>
      <c r="K67">
        <v>0.1724</v>
      </c>
      <c r="L67">
        <v>6.0810000000000003E-2</v>
      </c>
      <c r="M67">
        <v>0.24060000000000001</v>
      </c>
      <c r="N67">
        <v>0.73939999999999995</v>
      </c>
      <c r="O67">
        <v>2.12</v>
      </c>
      <c r="P67">
        <v>21.2</v>
      </c>
      <c r="Q67">
        <v>5.7060000000000001E-3</v>
      </c>
      <c r="R67">
        <v>2.2970000000000001E-2</v>
      </c>
      <c r="S67">
        <v>3.1140000000000001E-2</v>
      </c>
      <c r="T67">
        <v>1.4930000000000001E-2</v>
      </c>
      <c r="U67">
        <v>1.4540000000000001E-2</v>
      </c>
      <c r="V67">
        <v>2.5279999999999999E-3</v>
      </c>
      <c r="W67">
        <v>15.85</v>
      </c>
      <c r="X67">
        <v>19.850000000000001</v>
      </c>
      <c r="Y67">
        <v>108.6</v>
      </c>
      <c r="Z67">
        <v>766.9</v>
      </c>
      <c r="AA67">
        <v>0.13159999999999999</v>
      </c>
      <c r="AB67">
        <v>0.27350000000000002</v>
      </c>
      <c r="AC67">
        <v>0.31030000000000002</v>
      </c>
      <c r="AD67">
        <v>0.15989999999999999</v>
      </c>
      <c r="AE67">
        <v>0.26910000000000001</v>
      </c>
      <c r="AF67">
        <v>7.6829999999999996E-2</v>
      </c>
    </row>
    <row r="68" spans="1:32">
      <c r="A68">
        <v>869931</v>
      </c>
      <c r="B68">
        <v>0</v>
      </c>
      <c r="C68">
        <v>13.74</v>
      </c>
      <c r="D68">
        <v>17.91</v>
      </c>
      <c r="E68">
        <v>88.12</v>
      </c>
      <c r="F68">
        <v>585</v>
      </c>
      <c r="G68">
        <v>7.9439999999999997E-2</v>
      </c>
      <c r="H68">
        <v>6.3759999999999997E-2</v>
      </c>
      <c r="I68">
        <v>2.8809999999999999E-2</v>
      </c>
      <c r="J68">
        <v>1.329E-2</v>
      </c>
      <c r="K68">
        <v>0.14729999999999999</v>
      </c>
      <c r="L68">
        <v>5.5800000000000002E-2</v>
      </c>
      <c r="M68">
        <v>0.25</v>
      </c>
      <c r="N68">
        <v>0.75739999999999996</v>
      </c>
      <c r="O68">
        <v>1.573</v>
      </c>
      <c r="P68">
        <v>21.47</v>
      </c>
      <c r="Q68">
        <v>2.8379999999999998E-3</v>
      </c>
      <c r="R68">
        <v>1.592E-2</v>
      </c>
      <c r="S68">
        <v>1.78E-2</v>
      </c>
      <c r="T68">
        <v>5.8279999999999998E-3</v>
      </c>
      <c r="U68">
        <v>1.329E-2</v>
      </c>
      <c r="V68">
        <v>1.9759999999999999E-3</v>
      </c>
      <c r="W68">
        <v>15.34</v>
      </c>
      <c r="X68">
        <v>22.46</v>
      </c>
      <c r="Y68">
        <v>97.19</v>
      </c>
      <c r="Z68">
        <v>725.9</v>
      </c>
      <c r="AA68">
        <v>9.7110000000000002E-2</v>
      </c>
      <c r="AB68">
        <v>0.18240000000000001</v>
      </c>
      <c r="AC68">
        <v>0.15640000000000001</v>
      </c>
      <c r="AD68">
        <v>6.019E-2</v>
      </c>
      <c r="AE68">
        <v>0.23499999999999999</v>
      </c>
      <c r="AF68">
        <v>7.0139999999999994E-2</v>
      </c>
    </row>
    <row r="69" spans="1:32">
      <c r="A69">
        <v>871001501</v>
      </c>
      <c r="B69">
        <v>0</v>
      </c>
      <c r="C69">
        <v>13</v>
      </c>
      <c r="D69">
        <v>20.78</v>
      </c>
      <c r="E69">
        <v>83.51</v>
      </c>
      <c r="F69">
        <v>519.4</v>
      </c>
      <c r="G69">
        <v>0.1135</v>
      </c>
      <c r="H69">
        <v>7.5889999999999999E-2</v>
      </c>
      <c r="I69">
        <v>3.1359999999999999E-2</v>
      </c>
      <c r="J69">
        <v>2.6450000000000001E-2</v>
      </c>
      <c r="K69">
        <v>0.254</v>
      </c>
      <c r="L69">
        <v>6.087E-2</v>
      </c>
      <c r="M69">
        <v>0.42020000000000002</v>
      </c>
      <c r="N69">
        <v>1.3220000000000001</v>
      </c>
      <c r="O69">
        <v>2.8730000000000002</v>
      </c>
      <c r="P69">
        <v>34.78</v>
      </c>
      <c r="Q69">
        <v>7.0169999999999998E-3</v>
      </c>
      <c r="R69">
        <v>1.142E-2</v>
      </c>
      <c r="S69">
        <v>1.949E-2</v>
      </c>
      <c r="T69">
        <v>1.153E-2</v>
      </c>
      <c r="U69">
        <v>2.9510000000000002E-2</v>
      </c>
      <c r="V69">
        <v>1.5330000000000001E-3</v>
      </c>
      <c r="W69">
        <v>14.16</v>
      </c>
      <c r="X69">
        <v>24.11</v>
      </c>
      <c r="Y69">
        <v>90.82</v>
      </c>
      <c r="Z69">
        <v>616.70000000000005</v>
      </c>
      <c r="AA69">
        <v>0.12970000000000001</v>
      </c>
      <c r="AB69">
        <v>0.1105</v>
      </c>
      <c r="AC69">
        <v>8.1119999999999998E-2</v>
      </c>
      <c r="AD69">
        <v>6.2960000000000002E-2</v>
      </c>
      <c r="AE69">
        <v>0.3196</v>
      </c>
      <c r="AF69">
        <v>6.4350000000000004E-2</v>
      </c>
    </row>
    <row r="70" spans="1:32">
      <c r="A70">
        <v>871001502</v>
      </c>
      <c r="B70">
        <v>0</v>
      </c>
      <c r="C70">
        <v>8.2189999999999994</v>
      </c>
      <c r="D70">
        <v>20.7</v>
      </c>
      <c r="E70">
        <v>53.27</v>
      </c>
      <c r="F70">
        <v>203.9</v>
      </c>
      <c r="G70">
        <v>9.4049999999999995E-2</v>
      </c>
      <c r="H70">
        <v>0.1305</v>
      </c>
      <c r="I70">
        <v>0.1321</v>
      </c>
      <c r="J70">
        <v>2.1680000000000001E-2</v>
      </c>
      <c r="K70">
        <v>0.22220000000000001</v>
      </c>
      <c r="L70">
        <v>8.2610000000000003E-2</v>
      </c>
      <c r="M70">
        <v>0.19350000000000001</v>
      </c>
      <c r="N70">
        <v>1.962</v>
      </c>
      <c r="O70">
        <v>1.2430000000000001</v>
      </c>
      <c r="P70">
        <v>10.210000000000001</v>
      </c>
      <c r="Q70">
        <v>1.243E-2</v>
      </c>
      <c r="R70">
        <v>5.416E-2</v>
      </c>
      <c r="S70">
        <v>7.7530000000000002E-2</v>
      </c>
      <c r="T70">
        <v>1.022E-2</v>
      </c>
      <c r="U70">
        <v>2.3089999999999999E-2</v>
      </c>
      <c r="V70">
        <v>1.1780000000000001E-2</v>
      </c>
      <c r="W70">
        <v>9.0920000000000005</v>
      </c>
      <c r="X70">
        <v>29.72</v>
      </c>
      <c r="Y70">
        <v>58.08</v>
      </c>
      <c r="Z70">
        <v>249.8</v>
      </c>
      <c r="AA70">
        <v>0.16300000000000001</v>
      </c>
      <c r="AB70">
        <v>0.43099999999999999</v>
      </c>
      <c r="AC70">
        <v>0.53810000000000002</v>
      </c>
      <c r="AD70">
        <v>7.8789999999999999E-2</v>
      </c>
      <c r="AE70">
        <v>0.3322</v>
      </c>
      <c r="AF70">
        <v>0.14860000000000001</v>
      </c>
    </row>
    <row r="71" spans="1:32">
      <c r="A71">
        <v>8710441</v>
      </c>
      <c r="B71">
        <v>0</v>
      </c>
      <c r="C71">
        <v>9.7309999999999999</v>
      </c>
      <c r="D71">
        <v>15.34</v>
      </c>
      <c r="E71">
        <v>63.78</v>
      </c>
      <c r="F71">
        <v>300.2</v>
      </c>
      <c r="G71">
        <v>0.1072</v>
      </c>
      <c r="H71">
        <v>0.15989999999999999</v>
      </c>
      <c r="I71">
        <v>0.4108</v>
      </c>
      <c r="J71">
        <v>7.8570000000000001E-2</v>
      </c>
      <c r="K71">
        <v>0.25480000000000003</v>
      </c>
      <c r="L71">
        <v>9.2960000000000001E-2</v>
      </c>
      <c r="M71">
        <v>0.82450000000000001</v>
      </c>
      <c r="N71">
        <v>2.6640000000000001</v>
      </c>
      <c r="O71">
        <v>4.0730000000000004</v>
      </c>
      <c r="P71">
        <v>49.85</v>
      </c>
      <c r="Q71">
        <v>1.0970000000000001E-2</v>
      </c>
      <c r="R71">
        <v>9.5860000000000001E-2</v>
      </c>
      <c r="S71">
        <v>0.39600000000000002</v>
      </c>
      <c r="T71">
        <v>5.2789999999999997E-2</v>
      </c>
      <c r="U71">
        <v>3.5459999999999998E-2</v>
      </c>
      <c r="V71">
        <v>2.9839999999999998E-2</v>
      </c>
      <c r="W71">
        <v>11.02</v>
      </c>
      <c r="X71">
        <v>19.489999999999998</v>
      </c>
      <c r="Y71">
        <v>71.040000000000006</v>
      </c>
      <c r="Z71">
        <v>380.5</v>
      </c>
      <c r="AA71">
        <v>0.12920000000000001</v>
      </c>
      <c r="AB71">
        <v>0.2772</v>
      </c>
      <c r="AC71">
        <v>0.8216</v>
      </c>
      <c r="AD71">
        <v>0.15709999999999999</v>
      </c>
      <c r="AE71">
        <v>0.31080000000000002</v>
      </c>
      <c r="AF71">
        <v>0.12590000000000001</v>
      </c>
    </row>
    <row r="72" spans="1:32">
      <c r="A72">
        <v>87106</v>
      </c>
      <c r="B72">
        <v>0</v>
      </c>
      <c r="C72">
        <v>11.15</v>
      </c>
      <c r="D72">
        <v>13.08</v>
      </c>
      <c r="E72">
        <v>70.87</v>
      </c>
      <c r="F72">
        <v>381.9</v>
      </c>
      <c r="G72">
        <v>9.7540000000000002E-2</v>
      </c>
      <c r="H72">
        <v>5.1130000000000002E-2</v>
      </c>
      <c r="I72">
        <v>1.9820000000000001E-2</v>
      </c>
      <c r="J72">
        <v>1.7860000000000001E-2</v>
      </c>
      <c r="K72">
        <v>0.183</v>
      </c>
      <c r="L72">
        <v>6.105E-2</v>
      </c>
      <c r="M72">
        <v>0.22509999999999999</v>
      </c>
      <c r="N72">
        <v>0.78149999999999997</v>
      </c>
      <c r="O72">
        <v>1.429</v>
      </c>
      <c r="P72">
        <v>15.48</v>
      </c>
      <c r="Q72">
        <v>9.0189999999999992E-3</v>
      </c>
      <c r="R72">
        <v>8.9849999999999999E-3</v>
      </c>
      <c r="S72">
        <v>1.196E-2</v>
      </c>
      <c r="T72">
        <v>8.2319999999999997E-3</v>
      </c>
      <c r="U72">
        <v>2.3879999999999998E-2</v>
      </c>
      <c r="V72">
        <v>1.619E-3</v>
      </c>
      <c r="W72">
        <v>11.99</v>
      </c>
      <c r="X72">
        <v>16.3</v>
      </c>
      <c r="Y72">
        <v>76.25</v>
      </c>
      <c r="Z72">
        <v>440.8</v>
      </c>
      <c r="AA72">
        <v>0.1341</v>
      </c>
      <c r="AB72">
        <v>8.9709999999999998E-2</v>
      </c>
      <c r="AC72">
        <v>7.1160000000000001E-2</v>
      </c>
      <c r="AD72">
        <v>5.5059999999999998E-2</v>
      </c>
      <c r="AE72">
        <v>0.28589999999999999</v>
      </c>
      <c r="AF72">
        <v>6.7720000000000002E-2</v>
      </c>
    </row>
    <row r="73" spans="1:32">
      <c r="A73">
        <v>8711002</v>
      </c>
      <c r="B73">
        <v>0</v>
      </c>
      <c r="C73">
        <v>13.15</v>
      </c>
      <c r="D73">
        <v>15.34</v>
      </c>
      <c r="E73">
        <v>85.31</v>
      </c>
      <c r="F73">
        <v>538.9</v>
      </c>
      <c r="G73">
        <v>9.3840000000000007E-2</v>
      </c>
      <c r="H73">
        <v>8.498E-2</v>
      </c>
      <c r="I73">
        <v>9.2929999999999999E-2</v>
      </c>
      <c r="J73">
        <v>3.483E-2</v>
      </c>
      <c r="K73">
        <v>0.1822</v>
      </c>
      <c r="L73">
        <v>6.207E-2</v>
      </c>
      <c r="M73">
        <v>0.27100000000000002</v>
      </c>
      <c r="N73">
        <v>0.79269999999999996</v>
      </c>
      <c r="O73">
        <v>1.819</v>
      </c>
      <c r="P73">
        <v>22.79</v>
      </c>
      <c r="Q73">
        <v>8.5839999999999996E-3</v>
      </c>
      <c r="R73">
        <v>2.017E-2</v>
      </c>
      <c r="S73">
        <v>3.0470000000000001E-2</v>
      </c>
      <c r="T73">
        <v>9.5359999999999993E-3</v>
      </c>
      <c r="U73">
        <v>2.7689999999999999E-2</v>
      </c>
      <c r="V73">
        <v>3.4789999999999999E-3</v>
      </c>
      <c r="W73">
        <v>14.77</v>
      </c>
      <c r="X73">
        <v>20.5</v>
      </c>
      <c r="Y73">
        <v>97.67</v>
      </c>
      <c r="Z73">
        <v>677.3</v>
      </c>
      <c r="AA73">
        <v>0.14779999999999999</v>
      </c>
      <c r="AB73">
        <v>0.22559999999999999</v>
      </c>
      <c r="AC73">
        <v>0.3009</v>
      </c>
      <c r="AD73">
        <v>9.7220000000000001E-2</v>
      </c>
      <c r="AE73">
        <v>0.38490000000000002</v>
      </c>
      <c r="AF73">
        <v>8.6330000000000004E-2</v>
      </c>
    </row>
    <row r="74" spans="1:32">
      <c r="A74">
        <v>8711003</v>
      </c>
      <c r="B74">
        <v>0</v>
      </c>
      <c r="C74">
        <v>12.25</v>
      </c>
      <c r="D74">
        <v>17.940000000000001</v>
      </c>
      <c r="E74">
        <v>78.27</v>
      </c>
      <c r="F74">
        <v>460.3</v>
      </c>
      <c r="G74">
        <v>8.6540000000000006E-2</v>
      </c>
      <c r="H74">
        <v>6.6790000000000002E-2</v>
      </c>
      <c r="I74">
        <v>3.8850000000000003E-2</v>
      </c>
      <c r="J74">
        <v>2.3310000000000001E-2</v>
      </c>
      <c r="K74">
        <v>0.19700000000000001</v>
      </c>
      <c r="L74">
        <v>6.2280000000000002E-2</v>
      </c>
      <c r="M74">
        <v>0.22</v>
      </c>
      <c r="N74">
        <v>0.98229999999999995</v>
      </c>
      <c r="O74">
        <v>1.484</v>
      </c>
      <c r="P74">
        <v>16.510000000000002</v>
      </c>
      <c r="Q74">
        <v>5.5180000000000003E-3</v>
      </c>
      <c r="R74">
        <v>1.562E-2</v>
      </c>
      <c r="S74">
        <v>1.9939999999999999E-2</v>
      </c>
      <c r="T74">
        <v>7.9240000000000005E-3</v>
      </c>
      <c r="U74">
        <v>1.7989999999999999E-2</v>
      </c>
      <c r="V74">
        <v>2.4840000000000001E-3</v>
      </c>
      <c r="W74">
        <v>13.59</v>
      </c>
      <c r="X74">
        <v>25.22</v>
      </c>
      <c r="Y74">
        <v>86.6</v>
      </c>
      <c r="Z74">
        <v>564.20000000000005</v>
      </c>
      <c r="AA74">
        <v>0.1217</v>
      </c>
      <c r="AB74">
        <v>0.17879999999999999</v>
      </c>
      <c r="AC74">
        <v>0.1943</v>
      </c>
      <c r="AD74">
        <v>8.2110000000000002E-2</v>
      </c>
      <c r="AE74">
        <v>0.31130000000000002</v>
      </c>
      <c r="AF74">
        <v>8.1320000000000003E-2</v>
      </c>
    </row>
    <row r="75" spans="1:32">
      <c r="A75">
        <v>8711216</v>
      </c>
      <c r="B75">
        <v>0</v>
      </c>
      <c r="C75">
        <v>16.84</v>
      </c>
      <c r="D75">
        <v>19.46</v>
      </c>
      <c r="E75">
        <v>108.4</v>
      </c>
      <c r="F75">
        <v>880.2</v>
      </c>
      <c r="G75">
        <v>7.4450000000000002E-2</v>
      </c>
      <c r="H75">
        <v>7.2230000000000003E-2</v>
      </c>
      <c r="I75">
        <v>5.1499999999999997E-2</v>
      </c>
      <c r="J75">
        <v>2.7709999999999999E-2</v>
      </c>
      <c r="K75">
        <v>0.18440000000000001</v>
      </c>
      <c r="L75">
        <v>5.2679999999999998E-2</v>
      </c>
      <c r="M75">
        <v>0.47889999999999999</v>
      </c>
      <c r="N75">
        <v>2.06</v>
      </c>
      <c r="O75">
        <v>3.4790000000000001</v>
      </c>
      <c r="P75">
        <v>46.61</v>
      </c>
      <c r="Q75">
        <v>3.4429999999999999E-3</v>
      </c>
      <c r="R75">
        <v>2.6610000000000002E-2</v>
      </c>
      <c r="S75">
        <v>3.056E-2</v>
      </c>
      <c r="T75">
        <v>1.11E-2</v>
      </c>
      <c r="U75">
        <v>1.52E-2</v>
      </c>
      <c r="V75">
        <v>1.519E-3</v>
      </c>
      <c r="W75">
        <v>18.22</v>
      </c>
      <c r="X75">
        <v>28.07</v>
      </c>
      <c r="Y75">
        <v>120.3</v>
      </c>
      <c r="Z75">
        <v>1032</v>
      </c>
      <c r="AA75">
        <v>8.7739999999999999E-2</v>
      </c>
      <c r="AB75">
        <v>0.17100000000000001</v>
      </c>
      <c r="AC75">
        <v>0.18820000000000001</v>
      </c>
      <c r="AD75">
        <v>8.4360000000000004E-2</v>
      </c>
      <c r="AE75">
        <v>0.25269999999999998</v>
      </c>
      <c r="AF75">
        <v>5.9720000000000002E-2</v>
      </c>
    </row>
    <row r="76" spans="1:32">
      <c r="A76">
        <v>871122</v>
      </c>
      <c r="B76">
        <v>0</v>
      </c>
      <c r="C76">
        <v>12.06</v>
      </c>
      <c r="D76">
        <v>12.74</v>
      </c>
      <c r="E76">
        <v>76.84</v>
      </c>
      <c r="F76">
        <v>448.6</v>
      </c>
      <c r="G76">
        <v>9.3109999999999998E-2</v>
      </c>
      <c r="H76">
        <v>5.2409999999999998E-2</v>
      </c>
      <c r="I76">
        <v>1.9720000000000001E-2</v>
      </c>
      <c r="J76">
        <v>1.9630000000000002E-2</v>
      </c>
      <c r="K76">
        <v>0.159</v>
      </c>
      <c r="L76">
        <v>5.9069999999999998E-2</v>
      </c>
      <c r="M76">
        <v>0.1822</v>
      </c>
      <c r="N76">
        <v>0.72850000000000004</v>
      </c>
      <c r="O76">
        <v>1.171</v>
      </c>
      <c r="P76">
        <v>13.25</v>
      </c>
      <c r="Q76">
        <v>5.5279999999999999E-3</v>
      </c>
      <c r="R76">
        <v>9.7890000000000008E-3</v>
      </c>
      <c r="S76">
        <v>8.3420000000000005E-3</v>
      </c>
      <c r="T76">
        <v>6.2729999999999999E-3</v>
      </c>
      <c r="U76">
        <v>1.465E-2</v>
      </c>
      <c r="V76">
        <v>2.5300000000000001E-3</v>
      </c>
      <c r="W76">
        <v>13.14</v>
      </c>
      <c r="X76">
        <v>18.41</v>
      </c>
      <c r="Y76">
        <v>84.08</v>
      </c>
      <c r="Z76">
        <v>532.79999999999995</v>
      </c>
      <c r="AA76">
        <v>0.1275</v>
      </c>
      <c r="AB76">
        <v>0.1232</v>
      </c>
      <c r="AC76">
        <v>8.6360000000000006E-2</v>
      </c>
      <c r="AD76">
        <v>7.0250000000000007E-2</v>
      </c>
      <c r="AE76">
        <v>0.25140000000000001</v>
      </c>
      <c r="AF76">
        <v>7.8979999999999995E-2</v>
      </c>
    </row>
    <row r="77" spans="1:32">
      <c r="A77">
        <v>871149</v>
      </c>
      <c r="B77">
        <v>0</v>
      </c>
      <c r="C77">
        <v>10.9</v>
      </c>
      <c r="D77">
        <v>12.96</v>
      </c>
      <c r="E77">
        <v>68.69</v>
      </c>
      <c r="F77">
        <v>366.8</v>
      </c>
      <c r="G77">
        <v>7.5149999999999995E-2</v>
      </c>
      <c r="H77">
        <v>3.7179999999999998E-2</v>
      </c>
      <c r="I77">
        <v>3.0899999999999999E-3</v>
      </c>
      <c r="J77">
        <v>6.5880000000000001E-3</v>
      </c>
      <c r="K77">
        <v>0.14419999999999999</v>
      </c>
      <c r="L77">
        <v>5.7430000000000002E-2</v>
      </c>
      <c r="M77">
        <v>0.28179999999999999</v>
      </c>
      <c r="N77">
        <v>0.76139999999999997</v>
      </c>
      <c r="O77">
        <v>1.8080000000000001</v>
      </c>
      <c r="P77">
        <v>18.54</v>
      </c>
      <c r="Q77">
        <v>6.1419999999999999E-3</v>
      </c>
      <c r="R77">
        <v>6.1339999999999997E-3</v>
      </c>
      <c r="S77">
        <v>1.835E-3</v>
      </c>
      <c r="T77">
        <v>3.5760000000000002E-3</v>
      </c>
      <c r="U77">
        <v>1.6369999999999999E-2</v>
      </c>
      <c r="V77">
        <v>2.6649999999999998E-3</v>
      </c>
      <c r="W77">
        <v>12.36</v>
      </c>
      <c r="X77">
        <v>18.2</v>
      </c>
      <c r="Y77">
        <v>78.069999999999993</v>
      </c>
      <c r="Z77">
        <v>470</v>
      </c>
      <c r="AA77">
        <v>0.1171</v>
      </c>
      <c r="AB77">
        <v>8.294E-2</v>
      </c>
      <c r="AC77">
        <v>1.8540000000000001E-2</v>
      </c>
      <c r="AD77">
        <v>3.9530000000000003E-2</v>
      </c>
      <c r="AE77">
        <v>0.27379999999999999</v>
      </c>
      <c r="AF77">
        <v>7.6850000000000002E-2</v>
      </c>
    </row>
    <row r="78" spans="1:32">
      <c r="A78">
        <v>8711561</v>
      </c>
      <c r="B78">
        <v>0</v>
      </c>
      <c r="C78">
        <v>11.75</v>
      </c>
      <c r="D78">
        <v>20.18</v>
      </c>
      <c r="E78">
        <v>76.099999999999994</v>
      </c>
      <c r="F78">
        <v>419.8</v>
      </c>
      <c r="G78">
        <v>0.1089</v>
      </c>
      <c r="H78">
        <v>0.11409999999999999</v>
      </c>
      <c r="I78">
        <v>6.8430000000000005E-2</v>
      </c>
      <c r="J78">
        <v>3.7379999999999997E-2</v>
      </c>
      <c r="K78">
        <v>0.1993</v>
      </c>
      <c r="L78">
        <v>6.4530000000000004E-2</v>
      </c>
      <c r="M78">
        <v>0.50180000000000002</v>
      </c>
      <c r="N78">
        <v>1.6930000000000001</v>
      </c>
      <c r="O78">
        <v>3.9260000000000002</v>
      </c>
      <c r="P78">
        <v>38.340000000000003</v>
      </c>
      <c r="Q78">
        <v>9.4330000000000004E-3</v>
      </c>
      <c r="R78">
        <v>2.4049999999999998E-2</v>
      </c>
      <c r="S78">
        <v>4.1669999999999999E-2</v>
      </c>
      <c r="T78">
        <v>1.1520000000000001E-2</v>
      </c>
      <c r="U78">
        <v>3.397E-2</v>
      </c>
      <c r="V78">
        <v>5.0610000000000004E-3</v>
      </c>
      <c r="W78">
        <v>13.32</v>
      </c>
      <c r="X78">
        <v>26.21</v>
      </c>
      <c r="Y78">
        <v>88.91</v>
      </c>
      <c r="Z78">
        <v>543.9</v>
      </c>
      <c r="AA78">
        <v>0.1358</v>
      </c>
      <c r="AB78">
        <v>0.18920000000000001</v>
      </c>
      <c r="AC78">
        <v>0.1956</v>
      </c>
      <c r="AD78">
        <v>7.9089999999999994E-2</v>
      </c>
      <c r="AE78">
        <v>0.31680000000000003</v>
      </c>
      <c r="AF78">
        <v>7.9869999999999997E-2</v>
      </c>
    </row>
    <row r="79" spans="1:32">
      <c r="A79">
        <v>8712064</v>
      </c>
      <c r="B79">
        <v>0</v>
      </c>
      <c r="C79">
        <v>12.34</v>
      </c>
      <c r="D79">
        <v>22.22</v>
      </c>
      <c r="E79">
        <v>79.849999999999994</v>
      </c>
      <c r="F79">
        <v>464.5</v>
      </c>
      <c r="G79">
        <v>0.1012</v>
      </c>
      <c r="H79">
        <v>0.10150000000000001</v>
      </c>
      <c r="I79">
        <v>5.3699999999999998E-2</v>
      </c>
      <c r="J79">
        <v>2.8219999999999999E-2</v>
      </c>
      <c r="K79">
        <v>0.15509999999999999</v>
      </c>
      <c r="L79">
        <v>6.7610000000000003E-2</v>
      </c>
      <c r="M79">
        <v>0.2949</v>
      </c>
      <c r="N79">
        <v>1.6559999999999999</v>
      </c>
      <c r="O79">
        <v>1.9550000000000001</v>
      </c>
      <c r="P79">
        <v>21.55</v>
      </c>
      <c r="Q79">
        <v>1.1339999999999999E-2</v>
      </c>
      <c r="R79">
        <v>3.175E-2</v>
      </c>
      <c r="S79">
        <v>3.125E-2</v>
      </c>
      <c r="T79">
        <v>1.1350000000000001E-2</v>
      </c>
      <c r="U79">
        <v>1.8790000000000001E-2</v>
      </c>
      <c r="V79">
        <v>5.3480000000000003E-3</v>
      </c>
      <c r="W79">
        <v>13.58</v>
      </c>
      <c r="X79">
        <v>28.68</v>
      </c>
      <c r="Y79">
        <v>87.36</v>
      </c>
      <c r="Z79">
        <v>553</v>
      </c>
      <c r="AA79">
        <v>0.1452</v>
      </c>
      <c r="AB79">
        <v>0.23380000000000001</v>
      </c>
      <c r="AC79">
        <v>0.16880000000000001</v>
      </c>
      <c r="AD79">
        <v>8.1939999999999999E-2</v>
      </c>
      <c r="AE79">
        <v>0.2268</v>
      </c>
      <c r="AF79">
        <v>9.0819999999999998E-2</v>
      </c>
    </row>
    <row r="80" spans="1:32">
      <c r="A80">
        <v>8712291</v>
      </c>
      <c r="B80">
        <v>0</v>
      </c>
      <c r="C80">
        <v>14.97</v>
      </c>
      <c r="D80">
        <v>19.760000000000002</v>
      </c>
      <c r="E80">
        <v>95.5</v>
      </c>
      <c r="F80">
        <v>690.2</v>
      </c>
      <c r="G80">
        <v>8.4209999999999993E-2</v>
      </c>
      <c r="H80">
        <v>5.3519999999999998E-2</v>
      </c>
      <c r="I80">
        <v>1.9470000000000001E-2</v>
      </c>
      <c r="J80">
        <v>1.9390000000000001E-2</v>
      </c>
      <c r="K80">
        <v>0.1515</v>
      </c>
      <c r="L80">
        <v>5.2659999999999998E-2</v>
      </c>
      <c r="M80">
        <v>0.184</v>
      </c>
      <c r="N80">
        <v>1.0649999999999999</v>
      </c>
      <c r="O80">
        <v>1.286</v>
      </c>
      <c r="P80">
        <v>16.64</v>
      </c>
      <c r="Q80">
        <v>3.6340000000000001E-3</v>
      </c>
      <c r="R80">
        <v>7.9830000000000005E-3</v>
      </c>
      <c r="S80">
        <v>8.2679999999999993E-3</v>
      </c>
      <c r="T80">
        <v>6.4320000000000002E-3</v>
      </c>
      <c r="U80">
        <v>1.924E-2</v>
      </c>
      <c r="V80">
        <v>1.5200000000000001E-3</v>
      </c>
      <c r="W80">
        <v>15.98</v>
      </c>
      <c r="X80">
        <v>25.82</v>
      </c>
      <c r="Y80">
        <v>102.3</v>
      </c>
      <c r="Z80">
        <v>782.1</v>
      </c>
      <c r="AA80">
        <v>0.1045</v>
      </c>
      <c r="AB80">
        <v>9.9949999999999997E-2</v>
      </c>
      <c r="AC80">
        <v>7.7499999999999999E-2</v>
      </c>
      <c r="AD80">
        <v>5.7540000000000001E-2</v>
      </c>
      <c r="AE80">
        <v>0.2646</v>
      </c>
      <c r="AF80">
        <v>6.0850000000000001E-2</v>
      </c>
    </row>
    <row r="81" spans="1:32">
      <c r="A81">
        <v>87127</v>
      </c>
      <c r="B81">
        <v>0</v>
      </c>
      <c r="C81">
        <v>10.8</v>
      </c>
      <c r="D81">
        <v>9.7100000000000009</v>
      </c>
      <c r="E81">
        <v>68.77</v>
      </c>
      <c r="F81">
        <v>357.6</v>
      </c>
      <c r="G81">
        <v>9.5939999999999998E-2</v>
      </c>
      <c r="H81">
        <v>5.7360000000000001E-2</v>
      </c>
      <c r="I81">
        <v>2.5309999999999999E-2</v>
      </c>
      <c r="J81">
        <v>1.6979999999999999E-2</v>
      </c>
      <c r="K81">
        <v>0.1381</v>
      </c>
      <c r="L81">
        <v>6.4000000000000001E-2</v>
      </c>
      <c r="M81">
        <v>0.17280000000000001</v>
      </c>
      <c r="N81">
        <v>0.40639999999999998</v>
      </c>
      <c r="O81">
        <v>1.1259999999999999</v>
      </c>
      <c r="P81">
        <v>11.48</v>
      </c>
      <c r="Q81">
        <v>7.809E-3</v>
      </c>
      <c r="R81">
        <v>9.8160000000000001E-3</v>
      </c>
      <c r="S81">
        <v>1.099E-2</v>
      </c>
      <c r="T81">
        <v>5.3439999999999998E-3</v>
      </c>
      <c r="U81">
        <v>1.2540000000000001E-2</v>
      </c>
      <c r="V81">
        <v>2.1199999999999999E-3</v>
      </c>
      <c r="W81">
        <v>11.6</v>
      </c>
      <c r="X81">
        <v>12.02</v>
      </c>
      <c r="Y81">
        <v>73.66</v>
      </c>
      <c r="Z81">
        <v>414</v>
      </c>
      <c r="AA81">
        <v>0.14360000000000001</v>
      </c>
      <c r="AB81">
        <v>0.12570000000000001</v>
      </c>
      <c r="AC81">
        <v>0.1047</v>
      </c>
      <c r="AD81">
        <v>4.6030000000000001E-2</v>
      </c>
      <c r="AE81">
        <v>0.20899999999999999</v>
      </c>
      <c r="AF81">
        <v>7.6990000000000003E-2</v>
      </c>
    </row>
    <row r="82" spans="1:32">
      <c r="A82">
        <v>8712853</v>
      </c>
      <c r="B82">
        <v>0</v>
      </c>
      <c r="C82">
        <v>14.97</v>
      </c>
      <c r="D82">
        <v>16.95</v>
      </c>
      <c r="E82">
        <v>96.22</v>
      </c>
      <c r="F82">
        <v>685.9</v>
      </c>
      <c r="G82">
        <v>9.8549999999999999E-2</v>
      </c>
      <c r="H82">
        <v>7.8850000000000003E-2</v>
      </c>
      <c r="I82">
        <v>2.6020000000000001E-2</v>
      </c>
      <c r="J82">
        <v>3.7810000000000003E-2</v>
      </c>
      <c r="K82">
        <v>0.17799999999999999</v>
      </c>
      <c r="L82">
        <v>5.6500000000000002E-2</v>
      </c>
      <c r="M82">
        <v>0.27129999999999999</v>
      </c>
      <c r="N82">
        <v>1.2170000000000001</v>
      </c>
      <c r="O82">
        <v>1.893</v>
      </c>
      <c r="P82">
        <v>24.28</v>
      </c>
      <c r="Q82">
        <v>5.0800000000000003E-3</v>
      </c>
      <c r="R82">
        <v>1.37E-2</v>
      </c>
      <c r="S82">
        <v>7.2760000000000003E-3</v>
      </c>
      <c r="T82">
        <v>9.0729999999999995E-3</v>
      </c>
      <c r="U82">
        <v>1.35E-2</v>
      </c>
      <c r="V82">
        <v>1.7060000000000001E-3</v>
      </c>
      <c r="W82">
        <v>16.11</v>
      </c>
      <c r="X82">
        <v>23</v>
      </c>
      <c r="Y82">
        <v>104.6</v>
      </c>
      <c r="Z82">
        <v>793.7</v>
      </c>
      <c r="AA82">
        <v>0.1216</v>
      </c>
      <c r="AB82">
        <v>0.16370000000000001</v>
      </c>
      <c r="AC82">
        <v>6.6479999999999997E-2</v>
      </c>
      <c r="AD82">
        <v>8.4849999999999995E-2</v>
      </c>
      <c r="AE82">
        <v>0.2404</v>
      </c>
      <c r="AF82">
        <v>6.4280000000000004E-2</v>
      </c>
    </row>
    <row r="83" spans="1:32">
      <c r="A83">
        <v>87139402</v>
      </c>
      <c r="B83">
        <v>0</v>
      </c>
      <c r="C83">
        <v>12.32</v>
      </c>
      <c r="D83">
        <v>12.39</v>
      </c>
      <c r="E83">
        <v>78.849999999999994</v>
      </c>
      <c r="F83">
        <v>464.1</v>
      </c>
      <c r="G83">
        <v>0.1028</v>
      </c>
      <c r="H83">
        <v>6.9809999999999997E-2</v>
      </c>
      <c r="I83">
        <v>3.9870000000000003E-2</v>
      </c>
      <c r="J83">
        <v>3.6999999999999998E-2</v>
      </c>
      <c r="K83">
        <v>0.19589999999999999</v>
      </c>
      <c r="L83">
        <v>5.9549999999999999E-2</v>
      </c>
      <c r="M83">
        <v>0.23599999999999999</v>
      </c>
      <c r="N83">
        <v>0.66559999999999997</v>
      </c>
      <c r="O83">
        <v>1.67</v>
      </c>
      <c r="P83">
        <v>17.43</v>
      </c>
      <c r="Q83">
        <v>8.0450000000000001E-3</v>
      </c>
      <c r="R83">
        <v>1.18E-2</v>
      </c>
      <c r="S83">
        <v>1.6830000000000001E-2</v>
      </c>
      <c r="T83">
        <v>1.2409999999999999E-2</v>
      </c>
      <c r="U83">
        <v>1.924E-2</v>
      </c>
      <c r="V83">
        <v>2.248E-3</v>
      </c>
      <c r="W83">
        <v>13.5</v>
      </c>
      <c r="X83">
        <v>15.64</v>
      </c>
      <c r="Y83">
        <v>86.97</v>
      </c>
      <c r="Z83">
        <v>549.1</v>
      </c>
      <c r="AA83">
        <v>0.13850000000000001</v>
      </c>
      <c r="AB83">
        <v>0.12659999999999999</v>
      </c>
      <c r="AC83">
        <v>0.1242</v>
      </c>
      <c r="AD83">
        <v>9.3909999999999993E-2</v>
      </c>
      <c r="AE83">
        <v>0.28270000000000001</v>
      </c>
      <c r="AF83">
        <v>6.7710000000000006E-2</v>
      </c>
    </row>
    <row r="84" spans="1:32">
      <c r="A84">
        <v>871641</v>
      </c>
      <c r="B84">
        <v>0</v>
      </c>
      <c r="C84">
        <v>11.08</v>
      </c>
      <c r="D84">
        <v>14.71</v>
      </c>
      <c r="E84">
        <v>70.209999999999994</v>
      </c>
      <c r="F84">
        <v>372.7</v>
      </c>
      <c r="G84">
        <v>0.10059999999999999</v>
      </c>
      <c r="H84">
        <v>5.7430000000000002E-2</v>
      </c>
      <c r="I84">
        <v>2.3630000000000002E-2</v>
      </c>
      <c r="J84">
        <v>2.5829999999999999E-2</v>
      </c>
      <c r="K84">
        <v>0.15659999999999999</v>
      </c>
      <c r="L84">
        <v>6.6689999999999999E-2</v>
      </c>
      <c r="M84">
        <v>0.20730000000000001</v>
      </c>
      <c r="N84">
        <v>1.8049999999999999</v>
      </c>
      <c r="O84">
        <v>1.377</v>
      </c>
      <c r="P84">
        <v>19.079999999999998</v>
      </c>
      <c r="Q84">
        <v>1.4959999999999999E-2</v>
      </c>
      <c r="R84">
        <v>2.121E-2</v>
      </c>
      <c r="S84">
        <v>1.453E-2</v>
      </c>
      <c r="T84">
        <v>1.583E-2</v>
      </c>
      <c r="U84">
        <v>3.082E-2</v>
      </c>
      <c r="V84">
        <v>4.7850000000000002E-3</v>
      </c>
      <c r="W84">
        <v>11.35</v>
      </c>
      <c r="X84">
        <v>16.82</v>
      </c>
      <c r="Y84">
        <v>72.010000000000005</v>
      </c>
      <c r="Z84">
        <v>396.5</v>
      </c>
      <c r="AA84">
        <v>0.1216</v>
      </c>
      <c r="AB84">
        <v>8.2400000000000001E-2</v>
      </c>
      <c r="AC84">
        <v>3.9379999999999998E-2</v>
      </c>
      <c r="AD84">
        <v>4.3060000000000001E-2</v>
      </c>
      <c r="AE84">
        <v>0.19020000000000001</v>
      </c>
      <c r="AF84">
        <v>7.3130000000000001E-2</v>
      </c>
    </row>
    <row r="85" spans="1:32">
      <c r="A85">
        <v>871642</v>
      </c>
      <c r="B85">
        <v>0</v>
      </c>
      <c r="C85">
        <v>10.66</v>
      </c>
      <c r="D85">
        <v>15.15</v>
      </c>
      <c r="E85">
        <v>67.489999999999995</v>
      </c>
      <c r="F85">
        <v>349.6</v>
      </c>
      <c r="G85">
        <v>8.7919999999999998E-2</v>
      </c>
      <c r="H85">
        <v>4.3020000000000003E-2</v>
      </c>
      <c r="I85">
        <v>0</v>
      </c>
      <c r="J85">
        <v>0</v>
      </c>
      <c r="K85">
        <v>0.1928</v>
      </c>
      <c r="L85">
        <v>5.9749999999999998E-2</v>
      </c>
      <c r="M85">
        <v>0.33090000000000003</v>
      </c>
      <c r="N85">
        <v>1.925</v>
      </c>
      <c r="O85">
        <v>2.1549999999999998</v>
      </c>
      <c r="P85">
        <v>21.98</v>
      </c>
      <c r="Q85">
        <v>8.7130000000000003E-3</v>
      </c>
      <c r="R85">
        <v>1.017E-2</v>
      </c>
      <c r="S85">
        <v>0</v>
      </c>
      <c r="T85">
        <v>0</v>
      </c>
      <c r="U85">
        <v>3.2649999999999998E-2</v>
      </c>
      <c r="V85">
        <v>1.0020000000000001E-3</v>
      </c>
      <c r="W85">
        <v>11.54</v>
      </c>
      <c r="X85">
        <v>19.2</v>
      </c>
      <c r="Y85">
        <v>73.2</v>
      </c>
      <c r="Z85">
        <v>408.3</v>
      </c>
      <c r="AA85">
        <v>0.1076</v>
      </c>
      <c r="AB85">
        <v>6.7909999999999998E-2</v>
      </c>
      <c r="AC85">
        <v>0</v>
      </c>
      <c r="AD85">
        <v>0</v>
      </c>
      <c r="AE85">
        <v>0.27100000000000002</v>
      </c>
      <c r="AF85">
        <v>6.164E-2</v>
      </c>
    </row>
    <row r="86" spans="1:32">
      <c r="A86">
        <v>872113</v>
      </c>
      <c r="B86">
        <v>0</v>
      </c>
      <c r="C86">
        <v>8.6709999999999994</v>
      </c>
      <c r="D86">
        <v>14.45</v>
      </c>
      <c r="E86">
        <v>54.42</v>
      </c>
      <c r="F86">
        <v>227.2</v>
      </c>
      <c r="G86">
        <v>9.1380000000000003E-2</v>
      </c>
      <c r="H86">
        <v>4.2759999999999999E-2</v>
      </c>
      <c r="I86">
        <v>0</v>
      </c>
      <c r="J86">
        <v>0</v>
      </c>
      <c r="K86">
        <v>0.17219999999999999</v>
      </c>
      <c r="L86">
        <v>6.7239999999999994E-2</v>
      </c>
      <c r="M86">
        <v>0.22040000000000001</v>
      </c>
      <c r="N86">
        <v>0.7873</v>
      </c>
      <c r="O86">
        <v>1.4350000000000001</v>
      </c>
      <c r="P86">
        <v>11.36</v>
      </c>
      <c r="Q86">
        <v>9.1719999999999996E-3</v>
      </c>
      <c r="R86">
        <v>8.0070000000000002E-3</v>
      </c>
      <c r="S86">
        <v>0</v>
      </c>
      <c r="T86">
        <v>0</v>
      </c>
      <c r="U86">
        <v>2.7109999999999999E-2</v>
      </c>
      <c r="V86">
        <v>3.3990000000000001E-3</v>
      </c>
      <c r="W86">
        <v>9.2620000000000005</v>
      </c>
      <c r="X86">
        <v>17.04</v>
      </c>
      <c r="Y86">
        <v>58.36</v>
      </c>
      <c r="Z86">
        <v>259.2</v>
      </c>
      <c r="AA86">
        <v>0.1162</v>
      </c>
      <c r="AB86">
        <v>7.0569999999999994E-2</v>
      </c>
      <c r="AC86">
        <v>0</v>
      </c>
      <c r="AD86">
        <v>0</v>
      </c>
      <c r="AE86">
        <v>0.25919999999999999</v>
      </c>
      <c r="AF86">
        <v>7.8479999999999994E-2</v>
      </c>
    </row>
    <row r="87" spans="1:32">
      <c r="A87">
        <v>872608</v>
      </c>
      <c r="B87">
        <v>0</v>
      </c>
      <c r="C87">
        <v>9.9039999999999999</v>
      </c>
      <c r="D87">
        <v>18.059999999999999</v>
      </c>
      <c r="E87">
        <v>64.599999999999994</v>
      </c>
      <c r="F87">
        <v>302.39999999999998</v>
      </c>
      <c r="G87">
        <v>9.6990000000000007E-2</v>
      </c>
      <c r="H87">
        <v>0.12939999999999999</v>
      </c>
      <c r="I87">
        <v>0.13070000000000001</v>
      </c>
      <c r="J87">
        <v>3.7159999999999999E-2</v>
      </c>
      <c r="K87">
        <v>0.16689999999999999</v>
      </c>
      <c r="L87">
        <v>8.1159999999999996E-2</v>
      </c>
      <c r="M87">
        <v>0.43109999999999998</v>
      </c>
      <c r="N87">
        <v>2.2610000000000001</v>
      </c>
      <c r="O87">
        <v>3.1320000000000001</v>
      </c>
      <c r="P87">
        <v>27.48</v>
      </c>
      <c r="Q87">
        <v>1.286E-2</v>
      </c>
      <c r="R87">
        <v>8.8080000000000006E-2</v>
      </c>
      <c r="S87">
        <v>0.1197</v>
      </c>
      <c r="T87">
        <v>2.46E-2</v>
      </c>
      <c r="U87">
        <v>3.8800000000000001E-2</v>
      </c>
      <c r="V87">
        <v>1.7919999999999998E-2</v>
      </c>
      <c r="W87">
        <v>11.26</v>
      </c>
      <c r="X87">
        <v>24.39</v>
      </c>
      <c r="Y87">
        <v>73.069999999999993</v>
      </c>
      <c r="Z87">
        <v>390.2</v>
      </c>
      <c r="AA87">
        <v>0.13009999999999999</v>
      </c>
      <c r="AB87">
        <v>0.29499999999999998</v>
      </c>
      <c r="AC87">
        <v>0.34860000000000002</v>
      </c>
      <c r="AD87">
        <v>9.9099999999999994E-2</v>
      </c>
      <c r="AE87">
        <v>0.26140000000000002</v>
      </c>
      <c r="AF87">
        <v>0.1162</v>
      </c>
    </row>
    <row r="88" spans="1:32">
      <c r="A88">
        <v>873357</v>
      </c>
      <c r="B88">
        <v>0</v>
      </c>
      <c r="C88">
        <v>13.01</v>
      </c>
      <c r="D88">
        <v>22.22</v>
      </c>
      <c r="E88">
        <v>82.01</v>
      </c>
      <c r="F88">
        <v>526.4</v>
      </c>
      <c r="G88">
        <v>6.2509999999999996E-2</v>
      </c>
      <c r="H88">
        <v>1.9380000000000001E-2</v>
      </c>
      <c r="I88">
        <v>1.5950000000000001E-3</v>
      </c>
      <c r="J88">
        <v>1.8519999999999999E-3</v>
      </c>
      <c r="K88">
        <v>0.13950000000000001</v>
      </c>
      <c r="L88">
        <v>5.2339999999999998E-2</v>
      </c>
      <c r="M88">
        <v>0.1731</v>
      </c>
      <c r="N88">
        <v>1.1419999999999999</v>
      </c>
      <c r="O88">
        <v>1.101</v>
      </c>
      <c r="P88">
        <v>14.34</v>
      </c>
      <c r="Q88">
        <v>3.418E-3</v>
      </c>
      <c r="R88">
        <v>2.2520000000000001E-3</v>
      </c>
      <c r="S88">
        <v>1.5950000000000001E-3</v>
      </c>
      <c r="T88">
        <v>1.8519999999999999E-3</v>
      </c>
      <c r="U88">
        <v>1.6129999999999999E-2</v>
      </c>
      <c r="V88">
        <v>9.6829999999999996E-4</v>
      </c>
      <c r="W88">
        <v>14</v>
      </c>
      <c r="X88">
        <v>29.02</v>
      </c>
      <c r="Y88">
        <v>88.18</v>
      </c>
      <c r="Z88">
        <v>608.79999999999995</v>
      </c>
      <c r="AA88">
        <v>8.1250000000000003E-2</v>
      </c>
      <c r="AB88">
        <v>3.4320000000000003E-2</v>
      </c>
      <c r="AC88">
        <v>7.9769999999999997E-3</v>
      </c>
      <c r="AD88">
        <v>9.2589999999999999E-3</v>
      </c>
      <c r="AE88">
        <v>0.22950000000000001</v>
      </c>
      <c r="AF88">
        <v>5.8430000000000003E-2</v>
      </c>
    </row>
    <row r="89" spans="1:32">
      <c r="A89">
        <v>873586</v>
      </c>
      <c r="B89">
        <v>0</v>
      </c>
      <c r="C89">
        <v>12.81</v>
      </c>
      <c r="D89">
        <v>13.06</v>
      </c>
      <c r="E89">
        <v>81.290000000000006</v>
      </c>
      <c r="F89">
        <v>508.8</v>
      </c>
      <c r="G89">
        <v>8.7389999999999995E-2</v>
      </c>
      <c r="H89">
        <v>3.7740000000000003E-2</v>
      </c>
      <c r="I89">
        <v>9.1929999999999998E-3</v>
      </c>
      <c r="J89">
        <v>1.3299999999999999E-2</v>
      </c>
      <c r="K89">
        <v>0.14660000000000001</v>
      </c>
      <c r="L89">
        <v>6.1330000000000003E-2</v>
      </c>
      <c r="M89">
        <v>0.28889999999999999</v>
      </c>
      <c r="N89">
        <v>0.9899</v>
      </c>
      <c r="O89">
        <v>1.778</v>
      </c>
      <c r="P89">
        <v>21.79</v>
      </c>
      <c r="Q89">
        <v>8.5339999999999999E-3</v>
      </c>
      <c r="R89">
        <v>6.3639999999999999E-3</v>
      </c>
      <c r="S89">
        <v>6.1799999999999997E-3</v>
      </c>
      <c r="T89">
        <v>7.4079999999999997E-3</v>
      </c>
      <c r="U89">
        <v>1.065E-2</v>
      </c>
      <c r="V89">
        <v>3.3509999999999998E-3</v>
      </c>
      <c r="W89">
        <v>13.63</v>
      </c>
      <c r="X89">
        <v>16.149999999999999</v>
      </c>
      <c r="Y89">
        <v>86.7</v>
      </c>
      <c r="Z89">
        <v>570.70000000000005</v>
      </c>
      <c r="AA89">
        <v>0.1162</v>
      </c>
      <c r="AB89">
        <v>5.4449999999999998E-2</v>
      </c>
      <c r="AC89">
        <v>2.758E-2</v>
      </c>
      <c r="AD89">
        <v>3.9899999999999998E-2</v>
      </c>
      <c r="AE89">
        <v>0.17829999999999999</v>
      </c>
      <c r="AF89">
        <v>7.3190000000000005E-2</v>
      </c>
    </row>
    <row r="90" spans="1:32">
      <c r="A90">
        <v>873843</v>
      </c>
      <c r="B90">
        <v>0</v>
      </c>
      <c r="C90">
        <v>11.41</v>
      </c>
      <c r="D90">
        <v>14.92</v>
      </c>
      <c r="E90">
        <v>73.53</v>
      </c>
      <c r="F90">
        <v>402</v>
      </c>
      <c r="G90">
        <v>9.0590000000000004E-2</v>
      </c>
      <c r="H90">
        <v>8.1549999999999997E-2</v>
      </c>
      <c r="I90">
        <v>6.1809999999999997E-2</v>
      </c>
      <c r="J90">
        <v>2.3609999999999999E-2</v>
      </c>
      <c r="K90">
        <v>0.1167</v>
      </c>
      <c r="L90">
        <v>6.2170000000000003E-2</v>
      </c>
      <c r="M90">
        <v>0.33439999999999998</v>
      </c>
      <c r="N90">
        <v>1.1080000000000001</v>
      </c>
      <c r="O90">
        <v>1.9019999999999999</v>
      </c>
      <c r="P90">
        <v>22.77</v>
      </c>
      <c r="Q90">
        <v>7.3559999999999997E-3</v>
      </c>
      <c r="R90">
        <v>3.7280000000000001E-2</v>
      </c>
      <c r="S90">
        <v>5.9150000000000001E-2</v>
      </c>
      <c r="T90">
        <v>1.712E-2</v>
      </c>
      <c r="U90">
        <v>2.1649999999999999E-2</v>
      </c>
      <c r="V90">
        <v>4.7840000000000001E-3</v>
      </c>
      <c r="W90">
        <v>12.37</v>
      </c>
      <c r="X90">
        <v>17.7</v>
      </c>
      <c r="Y90">
        <v>79.12</v>
      </c>
      <c r="Z90">
        <v>467.2</v>
      </c>
      <c r="AA90">
        <v>0.11210000000000001</v>
      </c>
      <c r="AB90">
        <v>0.161</v>
      </c>
      <c r="AC90">
        <v>0.1648</v>
      </c>
      <c r="AD90">
        <v>6.2960000000000002E-2</v>
      </c>
      <c r="AE90">
        <v>0.18110000000000001</v>
      </c>
      <c r="AF90">
        <v>7.4270000000000003E-2</v>
      </c>
    </row>
    <row r="91" spans="1:32">
      <c r="A91">
        <v>874158</v>
      </c>
      <c r="B91">
        <v>0</v>
      </c>
      <c r="C91">
        <v>10.08</v>
      </c>
      <c r="D91">
        <v>15.11</v>
      </c>
      <c r="E91">
        <v>63.76</v>
      </c>
      <c r="F91">
        <v>317.5</v>
      </c>
      <c r="G91">
        <v>9.2670000000000002E-2</v>
      </c>
      <c r="H91">
        <v>4.6949999999999999E-2</v>
      </c>
      <c r="I91">
        <v>1.5969999999999999E-3</v>
      </c>
      <c r="J91">
        <v>2.4039999999999999E-3</v>
      </c>
      <c r="K91">
        <v>0.17030000000000001</v>
      </c>
      <c r="L91">
        <v>6.0479999999999999E-2</v>
      </c>
      <c r="M91">
        <v>0.42449999999999999</v>
      </c>
      <c r="N91">
        <v>1.268</v>
      </c>
      <c r="O91">
        <v>2.68</v>
      </c>
      <c r="P91">
        <v>26.43</v>
      </c>
      <c r="Q91">
        <v>1.439E-2</v>
      </c>
      <c r="R91">
        <v>1.2E-2</v>
      </c>
      <c r="S91">
        <v>1.5969999999999999E-3</v>
      </c>
      <c r="T91">
        <v>2.4039999999999999E-3</v>
      </c>
      <c r="U91">
        <v>2.538E-2</v>
      </c>
      <c r="V91">
        <v>3.47E-3</v>
      </c>
      <c r="W91">
        <v>11.87</v>
      </c>
      <c r="X91">
        <v>21.18</v>
      </c>
      <c r="Y91">
        <v>75.39</v>
      </c>
      <c r="Z91">
        <v>437</v>
      </c>
      <c r="AA91">
        <v>0.15210000000000001</v>
      </c>
      <c r="AB91">
        <v>0.1019</v>
      </c>
      <c r="AC91">
        <v>6.9199999999999999E-3</v>
      </c>
      <c r="AD91">
        <v>1.042E-2</v>
      </c>
      <c r="AE91">
        <v>0.29330000000000001</v>
      </c>
      <c r="AF91">
        <v>7.6969999999999997E-2</v>
      </c>
    </row>
    <row r="92" spans="1:32">
      <c r="A92">
        <v>874373</v>
      </c>
      <c r="B92">
        <v>0</v>
      </c>
      <c r="C92">
        <v>11.71</v>
      </c>
      <c r="D92">
        <v>17.190000000000001</v>
      </c>
      <c r="E92">
        <v>74.680000000000007</v>
      </c>
      <c r="F92">
        <v>420.3</v>
      </c>
      <c r="G92">
        <v>9.7739999999999994E-2</v>
      </c>
      <c r="H92">
        <v>6.1409999999999999E-2</v>
      </c>
      <c r="I92">
        <v>3.8089999999999999E-2</v>
      </c>
      <c r="J92">
        <v>3.2390000000000002E-2</v>
      </c>
      <c r="K92">
        <v>0.15160000000000001</v>
      </c>
      <c r="L92">
        <v>6.0949999999999997E-2</v>
      </c>
      <c r="M92">
        <v>0.24510000000000001</v>
      </c>
      <c r="N92">
        <v>0.76549999999999996</v>
      </c>
      <c r="O92">
        <v>1.742</v>
      </c>
      <c r="P92">
        <v>17.86</v>
      </c>
      <c r="Q92">
        <v>6.9049999999999997E-3</v>
      </c>
      <c r="R92">
        <v>8.7039999999999999E-3</v>
      </c>
      <c r="S92">
        <v>1.9779999999999999E-2</v>
      </c>
      <c r="T92">
        <v>1.1849999999999999E-2</v>
      </c>
      <c r="U92">
        <v>1.8970000000000001E-2</v>
      </c>
      <c r="V92">
        <v>1.671E-3</v>
      </c>
      <c r="W92">
        <v>13.01</v>
      </c>
      <c r="X92">
        <v>21.39</v>
      </c>
      <c r="Y92">
        <v>84.42</v>
      </c>
      <c r="Z92">
        <v>521.5</v>
      </c>
      <c r="AA92">
        <v>0.1323</v>
      </c>
      <c r="AB92">
        <v>0.104</v>
      </c>
      <c r="AC92">
        <v>0.15210000000000001</v>
      </c>
      <c r="AD92">
        <v>0.1099</v>
      </c>
      <c r="AE92">
        <v>0.25719999999999998</v>
      </c>
      <c r="AF92">
        <v>7.0970000000000005E-2</v>
      </c>
    </row>
    <row r="93" spans="1:32">
      <c r="A93">
        <v>874662</v>
      </c>
      <c r="B93">
        <v>0</v>
      </c>
      <c r="C93">
        <v>11.81</v>
      </c>
      <c r="D93">
        <v>17.39</v>
      </c>
      <c r="E93">
        <v>75.27</v>
      </c>
      <c r="F93">
        <v>428.9</v>
      </c>
      <c r="G93">
        <v>0.1007</v>
      </c>
      <c r="H93">
        <v>5.5620000000000003E-2</v>
      </c>
      <c r="I93">
        <v>2.3529999999999999E-2</v>
      </c>
      <c r="J93">
        <v>1.553E-2</v>
      </c>
      <c r="K93">
        <v>0.17180000000000001</v>
      </c>
      <c r="L93">
        <v>5.7799999999999997E-2</v>
      </c>
      <c r="M93">
        <v>0.18590000000000001</v>
      </c>
      <c r="N93">
        <v>1.9259999999999999</v>
      </c>
      <c r="O93">
        <v>1.0109999999999999</v>
      </c>
      <c r="P93">
        <v>14.47</v>
      </c>
      <c r="Q93">
        <v>7.8309999999999994E-3</v>
      </c>
      <c r="R93">
        <v>8.7760000000000008E-3</v>
      </c>
      <c r="S93">
        <v>1.5559999999999999E-2</v>
      </c>
      <c r="T93">
        <v>6.2399999999999999E-3</v>
      </c>
      <c r="U93">
        <v>3.1390000000000001E-2</v>
      </c>
      <c r="V93">
        <v>1.9880000000000002E-3</v>
      </c>
      <c r="W93">
        <v>12.57</v>
      </c>
      <c r="X93">
        <v>26.48</v>
      </c>
      <c r="Y93">
        <v>79.569999999999993</v>
      </c>
      <c r="Z93">
        <v>489.5</v>
      </c>
      <c r="AA93">
        <v>0.1356</v>
      </c>
      <c r="AB93">
        <v>0.1</v>
      </c>
      <c r="AC93">
        <v>8.8029999999999997E-2</v>
      </c>
      <c r="AD93">
        <v>4.3060000000000001E-2</v>
      </c>
      <c r="AE93">
        <v>0.32</v>
      </c>
      <c r="AF93">
        <v>6.5759999999999999E-2</v>
      </c>
    </row>
    <row r="94" spans="1:32">
      <c r="A94">
        <v>874839</v>
      </c>
      <c r="B94">
        <v>0</v>
      </c>
      <c r="C94">
        <v>12.3</v>
      </c>
      <c r="D94">
        <v>15.9</v>
      </c>
      <c r="E94">
        <v>78.83</v>
      </c>
      <c r="F94">
        <v>463.7</v>
      </c>
      <c r="G94">
        <v>8.0799999999999997E-2</v>
      </c>
      <c r="H94">
        <v>7.2529999999999997E-2</v>
      </c>
      <c r="I94">
        <v>3.8440000000000002E-2</v>
      </c>
      <c r="J94">
        <v>1.6539999999999999E-2</v>
      </c>
      <c r="K94">
        <v>0.16669999999999999</v>
      </c>
      <c r="L94">
        <v>5.4739999999999997E-2</v>
      </c>
      <c r="M94">
        <v>0.2382</v>
      </c>
      <c r="N94">
        <v>0.83550000000000002</v>
      </c>
      <c r="O94">
        <v>1.6870000000000001</v>
      </c>
      <c r="P94">
        <v>18.32</v>
      </c>
      <c r="Q94">
        <v>5.9959999999999996E-3</v>
      </c>
      <c r="R94">
        <v>2.2120000000000001E-2</v>
      </c>
      <c r="S94">
        <v>2.1170000000000001E-2</v>
      </c>
      <c r="T94">
        <v>6.4330000000000003E-3</v>
      </c>
      <c r="U94">
        <v>2.0250000000000001E-2</v>
      </c>
      <c r="V94">
        <v>1.725E-3</v>
      </c>
      <c r="W94">
        <v>13.35</v>
      </c>
      <c r="X94">
        <v>19.59</v>
      </c>
      <c r="Y94">
        <v>86.65</v>
      </c>
      <c r="Z94">
        <v>546.70000000000005</v>
      </c>
      <c r="AA94">
        <v>0.1096</v>
      </c>
      <c r="AB94">
        <v>0.16500000000000001</v>
      </c>
      <c r="AC94">
        <v>0.14230000000000001</v>
      </c>
      <c r="AD94">
        <v>4.8149999999999998E-2</v>
      </c>
      <c r="AE94">
        <v>0.2482</v>
      </c>
      <c r="AF94">
        <v>6.3060000000000005E-2</v>
      </c>
    </row>
    <row r="95" spans="1:32">
      <c r="A95">
        <v>875093</v>
      </c>
      <c r="B95">
        <v>0</v>
      </c>
      <c r="C95">
        <v>12.77</v>
      </c>
      <c r="D95">
        <v>21.41</v>
      </c>
      <c r="E95">
        <v>82.02</v>
      </c>
      <c r="F95">
        <v>507.4</v>
      </c>
      <c r="G95">
        <v>8.7489999999999998E-2</v>
      </c>
      <c r="H95">
        <v>6.6009999999999999E-2</v>
      </c>
      <c r="I95">
        <v>3.1119999999999998E-2</v>
      </c>
      <c r="J95">
        <v>2.8639999999999999E-2</v>
      </c>
      <c r="K95">
        <v>0.1694</v>
      </c>
      <c r="L95">
        <v>6.2869999999999995E-2</v>
      </c>
      <c r="M95">
        <v>0.73109999999999997</v>
      </c>
      <c r="N95">
        <v>1.748</v>
      </c>
      <c r="O95">
        <v>5.1180000000000003</v>
      </c>
      <c r="P95">
        <v>53.65</v>
      </c>
      <c r="Q95">
        <v>4.5710000000000004E-3</v>
      </c>
      <c r="R95">
        <v>1.7899999999999999E-2</v>
      </c>
      <c r="S95">
        <v>2.1760000000000002E-2</v>
      </c>
      <c r="T95">
        <v>1.7569999999999999E-2</v>
      </c>
      <c r="U95">
        <v>3.3730000000000003E-2</v>
      </c>
      <c r="V95">
        <v>5.875E-3</v>
      </c>
      <c r="W95">
        <v>13.75</v>
      </c>
      <c r="X95">
        <v>23.5</v>
      </c>
      <c r="Y95">
        <v>89.04</v>
      </c>
      <c r="Z95">
        <v>579.5</v>
      </c>
      <c r="AA95">
        <v>9.3880000000000005E-2</v>
      </c>
      <c r="AB95">
        <v>8.9779999999999999E-2</v>
      </c>
      <c r="AC95">
        <v>5.1860000000000003E-2</v>
      </c>
      <c r="AD95">
        <v>4.7730000000000002E-2</v>
      </c>
      <c r="AE95">
        <v>0.21790000000000001</v>
      </c>
      <c r="AF95">
        <v>6.8709999999999993E-2</v>
      </c>
    </row>
    <row r="96" spans="1:32">
      <c r="A96">
        <v>875099</v>
      </c>
      <c r="B96">
        <v>0</v>
      </c>
      <c r="C96">
        <v>9.7200000000000006</v>
      </c>
      <c r="D96">
        <v>18.22</v>
      </c>
      <c r="E96">
        <v>60.73</v>
      </c>
      <c r="F96">
        <v>288.10000000000002</v>
      </c>
      <c r="G96">
        <v>6.9500000000000006E-2</v>
      </c>
      <c r="H96">
        <v>2.3439999999999999E-2</v>
      </c>
      <c r="I96">
        <v>0</v>
      </c>
      <c r="J96">
        <v>0</v>
      </c>
      <c r="K96">
        <v>0.1653</v>
      </c>
      <c r="L96">
        <v>6.447E-2</v>
      </c>
      <c r="M96">
        <v>0.35389999999999999</v>
      </c>
      <c r="N96">
        <v>4.8849999999999998</v>
      </c>
      <c r="O96">
        <v>2.23</v>
      </c>
      <c r="P96">
        <v>21.69</v>
      </c>
      <c r="Q96">
        <v>1.7129999999999999E-3</v>
      </c>
      <c r="R96">
        <v>6.7359999999999998E-3</v>
      </c>
      <c r="S96">
        <v>0</v>
      </c>
      <c r="T96">
        <v>0</v>
      </c>
      <c r="U96">
        <v>3.7990000000000003E-2</v>
      </c>
      <c r="V96">
        <v>1.688E-3</v>
      </c>
      <c r="W96">
        <v>9.968</v>
      </c>
      <c r="X96">
        <v>20.83</v>
      </c>
      <c r="Y96">
        <v>62.25</v>
      </c>
      <c r="Z96">
        <v>303.8</v>
      </c>
      <c r="AA96">
        <v>7.1169999999999997E-2</v>
      </c>
      <c r="AB96">
        <v>2.7289999999999998E-2</v>
      </c>
      <c r="AC96">
        <v>0</v>
      </c>
      <c r="AD96">
        <v>0</v>
      </c>
      <c r="AE96">
        <v>0.19089999999999999</v>
      </c>
      <c r="AF96">
        <v>6.5589999999999996E-2</v>
      </c>
    </row>
    <row r="97" spans="1:32">
      <c r="A97">
        <v>875878</v>
      </c>
      <c r="B97">
        <v>0</v>
      </c>
      <c r="C97">
        <v>12.91</v>
      </c>
      <c r="D97">
        <v>16.329999999999998</v>
      </c>
      <c r="E97">
        <v>82.53</v>
      </c>
      <c r="F97">
        <v>516.4</v>
      </c>
      <c r="G97">
        <v>7.9409999999999994E-2</v>
      </c>
      <c r="H97">
        <v>5.3659999999999999E-2</v>
      </c>
      <c r="I97">
        <v>3.8730000000000001E-2</v>
      </c>
      <c r="J97">
        <v>2.3769999999999999E-2</v>
      </c>
      <c r="K97">
        <v>0.18290000000000001</v>
      </c>
      <c r="L97">
        <v>5.6669999999999998E-2</v>
      </c>
      <c r="M97">
        <v>0.19420000000000001</v>
      </c>
      <c r="N97">
        <v>0.90859999999999996</v>
      </c>
      <c r="O97">
        <v>1.4930000000000001</v>
      </c>
      <c r="P97">
        <v>15.75</v>
      </c>
      <c r="Q97">
        <v>5.2979999999999998E-3</v>
      </c>
      <c r="R97">
        <v>1.5869999999999999E-2</v>
      </c>
      <c r="S97">
        <v>2.3210000000000001E-2</v>
      </c>
      <c r="T97">
        <v>8.4200000000000004E-3</v>
      </c>
      <c r="U97">
        <v>1.8530000000000001E-2</v>
      </c>
      <c r="V97">
        <v>2.1519999999999998E-3</v>
      </c>
      <c r="W97">
        <v>13.88</v>
      </c>
      <c r="X97">
        <v>22</v>
      </c>
      <c r="Y97">
        <v>90.81</v>
      </c>
      <c r="Z97">
        <v>600.6</v>
      </c>
      <c r="AA97">
        <v>0.10970000000000001</v>
      </c>
      <c r="AB97">
        <v>0.15060000000000001</v>
      </c>
      <c r="AC97">
        <v>0.1764</v>
      </c>
      <c r="AD97">
        <v>8.2350000000000007E-2</v>
      </c>
      <c r="AE97">
        <v>0.3024</v>
      </c>
      <c r="AF97">
        <v>6.9489999999999996E-2</v>
      </c>
    </row>
    <row r="98" spans="1:32">
      <c r="A98">
        <v>877501</v>
      </c>
      <c r="B98">
        <v>0</v>
      </c>
      <c r="C98">
        <v>12.23</v>
      </c>
      <c r="D98">
        <v>19.559999999999999</v>
      </c>
      <c r="E98">
        <v>78.540000000000006</v>
      </c>
      <c r="F98">
        <v>461</v>
      </c>
      <c r="G98">
        <v>9.5860000000000001E-2</v>
      </c>
      <c r="H98">
        <v>8.0869999999999997E-2</v>
      </c>
      <c r="I98">
        <v>4.1869999999999997E-2</v>
      </c>
      <c r="J98">
        <v>4.1070000000000002E-2</v>
      </c>
      <c r="K98">
        <v>0.19789999999999999</v>
      </c>
      <c r="L98">
        <v>6.0130000000000003E-2</v>
      </c>
      <c r="M98">
        <v>0.35339999999999999</v>
      </c>
      <c r="N98">
        <v>1.3260000000000001</v>
      </c>
      <c r="O98">
        <v>2.3079999999999998</v>
      </c>
      <c r="P98">
        <v>27.24</v>
      </c>
      <c r="Q98">
        <v>7.5139999999999998E-3</v>
      </c>
      <c r="R98">
        <v>1.779E-2</v>
      </c>
      <c r="S98">
        <v>1.401E-2</v>
      </c>
      <c r="T98">
        <v>1.14E-2</v>
      </c>
      <c r="U98">
        <v>1.503E-2</v>
      </c>
      <c r="V98">
        <v>3.3379999999999998E-3</v>
      </c>
      <c r="W98">
        <v>14.44</v>
      </c>
      <c r="X98">
        <v>28.36</v>
      </c>
      <c r="Y98">
        <v>92.15</v>
      </c>
      <c r="Z98">
        <v>638.4</v>
      </c>
      <c r="AA98">
        <v>0.1429</v>
      </c>
      <c r="AB98">
        <v>0.20419999999999999</v>
      </c>
      <c r="AC98">
        <v>0.13769999999999999</v>
      </c>
      <c r="AD98">
        <v>0.108</v>
      </c>
      <c r="AE98">
        <v>0.26679999999999998</v>
      </c>
      <c r="AF98">
        <v>8.1739999999999993E-2</v>
      </c>
    </row>
    <row r="99" spans="1:32">
      <c r="A99">
        <v>87930</v>
      </c>
      <c r="B99">
        <v>0</v>
      </c>
      <c r="C99">
        <v>12.47</v>
      </c>
      <c r="D99">
        <v>18.600000000000001</v>
      </c>
      <c r="E99">
        <v>81.09</v>
      </c>
      <c r="F99">
        <v>481.9</v>
      </c>
      <c r="G99">
        <v>9.9650000000000002E-2</v>
      </c>
      <c r="H99">
        <v>0.10580000000000001</v>
      </c>
      <c r="I99">
        <v>8.0049999999999996E-2</v>
      </c>
      <c r="J99">
        <v>3.8210000000000001E-2</v>
      </c>
      <c r="K99">
        <v>0.1925</v>
      </c>
      <c r="L99">
        <v>6.3729999999999995E-2</v>
      </c>
      <c r="M99">
        <v>0.39610000000000001</v>
      </c>
      <c r="N99">
        <v>1.044</v>
      </c>
      <c r="O99">
        <v>2.4969999999999999</v>
      </c>
      <c r="P99">
        <v>30.29</v>
      </c>
      <c r="Q99">
        <v>6.953E-3</v>
      </c>
      <c r="R99">
        <v>1.9109999999999999E-2</v>
      </c>
      <c r="S99">
        <v>2.7009999999999999E-2</v>
      </c>
      <c r="T99">
        <v>1.0370000000000001E-2</v>
      </c>
      <c r="U99">
        <v>1.7819999999999999E-2</v>
      </c>
      <c r="V99">
        <v>3.5860000000000002E-3</v>
      </c>
      <c r="W99">
        <v>14.97</v>
      </c>
      <c r="X99">
        <v>24.64</v>
      </c>
      <c r="Y99">
        <v>96.05</v>
      </c>
      <c r="Z99">
        <v>677.9</v>
      </c>
      <c r="AA99">
        <v>0.1426</v>
      </c>
      <c r="AB99">
        <v>0.23780000000000001</v>
      </c>
      <c r="AC99">
        <v>0.2671</v>
      </c>
      <c r="AD99">
        <v>0.10150000000000001</v>
      </c>
      <c r="AE99">
        <v>0.3014</v>
      </c>
      <c r="AF99">
        <v>8.7499999999999994E-2</v>
      </c>
    </row>
    <row r="100" spans="1:32">
      <c r="A100">
        <v>879804</v>
      </c>
      <c r="B100">
        <v>0</v>
      </c>
      <c r="C100">
        <v>9.8759999999999994</v>
      </c>
      <c r="D100">
        <v>17.27</v>
      </c>
      <c r="E100">
        <v>62.92</v>
      </c>
      <c r="F100">
        <v>295.39999999999998</v>
      </c>
      <c r="G100">
        <v>0.1089</v>
      </c>
      <c r="H100">
        <v>7.2319999999999995E-2</v>
      </c>
      <c r="I100">
        <v>1.7559999999999999E-2</v>
      </c>
      <c r="J100">
        <v>1.9519999999999999E-2</v>
      </c>
      <c r="K100">
        <v>0.19339999999999999</v>
      </c>
      <c r="L100">
        <v>6.2850000000000003E-2</v>
      </c>
      <c r="M100">
        <v>0.2137</v>
      </c>
      <c r="N100">
        <v>1.3420000000000001</v>
      </c>
      <c r="O100">
        <v>1.5169999999999999</v>
      </c>
      <c r="P100">
        <v>12.33</v>
      </c>
      <c r="Q100">
        <v>9.7190000000000002E-3</v>
      </c>
      <c r="R100">
        <v>1.2489999999999999E-2</v>
      </c>
      <c r="S100">
        <v>7.9749999999999995E-3</v>
      </c>
      <c r="T100">
        <v>7.5269999999999998E-3</v>
      </c>
      <c r="U100">
        <v>2.2100000000000002E-2</v>
      </c>
      <c r="V100">
        <v>2.4719999999999998E-3</v>
      </c>
      <c r="W100">
        <v>10.42</v>
      </c>
      <c r="X100">
        <v>23.22</v>
      </c>
      <c r="Y100">
        <v>67.08</v>
      </c>
      <c r="Z100">
        <v>331.6</v>
      </c>
      <c r="AA100">
        <v>0.14149999999999999</v>
      </c>
      <c r="AB100">
        <v>0.12470000000000001</v>
      </c>
      <c r="AC100">
        <v>6.2129999999999998E-2</v>
      </c>
      <c r="AD100">
        <v>5.5879999999999999E-2</v>
      </c>
      <c r="AE100">
        <v>0.2989</v>
      </c>
      <c r="AF100">
        <v>7.3800000000000004E-2</v>
      </c>
    </row>
    <row r="101" spans="1:32">
      <c r="A101">
        <v>8810158</v>
      </c>
      <c r="B101">
        <v>0</v>
      </c>
      <c r="C101">
        <v>13.11</v>
      </c>
      <c r="D101">
        <v>22.54</v>
      </c>
      <c r="E101">
        <v>87.02</v>
      </c>
      <c r="F101">
        <v>529.4</v>
      </c>
      <c r="G101">
        <v>0.1002</v>
      </c>
      <c r="H101">
        <v>0.14829999999999999</v>
      </c>
      <c r="I101">
        <v>8.7050000000000002E-2</v>
      </c>
      <c r="J101">
        <v>5.1020000000000003E-2</v>
      </c>
      <c r="K101">
        <v>0.185</v>
      </c>
      <c r="L101">
        <v>7.3099999999999998E-2</v>
      </c>
      <c r="M101">
        <v>0.19309999999999999</v>
      </c>
      <c r="N101">
        <v>0.92230000000000001</v>
      </c>
      <c r="O101">
        <v>1.4910000000000001</v>
      </c>
      <c r="P101">
        <v>15.09</v>
      </c>
      <c r="Q101">
        <v>5.2509999999999996E-3</v>
      </c>
      <c r="R101">
        <v>3.041E-2</v>
      </c>
      <c r="S101">
        <v>2.5260000000000001E-2</v>
      </c>
      <c r="T101">
        <v>8.3040000000000006E-3</v>
      </c>
      <c r="U101">
        <v>2.5139999999999999E-2</v>
      </c>
      <c r="V101">
        <v>4.1980000000000003E-3</v>
      </c>
      <c r="W101">
        <v>14.55</v>
      </c>
      <c r="X101">
        <v>29.16</v>
      </c>
      <c r="Y101">
        <v>99.48</v>
      </c>
      <c r="Z101">
        <v>639.29999999999995</v>
      </c>
      <c r="AA101">
        <v>0.13489999999999999</v>
      </c>
      <c r="AB101">
        <v>0.44019999999999998</v>
      </c>
      <c r="AC101">
        <v>0.31619999999999998</v>
      </c>
      <c r="AD101">
        <v>0.11260000000000001</v>
      </c>
      <c r="AE101">
        <v>0.4128</v>
      </c>
      <c r="AF101">
        <v>0.1076</v>
      </c>
    </row>
    <row r="102" spans="1:32">
      <c r="A102">
        <v>8810436</v>
      </c>
      <c r="B102">
        <v>0</v>
      </c>
      <c r="C102">
        <v>15.27</v>
      </c>
      <c r="D102">
        <v>12.91</v>
      </c>
      <c r="E102">
        <v>98.17</v>
      </c>
      <c r="F102">
        <v>725.5</v>
      </c>
      <c r="G102">
        <v>8.1820000000000004E-2</v>
      </c>
      <c r="H102">
        <v>6.2300000000000001E-2</v>
      </c>
      <c r="I102">
        <v>5.892E-2</v>
      </c>
      <c r="J102">
        <v>3.1570000000000001E-2</v>
      </c>
      <c r="K102">
        <v>0.13589999999999999</v>
      </c>
      <c r="L102">
        <v>5.5259999999999997E-2</v>
      </c>
      <c r="M102">
        <v>0.21340000000000001</v>
      </c>
      <c r="N102">
        <v>0.36280000000000001</v>
      </c>
      <c r="O102">
        <v>1.5249999999999999</v>
      </c>
      <c r="P102">
        <v>20</v>
      </c>
      <c r="Q102">
        <v>4.2909999999999997E-3</v>
      </c>
      <c r="R102">
        <v>1.2359999999999999E-2</v>
      </c>
      <c r="S102">
        <v>1.8409999999999999E-2</v>
      </c>
      <c r="T102">
        <v>7.3730000000000002E-3</v>
      </c>
      <c r="U102">
        <v>9.5390000000000006E-3</v>
      </c>
      <c r="V102">
        <v>1.6559999999999999E-3</v>
      </c>
      <c r="W102">
        <v>17.38</v>
      </c>
      <c r="X102">
        <v>15.92</v>
      </c>
      <c r="Y102">
        <v>113.7</v>
      </c>
      <c r="Z102">
        <v>932.7</v>
      </c>
      <c r="AA102">
        <v>0.1222</v>
      </c>
      <c r="AB102">
        <v>0.21859999999999999</v>
      </c>
      <c r="AC102">
        <v>0.29620000000000002</v>
      </c>
      <c r="AD102">
        <v>0.10349999999999999</v>
      </c>
      <c r="AE102">
        <v>0.23200000000000001</v>
      </c>
      <c r="AF102">
        <v>7.4740000000000001E-2</v>
      </c>
    </row>
    <row r="103" spans="1:32">
      <c r="A103">
        <v>8810528</v>
      </c>
      <c r="B103">
        <v>0</v>
      </c>
      <c r="C103">
        <v>11.84</v>
      </c>
      <c r="D103">
        <v>18.940000000000001</v>
      </c>
      <c r="E103">
        <v>75.510000000000005</v>
      </c>
      <c r="F103">
        <v>428</v>
      </c>
      <c r="G103">
        <v>8.8709999999999997E-2</v>
      </c>
      <c r="H103">
        <v>6.9000000000000006E-2</v>
      </c>
      <c r="I103">
        <v>2.6689999999999998E-2</v>
      </c>
      <c r="J103">
        <v>1.393E-2</v>
      </c>
      <c r="K103">
        <v>0.15329999999999999</v>
      </c>
      <c r="L103">
        <v>6.0569999999999999E-2</v>
      </c>
      <c r="M103">
        <v>0.22220000000000001</v>
      </c>
      <c r="N103">
        <v>0.86519999999999997</v>
      </c>
      <c r="O103">
        <v>1.444</v>
      </c>
      <c r="P103">
        <v>17.12</v>
      </c>
      <c r="Q103">
        <v>5.5170000000000002E-3</v>
      </c>
      <c r="R103">
        <v>1.7270000000000001E-2</v>
      </c>
      <c r="S103">
        <v>2.0449999999999999E-2</v>
      </c>
      <c r="T103">
        <v>6.7470000000000004E-3</v>
      </c>
      <c r="U103">
        <v>1.6160000000000001E-2</v>
      </c>
      <c r="V103">
        <v>2.9220000000000001E-3</v>
      </c>
      <c r="W103">
        <v>13.3</v>
      </c>
      <c r="X103">
        <v>24.99</v>
      </c>
      <c r="Y103">
        <v>85.22</v>
      </c>
      <c r="Z103">
        <v>546.29999999999995</v>
      </c>
      <c r="AA103">
        <v>0.128</v>
      </c>
      <c r="AB103">
        <v>0.188</v>
      </c>
      <c r="AC103">
        <v>0.14710000000000001</v>
      </c>
      <c r="AD103">
        <v>6.9129999999999997E-2</v>
      </c>
      <c r="AE103">
        <v>0.2535</v>
      </c>
      <c r="AF103">
        <v>7.9930000000000001E-2</v>
      </c>
    </row>
    <row r="104" spans="1:32">
      <c r="A104">
        <v>8811523</v>
      </c>
      <c r="B104">
        <v>0</v>
      </c>
      <c r="C104">
        <v>11.89</v>
      </c>
      <c r="D104">
        <v>18.350000000000001</v>
      </c>
      <c r="E104">
        <v>77.319999999999993</v>
      </c>
      <c r="F104">
        <v>432.2</v>
      </c>
      <c r="G104">
        <v>9.3630000000000005E-2</v>
      </c>
      <c r="H104">
        <v>0.1154</v>
      </c>
      <c r="I104">
        <v>6.6360000000000002E-2</v>
      </c>
      <c r="J104">
        <v>3.1419999999999997E-2</v>
      </c>
      <c r="K104">
        <v>0.19670000000000001</v>
      </c>
      <c r="L104">
        <v>6.3140000000000002E-2</v>
      </c>
      <c r="M104">
        <v>0.29630000000000001</v>
      </c>
      <c r="N104">
        <v>1.5629999999999999</v>
      </c>
      <c r="O104">
        <v>2.0870000000000002</v>
      </c>
      <c r="P104">
        <v>21.46</v>
      </c>
      <c r="Q104">
        <v>8.8719999999999997E-3</v>
      </c>
      <c r="R104">
        <v>4.1919999999999999E-2</v>
      </c>
      <c r="S104">
        <v>5.9459999999999999E-2</v>
      </c>
      <c r="T104">
        <v>1.7850000000000001E-2</v>
      </c>
      <c r="U104">
        <v>2.793E-2</v>
      </c>
      <c r="V104">
        <v>4.7749999999999997E-3</v>
      </c>
      <c r="W104">
        <v>13.25</v>
      </c>
      <c r="X104">
        <v>27.1</v>
      </c>
      <c r="Y104">
        <v>86.2</v>
      </c>
      <c r="Z104">
        <v>531.20000000000005</v>
      </c>
      <c r="AA104">
        <v>0.14050000000000001</v>
      </c>
      <c r="AB104">
        <v>0.30459999999999998</v>
      </c>
      <c r="AC104">
        <v>0.28060000000000002</v>
      </c>
      <c r="AD104">
        <v>0.1138</v>
      </c>
      <c r="AE104">
        <v>0.3397</v>
      </c>
      <c r="AF104">
        <v>8.3650000000000002E-2</v>
      </c>
    </row>
    <row r="105" spans="1:32">
      <c r="A105">
        <v>8811779</v>
      </c>
      <c r="B105">
        <v>0</v>
      </c>
      <c r="C105">
        <v>10.199999999999999</v>
      </c>
      <c r="D105">
        <v>17.48</v>
      </c>
      <c r="E105">
        <v>65.05</v>
      </c>
      <c r="F105">
        <v>321.2</v>
      </c>
      <c r="G105">
        <v>8.054E-2</v>
      </c>
      <c r="H105">
        <v>5.9069999999999998E-2</v>
      </c>
      <c r="I105">
        <v>5.774E-2</v>
      </c>
      <c r="J105">
        <v>1.0710000000000001E-2</v>
      </c>
      <c r="K105">
        <v>0.19639999999999999</v>
      </c>
      <c r="L105">
        <v>6.3149999999999998E-2</v>
      </c>
      <c r="M105">
        <v>0.35670000000000002</v>
      </c>
      <c r="N105">
        <v>1.9219999999999999</v>
      </c>
      <c r="O105">
        <v>2.7469999999999999</v>
      </c>
      <c r="P105">
        <v>22.79</v>
      </c>
      <c r="Q105">
        <v>4.6800000000000001E-3</v>
      </c>
      <c r="R105">
        <v>3.1199999999999999E-2</v>
      </c>
      <c r="S105">
        <v>5.774E-2</v>
      </c>
      <c r="T105">
        <v>1.0710000000000001E-2</v>
      </c>
      <c r="U105">
        <v>2.5600000000000001E-2</v>
      </c>
      <c r="V105">
        <v>4.6129999999999999E-3</v>
      </c>
      <c r="W105">
        <v>11.48</v>
      </c>
      <c r="X105">
        <v>24.47</v>
      </c>
      <c r="Y105">
        <v>75.400000000000006</v>
      </c>
      <c r="Z105">
        <v>403.7</v>
      </c>
      <c r="AA105">
        <v>9.5269999999999994E-2</v>
      </c>
      <c r="AB105">
        <v>0.13969999999999999</v>
      </c>
      <c r="AC105">
        <v>0.1925</v>
      </c>
      <c r="AD105">
        <v>3.5709999999999999E-2</v>
      </c>
      <c r="AE105">
        <v>0.2868</v>
      </c>
      <c r="AF105">
        <v>7.8090000000000007E-2</v>
      </c>
    </row>
    <row r="106" spans="1:32">
      <c r="A106">
        <v>8812816</v>
      </c>
      <c r="B106">
        <v>0</v>
      </c>
      <c r="C106">
        <v>13.65</v>
      </c>
      <c r="D106">
        <v>13.16</v>
      </c>
      <c r="E106">
        <v>87.88</v>
      </c>
      <c r="F106">
        <v>568.9</v>
      </c>
      <c r="G106">
        <v>9.6460000000000004E-2</v>
      </c>
      <c r="H106">
        <v>8.7110000000000007E-2</v>
      </c>
      <c r="I106">
        <v>3.8879999999999998E-2</v>
      </c>
      <c r="J106">
        <v>2.563E-2</v>
      </c>
      <c r="K106">
        <v>0.13600000000000001</v>
      </c>
      <c r="L106">
        <v>6.3439999999999996E-2</v>
      </c>
      <c r="M106">
        <v>0.2102</v>
      </c>
      <c r="N106">
        <v>0.43359999999999999</v>
      </c>
      <c r="O106">
        <v>1.391</v>
      </c>
      <c r="P106">
        <v>17.399999999999999</v>
      </c>
      <c r="Q106">
        <v>4.1330000000000004E-3</v>
      </c>
      <c r="R106">
        <v>1.695E-2</v>
      </c>
      <c r="S106">
        <v>1.652E-2</v>
      </c>
      <c r="T106">
        <v>6.659E-3</v>
      </c>
      <c r="U106">
        <v>1.371E-2</v>
      </c>
      <c r="V106">
        <v>2.735E-3</v>
      </c>
      <c r="W106">
        <v>15.34</v>
      </c>
      <c r="X106">
        <v>16.350000000000001</v>
      </c>
      <c r="Y106">
        <v>99.71</v>
      </c>
      <c r="Z106">
        <v>706.2</v>
      </c>
      <c r="AA106">
        <v>0.13109999999999999</v>
      </c>
      <c r="AB106">
        <v>0.24740000000000001</v>
      </c>
      <c r="AC106">
        <v>0.1759</v>
      </c>
      <c r="AD106">
        <v>8.0560000000000007E-2</v>
      </c>
      <c r="AE106">
        <v>0.23799999999999999</v>
      </c>
      <c r="AF106">
        <v>8.7179999999999994E-2</v>
      </c>
    </row>
    <row r="107" spans="1:32">
      <c r="A107">
        <v>8812818</v>
      </c>
      <c r="B107">
        <v>0</v>
      </c>
      <c r="C107">
        <v>13.56</v>
      </c>
      <c r="D107">
        <v>13.9</v>
      </c>
      <c r="E107">
        <v>88.59</v>
      </c>
      <c r="F107">
        <v>561.29999999999995</v>
      </c>
      <c r="G107">
        <v>0.1051</v>
      </c>
      <c r="H107">
        <v>0.1192</v>
      </c>
      <c r="I107">
        <v>7.8600000000000003E-2</v>
      </c>
      <c r="J107">
        <v>4.4510000000000001E-2</v>
      </c>
      <c r="K107">
        <v>0.19620000000000001</v>
      </c>
      <c r="L107">
        <v>6.3030000000000003E-2</v>
      </c>
      <c r="M107">
        <v>0.25690000000000002</v>
      </c>
      <c r="N107">
        <v>0.49809999999999999</v>
      </c>
      <c r="O107">
        <v>2.0110000000000001</v>
      </c>
      <c r="P107">
        <v>21.03</v>
      </c>
      <c r="Q107">
        <v>5.8510000000000003E-3</v>
      </c>
      <c r="R107">
        <v>2.3140000000000001E-2</v>
      </c>
      <c r="S107">
        <v>2.5440000000000001E-2</v>
      </c>
      <c r="T107">
        <v>8.3599999999999994E-3</v>
      </c>
      <c r="U107">
        <v>1.8419999999999999E-2</v>
      </c>
      <c r="V107">
        <v>2.918E-3</v>
      </c>
      <c r="W107">
        <v>14.98</v>
      </c>
      <c r="X107">
        <v>17.13</v>
      </c>
      <c r="Y107">
        <v>101.1</v>
      </c>
      <c r="Z107">
        <v>686.6</v>
      </c>
      <c r="AA107">
        <v>0.1376</v>
      </c>
      <c r="AB107">
        <v>0.26979999999999998</v>
      </c>
      <c r="AC107">
        <v>0.25769999999999998</v>
      </c>
      <c r="AD107">
        <v>9.0899999999999995E-2</v>
      </c>
      <c r="AE107">
        <v>0.30649999999999999</v>
      </c>
      <c r="AF107">
        <v>8.1769999999999995E-2</v>
      </c>
    </row>
    <row r="108" spans="1:32">
      <c r="A108">
        <v>8812844</v>
      </c>
      <c r="B108">
        <v>0</v>
      </c>
      <c r="C108">
        <v>10.18</v>
      </c>
      <c r="D108">
        <v>17.53</v>
      </c>
      <c r="E108">
        <v>65.12</v>
      </c>
      <c r="F108">
        <v>313.10000000000002</v>
      </c>
      <c r="G108">
        <v>0.1061</v>
      </c>
      <c r="H108">
        <v>8.5019999999999998E-2</v>
      </c>
      <c r="I108">
        <v>1.7680000000000001E-2</v>
      </c>
      <c r="J108">
        <v>1.915E-2</v>
      </c>
      <c r="K108">
        <v>0.191</v>
      </c>
      <c r="L108">
        <v>6.9080000000000003E-2</v>
      </c>
      <c r="M108">
        <v>0.2467</v>
      </c>
      <c r="N108">
        <v>1.2170000000000001</v>
      </c>
      <c r="O108">
        <v>1.641</v>
      </c>
      <c r="P108">
        <v>15.05</v>
      </c>
      <c r="Q108">
        <v>7.8989999999999998E-3</v>
      </c>
      <c r="R108">
        <v>1.4E-2</v>
      </c>
      <c r="S108">
        <v>8.5339999999999999E-3</v>
      </c>
      <c r="T108">
        <v>7.6239999999999997E-3</v>
      </c>
      <c r="U108">
        <v>2.6370000000000001E-2</v>
      </c>
      <c r="V108">
        <v>3.761E-3</v>
      </c>
      <c r="W108">
        <v>11.17</v>
      </c>
      <c r="X108">
        <v>22.84</v>
      </c>
      <c r="Y108">
        <v>71.94</v>
      </c>
      <c r="Z108">
        <v>375.6</v>
      </c>
      <c r="AA108">
        <v>0.1406</v>
      </c>
      <c r="AB108">
        <v>0.14399999999999999</v>
      </c>
      <c r="AC108">
        <v>6.5720000000000001E-2</v>
      </c>
      <c r="AD108">
        <v>5.5750000000000001E-2</v>
      </c>
      <c r="AE108">
        <v>0.30549999999999999</v>
      </c>
      <c r="AF108">
        <v>8.7970000000000007E-2</v>
      </c>
    </row>
    <row r="109" spans="1:32">
      <c r="A109">
        <v>8813129</v>
      </c>
      <c r="B109">
        <v>0</v>
      </c>
      <c r="C109">
        <v>13.27</v>
      </c>
      <c r="D109">
        <v>17.02</v>
      </c>
      <c r="E109">
        <v>84.55</v>
      </c>
      <c r="F109">
        <v>546.4</v>
      </c>
      <c r="G109">
        <v>8.4449999999999997E-2</v>
      </c>
      <c r="H109">
        <v>4.9939999999999998E-2</v>
      </c>
      <c r="I109">
        <v>3.5540000000000002E-2</v>
      </c>
      <c r="J109">
        <v>2.4559999999999998E-2</v>
      </c>
      <c r="K109">
        <v>0.14960000000000001</v>
      </c>
      <c r="L109">
        <v>5.6739999999999999E-2</v>
      </c>
      <c r="M109">
        <v>0.29270000000000002</v>
      </c>
      <c r="N109">
        <v>0.89070000000000005</v>
      </c>
      <c r="O109">
        <v>2.044</v>
      </c>
      <c r="P109">
        <v>24.68</v>
      </c>
      <c r="Q109">
        <v>6.032E-3</v>
      </c>
      <c r="R109">
        <v>1.1039999999999999E-2</v>
      </c>
      <c r="S109">
        <v>2.2589999999999999E-2</v>
      </c>
      <c r="T109">
        <v>9.0570000000000008E-3</v>
      </c>
      <c r="U109">
        <v>1.482E-2</v>
      </c>
      <c r="V109">
        <v>2.496E-3</v>
      </c>
      <c r="W109">
        <v>15.14</v>
      </c>
      <c r="X109">
        <v>23.6</v>
      </c>
      <c r="Y109">
        <v>98.84</v>
      </c>
      <c r="Z109">
        <v>708.8</v>
      </c>
      <c r="AA109">
        <v>0.12759999999999999</v>
      </c>
      <c r="AB109">
        <v>0.13109999999999999</v>
      </c>
      <c r="AC109">
        <v>0.17860000000000001</v>
      </c>
      <c r="AD109">
        <v>9.6780000000000005E-2</v>
      </c>
      <c r="AE109">
        <v>0.25059999999999999</v>
      </c>
      <c r="AF109">
        <v>7.6230000000000006E-2</v>
      </c>
    </row>
    <row r="110" spans="1:32">
      <c r="A110">
        <v>88143502</v>
      </c>
      <c r="B110">
        <v>0</v>
      </c>
      <c r="C110">
        <v>14.34</v>
      </c>
      <c r="D110">
        <v>13.47</v>
      </c>
      <c r="E110">
        <v>92.51</v>
      </c>
      <c r="F110">
        <v>641.20000000000005</v>
      </c>
      <c r="G110">
        <v>9.9059999999999995E-2</v>
      </c>
      <c r="H110">
        <v>7.6240000000000002E-2</v>
      </c>
      <c r="I110">
        <v>5.7239999999999999E-2</v>
      </c>
      <c r="J110">
        <v>4.6030000000000001E-2</v>
      </c>
      <c r="K110">
        <v>0.20749999999999999</v>
      </c>
      <c r="L110">
        <v>5.4480000000000001E-2</v>
      </c>
      <c r="M110">
        <v>0.52200000000000002</v>
      </c>
      <c r="N110">
        <v>0.81210000000000004</v>
      </c>
      <c r="O110">
        <v>3.7629999999999999</v>
      </c>
      <c r="P110">
        <v>48.29</v>
      </c>
      <c r="Q110">
        <v>7.0889999999999998E-3</v>
      </c>
      <c r="R110">
        <v>1.4279999999999999E-2</v>
      </c>
      <c r="S110">
        <v>2.3599999999999999E-2</v>
      </c>
      <c r="T110">
        <v>1.286E-2</v>
      </c>
      <c r="U110">
        <v>2.266E-2</v>
      </c>
      <c r="V110">
        <v>1.4630000000000001E-3</v>
      </c>
      <c r="W110">
        <v>16.77</v>
      </c>
      <c r="X110">
        <v>16.899999999999999</v>
      </c>
      <c r="Y110">
        <v>110.4</v>
      </c>
      <c r="Z110">
        <v>873.2</v>
      </c>
      <c r="AA110">
        <v>0.12970000000000001</v>
      </c>
      <c r="AB110">
        <v>0.1525</v>
      </c>
      <c r="AC110">
        <v>0.16320000000000001</v>
      </c>
      <c r="AD110">
        <v>0.1087</v>
      </c>
      <c r="AE110">
        <v>0.30620000000000003</v>
      </c>
      <c r="AF110">
        <v>6.0720000000000003E-2</v>
      </c>
    </row>
    <row r="111" spans="1:32">
      <c r="A111">
        <v>88147101</v>
      </c>
      <c r="B111">
        <v>0</v>
      </c>
      <c r="C111">
        <v>10.44</v>
      </c>
      <c r="D111">
        <v>15.46</v>
      </c>
      <c r="E111">
        <v>66.62</v>
      </c>
      <c r="F111">
        <v>329.6</v>
      </c>
      <c r="G111">
        <v>0.1053</v>
      </c>
      <c r="H111">
        <v>7.7219999999999997E-2</v>
      </c>
      <c r="I111">
        <v>6.6429999999999996E-3</v>
      </c>
      <c r="J111">
        <v>1.2160000000000001E-2</v>
      </c>
      <c r="K111">
        <v>0.17879999999999999</v>
      </c>
      <c r="L111">
        <v>6.4500000000000002E-2</v>
      </c>
      <c r="M111">
        <v>0.1913</v>
      </c>
      <c r="N111">
        <v>0.90269999999999995</v>
      </c>
      <c r="O111">
        <v>1.208</v>
      </c>
      <c r="P111">
        <v>11.86</v>
      </c>
      <c r="Q111">
        <v>6.5129999999999997E-3</v>
      </c>
      <c r="R111">
        <v>8.0610000000000005E-3</v>
      </c>
      <c r="S111">
        <v>2.8170000000000001E-3</v>
      </c>
      <c r="T111">
        <v>4.9719999999999999E-3</v>
      </c>
      <c r="U111">
        <v>1.502E-2</v>
      </c>
      <c r="V111">
        <v>2.8210000000000002E-3</v>
      </c>
      <c r="W111">
        <v>11.52</v>
      </c>
      <c r="X111">
        <v>19.8</v>
      </c>
      <c r="Y111">
        <v>73.47</v>
      </c>
      <c r="Z111">
        <v>395.4</v>
      </c>
      <c r="AA111">
        <v>0.1341</v>
      </c>
      <c r="AB111">
        <v>0.1153</v>
      </c>
      <c r="AC111">
        <v>2.639E-2</v>
      </c>
      <c r="AD111">
        <v>4.4639999999999999E-2</v>
      </c>
      <c r="AE111">
        <v>0.26150000000000001</v>
      </c>
      <c r="AF111">
        <v>8.269E-2</v>
      </c>
    </row>
    <row r="112" spans="1:32">
      <c r="A112">
        <v>88147102</v>
      </c>
      <c r="B112">
        <v>0</v>
      </c>
      <c r="C112">
        <v>15</v>
      </c>
      <c r="D112">
        <v>15.51</v>
      </c>
      <c r="E112">
        <v>97.45</v>
      </c>
      <c r="F112">
        <v>684.5</v>
      </c>
      <c r="G112">
        <v>8.3710000000000007E-2</v>
      </c>
      <c r="H112">
        <v>0.1096</v>
      </c>
      <c r="I112">
        <v>6.5049999999999997E-2</v>
      </c>
      <c r="J112">
        <v>3.78E-2</v>
      </c>
      <c r="K112">
        <v>0.18809999999999999</v>
      </c>
      <c r="L112">
        <v>5.9069999999999998E-2</v>
      </c>
      <c r="M112">
        <v>0.23180000000000001</v>
      </c>
      <c r="N112">
        <v>0.49659999999999999</v>
      </c>
      <c r="O112">
        <v>2.2759999999999998</v>
      </c>
      <c r="P112">
        <v>19.88</v>
      </c>
      <c r="Q112">
        <v>4.1190000000000003E-3</v>
      </c>
      <c r="R112">
        <v>3.2070000000000001E-2</v>
      </c>
      <c r="S112">
        <v>3.644E-2</v>
      </c>
      <c r="T112">
        <v>1.155E-2</v>
      </c>
      <c r="U112">
        <v>1.391E-2</v>
      </c>
      <c r="V112">
        <v>3.2039999999999998E-3</v>
      </c>
      <c r="W112">
        <v>16.41</v>
      </c>
      <c r="X112">
        <v>19.309999999999999</v>
      </c>
      <c r="Y112">
        <v>114.2</v>
      </c>
      <c r="Z112">
        <v>808.2</v>
      </c>
      <c r="AA112">
        <v>0.11360000000000001</v>
      </c>
      <c r="AB112">
        <v>0.36270000000000002</v>
      </c>
      <c r="AC112">
        <v>0.3402</v>
      </c>
      <c r="AD112">
        <v>0.13789999999999999</v>
      </c>
      <c r="AE112">
        <v>0.2954</v>
      </c>
      <c r="AF112">
        <v>8.362E-2</v>
      </c>
    </row>
    <row r="113" spans="1:32">
      <c r="A113">
        <v>88147202</v>
      </c>
      <c r="B113">
        <v>0</v>
      </c>
      <c r="C113">
        <v>12.62</v>
      </c>
      <c r="D113">
        <v>23.97</v>
      </c>
      <c r="E113">
        <v>81.349999999999994</v>
      </c>
      <c r="F113">
        <v>496.4</v>
      </c>
      <c r="G113">
        <v>7.9030000000000003E-2</v>
      </c>
      <c r="H113">
        <v>7.5289999999999996E-2</v>
      </c>
      <c r="I113">
        <v>5.4379999999999998E-2</v>
      </c>
      <c r="J113">
        <v>2.036E-2</v>
      </c>
      <c r="K113">
        <v>0.15140000000000001</v>
      </c>
      <c r="L113">
        <v>6.019E-2</v>
      </c>
      <c r="M113">
        <v>0.24490000000000001</v>
      </c>
      <c r="N113">
        <v>1.0660000000000001</v>
      </c>
      <c r="O113">
        <v>1.4450000000000001</v>
      </c>
      <c r="P113">
        <v>18.510000000000002</v>
      </c>
      <c r="Q113">
        <v>5.169E-3</v>
      </c>
      <c r="R113">
        <v>2.2939999999999999E-2</v>
      </c>
      <c r="S113">
        <v>3.0159999999999999E-2</v>
      </c>
      <c r="T113">
        <v>8.6910000000000008E-3</v>
      </c>
      <c r="U113">
        <v>1.3650000000000001E-2</v>
      </c>
      <c r="V113">
        <v>3.4069999999999999E-3</v>
      </c>
      <c r="W113">
        <v>14.2</v>
      </c>
      <c r="X113">
        <v>31.31</v>
      </c>
      <c r="Y113">
        <v>90.67</v>
      </c>
      <c r="Z113">
        <v>624</v>
      </c>
      <c r="AA113">
        <v>0.1227</v>
      </c>
      <c r="AB113">
        <v>0.34539999999999998</v>
      </c>
      <c r="AC113">
        <v>0.3911</v>
      </c>
      <c r="AD113">
        <v>0.11799999999999999</v>
      </c>
      <c r="AE113">
        <v>0.28260000000000002</v>
      </c>
      <c r="AF113">
        <v>9.5850000000000005E-2</v>
      </c>
    </row>
    <row r="114" spans="1:32">
      <c r="A114">
        <v>88199202</v>
      </c>
      <c r="B114">
        <v>0</v>
      </c>
      <c r="C114">
        <v>11.32</v>
      </c>
      <c r="D114">
        <v>27.08</v>
      </c>
      <c r="E114">
        <v>71.760000000000005</v>
      </c>
      <c r="F114">
        <v>395.7</v>
      </c>
      <c r="G114">
        <v>6.8830000000000002E-2</v>
      </c>
      <c r="H114">
        <v>3.8129999999999997E-2</v>
      </c>
      <c r="I114">
        <v>1.6330000000000001E-2</v>
      </c>
      <c r="J114">
        <v>3.1250000000000002E-3</v>
      </c>
      <c r="K114">
        <v>0.18690000000000001</v>
      </c>
      <c r="L114">
        <v>5.6279999999999997E-2</v>
      </c>
      <c r="M114">
        <v>0.121</v>
      </c>
      <c r="N114">
        <v>0.89270000000000005</v>
      </c>
      <c r="O114">
        <v>1.0589999999999999</v>
      </c>
      <c r="P114">
        <v>8.6050000000000004</v>
      </c>
      <c r="Q114">
        <v>3.653E-3</v>
      </c>
      <c r="R114">
        <v>1.6469999999999999E-2</v>
      </c>
      <c r="S114">
        <v>1.6330000000000001E-2</v>
      </c>
      <c r="T114">
        <v>3.1250000000000002E-3</v>
      </c>
      <c r="U114">
        <v>1.537E-2</v>
      </c>
      <c r="V114">
        <v>2.052E-3</v>
      </c>
      <c r="W114">
        <v>12.08</v>
      </c>
      <c r="X114">
        <v>33.75</v>
      </c>
      <c r="Y114">
        <v>79.819999999999993</v>
      </c>
      <c r="Z114">
        <v>452.3</v>
      </c>
      <c r="AA114">
        <v>9.2030000000000001E-2</v>
      </c>
      <c r="AB114">
        <v>0.14319999999999999</v>
      </c>
      <c r="AC114">
        <v>0.1089</v>
      </c>
      <c r="AD114">
        <v>2.0830000000000001E-2</v>
      </c>
      <c r="AE114">
        <v>0.28489999999999999</v>
      </c>
      <c r="AF114">
        <v>7.0870000000000002E-2</v>
      </c>
    </row>
    <row r="115" spans="1:32">
      <c r="A115">
        <v>88203002</v>
      </c>
      <c r="B115">
        <v>0</v>
      </c>
      <c r="C115">
        <v>11.22</v>
      </c>
      <c r="D115">
        <v>33.81</v>
      </c>
      <c r="E115">
        <v>70.790000000000006</v>
      </c>
      <c r="F115">
        <v>386.8</v>
      </c>
      <c r="G115">
        <v>7.7799999999999994E-2</v>
      </c>
      <c r="H115">
        <v>3.5740000000000001E-2</v>
      </c>
      <c r="I115">
        <v>4.9670000000000001E-3</v>
      </c>
      <c r="J115">
        <v>6.4339999999999996E-3</v>
      </c>
      <c r="K115">
        <v>0.1845</v>
      </c>
      <c r="L115">
        <v>5.8279999999999998E-2</v>
      </c>
      <c r="M115">
        <v>0.22389999999999999</v>
      </c>
      <c r="N115">
        <v>1.647</v>
      </c>
      <c r="O115">
        <v>1.4890000000000001</v>
      </c>
      <c r="P115">
        <v>15.46</v>
      </c>
      <c r="Q115">
        <v>4.359E-3</v>
      </c>
      <c r="R115">
        <v>6.8129999999999996E-3</v>
      </c>
      <c r="S115">
        <v>3.2230000000000002E-3</v>
      </c>
      <c r="T115">
        <v>3.4190000000000002E-3</v>
      </c>
      <c r="U115">
        <v>1.916E-2</v>
      </c>
      <c r="V115">
        <v>2.5339999999999998E-3</v>
      </c>
      <c r="W115">
        <v>12.36</v>
      </c>
      <c r="X115">
        <v>41.78</v>
      </c>
      <c r="Y115">
        <v>78.44</v>
      </c>
      <c r="Z115">
        <v>470.9</v>
      </c>
      <c r="AA115">
        <v>9.9940000000000001E-2</v>
      </c>
      <c r="AB115">
        <v>6.8849999999999995E-2</v>
      </c>
      <c r="AC115">
        <v>2.3179999999999999E-2</v>
      </c>
      <c r="AD115">
        <v>3.0020000000000002E-2</v>
      </c>
      <c r="AE115">
        <v>0.29110000000000003</v>
      </c>
      <c r="AF115">
        <v>7.3069999999999996E-2</v>
      </c>
    </row>
    <row r="116" spans="1:32">
      <c r="A116">
        <v>882488</v>
      </c>
      <c r="B116">
        <v>0</v>
      </c>
      <c r="C116">
        <v>9.5670000000000002</v>
      </c>
      <c r="D116">
        <v>15.91</v>
      </c>
      <c r="E116">
        <v>60.21</v>
      </c>
      <c r="F116">
        <v>279.60000000000002</v>
      </c>
      <c r="G116">
        <v>8.4640000000000007E-2</v>
      </c>
      <c r="H116">
        <v>4.0869999999999997E-2</v>
      </c>
      <c r="I116">
        <v>1.652E-2</v>
      </c>
      <c r="J116">
        <v>1.6670000000000001E-2</v>
      </c>
      <c r="K116">
        <v>0.15509999999999999</v>
      </c>
      <c r="L116">
        <v>6.4030000000000004E-2</v>
      </c>
      <c r="M116">
        <v>0.2152</v>
      </c>
      <c r="N116">
        <v>0.83009999999999995</v>
      </c>
      <c r="O116">
        <v>1.2150000000000001</v>
      </c>
      <c r="P116">
        <v>12.64</v>
      </c>
      <c r="Q116">
        <v>1.1639999999999999E-2</v>
      </c>
      <c r="R116">
        <v>1.04E-2</v>
      </c>
      <c r="S116">
        <v>1.1860000000000001E-2</v>
      </c>
      <c r="T116">
        <v>9.6229999999999996E-3</v>
      </c>
      <c r="U116">
        <v>2.383E-2</v>
      </c>
      <c r="V116">
        <v>3.5400000000000002E-3</v>
      </c>
      <c r="W116">
        <v>10.51</v>
      </c>
      <c r="X116">
        <v>19.16</v>
      </c>
      <c r="Y116">
        <v>65.739999999999995</v>
      </c>
      <c r="Z116">
        <v>335.9</v>
      </c>
      <c r="AA116">
        <v>0.15040000000000001</v>
      </c>
      <c r="AB116">
        <v>9.5149999999999998E-2</v>
      </c>
      <c r="AC116">
        <v>7.1609999999999993E-2</v>
      </c>
      <c r="AD116">
        <v>7.2220000000000006E-2</v>
      </c>
      <c r="AE116">
        <v>0.2757</v>
      </c>
      <c r="AF116">
        <v>8.1780000000000005E-2</v>
      </c>
    </row>
    <row r="117" spans="1:32">
      <c r="A117">
        <v>88249602</v>
      </c>
      <c r="B117">
        <v>0</v>
      </c>
      <c r="C117">
        <v>14.03</v>
      </c>
      <c r="D117">
        <v>21.25</v>
      </c>
      <c r="E117">
        <v>89.79</v>
      </c>
      <c r="F117">
        <v>603.4</v>
      </c>
      <c r="G117">
        <v>9.0700000000000003E-2</v>
      </c>
      <c r="H117">
        <v>6.9449999999999998E-2</v>
      </c>
      <c r="I117">
        <v>1.4619999999999999E-2</v>
      </c>
      <c r="J117">
        <v>1.8960000000000001E-2</v>
      </c>
      <c r="K117">
        <v>0.1517</v>
      </c>
      <c r="L117">
        <v>5.8349999999999999E-2</v>
      </c>
      <c r="M117">
        <v>0.25890000000000002</v>
      </c>
      <c r="N117">
        <v>1.5029999999999999</v>
      </c>
      <c r="O117">
        <v>1.667</v>
      </c>
      <c r="P117">
        <v>22.07</v>
      </c>
      <c r="Q117">
        <v>7.3889999999999997E-3</v>
      </c>
      <c r="R117">
        <v>1.383E-2</v>
      </c>
      <c r="S117">
        <v>7.3020000000000003E-3</v>
      </c>
      <c r="T117">
        <v>1.004E-2</v>
      </c>
      <c r="U117">
        <v>1.2630000000000001E-2</v>
      </c>
      <c r="V117">
        <v>2.9250000000000001E-3</v>
      </c>
      <c r="W117">
        <v>15.33</v>
      </c>
      <c r="X117">
        <v>30.28</v>
      </c>
      <c r="Y117">
        <v>98.27</v>
      </c>
      <c r="Z117">
        <v>715.5</v>
      </c>
      <c r="AA117">
        <v>0.12870000000000001</v>
      </c>
      <c r="AB117">
        <v>0.15129999999999999</v>
      </c>
      <c r="AC117">
        <v>6.2309999999999997E-2</v>
      </c>
      <c r="AD117">
        <v>7.9630000000000006E-2</v>
      </c>
      <c r="AE117">
        <v>0.22259999999999999</v>
      </c>
      <c r="AF117">
        <v>7.6170000000000002E-2</v>
      </c>
    </row>
    <row r="118" spans="1:32">
      <c r="A118">
        <v>883270</v>
      </c>
      <c r="B118">
        <v>0</v>
      </c>
      <c r="C118">
        <v>14.22</v>
      </c>
      <c r="D118">
        <v>27.85</v>
      </c>
      <c r="E118">
        <v>92.55</v>
      </c>
      <c r="F118">
        <v>623.9</v>
      </c>
      <c r="G118">
        <v>8.2229999999999998E-2</v>
      </c>
      <c r="H118">
        <v>0.10390000000000001</v>
      </c>
      <c r="I118">
        <v>0.1103</v>
      </c>
      <c r="J118">
        <v>4.4080000000000001E-2</v>
      </c>
      <c r="K118">
        <v>0.13420000000000001</v>
      </c>
      <c r="L118">
        <v>6.1289999999999997E-2</v>
      </c>
      <c r="M118">
        <v>0.33539999999999998</v>
      </c>
      <c r="N118">
        <v>2.3239999999999998</v>
      </c>
      <c r="O118">
        <v>2.105</v>
      </c>
      <c r="P118">
        <v>29.96</v>
      </c>
      <c r="Q118">
        <v>6.3070000000000001E-3</v>
      </c>
      <c r="R118">
        <v>2.845E-2</v>
      </c>
      <c r="S118">
        <v>3.85E-2</v>
      </c>
      <c r="T118">
        <v>1.0109999999999999E-2</v>
      </c>
      <c r="U118">
        <v>1.1849999999999999E-2</v>
      </c>
      <c r="V118">
        <v>3.5890000000000002E-3</v>
      </c>
      <c r="W118">
        <v>15.75</v>
      </c>
      <c r="X118">
        <v>40.54</v>
      </c>
      <c r="Y118">
        <v>102.5</v>
      </c>
      <c r="Z118">
        <v>764</v>
      </c>
      <c r="AA118">
        <v>0.1081</v>
      </c>
      <c r="AB118">
        <v>0.24260000000000001</v>
      </c>
      <c r="AC118">
        <v>0.30640000000000001</v>
      </c>
      <c r="AD118">
        <v>8.2189999999999999E-2</v>
      </c>
      <c r="AE118">
        <v>0.189</v>
      </c>
      <c r="AF118">
        <v>7.7960000000000002E-2</v>
      </c>
    </row>
    <row r="119" spans="1:32">
      <c r="A119">
        <v>88350402</v>
      </c>
      <c r="B119">
        <v>0</v>
      </c>
      <c r="C119">
        <v>13.64</v>
      </c>
      <c r="D119">
        <v>15.6</v>
      </c>
      <c r="E119">
        <v>87.38</v>
      </c>
      <c r="F119">
        <v>575.29999999999995</v>
      </c>
      <c r="G119">
        <v>9.4229999999999994E-2</v>
      </c>
      <c r="H119">
        <v>6.6299999999999998E-2</v>
      </c>
      <c r="I119">
        <v>4.7050000000000002E-2</v>
      </c>
      <c r="J119">
        <v>3.7310000000000003E-2</v>
      </c>
      <c r="K119">
        <v>0.17169999999999999</v>
      </c>
      <c r="L119">
        <v>5.6599999999999998E-2</v>
      </c>
      <c r="M119">
        <v>0.32419999999999999</v>
      </c>
      <c r="N119">
        <v>0.66120000000000001</v>
      </c>
      <c r="O119">
        <v>1.996</v>
      </c>
      <c r="P119">
        <v>27.19</v>
      </c>
      <c r="Q119">
        <v>6.4700000000000001E-3</v>
      </c>
      <c r="R119">
        <v>1.248E-2</v>
      </c>
      <c r="S119">
        <v>1.8100000000000002E-2</v>
      </c>
      <c r="T119">
        <v>1.103E-2</v>
      </c>
      <c r="U119">
        <v>1.898E-2</v>
      </c>
      <c r="V119">
        <v>1.794E-3</v>
      </c>
      <c r="W119">
        <v>14.85</v>
      </c>
      <c r="X119">
        <v>19.05</v>
      </c>
      <c r="Y119">
        <v>94.11</v>
      </c>
      <c r="Z119">
        <v>683.4</v>
      </c>
      <c r="AA119">
        <v>0.1278</v>
      </c>
      <c r="AB119">
        <v>0.12909999999999999</v>
      </c>
      <c r="AC119">
        <v>0.15329999999999999</v>
      </c>
      <c r="AD119">
        <v>9.2219999999999996E-2</v>
      </c>
      <c r="AE119">
        <v>0.253</v>
      </c>
      <c r="AF119">
        <v>6.5100000000000005E-2</v>
      </c>
    </row>
    <row r="120" spans="1:32">
      <c r="A120">
        <v>883539</v>
      </c>
      <c r="B120">
        <v>0</v>
      </c>
      <c r="C120">
        <v>12.42</v>
      </c>
      <c r="D120">
        <v>15.04</v>
      </c>
      <c r="E120">
        <v>78.61</v>
      </c>
      <c r="F120">
        <v>476.5</v>
      </c>
      <c r="G120">
        <v>7.9259999999999997E-2</v>
      </c>
      <c r="H120">
        <v>3.3930000000000002E-2</v>
      </c>
      <c r="I120">
        <v>1.0529999999999999E-2</v>
      </c>
      <c r="J120">
        <v>1.108E-2</v>
      </c>
      <c r="K120">
        <v>0.15459999999999999</v>
      </c>
      <c r="L120">
        <v>5.7540000000000001E-2</v>
      </c>
      <c r="M120">
        <v>0.1153</v>
      </c>
      <c r="N120">
        <v>0.67449999999999999</v>
      </c>
      <c r="O120">
        <v>0.75700000000000001</v>
      </c>
      <c r="P120">
        <v>9.0060000000000002</v>
      </c>
      <c r="Q120">
        <v>3.2650000000000001E-3</v>
      </c>
      <c r="R120">
        <v>4.9300000000000004E-3</v>
      </c>
      <c r="S120">
        <v>6.4929999999999996E-3</v>
      </c>
      <c r="T120">
        <v>3.7620000000000002E-3</v>
      </c>
      <c r="U120">
        <v>1.72E-2</v>
      </c>
      <c r="V120">
        <v>1.3600000000000001E-3</v>
      </c>
      <c r="W120">
        <v>13.2</v>
      </c>
      <c r="X120">
        <v>20.37</v>
      </c>
      <c r="Y120">
        <v>83.85</v>
      </c>
      <c r="Z120">
        <v>543.4</v>
      </c>
      <c r="AA120">
        <v>0.1037</v>
      </c>
      <c r="AB120">
        <v>7.7759999999999996E-2</v>
      </c>
      <c r="AC120">
        <v>6.2429999999999999E-2</v>
      </c>
      <c r="AD120">
        <v>4.052E-2</v>
      </c>
      <c r="AE120">
        <v>0.29010000000000002</v>
      </c>
      <c r="AF120">
        <v>6.7830000000000001E-2</v>
      </c>
    </row>
    <row r="121" spans="1:32">
      <c r="A121">
        <v>883852</v>
      </c>
      <c r="B121">
        <v>0</v>
      </c>
      <c r="C121">
        <v>11.3</v>
      </c>
      <c r="D121">
        <v>18.190000000000001</v>
      </c>
      <c r="E121">
        <v>73.930000000000007</v>
      </c>
      <c r="F121">
        <v>389.4</v>
      </c>
      <c r="G121">
        <v>9.5920000000000005E-2</v>
      </c>
      <c r="H121">
        <v>0.13250000000000001</v>
      </c>
      <c r="I121">
        <v>0.15479999999999999</v>
      </c>
      <c r="J121">
        <v>2.8539999999999999E-2</v>
      </c>
      <c r="K121">
        <v>0.2054</v>
      </c>
      <c r="L121">
        <v>7.6689999999999994E-2</v>
      </c>
      <c r="M121">
        <v>0.24279999999999999</v>
      </c>
      <c r="N121">
        <v>1.6419999999999999</v>
      </c>
      <c r="O121">
        <v>2.3690000000000002</v>
      </c>
      <c r="P121">
        <v>16.39</v>
      </c>
      <c r="Q121">
        <v>6.6629999999999997E-3</v>
      </c>
      <c r="R121">
        <v>5.9139999999999998E-2</v>
      </c>
      <c r="S121">
        <v>8.8800000000000004E-2</v>
      </c>
      <c r="T121">
        <v>1.3140000000000001E-2</v>
      </c>
      <c r="U121">
        <v>1.9949999999999999E-2</v>
      </c>
      <c r="V121">
        <v>8.6750000000000004E-3</v>
      </c>
      <c r="W121">
        <v>12.58</v>
      </c>
      <c r="X121">
        <v>27.96</v>
      </c>
      <c r="Y121">
        <v>87.16</v>
      </c>
      <c r="Z121">
        <v>472.9</v>
      </c>
      <c r="AA121">
        <v>0.13469999999999999</v>
      </c>
      <c r="AB121">
        <v>0.48480000000000001</v>
      </c>
      <c r="AC121">
        <v>0.74360000000000004</v>
      </c>
      <c r="AD121">
        <v>0.12180000000000001</v>
      </c>
      <c r="AE121">
        <v>0.33079999999999998</v>
      </c>
      <c r="AF121">
        <v>0.12970000000000001</v>
      </c>
    </row>
    <row r="122" spans="1:32">
      <c r="A122">
        <v>88411702</v>
      </c>
      <c r="B122">
        <v>0</v>
      </c>
      <c r="C122">
        <v>13.75</v>
      </c>
      <c r="D122">
        <v>23.77</v>
      </c>
      <c r="E122">
        <v>88.54</v>
      </c>
      <c r="F122">
        <v>590</v>
      </c>
      <c r="G122">
        <v>8.0430000000000001E-2</v>
      </c>
      <c r="H122">
        <v>6.8070000000000006E-2</v>
      </c>
      <c r="I122">
        <v>4.6969999999999998E-2</v>
      </c>
      <c r="J122">
        <v>2.3439999999999999E-2</v>
      </c>
      <c r="K122">
        <v>0.17730000000000001</v>
      </c>
      <c r="L122">
        <v>5.4289999999999998E-2</v>
      </c>
      <c r="M122">
        <v>0.43469999999999998</v>
      </c>
      <c r="N122">
        <v>1.0569999999999999</v>
      </c>
      <c r="O122">
        <v>2.8290000000000002</v>
      </c>
      <c r="P122">
        <v>39.93</v>
      </c>
      <c r="Q122">
        <v>4.3509999999999998E-3</v>
      </c>
      <c r="R122">
        <v>2.6669999999999999E-2</v>
      </c>
      <c r="S122">
        <v>3.3709999999999997E-2</v>
      </c>
      <c r="T122">
        <v>1.0070000000000001E-2</v>
      </c>
      <c r="U122">
        <v>2.598E-2</v>
      </c>
      <c r="V122">
        <v>3.0869999999999999E-3</v>
      </c>
      <c r="W122">
        <v>15.01</v>
      </c>
      <c r="X122">
        <v>26.34</v>
      </c>
      <c r="Y122">
        <v>98</v>
      </c>
      <c r="Z122">
        <v>706</v>
      </c>
      <c r="AA122">
        <v>9.3679999999999999E-2</v>
      </c>
      <c r="AB122">
        <v>0.14419999999999999</v>
      </c>
      <c r="AC122">
        <v>0.13589999999999999</v>
      </c>
      <c r="AD122">
        <v>6.1060000000000003E-2</v>
      </c>
      <c r="AE122">
        <v>0.26629999999999998</v>
      </c>
      <c r="AF122">
        <v>6.3210000000000002E-2</v>
      </c>
    </row>
    <row r="123" spans="1:32">
      <c r="A123">
        <v>884437</v>
      </c>
      <c r="B123">
        <v>0</v>
      </c>
      <c r="C123">
        <v>10.48</v>
      </c>
      <c r="D123">
        <v>19.86</v>
      </c>
      <c r="E123">
        <v>66.72</v>
      </c>
      <c r="F123">
        <v>337.7</v>
      </c>
      <c r="G123">
        <v>0.107</v>
      </c>
      <c r="H123">
        <v>5.9709999999999999E-2</v>
      </c>
      <c r="I123">
        <v>4.8309999999999999E-2</v>
      </c>
      <c r="J123">
        <v>3.0700000000000002E-2</v>
      </c>
      <c r="K123">
        <v>0.17369999999999999</v>
      </c>
      <c r="L123">
        <v>6.4399999999999999E-2</v>
      </c>
      <c r="M123">
        <v>0.37190000000000001</v>
      </c>
      <c r="N123">
        <v>2.6120000000000001</v>
      </c>
      <c r="O123">
        <v>2.5169999999999999</v>
      </c>
      <c r="P123">
        <v>23.22</v>
      </c>
      <c r="Q123">
        <v>1.6039999999999999E-2</v>
      </c>
      <c r="R123">
        <v>1.3860000000000001E-2</v>
      </c>
      <c r="S123">
        <v>1.865E-2</v>
      </c>
      <c r="T123">
        <v>1.133E-2</v>
      </c>
      <c r="U123">
        <v>3.4759999999999999E-2</v>
      </c>
      <c r="V123">
        <v>3.5599999999999998E-3</v>
      </c>
      <c r="W123">
        <v>11.48</v>
      </c>
      <c r="X123">
        <v>29.46</v>
      </c>
      <c r="Y123">
        <v>73.680000000000007</v>
      </c>
      <c r="Z123">
        <v>402.8</v>
      </c>
      <c r="AA123">
        <v>0.1515</v>
      </c>
      <c r="AB123">
        <v>0.1026</v>
      </c>
      <c r="AC123">
        <v>0.1181</v>
      </c>
      <c r="AD123">
        <v>6.7360000000000003E-2</v>
      </c>
      <c r="AE123">
        <v>0.2883</v>
      </c>
      <c r="AF123">
        <v>7.7479999999999993E-2</v>
      </c>
    </row>
    <row r="124" spans="1:32">
      <c r="A124">
        <v>884448</v>
      </c>
      <c r="B124">
        <v>0</v>
      </c>
      <c r="C124">
        <v>13.2</v>
      </c>
      <c r="D124">
        <v>17.43</v>
      </c>
      <c r="E124">
        <v>84.13</v>
      </c>
      <c r="F124">
        <v>541.6</v>
      </c>
      <c r="G124">
        <v>7.2150000000000006E-2</v>
      </c>
      <c r="H124">
        <v>4.5240000000000002E-2</v>
      </c>
      <c r="I124">
        <v>4.3360000000000003E-2</v>
      </c>
      <c r="J124">
        <v>1.1050000000000001E-2</v>
      </c>
      <c r="K124">
        <v>0.1487</v>
      </c>
      <c r="L124">
        <v>5.6349999999999997E-2</v>
      </c>
      <c r="M124">
        <v>0.16300000000000001</v>
      </c>
      <c r="N124">
        <v>1.601</v>
      </c>
      <c r="O124">
        <v>0.873</v>
      </c>
      <c r="P124">
        <v>13.56</v>
      </c>
      <c r="Q124">
        <v>6.2610000000000001E-3</v>
      </c>
      <c r="R124">
        <v>1.5689999999999999E-2</v>
      </c>
      <c r="S124">
        <v>3.0790000000000001E-2</v>
      </c>
      <c r="T124">
        <v>5.3829999999999998E-3</v>
      </c>
      <c r="U124">
        <v>1.9619999999999999E-2</v>
      </c>
      <c r="V124">
        <v>2.2499999999999998E-3</v>
      </c>
      <c r="W124">
        <v>13.94</v>
      </c>
      <c r="X124">
        <v>27.82</v>
      </c>
      <c r="Y124">
        <v>88.28</v>
      </c>
      <c r="Z124">
        <v>602</v>
      </c>
      <c r="AA124">
        <v>0.1101</v>
      </c>
      <c r="AB124">
        <v>0.15079999999999999</v>
      </c>
      <c r="AC124">
        <v>0.2298</v>
      </c>
      <c r="AD124">
        <v>4.9700000000000001E-2</v>
      </c>
      <c r="AE124">
        <v>0.2767</v>
      </c>
      <c r="AF124">
        <v>7.1980000000000002E-2</v>
      </c>
    </row>
    <row r="125" spans="1:32">
      <c r="A125">
        <v>884626</v>
      </c>
      <c r="B125">
        <v>0</v>
      </c>
      <c r="C125">
        <v>12.89</v>
      </c>
      <c r="D125">
        <v>14.11</v>
      </c>
      <c r="E125">
        <v>84.95</v>
      </c>
      <c r="F125">
        <v>512.20000000000005</v>
      </c>
      <c r="G125">
        <v>8.7599999999999997E-2</v>
      </c>
      <c r="H125">
        <v>0.1346</v>
      </c>
      <c r="I125">
        <v>0.13739999999999999</v>
      </c>
      <c r="J125">
        <v>3.9800000000000002E-2</v>
      </c>
      <c r="K125">
        <v>0.15959999999999999</v>
      </c>
      <c r="L125">
        <v>6.4089999999999994E-2</v>
      </c>
      <c r="M125">
        <v>0.20250000000000001</v>
      </c>
      <c r="N125">
        <v>0.44019999999999998</v>
      </c>
      <c r="O125">
        <v>2.3929999999999998</v>
      </c>
      <c r="P125">
        <v>16.350000000000001</v>
      </c>
      <c r="Q125">
        <v>5.5009999999999998E-3</v>
      </c>
      <c r="R125">
        <v>5.5919999999999997E-2</v>
      </c>
      <c r="S125">
        <v>8.158E-2</v>
      </c>
      <c r="T125">
        <v>1.37E-2</v>
      </c>
      <c r="U125">
        <v>1.2659999999999999E-2</v>
      </c>
      <c r="V125">
        <v>7.5550000000000001E-3</v>
      </c>
      <c r="W125">
        <v>14.39</v>
      </c>
      <c r="X125">
        <v>17.7</v>
      </c>
      <c r="Y125">
        <v>105</v>
      </c>
      <c r="Z125">
        <v>639.1</v>
      </c>
      <c r="AA125">
        <v>0.12540000000000001</v>
      </c>
      <c r="AB125">
        <v>0.58489999999999998</v>
      </c>
      <c r="AC125">
        <v>0.77270000000000005</v>
      </c>
      <c r="AD125">
        <v>0.15609999999999999</v>
      </c>
      <c r="AE125">
        <v>0.26390000000000002</v>
      </c>
      <c r="AF125">
        <v>0.1178</v>
      </c>
    </row>
    <row r="126" spans="1:32">
      <c r="A126">
        <v>88466802</v>
      </c>
      <c r="B126">
        <v>0</v>
      </c>
      <c r="C126">
        <v>10.65</v>
      </c>
      <c r="D126">
        <v>25.22</v>
      </c>
      <c r="E126">
        <v>68.010000000000005</v>
      </c>
      <c r="F126">
        <v>347</v>
      </c>
      <c r="G126">
        <v>9.6570000000000003E-2</v>
      </c>
      <c r="H126">
        <v>7.2340000000000002E-2</v>
      </c>
      <c r="I126">
        <v>2.3789999999999999E-2</v>
      </c>
      <c r="J126">
        <v>1.6150000000000001E-2</v>
      </c>
      <c r="K126">
        <v>0.18970000000000001</v>
      </c>
      <c r="L126">
        <v>6.3289999999999999E-2</v>
      </c>
      <c r="M126">
        <v>0.24970000000000001</v>
      </c>
      <c r="N126">
        <v>1.4930000000000001</v>
      </c>
      <c r="O126">
        <v>1.4970000000000001</v>
      </c>
      <c r="P126">
        <v>16.64</v>
      </c>
      <c r="Q126">
        <v>7.1890000000000001E-3</v>
      </c>
      <c r="R126">
        <v>1.035E-2</v>
      </c>
      <c r="S126">
        <v>1.081E-2</v>
      </c>
      <c r="T126">
        <v>6.2449999999999997E-3</v>
      </c>
      <c r="U126">
        <v>2.1579999999999998E-2</v>
      </c>
      <c r="V126">
        <v>2.6189999999999998E-3</v>
      </c>
      <c r="W126">
        <v>12.25</v>
      </c>
      <c r="X126">
        <v>35.19</v>
      </c>
      <c r="Y126">
        <v>77.98</v>
      </c>
      <c r="Z126">
        <v>455.7</v>
      </c>
      <c r="AA126">
        <v>0.14990000000000001</v>
      </c>
      <c r="AB126">
        <v>0.13980000000000001</v>
      </c>
      <c r="AC126">
        <v>0.1125</v>
      </c>
      <c r="AD126">
        <v>6.1359999999999998E-2</v>
      </c>
      <c r="AE126">
        <v>0.34089999999999998</v>
      </c>
      <c r="AF126">
        <v>8.1470000000000001E-2</v>
      </c>
    </row>
    <row r="127" spans="1:32">
      <c r="A127">
        <v>884689</v>
      </c>
      <c r="B127">
        <v>0</v>
      </c>
      <c r="C127">
        <v>11.52</v>
      </c>
      <c r="D127">
        <v>14.93</v>
      </c>
      <c r="E127">
        <v>73.87</v>
      </c>
      <c r="F127">
        <v>406.3</v>
      </c>
      <c r="G127">
        <v>0.1013</v>
      </c>
      <c r="H127">
        <v>7.8079999999999997E-2</v>
      </c>
      <c r="I127">
        <v>4.3279999999999999E-2</v>
      </c>
      <c r="J127">
        <v>2.929E-2</v>
      </c>
      <c r="K127">
        <v>0.1883</v>
      </c>
      <c r="L127">
        <v>6.1679999999999999E-2</v>
      </c>
      <c r="M127">
        <v>0.25619999999999998</v>
      </c>
      <c r="N127">
        <v>1.038</v>
      </c>
      <c r="O127">
        <v>1.6859999999999999</v>
      </c>
      <c r="P127">
        <v>18.62</v>
      </c>
      <c r="Q127">
        <v>6.6620000000000004E-3</v>
      </c>
      <c r="R127">
        <v>1.2279999999999999E-2</v>
      </c>
      <c r="S127">
        <v>2.1049999999999999E-2</v>
      </c>
      <c r="T127">
        <v>1.0059999999999999E-2</v>
      </c>
      <c r="U127">
        <v>1.677E-2</v>
      </c>
      <c r="V127">
        <v>2.784E-3</v>
      </c>
      <c r="W127">
        <v>12.65</v>
      </c>
      <c r="X127">
        <v>21.19</v>
      </c>
      <c r="Y127">
        <v>80.88</v>
      </c>
      <c r="Z127">
        <v>491.8</v>
      </c>
      <c r="AA127">
        <v>0.1389</v>
      </c>
      <c r="AB127">
        <v>0.15820000000000001</v>
      </c>
      <c r="AC127">
        <v>0.1804</v>
      </c>
      <c r="AD127">
        <v>9.6079999999999999E-2</v>
      </c>
      <c r="AE127">
        <v>0.26640000000000003</v>
      </c>
      <c r="AF127">
        <v>7.8090000000000007E-2</v>
      </c>
    </row>
    <row r="128" spans="1:32">
      <c r="A128">
        <v>88518501</v>
      </c>
      <c r="B128">
        <v>0</v>
      </c>
      <c r="C128">
        <v>11.5</v>
      </c>
      <c r="D128">
        <v>18.45</v>
      </c>
      <c r="E128">
        <v>73.28</v>
      </c>
      <c r="F128">
        <v>407.4</v>
      </c>
      <c r="G128">
        <v>9.3450000000000005E-2</v>
      </c>
      <c r="H128">
        <v>5.9909999999999998E-2</v>
      </c>
      <c r="I128">
        <v>2.6380000000000001E-2</v>
      </c>
      <c r="J128">
        <v>2.069E-2</v>
      </c>
      <c r="K128">
        <v>0.18340000000000001</v>
      </c>
      <c r="L128">
        <v>5.9339999999999997E-2</v>
      </c>
      <c r="M128">
        <v>0.39269999999999999</v>
      </c>
      <c r="N128">
        <v>0.84289999999999998</v>
      </c>
      <c r="O128">
        <v>2.6840000000000002</v>
      </c>
      <c r="P128">
        <v>26.99</v>
      </c>
      <c r="Q128">
        <v>6.3800000000000003E-3</v>
      </c>
      <c r="R128">
        <v>1.065E-2</v>
      </c>
      <c r="S128">
        <v>1.2449999999999999E-2</v>
      </c>
      <c r="T128">
        <v>9.1750000000000009E-3</v>
      </c>
      <c r="U128">
        <v>2.2919999999999999E-2</v>
      </c>
      <c r="V128">
        <v>1.4610000000000001E-3</v>
      </c>
      <c r="W128">
        <v>12.97</v>
      </c>
      <c r="X128">
        <v>22.46</v>
      </c>
      <c r="Y128">
        <v>83.12</v>
      </c>
      <c r="Z128">
        <v>508.9</v>
      </c>
      <c r="AA128">
        <v>0.1183</v>
      </c>
      <c r="AB128">
        <v>0.10489999999999999</v>
      </c>
      <c r="AC128">
        <v>8.1049999999999997E-2</v>
      </c>
      <c r="AD128">
        <v>6.5439999999999998E-2</v>
      </c>
      <c r="AE128">
        <v>0.27400000000000002</v>
      </c>
      <c r="AF128">
        <v>6.4869999999999997E-2</v>
      </c>
    </row>
    <row r="129" spans="1:32">
      <c r="A129">
        <v>8910251</v>
      </c>
      <c r="B129">
        <v>0</v>
      </c>
      <c r="C129">
        <v>10.6</v>
      </c>
      <c r="D129">
        <v>18.95</v>
      </c>
      <c r="E129">
        <v>69.28</v>
      </c>
      <c r="F129">
        <v>346.4</v>
      </c>
      <c r="G129">
        <v>9.6879999999999994E-2</v>
      </c>
      <c r="H129">
        <v>0.1147</v>
      </c>
      <c r="I129">
        <v>6.3869999999999996E-2</v>
      </c>
      <c r="J129">
        <v>2.6419999999999999E-2</v>
      </c>
      <c r="K129">
        <v>0.19220000000000001</v>
      </c>
      <c r="L129">
        <v>6.4909999999999995E-2</v>
      </c>
      <c r="M129">
        <v>0.45050000000000001</v>
      </c>
      <c r="N129">
        <v>1.1970000000000001</v>
      </c>
      <c r="O129">
        <v>3.43</v>
      </c>
      <c r="P129">
        <v>27.1</v>
      </c>
      <c r="Q129">
        <v>7.4700000000000001E-3</v>
      </c>
      <c r="R129">
        <v>3.5810000000000002E-2</v>
      </c>
      <c r="S129">
        <v>3.354E-2</v>
      </c>
      <c r="T129">
        <v>1.3650000000000001E-2</v>
      </c>
      <c r="U129">
        <v>3.5040000000000002E-2</v>
      </c>
      <c r="V129">
        <v>3.3180000000000002E-3</v>
      </c>
      <c r="W129">
        <v>11.88</v>
      </c>
      <c r="X129">
        <v>22.94</v>
      </c>
      <c r="Y129">
        <v>78.28</v>
      </c>
      <c r="Z129">
        <v>424.8</v>
      </c>
      <c r="AA129">
        <v>0.12130000000000001</v>
      </c>
      <c r="AB129">
        <v>0.2515</v>
      </c>
      <c r="AC129">
        <v>0.19159999999999999</v>
      </c>
      <c r="AD129">
        <v>7.9259999999999997E-2</v>
      </c>
      <c r="AE129">
        <v>0.29399999999999998</v>
      </c>
      <c r="AF129">
        <v>7.5870000000000007E-2</v>
      </c>
    </row>
    <row r="130" spans="1:32">
      <c r="A130">
        <v>8910499</v>
      </c>
      <c r="B130">
        <v>0</v>
      </c>
      <c r="C130">
        <v>13.59</v>
      </c>
      <c r="D130">
        <v>21.84</v>
      </c>
      <c r="E130">
        <v>87.16</v>
      </c>
      <c r="F130">
        <v>561</v>
      </c>
      <c r="G130">
        <v>7.9560000000000006E-2</v>
      </c>
      <c r="H130">
        <v>8.2589999999999997E-2</v>
      </c>
      <c r="I130">
        <v>4.0719999999999999E-2</v>
      </c>
      <c r="J130">
        <v>2.1420000000000002E-2</v>
      </c>
      <c r="K130">
        <v>0.16350000000000001</v>
      </c>
      <c r="L130">
        <v>5.8590000000000003E-2</v>
      </c>
      <c r="M130">
        <v>0.33800000000000002</v>
      </c>
      <c r="N130">
        <v>1.9159999999999999</v>
      </c>
      <c r="O130">
        <v>2.5910000000000002</v>
      </c>
      <c r="P130">
        <v>26.76</v>
      </c>
      <c r="Q130">
        <v>5.4359999999999999E-3</v>
      </c>
      <c r="R130">
        <v>2.4060000000000002E-2</v>
      </c>
      <c r="S130">
        <v>3.099E-2</v>
      </c>
      <c r="T130">
        <v>9.9190000000000007E-3</v>
      </c>
      <c r="U130">
        <v>2.0299999999999999E-2</v>
      </c>
      <c r="V130">
        <v>3.009E-3</v>
      </c>
      <c r="W130">
        <v>14.8</v>
      </c>
      <c r="X130">
        <v>30.04</v>
      </c>
      <c r="Y130">
        <v>97.66</v>
      </c>
      <c r="Z130">
        <v>661.5</v>
      </c>
      <c r="AA130">
        <v>0.10050000000000001</v>
      </c>
      <c r="AB130">
        <v>0.17299999999999999</v>
      </c>
      <c r="AC130">
        <v>0.14530000000000001</v>
      </c>
      <c r="AD130">
        <v>6.1890000000000001E-2</v>
      </c>
      <c r="AE130">
        <v>0.24460000000000001</v>
      </c>
      <c r="AF130">
        <v>7.0239999999999997E-2</v>
      </c>
    </row>
    <row r="131" spans="1:32">
      <c r="A131">
        <v>8910506</v>
      </c>
      <c r="B131">
        <v>0</v>
      </c>
      <c r="C131">
        <v>12.87</v>
      </c>
      <c r="D131">
        <v>16.21</v>
      </c>
      <c r="E131">
        <v>82.38</v>
      </c>
      <c r="F131">
        <v>512.20000000000005</v>
      </c>
      <c r="G131">
        <v>9.425E-2</v>
      </c>
      <c r="H131">
        <v>6.2190000000000002E-2</v>
      </c>
      <c r="I131">
        <v>3.9E-2</v>
      </c>
      <c r="J131">
        <v>1.6150000000000001E-2</v>
      </c>
      <c r="K131">
        <v>0.20100000000000001</v>
      </c>
      <c r="L131">
        <v>5.7689999999999998E-2</v>
      </c>
      <c r="M131">
        <v>0.23449999999999999</v>
      </c>
      <c r="N131">
        <v>1.2190000000000001</v>
      </c>
      <c r="O131">
        <v>1.546</v>
      </c>
      <c r="P131">
        <v>18.239999999999998</v>
      </c>
      <c r="Q131">
        <v>5.5180000000000003E-3</v>
      </c>
      <c r="R131">
        <v>2.1780000000000001E-2</v>
      </c>
      <c r="S131">
        <v>2.589E-2</v>
      </c>
      <c r="T131">
        <v>6.3299999999999997E-3</v>
      </c>
      <c r="U131">
        <v>2.5930000000000002E-2</v>
      </c>
      <c r="V131">
        <v>2.1570000000000001E-3</v>
      </c>
      <c r="W131">
        <v>13.9</v>
      </c>
      <c r="X131">
        <v>23.64</v>
      </c>
      <c r="Y131">
        <v>89.27</v>
      </c>
      <c r="Z131">
        <v>597.5</v>
      </c>
      <c r="AA131">
        <v>0.12559999999999999</v>
      </c>
      <c r="AB131">
        <v>0.18079999999999999</v>
      </c>
      <c r="AC131">
        <v>0.19919999999999999</v>
      </c>
      <c r="AD131">
        <v>5.7799999999999997E-2</v>
      </c>
      <c r="AE131">
        <v>0.3604</v>
      </c>
      <c r="AF131">
        <v>7.0620000000000002E-2</v>
      </c>
    </row>
    <row r="132" spans="1:32">
      <c r="A132">
        <v>8910720</v>
      </c>
      <c r="B132">
        <v>0</v>
      </c>
      <c r="C132">
        <v>10.71</v>
      </c>
      <c r="D132">
        <v>20.39</v>
      </c>
      <c r="E132">
        <v>69.5</v>
      </c>
      <c r="F132">
        <v>344.9</v>
      </c>
      <c r="G132">
        <v>0.1082</v>
      </c>
      <c r="H132">
        <v>0.12889999999999999</v>
      </c>
      <c r="I132">
        <v>8.448E-2</v>
      </c>
      <c r="J132">
        <v>2.8670000000000001E-2</v>
      </c>
      <c r="K132">
        <v>0.1668</v>
      </c>
      <c r="L132">
        <v>6.862E-2</v>
      </c>
      <c r="M132">
        <v>0.31979999999999997</v>
      </c>
      <c r="N132">
        <v>1.4890000000000001</v>
      </c>
      <c r="O132">
        <v>2.23</v>
      </c>
      <c r="P132">
        <v>20.74</v>
      </c>
      <c r="Q132">
        <v>8.9020000000000002E-3</v>
      </c>
      <c r="R132">
        <v>4.7849999999999997E-2</v>
      </c>
      <c r="S132">
        <v>7.3389999999999997E-2</v>
      </c>
      <c r="T132">
        <v>1.745E-2</v>
      </c>
      <c r="U132">
        <v>2.7279999999999999E-2</v>
      </c>
      <c r="V132">
        <v>7.6099999999999996E-3</v>
      </c>
      <c r="W132">
        <v>11.69</v>
      </c>
      <c r="X132">
        <v>25.21</v>
      </c>
      <c r="Y132">
        <v>76.510000000000005</v>
      </c>
      <c r="Z132">
        <v>410.4</v>
      </c>
      <c r="AA132">
        <v>0.13350000000000001</v>
      </c>
      <c r="AB132">
        <v>0.255</v>
      </c>
      <c r="AC132">
        <v>0.25340000000000001</v>
      </c>
      <c r="AD132">
        <v>8.5999999999999993E-2</v>
      </c>
      <c r="AE132">
        <v>0.26050000000000001</v>
      </c>
      <c r="AF132">
        <v>8.7010000000000004E-2</v>
      </c>
    </row>
    <row r="133" spans="1:32">
      <c r="A133">
        <v>8910721</v>
      </c>
      <c r="B133">
        <v>0</v>
      </c>
      <c r="C133">
        <v>14.29</v>
      </c>
      <c r="D133">
        <v>16.82</v>
      </c>
      <c r="E133">
        <v>90.3</v>
      </c>
      <c r="F133">
        <v>632.6</v>
      </c>
      <c r="G133">
        <v>6.429E-2</v>
      </c>
      <c r="H133">
        <v>2.6749999999999999E-2</v>
      </c>
      <c r="I133">
        <v>7.2500000000000004E-3</v>
      </c>
      <c r="J133">
        <v>6.2500000000000003E-3</v>
      </c>
      <c r="K133">
        <v>0.15079999999999999</v>
      </c>
      <c r="L133">
        <v>5.3760000000000002E-2</v>
      </c>
      <c r="M133">
        <v>0.13020000000000001</v>
      </c>
      <c r="N133">
        <v>0.7198</v>
      </c>
      <c r="O133">
        <v>0.84389999999999998</v>
      </c>
      <c r="P133">
        <v>10.77</v>
      </c>
      <c r="Q133">
        <v>3.4919999999999999E-3</v>
      </c>
      <c r="R133">
        <v>3.7100000000000002E-3</v>
      </c>
      <c r="S133">
        <v>4.8260000000000004E-3</v>
      </c>
      <c r="T133">
        <v>3.6080000000000001E-3</v>
      </c>
      <c r="U133">
        <v>1.536E-2</v>
      </c>
      <c r="V133">
        <v>1.3810000000000001E-3</v>
      </c>
      <c r="W133">
        <v>14.91</v>
      </c>
      <c r="X133">
        <v>20.65</v>
      </c>
      <c r="Y133">
        <v>94.44</v>
      </c>
      <c r="Z133">
        <v>684.6</v>
      </c>
      <c r="AA133">
        <v>8.5669999999999996E-2</v>
      </c>
      <c r="AB133">
        <v>5.0360000000000002E-2</v>
      </c>
      <c r="AC133">
        <v>3.866E-2</v>
      </c>
      <c r="AD133">
        <v>3.3329999999999999E-2</v>
      </c>
      <c r="AE133">
        <v>0.24579999999999999</v>
      </c>
      <c r="AF133">
        <v>6.1199999999999997E-2</v>
      </c>
    </row>
    <row r="134" spans="1:32">
      <c r="A134">
        <v>8910748</v>
      </c>
      <c r="B134">
        <v>0</v>
      </c>
      <c r="C134">
        <v>11.29</v>
      </c>
      <c r="D134">
        <v>13.04</v>
      </c>
      <c r="E134">
        <v>72.23</v>
      </c>
      <c r="F134">
        <v>388</v>
      </c>
      <c r="G134">
        <v>9.8339999999999997E-2</v>
      </c>
      <c r="H134">
        <v>7.6079999999999995E-2</v>
      </c>
      <c r="I134">
        <v>3.2649999999999998E-2</v>
      </c>
      <c r="J134">
        <v>2.7550000000000002E-2</v>
      </c>
      <c r="K134">
        <v>0.1769</v>
      </c>
      <c r="L134">
        <v>6.2700000000000006E-2</v>
      </c>
      <c r="M134">
        <v>0.19040000000000001</v>
      </c>
      <c r="N134">
        <v>0.52929999999999999</v>
      </c>
      <c r="O134">
        <v>1.1639999999999999</v>
      </c>
      <c r="P134">
        <v>13.17</v>
      </c>
      <c r="Q134">
        <v>6.4720000000000003E-3</v>
      </c>
      <c r="R134">
        <v>1.1220000000000001E-2</v>
      </c>
      <c r="S134">
        <v>1.282E-2</v>
      </c>
      <c r="T134">
        <v>8.8489999999999992E-3</v>
      </c>
      <c r="U134">
        <v>1.6920000000000001E-2</v>
      </c>
      <c r="V134">
        <v>2.8170000000000001E-3</v>
      </c>
      <c r="W134">
        <v>12.32</v>
      </c>
      <c r="X134">
        <v>16.18</v>
      </c>
      <c r="Y134">
        <v>78.27</v>
      </c>
      <c r="Z134">
        <v>457.5</v>
      </c>
      <c r="AA134">
        <v>0.1358</v>
      </c>
      <c r="AB134">
        <v>0.1507</v>
      </c>
      <c r="AC134">
        <v>0.1275</v>
      </c>
      <c r="AD134">
        <v>8.7499999999999994E-2</v>
      </c>
      <c r="AE134">
        <v>0.27329999999999999</v>
      </c>
      <c r="AF134">
        <v>8.022E-2</v>
      </c>
    </row>
    <row r="135" spans="1:32">
      <c r="A135">
        <v>8910996</v>
      </c>
      <c r="B135">
        <v>0</v>
      </c>
      <c r="C135">
        <v>9.7420000000000009</v>
      </c>
      <c r="D135">
        <v>15.67</v>
      </c>
      <c r="E135">
        <v>61.5</v>
      </c>
      <c r="F135">
        <v>289.89999999999998</v>
      </c>
      <c r="G135">
        <v>9.0370000000000006E-2</v>
      </c>
      <c r="H135">
        <v>4.6890000000000001E-2</v>
      </c>
      <c r="I135">
        <v>1.103E-2</v>
      </c>
      <c r="J135">
        <v>1.4069999999999999E-2</v>
      </c>
      <c r="K135">
        <v>0.20810000000000001</v>
      </c>
      <c r="L135">
        <v>6.3119999999999996E-2</v>
      </c>
      <c r="M135">
        <v>0.26840000000000003</v>
      </c>
      <c r="N135">
        <v>1.409</v>
      </c>
      <c r="O135">
        <v>1.75</v>
      </c>
      <c r="P135">
        <v>16.39</v>
      </c>
      <c r="Q135">
        <v>1.38E-2</v>
      </c>
      <c r="R135">
        <v>1.0670000000000001E-2</v>
      </c>
      <c r="S135">
        <v>8.3470000000000003E-3</v>
      </c>
      <c r="T135">
        <v>9.4719999999999995E-3</v>
      </c>
      <c r="U135">
        <v>1.7979999999999999E-2</v>
      </c>
      <c r="V135">
        <v>4.261E-3</v>
      </c>
      <c r="W135">
        <v>10.75</v>
      </c>
      <c r="X135">
        <v>20.88</v>
      </c>
      <c r="Y135">
        <v>68.09</v>
      </c>
      <c r="Z135">
        <v>355.2</v>
      </c>
      <c r="AA135">
        <v>0.1467</v>
      </c>
      <c r="AB135">
        <v>9.3700000000000006E-2</v>
      </c>
      <c r="AC135">
        <v>4.0430000000000001E-2</v>
      </c>
      <c r="AD135">
        <v>5.1589999999999997E-2</v>
      </c>
      <c r="AE135">
        <v>0.28410000000000002</v>
      </c>
      <c r="AF135">
        <v>8.1750000000000003E-2</v>
      </c>
    </row>
    <row r="136" spans="1:32">
      <c r="A136">
        <v>8911164</v>
      </c>
      <c r="B136">
        <v>0</v>
      </c>
      <c r="C136">
        <v>11.89</v>
      </c>
      <c r="D136">
        <v>17.36</v>
      </c>
      <c r="E136">
        <v>76.2</v>
      </c>
      <c r="F136">
        <v>435.6</v>
      </c>
      <c r="G136">
        <v>0.1225</v>
      </c>
      <c r="H136">
        <v>7.2099999999999997E-2</v>
      </c>
      <c r="I136">
        <v>5.9290000000000002E-2</v>
      </c>
      <c r="J136">
        <v>7.4039999999999995E-2</v>
      </c>
      <c r="K136">
        <v>0.20150000000000001</v>
      </c>
      <c r="L136">
        <v>5.8749999999999997E-2</v>
      </c>
      <c r="M136">
        <v>0.64119999999999999</v>
      </c>
      <c r="N136">
        <v>2.2930000000000001</v>
      </c>
      <c r="O136">
        <v>4.0209999999999999</v>
      </c>
      <c r="P136">
        <v>48.84</v>
      </c>
      <c r="Q136">
        <v>1.418E-2</v>
      </c>
      <c r="R136">
        <v>1.489E-2</v>
      </c>
      <c r="S136">
        <v>1.2670000000000001E-2</v>
      </c>
      <c r="T136">
        <v>1.9099999999999999E-2</v>
      </c>
      <c r="U136">
        <v>2.6780000000000002E-2</v>
      </c>
      <c r="V136">
        <v>3.0019999999999999E-3</v>
      </c>
      <c r="W136">
        <v>12.4</v>
      </c>
      <c r="X136">
        <v>18.989999999999998</v>
      </c>
      <c r="Y136">
        <v>79.459999999999994</v>
      </c>
      <c r="Z136">
        <v>472.4</v>
      </c>
      <c r="AA136">
        <v>0.13589999999999999</v>
      </c>
      <c r="AB136">
        <v>8.3680000000000004E-2</v>
      </c>
      <c r="AC136">
        <v>7.1529999999999996E-2</v>
      </c>
      <c r="AD136">
        <v>8.9459999999999998E-2</v>
      </c>
      <c r="AE136">
        <v>0.222</v>
      </c>
      <c r="AF136">
        <v>6.0330000000000002E-2</v>
      </c>
    </row>
    <row r="137" spans="1:32">
      <c r="A137">
        <v>8911230</v>
      </c>
      <c r="B137">
        <v>0</v>
      </c>
      <c r="C137">
        <v>11.33</v>
      </c>
      <c r="D137">
        <v>14.16</v>
      </c>
      <c r="E137">
        <v>71.790000000000006</v>
      </c>
      <c r="F137">
        <v>396.6</v>
      </c>
      <c r="G137">
        <v>9.3789999999999998E-2</v>
      </c>
      <c r="H137">
        <v>3.8719999999999997E-2</v>
      </c>
      <c r="I137">
        <v>1.487E-3</v>
      </c>
      <c r="J137">
        <v>3.333E-3</v>
      </c>
      <c r="K137">
        <v>0.19539999999999999</v>
      </c>
      <c r="L137">
        <v>5.8209999999999998E-2</v>
      </c>
      <c r="M137">
        <v>0.23749999999999999</v>
      </c>
      <c r="N137">
        <v>1.28</v>
      </c>
      <c r="O137">
        <v>1.5649999999999999</v>
      </c>
      <c r="P137">
        <v>17.09</v>
      </c>
      <c r="Q137">
        <v>8.4259999999999995E-3</v>
      </c>
      <c r="R137">
        <v>8.9980000000000008E-3</v>
      </c>
      <c r="S137">
        <v>1.487E-3</v>
      </c>
      <c r="T137">
        <v>3.333E-3</v>
      </c>
      <c r="U137">
        <v>2.358E-2</v>
      </c>
      <c r="V137">
        <v>1.627E-3</v>
      </c>
      <c r="W137">
        <v>12.2</v>
      </c>
      <c r="X137">
        <v>18.989999999999998</v>
      </c>
      <c r="Y137">
        <v>77.37</v>
      </c>
      <c r="Z137">
        <v>458</v>
      </c>
      <c r="AA137">
        <v>0.12590000000000001</v>
      </c>
      <c r="AB137">
        <v>7.3480000000000004E-2</v>
      </c>
      <c r="AC137">
        <v>4.9550000000000002E-3</v>
      </c>
      <c r="AD137">
        <v>1.111E-2</v>
      </c>
      <c r="AE137">
        <v>0.27579999999999999</v>
      </c>
      <c r="AF137">
        <v>6.386E-2</v>
      </c>
    </row>
    <row r="138" spans="1:32">
      <c r="A138">
        <v>8911800</v>
      </c>
      <c r="B138">
        <v>0</v>
      </c>
      <c r="C138">
        <v>13.59</v>
      </c>
      <c r="D138">
        <v>17.84</v>
      </c>
      <c r="E138">
        <v>86.24</v>
      </c>
      <c r="F138">
        <v>572.29999999999995</v>
      </c>
      <c r="G138">
        <v>7.9479999999999995E-2</v>
      </c>
      <c r="H138">
        <v>4.052E-2</v>
      </c>
      <c r="I138">
        <v>1.9970000000000002E-2</v>
      </c>
      <c r="J138">
        <v>1.238E-2</v>
      </c>
      <c r="K138">
        <v>0.1573</v>
      </c>
      <c r="L138">
        <v>5.5199999999999999E-2</v>
      </c>
      <c r="M138">
        <v>0.25800000000000001</v>
      </c>
      <c r="N138">
        <v>1.1659999999999999</v>
      </c>
      <c r="O138">
        <v>1.6830000000000001</v>
      </c>
      <c r="P138">
        <v>22.22</v>
      </c>
      <c r="Q138">
        <v>3.741E-3</v>
      </c>
      <c r="R138">
        <v>5.274E-3</v>
      </c>
      <c r="S138">
        <v>1.065E-2</v>
      </c>
      <c r="T138">
        <v>5.0439999999999999E-3</v>
      </c>
      <c r="U138">
        <v>1.3440000000000001E-2</v>
      </c>
      <c r="V138">
        <v>1.126E-3</v>
      </c>
      <c r="W138">
        <v>15.5</v>
      </c>
      <c r="X138">
        <v>26.1</v>
      </c>
      <c r="Y138">
        <v>98.91</v>
      </c>
      <c r="Z138">
        <v>739.1</v>
      </c>
      <c r="AA138">
        <v>0.105</v>
      </c>
      <c r="AB138">
        <v>7.6219999999999996E-2</v>
      </c>
      <c r="AC138">
        <v>0.106</v>
      </c>
      <c r="AD138">
        <v>5.185E-2</v>
      </c>
      <c r="AE138">
        <v>0.23350000000000001</v>
      </c>
      <c r="AF138">
        <v>6.2630000000000005E-2</v>
      </c>
    </row>
    <row r="139" spans="1:32">
      <c r="A139">
        <v>8911834</v>
      </c>
      <c r="B139">
        <v>0</v>
      </c>
      <c r="C139">
        <v>13.85</v>
      </c>
      <c r="D139">
        <v>15.18</v>
      </c>
      <c r="E139">
        <v>88.99</v>
      </c>
      <c r="F139">
        <v>587.4</v>
      </c>
      <c r="G139">
        <v>9.5159999999999995E-2</v>
      </c>
      <c r="H139">
        <v>7.6880000000000004E-2</v>
      </c>
      <c r="I139">
        <v>4.4790000000000003E-2</v>
      </c>
      <c r="J139">
        <v>3.7109999999999997E-2</v>
      </c>
      <c r="K139">
        <v>0.21099999999999999</v>
      </c>
      <c r="L139">
        <v>5.8529999999999999E-2</v>
      </c>
      <c r="M139">
        <v>0.24790000000000001</v>
      </c>
      <c r="N139">
        <v>0.91949999999999998</v>
      </c>
      <c r="O139">
        <v>1.83</v>
      </c>
      <c r="P139">
        <v>19.41</v>
      </c>
      <c r="Q139">
        <v>4.235E-3</v>
      </c>
      <c r="R139">
        <v>1.541E-2</v>
      </c>
      <c r="S139">
        <v>1.457E-2</v>
      </c>
      <c r="T139">
        <v>1.043E-2</v>
      </c>
      <c r="U139">
        <v>1.528E-2</v>
      </c>
      <c r="V139">
        <v>1.593E-3</v>
      </c>
      <c r="W139">
        <v>14.98</v>
      </c>
      <c r="X139">
        <v>21.74</v>
      </c>
      <c r="Y139">
        <v>98.37</v>
      </c>
      <c r="Z139">
        <v>670</v>
      </c>
      <c r="AA139">
        <v>0.11849999999999999</v>
      </c>
      <c r="AB139">
        <v>0.1724</v>
      </c>
      <c r="AC139">
        <v>0.14560000000000001</v>
      </c>
      <c r="AD139">
        <v>9.9930000000000005E-2</v>
      </c>
      <c r="AE139">
        <v>0.29549999999999998</v>
      </c>
      <c r="AF139">
        <v>6.9120000000000001E-2</v>
      </c>
    </row>
    <row r="140" spans="1:32">
      <c r="A140">
        <v>8912055</v>
      </c>
      <c r="B140">
        <v>0</v>
      </c>
      <c r="C140">
        <v>11.74</v>
      </c>
      <c r="D140">
        <v>14.02</v>
      </c>
      <c r="E140">
        <v>74.239999999999995</v>
      </c>
      <c r="F140">
        <v>427.3</v>
      </c>
      <c r="G140">
        <v>7.8130000000000005E-2</v>
      </c>
      <c r="H140">
        <v>4.3400000000000001E-2</v>
      </c>
      <c r="I140">
        <v>2.2450000000000001E-2</v>
      </c>
      <c r="J140">
        <v>2.7629999999999998E-2</v>
      </c>
      <c r="K140">
        <v>0.21010000000000001</v>
      </c>
      <c r="L140">
        <v>6.1129999999999997E-2</v>
      </c>
      <c r="M140">
        <v>0.56189999999999996</v>
      </c>
      <c r="N140">
        <v>1.268</v>
      </c>
      <c r="O140">
        <v>3.7170000000000001</v>
      </c>
      <c r="P140">
        <v>37.83</v>
      </c>
      <c r="Q140">
        <v>8.0339999999999995E-3</v>
      </c>
      <c r="R140">
        <v>1.4420000000000001E-2</v>
      </c>
      <c r="S140">
        <v>1.5140000000000001E-2</v>
      </c>
      <c r="T140">
        <v>1.8460000000000001E-2</v>
      </c>
      <c r="U140">
        <v>2.921E-2</v>
      </c>
      <c r="V140">
        <v>2.0049999999999998E-3</v>
      </c>
      <c r="W140">
        <v>13.31</v>
      </c>
      <c r="X140">
        <v>18.260000000000002</v>
      </c>
      <c r="Y140">
        <v>84.7</v>
      </c>
      <c r="Z140">
        <v>533.70000000000005</v>
      </c>
      <c r="AA140">
        <v>0.1036</v>
      </c>
      <c r="AB140">
        <v>8.5000000000000006E-2</v>
      </c>
      <c r="AC140">
        <v>6.7349999999999993E-2</v>
      </c>
      <c r="AD140">
        <v>8.2900000000000001E-2</v>
      </c>
      <c r="AE140">
        <v>0.31009999999999999</v>
      </c>
      <c r="AF140">
        <v>6.6879999999999995E-2</v>
      </c>
    </row>
    <row r="141" spans="1:32">
      <c r="A141">
        <v>8912284</v>
      </c>
      <c r="B141">
        <v>0</v>
      </c>
      <c r="C141">
        <v>12.89</v>
      </c>
      <c r="D141">
        <v>15.7</v>
      </c>
      <c r="E141">
        <v>84.08</v>
      </c>
      <c r="F141">
        <v>516.6</v>
      </c>
      <c r="G141">
        <v>7.8179999999999999E-2</v>
      </c>
      <c r="H141">
        <v>9.5799999999999996E-2</v>
      </c>
      <c r="I141">
        <v>0.1115</v>
      </c>
      <c r="J141">
        <v>3.39E-2</v>
      </c>
      <c r="K141">
        <v>0.14319999999999999</v>
      </c>
      <c r="L141">
        <v>5.935E-2</v>
      </c>
      <c r="M141">
        <v>0.2913</v>
      </c>
      <c r="N141">
        <v>1.389</v>
      </c>
      <c r="O141">
        <v>2.347</v>
      </c>
      <c r="P141">
        <v>23.29</v>
      </c>
      <c r="Q141">
        <v>6.4180000000000001E-3</v>
      </c>
      <c r="R141">
        <v>3.9609999999999999E-2</v>
      </c>
      <c r="S141">
        <v>7.9269999999999993E-2</v>
      </c>
      <c r="T141">
        <v>1.7739999999999999E-2</v>
      </c>
      <c r="U141">
        <v>1.8780000000000002E-2</v>
      </c>
      <c r="V141">
        <v>3.6960000000000001E-3</v>
      </c>
      <c r="W141">
        <v>13.9</v>
      </c>
      <c r="X141">
        <v>19.690000000000001</v>
      </c>
      <c r="Y141">
        <v>92.12</v>
      </c>
      <c r="Z141">
        <v>595.6</v>
      </c>
      <c r="AA141">
        <v>9.9260000000000001E-2</v>
      </c>
      <c r="AB141">
        <v>0.23169999999999999</v>
      </c>
      <c r="AC141">
        <v>0.33439999999999998</v>
      </c>
      <c r="AD141">
        <v>0.1017</v>
      </c>
      <c r="AE141">
        <v>0.19989999999999999</v>
      </c>
      <c r="AF141">
        <v>7.127E-2</v>
      </c>
    </row>
    <row r="142" spans="1:32">
      <c r="A142">
        <v>8912521</v>
      </c>
      <c r="B142">
        <v>0</v>
      </c>
      <c r="C142">
        <v>12.58</v>
      </c>
      <c r="D142">
        <v>18.399999999999999</v>
      </c>
      <c r="E142">
        <v>79.83</v>
      </c>
      <c r="F142">
        <v>489</v>
      </c>
      <c r="G142">
        <v>8.3930000000000005E-2</v>
      </c>
      <c r="H142">
        <v>4.2160000000000003E-2</v>
      </c>
      <c r="I142">
        <v>1.8600000000000001E-3</v>
      </c>
      <c r="J142">
        <v>2.9239999999999999E-3</v>
      </c>
      <c r="K142">
        <v>0.16969999999999999</v>
      </c>
      <c r="L142">
        <v>5.8549999999999998E-2</v>
      </c>
      <c r="M142">
        <v>0.27189999999999998</v>
      </c>
      <c r="N142">
        <v>1.35</v>
      </c>
      <c r="O142">
        <v>1.7210000000000001</v>
      </c>
      <c r="P142">
        <v>22.45</v>
      </c>
      <c r="Q142">
        <v>6.3829999999999998E-3</v>
      </c>
      <c r="R142">
        <v>8.0079999999999995E-3</v>
      </c>
      <c r="S142">
        <v>1.8600000000000001E-3</v>
      </c>
      <c r="T142">
        <v>2.9239999999999999E-3</v>
      </c>
      <c r="U142">
        <v>2.571E-2</v>
      </c>
      <c r="V142">
        <v>2.0149999999999999E-3</v>
      </c>
      <c r="W142">
        <v>13.5</v>
      </c>
      <c r="X142">
        <v>23.08</v>
      </c>
      <c r="Y142">
        <v>85.56</v>
      </c>
      <c r="Z142">
        <v>564.1</v>
      </c>
      <c r="AA142">
        <v>0.1038</v>
      </c>
      <c r="AB142">
        <v>6.6239999999999993E-2</v>
      </c>
      <c r="AC142">
        <v>5.5789999999999998E-3</v>
      </c>
      <c r="AD142">
        <v>8.7720000000000003E-3</v>
      </c>
      <c r="AE142">
        <v>0.2505</v>
      </c>
      <c r="AF142">
        <v>6.4310000000000006E-2</v>
      </c>
    </row>
    <row r="143" spans="1:32">
      <c r="A143">
        <v>8912909</v>
      </c>
      <c r="B143">
        <v>0</v>
      </c>
      <c r="C143">
        <v>11.94</v>
      </c>
      <c r="D143">
        <v>20.76</v>
      </c>
      <c r="E143">
        <v>77.87</v>
      </c>
      <c r="F143">
        <v>441</v>
      </c>
      <c r="G143">
        <v>8.6050000000000001E-2</v>
      </c>
      <c r="H143">
        <v>0.1011</v>
      </c>
      <c r="I143">
        <v>6.5740000000000007E-2</v>
      </c>
      <c r="J143">
        <v>3.7909999999999999E-2</v>
      </c>
      <c r="K143">
        <v>0.1588</v>
      </c>
      <c r="L143">
        <v>6.7659999999999998E-2</v>
      </c>
      <c r="M143">
        <v>0.2742</v>
      </c>
      <c r="N143">
        <v>1.39</v>
      </c>
      <c r="O143">
        <v>3.198</v>
      </c>
      <c r="P143">
        <v>21.91</v>
      </c>
      <c r="Q143">
        <v>6.7190000000000001E-3</v>
      </c>
      <c r="R143">
        <v>5.1560000000000002E-2</v>
      </c>
      <c r="S143">
        <v>4.3869999999999999E-2</v>
      </c>
      <c r="T143">
        <v>1.6330000000000001E-2</v>
      </c>
      <c r="U143">
        <v>1.8720000000000001E-2</v>
      </c>
      <c r="V143">
        <v>8.0149999999999996E-3</v>
      </c>
      <c r="W143">
        <v>13.24</v>
      </c>
      <c r="X143">
        <v>27.29</v>
      </c>
      <c r="Y143">
        <v>92.2</v>
      </c>
      <c r="Z143">
        <v>546.1</v>
      </c>
      <c r="AA143">
        <v>0.1116</v>
      </c>
      <c r="AB143">
        <v>0.28129999999999999</v>
      </c>
      <c r="AC143">
        <v>0.23649999999999999</v>
      </c>
      <c r="AD143">
        <v>0.11550000000000001</v>
      </c>
      <c r="AE143">
        <v>0.2465</v>
      </c>
      <c r="AF143">
        <v>9.9809999999999996E-2</v>
      </c>
    </row>
    <row r="144" spans="1:32">
      <c r="A144">
        <v>8913</v>
      </c>
      <c r="B144">
        <v>0</v>
      </c>
      <c r="C144">
        <v>12.89</v>
      </c>
      <c r="D144">
        <v>13.12</v>
      </c>
      <c r="E144">
        <v>81.89</v>
      </c>
      <c r="F144">
        <v>515.9</v>
      </c>
      <c r="G144">
        <v>6.9550000000000001E-2</v>
      </c>
      <c r="H144">
        <v>3.7289999999999997E-2</v>
      </c>
      <c r="I144">
        <v>2.2599999999999999E-2</v>
      </c>
      <c r="J144">
        <v>1.171E-2</v>
      </c>
      <c r="K144">
        <v>0.13370000000000001</v>
      </c>
      <c r="L144">
        <v>5.5809999999999998E-2</v>
      </c>
      <c r="M144">
        <v>0.1532</v>
      </c>
      <c r="N144">
        <v>0.46899999999999997</v>
      </c>
      <c r="O144">
        <v>1.115</v>
      </c>
      <c r="P144">
        <v>12.68</v>
      </c>
      <c r="Q144">
        <v>4.731E-3</v>
      </c>
      <c r="R144">
        <v>1.345E-2</v>
      </c>
      <c r="S144">
        <v>1.652E-2</v>
      </c>
      <c r="T144">
        <v>5.9049999999999997E-3</v>
      </c>
      <c r="U144">
        <v>1.619E-2</v>
      </c>
      <c r="V144">
        <v>2.081E-3</v>
      </c>
      <c r="W144">
        <v>13.62</v>
      </c>
      <c r="X144">
        <v>15.54</v>
      </c>
      <c r="Y144">
        <v>87.4</v>
      </c>
      <c r="Z144">
        <v>577</v>
      </c>
      <c r="AA144">
        <v>9.6159999999999995E-2</v>
      </c>
      <c r="AB144">
        <v>0.1147</v>
      </c>
      <c r="AC144">
        <v>0.1186</v>
      </c>
      <c r="AD144">
        <v>5.3659999999999999E-2</v>
      </c>
      <c r="AE144">
        <v>0.23089999999999999</v>
      </c>
      <c r="AF144">
        <v>6.9150000000000003E-2</v>
      </c>
    </row>
    <row r="145" spans="1:32">
      <c r="A145">
        <v>8913049</v>
      </c>
      <c r="B145">
        <v>0</v>
      </c>
      <c r="C145">
        <v>11.26</v>
      </c>
      <c r="D145">
        <v>19.96</v>
      </c>
      <c r="E145">
        <v>73.72</v>
      </c>
      <c r="F145">
        <v>394.1</v>
      </c>
      <c r="G145">
        <v>8.0199999999999994E-2</v>
      </c>
      <c r="H145">
        <v>0.1181</v>
      </c>
      <c r="I145">
        <v>9.2740000000000003E-2</v>
      </c>
      <c r="J145">
        <v>5.5879999999999999E-2</v>
      </c>
      <c r="K145">
        <v>0.25950000000000001</v>
      </c>
      <c r="L145">
        <v>6.2330000000000003E-2</v>
      </c>
      <c r="M145">
        <v>0.48659999999999998</v>
      </c>
      <c r="N145">
        <v>1.905</v>
      </c>
      <c r="O145">
        <v>2.8769999999999998</v>
      </c>
      <c r="P145">
        <v>34.68</v>
      </c>
      <c r="Q145">
        <v>1.5740000000000001E-2</v>
      </c>
      <c r="R145">
        <v>8.2619999999999999E-2</v>
      </c>
      <c r="S145">
        <v>8.0990000000000006E-2</v>
      </c>
      <c r="T145">
        <v>3.4869999999999998E-2</v>
      </c>
      <c r="U145">
        <v>3.4180000000000002E-2</v>
      </c>
      <c r="V145">
        <v>6.5170000000000002E-3</v>
      </c>
      <c r="W145">
        <v>11.86</v>
      </c>
      <c r="X145">
        <v>22.33</v>
      </c>
      <c r="Y145">
        <v>78.27</v>
      </c>
      <c r="Z145">
        <v>437.6</v>
      </c>
      <c r="AA145">
        <v>0.1028</v>
      </c>
      <c r="AB145">
        <v>0.18429999999999999</v>
      </c>
      <c r="AC145">
        <v>0.15459999999999999</v>
      </c>
      <c r="AD145">
        <v>9.3140000000000001E-2</v>
      </c>
      <c r="AE145">
        <v>0.29549999999999998</v>
      </c>
      <c r="AF145">
        <v>7.009E-2</v>
      </c>
    </row>
    <row r="146" spans="1:32">
      <c r="A146">
        <v>89143601</v>
      </c>
      <c r="B146">
        <v>0</v>
      </c>
      <c r="C146">
        <v>11.37</v>
      </c>
      <c r="D146">
        <v>18.89</v>
      </c>
      <c r="E146">
        <v>72.17</v>
      </c>
      <c r="F146">
        <v>396</v>
      </c>
      <c r="G146">
        <v>8.7129999999999999E-2</v>
      </c>
      <c r="H146">
        <v>5.008E-2</v>
      </c>
      <c r="I146">
        <v>2.3990000000000001E-2</v>
      </c>
      <c r="J146">
        <v>2.1729999999999999E-2</v>
      </c>
      <c r="K146">
        <v>0.20130000000000001</v>
      </c>
      <c r="L146">
        <v>5.9549999999999999E-2</v>
      </c>
      <c r="M146">
        <v>0.2656</v>
      </c>
      <c r="N146">
        <v>1.974</v>
      </c>
      <c r="O146">
        <v>1.954</v>
      </c>
      <c r="P146">
        <v>17.489999999999998</v>
      </c>
      <c r="Q146">
        <v>6.5380000000000004E-3</v>
      </c>
      <c r="R146">
        <v>1.3950000000000001E-2</v>
      </c>
      <c r="S146">
        <v>1.376E-2</v>
      </c>
      <c r="T146">
        <v>9.9240000000000005E-3</v>
      </c>
      <c r="U146">
        <v>3.4160000000000003E-2</v>
      </c>
      <c r="V146">
        <v>2.928E-3</v>
      </c>
      <c r="W146">
        <v>12.36</v>
      </c>
      <c r="X146">
        <v>26.14</v>
      </c>
      <c r="Y146">
        <v>79.290000000000006</v>
      </c>
      <c r="Z146">
        <v>459.3</v>
      </c>
      <c r="AA146">
        <v>0.1118</v>
      </c>
      <c r="AB146">
        <v>9.708E-2</v>
      </c>
      <c r="AC146">
        <v>7.5289999999999996E-2</v>
      </c>
      <c r="AD146">
        <v>6.2030000000000002E-2</v>
      </c>
      <c r="AE146">
        <v>0.32669999999999999</v>
      </c>
      <c r="AF146">
        <v>6.9940000000000002E-2</v>
      </c>
    </row>
    <row r="147" spans="1:32">
      <c r="A147">
        <v>89143602</v>
      </c>
      <c r="B147">
        <v>0</v>
      </c>
      <c r="C147">
        <v>14.41</v>
      </c>
      <c r="D147">
        <v>19.73</v>
      </c>
      <c r="E147">
        <v>96.03</v>
      </c>
      <c r="F147">
        <v>651</v>
      </c>
      <c r="G147">
        <v>8.7569999999999995E-2</v>
      </c>
      <c r="H147">
        <v>0.1676</v>
      </c>
      <c r="I147">
        <v>0.13619999999999999</v>
      </c>
      <c r="J147">
        <v>6.6019999999999995E-2</v>
      </c>
      <c r="K147">
        <v>0.1714</v>
      </c>
      <c r="L147">
        <v>7.1919999999999998E-2</v>
      </c>
      <c r="M147">
        <v>0.88109999999999999</v>
      </c>
      <c r="N147">
        <v>1.77</v>
      </c>
      <c r="O147">
        <v>4.3600000000000003</v>
      </c>
      <c r="P147">
        <v>77.11</v>
      </c>
      <c r="Q147">
        <v>7.7619999999999998E-3</v>
      </c>
      <c r="R147">
        <v>0.10639999999999999</v>
      </c>
      <c r="S147">
        <v>9.9599999999999994E-2</v>
      </c>
      <c r="T147">
        <v>2.7709999999999999E-2</v>
      </c>
      <c r="U147">
        <v>4.0770000000000001E-2</v>
      </c>
      <c r="V147">
        <v>2.2859999999999998E-2</v>
      </c>
      <c r="W147">
        <v>15.77</v>
      </c>
      <c r="X147">
        <v>22.13</v>
      </c>
      <c r="Y147">
        <v>101.7</v>
      </c>
      <c r="Z147">
        <v>767.3</v>
      </c>
      <c r="AA147">
        <v>9.9830000000000002E-2</v>
      </c>
      <c r="AB147">
        <v>0.2472</v>
      </c>
      <c r="AC147">
        <v>0.222</v>
      </c>
      <c r="AD147">
        <v>0.1021</v>
      </c>
      <c r="AE147">
        <v>0.22720000000000001</v>
      </c>
      <c r="AF147">
        <v>8.7989999999999999E-2</v>
      </c>
    </row>
    <row r="148" spans="1:32">
      <c r="A148">
        <v>8915</v>
      </c>
      <c r="B148">
        <v>0</v>
      </c>
      <c r="C148">
        <v>14.96</v>
      </c>
      <c r="D148">
        <v>19.100000000000001</v>
      </c>
      <c r="E148">
        <v>97.03</v>
      </c>
      <c r="F148">
        <v>687.3</v>
      </c>
      <c r="G148">
        <v>8.992E-2</v>
      </c>
      <c r="H148">
        <v>9.8229999999999998E-2</v>
      </c>
      <c r="I148">
        <v>5.9400000000000001E-2</v>
      </c>
      <c r="J148">
        <v>4.8189999999999997E-2</v>
      </c>
      <c r="K148">
        <v>0.18790000000000001</v>
      </c>
      <c r="L148">
        <v>5.8520000000000003E-2</v>
      </c>
      <c r="M148">
        <v>0.28770000000000001</v>
      </c>
      <c r="N148">
        <v>0.94799999999999995</v>
      </c>
      <c r="O148">
        <v>2.1709999999999998</v>
      </c>
      <c r="P148">
        <v>24.87</v>
      </c>
      <c r="Q148">
        <v>5.3319999999999999E-3</v>
      </c>
      <c r="R148">
        <v>2.1149999999999999E-2</v>
      </c>
      <c r="S148">
        <v>1.536E-2</v>
      </c>
      <c r="T148">
        <v>1.187E-2</v>
      </c>
      <c r="U148">
        <v>1.5219999999999999E-2</v>
      </c>
      <c r="V148">
        <v>2.8149999999999998E-3</v>
      </c>
      <c r="W148">
        <v>16.25</v>
      </c>
      <c r="X148">
        <v>26.19</v>
      </c>
      <c r="Y148">
        <v>109.1</v>
      </c>
      <c r="Z148">
        <v>809.8</v>
      </c>
      <c r="AA148">
        <v>0.1313</v>
      </c>
      <c r="AB148">
        <v>0.30299999999999999</v>
      </c>
      <c r="AC148">
        <v>0.1804</v>
      </c>
      <c r="AD148">
        <v>0.1489</v>
      </c>
      <c r="AE148">
        <v>0.29620000000000002</v>
      </c>
      <c r="AF148">
        <v>8.4720000000000004E-2</v>
      </c>
    </row>
    <row r="149" spans="1:32">
      <c r="A149">
        <v>891670</v>
      </c>
      <c r="B149">
        <v>0</v>
      </c>
      <c r="C149">
        <v>12.95</v>
      </c>
      <c r="D149">
        <v>16.02</v>
      </c>
      <c r="E149">
        <v>83.14</v>
      </c>
      <c r="F149">
        <v>513.70000000000005</v>
      </c>
      <c r="G149">
        <v>0.10050000000000001</v>
      </c>
      <c r="H149">
        <v>7.9430000000000001E-2</v>
      </c>
      <c r="I149">
        <v>6.1550000000000001E-2</v>
      </c>
      <c r="J149">
        <v>3.3700000000000001E-2</v>
      </c>
      <c r="K149">
        <v>0.17299999999999999</v>
      </c>
      <c r="L149">
        <v>6.4699999999999994E-2</v>
      </c>
      <c r="M149">
        <v>0.2094</v>
      </c>
      <c r="N149">
        <v>0.76359999999999995</v>
      </c>
      <c r="O149">
        <v>1.2310000000000001</v>
      </c>
      <c r="P149">
        <v>17.670000000000002</v>
      </c>
      <c r="Q149">
        <v>8.7250000000000001E-3</v>
      </c>
      <c r="R149">
        <v>2.0029999999999999E-2</v>
      </c>
      <c r="S149">
        <v>2.3349999999999999E-2</v>
      </c>
      <c r="T149">
        <v>1.132E-2</v>
      </c>
      <c r="U149">
        <v>2.6249999999999999E-2</v>
      </c>
      <c r="V149">
        <v>4.7260000000000002E-3</v>
      </c>
      <c r="W149">
        <v>13.74</v>
      </c>
      <c r="X149">
        <v>19.93</v>
      </c>
      <c r="Y149">
        <v>88.81</v>
      </c>
      <c r="Z149">
        <v>585.4</v>
      </c>
      <c r="AA149">
        <v>0.14829999999999999</v>
      </c>
      <c r="AB149">
        <v>0.20680000000000001</v>
      </c>
      <c r="AC149">
        <v>0.22409999999999999</v>
      </c>
      <c r="AD149">
        <v>0.1056</v>
      </c>
      <c r="AE149">
        <v>0.33800000000000002</v>
      </c>
      <c r="AF149">
        <v>9.5839999999999995E-2</v>
      </c>
    </row>
    <row r="150" spans="1:32">
      <c r="A150">
        <v>891703</v>
      </c>
      <c r="B150">
        <v>0</v>
      </c>
      <c r="C150">
        <v>11.85</v>
      </c>
      <c r="D150">
        <v>17.46</v>
      </c>
      <c r="E150">
        <v>75.540000000000006</v>
      </c>
      <c r="F150">
        <v>432.7</v>
      </c>
      <c r="G150">
        <v>8.3720000000000003E-2</v>
      </c>
      <c r="H150">
        <v>5.6419999999999998E-2</v>
      </c>
      <c r="I150">
        <v>2.6880000000000001E-2</v>
      </c>
      <c r="J150">
        <v>2.2800000000000001E-2</v>
      </c>
      <c r="K150">
        <v>0.1875</v>
      </c>
      <c r="L150">
        <v>5.7149999999999999E-2</v>
      </c>
      <c r="M150">
        <v>0.20699999999999999</v>
      </c>
      <c r="N150">
        <v>1.238</v>
      </c>
      <c r="O150">
        <v>1.234</v>
      </c>
      <c r="P150">
        <v>13.88</v>
      </c>
      <c r="Q150">
        <v>7.5950000000000002E-3</v>
      </c>
      <c r="R150">
        <v>1.4999999999999999E-2</v>
      </c>
      <c r="S150">
        <v>1.4120000000000001E-2</v>
      </c>
      <c r="T150">
        <v>8.5780000000000006E-3</v>
      </c>
      <c r="U150">
        <v>1.7919999999999998E-2</v>
      </c>
      <c r="V150">
        <v>1.784E-3</v>
      </c>
      <c r="W150">
        <v>13.06</v>
      </c>
      <c r="X150">
        <v>25.75</v>
      </c>
      <c r="Y150">
        <v>84.35</v>
      </c>
      <c r="Z150">
        <v>517.79999999999995</v>
      </c>
      <c r="AA150">
        <v>0.13689999999999999</v>
      </c>
      <c r="AB150">
        <v>0.17580000000000001</v>
      </c>
      <c r="AC150">
        <v>0.13159999999999999</v>
      </c>
      <c r="AD150">
        <v>9.1399999999999995E-2</v>
      </c>
      <c r="AE150">
        <v>0.31009999999999999</v>
      </c>
      <c r="AF150">
        <v>7.0069999999999993E-2</v>
      </c>
    </row>
    <row r="151" spans="1:32">
      <c r="A151">
        <v>891716</v>
      </c>
      <c r="B151">
        <v>0</v>
      </c>
      <c r="C151">
        <v>12.72</v>
      </c>
      <c r="D151">
        <v>13.78</v>
      </c>
      <c r="E151">
        <v>81.78</v>
      </c>
      <c r="F151">
        <v>492.1</v>
      </c>
      <c r="G151">
        <v>9.6670000000000006E-2</v>
      </c>
      <c r="H151">
        <v>8.3930000000000005E-2</v>
      </c>
      <c r="I151">
        <v>1.2880000000000001E-2</v>
      </c>
      <c r="J151">
        <v>1.924E-2</v>
      </c>
      <c r="K151">
        <v>0.1638</v>
      </c>
      <c r="L151">
        <v>6.0999999999999999E-2</v>
      </c>
      <c r="M151">
        <v>0.1807</v>
      </c>
      <c r="N151">
        <v>0.69310000000000005</v>
      </c>
      <c r="O151">
        <v>1.34</v>
      </c>
      <c r="P151">
        <v>13.38</v>
      </c>
      <c r="Q151">
        <v>6.0639999999999999E-3</v>
      </c>
      <c r="R151">
        <v>1.18E-2</v>
      </c>
      <c r="S151">
        <v>6.5640000000000004E-3</v>
      </c>
      <c r="T151">
        <v>7.9780000000000007E-3</v>
      </c>
      <c r="U151">
        <v>1.374E-2</v>
      </c>
      <c r="V151">
        <v>1.392E-3</v>
      </c>
      <c r="W151">
        <v>13.5</v>
      </c>
      <c r="X151">
        <v>17.48</v>
      </c>
      <c r="Y151">
        <v>88.54</v>
      </c>
      <c r="Z151">
        <v>553.70000000000005</v>
      </c>
      <c r="AA151">
        <v>0.1298</v>
      </c>
      <c r="AB151">
        <v>0.1472</v>
      </c>
      <c r="AC151">
        <v>5.2330000000000002E-2</v>
      </c>
      <c r="AD151">
        <v>6.343E-2</v>
      </c>
      <c r="AE151">
        <v>0.2369</v>
      </c>
      <c r="AF151">
        <v>6.9220000000000004E-2</v>
      </c>
    </row>
    <row r="152" spans="1:32">
      <c r="A152">
        <v>891923</v>
      </c>
      <c r="B152">
        <v>0</v>
      </c>
      <c r="C152">
        <v>13.77</v>
      </c>
      <c r="D152">
        <v>13.27</v>
      </c>
      <c r="E152">
        <v>88.06</v>
      </c>
      <c r="F152">
        <v>582.70000000000005</v>
      </c>
      <c r="G152">
        <v>9.1980000000000006E-2</v>
      </c>
      <c r="H152">
        <v>6.2210000000000001E-2</v>
      </c>
      <c r="I152">
        <v>1.0630000000000001E-2</v>
      </c>
      <c r="J152">
        <v>1.917E-2</v>
      </c>
      <c r="K152">
        <v>0.15920000000000001</v>
      </c>
      <c r="L152">
        <v>5.9119999999999999E-2</v>
      </c>
      <c r="M152">
        <v>0.21909999999999999</v>
      </c>
      <c r="N152">
        <v>0.6946</v>
      </c>
      <c r="O152">
        <v>1.4790000000000001</v>
      </c>
      <c r="P152">
        <v>17.739999999999998</v>
      </c>
      <c r="Q152">
        <v>4.3480000000000003E-3</v>
      </c>
      <c r="R152">
        <v>8.1530000000000005E-3</v>
      </c>
      <c r="S152">
        <v>4.2719999999999998E-3</v>
      </c>
      <c r="T152">
        <v>6.829E-3</v>
      </c>
      <c r="U152">
        <v>2.154E-2</v>
      </c>
      <c r="V152">
        <v>1.802E-3</v>
      </c>
      <c r="W152">
        <v>14.67</v>
      </c>
      <c r="X152">
        <v>16.93</v>
      </c>
      <c r="Y152">
        <v>94.17</v>
      </c>
      <c r="Z152">
        <v>661.1</v>
      </c>
      <c r="AA152">
        <v>0.11700000000000001</v>
      </c>
      <c r="AB152">
        <v>0.1072</v>
      </c>
      <c r="AC152">
        <v>3.7319999999999999E-2</v>
      </c>
      <c r="AD152">
        <v>5.8020000000000002E-2</v>
      </c>
      <c r="AE152">
        <v>0.2823</v>
      </c>
      <c r="AF152">
        <v>6.794E-2</v>
      </c>
    </row>
    <row r="153" spans="1:32">
      <c r="A153">
        <v>891936</v>
      </c>
      <c r="B153">
        <v>0</v>
      </c>
      <c r="C153">
        <v>10.91</v>
      </c>
      <c r="D153">
        <v>12.35</v>
      </c>
      <c r="E153">
        <v>69.14</v>
      </c>
      <c r="F153">
        <v>363.7</v>
      </c>
      <c r="G153">
        <v>8.5180000000000006E-2</v>
      </c>
      <c r="H153">
        <v>4.7210000000000002E-2</v>
      </c>
      <c r="I153">
        <v>1.2359999999999999E-2</v>
      </c>
      <c r="J153">
        <v>1.3690000000000001E-2</v>
      </c>
      <c r="K153">
        <v>0.1449</v>
      </c>
      <c r="L153">
        <v>6.0310000000000002E-2</v>
      </c>
      <c r="M153">
        <v>0.17530000000000001</v>
      </c>
      <c r="N153">
        <v>1.0269999999999999</v>
      </c>
      <c r="O153">
        <v>1.2669999999999999</v>
      </c>
      <c r="P153">
        <v>11.09</v>
      </c>
      <c r="Q153">
        <v>3.4780000000000002E-3</v>
      </c>
      <c r="R153">
        <v>1.221E-2</v>
      </c>
      <c r="S153">
        <v>1.072E-2</v>
      </c>
      <c r="T153">
        <v>9.3930000000000003E-3</v>
      </c>
      <c r="U153">
        <v>2.9409999999999999E-2</v>
      </c>
      <c r="V153">
        <v>3.4280000000000001E-3</v>
      </c>
      <c r="W153">
        <v>11.37</v>
      </c>
      <c r="X153">
        <v>14.82</v>
      </c>
      <c r="Y153">
        <v>72.42</v>
      </c>
      <c r="Z153">
        <v>392.2</v>
      </c>
      <c r="AA153">
        <v>9.3119999999999994E-2</v>
      </c>
      <c r="AB153">
        <v>7.5060000000000002E-2</v>
      </c>
      <c r="AC153">
        <v>2.8840000000000001E-2</v>
      </c>
      <c r="AD153">
        <v>3.1940000000000003E-2</v>
      </c>
      <c r="AE153">
        <v>0.21429999999999999</v>
      </c>
      <c r="AF153">
        <v>6.6430000000000003E-2</v>
      </c>
    </row>
    <row r="154" spans="1:32">
      <c r="A154">
        <v>892214</v>
      </c>
      <c r="B154">
        <v>0</v>
      </c>
      <c r="C154">
        <v>14.26</v>
      </c>
      <c r="D154">
        <v>18.170000000000002</v>
      </c>
      <c r="E154">
        <v>91.22</v>
      </c>
      <c r="F154">
        <v>633.1</v>
      </c>
      <c r="G154">
        <v>6.5759999999999999E-2</v>
      </c>
      <c r="H154">
        <v>5.2200000000000003E-2</v>
      </c>
      <c r="I154">
        <v>2.4750000000000001E-2</v>
      </c>
      <c r="J154">
        <v>1.374E-2</v>
      </c>
      <c r="K154">
        <v>0.16350000000000001</v>
      </c>
      <c r="L154">
        <v>5.586E-2</v>
      </c>
      <c r="M154">
        <v>0.23</v>
      </c>
      <c r="N154">
        <v>0.66900000000000004</v>
      </c>
      <c r="O154">
        <v>1.661</v>
      </c>
      <c r="P154">
        <v>20.56</v>
      </c>
      <c r="Q154">
        <v>3.1689999999999999E-3</v>
      </c>
      <c r="R154">
        <v>1.3769999999999999E-2</v>
      </c>
      <c r="S154">
        <v>1.0789999999999999E-2</v>
      </c>
      <c r="T154">
        <v>5.2430000000000003E-3</v>
      </c>
      <c r="U154">
        <v>1.103E-2</v>
      </c>
      <c r="V154">
        <v>1.957E-3</v>
      </c>
      <c r="W154">
        <v>16.22</v>
      </c>
      <c r="X154">
        <v>25.26</v>
      </c>
      <c r="Y154">
        <v>105.8</v>
      </c>
      <c r="Z154">
        <v>819.7</v>
      </c>
      <c r="AA154">
        <v>9.4450000000000006E-2</v>
      </c>
      <c r="AB154">
        <v>0.2167</v>
      </c>
      <c r="AC154">
        <v>0.1565</v>
      </c>
      <c r="AD154">
        <v>7.5300000000000006E-2</v>
      </c>
      <c r="AE154">
        <v>0.2636</v>
      </c>
      <c r="AF154">
        <v>7.6759999999999995E-2</v>
      </c>
    </row>
    <row r="155" spans="1:32">
      <c r="A155">
        <v>892399</v>
      </c>
      <c r="B155">
        <v>0</v>
      </c>
      <c r="C155">
        <v>10.51</v>
      </c>
      <c r="D155">
        <v>23.09</v>
      </c>
      <c r="E155">
        <v>66.849999999999994</v>
      </c>
      <c r="F155">
        <v>334.2</v>
      </c>
      <c r="G155">
        <v>0.10150000000000001</v>
      </c>
      <c r="H155">
        <v>6.7970000000000003E-2</v>
      </c>
      <c r="I155">
        <v>2.495E-2</v>
      </c>
      <c r="J155">
        <v>1.8749999999999999E-2</v>
      </c>
      <c r="K155">
        <v>0.16950000000000001</v>
      </c>
      <c r="L155">
        <v>6.5559999999999993E-2</v>
      </c>
      <c r="M155">
        <v>0.2868</v>
      </c>
      <c r="N155">
        <v>1.143</v>
      </c>
      <c r="O155">
        <v>2.2890000000000001</v>
      </c>
      <c r="P155">
        <v>20.56</v>
      </c>
      <c r="Q155">
        <v>1.017E-2</v>
      </c>
      <c r="R155">
        <v>1.443E-2</v>
      </c>
      <c r="S155">
        <v>1.8610000000000002E-2</v>
      </c>
      <c r="T155">
        <v>1.2500000000000001E-2</v>
      </c>
      <c r="U155">
        <v>3.4639999999999997E-2</v>
      </c>
      <c r="V155">
        <v>1.9710000000000001E-3</v>
      </c>
      <c r="W155">
        <v>10.93</v>
      </c>
      <c r="X155">
        <v>24.22</v>
      </c>
      <c r="Y155">
        <v>70.099999999999994</v>
      </c>
      <c r="Z155">
        <v>362.7</v>
      </c>
      <c r="AA155">
        <v>0.1143</v>
      </c>
      <c r="AB155">
        <v>8.6139999999999994E-2</v>
      </c>
      <c r="AC155">
        <v>4.1579999999999999E-2</v>
      </c>
      <c r="AD155">
        <v>3.125E-2</v>
      </c>
      <c r="AE155">
        <v>0.22270000000000001</v>
      </c>
      <c r="AF155">
        <v>6.7769999999999997E-2</v>
      </c>
    </row>
    <row r="156" spans="1:32">
      <c r="A156">
        <v>892604</v>
      </c>
      <c r="B156">
        <v>0</v>
      </c>
      <c r="C156">
        <v>12.46</v>
      </c>
      <c r="D156">
        <v>19.89</v>
      </c>
      <c r="E156">
        <v>80.430000000000007</v>
      </c>
      <c r="F156">
        <v>471.3</v>
      </c>
      <c r="G156">
        <v>8.4510000000000002E-2</v>
      </c>
      <c r="H156">
        <v>0.1014</v>
      </c>
      <c r="I156">
        <v>6.83E-2</v>
      </c>
      <c r="J156">
        <v>3.099E-2</v>
      </c>
      <c r="K156">
        <v>0.17810000000000001</v>
      </c>
      <c r="L156">
        <v>6.2489999999999997E-2</v>
      </c>
      <c r="M156">
        <v>0.36420000000000002</v>
      </c>
      <c r="N156">
        <v>1.04</v>
      </c>
      <c r="O156">
        <v>2.5790000000000002</v>
      </c>
      <c r="P156">
        <v>28.32</v>
      </c>
      <c r="Q156">
        <v>6.5300000000000002E-3</v>
      </c>
      <c r="R156">
        <v>3.3689999999999998E-2</v>
      </c>
      <c r="S156">
        <v>4.7120000000000002E-2</v>
      </c>
      <c r="T156">
        <v>1.4030000000000001E-2</v>
      </c>
      <c r="U156">
        <v>2.7400000000000001E-2</v>
      </c>
      <c r="V156">
        <v>4.6509999999999998E-3</v>
      </c>
      <c r="W156">
        <v>13.46</v>
      </c>
      <c r="X156">
        <v>23.07</v>
      </c>
      <c r="Y156">
        <v>88.13</v>
      </c>
      <c r="Z156">
        <v>551.29999999999995</v>
      </c>
      <c r="AA156">
        <v>0.105</v>
      </c>
      <c r="AB156">
        <v>0.21579999999999999</v>
      </c>
      <c r="AC156">
        <v>0.19040000000000001</v>
      </c>
      <c r="AD156">
        <v>7.6249999999999998E-2</v>
      </c>
      <c r="AE156">
        <v>0.26850000000000002</v>
      </c>
      <c r="AF156">
        <v>7.7640000000000001E-2</v>
      </c>
    </row>
    <row r="157" spans="1:32">
      <c r="A157">
        <v>892657</v>
      </c>
      <c r="B157">
        <v>0</v>
      </c>
      <c r="C157">
        <v>10.49</v>
      </c>
      <c r="D157">
        <v>18.61</v>
      </c>
      <c r="E157">
        <v>66.86</v>
      </c>
      <c r="F157">
        <v>334.3</v>
      </c>
      <c r="G157">
        <v>0.10680000000000001</v>
      </c>
      <c r="H157">
        <v>6.6780000000000006E-2</v>
      </c>
      <c r="I157">
        <v>2.2970000000000001E-2</v>
      </c>
      <c r="J157">
        <v>1.78E-2</v>
      </c>
      <c r="K157">
        <v>0.1482</v>
      </c>
      <c r="L157">
        <v>6.6000000000000003E-2</v>
      </c>
      <c r="M157">
        <v>0.14849999999999999</v>
      </c>
      <c r="N157">
        <v>1.5629999999999999</v>
      </c>
      <c r="O157">
        <v>1.0349999999999999</v>
      </c>
      <c r="P157">
        <v>10.08</v>
      </c>
      <c r="Q157">
        <v>8.8749999999999992E-3</v>
      </c>
      <c r="R157">
        <v>9.3620000000000005E-3</v>
      </c>
      <c r="S157">
        <v>1.8079999999999999E-2</v>
      </c>
      <c r="T157">
        <v>9.1990000000000006E-3</v>
      </c>
      <c r="U157">
        <v>1.7909999999999999E-2</v>
      </c>
      <c r="V157">
        <v>3.3170000000000001E-3</v>
      </c>
      <c r="W157">
        <v>11.06</v>
      </c>
      <c r="X157">
        <v>24.54</v>
      </c>
      <c r="Y157">
        <v>70.760000000000005</v>
      </c>
      <c r="Z157">
        <v>375.4</v>
      </c>
      <c r="AA157">
        <v>0.14130000000000001</v>
      </c>
      <c r="AB157">
        <v>0.10440000000000001</v>
      </c>
      <c r="AC157">
        <v>8.4229999999999999E-2</v>
      </c>
      <c r="AD157">
        <v>6.5280000000000005E-2</v>
      </c>
      <c r="AE157">
        <v>0.2213</v>
      </c>
      <c r="AF157">
        <v>7.8420000000000004E-2</v>
      </c>
    </row>
    <row r="158" spans="1:32">
      <c r="A158">
        <v>89296</v>
      </c>
      <c r="B158">
        <v>0</v>
      </c>
      <c r="C158">
        <v>11.46</v>
      </c>
      <c r="D158">
        <v>18.16</v>
      </c>
      <c r="E158">
        <v>73.59</v>
      </c>
      <c r="F158">
        <v>403.1</v>
      </c>
      <c r="G158">
        <v>8.8529999999999998E-2</v>
      </c>
      <c r="H158">
        <v>7.6939999999999995E-2</v>
      </c>
      <c r="I158">
        <v>3.3439999999999998E-2</v>
      </c>
      <c r="J158">
        <v>1.502E-2</v>
      </c>
      <c r="K158">
        <v>0.1411</v>
      </c>
      <c r="L158">
        <v>6.2429999999999999E-2</v>
      </c>
      <c r="M158">
        <v>0.32779999999999998</v>
      </c>
      <c r="N158">
        <v>1.0589999999999999</v>
      </c>
      <c r="O158">
        <v>2.4750000000000001</v>
      </c>
      <c r="P158">
        <v>22.93</v>
      </c>
      <c r="Q158">
        <v>6.6519999999999999E-3</v>
      </c>
      <c r="R158">
        <v>2.6519999999999998E-2</v>
      </c>
      <c r="S158">
        <v>2.2210000000000001E-2</v>
      </c>
      <c r="T158">
        <v>7.8069999999999997E-3</v>
      </c>
      <c r="U158">
        <v>1.8939999999999999E-2</v>
      </c>
      <c r="V158">
        <v>3.411E-3</v>
      </c>
      <c r="W158">
        <v>12.68</v>
      </c>
      <c r="X158">
        <v>21.61</v>
      </c>
      <c r="Y158">
        <v>82.69</v>
      </c>
      <c r="Z158">
        <v>489.8</v>
      </c>
      <c r="AA158">
        <v>0.1144</v>
      </c>
      <c r="AB158">
        <v>0.1789</v>
      </c>
      <c r="AC158">
        <v>0.1226</v>
      </c>
      <c r="AD158">
        <v>5.509E-2</v>
      </c>
      <c r="AE158">
        <v>0.2208</v>
      </c>
      <c r="AF158">
        <v>7.6380000000000003E-2</v>
      </c>
    </row>
    <row r="159" spans="1:32">
      <c r="A159">
        <v>893061</v>
      </c>
      <c r="B159">
        <v>0</v>
      </c>
      <c r="C159">
        <v>11.6</v>
      </c>
      <c r="D159">
        <v>24.49</v>
      </c>
      <c r="E159">
        <v>74.23</v>
      </c>
      <c r="F159">
        <v>417.2</v>
      </c>
      <c r="G159">
        <v>7.4740000000000001E-2</v>
      </c>
      <c r="H159">
        <v>5.688E-2</v>
      </c>
      <c r="I159">
        <v>1.9740000000000001E-2</v>
      </c>
      <c r="J159">
        <v>1.3129999999999999E-2</v>
      </c>
      <c r="K159">
        <v>0.19350000000000001</v>
      </c>
      <c r="L159">
        <v>5.8779999999999999E-2</v>
      </c>
      <c r="M159">
        <v>0.25119999999999998</v>
      </c>
      <c r="N159">
        <v>1.786</v>
      </c>
      <c r="O159">
        <v>1.9610000000000001</v>
      </c>
      <c r="P159">
        <v>18.21</v>
      </c>
      <c r="Q159">
        <v>6.1219999999999998E-3</v>
      </c>
      <c r="R159">
        <v>2.3369999999999998E-2</v>
      </c>
      <c r="S159">
        <v>1.5959999999999998E-2</v>
      </c>
      <c r="T159">
        <v>6.9979999999999999E-3</v>
      </c>
      <c r="U159">
        <v>3.1940000000000003E-2</v>
      </c>
      <c r="V159">
        <v>2.2109999999999999E-3</v>
      </c>
      <c r="W159">
        <v>12.44</v>
      </c>
      <c r="X159">
        <v>31.62</v>
      </c>
      <c r="Y159">
        <v>81.39</v>
      </c>
      <c r="Z159">
        <v>476.5</v>
      </c>
      <c r="AA159">
        <v>9.5449999999999993E-2</v>
      </c>
      <c r="AB159">
        <v>0.1361</v>
      </c>
      <c r="AC159">
        <v>7.2389999999999996E-2</v>
      </c>
      <c r="AD159">
        <v>4.8149999999999998E-2</v>
      </c>
      <c r="AE159">
        <v>0.32440000000000002</v>
      </c>
      <c r="AF159">
        <v>6.7449999999999996E-2</v>
      </c>
    </row>
    <row r="160" spans="1:32">
      <c r="A160">
        <v>89344</v>
      </c>
      <c r="B160">
        <v>0</v>
      </c>
      <c r="C160">
        <v>13.2</v>
      </c>
      <c r="D160">
        <v>15.82</v>
      </c>
      <c r="E160">
        <v>84.07</v>
      </c>
      <c r="F160">
        <v>537.29999999999995</v>
      </c>
      <c r="G160">
        <v>8.5110000000000005E-2</v>
      </c>
      <c r="H160">
        <v>5.2510000000000001E-2</v>
      </c>
      <c r="I160">
        <v>1.4610000000000001E-3</v>
      </c>
      <c r="J160">
        <v>3.261E-3</v>
      </c>
      <c r="K160">
        <v>0.16320000000000001</v>
      </c>
      <c r="L160">
        <v>5.8939999999999999E-2</v>
      </c>
      <c r="M160">
        <v>0.1903</v>
      </c>
      <c r="N160">
        <v>0.57350000000000001</v>
      </c>
      <c r="O160">
        <v>1.204</v>
      </c>
      <c r="P160">
        <v>15.5</v>
      </c>
      <c r="Q160">
        <v>3.6319999999999998E-3</v>
      </c>
      <c r="R160">
        <v>7.8609999999999999E-3</v>
      </c>
      <c r="S160">
        <v>1.1280000000000001E-3</v>
      </c>
      <c r="T160">
        <v>2.3860000000000001E-3</v>
      </c>
      <c r="U160">
        <v>1.3440000000000001E-2</v>
      </c>
      <c r="V160">
        <v>2.5850000000000001E-3</v>
      </c>
      <c r="W160">
        <v>14.41</v>
      </c>
      <c r="X160">
        <v>20.45</v>
      </c>
      <c r="Y160">
        <v>92</v>
      </c>
      <c r="Z160">
        <v>636.9</v>
      </c>
      <c r="AA160">
        <v>0.1128</v>
      </c>
      <c r="AB160">
        <v>0.1346</v>
      </c>
      <c r="AC160">
        <v>1.12E-2</v>
      </c>
      <c r="AD160">
        <v>2.5000000000000001E-2</v>
      </c>
      <c r="AE160">
        <v>0.2651</v>
      </c>
      <c r="AF160">
        <v>8.3849999999999994E-2</v>
      </c>
    </row>
    <row r="161" spans="1:32">
      <c r="A161">
        <v>89346</v>
      </c>
      <c r="B161">
        <v>0</v>
      </c>
      <c r="C161">
        <v>9</v>
      </c>
      <c r="D161">
        <v>14.4</v>
      </c>
      <c r="E161">
        <v>56.36</v>
      </c>
      <c r="F161">
        <v>246.3</v>
      </c>
      <c r="G161">
        <v>7.0050000000000001E-2</v>
      </c>
      <c r="H161">
        <v>3.116E-2</v>
      </c>
      <c r="I161">
        <v>3.6809999999999998E-3</v>
      </c>
      <c r="J161">
        <v>3.4719999999999998E-3</v>
      </c>
      <c r="K161">
        <v>0.17879999999999999</v>
      </c>
      <c r="L161">
        <v>6.8330000000000002E-2</v>
      </c>
      <c r="M161">
        <v>0.17460000000000001</v>
      </c>
      <c r="N161">
        <v>1.3049999999999999</v>
      </c>
      <c r="O161">
        <v>1.1439999999999999</v>
      </c>
      <c r="P161">
        <v>9.7889999999999997</v>
      </c>
      <c r="Q161">
        <v>7.3889999999999997E-3</v>
      </c>
      <c r="R161">
        <v>4.8830000000000002E-3</v>
      </c>
      <c r="S161">
        <v>3.6809999999999998E-3</v>
      </c>
      <c r="T161">
        <v>3.4719999999999998E-3</v>
      </c>
      <c r="U161">
        <v>2.7009999999999999E-2</v>
      </c>
      <c r="V161">
        <v>2.153E-3</v>
      </c>
      <c r="W161">
        <v>9.6989999999999998</v>
      </c>
      <c r="X161">
        <v>20.07</v>
      </c>
      <c r="Y161">
        <v>60.9</v>
      </c>
      <c r="Z161">
        <v>285.5</v>
      </c>
      <c r="AA161">
        <v>9.8610000000000003E-2</v>
      </c>
      <c r="AB161">
        <v>5.2319999999999998E-2</v>
      </c>
      <c r="AC161">
        <v>1.472E-2</v>
      </c>
      <c r="AD161">
        <v>1.389E-2</v>
      </c>
      <c r="AE161">
        <v>0.29909999999999998</v>
      </c>
      <c r="AF161">
        <v>7.8039999999999998E-2</v>
      </c>
    </row>
    <row r="162" spans="1:32">
      <c r="A162">
        <v>893526</v>
      </c>
      <c r="B162">
        <v>0</v>
      </c>
      <c r="C162">
        <v>13.5</v>
      </c>
      <c r="D162">
        <v>12.71</v>
      </c>
      <c r="E162">
        <v>85.69</v>
      </c>
      <c r="F162">
        <v>566.20000000000005</v>
      </c>
      <c r="G162">
        <v>7.3760000000000006E-2</v>
      </c>
      <c r="H162">
        <v>3.6139999999999999E-2</v>
      </c>
      <c r="I162">
        <v>2.758E-3</v>
      </c>
      <c r="J162">
        <v>4.4190000000000002E-3</v>
      </c>
      <c r="K162">
        <v>0.13650000000000001</v>
      </c>
      <c r="L162">
        <v>5.3350000000000002E-2</v>
      </c>
      <c r="M162">
        <v>0.22439999999999999</v>
      </c>
      <c r="N162">
        <v>0.68640000000000001</v>
      </c>
      <c r="O162">
        <v>1.5089999999999999</v>
      </c>
      <c r="P162">
        <v>20.39</v>
      </c>
      <c r="Q162">
        <v>3.3379999999999998E-3</v>
      </c>
      <c r="R162">
        <v>3.7460000000000002E-3</v>
      </c>
      <c r="S162">
        <v>2.0300000000000001E-3</v>
      </c>
      <c r="T162">
        <v>3.2420000000000001E-3</v>
      </c>
      <c r="U162">
        <v>1.4800000000000001E-2</v>
      </c>
      <c r="V162">
        <v>1.5659999999999999E-3</v>
      </c>
      <c r="W162">
        <v>14.97</v>
      </c>
      <c r="X162">
        <v>16.940000000000001</v>
      </c>
      <c r="Y162">
        <v>95.48</v>
      </c>
      <c r="Z162">
        <v>698.7</v>
      </c>
      <c r="AA162">
        <v>9.0230000000000005E-2</v>
      </c>
      <c r="AB162">
        <v>5.8360000000000002E-2</v>
      </c>
      <c r="AC162">
        <v>1.379E-2</v>
      </c>
      <c r="AD162">
        <v>2.2100000000000002E-2</v>
      </c>
      <c r="AE162">
        <v>0.22670000000000001</v>
      </c>
      <c r="AF162">
        <v>6.1920000000000003E-2</v>
      </c>
    </row>
    <row r="163" spans="1:32">
      <c r="A163">
        <v>893548</v>
      </c>
      <c r="B163">
        <v>0</v>
      </c>
      <c r="C163">
        <v>13.05</v>
      </c>
      <c r="D163">
        <v>13.84</v>
      </c>
      <c r="E163">
        <v>82.71</v>
      </c>
      <c r="F163">
        <v>530.6</v>
      </c>
      <c r="G163">
        <v>8.3519999999999997E-2</v>
      </c>
      <c r="H163">
        <v>3.7350000000000001E-2</v>
      </c>
      <c r="I163">
        <v>4.5589999999999997E-3</v>
      </c>
      <c r="J163">
        <v>8.829E-3</v>
      </c>
      <c r="K163">
        <v>0.14530000000000001</v>
      </c>
      <c r="L163">
        <v>5.518E-2</v>
      </c>
      <c r="M163">
        <v>0.39750000000000002</v>
      </c>
      <c r="N163">
        <v>0.82850000000000001</v>
      </c>
      <c r="O163">
        <v>2.5670000000000002</v>
      </c>
      <c r="P163">
        <v>33.01</v>
      </c>
      <c r="Q163">
        <v>4.1479999999999998E-3</v>
      </c>
      <c r="R163">
        <v>4.7109999999999999E-3</v>
      </c>
      <c r="S163">
        <v>2.8310000000000002E-3</v>
      </c>
      <c r="T163">
        <v>4.8209999999999998E-3</v>
      </c>
      <c r="U163">
        <v>1.422E-2</v>
      </c>
      <c r="V163">
        <v>2.2729999999999998E-3</v>
      </c>
      <c r="W163">
        <v>14.73</v>
      </c>
      <c r="X163">
        <v>17.399999999999999</v>
      </c>
      <c r="Y163">
        <v>93.96</v>
      </c>
      <c r="Z163">
        <v>672.4</v>
      </c>
      <c r="AA163">
        <v>0.1016</v>
      </c>
      <c r="AB163">
        <v>5.8470000000000001E-2</v>
      </c>
      <c r="AC163">
        <v>1.8239999999999999E-2</v>
      </c>
      <c r="AD163">
        <v>3.5319999999999997E-2</v>
      </c>
      <c r="AE163">
        <v>0.2107</v>
      </c>
      <c r="AF163">
        <v>6.5799999999999997E-2</v>
      </c>
    </row>
    <row r="164" spans="1:32">
      <c r="A164">
        <v>893783</v>
      </c>
      <c r="B164">
        <v>0</v>
      </c>
      <c r="C164">
        <v>11.7</v>
      </c>
      <c r="D164">
        <v>19.11</v>
      </c>
      <c r="E164">
        <v>74.33</v>
      </c>
      <c r="F164">
        <v>418.7</v>
      </c>
      <c r="G164">
        <v>8.8139999999999996E-2</v>
      </c>
      <c r="H164">
        <v>5.253E-2</v>
      </c>
      <c r="I164">
        <v>1.583E-2</v>
      </c>
      <c r="J164">
        <v>1.1480000000000001E-2</v>
      </c>
      <c r="K164">
        <v>0.19359999999999999</v>
      </c>
      <c r="L164">
        <v>6.1280000000000001E-2</v>
      </c>
      <c r="M164">
        <v>0.16009999999999999</v>
      </c>
      <c r="N164">
        <v>1.43</v>
      </c>
      <c r="O164">
        <v>1.109</v>
      </c>
      <c r="P164">
        <v>11.28</v>
      </c>
      <c r="Q164">
        <v>6.0639999999999999E-3</v>
      </c>
      <c r="R164">
        <v>9.11E-3</v>
      </c>
      <c r="S164">
        <v>1.042E-2</v>
      </c>
      <c r="T164">
        <v>7.6379999999999998E-3</v>
      </c>
      <c r="U164">
        <v>2.349E-2</v>
      </c>
      <c r="V164">
        <v>1.6609999999999999E-3</v>
      </c>
      <c r="W164">
        <v>12.61</v>
      </c>
      <c r="X164">
        <v>26.55</v>
      </c>
      <c r="Y164">
        <v>80.92</v>
      </c>
      <c r="Z164">
        <v>483.1</v>
      </c>
      <c r="AA164">
        <v>0.12230000000000001</v>
      </c>
      <c r="AB164">
        <v>0.1087</v>
      </c>
      <c r="AC164">
        <v>7.9149999999999998E-2</v>
      </c>
      <c r="AD164">
        <v>5.7410000000000003E-2</v>
      </c>
      <c r="AE164">
        <v>0.34870000000000001</v>
      </c>
      <c r="AF164">
        <v>6.9580000000000003E-2</v>
      </c>
    </row>
    <row r="165" spans="1:32">
      <c r="A165">
        <v>89382601</v>
      </c>
      <c r="B165">
        <v>0</v>
      </c>
      <c r="C165">
        <v>14.61</v>
      </c>
      <c r="D165">
        <v>15.69</v>
      </c>
      <c r="E165">
        <v>92.68</v>
      </c>
      <c r="F165">
        <v>664.9</v>
      </c>
      <c r="G165">
        <v>7.6179999999999998E-2</v>
      </c>
      <c r="H165">
        <v>3.5150000000000001E-2</v>
      </c>
      <c r="I165">
        <v>1.447E-2</v>
      </c>
      <c r="J165">
        <v>1.8769999999999998E-2</v>
      </c>
      <c r="K165">
        <v>0.16320000000000001</v>
      </c>
      <c r="L165">
        <v>5.2549999999999999E-2</v>
      </c>
      <c r="M165">
        <v>0.316</v>
      </c>
      <c r="N165">
        <v>0.91149999999999998</v>
      </c>
      <c r="O165">
        <v>1.954</v>
      </c>
      <c r="P165">
        <v>28.9</v>
      </c>
      <c r="Q165">
        <v>5.0309999999999999E-3</v>
      </c>
      <c r="R165">
        <v>6.0210000000000003E-3</v>
      </c>
      <c r="S165">
        <v>5.3249999999999999E-3</v>
      </c>
      <c r="T165">
        <v>6.3239999999999998E-3</v>
      </c>
      <c r="U165">
        <v>1.494E-2</v>
      </c>
      <c r="V165">
        <v>8.9479999999999996E-4</v>
      </c>
      <c r="W165">
        <v>16.46</v>
      </c>
      <c r="X165">
        <v>21.75</v>
      </c>
      <c r="Y165">
        <v>103.7</v>
      </c>
      <c r="Z165">
        <v>840.8</v>
      </c>
      <c r="AA165">
        <v>0.1011</v>
      </c>
      <c r="AB165">
        <v>7.0870000000000002E-2</v>
      </c>
      <c r="AC165">
        <v>4.7460000000000002E-2</v>
      </c>
      <c r="AD165">
        <v>5.8130000000000001E-2</v>
      </c>
      <c r="AE165">
        <v>0.253</v>
      </c>
      <c r="AF165">
        <v>5.6950000000000001E-2</v>
      </c>
    </row>
    <row r="166" spans="1:32">
      <c r="A166">
        <v>89382602</v>
      </c>
      <c r="B166">
        <v>0</v>
      </c>
      <c r="C166">
        <v>12.76</v>
      </c>
      <c r="D166">
        <v>13.37</v>
      </c>
      <c r="E166">
        <v>82.29</v>
      </c>
      <c r="F166">
        <v>504.1</v>
      </c>
      <c r="G166">
        <v>8.7940000000000004E-2</v>
      </c>
      <c r="H166">
        <v>7.9479999999999995E-2</v>
      </c>
      <c r="I166">
        <v>4.052E-2</v>
      </c>
      <c r="J166">
        <v>2.5479999999999999E-2</v>
      </c>
      <c r="K166">
        <v>0.16009999999999999</v>
      </c>
      <c r="L166">
        <v>6.1400000000000003E-2</v>
      </c>
      <c r="M166">
        <v>0.32650000000000001</v>
      </c>
      <c r="N166">
        <v>0.65939999999999999</v>
      </c>
      <c r="O166">
        <v>2.3460000000000001</v>
      </c>
      <c r="P166">
        <v>25.18</v>
      </c>
      <c r="Q166">
        <v>6.4939999999999998E-3</v>
      </c>
      <c r="R166">
        <v>2.768E-2</v>
      </c>
      <c r="S166">
        <v>3.1370000000000002E-2</v>
      </c>
      <c r="T166">
        <v>1.069E-2</v>
      </c>
      <c r="U166">
        <v>1.7309999999999999E-2</v>
      </c>
      <c r="V166">
        <v>4.3920000000000001E-3</v>
      </c>
      <c r="W166">
        <v>14.19</v>
      </c>
      <c r="X166">
        <v>16.399999999999999</v>
      </c>
      <c r="Y166">
        <v>92.04</v>
      </c>
      <c r="Z166">
        <v>618.79999999999995</v>
      </c>
      <c r="AA166">
        <v>0.11940000000000001</v>
      </c>
      <c r="AB166">
        <v>0.2208</v>
      </c>
      <c r="AC166">
        <v>0.1769</v>
      </c>
      <c r="AD166">
        <v>8.4110000000000004E-2</v>
      </c>
      <c r="AE166">
        <v>0.25640000000000002</v>
      </c>
      <c r="AF166">
        <v>8.2530000000000006E-2</v>
      </c>
    </row>
    <row r="167" spans="1:32">
      <c r="A167">
        <v>893988</v>
      </c>
      <c r="B167">
        <v>0</v>
      </c>
      <c r="C167">
        <v>11.54</v>
      </c>
      <c r="D167">
        <v>10.72</v>
      </c>
      <c r="E167">
        <v>73.73</v>
      </c>
      <c r="F167">
        <v>409.1</v>
      </c>
      <c r="G167">
        <v>8.5970000000000005E-2</v>
      </c>
      <c r="H167">
        <v>5.969E-2</v>
      </c>
      <c r="I167">
        <v>1.367E-2</v>
      </c>
      <c r="J167">
        <v>8.907E-3</v>
      </c>
      <c r="K167">
        <v>0.18329999999999999</v>
      </c>
      <c r="L167">
        <v>6.0999999999999999E-2</v>
      </c>
      <c r="M167">
        <v>0.13120000000000001</v>
      </c>
      <c r="N167">
        <v>0.36020000000000002</v>
      </c>
      <c r="O167">
        <v>1.107</v>
      </c>
      <c r="P167">
        <v>9.4380000000000006</v>
      </c>
      <c r="Q167">
        <v>4.1240000000000001E-3</v>
      </c>
      <c r="R167">
        <v>1.34E-2</v>
      </c>
      <c r="S167">
        <v>1.0030000000000001E-2</v>
      </c>
      <c r="T167">
        <v>4.6670000000000001E-3</v>
      </c>
      <c r="U167">
        <v>2.0320000000000001E-2</v>
      </c>
      <c r="V167">
        <v>1.952E-3</v>
      </c>
      <c r="W167">
        <v>12.34</v>
      </c>
      <c r="X167">
        <v>12.87</v>
      </c>
      <c r="Y167">
        <v>81.23</v>
      </c>
      <c r="Z167">
        <v>467.8</v>
      </c>
      <c r="AA167">
        <v>0.10920000000000001</v>
      </c>
      <c r="AB167">
        <v>0.16259999999999999</v>
      </c>
      <c r="AC167">
        <v>8.3239999999999995E-2</v>
      </c>
      <c r="AD167">
        <v>4.7149999999999997E-2</v>
      </c>
      <c r="AE167">
        <v>0.33900000000000002</v>
      </c>
      <c r="AF167">
        <v>7.4340000000000003E-2</v>
      </c>
    </row>
    <row r="168" spans="1:32">
      <c r="A168">
        <v>894047</v>
      </c>
      <c r="B168">
        <v>0</v>
      </c>
      <c r="C168">
        <v>8.5969999999999995</v>
      </c>
      <c r="D168">
        <v>18.600000000000001</v>
      </c>
      <c r="E168">
        <v>54.09</v>
      </c>
      <c r="F168">
        <v>221.2</v>
      </c>
      <c r="G168">
        <v>0.1074</v>
      </c>
      <c r="H168">
        <v>5.8470000000000001E-2</v>
      </c>
      <c r="I168">
        <v>0</v>
      </c>
      <c r="J168">
        <v>0</v>
      </c>
      <c r="K168">
        <v>0.21629999999999999</v>
      </c>
      <c r="L168">
        <v>7.3590000000000003E-2</v>
      </c>
      <c r="M168">
        <v>0.33679999999999999</v>
      </c>
      <c r="N168">
        <v>2.7770000000000001</v>
      </c>
      <c r="O168">
        <v>2.222</v>
      </c>
      <c r="P168">
        <v>17.809999999999999</v>
      </c>
      <c r="Q168">
        <v>2.0750000000000001E-2</v>
      </c>
      <c r="R168">
        <v>1.4030000000000001E-2</v>
      </c>
      <c r="S168">
        <v>0</v>
      </c>
      <c r="T168">
        <v>0</v>
      </c>
      <c r="U168">
        <v>6.1460000000000001E-2</v>
      </c>
      <c r="V168">
        <v>6.8199999999999997E-3</v>
      </c>
      <c r="W168">
        <v>8.952</v>
      </c>
      <c r="X168">
        <v>22.44</v>
      </c>
      <c r="Y168">
        <v>56.65</v>
      </c>
      <c r="Z168">
        <v>240.1</v>
      </c>
      <c r="AA168">
        <v>0.13469999999999999</v>
      </c>
      <c r="AB168">
        <v>7.7670000000000003E-2</v>
      </c>
      <c r="AC168">
        <v>0</v>
      </c>
      <c r="AD168">
        <v>0</v>
      </c>
      <c r="AE168">
        <v>0.31419999999999998</v>
      </c>
      <c r="AF168">
        <v>8.1159999999999996E-2</v>
      </c>
    </row>
    <row r="169" spans="1:32">
      <c r="A169">
        <v>894089</v>
      </c>
      <c r="B169">
        <v>0</v>
      </c>
      <c r="C169">
        <v>12.49</v>
      </c>
      <c r="D169">
        <v>16.850000000000001</v>
      </c>
      <c r="E169">
        <v>79.19</v>
      </c>
      <c r="F169">
        <v>481.6</v>
      </c>
      <c r="G169">
        <v>8.5110000000000005E-2</v>
      </c>
      <c r="H169">
        <v>3.8339999999999999E-2</v>
      </c>
      <c r="I169">
        <v>4.4730000000000004E-3</v>
      </c>
      <c r="J169">
        <v>6.4229999999999999E-3</v>
      </c>
      <c r="K169">
        <v>0.1215</v>
      </c>
      <c r="L169">
        <v>5.6730000000000003E-2</v>
      </c>
      <c r="M169">
        <v>0.1716</v>
      </c>
      <c r="N169">
        <v>0.71509999999999996</v>
      </c>
      <c r="O169">
        <v>1.0469999999999999</v>
      </c>
      <c r="P169">
        <v>12.69</v>
      </c>
      <c r="Q169">
        <v>4.9280000000000001E-3</v>
      </c>
      <c r="R169">
        <v>3.0119999999999999E-3</v>
      </c>
      <c r="S169">
        <v>2.6199999999999999E-3</v>
      </c>
      <c r="T169">
        <v>3.3899999999999998E-3</v>
      </c>
      <c r="U169">
        <v>1.393E-2</v>
      </c>
      <c r="V169">
        <v>1.3439999999999999E-3</v>
      </c>
      <c r="W169">
        <v>13.34</v>
      </c>
      <c r="X169">
        <v>19.71</v>
      </c>
      <c r="Y169">
        <v>84.48</v>
      </c>
      <c r="Z169">
        <v>544.20000000000005</v>
      </c>
      <c r="AA169">
        <v>0.1104</v>
      </c>
      <c r="AB169">
        <v>4.9529999999999998E-2</v>
      </c>
      <c r="AC169">
        <v>1.9380000000000001E-2</v>
      </c>
      <c r="AD169">
        <v>2.784E-2</v>
      </c>
      <c r="AE169">
        <v>0.19170000000000001</v>
      </c>
      <c r="AF169">
        <v>6.1740000000000003E-2</v>
      </c>
    </row>
    <row r="170" spans="1:32">
      <c r="A170">
        <v>894090</v>
      </c>
      <c r="B170">
        <v>0</v>
      </c>
      <c r="C170">
        <v>12.18</v>
      </c>
      <c r="D170">
        <v>14.08</v>
      </c>
      <c r="E170">
        <v>77.25</v>
      </c>
      <c r="F170">
        <v>461.4</v>
      </c>
      <c r="G170">
        <v>7.7340000000000006E-2</v>
      </c>
      <c r="H170">
        <v>3.2120000000000003E-2</v>
      </c>
      <c r="I170">
        <v>1.123E-2</v>
      </c>
      <c r="J170">
        <v>5.0509999999999999E-3</v>
      </c>
      <c r="K170">
        <v>0.1673</v>
      </c>
      <c r="L170">
        <v>5.6489999999999999E-2</v>
      </c>
      <c r="M170">
        <v>0.21129999999999999</v>
      </c>
      <c r="N170">
        <v>0.59960000000000002</v>
      </c>
      <c r="O170">
        <v>1.4379999999999999</v>
      </c>
      <c r="P170">
        <v>15.82</v>
      </c>
      <c r="Q170">
        <v>5.3429999999999997E-3</v>
      </c>
      <c r="R170">
        <v>5.7670000000000004E-3</v>
      </c>
      <c r="S170">
        <v>1.123E-2</v>
      </c>
      <c r="T170">
        <v>5.0509999999999999E-3</v>
      </c>
      <c r="U170">
        <v>1.9769999999999999E-2</v>
      </c>
      <c r="V170">
        <v>9.502E-4</v>
      </c>
      <c r="W170">
        <v>12.85</v>
      </c>
      <c r="X170">
        <v>16.47</v>
      </c>
      <c r="Y170">
        <v>81.599999999999994</v>
      </c>
      <c r="Z170">
        <v>513.1</v>
      </c>
      <c r="AA170">
        <v>0.10009999999999999</v>
      </c>
      <c r="AB170">
        <v>5.3319999999999999E-2</v>
      </c>
      <c r="AC170">
        <v>4.1160000000000002E-2</v>
      </c>
      <c r="AD170">
        <v>1.8519999999999998E-2</v>
      </c>
      <c r="AE170">
        <v>0.2293</v>
      </c>
      <c r="AF170">
        <v>6.037E-2</v>
      </c>
    </row>
    <row r="171" spans="1:32">
      <c r="A171">
        <v>894329</v>
      </c>
      <c r="B171">
        <v>0</v>
      </c>
      <c r="C171">
        <v>9.0419999999999998</v>
      </c>
      <c r="D171">
        <v>18.899999999999999</v>
      </c>
      <c r="E171">
        <v>60.07</v>
      </c>
      <c r="F171">
        <v>244.5</v>
      </c>
      <c r="G171">
        <v>9.9680000000000005E-2</v>
      </c>
      <c r="H171">
        <v>0.19719999999999999</v>
      </c>
      <c r="I171">
        <v>0.19750000000000001</v>
      </c>
      <c r="J171">
        <v>4.9079999999999999E-2</v>
      </c>
      <c r="K171">
        <v>0.23300000000000001</v>
      </c>
      <c r="L171">
        <v>8.7429999999999994E-2</v>
      </c>
      <c r="M171">
        <v>0.46529999999999999</v>
      </c>
      <c r="N171">
        <v>1.911</v>
      </c>
      <c r="O171">
        <v>3.7690000000000001</v>
      </c>
      <c r="P171">
        <v>24.2</v>
      </c>
      <c r="Q171">
        <v>9.8449999999999996E-3</v>
      </c>
      <c r="R171">
        <v>6.59E-2</v>
      </c>
      <c r="S171">
        <v>0.1027</v>
      </c>
      <c r="T171">
        <v>2.5270000000000001E-2</v>
      </c>
      <c r="U171">
        <v>3.4909999999999997E-2</v>
      </c>
      <c r="V171">
        <v>7.8770000000000003E-3</v>
      </c>
      <c r="W171">
        <v>10.06</v>
      </c>
      <c r="X171">
        <v>23.4</v>
      </c>
      <c r="Y171">
        <v>68.62</v>
      </c>
      <c r="Z171">
        <v>297.10000000000002</v>
      </c>
      <c r="AA171">
        <v>0.1221</v>
      </c>
      <c r="AB171">
        <v>0.37480000000000002</v>
      </c>
      <c r="AC171">
        <v>0.46089999999999998</v>
      </c>
      <c r="AD171">
        <v>0.1145</v>
      </c>
      <c r="AE171">
        <v>0.3135</v>
      </c>
      <c r="AF171">
        <v>0.1055</v>
      </c>
    </row>
    <row r="172" spans="1:32">
      <c r="A172">
        <v>894335</v>
      </c>
      <c r="B172">
        <v>0</v>
      </c>
      <c r="C172">
        <v>12.43</v>
      </c>
      <c r="D172">
        <v>17</v>
      </c>
      <c r="E172">
        <v>78.599999999999994</v>
      </c>
      <c r="F172">
        <v>477.3</v>
      </c>
      <c r="G172">
        <v>7.5569999999999998E-2</v>
      </c>
      <c r="H172">
        <v>3.4540000000000001E-2</v>
      </c>
      <c r="I172">
        <v>1.342E-2</v>
      </c>
      <c r="J172">
        <v>1.6990000000000002E-2</v>
      </c>
      <c r="K172">
        <v>0.1472</v>
      </c>
      <c r="L172">
        <v>5.561E-2</v>
      </c>
      <c r="M172">
        <v>0.37780000000000002</v>
      </c>
      <c r="N172">
        <v>2.2000000000000002</v>
      </c>
      <c r="O172">
        <v>2.4870000000000001</v>
      </c>
      <c r="P172">
        <v>31.16</v>
      </c>
      <c r="Q172">
        <v>7.3569999999999998E-3</v>
      </c>
      <c r="R172">
        <v>1.0789999999999999E-2</v>
      </c>
      <c r="S172">
        <v>9.9590000000000008E-3</v>
      </c>
      <c r="T172">
        <v>1.12E-2</v>
      </c>
      <c r="U172">
        <v>3.4329999999999999E-2</v>
      </c>
      <c r="V172">
        <v>2.9610000000000001E-3</v>
      </c>
      <c r="W172">
        <v>12.9</v>
      </c>
      <c r="X172">
        <v>20.21</v>
      </c>
      <c r="Y172">
        <v>81.760000000000005</v>
      </c>
      <c r="Z172">
        <v>515.9</v>
      </c>
      <c r="AA172">
        <v>8.4089999999999998E-2</v>
      </c>
      <c r="AB172">
        <v>4.7120000000000002E-2</v>
      </c>
      <c r="AC172">
        <v>2.2370000000000001E-2</v>
      </c>
      <c r="AD172">
        <v>2.8320000000000001E-2</v>
      </c>
      <c r="AE172">
        <v>0.19009999999999999</v>
      </c>
      <c r="AF172">
        <v>5.9319999999999998E-2</v>
      </c>
    </row>
    <row r="173" spans="1:32">
      <c r="A173">
        <v>894604</v>
      </c>
      <c r="B173">
        <v>0</v>
      </c>
      <c r="C173">
        <v>10.25</v>
      </c>
      <c r="D173">
        <v>16.18</v>
      </c>
      <c r="E173">
        <v>66.52</v>
      </c>
      <c r="F173">
        <v>324.2</v>
      </c>
      <c r="G173">
        <v>0.1061</v>
      </c>
      <c r="H173">
        <v>0.1111</v>
      </c>
      <c r="I173">
        <v>6.726E-2</v>
      </c>
      <c r="J173">
        <v>3.9649999999999998E-2</v>
      </c>
      <c r="K173">
        <v>0.17430000000000001</v>
      </c>
      <c r="L173">
        <v>7.2789999999999994E-2</v>
      </c>
      <c r="M173">
        <v>0.36770000000000003</v>
      </c>
      <c r="N173">
        <v>1.4710000000000001</v>
      </c>
      <c r="O173">
        <v>1.597</v>
      </c>
      <c r="P173">
        <v>22.68</v>
      </c>
      <c r="Q173">
        <v>1.0489999999999999E-2</v>
      </c>
      <c r="R173">
        <v>4.265E-2</v>
      </c>
      <c r="S173">
        <v>4.0039999999999999E-2</v>
      </c>
      <c r="T173">
        <v>1.5440000000000001E-2</v>
      </c>
      <c r="U173">
        <v>2.7189999999999999E-2</v>
      </c>
      <c r="V173">
        <v>7.5960000000000003E-3</v>
      </c>
      <c r="W173">
        <v>11.28</v>
      </c>
      <c r="X173">
        <v>20.61</v>
      </c>
      <c r="Y173">
        <v>71.53</v>
      </c>
      <c r="Z173">
        <v>390.4</v>
      </c>
      <c r="AA173">
        <v>0.14019999999999999</v>
      </c>
      <c r="AB173">
        <v>0.23599999999999999</v>
      </c>
      <c r="AC173">
        <v>0.1898</v>
      </c>
      <c r="AD173">
        <v>9.7439999999999999E-2</v>
      </c>
      <c r="AE173">
        <v>0.26079999999999998</v>
      </c>
      <c r="AF173">
        <v>9.7019999999999995E-2</v>
      </c>
    </row>
    <row r="174" spans="1:32">
      <c r="A174">
        <v>894855</v>
      </c>
      <c r="B174">
        <v>0</v>
      </c>
      <c r="C174">
        <v>12.86</v>
      </c>
      <c r="D174">
        <v>13.32</v>
      </c>
      <c r="E174">
        <v>82.82</v>
      </c>
      <c r="F174">
        <v>504.8</v>
      </c>
      <c r="G174">
        <v>0.1134</v>
      </c>
      <c r="H174">
        <v>8.8340000000000002E-2</v>
      </c>
      <c r="I174">
        <v>3.7999999999999999E-2</v>
      </c>
      <c r="J174">
        <v>3.4000000000000002E-2</v>
      </c>
      <c r="K174">
        <v>0.15429999999999999</v>
      </c>
      <c r="L174">
        <v>6.4759999999999998E-2</v>
      </c>
      <c r="M174">
        <v>0.22120000000000001</v>
      </c>
      <c r="N174">
        <v>1.042</v>
      </c>
      <c r="O174">
        <v>1.6140000000000001</v>
      </c>
      <c r="P174">
        <v>16.57</v>
      </c>
      <c r="Q174">
        <v>5.9100000000000003E-3</v>
      </c>
      <c r="R174">
        <v>2.0160000000000001E-2</v>
      </c>
      <c r="S174">
        <v>1.9019999999999999E-2</v>
      </c>
      <c r="T174">
        <v>1.0109999999999999E-2</v>
      </c>
      <c r="U174">
        <v>1.2019999999999999E-2</v>
      </c>
      <c r="V174">
        <v>3.107E-3</v>
      </c>
      <c r="W174">
        <v>14.04</v>
      </c>
      <c r="X174">
        <v>21.08</v>
      </c>
      <c r="Y174">
        <v>92.8</v>
      </c>
      <c r="Z174">
        <v>599.5</v>
      </c>
      <c r="AA174">
        <v>0.1547</v>
      </c>
      <c r="AB174">
        <v>0.22309999999999999</v>
      </c>
      <c r="AC174">
        <v>0.17910000000000001</v>
      </c>
      <c r="AD174">
        <v>0.11550000000000001</v>
      </c>
      <c r="AE174">
        <v>0.2382</v>
      </c>
      <c r="AF174">
        <v>8.5529999999999995E-2</v>
      </c>
    </row>
    <row r="175" spans="1:32">
      <c r="A175">
        <v>89511501</v>
      </c>
      <c r="B175">
        <v>0</v>
      </c>
      <c r="C175">
        <v>12.2</v>
      </c>
      <c r="D175">
        <v>15.21</v>
      </c>
      <c r="E175">
        <v>78.010000000000005</v>
      </c>
      <c r="F175">
        <v>457.9</v>
      </c>
      <c r="G175">
        <v>8.6730000000000002E-2</v>
      </c>
      <c r="H175">
        <v>6.5449999999999994E-2</v>
      </c>
      <c r="I175">
        <v>1.9939999999999999E-2</v>
      </c>
      <c r="J175">
        <v>1.6920000000000001E-2</v>
      </c>
      <c r="K175">
        <v>0.1638</v>
      </c>
      <c r="L175">
        <v>6.1289999999999997E-2</v>
      </c>
      <c r="M175">
        <v>0.25750000000000001</v>
      </c>
      <c r="N175">
        <v>0.80730000000000002</v>
      </c>
      <c r="O175">
        <v>1.9590000000000001</v>
      </c>
      <c r="P175">
        <v>19.010000000000002</v>
      </c>
      <c r="Q175">
        <v>5.4029999999999998E-3</v>
      </c>
      <c r="R175">
        <v>1.418E-2</v>
      </c>
      <c r="S175">
        <v>1.051E-2</v>
      </c>
      <c r="T175">
        <v>5.1419999999999999E-3</v>
      </c>
      <c r="U175">
        <v>1.333E-2</v>
      </c>
      <c r="V175">
        <v>2.065E-3</v>
      </c>
      <c r="W175">
        <v>13.75</v>
      </c>
      <c r="X175">
        <v>21.38</v>
      </c>
      <c r="Y175">
        <v>91.11</v>
      </c>
      <c r="Z175">
        <v>583.1</v>
      </c>
      <c r="AA175">
        <v>0.12559999999999999</v>
      </c>
      <c r="AB175">
        <v>0.1928</v>
      </c>
      <c r="AC175">
        <v>0.1167</v>
      </c>
      <c r="AD175">
        <v>5.5559999999999998E-2</v>
      </c>
      <c r="AE175">
        <v>0.2661</v>
      </c>
      <c r="AF175">
        <v>7.961E-2</v>
      </c>
    </row>
    <row r="176" spans="1:32">
      <c r="A176">
        <v>89511502</v>
      </c>
      <c r="B176">
        <v>0</v>
      </c>
      <c r="C176">
        <v>12.67</v>
      </c>
      <c r="D176">
        <v>17.3</v>
      </c>
      <c r="E176">
        <v>81.25</v>
      </c>
      <c r="F176">
        <v>489.9</v>
      </c>
      <c r="G176">
        <v>0.1028</v>
      </c>
      <c r="H176">
        <v>7.664E-2</v>
      </c>
      <c r="I176">
        <v>3.193E-2</v>
      </c>
      <c r="J176">
        <v>2.1069999999999998E-2</v>
      </c>
      <c r="K176">
        <v>0.17069999999999999</v>
      </c>
      <c r="L176">
        <v>5.9839999999999997E-2</v>
      </c>
      <c r="M176">
        <v>0.21</v>
      </c>
      <c r="N176">
        <v>0.95050000000000001</v>
      </c>
      <c r="O176">
        <v>1.5660000000000001</v>
      </c>
      <c r="P176">
        <v>17.61</v>
      </c>
      <c r="Q176">
        <v>6.8089999999999999E-3</v>
      </c>
      <c r="R176">
        <v>9.5139999999999999E-3</v>
      </c>
      <c r="S176">
        <v>1.329E-2</v>
      </c>
      <c r="T176">
        <v>6.4739999999999997E-3</v>
      </c>
      <c r="U176">
        <v>2.0570000000000001E-2</v>
      </c>
      <c r="V176">
        <v>1.784E-3</v>
      </c>
      <c r="W176">
        <v>13.71</v>
      </c>
      <c r="X176">
        <v>21.1</v>
      </c>
      <c r="Y176">
        <v>88.7</v>
      </c>
      <c r="Z176">
        <v>574.4</v>
      </c>
      <c r="AA176">
        <v>0.1384</v>
      </c>
      <c r="AB176">
        <v>0.1212</v>
      </c>
      <c r="AC176">
        <v>0.10199999999999999</v>
      </c>
      <c r="AD176">
        <v>5.602E-2</v>
      </c>
      <c r="AE176">
        <v>0.26879999999999998</v>
      </c>
      <c r="AF176">
        <v>6.8879999999999997E-2</v>
      </c>
    </row>
    <row r="177" spans="1:32">
      <c r="A177">
        <v>89524</v>
      </c>
      <c r="B177">
        <v>0</v>
      </c>
      <c r="C177">
        <v>14.11</v>
      </c>
      <c r="D177">
        <v>12.88</v>
      </c>
      <c r="E177">
        <v>90.03</v>
      </c>
      <c r="F177">
        <v>616.5</v>
      </c>
      <c r="G177">
        <v>9.3090000000000006E-2</v>
      </c>
      <c r="H177">
        <v>5.3060000000000003E-2</v>
      </c>
      <c r="I177">
        <v>1.7649999999999999E-2</v>
      </c>
      <c r="J177">
        <v>2.733E-2</v>
      </c>
      <c r="K177">
        <v>0.13730000000000001</v>
      </c>
      <c r="L177">
        <v>5.7000000000000002E-2</v>
      </c>
      <c r="M177">
        <v>0.2571</v>
      </c>
      <c r="N177">
        <v>1.081</v>
      </c>
      <c r="O177">
        <v>1.5580000000000001</v>
      </c>
      <c r="P177">
        <v>23.92</v>
      </c>
      <c r="Q177">
        <v>6.692E-3</v>
      </c>
      <c r="R177">
        <v>1.132E-2</v>
      </c>
      <c r="S177">
        <v>5.7169999999999999E-3</v>
      </c>
      <c r="T177">
        <v>6.6270000000000001E-3</v>
      </c>
      <c r="U177">
        <v>1.4160000000000001E-2</v>
      </c>
      <c r="V177">
        <v>2.4759999999999999E-3</v>
      </c>
      <c r="W177">
        <v>15.53</v>
      </c>
      <c r="X177">
        <v>18</v>
      </c>
      <c r="Y177">
        <v>98.4</v>
      </c>
      <c r="Z177">
        <v>749.9</v>
      </c>
      <c r="AA177">
        <v>0.12809999999999999</v>
      </c>
      <c r="AB177">
        <v>0.1109</v>
      </c>
      <c r="AC177">
        <v>5.3069999999999999E-2</v>
      </c>
      <c r="AD177">
        <v>5.8900000000000001E-2</v>
      </c>
      <c r="AE177">
        <v>0.21</v>
      </c>
      <c r="AF177">
        <v>7.0830000000000004E-2</v>
      </c>
    </row>
    <row r="178" spans="1:32">
      <c r="A178">
        <v>895299</v>
      </c>
      <c r="B178">
        <v>0</v>
      </c>
      <c r="C178">
        <v>12.03</v>
      </c>
      <c r="D178">
        <v>17.93</v>
      </c>
      <c r="E178">
        <v>76.09</v>
      </c>
      <c r="F178">
        <v>446</v>
      </c>
      <c r="G178">
        <v>7.6829999999999996E-2</v>
      </c>
      <c r="H178">
        <v>3.8920000000000003E-2</v>
      </c>
      <c r="I178">
        <v>1.5460000000000001E-3</v>
      </c>
      <c r="J178">
        <v>5.5919999999999997E-3</v>
      </c>
      <c r="K178">
        <v>0.13819999999999999</v>
      </c>
      <c r="L178">
        <v>6.0699999999999997E-2</v>
      </c>
      <c r="M178">
        <v>0.23350000000000001</v>
      </c>
      <c r="N178">
        <v>0.90969999999999995</v>
      </c>
      <c r="O178">
        <v>1.466</v>
      </c>
      <c r="P178">
        <v>16.97</v>
      </c>
      <c r="Q178">
        <v>4.7289999999999997E-3</v>
      </c>
      <c r="R178">
        <v>6.8869999999999999E-3</v>
      </c>
      <c r="S178">
        <v>1.1839999999999999E-3</v>
      </c>
      <c r="T178">
        <v>3.9509999999999997E-3</v>
      </c>
      <c r="U178">
        <v>1.4659999999999999E-2</v>
      </c>
      <c r="V178">
        <v>1.755E-3</v>
      </c>
      <c r="W178">
        <v>13.07</v>
      </c>
      <c r="X178">
        <v>22.25</v>
      </c>
      <c r="Y178">
        <v>82.74</v>
      </c>
      <c r="Z178">
        <v>523.4</v>
      </c>
      <c r="AA178">
        <v>0.1013</v>
      </c>
      <c r="AB178">
        <v>7.3899999999999993E-2</v>
      </c>
      <c r="AC178">
        <v>7.7320000000000002E-3</v>
      </c>
      <c r="AD178">
        <v>2.7959999999999999E-2</v>
      </c>
      <c r="AE178">
        <v>0.21709999999999999</v>
      </c>
      <c r="AF178">
        <v>7.0370000000000002E-2</v>
      </c>
    </row>
    <row r="179" spans="1:32">
      <c r="A179">
        <v>896864</v>
      </c>
      <c r="B179">
        <v>0</v>
      </c>
      <c r="C179">
        <v>12.98</v>
      </c>
      <c r="D179">
        <v>19.350000000000001</v>
      </c>
      <c r="E179">
        <v>84.52</v>
      </c>
      <c r="F179">
        <v>514</v>
      </c>
      <c r="G179">
        <v>9.579E-2</v>
      </c>
      <c r="H179">
        <v>0.1125</v>
      </c>
      <c r="I179">
        <v>7.1069999999999994E-2</v>
      </c>
      <c r="J179">
        <v>2.9499999999999998E-2</v>
      </c>
      <c r="K179">
        <v>0.17610000000000001</v>
      </c>
      <c r="L179">
        <v>6.54E-2</v>
      </c>
      <c r="M179">
        <v>0.26840000000000003</v>
      </c>
      <c r="N179">
        <v>0.56640000000000001</v>
      </c>
      <c r="O179">
        <v>2.4649999999999999</v>
      </c>
      <c r="P179">
        <v>20.65</v>
      </c>
      <c r="Q179">
        <v>5.7270000000000003E-3</v>
      </c>
      <c r="R179">
        <v>3.2550000000000003E-2</v>
      </c>
      <c r="S179">
        <v>4.3929999999999997E-2</v>
      </c>
      <c r="T179">
        <v>9.8110000000000003E-3</v>
      </c>
      <c r="U179">
        <v>2.751E-2</v>
      </c>
      <c r="V179">
        <v>4.5719999999999997E-3</v>
      </c>
      <c r="W179">
        <v>14.42</v>
      </c>
      <c r="X179">
        <v>21.95</v>
      </c>
      <c r="Y179">
        <v>99.21</v>
      </c>
      <c r="Z179">
        <v>634.29999999999995</v>
      </c>
      <c r="AA179">
        <v>0.1288</v>
      </c>
      <c r="AB179">
        <v>0.32529999999999998</v>
      </c>
      <c r="AC179">
        <v>0.34389999999999998</v>
      </c>
      <c r="AD179">
        <v>9.8580000000000001E-2</v>
      </c>
      <c r="AE179">
        <v>0.35959999999999998</v>
      </c>
      <c r="AF179">
        <v>9.1660000000000005E-2</v>
      </c>
    </row>
    <row r="180" spans="1:32">
      <c r="A180">
        <v>897132</v>
      </c>
      <c r="B180">
        <v>0</v>
      </c>
      <c r="C180">
        <v>11.22</v>
      </c>
      <c r="D180">
        <v>19.86</v>
      </c>
      <c r="E180">
        <v>71.94</v>
      </c>
      <c r="F180">
        <v>387.3</v>
      </c>
      <c r="G180">
        <v>0.10539999999999999</v>
      </c>
      <c r="H180">
        <v>6.7790000000000003E-2</v>
      </c>
      <c r="I180">
        <v>5.006E-3</v>
      </c>
      <c r="J180">
        <v>7.5830000000000003E-3</v>
      </c>
      <c r="K180">
        <v>0.19400000000000001</v>
      </c>
      <c r="L180">
        <v>6.028E-2</v>
      </c>
      <c r="M180">
        <v>0.29759999999999998</v>
      </c>
      <c r="N180">
        <v>1.966</v>
      </c>
      <c r="O180">
        <v>1.9590000000000001</v>
      </c>
      <c r="P180">
        <v>19.62</v>
      </c>
      <c r="Q180">
        <v>1.289E-2</v>
      </c>
      <c r="R180">
        <v>1.1039999999999999E-2</v>
      </c>
      <c r="S180">
        <v>3.297E-3</v>
      </c>
      <c r="T180">
        <v>4.9670000000000001E-3</v>
      </c>
      <c r="U180">
        <v>4.2430000000000002E-2</v>
      </c>
      <c r="V180">
        <v>1.9629999999999999E-3</v>
      </c>
      <c r="W180">
        <v>11.98</v>
      </c>
      <c r="X180">
        <v>25.78</v>
      </c>
      <c r="Y180">
        <v>76.91</v>
      </c>
      <c r="Z180">
        <v>436.1</v>
      </c>
      <c r="AA180">
        <v>0.1424</v>
      </c>
      <c r="AB180">
        <v>9.6689999999999998E-2</v>
      </c>
      <c r="AC180">
        <v>1.3350000000000001E-2</v>
      </c>
      <c r="AD180">
        <v>2.0219999999999998E-2</v>
      </c>
      <c r="AE180">
        <v>0.32919999999999999</v>
      </c>
      <c r="AF180">
        <v>6.522E-2</v>
      </c>
    </row>
    <row r="181" spans="1:32">
      <c r="A181">
        <v>897137</v>
      </c>
      <c r="B181">
        <v>0</v>
      </c>
      <c r="C181">
        <v>11.25</v>
      </c>
      <c r="D181">
        <v>14.78</v>
      </c>
      <c r="E181">
        <v>71.38</v>
      </c>
      <c r="F181">
        <v>390</v>
      </c>
      <c r="G181">
        <v>8.3059999999999995E-2</v>
      </c>
      <c r="H181">
        <v>4.4580000000000002E-2</v>
      </c>
      <c r="I181">
        <v>9.7369999999999998E-4</v>
      </c>
      <c r="J181">
        <v>2.941E-3</v>
      </c>
      <c r="K181">
        <v>0.17730000000000001</v>
      </c>
      <c r="L181">
        <v>6.0810000000000003E-2</v>
      </c>
      <c r="M181">
        <v>0.21440000000000001</v>
      </c>
      <c r="N181">
        <v>0.99609999999999999</v>
      </c>
      <c r="O181">
        <v>1.5289999999999999</v>
      </c>
      <c r="P181">
        <v>15.07</v>
      </c>
      <c r="Q181">
        <v>5.6169999999999996E-3</v>
      </c>
      <c r="R181">
        <v>7.1240000000000001E-3</v>
      </c>
      <c r="S181">
        <v>9.7369999999999998E-4</v>
      </c>
      <c r="T181">
        <v>2.941E-3</v>
      </c>
      <c r="U181">
        <v>1.7000000000000001E-2</v>
      </c>
      <c r="V181">
        <v>2.0300000000000001E-3</v>
      </c>
      <c r="W181">
        <v>12.76</v>
      </c>
      <c r="X181">
        <v>22.06</v>
      </c>
      <c r="Y181">
        <v>82.08</v>
      </c>
      <c r="Z181">
        <v>492.7</v>
      </c>
      <c r="AA181">
        <v>0.1166</v>
      </c>
      <c r="AB181">
        <v>9.7939999999999999E-2</v>
      </c>
      <c r="AC181">
        <v>5.5180000000000003E-3</v>
      </c>
      <c r="AD181">
        <v>1.6670000000000001E-2</v>
      </c>
      <c r="AE181">
        <v>0.28149999999999997</v>
      </c>
      <c r="AF181">
        <v>7.4179999999999996E-2</v>
      </c>
    </row>
    <row r="182" spans="1:32">
      <c r="A182">
        <v>897374</v>
      </c>
      <c r="B182">
        <v>0</v>
      </c>
      <c r="C182">
        <v>12.3</v>
      </c>
      <c r="D182">
        <v>19.02</v>
      </c>
      <c r="E182">
        <v>77.88</v>
      </c>
      <c r="F182">
        <v>464.4</v>
      </c>
      <c r="G182">
        <v>8.3129999999999996E-2</v>
      </c>
      <c r="H182">
        <v>4.2020000000000002E-2</v>
      </c>
      <c r="I182">
        <v>7.7559999999999999E-3</v>
      </c>
      <c r="J182">
        <v>8.5349999999999992E-3</v>
      </c>
      <c r="K182">
        <v>0.15390000000000001</v>
      </c>
      <c r="L182">
        <v>5.9450000000000003E-2</v>
      </c>
      <c r="M182">
        <v>0.184</v>
      </c>
      <c r="N182">
        <v>1.532</v>
      </c>
      <c r="O182">
        <v>1.1990000000000001</v>
      </c>
      <c r="P182">
        <v>13.24</v>
      </c>
      <c r="Q182">
        <v>7.8810000000000009E-3</v>
      </c>
      <c r="R182">
        <v>8.4320000000000003E-3</v>
      </c>
      <c r="S182">
        <v>7.0039999999999998E-3</v>
      </c>
      <c r="T182">
        <v>6.522E-3</v>
      </c>
      <c r="U182">
        <v>1.9390000000000001E-2</v>
      </c>
      <c r="V182">
        <v>2.222E-3</v>
      </c>
      <c r="W182">
        <v>13.35</v>
      </c>
      <c r="X182">
        <v>28.46</v>
      </c>
      <c r="Y182">
        <v>84.53</v>
      </c>
      <c r="Z182">
        <v>544.29999999999995</v>
      </c>
      <c r="AA182">
        <v>0.1222</v>
      </c>
      <c r="AB182">
        <v>9.0520000000000003E-2</v>
      </c>
      <c r="AC182">
        <v>3.619E-2</v>
      </c>
      <c r="AD182">
        <v>3.9829999999999997E-2</v>
      </c>
      <c r="AE182">
        <v>0.25540000000000002</v>
      </c>
      <c r="AF182">
        <v>7.2069999999999995E-2</v>
      </c>
    </row>
    <row r="183" spans="1:32">
      <c r="A183">
        <v>897604</v>
      </c>
      <c r="B183">
        <v>0</v>
      </c>
      <c r="C183">
        <v>12.99</v>
      </c>
      <c r="D183">
        <v>14.23</v>
      </c>
      <c r="E183">
        <v>84.08</v>
      </c>
      <c r="F183">
        <v>514.29999999999995</v>
      </c>
      <c r="G183">
        <v>9.4619999999999996E-2</v>
      </c>
      <c r="H183">
        <v>9.9650000000000002E-2</v>
      </c>
      <c r="I183">
        <v>3.7379999999999997E-2</v>
      </c>
      <c r="J183">
        <v>2.0979999999999999E-2</v>
      </c>
      <c r="K183">
        <v>0.16520000000000001</v>
      </c>
      <c r="L183">
        <v>7.238E-2</v>
      </c>
      <c r="M183">
        <v>0.18140000000000001</v>
      </c>
      <c r="N183">
        <v>0.64119999999999999</v>
      </c>
      <c r="O183">
        <v>0.92190000000000005</v>
      </c>
      <c r="P183">
        <v>14.41</v>
      </c>
      <c r="Q183">
        <v>5.2310000000000004E-3</v>
      </c>
      <c r="R183">
        <v>2.3050000000000001E-2</v>
      </c>
      <c r="S183">
        <v>3.1130000000000001E-2</v>
      </c>
      <c r="T183">
        <v>7.3150000000000003E-3</v>
      </c>
      <c r="U183">
        <v>1.6389999999999998E-2</v>
      </c>
      <c r="V183">
        <v>5.7010000000000003E-3</v>
      </c>
      <c r="W183">
        <v>13.72</v>
      </c>
      <c r="X183">
        <v>16.91</v>
      </c>
      <c r="Y183">
        <v>87.38</v>
      </c>
      <c r="Z183">
        <v>576</v>
      </c>
      <c r="AA183">
        <v>0.1142</v>
      </c>
      <c r="AB183">
        <v>0.19750000000000001</v>
      </c>
      <c r="AC183">
        <v>0.14499999999999999</v>
      </c>
      <c r="AD183">
        <v>5.8500000000000003E-2</v>
      </c>
      <c r="AE183">
        <v>0.2432</v>
      </c>
      <c r="AF183">
        <v>0.1009</v>
      </c>
    </row>
    <row r="184" spans="1:32">
      <c r="A184">
        <v>897880</v>
      </c>
      <c r="B184">
        <v>0</v>
      </c>
      <c r="C184">
        <v>10.050000000000001</v>
      </c>
      <c r="D184">
        <v>17.53</v>
      </c>
      <c r="E184">
        <v>64.41</v>
      </c>
      <c r="F184">
        <v>310.8</v>
      </c>
      <c r="G184">
        <v>0.1007</v>
      </c>
      <c r="H184">
        <v>7.3260000000000006E-2</v>
      </c>
      <c r="I184">
        <v>2.511E-2</v>
      </c>
      <c r="J184">
        <v>1.7749999999999998E-2</v>
      </c>
      <c r="K184">
        <v>0.189</v>
      </c>
      <c r="L184">
        <v>6.3310000000000005E-2</v>
      </c>
      <c r="M184">
        <v>0.26190000000000002</v>
      </c>
      <c r="N184">
        <v>2.0150000000000001</v>
      </c>
      <c r="O184">
        <v>1.778</v>
      </c>
      <c r="P184">
        <v>16.850000000000001</v>
      </c>
      <c r="Q184">
        <v>7.803E-3</v>
      </c>
      <c r="R184">
        <v>1.4489999999999999E-2</v>
      </c>
      <c r="S184">
        <v>1.6899999999999998E-2</v>
      </c>
      <c r="T184">
        <v>8.0429999999999998E-3</v>
      </c>
      <c r="U184">
        <v>2.1000000000000001E-2</v>
      </c>
      <c r="V184">
        <v>2.7780000000000001E-3</v>
      </c>
      <c r="W184">
        <v>11.16</v>
      </c>
      <c r="X184">
        <v>26.84</v>
      </c>
      <c r="Y184">
        <v>71.98</v>
      </c>
      <c r="Z184">
        <v>384</v>
      </c>
      <c r="AA184">
        <v>0.14019999999999999</v>
      </c>
      <c r="AB184">
        <v>0.14019999999999999</v>
      </c>
      <c r="AC184">
        <v>0.1055</v>
      </c>
      <c r="AD184">
        <v>6.4990000000000006E-2</v>
      </c>
      <c r="AE184">
        <v>0.28939999999999999</v>
      </c>
      <c r="AF184">
        <v>7.664E-2</v>
      </c>
    </row>
    <row r="185" spans="1:32">
      <c r="A185">
        <v>89813</v>
      </c>
      <c r="B185">
        <v>0</v>
      </c>
      <c r="C185">
        <v>14.42</v>
      </c>
      <c r="D185">
        <v>16.54</v>
      </c>
      <c r="E185">
        <v>94.15</v>
      </c>
      <c r="F185">
        <v>641.20000000000005</v>
      </c>
      <c r="G185">
        <v>9.7509999999999999E-2</v>
      </c>
      <c r="H185">
        <v>0.1139</v>
      </c>
      <c r="I185">
        <v>8.0070000000000002E-2</v>
      </c>
      <c r="J185">
        <v>4.2229999999999997E-2</v>
      </c>
      <c r="K185">
        <v>0.19120000000000001</v>
      </c>
      <c r="L185">
        <v>6.4119999999999996E-2</v>
      </c>
      <c r="M185">
        <v>0.34910000000000002</v>
      </c>
      <c r="N185">
        <v>0.77059999999999995</v>
      </c>
      <c r="O185">
        <v>2.677</v>
      </c>
      <c r="P185">
        <v>32.14</v>
      </c>
      <c r="Q185">
        <v>4.5770000000000003E-3</v>
      </c>
      <c r="R185">
        <v>3.0530000000000002E-2</v>
      </c>
      <c r="S185">
        <v>3.8399999999999997E-2</v>
      </c>
      <c r="T185">
        <v>1.243E-2</v>
      </c>
      <c r="U185">
        <v>1.873E-2</v>
      </c>
      <c r="V185">
        <v>3.3730000000000001E-3</v>
      </c>
      <c r="W185">
        <v>16.670000000000002</v>
      </c>
      <c r="X185">
        <v>21.51</v>
      </c>
      <c r="Y185">
        <v>111.4</v>
      </c>
      <c r="Z185">
        <v>862.1</v>
      </c>
      <c r="AA185">
        <v>0.12939999999999999</v>
      </c>
      <c r="AB185">
        <v>0.33710000000000001</v>
      </c>
      <c r="AC185">
        <v>0.3755</v>
      </c>
      <c r="AD185">
        <v>0.1414</v>
      </c>
      <c r="AE185">
        <v>0.30530000000000002</v>
      </c>
      <c r="AF185">
        <v>8.7639999999999996E-2</v>
      </c>
    </row>
    <row r="186" spans="1:32">
      <c r="A186">
        <v>898143</v>
      </c>
      <c r="B186">
        <v>0</v>
      </c>
      <c r="C186">
        <v>9.6059999999999999</v>
      </c>
      <c r="D186">
        <v>16.84</v>
      </c>
      <c r="E186">
        <v>61.64</v>
      </c>
      <c r="F186">
        <v>280.5</v>
      </c>
      <c r="G186">
        <v>8.4809999999999997E-2</v>
      </c>
      <c r="H186">
        <v>9.2280000000000001E-2</v>
      </c>
      <c r="I186">
        <v>8.4220000000000003E-2</v>
      </c>
      <c r="J186">
        <v>2.2919999999999999E-2</v>
      </c>
      <c r="K186">
        <v>0.2036</v>
      </c>
      <c r="L186">
        <v>7.1249999999999994E-2</v>
      </c>
      <c r="M186">
        <v>0.18440000000000001</v>
      </c>
      <c r="N186">
        <v>0.94289999999999996</v>
      </c>
      <c r="O186">
        <v>1.429</v>
      </c>
      <c r="P186">
        <v>12.07</v>
      </c>
      <c r="Q186">
        <v>5.9540000000000001E-3</v>
      </c>
      <c r="R186">
        <v>3.4709999999999998E-2</v>
      </c>
      <c r="S186">
        <v>5.0279999999999998E-2</v>
      </c>
      <c r="T186">
        <v>8.5100000000000002E-3</v>
      </c>
      <c r="U186">
        <v>1.7500000000000002E-2</v>
      </c>
      <c r="V186">
        <v>4.0309999999999999E-3</v>
      </c>
      <c r="W186">
        <v>10.75</v>
      </c>
      <c r="X186">
        <v>23.07</v>
      </c>
      <c r="Y186">
        <v>71.25</v>
      </c>
      <c r="Z186">
        <v>353.6</v>
      </c>
      <c r="AA186">
        <v>0.12330000000000001</v>
      </c>
      <c r="AB186">
        <v>0.34160000000000001</v>
      </c>
      <c r="AC186">
        <v>0.43409999999999999</v>
      </c>
      <c r="AD186">
        <v>8.1199999999999994E-2</v>
      </c>
      <c r="AE186">
        <v>0.29820000000000002</v>
      </c>
      <c r="AF186">
        <v>9.8250000000000004E-2</v>
      </c>
    </row>
    <row r="187" spans="1:32">
      <c r="A187">
        <v>89827</v>
      </c>
      <c r="B187">
        <v>0</v>
      </c>
      <c r="C187">
        <v>11.06</v>
      </c>
      <c r="D187">
        <v>14.96</v>
      </c>
      <c r="E187">
        <v>71.489999999999995</v>
      </c>
      <c r="F187">
        <v>373.9</v>
      </c>
      <c r="G187">
        <v>0.1033</v>
      </c>
      <c r="H187">
        <v>9.0969999999999995E-2</v>
      </c>
      <c r="I187">
        <v>5.3969999999999997E-2</v>
      </c>
      <c r="J187">
        <v>3.3410000000000002E-2</v>
      </c>
      <c r="K187">
        <v>0.17760000000000001</v>
      </c>
      <c r="L187">
        <v>6.9070000000000006E-2</v>
      </c>
      <c r="M187">
        <v>0.16009999999999999</v>
      </c>
      <c r="N187">
        <v>0.82250000000000001</v>
      </c>
      <c r="O187">
        <v>1.355</v>
      </c>
      <c r="P187">
        <v>10.8</v>
      </c>
      <c r="Q187">
        <v>7.4159999999999998E-3</v>
      </c>
      <c r="R187">
        <v>1.8769999999999998E-2</v>
      </c>
      <c r="S187">
        <v>2.758E-2</v>
      </c>
      <c r="T187">
        <v>1.01E-2</v>
      </c>
      <c r="U187">
        <v>2.3480000000000001E-2</v>
      </c>
      <c r="V187">
        <v>2.9169999999999999E-3</v>
      </c>
      <c r="W187">
        <v>11.92</v>
      </c>
      <c r="X187">
        <v>19.899999999999999</v>
      </c>
      <c r="Y187">
        <v>79.760000000000005</v>
      </c>
      <c r="Z187">
        <v>440</v>
      </c>
      <c r="AA187">
        <v>0.14180000000000001</v>
      </c>
      <c r="AB187">
        <v>0.221</v>
      </c>
      <c r="AC187">
        <v>0.22989999999999999</v>
      </c>
      <c r="AD187">
        <v>0.1075</v>
      </c>
      <c r="AE187">
        <v>0.3301</v>
      </c>
      <c r="AF187">
        <v>9.0800000000000006E-2</v>
      </c>
    </row>
    <row r="188" spans="1:32">
      <c r="A188">
        <v>89864002</v>
      </c>
      <c r="B188">
        <v>0</v>
      </c>
      <c r="C188">
        <v>11.71</v>
      </c>
      <c r="D188">
        <v>15.45</v>
      </c>
      <c r="E188">
        <v>75.03</v>
      </c>
      <c r="F188">
        <v>420.3</v>
      </c>
      <c r="G188">
        <v>0.115</v>
      </c>
      <c r="H188">
        <v>7.281E-2</v>
      </c>
      <c r="I188">
        <v>4.0059999999999998E-2</v>
      </c>
      <c r="J188">
        <v>3.2500000000000001E-2</v>
      </c>
      <c r="K188">
        <v>0.2009</v>
      </c>
      <c r="L188">
        <v>6.5060000000000007E-2</v>
      </c>
      <c r="M188">
        <v>0.34460000000000002</v>
      </c>
      <c r="N188">
        <v>0.73950000000000005</v>
      </c>
      <c r="O188">
        <v>2.355</v>
      </c>
      <c r="P188">
        <v>24.53</v>
      </c>
      <c r="Q188">
        <v>9.5359999999999993E-3</v>
      </c>
      <c r="R188">
        <v>1.0970000000000001E-2</v>
      </c>
      <c r="S188">
        <v>1.651E-2</v>
      </c>
      <c r="T188">
        <v>1.1209999999999999E-2</v>
      </c>
      <c r="U188">
        <v>1.9529999999999999E-2</v>
      </c>
      <c r="V188">
        <v>3.0999999999999999E-3</v>
      </c>
      <c r="W188">
        <v>13.06</v>
      </c>
      <c r="X188">
        <v>18.16</v>
      </c>
      <c r="Y188">
        <v>84.16</v>
      </c>
      <c r="Z188">
        <v>516.4</v>
      </c>
      <c r="AA188">
        <v>0.14599999999999999</v>
      </c>
      <c r="AB188">
        <v>0.1115</v>
      </c>
      <c r="AC188">
        <v>0.1087</v>
      </c>
      <c r="AD188">
        <v>7.8640000000000002E-2</v>
      </c>
      <c r="AE188">
        <v>0.27650000000000002</v>
      </c>
      <c r="AF188">
        <v>7.8060000000000004E-2</v>
      </c>
    </row>
    <row r="189" spans="1:32">
      <c r="A189">
        <v>898677</v>
      </c>
      <c r="B189">
        <v>0</v>
      </c>
      <c r="C189">
        <v>10.26</v>
      </c>
      <c r="D189">
        <v>14.71</v>
      </c>
      <c r="E189">
        <v>66.2</v>
      </c>
      <c r="F189">
        <v>321.60000000000002</v>
      </c>
      <c r="G189">
        <v>9.8820000000000005E-2</v>
      </c>
      <c r="H189">
        <v>9.1590000000000005E-2</v>
      </c>
      <c r="I189">
        <v>3.5810000000000002E-2</v>
      </c>
      <c r="J189">
        <v>2.0369999999999999E-2</v>
      </c>
      <c r="K189">
        <v>0.1633</v>
      </c>
      <c r="L189">
        <v>7.0050000000000001E-2</v>
      </c>
      <c r="M189">
        <v>0.33800000000000002</v>
      </c>
      <c r="N189">
        <v>2.5089999999999999</v>
      </c>
      <c r="O189">
        <v>2.3940000000000001</v>
      </c>
      <c r="P189">
        <v>19.329999999999998</v>
      </c>
      <c r="Q189">
        <v>1.736E-2</v>
      </c>
      <c r="R189">
        <v>4.6710000000000002E-2</v>
      </c>
      <c r="S189">
        <v>2.6110000000000001E-2</v>
      </c>
      <c r="T189">
        <v>1.2959999999999999E-2</v>
      </c>
      <c r="U189">
        <v>3.6749999999999998E-2</v>
      </c>
      <c r="V189">
        <v>6.7580000000000001E-3</v>
      </c>
      <c r="W189">
        <v>10.88</v>
      </c>
      <c r="X189">
        <v>19.48</v>
      </c>
      <c r="Y189">
        <v>70.89</v>
      </c>
      <c r="Z189">
        <v>357.1</v>
      </c>
      <c r="AA189">
        <v>0.13600000000000001</v>
      </c>
      <c r="AB189">
        <v>0.1636</v>
      </c>
      <c r="AC189">
        <v>7.1620000000000003E-2</v>
      </c>
      <c r="AD189">
        <v>4.0739999999999998E-2</v>
      </c>
      <c r="AE189">
        <v>0.24340000000000001</v>
      </c>
      <c r="AF189">
        <v>8.4879999999999997E-2</v>
      </c>
    </row>
    <row r="190" spans="1:32">
      <c r="A190">
        <v>898678</v>
      </c>
      <c r="B190">
        <v>0</v>
      </c>
      <c r="C190">
        <v>12.06</v>
      </c>
      <c r="D190">
        <v>18.899999999999999</v>
      </c>
      <c r="E190">
        <v>76.66</v>
      </c>
      <c r="F190">
        <v>445.3</v>
      </c>
      <c r="G190">
        <v>8.3860000000000004E-2</v>
      </c>
      <c r="H190">
        <v>5.7939999999999998E-2</v>
      </c>
      <c r="I190">
        <v>7.5100000000000002E-3</v>
      </c>
      <c r="J190">
        <v>8.4880000000000008E-3</v>
      </c>
      <c r="K190">
        <v>0.1555</v>
      </c>
      <c r="L190">
        <v>6.0479999999999999E-2</v>
      </c>
      <c r="M190">
        <v>0.24299999999999999</v>
      </c>
      <c r="N190">
        <v>1.1519999999999999</v>
      </c>
      <c r="O190">
        <v>1.5589999999999999</v>
      </c>
      <c r="P190">
        <v>18.02</v>
      </c>
      <c r="Q190">
        <v>7.1799999999999998E-3</v>
      </c>
      <c r="R190">
        <v>1.0959999999999999E-2</v>
      </c>
      <c r="S190">
        <v>5.8320000000000004E-3</v>
      </c>
      <c r="T190">
        <v>5.4949999999999999E-3</v>
      </c>
      <c r="U190">
        <v>1.9820000000000001E-2</v>
      </c>
      <c r="V190">
        <v>2.7539999999999999E-3</v>
      </c>
      <c r="W190">
        <v>13.64</v>
      </c>
      <c r="X190">
        <v>27.06</v>
      </c>
      <c r="Y190">
        <v>86.54</v>
      </c>
      <c r="Z190">
        <v>562.6</v>
      </c>
      <c r="AA190">
        <v>0.12889999999999999</v>
      </c>
      <c r="AB190">
        <v>0.13519999999999999</v>
      </c>
      <c r="AC190">
        <v>4.5060000000000003E-2</v>
      </c>
      <c r="AD190">
        <v>5.0930000000000003E-2</v>
      </c>
      <c r="AE190">
        <v>0.28799999999999998</v>
      </c>
      <c r="AF190">
        <v>8.0829999999999999E-2</v>
      </c>
    </row>
    <row r="191" spans="1:32">
      <c r="A191">
        <v>89869</v>
      </c>
      <c r="B191">
        <v>0</v>
      </c>
      <c r="C191">
        <v>14.76</v>
      </c>
      <c r="D191">
        <v>14.74</v>
      </c>
      <c r="E191">
        <v>94.87</v>
      </c>
      <c r="F191">
        <v>668.7</v>
      </c>
      <c r="G191">
        <v>8.8749999999999996E-2</v>
      </c>
      <c r="H191">
        <v>7.7799999999999994E-2</v>
      </c>
      <c r="I191">
        <v>4.6080000000000003E-2</v>
      </c>
      <c r="J191">
        <v>3.5279999999999999E-2</v>
      </c>
      <c r="K191">
        <v>0.15210000000000001</v>
      </c>
      <c r="L191">
        <v>5.9119999999999999E-2</v>
      </c>
      <c r="M191">
        <v>0.34279999999999999</v>
      </c>
      <c r="N191">
        <v>0.39810000000000001</v>
      </c>
      <c r="O191">
        <v>2.5369999999999999</v>
      </c>
      <c r="P191">
        <v>29.06</v>
      </c>
      <c r="Q191">
        <v>4.7320000000000001E-3</v>
      </c>
      <c r="R191">
        <v>1.506E-2</v>
      </c>
      <c r="S191">
        <v>1.8550000000000001E-2</v>
      </c>
      <c r="T191">
        <v>1.0670000000000001E-2</v>
      </c>
      <c r="U191">
        <v>2.163E-2</v>
      </c>
      <c r="V191">
        <v>2.7829999999999999E-3</v>
      </c>
      <c r="W191">
        <v>17.27</v>
      </c>
      <c r="X191">
        <v>17.93</v>
      </c>
      <c r="Y191">
        <v>114.2</v>
      </c>
      <c r="Z191">
        <v>880.8</v>
      </c>
      <c r="AA191">
        <v>0.122</v>
      </c>
      <c r="AB191">
        <v>0.2009</v>
      </c>
      <c r="AC191">
        <v>0.21510000000000001</v>
      </c>
      <c r="AD191">
        <v>0.12509999999999999</v>
      </c>
      <c r="AE191">
        <v>0.31090000000000001</v>
      </c>
      <c r="AF191">
        <v>8.1869999999999998E-2</v>
      </c>
    </row>
    <row r="192" spans="1:32">
      <c r="A192">
        <v>898690</v>
      </c>
      <c r="B192">
        <v>0</v>
      </c>
      <c r="C192">
        <v>11.47</v>
      </c>
      <c r="D192">
        <v>16.03</v>
      </c>
      <c r="E192">
        <v>73.02</v>
      </c>
      <c r="F192">
        <v>402.7</v>
      </c>
      <c r="G192">
        <v>9.0759999999999993E-2</v>
      </c>
      <c r="H192">
        <v>5.8860000000000003E-2</v>
      </c>
      <c r="I192">
        <v>2.5870000000000001E-2</v>
      </c>
      <c r="J192">
        <v>2.3220000000000001E-2</v>
      </c>
      <c r="K192">
        <v>0.16339999999999999</v>
      </c>
      <c r="L192">
        <v>6.3719999999999999E-2</v>
      </c>
      <c r="M192">
        <v>0.17069999999999999</v>
      </c>
      <c r="N192">
        <v>0.76149999999999995</v>
      </c>
      <c r="O192">
        <v>1.0900000000000001</v>
      </c>
      <c r="P192">
        <v>12.25</v>
      </c>
      <c r="Q192">
        <v>9.1909999999999995E-3</v>
      </c>
      <c r="R192">
        <v>8.548E-3</v>
      </c>
      <c r="S192">
        <v>9.4000000000000004E-3</v>
      </c>
      <c r="T192">
        <v>6.3150000000000003E-3</v>
      </c>
      <c r="U192">
        <v>1.755E-2</v>
      </c>
      <c r="V192">
        <v>3.009E-3</v>
      </c>
      <c r="W192">
        <v>12.51</v>
      </c>
      <c r="X192">
        <v>20.79</v>
      </c>
      <c r="Y192">
        <v>79.67</v>
      </c>
      <c r="Z192">
        <v>475.8</v>
      </c>
      <c r="AA192">
        <v>0.15310000000000001</v>
      </c>
      <c r="AB192">
        <v>0.112</v>
      </c>
      <c r="AC192">
        <v>9.8229999999999998E-2</v>
      </c>
      <c r="AD192">
        <v>6.5479999999999997E-2</v>
      </c>
      <c r="AE192">
        <v>0.28510000000000002</v>
      </c>
      <c r="AF192">
        <v>8.763E-2</v>
      </c>
    </row>
    <row r="193" spans="1:32">
      <c r="A193">
        <v>899147</v>
      </c>
      <c r="B193">
        <v>0</v>
      </c>
      <c r="C193">
        <v>11.95</v>
      </c>
      <c r="D193">
        <v>14.96</v>
      </c>
      <c r="E193">
        <v>77.23</v>
      </c>
      <c r="F193">
        <v>426.7</v>
      </c>
      <c r="G193">
        <v>0.1158</v>
      </c>
      <c r="H193">
        <v>0.1206</v>
      </c>
      <c r="I193">
        <v>1.171E-2</v>
      </c>
      <c r="J193">
        <v>1.787E-2</v>
      </c>
      <c r="K193">
        <v>0.24590000000000001</v>
      </c>
      <c r="L193">
        <v>6.5809999999999994E-2</v>
      </c>
      <c r="M193">
        <v>0.36099999999999999</v>
      </c>
      <c r="N193">
        <v>1.05</v>
      </c>
      <c r="O193">
        <v>2.4550000000000001</v>
      </c>
      <c r="P193">
        <v>26.65</v>
      </c>
      <c r="Q193">
        <v>5.7999999999999996E-3</v>
      </c>
      <c r="R193">
        <v>2.4170000000000001E-2</v>
      </c>
      <c r="S193">
        <v>7.816E-3</v>
      </c>
      <c r="T193">
        <v>1.052E-2</v>
      </c>
      <c r="U193">
        <v>2.734E-2</v>
      </c>
      <c r="V193">
        <v>3.114E-3</v>
      </c>
      <c r="W193">
        <v>12.81</v>
      </c>
      <c r="X193">
        <v>17.72</v>
      </c>
      <c r="Y193">
        <v>83.09</v>
      </c>
      <c r="Z193">
        <v>496.2</v>
      </c>
      <c r="AA193">
        <v>0.1293</v>
      </c>
      <c r="AB193">
        <v>0.1885</v>
      </c>
      <c r="AC193">
        <v>3.1220000000000001E-2</v>
      </c>
      <c r="AD193">
        <v>4.7660000000000001E-2</v>
      </c>
      <c r="AE193">
        <v>0.31240000000000001</v>
      </c>
      <c r="AF193">
        <v>7.5899999999999995E-2</v>
      </c>
    </row>
    <row r="194" spans="1:32">
      <c r="A194">
        <v>899187</v>
      </c>
      <c r="B194">
        <v>0</v>
      </c>
      <c r="C194">
        <v>11.66</v>
      </c>
      <c r="D194">
        <v>17.07</v>
      </c>
      <c r="E194">
        <v>73.7</v>
      </c>
      <c r="F194">
        <v>421</v>
      </c>
      <c r="G194">
        <v>7.5609999999999997E-2</v>
      </c>
      <c r="H194">
        <v>3.6299999999999999E-2</v>
      </c>
      <c r="I194">
        <v>8.3059999999999991E-3</v>
      </c>
      <c r="J194">
        <v>1.162E-2</v>
      </c>
      <c r="K194">
        <v>0.1671</v>
      </c>
      <c r="L194">
        <v>5.731E-2</v>
      </c>
      <c r="M194">
        <v>0.35339999999999999</v>
      </c>
      <c r="N194">
        <v>0.6724</v>
      </c>
      <c r="O194">
        <v>2.2250000000000001</v>
      </c>
      <c r="P194">
        <v>26.03</v>
      </c>
      <c r="Q194">
        <v>6.5830000000000003E-3</v>
      </c>
      <c r="R194">
        <v>6.9909999999999998E-3</v>
      </c>
      <c r="S194">
        <v>5.9490000000000003E-3</v>
      </c>
      <c r="T194">
        <v>6.2960000000000004E-3</v>
      </c>
      <c r="U194">
        <v>2.2159999999999999E-2</v>
      </c>
      <c r="V194">
        <v>2.6679999999999998E-3</v>
      </c>
      <c r="W194">
        <v>13.28</v>
      </c>
      <c r="X194">
        <v>19.739999999999998</v>
      </c>
      <c r="Y194">
        <v>83.61</v>
      </c>
      <c r="Z194">
        <v>542.5</v>
      </c>
      <c r="AA194">
        <v>9.9580000000000002E-2</v>
      </c>
      <c r="AB194">
        <v>6.4759999999999998E-2</v>
      </c>
      <c r="AC194">
        <v>3.0460000000000001E-2</v>
      </c>
      <c r="AD194">
        <v>4.2619999999999998E-2</v>
      </c>
      <c r="AE194">
        <v>0.27310000000000001</v>
      </c>
      <c r="AF194">
        <v>6.8250000000000005E-2</v>
      </c>
    </row>
    <row r="195" spans="1:32">
      <c r="A195">
        <v>901011</v>
      </c>
      <c r="B195">
        <v>0</v>
      </c>
      <c r="C195">
        <v>11.14</v>
      </c>
      <c r="D195">
        <v>14.07</v>
      </c>
      <c r="E195">
        <v>71.239999999999995</v>
      </c>
      <c r="F195">
        <v>384.6</v>
      </c>
      <c r="G195">
        <v>7.2739999999999999E-2</v>
      </c>
      <c r="H195">
        <v>6.0639999999999999E-2</v>
      </c>
      <c r="I195">
        <v>4.505E-2</v>
      </c>
      <c r="J195">
        <v>1.4710000000000001E-2</v>
      </c>
      <c r="K195">
        <v>0.16900000000000001</v>
      </c>
      <c r="L195">
        <v>6.0830000000000002E-2</v>
      </c>
      <c r="M195">
        <v>0.42220000000000002</v>
      </c>
      <c r="N195">
        <v>0.80920000000000003</v>
      </c>
      <c r="O195">
        <v>3.33</v>
      </c>
      <c r="P195">
        <v>28.84</v>
      </c>
      <c r="Q195">
        <v>5.5409999999999999E-3</v>
      </c>
      <c r="R195">
        <v>3.3869999999999997E-2</v>
      </c>
      <c r="S195">
        <v>4.505E-2</v>
      </c>
      <c r="T195">
        <v>1.4710000000000001E-2</v>
      </c>
      <c r="U195">
        <v>3.1019999999999999E-2</v>
      </c>
      <c r="V195">
        <v>4.8310000000000002E-3</v>
      </c>
      <c r="W195">
        <v>12.12</v>
      </c>
      <c r="X195">
        <v>15.82</v>
      </c>
      <c r="Y195">
        <v>79.62</v>
      </c>
      <c r="Z195">
        <v>453.5</v>
      </c>
      <c r="AA195">
        <v>8.8639999999999997E-2</v>
      </c>
      <c r="AB195">
        <v>0.12559999999999999</v>
      </c>
      <c r="AC195">
        <v>0.1201</v>
      </c>
      <c r="AD195">
        <v>3.9219999999999998E-2</v>
      </c>
      <c r="AE195">
        <v>0.2576</v>
      </c>
      <c r="AF195">
        <v>7.0180000000000006E-2</v>
      </c>
    </row>
    <row r="196" spans="1:32">
      <c r="A196">
        <v>9010258</v>
      </c>
      <c r="B196">
        <v>0</v>
      </c>
      <c r="C196">
        <v>12.56</v>
      </c>
      <c r="D196">
        <v>19.07</v>
      </c>
      <c r="E196">
        <v>81.92</v>
      </c>
      <c r="F196">
        <v>485.8</v>
      </c>
      <c r="G196">
        <v>8.7599999999999997E-2</v>
      </c>
      <c r="H196">
        <v>0.1038</v>
      </c>
      <c r="I196">
        <v>0.10299999999999999</v>
      </c>
      <c r="J196">
        <v>4.3909999999999998E-2</v>
      </c>
      <c r="K196">
        <v>0.15329999999999999</v>
      </c>
      <c r="L196">
        <v>6.1839999999999999E-2</v>
      </c>
      <c r="M196">
        <v>0.36020000000000002</v>
      </c>
      <c r="N196">
        <v>1.478</v>
      </c>
      <c r="O196">
        <v>3.2120000000000002</v>
      </c>
      <c r="P196">
        <v>27.49</v>
      </c>
      <c r="Q196">
        <v>9.8530000000000006E-3</v>
      </c>
      <c r="R196">
        <v>4.2349999999999999E-2</v>
      </c>
      <c r="S196">
        <v>6.2710000000000002E-2</v>
      </c>
      <c r="T196">
        <v>1.966E-2</v>
      </c>
      <c r="U196">
        <v>2.639E-2</v>
      </c>
      <c r="V196">
        <v>4.2050000000000004E-3</v>
      </c>
      <c r="W196">
        <v>13.37</v>
      </c>
      <c r="X196">
        <v>22.43</v>
      </c>
      <c r="Y196">
        <v>89.02</v>
      </c>
      <c r="Z196">
        <v>547.4</v>
      </c>
      <c r="AA196">
        <v>0.1096</v>
      </c>
      <c r="AB196">
        <v>0.20019999999999999</v>
      </c>
      <c r="AC196">
        <v>0.23880000000000001</v>
      </c>
      <c r="AD196">
        <v>9.2649999999999996E-2</v>
      </c>
      <c r="AE196">
        <v>0.21210000000000001</v>
      </c>
      <c r="AF196">
        <v>7.1879999999999999E-2</v>
      </c>
    </row>
    <row r="197" spans="1:32">
      <c r="A197">
        <v>9010259</v>
      </c>
      <c r="B197">
        <v>0</v>
      </c>
      <c r="C197">
        <v>13.05</v>
      </c>
      <c r="D197">
        <v>18.59</v>
      </c>
      <c r="E197">
        <v>85.09</v>
      </c>
      <c r="F197">
        <v>512</v>
      </c>
      <c r="G197">
        <v>0.1082</v>
      </c>
      <c r="H197">
        <v>0.13039999999999999</v>
      </c>
      <c r="I197">
        <v>9.6030000000000004E-2</v>
      </c>
      <c r="J197">
        <v>5.6030000000000003E-2</v>
      </c>
      <c r="K197">
        <v>0.20349999999999999</v>
      </c>
      <c r="L197">
        <v>6.5009999999999998E-2</v>
      </c>
      <c r="M197">
        <v>0.31059999999999999</v>
      </c>
      <c r="N197">
        <v>1.51</v>
      </c>
      <c r="O197">
        <v>2.59</v>
      </c>
      <c r="P197">
        <v>21.57</v>
      </c>
      <c r="Q197">
        <v>7.8069999999999997E-3</v>
      </c>
      <c r="R197">
        <v>3.9320000000000001E-2</v>
      </c>
      <c r="S197">
        <v>5.1119999999999999E-2</v>
      </c>
      <c r="T197">
        <v>1.8759999999999999E-2</v>
      </c>
      <c r="U197">
        <v>2.86E-2</v>
      </c>
      <c r="V197">
        <v>5.7149999999999996E-3</v>
      </c>
      <c r="W197">
        <v>14.19</v>
      </c>
      <c r="X197">
        <v>24.85</v>
      </c>
      <c r="Y197">
        <v>94.22</v>
      </c>
      <c r="Z197">
        <v>591.20000000000005</v>
      </c>
      <c r="AA197">
        <v>0.1343</v>
      </c>
      <c r="AB197">
        <v>0.26579999999999998</v>
      </c>
      <c r="AC197">
        <v>0.25729999999999997</v>
      </c>
      <c r="AD197">
        <v>0.1258</v>
      </c>
      <c r="AE197">
        <v>0.31130000000000002</v>
      </c>
      <c r="AF197">
        <v>8.3169999999999994E-2</v>
      </c>
    </row>
    <row r="198" spans="1:32">
      <c r="A198">
        <v>901028</v>
      </c>
      <c r="B198">
        <v>0</v>
      </c>
      <c r="C198">
        <v>13.87</v>
      </c>
      <c r="D198">
        <v>16.21</v>
      </c>
      <c r="E198">
        <v>88.52</v>
      </c>
      <c r="F198">
        <v>593.70000000000005</v>
      </c>
      <c r="G198">
        <v>8.7429999999999994E-2</v>
      </c>
      <c r="H198">
        <v>5.4919999999999997E-2</v>
      </c>
      <c r="I198">
        <v>1.502E-2</v>
      </c>
      <c r="J198">
        <v>2.0879999999999999E-2</v>
      </c>
      <c r="K198">
        <v>0.1424</v>
      </c>
      <c r="L198">
        <v>5.883E-2</v>
      </c>
      <c r="M198">
        <v>0.25430000000000003</v>
      </c>
      <c r="N198">
        <v>1.363</v>
      </c>
      <c r="O198">
        <v>1.7370000000000001</v>
      </c>
      <c r="P198">
        <v>20.74</v>
      </c>
      <c r="Q198">
        <v>5.6379999999999998E-3</v>
      </c>
      <c r="R198">
        <v>7.9389999999999999E-3</v>
      </c>
      <c r="S198">
        <v>5.254E-3</v>
      </c>
      <c r="T198">
        <v>6.0419999999999996E-3</v>
      </c>
      <c r="U198">
        <v>1.5440000000000001E-2</v>
      </c>
      <c r="V198">
        <v>2.0869999999999999E-3</v>
      </c>
      <c r="W198">
        <v>15.11</v>
      </c>
      <c r="X198">
        <v>25.58</v>
      </c>
      <c r="Y198">
        <v>96.74</v>
      </c>
      <c r="Z198">
        <v>694.4</v>
      </c>
      <c r="AA198">
        <v>0.1153</v>
      </c>
      <c r="AB198">
        <v>0.1008</v>
      </c>
      <c r="AC198">
        <v>5.2850000000000001E-2</v>
      </c>
      <c r="AD198">
        <v>5.5559999999999998E-2</v>
      </c>
      <c r="AE198">
        <v>0.23619999999999999</v>
      </c>
      <c r="AF198">
        <v>7.1129999999999999E-2</v>
      </c>
    </row>
    <row r="199" spans="1:32">
      <c r="A199">
        <v>9010333</v>
      </c>
      <c r="B199">
        <v>0</v>
      </c>
      <c r="C199">
        <v>8.8780000000000001</v>
      </c>
      <c r="D199">
        <v>15.49</v>
      </c>
      <c r="E199">
        <v>56.74</v>
      </c>
      <c r="F199">
        <v>241</v>
      </c>
      <c r="G199">
        <v>8.2930000000000004E-2</v>
      </c>
      <c r="H199">
        <v>7.6980000000000007E-2</v>
      </c>
      <c r="I199">
        <v>4.7210000000000002E-2</v>
      </c>
      <c r="J199">
        <v>2.3810000000000001E-2</v>
      </c>
      <c r="K199">
        <v>0.193</v>
      </c>
      <c r="L199">
        <v>6.6210000000000005E-2</v>
      </c>
      <c r="M199">
        <v>0.53810000000000002</v>
      </c>
      <c r="N199">
        <v>1.2</v>
      </c>
      <c r="O199">
        <v>4.2770000000000001</v>
      </c>
      <c r="P199">
        <v>30.18</v>
      </c>
      <c r="Q199">
        <v>1.093E-2</v>
      </c>
      <c r="R199">
        <v>2.8989999999999998E-2</v>
      </c>
      <c r="S199">
        <v>3.2140000000000002E-2</v>
      </c>
      <c r="T199">
        <v>1.506E-2</v>
      </c>
      <c r="U199">
        <v>2.8369999999999999E-2</v>
      </c>
      <c r="V199">
        <v>4.1739999999999998E-3</v>
      </c>
      <c r="W199">
        <v>9.9809999999999999</v>
      </c>
      <c r="X199">
        <v>17.7</v>
      </c>
      <c r="Y199">
        <v>65.27</v>
      </c>
      <c r="Z199">
        <v>302</v>
      </c>
      <c r="AA199">
        <v>0.10150000000000001</v>
      </c>
      <c r="AB199">
        <v>0.12479999999999999</v>
      </c>
      <c r="AC199">
        <v>9.4409999999999994E-2</v>
      </c>
      <c r="AD199">
        <v>4.7620000000000003E-2</v>
      </c>
      <c r="AE199">
        <v>0.24340000000000001</v>
      </c>
      <c r="AF199">
        <v>7.4310000000000001E-2</v>
      </c>
    </row>
    <row r="200" spans="1:32">
      <c r="A200">
        <v>901034301</v>
      </c>
      <c r="B200">
        <v>0</v>
      </c>
      <c r="C200">
        <v>9.4359999999999999</v>
      </c>
      <c r="D200">
        <v>18.32</v>
      </c>
      <c r="E200">
        <v>59.82</v>
      </c>
      <c r="F200">
        <v>278.60000000000002</v>
      </c>
      <c r="G200">
        <v>0.1009</v>
      </c>
      <c r="H200">
        <v>5.9560000000000002E-2</v>
      </c>
      <c r="I200">
        <v>2.7099999999999999E-2</v>
      </c>
      <c r="J200">
        <v>1.406E-2</v>
      </c>
      <c r="K200">
        <v>0.15060000000000001</v>
      </c>
      <c r="L200">
        <v>6.9589999999999999E-2</v>
      </c>
      <c r="M200">
        <v>0.50790000000000002</v>
      </c>
      <c r="N200">
        <v>1.2470000000000001</v>
      </c>
      <c r="O200">
        <v>3.2669999999999999</v>
      </c>
      <c r="P200">
        <v>30.48</v>
      </c>
      <c r="Q200">
        <v>6.8360000000000001E-3</v>
      </c>
      <c r="R200">
        <v>8.9820000000000004E-3</v>
      </c>
      <c r="S200">
        <v>2.3480000000000001E-2</v>
      </c>
      <c r="T200">
        <v>6.5649999999999997E-3</v>
      </c>
      <c r="U200">
        <v>1.942E-2</v>
      </c>
      <c r="V200">
        <v>2.7130000000000001E-3</v>
      </c>
      <c r="W200">
        <v>12.02</v>
      </c>
      <c r="X200">
        <v>25.02</v>
      </c>
      <c r="Y200">
        <v>75.790000000000006</v>
      </c>
      <c r="Z200">
        <v>439.6</v>
      </c>
      <c r="AA200">
        <v>0.1333</v>
      </c>
      <c r="AB200">
        <v>0.10489999999999999</v>
      </c>
      <c r="AC200">
        <v>0.1144</v>
      </c>
      <c r="AD200">
        <v>5.0520000000000002E-2</v>
      </c>
      <c r="AE200">
        <v>0.24540000000000001</v>
      </c>
      <c r="AF200">
        <v>8.1360000000000002E-2</v>
      </c>
    </row>
    <row r="201" spans="1:32">
      <c r="A201">
        <v>901034302</v>
      </c>
      <c r="B201">
        <v>0</v>
      </c>
      <c r="C201">
        <v>12.54</v>
      </c>
      <c r="D201">
        <v>18.07</v>
      </c>
      <c r="E201">
        <v>79.42</v>
      </c>
      <c r="F201">
        <v>491.9</v>
      </c>
      <c r="G201">
        <v>7.4359999999999996E-2</v>
      </c>
      <c r="H201">
        <v>2.6499999999999999E-2</v>
      </c>
      <c r="I201">
        <v>1.194E-3</v>
      </c>
      <c r="J201">
        <v>5.4489999999999999E-3</v>
      </c>
      <c r="K201">
        <v>0.15279999999999999</v>
      </c>
      <c r="L201">
        <v>5.185E-2</v>
      </c>
      <c r="M201">
        <v>0.35110000000000002</v>
      </c>
      <c r="N201">
        <v>0.95269999999999999</v>
      </c>
      <c r="O201">
        <v>2.3290000000000002</v>
      </c>
      <c r="P201">
        <v>28.3</v>
      </c>
      <c r="Q201">
        <v>5.7829999999999999E-3</v>
      </c>
      <c r="R201">
        <v>4.6930000000000001E-3</v>
      </c>
      <c r="S201">
        <v>7.9290000000000003E-4</v>
      </c>
      <c r="T201">
        <v>3.617E-3</v>
      </c>
      <c r="U201">
        <v>2.043E-2</v>
      </c>
      <c r="V201">
        <v>1.0579999999999999E-3</v>
      </c>
      <c r="W201">
        <v>13.72</v>
      </c>
      <c r="X201">
        <v>20.98</v>
      </c>
      <c r="Y201">
        <v>86.82</v>
      </c>
      <c r="Z201">
        <v>585.70000000000005</v>
      </c>
      <c r="AA201">
        <v>9.2929999999999999E-2</v>
      </c>
      <c r="AB201">
        <v>4.3270000000000003E-2</v>
      </c>
      <c r="AC201">
        <v>3.581E-3</v>
      </c>
      <c r="AD201">
        <v>1.635E-2</v>
      </c>
      <c r="AE201">
        <v>0.2233</v>
      </c>
      <c r="AF201">
        <v>5.5210000000000002E-2</v>
      </c>
    </row>
    <row r="202" spans="1:32">
      <c r="A202">
        <v>901041</v>
      </c>
      <c r="B202">
        <v>0</v>
      </c>
      <c r="C202">
        <v>13.3</v>
      </c>
      <c r="D202">
        <v>21.57</v>
      </c>
      <c r="E202">
        <v>85.24</v>
      </c>
      <c r="F202">
        <v>546.1</v>
      </c>
      <c r="G202">
        <v>8.5819999999999994E-2</v>
      </c>
      <c r="H202">
        <v>6.3729999999999995E-2</v>
      </c>
      <c r="I202">
        <v>3.3439999999999998E-2</v>
      </c>
      <c r="J202">
        <v>2.4240000000000001E-2</v>
      </c>
      <c r="K202">
        <v>0.18149999999999999</v>
      </c>
      <c r="L202">
        <v>5.6959999999999997E-2</v>
      </c>
      <c r="M202">
        <v>0.2621</v>
      </c>
      <c r="N202">
        <v>1.5389999999999999</v>
      </c>
      <c r="O202">
        <v>2.028</v>
      </c>
      <c r="P202">
        <v>20.98</v>
      </c>
      <c r="Q202">
        <v>5.4980000000000003E-3</v>
      </c>
      <c r="R202">
        <v>2.0449999999999999E-2</v>
      </c>
      <c r="S202">
        <v>1.7950000000000001E-2</v>
      </c>
      <c r="T202">
        <v>6.3990000000000002E-3</v>
      </c>
      <c r="U202">
        <v>1.8290000000000001E-2</v>
      </c>
      <c r="V202">
        <v>1.9559999999999998E-3</v>
      </c>
      <c r="W202">
        <v>14.2</v>
      </c>
      <c r="X202">
        <v>29.2</v>
      </c>
      <c r="Y202">
        <v>92.94</v>
      </c>
      <c r="Z202">
        <v>621.20000000000005</v>
      </c>
      <c r="AA202">
        <v>0.114</v>
      </c>
      <c r="AB202">
        <v>0.16669999999999999</v>
      </c>
      <c r="AC202">
        <v>0.1212</v>
      </c>
      <c r="AD202">
        <v>5.6140000000000002E-2</v>
      </c>
      <c r="AE202">
        <v>0.26369999999999999</v>
      </c>
      <c r="AF202">
        <v>6.658E-2</v>
      </c>
    </row>
    <row r="203" spans="1:32">
      <c r="A203">
        <v>9010598</v>
      </c>
      <c r="B203">
        <v>0</v>
      </c>
      <c r="C203">
        <v>12.76</v>
      </c>
      <c r="D203">
        <v>18.84</v>
      </c>
      <c r="E203">
        <v>81.87</v>
      </c>
      <c r="F203">
        <v>496.6</v>
      </c>
      <c r="G203">
        <v>9.6759999999999999E-2</v>
      </c>
      <c r="H203">
        <v>7.9519999999999993E-2</v>
      </c>
      <c r="I203">
        <v>2.6880000000000001E-2</v>
      </c>
      <c r="J203">
        <v>1.7809999999999999E-2</v>
      </c>
      <c r="K203">
        <v>0.1759</v>
      </c>
      <c r="L203">
        <v>6.1830000000000003E-2</v>
      </c>
      <c r="M203">
        <v>0.2213</v>
      </c>
      <c r="N203">
        <v>1.2849999999999999</v>
      </c>
      <c r="O203">
        <v>1.5349999999999999</v>
      </c>
      <c r="P203">
        <v>17.260000000000002</v>
      </c>
      <c r="Q203">
        <v>5.6080000000000001E-3</v>
      </c>
      <c r="R203">
        <v>1.6459999999999999E-2</v>
      </c>
      <c r="S203">
        <v>1.529E-2</v>
      </c>
      <c r="T203">
        <v>9.9970000000000007E-3</v>
      </c>
      <c r="U203">
        <v>1.9089999999999999E-2</v>
      </c>
      <c r="V203">
        <v>2.1329999999999999E-3</v>
      </c>
      <c r="W203">
        <v>13.75</v>
      </c>
      <c r="X203">
        <v>25.99</v>
      </c>
      <c r="Y203">
        <v>87.82</v>
      </c>
      <c r="Z203">
        <v>579.70000000000005</v>
      </c>
      <c r="AA203">
        <v>0.1298</v>
      </c>
      <c r="AB203">
        <v>0.18390000000000001</v>
      </c>
      <c r="AC203">
        <v>0.1255</v>
      </c>
      <c r="AD203">
        <v>8.3119999999999999E-2</v>
      </c>
      <c r="AE203">
        <v>0.27439999999999998</v>
      </c>
      <c r="AF203">
        <v>7.238E-2</v>
      </c>
    </row>
    <row r="204" spans="1:32">
      <c r="A204">
        <v>9010872</v>
      </c>
      <c r="B204">
        <v>0</v>
      </c>
      <c r="C204">
        <v>16.5</v>
      </c>
      <c r="D204">
        <v>18.29</v>
      </c>
      <c r="E204">
        <v>106.6</v>
      </c>
      <c r="F204">
        <v>838.1</v>
      </c>
      <c r="G204">
        <v>9.6860000000000002E-2</v>
      </c>
      <c r="H204">
        <v>8.4680000000000005E-2</v>
      </c>
      <c r="I204">
        <v>5.8619999999999998E-2</v>
      </c>
      <c r="J204">
        <v>4.8349999999999997E-2</v>
      </c>
      <c r="K204">
        <v>0.14949999999999999</v>
      </c>
      <c r="L204">
        <v>5.5930000000000001E-2</v>
      </c>
      <c r="M204">
        <v>0.33889999999999998</v>
      </c>
      <c r="N204">
        <v>1.4390000000000001</v>
      </c>
      <c r="O204">
        <v>2.3439999999999999</v>
      </c>
      <c r="P204">
        <v>33.58</v>
      </c>
      <c r="Q204">
        <v>7.2570000000000004E-3</v>
      </c>
      <c r="R204">
        <v>1.805E-2</v>
      </c>
      <c r="S204">
        <v>1.8319999999999999E-2</v>
      </c>
      <c r="T204">
        <v>1.0330000000000001E-2</v>
      </c>
      <c r="U204">
        <v>1.694E-2</v>
      </c>
      <c r="V204">
        <v>2.0010000000000002E-3</v>
      </c>
      <c r="W204">
        <v>18.13</v>
      </c>
      <c r="X204">
        <v>25.45</v>
      </c>
      <c r="Y204">
        <v>117.2</v>
      </c>
      <c r="Z204">
        <v>1009</v>
      </c>
      <c r="AA204">
        <v>0.1338</v>
      </c>
      <c r="AB204">
        <v>0.16789999999999999</v>
      </c>
      <c r="AC204">
        <v>0.1663</v>
      </c>
      <c r="AD204">
        <v>9.1230000000000006E-2</v>
      </c>
      <c r="AE204">
        <v>0.2394</v>
      </c>
      <c r="AF204">
        <v>6.4689999999999998E-2</v>
      </c>
    </row>
    <row r="205" spans="1:32">
      <c r="A205">
        <v>9010877</v>
      </c>
      <c r="B205">
        <v>0</v>
      </c>
      <c r="C205">
        <v>13.4</v>
      </c>
      <c r="D205">
        <v>16.95</v>
      </c>
      <c r="E205">
        <v>85.48</v>
      </c>
      <c r="F205">
        <v>552.4</v>
      </c>
      <c r="G205">
        <v>7.9369999999999996E-2</v>
      </c>
      <c r="H205">
        <v>5.6959999999999997E-2</v>
      </c>
      <c r="I205">
        <v>2.181E-2</v>
      </c>
      <c r="J205">
        <v>1.473E-2</v>
      </c>
      <c r="K205">
        <v>0.16500000000000001</v>
      </c>
      <c r="L205">
        <v>5.7009999999999998E-2</v>
      </c>
      <c r="M205">
        <v>0.15840000000000001</v>
      </c>
      <c r="N205">
        <v>0.61240000000000006</v>
      </c>
      <c r="O205">
        <v>1.036</v>
      </c>
      <c r="P205">
        <v>13.22</v>
      </c>
      <c r="Q205">
        <v>4.3940000000000003E-3</v>
      </c>
      <c r="R205">
        <v>1.2500000000000001E-2</v>
      </c>
      <c r="S205">
        <v>1.451E-2</v>
      </c>
      <c r="T205">
        <v>5.4840000000000002E-3</v>
      </c>
      <c r="U205">
        <v>1.291E-2</v>
      </c>
      <c r="V205">
        <v>2.0739999999999999E-3</v>
      </c>
      <c r="W205">
        <v>14.73</v>
      </c>
      <c r="X205">
        <v>21.7</v>
      </c>
      <c r="Y205">
        <v>93.76</v>
      </c>
      <c r="Z205">
        <v>663.5</v>
      </c>
      <c r="AA205">
        <v>0.12130000000000001</v>
      </c>
      <c r="AB205">
        <v>0.1676</v>
      </c>
      <c r="AC205">
        <v>0.13639999999999999</v>
      </c>
      <c r="AD205">
        <v>6.9870000000000002E-2</v>
      </c>
      <c r="AE205">
        <v>0.27410000000000001</v>
      </c>
      <c r="AF205">
        <v>7.5819999999999999E-2</v>
      </c>
    </row>
    <row r="206" spans="1:32">
      <c r="A206">
        <v>9011495</v>
      </c>
      <c r="B206">
        <v>0</v>
      </c>
      <c r="C206">
        <v>12.21</v>
      </c>
      <c r="D206">
        <v>18.02</v>
      </c>
      <c r="E206">
        <v>78.31</v>
      </c>
      <c r="F206">
        <v>458.4</v>
      </c>
      <c r="G206">
        <v>9.2310000000000003E-2</v>
      </c>
      <c r="H206">
        <v>7.1749999999999994E-2</v>
      </c>
      <c r="I206">
        <v>4.3920000000000001E-2</v>
      </c>
      <c r="J206">
        <v>2.027E-2</v>
      </c>
      <c r="K206">
        <v>0.16950000000000001</v>
      </c>
      <c r="L206">
        <v>5.9159999999999997E-2</v>
      </c>
      <c r="M206">
        <v>0.25269999999999998</v>
      </c>
      <c r="N206">
        <v>0.77859999999999996</v>
      </c>
      <c r="O206">
        <v>1.8740000000000001</v>
      </c>
      <c r="P206">
        <v>18.57</v>
      </c>
      <c r="Q206">
        <v>5.8329999999999996E-3</v>
      </c>
      <c r="R206">
        <v>1.388E-2</v>
      </c>
      <c r="S206">
        <v>0.02</v>
      </c>
      <c r="T206">
        <v>7.0870000000000004E-3</v>
      </c>
      <c r="U206">
        <v>1.9380000000000001E-2</v>
      </c>
      <c r="V206">
        <v>1.9599999999999999E-3</v>
      </c>
      <c r="W206">
        <v>14.29</v>
      </c>
      <c r="X206">
        <v>24.04</v>
      </c>
      <c r="Y206">
        <v>93.85</v>
      </c>
      <c r="Z206">
        <v>624.6</v>
      </c>
      <c r="AA206">
        <v>0.1368</v>
      </c>
      <c r="AB206">
        <v>0.217</v>
      </c>
      <c r="AC206">
        <v>0.24129999999999999</v>
      </c>
      <c r="AD206">
        <v>8.8289999999999993E-2</v>
      </c>
      <c r="AE206">
        <v>0.32179999999999997</v>
      </c>
      <c r="AF206">
        <v>7.4700000000000003E-2</v>
      </c>
    </row>
    <row r="207" spans="1:32">
      <c r="A207">
        <v>9012568</v>
      </c>
      <c r="B207">
        <v>0</v>
      </c>
      <c r="C207">
        <v>15.19</v>
      </c>
      <c r="D207">
        <v>13.21</v>
      </c>
      <c r="E207">
        <v>97.65</v>
      </c>
      <c r="F207">
        <v>711.8</v>
      </c>
      <c r="G207">
        <v>7.9630000000000006E-2</v>
      </c>
      <c r="H207">
        <v>6.9339999999999999E-2</v>
      </c>
      <c r="I207">
        <v>3.3930000000000002E-2</v>
      </c>
      <c r="J207">
        <v>2.657E-2</v>
      </c>
      <c r="K207">
        <v>0.1721</v>
      </c>
      <c r="L207">
        <v>5.5440000000000003E-2</v>
      </c>
      <c r="M207">
        <v>0.17829999999999999</v>
      </c>
      <c r="N207">
        <v>0.41249999999999998</v>
      </c>
      <c r="O207">
        <v>1.3380000000000001</v>
      </c>
      <c r="P207">
        <v>17.72</v>
      </c>
      <c r="Q207">
        <v>5.012E-3</v>
      </c>
      <c r="R207">
        <v>1.485E-2</v>
      </c>
      <c r="S207">
        <v>1.5509999999999999E-2</v>
      </c>
      <c r="T207">
        <v>9.1549999999999999E-3</v>
      </c>
      <c r="U207">
        <v>1.6469999999999999E-2</v>
      </c>
      <c r="V207">
        <v>1.7669999999999999E-3</v>
      </c>
      <c r="W207">
        <v>16.2</v>
      </c>
      <c r="X207">
        <v>15.73</v>
      </c>
      <c r="Y207">
        <v>104.5</v>
      </c>
      <c r="Z207">
        <v>819.1</v>
      </c>
      <c r="AA207">
        <v>0.11260000000000001</v>
      </c>
      <c r="AB207">
        <v>0.17369999999999999</v>
      </c>
      <c r="AC207">
        <v>0.13619999999999999</v>
      </c>
      <c r="AD207">
        <v>8.1780000000000005E-2</v>
      </c>
      <c r="AE207">
        <v>0.2487</v>
      </c>
      <c r="AF207">
        <v>6.7659999999999998E-2</v>
      </c>
    </row>
    <row r="208" spans="1:32">
      <c r="A208">
        <v>9013005</v>
      </c>
      <c r="B208">
        <v>0</v>
      </c>
      <c r="C208">
        <v>13.69</v>
      </c>
      <c r="D208">
        <v>16.07</v>
      </c>
      <c r="E208">
        <v>87.84</v>
      </c>
      <c r="F208">
        <v>579.1</v>
      </c>
      <c r="G208">
        <v>8.3019999999999997E-2</v>
      </c>
      <c r="H208">
        <v>6.3740000000000005E-2</v>
      </c>
      <c r="I208">
        <v>2.5559999999999999E-2</v>
      </c>
      <c r="J208">
        <v>2.0310000000000002E-2</v>
      </c>
      <c r="K208">
        <v>0.18720000000000001</v>
      </c>
      <c r="L208">
        <v>5.6689999999999997E-2</v>
      </c>
      <c r="M208">
        <v>0.17050000000000001</v>
      </c>
      <c r="N208">
        <v>0.50660000000000005</v>
      </c>
      <c r="O208">
        <v>1.3720000000000001</v>
      </c>
      <c r="P208">
        <v>14</v>
      </c>
      <c r="Q208">
        <v>4.2300000000000003E-3</v>
      </c>
      <c r="R208">
        <v>1.5869999999999999E-2</v>
      </c>
      <c r="S208">
        <v>1.1690000000000001E-2</v>
      </c>
      <c r="T208">
        <v>6.3350000000000004E-3</v>
      </c>
      <c r="U208">
        <v>1.9429999999999999E-2</v>
      </c>
      <c r="V208">
        <v>2.1770000000000001E-3</v>
      </c>
      <c r="W208">
        <v>14.84</v>
      </c>
      <c r="X208">
        <v>20.21</v>
      </c>
      <c r="Y208">
        <v>99.16</v>
      </c>
      <c r="Z208">
        <v>670.6</v>
      </c>
      <c r="AA208">
        <v>0.1105</v>
      </c>
      <c r="AB208">
        <v>0.20960000000000001</v>
      </c>
      <c r="AC208">
        <v>0.1346</v>
      </c>
      <c r="AD208">
        <v>6.9870000000000002E-2</v>
      </c>
      <c r="AE208">
        <v>0.33229999999999998</v>
      </c>
      <c r="AF208">
        <v>7.7009999999999995E-2</v>
      </c>
    </row>
    <row r="209" spans="1:32">
      <c r="A209">
        <v>901303</v>
      </c>
      <c r="B209">
        <v>0</v>
      </c>
      <c r="C209">
        <v>16.170000000000002</v>
      </c>
      <c r="D209">
        <v>16.07</v>
      </c>
      <c r="E209">
        <v>106.3</v>
      </c>
      <c r="F209">
        <v>788.5</v>
      </c>
      <c r="G209">
        <v>9.8799999999999999E-2</v>
      </c>
      <c r="H209">
        <v>0.14380000000000001</v>
      </c>
      <c r="I209">
        <v>6.651E-2</v>
      </c>
      <c r="J209">
        <v>5.3969999999999997E-2</v>
      </c>
      <c r="K209">
        <v>0.19900000000000001</v>
      </c>
      <c r="L209">
        <v>6.5720000000000001E-2</v>
      </c>
      <c r="M209">
        <v>0.17449999999999999</v>
      </c>
      <c r="N209">
        <v>0.48899999999999999</v>
      </c>
      <c r="O209">
        <v>1.349</v>
      </c>
      <c r="P209">
        <v>14.91</v>
      </c>
      <c r="Q209">
        <v>4.5100000000000001E-3</v>
      </c>
      <c r="R209">
        <v>1.8120000000000001E-2</v>
      </c>
      <c r="S209">
        <v>1.951E-2</v>
      </c>
      <c r="T209">
        <v>1.196E-2</v>
      </c>
      <c r="U209">
        <v>1.934E-2</v>
      </c>
      <c r="V209">
        <v>3.6960000000000001E-3</v>
      </c>
      <c r="W209">
        <v>16.97</v>
      </c>
      <c r="X209">
        <v>19.14</v>
      </c>
      <c r="Y209">
        <v>113.1</v>
      </c>
      <c r="Z209">
        <v>861.5</v>
      </c>
      <c r="AA209">
        <v>0.1235</v>
      </c>
      <c r="AB209">
        <v>0.255</v>
      </c>
      <c r="AC209">
        <v>0.2114</v>
      </c>
      <c r="AD209">
        <v>0.12509999999999999</v>
      </c>
      <c r="AE209">
        <v>0.31530000000000002</v>
      </c>
      <c r="AF209">
        <v>8.9599999999999999E-2</v>
      </c>
    </row>
    <row r="210" spans="1:32">
      <c r="A210">
        <v>901315</v>
      </c>
      <c r="B210">
        <v>0</v>
      </c>
      <c r="C210">
        <v>10.57</v>
      </c>
      <c r="D210">
        <v>20.22</v>
      </c>
      <c r="E210">
        <v>70.150000000000006</v>
      </c>
      <c r="F210">
        <v>338.3</v>
      </c>
      <c r="G210">
        <v>9.0730000000000005E-2</v>
      </c>
      <c r="H210">
        <v>0.16600000000000001</v>
      </c>
      <c r="I210">
        <v>0.22800000000000001</v>
      </c>
      <c r="J210">
        <v>5.9409999999999998E-2</v>
      </c>
      <c r="K210">
        <v>0.21879999999999999</v>
      </c>
      <c r="L210">
        <v>8.4500000000000006E-2</v>
      </c>
      <c r="M210">
        <v>0.1115</v>
      </c>
      <c r="N210">
        <v>1.2310000000000001</v>
      </c>
      <c r="O210">
        <v>2.363</v>
      </c>
      <c r="P210">
        <v>7.2279999999999998</v>
      </c>
      <c r="Q210">
        <v>8.4989999999999996E-3</v>
      </c>
      <c r="R210">
        <v>7.6429999999999998E-2</v>
      </c>
      <c r="S210">
        <v>0.1535</v>
      </c>
      <c r="T210">
        <v>2.9190000000000001E-2</v>
      </c>
      <c r="U210">
        <v>1.617E-2</v>
      </c>
      <c r="V210">
        <v>1.2200000000000001E-2</v>
      </c>
      <c r="W210">
        <v>10.85</v>
      </c>
      <c r="X210">
        <v>22.82</v>
      </c>
      <c r="Y210">
        <v>76.510000000000005</v>
      </c>
      <c r="Z210">
        <v>351.9</v>
      </c>
      <c r="AA210">
        <v>0.1143</v>
      </c>
      <c r="AB210">
        <v>0.3619</v>
      </c>
      <c r="AC210">
        <v>0.60299999999999998</v>
      </c>
      <c r="AD210">
        <v>0.14649999999999999</v>
      </c>
      <c r="AE210">
        <v>0.25969999999999999</v>
      </c>
      <c r="AF210">
        <v>0.12</v>
      </c>
    </row>
    <row r="211" spans="1:32">
      <c r="A211">
        <v>9013579</v>
      </c>
      <c r="B211">
        <v>0</v>
      </c>
      <c r="C211">
        <v>13.46</v>
      </c>
      <c r="D211">
        <v>28.21</v>
      </c>
      <c r="E211">
        <v>85.89</v>
      </c>
      <c r="F211">
        <v>562.1</v>
      </c>
      <c r="G211">
        <v>7.5170000000000001E-2</v>
      </c>
      <c r="H211">
        <v>4.7260000000000003E-2</v>
      </c>
      <c r="I211">
        <v>1.2710000000000001E-2</v>
      </c>
      <c r="J211">
        <v>1.1169999999999999E-2</v>
      </c>
      <c r="K211">
        <v>0.1421</v>
      </c>
      <c r="L211">
        <v>5.7630000000000001E-2</v>
      </c>
      <c r="M211">
        <v>0.16889999999999999</v>
      </c>
      <c r="N211">
        <v>1.1499999999999999</v>
      </c>
      <c r="O211">
        <v>1.4</v>
      </c>
      <c r="P211">
        <v>14.91</v>
      </c>
      <c r="Q211">
        <v>4.9420000000000002E-3</v>
      </c>
      <c r="R211">
        <v>1.2030000000000001E-2</v>
      </c>
      <c r="S211">
        <v>7.5079999999999999E-3</v>
      </c>
      <c r="T211">
        <v>5.1789999999999996E-3</v>
      </c>
      <c r="U211">
        <v>1.4420000000000001E-2</v>
      </c>
      <c r="V211">
        <v>1.684E-3</v>
      </c>
      <c r="W211">
        <v>14.69</v>
      </c>
      <c r="X211">
        <v>35.630000000000003</v>
      </c>
      <c r="Y211">
        <v>97.11</v>
      </c>
      <c r="Z211">
        <v>680.6</v>
      </c>
      <c r="AA211">
        <v>0.1108</v>
      </c>
      <c r="AB211">
        <v>0.1457</v>
      </c>
      <c r="AC211">
        <v>7.9339999999999994E-2</v>
      </c>
      <c r="AD211">
        <v>5.781E-2</v>
      </c>
      <c r="AE211">
        <v>0.26939999999999997</v>
      </c>
      <c r="AF211">
        <v>7.0610000000000006E-2</v>
      </c>
    </row>
    <row r="212" spans="1:32">
      <c r="A212">
        <v>9013594</v>
      </c>
      <c r="B212">
        <v>0</v>
      </c>
      <c r="C212">
        <v>13.66</v>
      </c>
      <c r="D212">
        <v>15.15</v>
      </c>
      <c r="E212">
        <v>88.27</v>
      </c>
      <c r="F212">
        <v>580.6</v>
      </c>
      <c r="G212">
        <v>8.2680000000000003E-2</v>
      </c>
      <c r="H212">
        <v>7.5480000000000005E-2</v>
      </c>
      <c r="I212">
        <v>4.249E-2</v>
      </c>
      <c r="J212">
        <v>2.4709999999999999E-2</v>
      </c>
      <c r="K212">
        <v>0.1792</v>
      </c>
      <c r="L212">
        <v>5.8970000000000002E-2</v>
      </c>
      <c r="M212">
        <v>0.14019999999999999</v>
      </c>
      <c r="N212">
        <v>0.54169999999999996</v>
      </c>
      <c r="O212">
        <v>1.101</v>
      </c>
      <c r="P212">
        <v>11.35</v>
      </c>
      <c r="Q212">
        <v>5.2119999999999996E-3</v>
      </c>
      <c r="R212">
        <v>2.9839999999999998E-2</v>
      </c>
      <c r="S212">
        <v>2.443E-2</v>
      </c>
      <c r="T212">
        <v>8.3560000000000006E-3</v>
      </c>
      <c r="U212">
        <v>1.8180000000000002E-2</v>
      </c>
      <c r="V212">
        <v>4.8679999999999999E-3</v>
      </c>
      <c r="W212">
        <v>14.54</v>
      </c>
      <c r="X212">
        <v>19.64</v>
      </c>
      <c r="Y212">
        <v>97.96</v>
      </c>
      <c r="Z212">
        <v>657</v>
      </c>
      <c r="AA212">
        <v>0.1275</v>
      </c>
      <c r="AB212">
        <v>0.31040000000000001</v>
      </c>
      <c r="AC212">
        <v>0.25690000000000002</v>
      </c>
      <c r="AD212">
        <v>0.10539999999999999</v>
      </c>
      <c r="AE212">
        <v>0.3387</v>
      </c>
      <c r="AF212">
        <v>9.6379999999999993E-2</v>
      </c>
    </row>
    <row r="213" spans="1:32">
      <c r="A213">
        <v>901549</v>
      </c>
      <c r="B213">
        <v>0</v>
      </c>
      <c r="C213">
        <v>11.27</v>
      </c>
      <c r="D213">
        <v>12.96</v>
      </c>
      <c r="E213">
        <v>73.16</v>
      </c>
      <c r="F213">
        <v>386.3</v>
      </c>
      <c r="G213">
        <v>0.1237</v>
      </c>
      <c r="H213">
        <v>0.1111</v>
      </c>
      <c r="I213">
        <v>7.9000000000000001E-2</v>
      </c>
      <c r="J213">
        <v>5.5500000000000001E-2</v>
      </c>
      <c r="K213">
        <v>0.20180000000000001</v>
      </c>
      <c r="L213">
        <v>6.9139999999999993E-2</v>
      </c>
      <c r="M213">
        <v>0.25619999999999998</v>
      </c>
      <c r="N213">
        <v>0.98580000000000001</v>
      </c>
      <c r="O213">
        <v>1.8089999999999999</v>
      </c>
      <c r="P213">
        <v>16.04</v>
      </c>
      <c r="Q213">
        <v>6.6350000000000003E-3</v>
      </c>
      <c r="R213">
        <v>1.7770000000000001E-2</v>
      </c>
      <c r="S213">
        <v>2.1010000000000001E-2</v>
      </c>
      <c r="T213">
        <v>1.1639999999999999E-2</v>
      </c>
      <c r="U213">
        <v>2.1080000000000002E-2</v>
      </c>
      <c r="V213">
        <v>3.7209999999999999E-3</v>
      </c>
      <c r="W213">
        <v>12.84</v>
      </c>
      <c r="X213">
        <v>20.53</v>
      </c>
      <c r="Y213">
        <v>84.93</v>
      </c>
      <c r="Z213">
        <v>476.1</v>
      </c>
      <c r="AA213">
        <v>0.161</v>
      </c>
      <c r="AB213">
        <v>0.2429</v>
      </c>
      <c r="AC213">
        <v>0.22470000000000001</v>
      </c>
      <c r="AD213">
        <v>0.1318</v>
      </c>
      <c r="AE213">
        <v>0.33429999999999999</v>
      </c>
      <c r="AF213">
        <v>9.2149999999999996E-2</v>
      </c>
    </row>
    <row r="214" spans="1:32">
      <c r="A214">
        <v>901836</v>
      </c>
      <c r="B214">
        <v>0</v>
      </c>
      <c r="C214">
        <v>11.04</v>
      </c>
      <c r="D214">
        <v>14.93</v>
      </c>
      <c r="E214">
        <v>70.67</v>
      </c>
      <c r="F214">
        <v>372.7</v>
      </c>
      <c r="G214">
        <v>7.9869999999999997E-2</v>
      </c>
      <c r="H214">
        <v>7.0790000000000006E-2</v>
      </c>
      <c r="I214">
        <v>3.5459999999999998E-2</v>
      </c>
      <c r="J214">
        <v>2.0740000000000001E-2</v>
      </c>
      <c r="K214">
        <v>0.20030000000000001</v>
      </c>
      <c r="L214">
        <v>6.2460000000000002E-2</v>
      </c>
      <c r="M214">
        <v>0.16420000000000001</v>
      </c>
      <c r="N214">
        <v>1.0309999999999999</v>
      </c>
      <c r="O214">
        <v>1.2809999999999999</v>
      </c>
      <c r="P214">
        <v>11.68</v>
      </c>
      <c r="Q214">
        <v>5.2960000000000004E-3</v>
      </c>
      <c r="R214">
        <v>1.9029999999999998E-2</v>
      </c>
      <c r="S214">
        <v>1.7229999999999999E-2</v>
      </c>
      <c r="T214">
        <v>6.96E-3</v>
      </c>
      <c r="U214">
        <v>1.8800000000000001E-2</v>
      </c>
      <c r="V214">
        <v>1.941E-3</v>
      </c>
      <c r="W214">
        <v>12.09</v>
      </c>
      <c r="X214">
        <v>20.83</v>
      </c>
      <c r="Y214">
        <v>79.73</v>
      </c>
      <c r="Z214">
        <v>447.1</v>
      </c>
      <c r="AA214">
        <v>0.1095</v>
      </c>
      <c r="AB214">
        <v>0.19819999999999999</v>
      </c>
      <c r="AC214">
        <v>0.15529999999999999</v>
      </c>
      <c r="AD214">
        <v>6.7540000000000003E-2</v>
      </c>
      <c r="AE214">
        <v>0.32019999999999998</v>
      </c>
      <c r="AF214">
        <v>7.2870000000000004E-2</v>
      </c>
    </row>
    <row r="215" spans="1:32">
      <c r="A215">
        <v>90250</v>
      </c>
      <c r="B215">
        <v>0</v>
      </c>
      <c r="C215">
        <v>12.05</v>
      </c>
      <c r="D215">
        <v>22.72</v>
      </c>
      <c r="E215">
        <v>78.75</v>
      </c>
      <c r="F215">
        <v>447.8</v>
      </c>
      <c r="G215">
        <v>6.9349999999999995E-2</v>
      </c>
      <c r="H215">
        <v>0.10730000000000001</v>
      </c>
      <c r="I215">
        <v>7.9430000000000001E-2</v>
      </c>
      <c r="J215">
        <v>2.9780000000000001E-2</v>
      </c>
      <c r="K215">
        <v>0.1203</v>
      </c>
      <c r="L215">
        <v>6.6589999999999996E-2</v>
      </c>
      <c r="M215">
        <v>0.11940000000000001</v>
      </c>
      <c r="N215">
        <v>1.4339999999999999</v>
      </c>
      <c r="O215">
        <v>1.778</v>
      </c>
      <c r="P215">
        <v>9.5489999999999995</v>
      </c>
      <c r="Q215">
        <v>5.0419999999999996E-3</v>
      </c>
      <c r="R215">
        <v>4.5600000000000002E-2</v>
      </c>
      <c r="S215">
        <v>4.3049999999999998E-2</v>
      </c>
      <c r="T215">
        <v>1.6670000000000001E-2</v>
      </c>
      <c r="U215">
        <v>2.47E-2</v>
      </c>
      <c r="V215">
        <v>7.358E-3</v>
      </c>
      <c r="W215">
        <v>12.57</v>
      </c>
      <c r="X215">
        <v>28.71</v>
      </c>
      <c r="Y215">
        <v>87.36</v>
      </c>
      <c r="Z215">
        <v>488.4</v>
      </c>
      <c r="AA215">
        <v>8.7989999999999999E-2</v>
      </c>
      <c r="AB215">
        <v>0.32140000000000002</v>
      </c>
      <c r="AC215">
        <v>0.29120000000000001</v>
      </c>
      <c r="AD215">
        <v>0.10920000000000001</v>
      </c>
      <c r="AE215">
        <v>0.21909999999999999</v>
      </c>
      <c r="AF215">
        <v>9.3490000000000004E-2</v>
      </c>
    </row>
    <row r="216" spans="1:32">
      <c r="A216">
        <v>90251</v>
      </c>
      <c r="B216">
        <v>0</v>
      </c>
      <c r="C216">
        <v>12.39</v>
      </c>
      <c r="D216">
        <v>17.48</v>
      </c>
      <c r="E216">
        <v>80.64</v>
      </c>
      <c r="F216">
        <v>462.9</v>
      </c>
      <c r="G216">
        <v>0.1042</v>
      </c>
      <c r="H216">
        <v>0.12970000000000001</v>
      </c>
      <c r="I216">
        <v>5.892E-2</v>
      </c>
      <c r="J216">
        <v>2.8799999999999999E-2</v>
      </c>
      <c r="K216">
        <v>0.1779</v>
      </c>
      <c r="L216">
        <v>6.5879999999999994E-2</v>
      </c>
      <c r="M216">
        <v>0.26079999999999998</v>
      </c>
      <c r="N216">
        <v>0.873</v>
      </c>
      <c r="O216">
        <v>2.117</v>
      </c>
      <c r="P216">
        <v>19.2</v>
      </c>
      <c r="Q216">
        <v>6.7149999999999996E-3</v>
      </c>
      <c r="R216">
        <v>3.705E-2</v>
      </c>
      <c r="S216">
        <v>4.7570000000000001E-2</v>
      </c>
      <c r="T216">
        <v>1.051E-2</v>
      </c>
      <c r="U216">
        <v>1.8380000000000001E-2</v>
      </c>
      <c r="V216">
        <v>6.8840000000000004E-3</v>
      </c>
      <c r="W216">
        <v>14.18</v>
      </c>
      <c r="X216">
        <v>23.13</v>
      </c>
      <c r="Y216">
        <v>95.23</v>
      </c>
      <c r="Z216">
        <v>600.5</v>
      </c>
      <c r="AA216">
        <v>0.14269999999999999</v>
      </c>
      <c r="AB216">
        <v>0.35930000000000001</v>
      </c>
      <c r="AC216">
        <v>0.3206</v>
      </c>
      <c r="AD216">
        <v>9.8040000000000002E-2</v>
      </c>
      <c r="AE216">
        <v>0.28189999999999998</v>
      </c>
      <c r="AF216">
        <v>0.1118</v>
      </c>
    </row>
    <row r="217" spans="1:32">
      <c r="A217">
        <v>902727</v>
      </c>
      <c r="B217">
        <v>0</v>
      </c>
      <c r="C217">
        <v>13.28</v>
      </c>
      <c r="D217">
        <v>13.72</v>
      </c>
      <c r="E217">
        <v>85.79</v>
      </c>
      <c r="F217">
        <v>541.79999999999995</v>
      </c>
      <c r="G217">
        <v>8.3629999999999996E-2</v>
      </c>
      <c r="H217">
        <v>8.5750000000000007E-2</v>
      </c>
      <c r="I217">
        <v>5.0770000000000003E-2</v>
      </c>
      <c r="J217">
        <v>2.8639999999999999E-2</v>
      </c>
      <c r="K217">
        <v>0.16170000000000001</v>
      </c>
      <c r="L217">
        <v>5.5939999999999997E-2</v>
      </c>
      <c r="M217">
        <v>0.18329999999999999</v>
      </c>
      <c r="N217">
        <v>0.53080000000000005</v>
      </c>
      <c r="O217">
        <v>1.5920000000000001</v>
      </c>
      <c r="P217">
        <v>15.26</v>
      </c>
      <c r="Q217">
        <v>4.2709999999999996E-3</v>
      </c>
      <c r="R217">
        <v>2.0729999999999998E-2</v>
      </c>
      <c r="S217">
        <v>2.828E-2</v>
      </c>
      <c r="T217">
        <v>8.4679999999999998E-3</v>
      </c>
      <c r="U217">
        <v>1.461E-2</v>
      </c>
      <c r="V217">
        <v>2.6129999999999999E-3</v>
      </c>
      <c r="W217">
        <v>14.24</v>
      </c>
      <c r="X217">
        <v>17.37</v>
      </c>
      <c r="Y217">
        <v>96.59</v>
      </c>
      <c r="Z217">
        <v>623.70000000000005</v>
      </c>
      <c r="AA217">
        <v>0.1166</v>
      </c>
      <c r="AB217">
        <v>0.26850000000000002</v>
      </c>
      <c r="AC217">
        <v>0.28660000000000002</v>
      </c>
      <c r="AD217">
        <v>9.1730000000000006E-2</v>
      </c>
      <c r="AE217">
        <v>0.27360000000000001</v>
      </c>
      <c r="AF217">
        <v>7.3200000000000001E-2</v>
      </c>
    </row>
    <row r="218" spans="1:32">
      <c r="A218">
        <v>902975</v>
      </c>
      <c r="B218">
        <v>0</v>
      </c>
      <c r="C218">
        <v>12.21</v>
      </c>
      <c r="D218">
        <v>14.09</v>
      </c>
      <c r="E218">
        <v>78.78</v>
      </c>
      <c r="F218">
        <v>462</v>
      </c>
      <c r="G218">
        <v>8.1079999999999999E-2</v>
      </c>
      <c r="H218">
        <v>7.8229999999999994E-2</v>
      </c>
      <c r="I218">
        <v>6.8390000000000006E-2</v>
      </c>
      <c r="J218">
        <v>2.5340000000000001E-2</v>
      </c>
      <c r="K218">
        <v>0.1646</v>
      </c>
      <c r="L218">
        <v>6.1539999999999997E-2</v>
      </c>
      <c r="M218">
        <v>0.2666</v>
      </c>
      <c r="N218">
        <v>0.83089999999999997</v>
      </c>
      <c r="O218">
        <v>2.097</v>
      </c>
      <c r="P218">
        <v>19.96</v>
      </c>
      <c r="Q218">
        <v>4.4050000000000001E-3</v>
      </c>
      <c r="R218">
        <v>3.0259999999999999E-2</v>
      </c>
      <c r="S218">
        <v>4.3439999999999999E-2</v>
      </c>
      <c r="T218">
        <v>1.0869999999999999E-2</v>
      </c>
      <c r="U218">
        <v>1.9210000000000001E-2</v>
      </c>
      <c r="V218">
        <v>4.6220000000000002E-3</v>
      </c>
      <c r="W218">
        <v>13.13</v>
      </c>
      <c r="X218">
        <v>19.29</v>
      </c>
      <c r="Y218">
        <v>87.65</v>
      </c>
      <c r="Z218">
        <v>529.9</v>
      </c>
      <c r="AA218">
        <v>0.1026</v>
      </c>
      <c r="AB218">
        <v>0.24310000000000001</v>
      </c>
      <c r="AC218">
        <v>0.30759999999999998</v>
      </c>
      <c r="AD218">
        <v>9.1399999999999995E-2</v>
      </c>
      <c r="AE218">
        <v>0.26769999999999999</v>
      </c>
      <c r="AF218">
        <v>8.8239999999999999E-2</v>
      </c>
    </row>
    <row r="219" spans="1:32">
      <c r="A219">
        <v>902976</v>
      </c>
      <c r="B219">
        <v>0</v>
      </c>
      <c r="C219">
        <v>13.88</v>
      </c>
      <c r="D219">
        <v>16.16</v>
      </c>
      <c r="E219">
        <v>88.37</v>
      </c>
      <c r="F219">
        <v>596.6</v>
      </c>
      <c r="G219">
        <v>7.0260000000000003E-2</v>
      </c>
      <c r="H219">
        <v>4.8309999999999999E-2</v>
      </c>
      <c r="I219">
        <v>2.0449999999999999E-2</v>
      </c>
      <c r="J219">
        <v>8.5070000000000007E-3</v>
      </c>
      <c r="K219">
        <v>0.16070000000000001</v>
      </c>
      <c r="L219">
        <v>5.4739999999999997E-2</v>
      </c>
      <c r="M219">
        <v>0.25409999999999999</v>
      </c>
      <c r="N219">
        <v>0.62180000000000002</v>
      </c>
      <c r="O219">
        <v>1.7090000000000001</v>
      </c>
      <c r="P219">
        <v>23.12</v>
      </c>
      <c r="Q219">
        <v>3.728E-3</v>
      </c>
      <c r="R219">
        <v>1.4149999999999999E-2</v>
      </c>
      <c r="S219">
        <v>1.9879999999999998E-2</v>
      </c>
      <c r="T219">
        <v>7.0159999999999997E-3</v>
      </c>
      <c r="U219">
        <v>1.6469999999999999E-2</v>
      </c>
      <c r="V219">
        <v>1.97E-3</v>
      </c>
      <c r="W219">
        <v>15.51</v>
      </c>
      <c r="X219">
        <v>19.97</v>
      </c>
      <c r="Y219">
        <v>99.66</v>
      </c>
      <c r="Z219">
        <v>745.3</v>
      </c>
      <c r="AA219">
        <v>8.4839999999999999E-2</v>
      </c>
      <c r="AB219">
        <v>0.12330000000000001</v>
      </c>
      <c r="AC219">
        <v>0.1091</v>
      </c>
      <c r="AD219">
        <v>4.5370000000000001E-2</v>
      </c>
      <c r="AE219">
        <v>0.25419999999999998</v>
      </c>
      <c r="AF219">
        <v>6.6229999999999997E-2</v>
      </c>
    </row>
    <row r="220" spans="1:32">
      <c r="A220">
        <v>903011</v>
      </c>
      <c r="B220">
        <v>0</v>
      </c>
      <c r="C220">
        <v>11.27</v>
      </c>
      <c r="D220">
        <v>15.5</v>
      </c>
      <c r="E220">
        <v>73.38</v>
      </c>
      <c r="F220">
        <v>392</v>
      </c>
      <c r="G220">
        <v>8.3650000000000002E-2</v>
      </c>
      <c r="H220">
        <v>0.1114</v>
      </c>
      <c r="I220">
        <v>0.1007</v>
      </c>
      <c r="J220">
        <v>2.7570000000000001E-2</v>
      </c>
      <c r="K220">
        <v>0.18099999999999999</v>
      </c>
      <c r="L220">
        <v>7.2520000000000001E-2</v>
      </c>
      <c r="M220">
        <v>0.33050000000000002</v>
      </c>
      <c r="N220">
        <v>1.0669999999999999</v>
      </c>
      <c r="O220">
        <v>2.569</v>
      </c>
      <c r="P220">
        <v>22.97</v>
      </c>
      <c r="Q220">
        <v>1.038E-2</v>
      </c>
      <c r="R220">
        <v>6.6689999999999999E-2</v>
      </c>
      <c r="S220">
        <v>9.4719999999999999E-2</v>
      </c>
      <c r="T220">
        <v>2.0469999999999999E-2</v>
      </c>
      <c r="U220">
        <v>1.2189999999999999E-2</v>
      </c>
      <c r="V220">
        <v>1.2330000000000001E-2</v>
      </c>
      <c r="W220">
        <v>12.04</v>
      </c>
      <c r="X220">
        <v>18.93</v>
      </c>
      <c r="Y220">
        <v>79.73</v>
      </c>
      <c r="Z220">
        <v>450</v>
      </c>
      <c r="AA220">
        <v>0.11020000000000001</v>
      </c>
      <c r="AB220">
        <v>0.28089999999999998</v>
      </c>
      <c r="AC220">
        <v>0.30209999999999998</v>
      </c>
      <c r="AD220">
        <v>8.2720000000000002E-2</v>
      </c>
      <c r="AE220">
        <v>0.2157</v>
      </c>
      <c r="AF220">
        <v>0.1043</v>
      </c>
    </row>
    <row r="221" spans="1:32">
      <c r="A221">
        <v>90317302</v>
      </c>
      <c r="B221">
        <v>0</v>
      </c>
      <c r="C221">
        <v>10.26</v>
      </c>
      <c r="D221">
        <v>12.22</v>
      </c>
      <c r="E221">
        <v>65.75</v>
      </c>
      <c r="F221">
        <v>321.60000000000002</v>
      </c>
      <c r="G221">
        <v>9.9959999999999993E-2</v>
      </c>
      <c r="H221">
        <v>7.5420000000000001E-2</v>
      </c>
      <c r="I221">
        <v>1.9230000000000001E-2</v>
      </c>
      <c r="J221">
        <v>1.968E-2</v>
      </c>
      <c r="K221">
        <v>0.18</v>
      </c>
      <c r="L221">
        <v>6.5689999999999998E-2</v>
      </c>
      <c r="M221">
        <v>0.19109999999999999</v>
      </c>
      <c r="N221">
        <v>0.54769999999999996</v>
      </c>
      <c r="O221">
        <v>1.3480000000000001</v>
      </c>
      <c r="P221">
        <v>11.88</v>
      </c>
      <c r="Q221">
        <v>5.6820000000000004E-3</v>
      </c>
      <c r="R221">
        <v>1.3650000000000001E-2</v>
      </c>
      <c r="S221">
        <v>8.4960000000000001E-3</v>
      </c>
      <c r="T221">
        <v>6.9290000000000003E-3</v>
      </c>
      <c r="U221">
        <v>1.9380000000000001E-2</v>
      </c>
      <c r="V221">
        <v>2.3709999999999998E-3</v>
      </c>
      <c r="W221">
        <v>11.38</v>
      </c>
      <c r="X221">
        <v>15.65</v>
      </c>
      <c r="Y221">
        <v>73.23</v>
      </c>
      <c r="Z221">
        <v>394.5</v>
      </c>
      <c r="AA221">
        <v>0.1343</v>
      </c>
      <c r="AB221">
        <v>0.16500000000000001</v>
      </c>
      <c r="AC221">
        <v>8.6150000000000004E-2</v>
      </c>
      <c r="AD221">
        <v>6.6960000000000006E-2</v>
      </c>
      <c r="AE221">
        <v>0.29370000000000002</v>
      </c>
      <c r="AF221">
        <v>7.7219999999999997E-2</v>
      </c>
    </row>
    <row r="222" spans="1:32">
      <c r="A222">
        <v>903483</v>
      </c>
      <c r="B222">
        <v>0</v>
      </c>
      <c r="C222">
        <v>8.734</v>
      </c>
      <c r="D222">
        <v>16.84</v>
      </c>
      <c r="E222">
        <v>55.27</v>
      </c>
      <c r="F222">
        <v>234.3</v>
      </c>
      <c r="G222">
        <v>0.10390000000000001</v>
      </c>
      <c r="H222">
        <v>7.4279999999999999E-2</v>
      </c>
      <c r="I222">
        <v>0</v>
      </c>
      <c r="J222">
        <v>0</v>
      </c>
      <c r="K222">
        <v>0.19850000000000001</v>
      </c>
      <c r="L222">
        <v>7.0980000000000001E-2</v>
      </c>
      <c r="M222">
        <v>0.51690000000000003</v>
      </c>
      <c r="N222">
        <v>2.0790000000000002</v>
      </c>
      <c r="O222">
        <v>3.1669999999999998</v>
      </c>
      <c r="P222">
        <v>28.85</v>
      </c>
      <c r="Q222">
        <v>1.5820000000000001E-2</v>
      </c>
      <c r="R222">
        <v>1.966E-2</v>
      </c>
      <c r="S222">
        <v>0</v>
      </c>
      <c r="T222">
        <v>0</v>
      </c>
      <c r="U222">
        <v>1.865E-2</v>
      </c>
      <c r="V222">
        <v>6.7359999999999998E-3</v>
      </c>
      <c r="W222">
        <v>10.17</v>
      </c>
      <c r="X222">
        <v>22.8</v>
      </c>
      <c r="Y222">
        <v>64.010000000000005</v>
      </c>
      <c r="Z222">
        <v>317</v>
      </c>
      <c r="AA222">
        <v>0.14599999999999999</v>
      </c>
      <c r="AB222">
        <v>0.13100000000000001</v>
      </c>
      <c r="AC222">
        <v>0</v>
      </c>
      <c r="AD222">
        <v>0</v>
      </c>
      <c r="AE222">
        <v>0.2445</v>
      </c>
      <c r="AF222">
        <v>8.8650000000000007E-2</v>
      </c>
    </row>
    <row r="223" spans="1:32">
      <c r="A223">
        <v>903554</v>
      </c>
      <c r="B223">
        <v>0</v>
      </c>
      <c r="C223">
        <v>12.1</v>
      </c>
      <c r="D223">
        <v>17.72</v>
      </c>
      <c r="E223">
        <v>78.069999999999993</v>
      </c>
      <c r="F223">
        <v>446.2</v>
      </c>
      <c r="G223">
        <v>0.10290000000000001</v>
      </c>
      <c r="H223">
        <v>9.758E-2</v>
      </c>
      <c r="I223">
        <v>4.7829999999999998E-2</v>
      </c>
      <c r="J223">
        <v>3.3259999999999998E-2</v>
      </c>
      <c r="K223">
        <v>0.19370000000000001</v>
      </c>
      <c r="L223">
        <v>6.1609999999999998E-2</v>
      </c>
      <c r="M223">
        <v>0.28410000000000002</v>
      </c>
      <c r="N223">
        <v>1.6519999999999999</v>
      </c>
      <c r="O223">
        <v>1.869</v>
      </c>
      <c r="P223">
        <v>22.22</v>
      </c>
      <c r="Q223">
        <v>8.1460000000000005E-3</v>
      </c>
      <c r="R223">
        <v>1.6310000000000002E-2</v>
      </c>
      <c r="S223">
        <v>1.8429999999999998E-2</v>
      </c>
      <c r="T223">
        <v>7.5129999999999997E-3</v>
      </c>
      <c r="U223">
        <v>2.0150000000000001E-2</v>
      </c>
      <c r="V223">
        <v>1.7979999999999999E-3</v>
      </c>
      <c r="W223">
        <v>13.56</v>
      </c>
      <c r="X223">
        <v>25.8</v>
      </c>
      <c r="Y223">
        <v>88.33</v>
      </c>
      <c r="Z223">
        <v>559.5</v>
      </c>
      <c r="AA223">
        <v>0.14319999999999999</v>
      </c>
      <c r="AB223">
        <v>0.17730000000000001</v>
      </c>
      <c r="AC223">
        <v>0.1603</v>
      </c>
      <c r="AD223">
        <v>6.2659999999999993E-2</v>
      </c>
      <c r="AE223">
        <v>0.3049</v>
      </c>
      <c r="AF223">
        <v>7.0809999999999998E-2</v>
      </c>
    </row>
    <row r="224" spans="1:32">
      <c r="A224">
        <v>903811</v>
      </c>
      <c r="B224">
        <v>0</v>
      </c>
      <c r="C224">
        <v>14.06</v>
      </c>
      <c r="D224">
        <v>17.18</v>
      </c>
      <c r="E224">
        <v>89.75</v>
      </c>
      <c r="F224">
        <v>609.1</v>
      </c>
      <c r="G224">
        <v>8.0449999999999994E-2</v>
      </c>
      <c r="H224">
        <v>5.3609999999999998E-2</v>
      </c>
      <c r="I224">
        <v>2.681E-2</v>
      </c>
      <c r="J224">
        <v>3.2509999999999997E-2</v>
      </c>
      <c r="K224">
        <v>0.1641</v>
      </c>
      <c r="L224">
        <v>5.7639999999999997E-2</v>
      </c>
      <c r="M224">
        <v>0.15040000000000001</v>
      </c>
      <c r="N224">
        <v>1.6850000000000001</v>
      </c>
      <c r="O224">
        <v>1.2370000000000001</v>
      </c>
      <c r="P224">
        <v>12.67</v>
      </c>
      <c r="Q224">
        <v>5.3709999999999999E-3</v>
      </c>
      <c r="R224">
        <v>1.273E-2</v>
      </c>
      <c r="S224">
        <v>1.132E-2</v>
      </c>
      <c r="T224">
        <v>9.1549999999999999E-3</v>
      </c>
      <c r="U224">
        <v>1.719E-2</v>
      </c>
      <c r="V224">
        <v>1.444E-3</v>
      </c>
      <c r="W224">
        <v>14.92</v>
      </c>
      <c r="X224">
        <v>25.34</v>
      </c>
      <c r="Y224">
        <v>96.42</v>
      </c>
      <c r="Z224">
        <v>684.5</v>
      </c>
      <c r="AA224">
        <v>0.1066</v>
      </c>
      <c r="AB224">
        <v>0.1231</v>
      </c>
      <c r="AC224">
        <v>8.4599999999999995E-2</v>
      </c>
      <c r="AD224">
        <v>7.911E-2</v>
      </c>
      <c r="AE224">
        <v>0.25230000000000002</v>
      </c>
      <c r="AF224">
        <v>6.6089999999999996E-2</v>
      </c>
    </row>
    <row r="225" spans="1:32">
      <c r="A225">
        <v>90401601</v>
      </c>
      <c r="B225">
        <v>0</v>
      </c>
      <c r="C225">
        <v>13.51</v>
      </c>
      <c r="D225">
        <v>18.89</v>
      </c>
      <c r="E225">
        <v>88.1</v>
      </c>
      <c r="F225">
        <v>558.1</v>
      </c>
      <c r="G225">
        <v>0.10589999999999999</v>
      </c>
      <c r="H225">
        <v>0.1147</v>
      </c>
      <c r="I225">
        <v>8.5800000000000001E-2</v>
      </c>
      <c r="J225">
        <v>5.3809999999999997E-2</v>
      </c>
      <c r="K225">
        <v>0.18060000000000001</v>
      </c>
      <c r="L225">
        <v>6.0789999999999997E-2</v>
      </c>
      <c r="M225">
        <v>0.21360000000000001</v>
      </c>
      <c r="N225">
        <v>1.3320000000000001</v>
      </c>
      <c r="O225">
        <v>1.5129999999999999</v>
      </c>
      <c r="P225">
        <v>19.29</v>
      </c>
      <c r="Q225">
        <v>5.4419999999999998E-3</v>
      </c>
      <c r="R225">
        <v>1.9570000000000001E-2</v>
      </c>
      <c r="S225">
        <v>3.304E-2</v>
      </c>
      <c r="T225">
        <v>1.367E-2</v>
      </c>
      <c r="U225">
        <v>1.315E-2</v>
      </c>
      <c r="V225">
        <v>2.464E-3</v>
      </c>
      <c r="W225">
        <v>14.8</v>
      </c>
      <c r="X225">
        <v>27.2</v>
      </c>
      <c r="Y225">
        <v>97.33</v>
      </c>
      <c r="Z225">
        <v>675.2</v>
      </c>
      <c r="AA225">
        <v>0.14280000000000001</v>
      </c>
      <c r="AB225">
        <v>0.25700000000000001</v>
      </c>
      <c r="AC225">
        <v>0.34379999999999999</v>
      </c>
      <c r="AD225">
        <v>0.14530000000000001</v>
      </c>
      <c r="AE225">
        <v>0.2666</v>
      </c>
      <c r="AF225">
        <v>7.6859999999999998E-2</v>
      </c>
    </row>
    <row r="226" spans="1:32">
      <c r="A226">
        <v>90401602</v>
      </c>
      <c r="B226">
        <v>0</v>
      </c>
      <c r="C226">
        <v>12.8</v>
      </c>
      <c r="D226">
        <v>17.46</v>
      </c>
      <c r="E226">
        <v>83.05</v>
      </c>
      <c r="F226">
        <v>508.3</v>
      </c>
      <c r="G226">
        <v>8.0439999999999998E-2</v>
      </c>
      <c r="H226">
        <v>8.8950000000000001E-2</v>
      </c>
      <c r="I226">
        <v>7.3899999999999993E-2</v>
      </c>
      <c r="J226">
        <v>4.0829999999999998E-2</v>
      </c>
      <c r="K226">
        <v>0.15740000000000001</v>
      </c>
      <c r="L226">
        <v>5.7500000000000002E-2</v>
      </c>
      <c r="M226">
        <v>0.3639</v>
      </c>
      <c r="N226">
        <v>1.2649999999999999</v>
      </c>
      <c r="O226">
        <v>2.6680000000000001</v>
      </c>
      <c r="P226">
        <v>30.57</v>
      </c>
      <c r="Q226">
        <v>5.4209999999999996E-3</v>
      </c>
      <c r="R226">
        <v>3.4770000000000002E-2</v>
      </c>
      <c r="S226">
        <v>4.5449999999999997E-2</v>
      </c>
      <c r="T226">
        <v>1.384E-2</v>
      </c>
      <c r="U226">
        <v>1.8689999999999998E-2</v>
      </c>
      <c r="V226">
        <v>4.0670000000000003E-3</v>
      </c>
      <c r="W226">
        <v>13.74</v>
      </c>
      <c r="X226">
        <v>21.06</v>
      </c>
      <c r="Y226">
        <v>90.72</v>
      </c>
      <c r="Z226">
        <v>591</v>
      </c>
      <c r="AA226">
        <v>9.5339999999999994E-2</v>
      </c>
      <c r="AB226">
        <v>0.1812</v>
      </c>
      <c r="AC226">
        <v>0.19009999999999999</v>
      </c>
      <c r="AD226">
        <v>8.2960000000000006E-2</v>
      </c>
      <c r="AE226">
        <v>0.1988</v>
      </c>
      <c r="AF226">
        <v>7.0529999999999995E-2</v>
      </c>
    </row>
    <row r="227" spans="1:32">
      <c r="A227">
        <v>904302</v>
      </c>
      <c r="B227">
        <v>0</v>
      </c>
      <c r="C227">
        <v>11.06</v>
      </c>
      <c r="D227">
        <v>14.83</v>
      </c>
      <c r="E227">
        <v>70.31</v>
      </c>
      <c r="F227">
        <v>378.2</v>
      </c>
      <c r="G227">
        <v>7.7410000000000007E-2</v>
      </c>
      <c r="H227">
        <v>4.768E-2</v>
      </c>
      <c r="I227">
        <v>2.7119999999999998E-2</v>
      </c>
      <c r="J227">
        <v>7.2459999999999998E-3</v>
      </c>
      <c r="K227">
        <v>0.1535</v>
      </c>
      <c r="L227">
        <v>6.2140000000000001E-2</v>
      </c>
      <c r="M227">
        <v>0.1855</v>
      </c>
      <c r="N227">
        <v>0.68810000000000004</v>
      </c>
      <c r="O227">
        <v>1.2629999999999999</v>
      </c>
      <c r="P227">
        <v>12.98</v>
      </c>
      <c r="Q227">
        <v>4.2589999999999998E-3</v>
      </c>
      <c r="R227">
        <v>1.469E-2</v>
      </c>
      <c r="S227">
        <v>1.9400000000000001E-2</v>
      </c>
      <c r="T227">
        <v>4.1679999999999998E-3</v>
      </c>
      <c r="U227">
        <v>1.191E-2</v>
      </c>
      <c r="V227">
        <v>3.5370000000000002E-3</v>
      </c>
      <c r="W227">
        <v>12.68</v>
      </c>
      <c r="X227">
        <v>20.350000000000001</v>
      </c>
      <c r="Y227">
        <v>80.790000000000006</v>
      </c>
      <c r="Z227">
        <v>496.7</v>
      </c>
      <c r="AA227">
        <v>0.112</v>
      </c>
      <c r="AB227">
        <v>0.18790000000000001</v>
      </c>
      <c r="AC227">
        <v>0.2079</v>
      </c>
      <c r="AD227">
        <v>5.5559999999999998E-2</v>
      </c>
      <c r="AE227">
        <v>0.25900000000000001</v>
      </c>
      <c r="AF227">
        <v>9.1579999999999995E-2</v>
      </c>
    </row>
    <row r="228" spans="1:32">
      <c r="A228">
        <v>904357</v>
      </c>
      <c r="B228">
        <v>0</v>
      </c>
      <c r="C228">
        <v>11.8</v>
      </c>
      <c r="D228">
        <v>17.260000000000002</v>
      </c>
      <c r="E228">
        <v>75.260000000000005</v>
      </c>
      <c r="F228">
        <v>431.9</v>
      </c>
      <c r="G228">
        <v>9.0870000000000006E-2</v>
      </c>
      <c r="H228">
        <v>6.232E-2</v>
      </c>
      <c r="I228">
        <v>2.853E-2</v>
      </c>
      <c r="J228">
        <v>1.6379999999999999E-2</v>
      </c>
      <c r="K228">
        <v>0.1847</v>
      </c>
      <c r="L228">
        <v>6.019E-2</v>
      </c>
      <c r="M228">
        <v>0.34379999999999999</v>
      </c>
      <c r="N228">
        <v>1.1399999999999999</v>
      </c>
      <c r="O228">
        <v>2.2250000000000001</v>
      </c>
      <c r="P228">
        <v>25.06</v>
      </c>
      <c r="Q228">
        <v>5.463E-3</v>
      </c>
      <c r="R228">
        <v>1.9640000000000001E-2</v>
      </c>
      <c r="S228">
        <v>2.0789999999999999E-2</v>
      </c>
      <c r="T228">
        <v>5.398E-3</v>
      </c>
      <c r="U228">
        <v>1.477E-2</v>
      </c>
      <c r="V228">
        <v>3.0709999999999999E-3</v>
      </c>
      <c r="W228">
        <v>13.45</v>
      </c>
      <c r="X228">
        <v>24.49</v>
      </c>
      <c r="Y228">
        <v>86</v>
      </c>
      <c r="Z228">
        <v>562</v>
      </c>
      <c r="AA228">
        <v>0.1244</v>
      </c>
      <c r="AB228">
        <v>0.1726</v>
      </c>
      <c r="AC228">
        <v>0.1449</v>
      </c>
      <c r="AD228">
        <v>5.3560000000000003E-2</v>
      </c>
      <c r="AE228">
        <v>0.27789999999999998</v>
      </c>
      <c r="AF228">
        <v>8.1210000000000004E-2</v>
      </c>
    </row>
    <row r="229" spans="1:32">
      <c r="A229">
        <v>904647</v>
      </c>
      <c r="B229">
        <v>0</v>
      </c>
      <c r="C229">
        <v>11.93</v>
      </c>
      <c r="D229">
        <v>10.91</v>
      </c>
      <c r="E229">
        <v>76.14</v>
      </c>
      <c r="F229">
        <v>442.7</v>
      </c>
      <c r="G229">
        <v>8.8719999999999993E-2</v>
      </c>
      <c r="H229">
        <v>5.2420000000000001E-2</v>
      </c>
      <c r="I229">
        <v>2.606E-2</v>
      </c>
      <c r="J229">
        <v>1.796E-2</v>
      </c>
      <c r="K229">
        <v>0.16009999999999999</v>
      </c>
      <c r="L229">
        <v>5.5410000000000001E-2</v>
      </c>
      <c r="M229">
        <v>0.25219999999999998</v>
      </c>
      <c r="N229">
        <v>1.0449999999999999</v>
      </c>
      <c r="O229">
        <v>1.649</v>
      </c>
      <c r="P229">
        <v>18.95</v>
      </c>
      <c r="Q229">
        <v>6.1749999999999999E-3</v>
      </c>
      <c r="R229">
        <v>1.204E-2</v>
      </c>
      <c r="S229">
        <v>1.376E-2</v>
      </c>
      <c r="T229">
        <v>5.8320000000000004E-3</v>
      </c>
      <c r="U229">
        <v>1.0959999999999999E-2</v>
      </c>
      <c r="V229">
        <v>1.8569999999999999E-3</v>
      </c>
      <c r="W229">
        <v>13.8</v>
      </c>
      <c r="X229">
        <v>20.14</v>
      </c>
      <c r="Y229">
        <v>87.64</v>
      </c>
      <c r="Z229">
        <v>589.5</v>
      </c>
      <c r="AA229">
        <v>0.13739999999999999</v>
      </c>
      <c r="AB229">
        <v>0.1575</v>
      </c>
      <c r="AC229">
        <v>0.15140000000000001</v>
      </c>
      <c r="AD229">
        <v>6.8760000000000002E-2</v>
      </c>
      <c r="AE229">
        <v>0.246</v>
      </c>
      <c r="AF229">
        <v>7.2620000000000004E-2</v>
      </c>
    </row>
    <row r="230" spans="1:32">
      <c r="A230">
        <v>904689</v>
      </c>
      <c r="B230">
        <v>0</v>
      </c>
      <c r="C230">
        <v>12.96</v>
      </c>
      <c r="D230">
        <v>18.29</v>
      </c>
      <c r="E230">
        <v>84.18</v>
      </c>
      <c r="F230">
        <v>525.20000000000005</v>
      </c>
      <c r="G230">
        <v>7.3510000000000006E-2</v>
      </c>
      <c r="H230">
        <v>7.8990000000000005E-2</v>
      </c>
      <c r="I230">
        <v>4.0570000000000002E-2</v>
      </c>
      <c r="J230">
        <v>1.883E-2</v>
      </c>
      <c r="K230">
        <v>0.18740000000000001</v>
      </c>
      <c r="L230">
        <v>5.8990000000000001E-2</v>
      </c>
      <c r="M230">
        <v>0.23569999999999999</v>
      </c>
      <c r="N230">
        <v>1.2989999999999999</v>
      </c>
      <c r="O230">
        <v>2.3969999999999998</v>
      </c>
      <c r="P230">
        <v>20.21</v>
      </c>
      <c r="Q230">
        <v>3.6289999999999998E-3</v>
      </c>
      <c r="R230">
        <v>3.7130000000000003E-2</v>
      </c>
      <c r="S230">
        <v>3.4520000000000002E-2</v>
      </c>
      <c r="T230">
        <v>1.065E-2</v>
      </c>
      <c r="U230">
        <v>2.632E-2</v>
      </c>
      <c r="V230">
        <v>3.705E-3</v>
      </c>
      <c r="W230">
        <v>14.13</v>
      </c>
      <c r="X230">
        <v>24.61</v>
      </c>
      <c r="Y230">
        <v>96.31</v>
      </c>
      <c r="Z230">
        <v>621.9</v>
      </c>
      <c r="AA230">
        <v>9.3289999999999998E-2</v>
      </c>
      <c r="AB230">
        <v>0.23180000000000001</v>
      </c>
      <c r="AC230">
        <v>0.16039999999999999</v>
      </c>
      <c r="AD230">
        <v>6.608E-2</v>
      </c>
      <c r="AE230">
        <v>0.32069999999999999</v>
      </c>
      <c r="AF230">
        <v>7.2470000000000007E-2</v>
      </c>
    </row>
    <row r="231" spans="1:32">
      <c r="A231">
        <v>9047</v>
      </c>
      <c r="B231">
        <v>0</v>
      </c>
      <c r="C231">
        <v>12.94</v>
      </c>
      <c r="D231">
        <v>16.170000000000002</v>
      </c>
      <c r="E231">
        <v>83.18</v>
      </c>
      <c r="F231">
        <v>507.6</v>
      </c>
      <c r="G231">
        <v>9.8790000000000003E-2</v>
      </c>
      <c r="H231">
        <v>8.8359999999999994E-2</v>
      </c>
      <c r="I231">
        <v>3.2960000000000003E-2</v>
      </c>
      <c r="J231">
        <v>2.3900000000000001E-2</v>
      </c>
      <c r="K231">
        <v>0.17349999999999999</v>
      </c>
      <c r="L231">
        <v>6.2E-2</v>
      </c>
      <c r="M231">
        <v>0.14580000000000001</v>
      </c>
      <c r="N231">
        <v>0.90500000000000003</v>
      </c>
      <c r="O231">
        <v>0.99750000000000005</v>
      </c>
      <c r="P231">
        <v>11.36</v>
      </c>
      <c r="Q231">
        <v>2.8869999999999998E-3</v>
      </c>
      <c r="R231">
        <v>1.285E-2</v>
      </c>
      <c r="S231">
        <v>1.6129999999999999E-2</v>
      </c>
      <c r="T231">
        <v>7.3080000000000003E-3</v>
      </c>
      <c r="U231">
        <v>1.8700000000000001E-2</v>
      </c>
      <c r="V231">
        <v>1.9719999999999998E-3</v>
      </c>
      <c r="W231">
        <v>13.86</v>
      </c>
      <c r="X231">
        <v>23.02</v>
      </c>
      <c r="Y231">
        <v>89.69</v>
      </c>
      <c r="Z231">
        <v>580.9</v>
      </c>
      <c r="AA231">
        <v>0.1172</v>
      </c>
      <c r="AB231">
        <v>0.1958</v>
      </c>
      <c r="AC231">
        <v>0.18099999999999999</v>
      </c>
      <c r="AD231">
        <v>8.3879999999999996E-2</v>
      </c>
      <c r="AE231">
        <v>0.32969999999999999</v>
      </c>
      <c r="AF231">
        <v>7.8340000000000007E-2</v>
      </c>
    </row>
    <row r="232" spans="1:32">
      <c r="A232">
        <v>904969</v>
      </c>
      <c r="B232">
        <v>0</v>
      </c>
      <c r="C232">
        <v>12.34</v>
      </c>
      <c r="D232">
        <v>14.95</v>
      </c>
      <c r="E232">
        <v>78.290000000000006</v>
      </c>
      <c r="F232">
        <v>469.1</v>
      </c>
      <c r="G232">
        <v>8.6819999999999994E-2</v>
      </c>
      <c r="H232">
        <v>4.5710000000000001E-2</v>
      </c>
      <c r="I232">
        <v>2.1090000000000001E-2</v>
      </c>
      <c r="J232">
        <v>2.0539999999999999E-2</v>
      </c>
      <c r="K232">
        <v>0.15709999999999999</v>
      </c>
      <c r="L232">
        <v>5.7079999999999999E-2</v>
      </c>
      <c r="M232">
        <v>0.38329999999999997</v>
      </c>
      <c r="N232">
        <v>0.90780000000000005</v>
      </c>
      <c r="O232">
        <v>2.6019999999999999</v>
      </c>
      <c r="P232">
        <v>30.15</v>
      </c>
      <c r="Q232">
        <v>7.7019999999999996E-3</v>
      </c>
      <c r="R232">
        <v>8.4910000000000003E-3</v>
      </c>
      <c r="S232">
        <v>1.307E-2</v>
      </c>
      <c r="T232">
        <v>1.03E-2</v>
      </c>
      <c r="U232">
        <v>2.9700000000000001E-2</v>
      </c>
      <c r="V232">
        <v>1.4319999999999999E-3</v>
      </c>
      <c r="W232">
        <v>13.18</v>
      </c>
      <c r="X232">
        <v>16.850000000000001</v>
      </c>
      <c r="Y232">
        <v>84.11</v>
      </c>
      <c r="Z232">
        <v>533.1</v>
      </c>
      <c r="AA232">
        <v>0.1048</v>
      </c>
      <c r="AB232">
        <v>6.744E-2</v>
      </c>
      <c r="AC232">
        <v>4.9209999999999997E-2</v>
      </c>
      <c r="AD232">
        <v>4.793E-2</v>
      </c>
      <c r="AE232">
        <v>0.2298</v>
      </c>
      <c r="AF232">
        <v>5.9740000000000001E-2</v>
      </c>
    </row>
    <row r="233" spans="1:32">
      <c r="A233">
        <v>904971</v>
      </c>
      <c r="B233">
        <v>0</v>
      </c>
      <c r="C233">
        <v>10.94</v>
      </c>
      <c r="D233">
        <v>18.59</v>
      </c>
      <c r="E233">
        <v>70.39</v>
      </c>
      <c r="F233">
        <v>370</v>
      </c>
      <c r="G233">
        <v>0.1004</v>
      </c>
      <c r="H233">
        <v>7.46E-2</v>
      </c>
      <c r="I233">
        <v>4.9439999999999998E-2</v>
      </c>
      <c r="J233">
        <v>2.9319999999999999E-2</v>
      </c>
      <c r="K233">
        <v>0.14860000000000001</v>
      </c>
      <c r="L233">
        <v>6.615E-2</v>
      </c>
      <c r="M233">
        <v>0.37959999999999999</v>
      </c>
      <c r="N233">
        <v>1.7430000000000001</v>
      </c>
      <c r="O233">
        <v>3.0179999999999998</v>
      </c>
      <c r="P233">
        <v>25.78</v>
      </c>
      <c r="Q233">
        <v>9.5189999999999997E-3</v>
      </c>
      <c r="R233">
        <v>2.1340000000000001E-2</v>
      </c>
      <c r="S233">
        <v>1.9900000000000001E-2</v>
      </c>
      <c r="T233">
        <v>1.155E-2</v>
      </c>
      <c r="U233">
        <v>2.0789999999999999E-2</v>
      </c>
      <c r="V233">
        <v>2.7009999999999998E-3</v>
      </c>
      <c r="W233">
        <v>12.4</v>
      </c>
      <c r="X233">
        <v>25.58</v>
      </c>
      <c r="Y233">
        <v>82.76</v>
      </c>
      <c r="Z233">
        <v>472.4</v>
      </c>
      <c r="AA233">
        <v>0.1363</v>
      </c>
      <c r="AB233">
        <v>0.16439999999999999</v>
      </c>
      <c r="AC233">
        <v>0.14119999999999999</v>
      </c>
      <c r="AD233">
        <v>7.8869999999999996E-2</v>
      </c>
      <c r="AE233">
        <v>0.22509999999999999</v>
      </c>
      <c r="AF233">
        <v>7.732E-2</v>
      </c>
    </row>
    <row r="234" spans="1:32">
      <c r="A234">
        <v>905189</v>
      </c>
      <c r="B234">
        <v>0</v>
      </c>
      <c r="C234">
        <v>16.14</v>
      </c>
      <c r="D234">
        <v>14.86</v>
      </c>
      <c r="E234">
        <v>104.3</v>
      </c>
      <c r="F234">
        <v>800</v>
      </c>
      <c r="G234">
        <v>9.4950000000000007E-2</v>
      </c>
      <c r="H234">
        <v>8.5010000000000002E-2</v>
      </c>
      <c r="I234">
        <v>5.5E-2</v>
      </c>
      <c r="J234">
        <v>4.5280000000000001E-2</v>
      </c>
      <c r="K234">
        <v>0.17349999999999999</v>
      </c>
      <c r="L234">
        <v>5.8749999999999997E-2</v>
      </c>
      <c r="M234">
        <v>0.2387</v>
      </c>
      <c r="N234">
        <v>0.63719999999999999</v>
      </c>
      <c r="O234">
        <v>1.7290000000000001</v>
      </c>
      <c r="P234">
        <v>21.83</v>
      </c>
      <c r="Q234">
        <v>3.9579999999999997E-3</v>
      </c>
      <c r="R234">
        <v>1.2460000000000001E-2</v>
      </c>
      <c r="S234">
        <v>1.831E-2</v>
      </c>
      <c r="T234">
        <v>8.7469999999999996E-3</v>
      </c>
      <c r="U234">
        <v>1.4999999999999999E-2</v>
      </c>
      <c r="V234">
        <v>1.621E-3</v>
      </c>
      <c r="W234">
        <v>17.71</v>
      </c>
      <c r="X234">
        <v>19.579999999999998</v>
      </c>
      <c r="Y234">
        <v>115.9</v>
      </c>
      <c r="Z234">
        <v>947.9</v>
      </c>
      <c r="AA234">
        <v>0.1206</v>
      </c>
      <c r="AB234">
        <v>0.17219999999999999</v>
      </c>
      <c r="AC234">
        <v>0.23100000000000001</v>
      </c>
      <c r="AD234">
        <v>0.1129</v>
      </c>
      <c r="AE234">
        <v>0.27779999999999999</v>
      </c>
      <c r="AF234">
        <v>7.0120000000000002E-2</v>
      </c>
    </row>
    <row r="235" spans="1:32">
      <c r="A235">
        <v>905190</v>
      </c>
      <c r="B235">
        <v>0</v>
      </c>
      <c r="C235">
        <v>12.85</v>
      </c>
      <c r="D235">
        <v>21.37</v>
      </c>
      <c r="E235">
        <v>82.63</v>
      </c>
      <c r="F235">
        <v>514.5</v>
      </c>
      <c r="G235">
        <v>7.5509999999999994E-2</v>
      </c>
      <c r="H235">
        <v>8.3159999999999998E-2</v>
      </c>
      <c r="I235">
        <v>6.1260000000000002E-2</v>
      </c>
      <c r="J235">
        <v>1.8669999999999999E-2</v>
      </c>
      <c r="K235">
        <v>0.158</v>
      </c>
      <c r="L235">
        <v>6.114E-2</v>
      </c>
      <c r="M235">
        <v>0.49930000000000002</v>
      </c>
      <c r="N235">
        <v>1.798</v>
      </c>
      <c r="O235">
        <v>2.552</v>
      </c>
      <c r="P235">
        <v>41.24</v>
      </c>
      <c r="Q235">
        <v>6.0109999999999999E-3</v>
      </c>
      <c r="R235">
        <v>4.48E-2</v>
      </c>
      <c r="S235">
        <v>5.1749999999999997E-2</v>
      </c>
      <c r="T235">
        <v>1.341E-2</v>
      </c>
      <c r="U235">
        <v>2.6689999999999998E-2</v>
      </c>
      <c r="V235">
        <v>7.731E-3</v>
      </c>
      <c r="W235">
        <v>14.4</v>
      </c>
      <c r="X235">
        <v>27.01</v>
      </c>
      <c r="Y235">
        <v>91.63</v>
      </c>
      <c r="Z235">
        <v>645.79999999999995</v>
      </c>
      <c r="AA235">
        <v>9.4020000000000006E-2</v>
      </c>
      <c r="AB235">
        <v>0.19359999999999999</v>
      </c>
      <c r="AC235">
        <v>0.18379999999999999</v>
      </c>
      <c r="AD235">
        <v>5.6009999999999997E-2</v>
      </c>
      <c r="AE235">
        <v>0.24879999999999999</v>
      </c>
      <c r="AF235">
        <v>8.1509999999999999E-2</v>
      </c>
    </row>
    <row r="236" spans="1:32">
      <c r="A236">
        <v>905501</v>
      </c>
      <c r="B236">
        <v>0</v>
      </c>
      <c r="C236">
        <v>12.27</v>
      </c>
      <c r="D236">
        <v>17.920000000000002</v>
      </c>
      <c r="E236">
        <v>78.41</v>
      </c>
      <c r="F236">
        <v>466.1</v>
      </c>
      <c r="G236">
        <v>8.6849999999999997E-2</v>
      </c>
      <c r="H236">
        <v>6.5259999999999999E-2</v>
      </c>
      <c r="I236">
        <v>3.211E-2</v>
      </c>
      <c r="J236">
        <v>2.6530000000000001E-2</v>
      </c>
      <c r="K236">
        <v>0.1966</v>
      </c>
      <c r="L236">
        <v>5.5969999999999999E-2</v>
      </c>
      <c r="M236">
        <v>0.3342</v>
      </c>
      <c r="N236">
        <v>1.7809999999999999</v>
      </c>
      <c r="O236">
        <v>2.0790000000000002</v>
      </c>
      <c r="P236">
        <v>25.79</v>
      </c>
      <c r="Q236">
        <v>5.888E-3</v>
      </c>
      <c r="R236">
        <v>2.3099999999999999E-2</v>
      </c>
      <c r="S236">
        <v>2.0590000000000001E-2</v>
      </c>
      <c r="T236">
        <v>1.0749999999999999E-2</v>
      </c>
      <c r="U236">
        <v>2.5780000000000001E-2</v>
      </c>
      <c r="V236">
        <v>2.2669999999999999E-3</v>
      </c>
      <c r="W236">
        <v>14.1</v>
      </c>
      <c r="X236">
        <v>28.88</v>
      </c>
      <c r="Y236">
        <v>89</v>
      </c>
      <c r="Z236">
        <v>610.20000000000005</v>
      </c>
      <c r="AA236">
        <v>0.124</v>
      </c>
      <c r="AB236">
        <v>0.17949999999999999</v>
      </c>
      <c r="AC236">
        <v>0.13769999999999999</v>
      </c>
      <c r="AD236">
        <v>9.5320000000000002E-2</v>
      </c>
      <c r="AE236">
        <v>0.34549999999999997</v>
      </c>
      <c r="AF236">
        <v>6.8959999999999994E-2</v>
      </c>
    </row>
    <row r="237" spans="1:32">
      <c r="A237">
        <v>905502</v>
      </c>
      <c r="B237">
        <v>0</v>
      </c>
      <c r="C237">
        <v>11.36</v>
      </c>
      <c r="D237">
        <v>17.57</v>
      </c>
      <c r="E237">
        <v>72.489999999999995</v>
      </c>
      <c r="F237">
        <v>399.8</v>
      </c>
      <c r="G237">
        <v>8.8580000000000006E-2</v>
      </c>
      <c r="H237">
        <v>5.3129999999999997E-2</v>
      </c>
      <c r="I237">
        <v>2.7830000000000001E-2</v>
      </c>
      <c r="J237">
        <v>2.1000000000000001E-2</v>
      </c>
      <c r="K237">
        <v>0.16009999999999999</v>
      </c>
      <c r="L237">
        <v>5.9130000000000002E-2</v>
      </c>
      <c r="M237">
        <v>0.19159999999999999</v>
      </c>
      <c r="N237">
        <v>1.5549999999999999</v>
      </c>
      <c r="O237">
        <v>1.359</v>
      </c>
      <c r="P237">
        <v>13.66</v>
      </c>
      <c r="Q237">
        <v>5.391E-3</v>
      </c>
      <c r="R237">
        <v>9.9469999999999992E-3</v>
      </c>
      <c r="S237">
        <v>1.163E-2</v>
      </c>
      <c r="T237">
        <v>5.8719999999999996E-3</v>
      </c>
      <c r="U237">
        <v>1.341E-2</v>
      </c>
      <c r="V237">
        <v>1.6590000000000001E-3</v>
      </c>
      <c r="W237">
        <v>13.05</v>
      </c>
      <c r="X237">
        <v>36.32</v>
      </c>
      <c r="Y237">
        <v>85.07</v>
      </c>
      <c r="Z237">
        <v>521.29999999999995</v>
      </c>
      <c r="AA237">
        <v>0.14530000000000001</v>
      </c>
      <c r="AB237">
        <v>0.16220000000000001</v>
      </c>
      <c r="AC237">
        <v>0.18110000000000001</v>
      </c>
      <c r="AD237">
        <v>8.6980000000000002E-2</v>
      </c>
      <c r="AE237">
        <v>0.29730000000000001</v>
      </c>
      <c r="AF237">
        <v>7.7450000000000005E-2</v>
      </c>
    </row>
    <row r="238" spans="1:32">
      <c r="A238">
        <v>905520</v>
      </c>
      <c r="B238">
        <v>0</v>
      </c>
      <c r="C238">
        <v>11.04</v>
      </c>
      <c r="D238">
        <v>16.829999999999998</v>
      </c>
      <c r="E238">
        <v>70.92</v>
      </c>
      <c r="F238">
        <v>373.2</v>
      </c>
      <c r="G238">
        <v>0.1077</v>
      </c>
      <c r="H238">
        <v>7.8039999999999998E-2</v>
      </c>
      <c r="I238">
        <v>3.0460000000000001E-2</v>
      </c>
      <c r="J238">
        <v>2.4799999999999999E-2</v>
      </c>
      <c r="K238">
        <v>0.1714</v>
      </c>
      <c r="L238">
        <v>6.3399999999999998E-2</v>
      </c>
      <c r="M238">
        <v>0.19670000000000001</v>
      </c>
      <c r="N238">
        <v>1.387</v>
      </c>
      <c r="O238">
        <v>1.3420000000000001</v>
      </c>
      <c r="P238">
        <v>13.54</v>
      </c>
      <c r="Q238">
        <v>5.1580000000000003E-3</v>
      </c>
      <c r="R238">
        <v>9.3550000000000005E-3</v>
      </c>
      <c r="S238">
        <v>1.056E-2</v>
      </c>
      <c r="T238">
        <v>7.4830000000000001E-3</v>
      </c>
      <c r="U238">
        <v>1.7180000000000001E-2</v>
      </c>
      <c r="V238">
        <v>2.1979999999999999E-3</v>
      </c>
      <c r="W238">
        <v>12.41</v>
      </c>
      <c r="X238">
        <v>26.44</v>
      </c>
      <c r="Y238">
        <v>79.930000000000007</v>
      </c>
      <c r="Z238">
        <v>471.4</v>
      </c>
      <c r="AA238">
        <v>0.13689999999999999</v>
      </c>
      <c r="AB238">
        <v>0.1482</v>
      </c>
      <c r="AC238">
        <v>0.1067</v>
      </c>
      <c r="AD238">
        <v>7.4310000000000001E-2</v>
      </c>
      <c r="AE238">
        <v>0.29980000000000001</v>
      </c>
      <c r="AF238">
        <v>7.8810000000000005E-2</v>
      </c>
    </row>
    <row r="239" spans="1:32">
      <c r="A239">
        <v>905539</v>
      </c>
      <c r="B239">
        <v>0</v>
      </c>
      <c r="C239">
        <v>9.3970000000000002</v>
      </c>
      <c r="D239">
        <v>21.68</v>
      </c>
      <c r="E239">
        <v>59.75</v>
      </c>
      <c r="F239">
        <v>268.8</v>
      </c>
      <c r="G239">
        <v>7.9689999999999997E-2</v>
      </c>
      <c r="H239">
        <v>6.053E-2</v>
      </c>
      <c r="I239">
        <v>3.7350000000000001E-2</v>
      </c>
      <c r="J239">
        <v>5.1279999999999997E-3</v>
      </c>
      <c r="K239">
        <v>0.12740000000000001</v>
      </c>
      <c r="L239">
        <v>6.7239999999999994E-2</v>
      </c>
      <c r="M239">
        <v>0.1186</v>
      </c>
      <c r="N239">
        <v>1.1819999999999999</v>
      </c>
      <c r="O239">
        <v>1.1739999999999999</v>
      </c>
      <c r="P239">
        <v>6.8019999999999996</v>
      </c>
      <c r="Q239">
        <v>5.5149999999999999E-3</v>
      </c>
      <c r="R239">
        <v>2.674E-2</v>
      </c>
      <c r="S239">
        <v>3.7350000000000001E-2</v>
      </c>
      <c r="T239">
        <v>5.1279999999999997E-3</v>
      </c>
      <c r="U239">
        <v>1.951E-2</v>
      </c>
      <c r="V239">
        <v>4.5830000000000003E-3</v>
      </c>
      <c r="W239">
        <v>9.9649999999999999</v>
      </c>
      <c r="X239">
        <v>27.99</v>
      </c>
      <c r="Y239">
        <v>66.61</v>
      </c>
      <c r="Z239">
        <v>301</v>
      </c>
      <c r="AA239">
        <v>0.1086</v>
      </c>
      <c r="AB239">
        <v>0.18870000000000001</v>
      </c>
      <c r="AC239">
        <v>0.18679999999999999</v>
      </c>
      <c r="AD239">
        <v>2.564E-2</v>
      </c>
      <c r="AE239">
        <v>0.23760000000000001</v>
      </c>
      <c r="AF239">
        <v>9.2060000000000003E-2</v>
      </c>
    </row>
    <row r="240" spans="1:32">
      <c r="A240">
        <v>905557</v>
      </c>
      <c r="B240">
        <v>0</v>
      </c>
      <c r="C240">
        <v>14.99</v>
      </c>
      <c r="D240">
        <v>22.11</v>
      </c>
      <c r="E240">
        <v>97.53</v>
      </c>
      <c r="F240">
        <v>693.7</v>
      </c>
      <c r="G240">
        <v>8.5150000000000003E-2</v>
      </c>
      <c r="H240">
        <v>0.10249999999999999</v>
      </c>
      <c r="I240">
        <v>6.8589999999999998E-2</v>
      </c>
      <c r="J240">
        <v>3.8760000000000003E-2</v>
      </c>
      <c r="K240">
        <v>0.19439999999999999</v>
      </c>
      <c r="L240">
        <v>5.9130000000000002E-2</v>
      </c>
      <c r="M240">
        <v>0.31859999999999999</v>
      </c>
      <c r="N240">
        <v>1.3360000000000001</v>
      </c>
      <c r="O240">
        <v>2.31</v>
      </c>
      <c r="P240">
        <v>28.51</v>
      </c>
      <c r="Q240">
        <v>4.4489999999999998E-3</v>
      </c>
      <c r="R240">
        <v>2.8080000000000001E-2</v>
      </c>
      <c r="S240">
        <v>3.3119999999999997E-2</v>
      </c>
      <c r="T240">
        <v>1.196E-2</v>
      </c>
      <c r="U240">
        <v>1.9060000000000001E-2</v>
      </c>
      <c r="V240">
        <v>4.0150000000000003E-3</v>
      </c>
      <c r="W240">
        <v>16.760000000000002</v>
      </c>
      <c r="X240">
        <v>31.55</v>
      </c>
      <c r="Y240">
        <v>110.2</v>
      </c>
      <c r="Z240">
        <v>867.1</v>
      </c>
      <c r="AA240">
        <v>0.1077</v>
      </c>
      <c r="AB240">
        <v>0.33450000000000002</v>
      </c>
      <c r="AC240">
        <v>0.31140000000000001</v>
      </c>
      <c r="AD240">
        <v>0.1308</v>
      </c>
      <c r="AE240">
        <v>0.31630000000000003</v>
      </c>
      <c r="AF240">
        <v>9.2509999999999995E-2</v>
      </c>
    </row>
    <row r="241" spans="1:32">
      <c r="A241">
        <v>905686</v>
      </c>
      <c r="B241">
        <v>0</v>
      </c>
      <c r="C241">
        <v>11.89</v>
      </c>
      <c r="D241">
        <v>21.17</v>
      </c>
      <c r="E241">
        <v>76.39</v>
      </c>
      <c r="F241">
        <v>433.8</v>
      </c>
      <c r="G241">
        <v>9.7729999999999997E-2</v>
      </c>
      <c r="H241">
        <v>8.1199999999999994E-2</v>
      </c>
      <c r="I241">
        <v>2.555E-2</v>
      </c>
      <c r="J241">
        <v>2.179E-2</v>
      </c>
      <c r="K241">
        <v>0.2019</v>
      </c>
      <c r="L241">
        <v>6.2899999999999998E-2</v>
      </c>
      <c r="M241">
        <v>0.2747</v>
      </c>
      <c r="N241">
        <v>1.2030000000000001</v>
      </c>
      <c r="O241">
        <v>1.93</v>
      </c>
      <c r="P241">
        <v>19.53</v>
      </c>
      <c r="Q241">
        <v>9.8949999999999993E-3</v>
      </c>
      <c r="R241">
        <v>3.0530000000000002E-2</v>
      </c>
      <c r="S241">
        <v>1.6299999999999999E-2</v>
      </c>
      <c r="T241">
        <v>9.2759999999999995E-3</v>
      </c>
      <c r="U241">
        <v>2.2579999999999999E-2</v>
      </c>
      <c r="V241">
        <v>2.2720000000000001E-3</v>
      </c>
      <c r="W241">
        <v>13.05</v>
      </c>
      <c r="X241">
        <v>27.21</v>
      </c>
      <c r="Y241">
        <v>85.09</v>
      </c>
      <c r="Z241">
        <v>522.9</v>
      </c>
      <c r="AA241">
        <v>0.1426</v>
      </c>
      <c r="AB241">
        <v>0.21870000000000001</v>
      </c>
      <c r="AC241">
        <v>0.1164</v>
      </c>
      <c r="AD241">
        <v>8.2629999999999995E-2</v>
      </c>
      <c r="AE241">
        <v>0.3075</v>
      </c>
      <c r="AF241">
        <v>7.3510000000000006E-2</v>
      </c>
    </row>
    <row r="242" spans="1:32">
      <c r="A242">
        <v>905978</v>
      </c>
      <c r="B242">
        <v>0</v>
      </c>
      <c r="C242">
        <v>9.4049999999999994</v>
      </c>
      <c r="D242">
        <v>21.7</v>
      </c>
      <c r="E242">
        <v>59.6</v>
      </c>
      <c r="F242">
        <v>271.2</v>
      </c>
      <c r="G242">
        <v>0.10440000000000001</v>
      </c>
      <c r="H242">
        <v>6.1589999999999999E-2</v>
      </c>
      <c r="I242">
        <v>2.0469999999999999E-2</v>
      </c>
      <c r="J242">
        <v>1.257E-2</v>
      </c>
      <c r="K242">
        <v>0.20250000000000001</v>
      </c>
      <c r="L242">
        <v>6.6009999999999999E-2</v>
      </c>
      <c r="M242">
        <v>0.43020000000000003</v>
      </c>
      <c r="N242">
        <v>2.8780000000000001</v>
      </c>
      <c r="O242">
        <v>2.7589999999999999</v>
      </c>
      <c r="P242">
        <v>25.17</v>
      </c>
      <c r="Q242">
        <v>1.474E-2</v>
      </c>
      <c r="R242">
        <v>1.6740000000000001E-2</v>
      </c>
      <c r="S242">
        <v>1.367E-2</v>
      </c>
      <c r="T242">
        <v>8.6739999999999994E-3</v>
      </c>
      <c r="U242">
        <v>3.0439999999999998E-2</v>
      </c>
      <c r="V242">
        <v>4.5900000000000003E-3</v>
      </c>
      <c r="W242">
        <v>10.85</v>
      </c>
      <c r="X242">
        <v>31.24</v>
      </c>
      <c r="Y242">
        <v>68.73</v>
      </c>
      <c r="Z242">
        <v>359.4</v>
      </c>
      <c r="AA242">
        <v>0.15260000000000001</v>
      </c>
      <c r="AB242">
        <v>0.1193</v>
      </c>
      <c r="AC242">
        <v>6.1409999999999999E-2</v>
      </c>
      <c r="AD242">
        <v>3.7699999999999997E-2</v>
      </c>
      <c r="AE242">
        <v>0.28720000000000001</v>
      </c>
      <c r="AF242">
        <v>8.3040000000000003E-2</v>
      </c>
    </row>
    <row r="243" spans="1:32">
      <c r="A243">
        <v>906024</v>
      </c>
      <c r="B243">
        <v>0</v>
      </c>
      <c r="C243">
        <v>12.7</v>
      </c>
      <c r="D243">
        <v>12.17</v>
      </c>
      <c r="E243">
        <v>80.88</v>
      </c>
      <c r="F243">
        <v>495</v>
      </c>
      <c r="G243">
        <v>8.7849999999999998E-2</v>
      </c>
      <c r="H243">
        <v>5.7939999999999998E-2</v>
      </c>
      <c r="I243">
        <v>2.3599999999999999E-2</v>
      </c>
      <c r="J243">
        <v>2.402E-2</v>
      </c>
      <c r="K243">
        <v>0.1583</v>
      </c>
      <c r="L243">
        <v>6.275E-2</v>
      </c>
      <c r="M243">
        <v>0.2253</v>
      </c>
      <c r="N243">
        <v>0.64570000000000005</v>
      </c>
      <c r="O243">
        <v>1.5269999999999999</v>
      </c>
      <c r="P243">
        <v>17.37</v>
      </c>
      <c r="Q243">
        <v>6.1310000000000002E-3</v>
      </c>
      <c r="R243">
        <v>1.2630000000000001E-2</v>
      </c>
      <c r="S243">
        <v>9.0749999999999997E-3</v>
      </c>
      <c r="T243">
        <v>8.2310000000000005E-3</v>
      </c>
      <c r="U243">
        <v>1.7129999999999999E-2</v>
      </c>
      <c r="V243">
        <v>4.4140000000000004E-3</v>
      </c>
      <c r="W243">
        <v>13.65</v>
      </c>
      <c r="X243">
        <v>16.920000000000002</v>
      </c>
      <c r="Y243">
        <v>88.12</v>
      </c>
      <c r="Z243">
        <v>566.9</v>
      </c>
      <c r="AA243">
        <v>0.13139999999999999</v>
      </c>
      <c r="AB243">
        <v>0.16070000000000001</v>
      </c>
      <c r="AC243">
        <v>9.3850000000000003E-2</v>
      </c>
      <c r="AD243">
        <v>8.2239999999999994E-2</v>
      </c>
      <c r="AE243">
        <v>0.27750000000000002</v>
      </c>
      <c r="AF243">
        <v>9.4640000000000002E-2</v>
      </c>
    </row>
    <row r="244" spans="1:32">
      <c r="A244">
        <v>906290</v>
      </c>
      <c r="B244">
        <v>0</v>
      </c>
      <c r="C244">
        <v>11.16</v>
      </c>
      <c r="D244">
        <v>21.41</v>
      </c>
      <c r="E244">
        <v>70.95</v>
      </c>
      <c r="F244">
        <v>380.3</v>
      </c>
      <c r="G244">
        <v>0.1018</v>
      </c>
      <c r="H244">
        <v>5.978E-2</v>
      </c>
      <c r="I244">
        <v>8.9549999999999994E-3</v>
      </c>
      <c r="J244">
        <v>1.076E-2</v>
      </c>
      <c r="K244">
        <v>0.1615</v>
      </c>
      <c r="L244">
        <v>6.1440000000000002E-2</v>
      </c>
      <c r="M244">
        <v>0.28649999999999998</v>
      </c>
      <c r="N244">
        <v>1.6779999999999999</v>
      </c>
      <c r="O244">
        <v>1.968</v>
      </c>
      <c r="P244">
        <v>18.989999999999998</v>
      </c>
      <c r="Q244">
        <v>6.9080000000000001E-3</v>
      </c>
      <c r="R244">
        <v>9.4420000000000007E-3</v>
      </c>
      <c r="S244">
        <v>6.9719999999999999E-3</v>
      </c>
      <c r="T244">
        <v>6.1590000000000004E-3</v>
      </c>
      <c r="U244">
        <v>2.6939999999999999E-2</v>
      </c>
      <c r="V244">
        <v>2.0600000000000002E-3</v>
      </c>
      <c r="W244">
        <v>12.36</v>
      </c>
      <c r="X244">
        <v>28.92</v>
      </c>
      <c r="Y244">
        <v>79.260000000000005</v>
      </c>
      <c r="Z244">
        <v>458</v>
      </c>
      <c r="AA244">
        <v>0.12820000000000001</v>
      </c>
      <c r="AB244">
        <v>0.1108</v>
      </c>
      <c r="AC244">
        <v>3.5819999999999998E-2</v>
      </c>
      <c r="AD244">
        <v>4.3060000000000001E-2</v>
      </c>
      <c r="AE244">
        <v>0.29759999999999998</v>
      </c>
      <c r="AF244">
        <v>7.1230000000000002E-2</v>
      </c>
    </row>
    <row r="245" spans="1:32">
      <c r="A245">
        <v>906539</v>
      </c>
      <c r="B245">
        <v>0</v>
      </c>
      <c r="C245">
        <v>11.57</v>
      </c>
      <c r="D245">
        <v>19.04</v>
      </c>
      <c r="E245">
        <v>74.2</v>
      </c>
      <c r="F245">
        <v>409.7</v>
      </c>
      <c r="G245">
        <v>8.5459999999999994E-2</v>
      </c>
      <c r="H245">
        <v>7.7219999999999997E-2</v>
      </c>
      <c r="I245">
        <v>5.4850000000000003E-2</v>
      </c>
      <c r="J245">
        <v>1.4279999999999999E-2</v>
      </c>
      <c r="K245">
        <v>0.2031</v>
      </c>
      <c r="L245">
        <v>6.2670000000000003E-2</v>
      </c>
      <c r="M245">
        <v>0.28639999999999999</v>
      </c>
      <c r="N245">
        <v>1.44</v>
      </c>
      <c r="O245">
        <v>2.206</v>
      </c>
      <c r="P245">
        <v>20.3</v>
      </c>
      <c r="Q245">
        <v>7.2779999999999997E-3</v>
      </c>
      <c r="R245">
        <v>2.0469999999999999E-2</v>
      </c>
      <c r="S245">
        <v>4.4470000000000003E-2</v>
      </c>
      <c r="T245">
        <v>8.7989999999999995E-3</v>
      </c>
      <c r="U245">
        <v>1.8679999999999999E-2</v>
      </c>
      <c r="V245">
        <v>3.339E-3</v>
      </c>
      <c r="W245">
        <v>13.07</v>
      </c>
      <c r="X245">
        <v>26.98</v>
      </c>
      <c r="Y245">
        <v>86.43</v>
      </c>
      <c r="Z245">
        <v>520.5</v>
      </c>
      <c r="AA245">
        <v>0.1249</v>
      </c>
      <c r="AB245">
        <v>0.19370000000000001</v>
      </c>
      <c r="AC245">
        <v>0.25600000000000001</v>
      </c>
      <c r="AD245">
        <v>6.6640000000000005E-2</v>
      </c>
      <c r="AE245">
        <v>0.30349999999999999</v>
      </c>
      <c r="AF245">
        <v>8.2839999999999997E-2</v>
      </c>
    </row>
    <row r="246" spans="1:32">
      <c r="A246">
        <v>906564</v>
      </c>
      <c r="B246">
        <v>0</v>
      </c>
      <c r="C246">
        <v>14.69</v>
      </c>
      <c r="D246">
        <v>13.98</v>
      </c>
      <c r="E246">
        <v>98.22</v>
      </c>
      <c r="F246">
        <v>656.1</v>
      </c>
      <c r="G246">
        <v>0.1031</v>
      </c>
      <c r="H246">
        <v>0.18360000000000001</v>
      </c>
      <c r="I246">
        <v>0.14499999999999999</v>
      </c>
      <c r="J246">
        <v>6.3E-2</v>
      </c>
      <c r="K246">
        <v>0.20860000000000001</v>
      </c>
      <c r="L246">
        <v>7.4060000000000001E-2</v>
      </c>
      <c r="M246">
        <v>0.54620000000000002</v>
      </c>
      <c r="N246">
        <v>1.5109999999999999</v>
      </c>
      <c r="O246">
        <v>4.7949999999999999</v>
      </c>
      <c r="P246">
        <v>49.45</v>
      </c>
      <c r="Q246">
        <v>9.9760000000000005E-3</v>
      </c>
      <c r="R246">
        <v>5.2440000000000001E-2</v>
      </c>
      <c r="S246">
        <v>5.2780000000000001E-2</v>
      </c>
      <c r="T246">
        <v>1.5800000000000002E-2</v>
      </c>
      <c r="U246">
        <v>2.6530000000000001E-2</v>
      </c>
      <c r="V246">
        <v>5.4440000000000001E-3</v>
      </c>
      <c r="W246">
        <v>16.46</v>
      </c>
      <c r="X246">
        <v>18.34</v>
      </c>
      <c r="Y246">
        <v>114.1</v>
      </c>
      <c r="Z246">
        <v>809.2</v>
      </c>
      <c r="AA246">
        <v>0.13120000000000001</v>
      </c>
      <c r="AB246">
        <v>0.36349999999999999</v>
      </c>
      <c r="AC246">
        <v>0.32190000000000002</v>
      </c>
      <c r="AD246">
        <v>0.1108</v>
      </c>
      <c r="AE246">
        <v>0.28270000000000001</v>
      </c>
      <c r="AF246">
        <v>9.2079999999999995E-2</v>
      </c>
    </row>
    <row r="247" spans="1:32">
      <c r="A247">
        <v>906616</v>
      </c>
      <c r="B247">
        <v>0</v>
      </c>
      <c r="C247">
        <v>11.61</v>
      </c>
      <c r="D247">
        <v>16.02</v>
      </c>
      <c r="E247">
        <v>75.459999999999994</v>
      </c>
      <c r="F247">
        <v>408.2</v>
      </c>
      <c r="G247">
        <v>0.10879999999999999</v>
      </c>
      <c r="H247">
        <v>0.1168</v>
      </c>
      <c r="I247">
        <v>7.0970000000000005E-2</v>
      </c>
      <c r="J247">
        <v>4.4970000000000003E-2</v>
      </c>
      <c r="K247">
        <v>0.18859999999999999</v>
      </c>
      <c r="L247">
        <v>6.3200000000000006E-2</v>
      </c>
      <c r="M247">
        <v>0.24560000000000001</v>
      </c>
      <c r="N247">
        <v>0.7339</v>
      </c>
      <c r="O247">
        <v>1.667</v>
      </c>
      <c r="P247">
        <v>15.89</v>
      </c>
      <c r="Q247">
        <v>5.8840000000000003E-3</v>
      </c>
      <c r="R247">
        <v>2.0049999999999998E-2</v>
      </c>
      <c r="S247">
        <v>2.631E-2</v>
      </c>
      <c r="T247">
        <v>1.304E-2</v>
      </c>
      <c r="U247">
        <v>1.848E-2</v>
      </c>
      <c r="V247">
        <v>1.9819999999999998E-3</v>
      </c>
      <c r="W247">
        <v>12.64</v>
      </c>
      <c r="X247">
        <v>19.670000000000002</v>
      </c>
      <c r="Y247">
        <v>81.93</v>
      </c>
      <c r="Z247">
        <v>475.7</v>
      </c>
      <c r="AA247">
        <v>0.14149999999999999</v>
      </c>
      <c r="AB247">
        <v>0.217</v>
      </c>
      <c r="AC247">
        <v>0.23019999999999999</v>
      </c>
      <c r="AD247">
        <v>0.1105</v>
      </c>
      <c r="AE247">
        <v>0.2787</v>
      </c>
      <c r="AF247">
        <v>7.4270000000000003E-2</v>
      </c>
    </row>
    <row r="248" spans="1:32">
      <c r="A248">
        <v>906878</v>
      </c>
      <c r="B248">
        <v>0</v>
      </c>
      <c r="C248">
        <v>13.66</v>
      </c>
      <c r="D248">
        <v>19.13</v>
      </c>
      <c r="E248">
        <v>89.46</v>
      </c>
      <c r="F248">
        <v>575.29999999999995</v>
      </c>
      <c r="G248">
        <v>9.0569999999999998E-2</v>
      </c>
      <c r="H248">
        <v>0.1147</v>
      </c>
      <c r="I248">
        <v>9.6570000000000003E-2</v>
      </c>
      <c r="J248">
        <v>4.8120000000000003E-2</v>
      </c>
      <c r="K248">
        <v>0.18479999999999999</v>
      </c>
      <c r="L248">
        <v>6.1809999999999997E-2</v>
      </c>
      <c r="M248">
        <v>0.22439999999999999</v>
      </c>
      <c r="N248">
        <v>0.89500000000000002</v>
      </c>
      <c r="O248">
        <v>1.804</v>
      </c>
      <c r="P248">
        <v>19.36</v>
      </c>
      <c r="Q248">
        <v>3.98E-3</v>
      </c>
      <c r="R248">
        <v>2.809E-2</v>
      </c>
      <c r="S248">
        <v>3.669E-2</v>
      </c>
      <c r="T248">
        <v>1.274E-2</v>
      </c>
      <c r="U248">
        <v>1.5810000000000001E-2</v>
      </c>
      <c r="V248">
        <v>3.9560000000000003E-3</v>
      </c>
      <c r="W248">
        <v>15.14</v>
      </c>
      <c r="X248">
        <v>25.5</v>
      </c>
      <c r="Y248">
        <v>101.4</v>
      </c>
      <c r="Z248">
        <v>708.8</v>
      </c>
      <c r="AA248">
        <v>0.1147</v>
      </c>
      <c r="AB248">
        <v>0.31669999999999998</v>
      </c>
      <c r="AC248">
        <v>0.36599999999999999</v>
      </c>
      <c r="AD248">
        <v>0.14069999999999999</v>
      </c>
      <c r="AE248">
        <v>0.27439999999999998</v>
      </c>
      <c r="AF248">
        <v>8.8389999999999996E-2</v>
      </c>
    </row>
    <row r="249" spans="1:32">
      <c r="A249">
        <v>907145</v>
      </c>
      <c r="B249">
        <v>0</v>
      </c>
      <c r="C249">
        <v>9.7420000000000009</v>
      </c>
      <c r="D249">
        <v>19.12</v>
      </c>
      <c r="E249">
        <v>61.93</v>
      </c>
      <c r="F249">
        <v>289.7</v>
      </c>
      <c r="G249">
        <v>0.1075</v>
      </c>
      <c r="H249">
        <v>8.3330000000000001E-2</v>
      </c>
      <c r="I249">
        <v>8.9339999999999992E-3</v>
      </c>
      <c r="J249">
        <v>1.967E-2</v>
      </c>
      <c r="K249">
        <v>0.25380000000000003</v>
      </c>
      <c r="L249">
        <v>7.0290000000000005E-2</v>
      </c>
      <c r="M249">
        <v>0.69650000000000001</v>
      </c>
      <c r="N249">
        <v>1.7470000000000001</v>
      </c>
      <c r="O249">
        <v>4.6070000000000002</v>
      </c>
      <c r="P249">
        <v>43.52</v>
      </c>
      <c r="Q249">
        <v>1.307E-2</v>
      </c>
      <c r="R249">
        <v>1.8849999999999999E-2</v>
      </c>
      <c r="S249">
        <v>6.0210000000000003E-3</v>
      </c>
      <c r="T249">
        <v>1.052E-2</v>
      </c>
      <c r="U249">
        <v>3.1E-2</v>
      </c>
      <c r="V249">
        <v>4.2249999999999996E-3</v>
      </c>
      <c r="W249">
        <v>11.21</v>
      </c>
      <c r="X249">
        <v>23.17</v>
      </c>
      <c r="Y249">
        <v>71.790000000000006</v>
      </c>
      <c r="Z249">
        <v>380.9</v>
      </c>
      <c r="AA249">
        <v>0.13980000000000001</v>
      </c>
      <c r="AB249">
        <v>0.13519999999999999</v>
      </c>
      <c r="AC249">
        <v>2.085E-2</v>
      </c>
      <c r="AD249">
        <v>4.589E-2</v>
      </c>
      <c r="AE249">
        <v>0.3196</v>
      </c>
      <c r="AF249">
        <v>8.0089999999999995E-2</v>
      </c>
    </row>
    <row r="250" spans="1:32">
      <c r="A250">
        <v>907367</v>
      </c>
      <c r="B250">
        <v>0</v>
      </c>
      <c r="C250">
        <v>10.029999999999999</v>
      </c>
      <c r="D250">
        <v>21.28</v>
      </c>
      <c r="E250">
        <v>63.19</v>
      </c>
      <c r="F250">
        <v>307.3</v>
      </c>
      <c r="G250">
        <v>8.1170000000000006E-2</v>
      </c>
      <c r="H250">
        <v>3.9120000000000002E-2</v>
      </c>
      <c r="I250">
        <v>2.47E-3</v>
      </c>
      <c r="J250">
        <v>5.1590000000000004E-3</v>
      </c>
      <c r="K250">
        <v>0.16300000000000001</v>
      </c>
      <c r="L250">
        <v>6.4390000000000003E-2</v>
      </c>
      <c r="M250">
        <v>0.18509999999999999</v>
      </c>
      <c r="N250">
        <v>1.341</v>
      </c>
      <c r="O250">
        <v>1.1839999999999999</v>
      </c>
      <c r="P250">
        <v>11.6</v>
      </c>
      <c r="Q250">
        <v>5.7239999999999999E-3</v>
      </c>
      <c r="R250">
        <v>5.6969999999999998E-3</v>
      </c>
      <c r="S250">
        <v>2.0739999999999999E-3</v>
      </c>
      <c r="T250">
        <v>3.5270000000000002E-3</v>
      </c>
      <c r="U250">
        <v>1.4449999999999999E-2</v>
      </c>
      <c r="V250">
        <v>2.4109999999999999E-3</v>
      </c>
      <c r="W250">
        <v>11.11</v>
      </c>
      <c r="X250">
        <v>28.94</v>
      </c>
      <c r="Y250">
        <v>69.92</v>
      </c>
      <c r="Z250">
        <v>376.3</v>
      </c>
      <c r="AA250">
        <v>0.11260000000000001</v>
      </c>
      <c r="AB250">
        <v>7.0940000000000003E-2</v>
      </c>
      <c r="AC250">
        <v>1.235E-2</v>
      </c>
      <c r="AD250">
        <v>2.579E-2</v>
      </c>
      <c r="AE250">
        <v>0.2349</v>
      </c>
      <c r="AF250">
        <v>8.0610000000000001E-2</v>
      </c>
    </row>
    <row r="251" spans="1:32">
      <c r="A251">
        <v>907409</v>
      </c>
      <c r="B251">
        <v>0</v>
      </c>
      <c r="C251">
        <v>10.48</v>
      </c>
      <c r="D251">
        <v>14.98</v>
      </c>
      <c r="E251">
        <v>67.489999999999995</v>
      </c>
      <c r="F251">
        <v>333.6</v>
      </c>
      <c r="G251">
        <v>9.8159999999999997E-2</v>
      </c>
      <c r="H251">
        <v>0.1013</v>
      </c>
      <c r="I251">
        <v>6.3350000000000004E-2</v>
      </c>
      <c r="J251">
        <v>2.2179999999999998E-2</v>
      </c>
      <c r="K251">
        <v>0.1925</v>
      </c>
      <c r="L251">
        <v>6.9150000000000003E-2</v>
      </c>
      <c r="M251">
        <v>0.3276</v>
      </c>
      <c r="N251">
        <v>1.127</v>
      </c>
      <c r="O251">
        <v>2.5640000000000001</v>
      </c>
      <c r="P251">
        <v>20.77</v>
      </c>
      <c r="Q251">
        <v>7.3639999999999999E-3</v>
      </c>
      <c r="R251">
        <v>3.8670000000000003E-2</v>
      </c>
      <c r="S251">
        <v>5.2630000000000003E-2</v>
      </c>
      <c r="T251">
        <v>1.264E-2</v>
      </c>
      <c r="U251">
        <v>2.1610000000000001E-2</v>
      </c>
      <c r="V251">
        <v>4.8300000000000001E-3</v>
      </c>
      <c r="W251">
        <v>12.13</v>
      </c>
      <c r="X251">
        <v>21.57</v>
      </c>
      <c r="Y251">
        <v>81.41</v>
      </c>
      <c r="Z251">
        <v>440.4</v>
      </c>
      <c r="AA251">
        <v>0.13270000000000001</v>
      </c>
      <c r="AB251">
        <v>0.29959999999999998</v>
      </c>
      <c r="AC251">
        <v>0.29389999999999999</v>
      </c>
      <c r="AD251">
        <v>9.3100000000000002E-2</v>
      </c>
      <c r="AE251">
        <v>0.30199999999999999</v>
      </c>
      <c r="AF251">
        <v>9.6460000000000004E-2</v>
      </c>
    </row>
    <row r="252" spans="1:32">
      <c r="A252">
        <v>90745</v>
      </c>
      <c r="B252">
        <v>0</v>
      </c>
      <c r="C252">
        <v>10.8</v>
      </c>
      <c r="D252">
        <v>21.98</v>
      </c>
      <c r="E252">
        <v>68.790000000000006</v>
      </c>
      <c r="F252">
        <v>359.9</v>
      </c>
      <c r="G252">
        <v>8.8010000000000005E-2</v>
      </c>
      <c r="H252">
        <v>5.7430000000000002E-2</v>
      </c>
      <c r="I252">
        <v>3.6139999999999999E-2</v>
      </c>
      <c r="J252">
        <v>1.404E-2</v>
      </c>
      <c r="K252">
        <v>0.2016</v>
      </c>
      <c r="L252">
        <v>5.9769999999999997E-2</v>
      </c>
      <c r="M252">
        <v>0.30769999999999997</v>
      </c>
      <c r="N252">
        <v>1.621</v>
      </c>
      <c r="O252">
        <v>2.2400000000000002</v>
      </c>
      <c r="P252">
        <v>20.2</v>
      </c>
      <c r="Q252">
        <v>6.5430000000000002E-3</v>
      </c>
      <c r="R252">
        <v>2.1479999999999999E-2</v>
      </c>
      <c r="S252">
        <v>2.9909999999999999E-2</v>
      </c>
      <c r="T252">
        <v>1.0449999999999999E-2</v>
      </c>
      <c r="U252">
        <v>1.8440000000000002E-2</v>
      </c>
      <c r="V252">
        <v>2.6900000000000001E-3</v>
      </c>
      <c r="W252">
        <v>12.76</v>
      </c>
      <c r="X252">
        <v>32.04</v>
      </c>
      <c r="Y252">
        <v>83.69</v>
      </c>
      <c r="Z252">
        <v>489.5</v>
      </c>
      <c r="AA252">
        <v>0.1303</v>
      </c>
      <c r="AB252">
        <v>0.1696</v>
      </c>
      <c r="AC252">
        <v>0.19270000000000001</v>
      </c>
      <c r="AD252">
        <v>7.485E-2</v>
      </c>
      <c r="AE252">
        <v>0.29649999999999999</v>
      </c>
      <c r="AF252">
        <v>7.6619999999999994E-2</v>
      </c>
    </row>
    <row r="253" spans="1:32">
      <c r="A253">
        <v>90769601</v>
      </c>
      <c r="B253">
        <v>0</v>
      </c>
      <c r="C253">
        <v>11.13</v>
      </c>
      <c r="D253">
        <v>16.62</v>
      </c>
      <c r="E253">
        <v>70.47</v>
      </c>
      <c r="F253">
        <v>381.1</v>
      </c>
      <c r="G253">
        <v>8.1509999999999999E-2</v>
      </c>
      <c r="H253">
        <v>3.8339999999999999E-2</v>
      </c>
      <c r="I253">
        <v>1.3690000000000001E-2</v>
      </c>
      <c r="J253">
        <v>1.37E-2</v>
      </c>
      <c r="K253">
        <v>0.15110000000000001</v>
      </c>
      <c r="L253">
        <v>6.148E-2</v>
      </c>
      <c r="M253">
        <v>0.14149999999999999</v>
      </c>
      <c r="N253">
        <v>0.96709999999999996</v>
      </c>
      <c r="O253">
        <v>0.96799999999999997</v>
      </c>
      <c r="P253">
        <v>9.7040000000000006</v>
      </c>
      <c r="Q253">
        <v>5.8830000000000002E-3</v>
      </c>
      <c r="R253">
        <v>6.2630000000000003E-3</v>
      </c>
      <c r="S253">
        <v>9.3980000000000001E-3</v>
      </c>
      <c r="T253">
        <v>6.1890000000000001E-3</v>
      </c>
      <c r="U253">
        <v>2.009E-2</v>
      </c>
      <c r="V253">
        <v>2.3770000000000002E-3</v>
      </c>
      <c r="W253">
        <v>11.68</v>
      </c>
      <c r="X253">
        <v>20.29</v>
      </c>
      <c r="Y253">
        <v>74.349999999999994</v>
      </c>
      <c r="Z253">
        <v>421.1</v>
      </c>
      <c r="AA253">
        <v>0.10299999999999999</v>
      </c>
      <c r="AB253">
        <v>6.2190000000000002E-2</v>
      </c>
      <c r="AC253">
        <v>4.58E-2</v>
      </c>
      <c r="AD253">
        <v>4.0439999999999997E-2</v>
      </c>
      <c r="AE253">
        <v>0.23830000000000001</v>
      </c>
      <c r="AF253">
        <v>7.0830000000000004E-2</v>
      </c>
    </row>
    <row r="254" spans="1:32">
      <c r="A254">
        <v>90769602</v>
      </c>
      <c r="B254">
        <v>0</v>
      </c>
      <c r="C254">
        <v>12.72</v>
      </c>
      <c r="D254">
        <v>17.670000000000002</v>
      </c>
      <c r="E254">
        <v>80.98</v>
      </c>
      <c r="F254">
        <v>501.3</v>
      </c>
      <c r="G254">
        <v>7.8960000000000002E-2</v>
      </c>
      <c r="H254">
        <v>4.5220000000000003E-2</v>
      </c>
      <c r="I254">
        <v>1.4019999999999999E-2</v>
      </c>
      <c r="J254">
        <v>1.8350000000000002E-2</v>
      </c>
      <c r="K254">
        <v>0.1459</v>
      </c>
      <c r="L254">
        <v>5.5440000000000003E-2</v>
      </c>
      <c r="M254">
        <v>0.2954</v>
      </c>
      <c r="N254">
        <v>0.88360000000000005</v>
      </c>
      <c r="O254">
        <v>2.109</v>
      </c>
      <c r="P254">
        <v>23.24</v>
      </c>
      <c r="Q254">
        <v>7.3369999999999998E-3</v>
      </c>
      <c r="R254">
        <v>1.174E-2</v>
      </c>
      <c r="S254">
        <v>5.3829999999999998E-3</v>
      </c>
      <c r="T254">
        <v>5.6230000000000004E-3</v>
      </c>
      <c r="U254">
        <v>1.9400000000000001E-2</v>
      </c>
      <c r="V254">
        <v>1.1800000000000001E-3</v>
      </c>
      <c r="W254">
        <v>13.82</v>
      </c>
      <c r="X254">
        <v>20.96</v>
      </c>
      <c r="Y254">
        <v>88.87</v>
      </c>
      <c r="Z254">
        <v>586.79999999999995</v>
      </c>
      <c r="AA254">
        <v>0.10680000000000001</v>
      </c>
      <c r="AB254">
        <v>9.6049999999999996E-2</v>
      </c>
      <c r="AC254">
        <v>3.4689999999999999E-2</v>
      </c>
      <c r="AD254">
        <v>3.6119999999999999E-2</v>
      </c>
      <c r="AE254">
        <v>0.2165</v>
      </c>
      <c r="AF254">
        <v>6.0249999999999998E-2</v>
      </c>
    </row>
    <row r="255" spans="1:32">
      <c r="A255">
        <v>907915</v>
      </c>
      <c r="B255">
        <v>0</v>
      </c>
      <c r="C255">
        <v>12.4</v>
      </c>
      <c r="D255">
        <v>17.68</v>
      </c>
      <c r="E255">
        <v>81.47</v>
      </c>
      <c r="F255">
        <v>467.8</v>
      </c>
      <c r="G255">
        <v>0.10539999999999999</v>
      </c>
      <c r="H255">
        <v>0.13159999999999999</v>
      </c>
      <c r="I255">
        <v>7.7410000000000007E-2</v>
      </c>
      <c r="J255">
        <v>2.7990000000000001E-2</v>
      </c>
      <c r="K255">
        <v>0.18110000000000001</v>
      </c>
      <c r="L255">
        <v>7.102E-2</v>
      </c>
      <c r="M255">
        <v>0.1767</v>
      </c>
      <c r="N255">
        <v>1.46</v>
      </c>
      <c r="O255">
        <v>2.2040000000000002</v>
      </c>
      <c r="P255">
        <v>15.43</v>
      </c>
      <c r="Q255">
        <v>0.01</v>
      </c>
      <c r="R255">
        <v>3.295E-2</v>
      </c>
      <c r="S255">
        <v>4.861E-2</v>
      </c>
      <c r="T255">
        <v>1.167E-2</v>
      </c>
      <c r="U255">
        <v>2.1870000000000001E-2</v>
      </c>
      <c r="V255">
        <v>6.0049999999999999E-3</v>
      </c>
      <c r="W255">
        <v>12.88</v>
      </c>
      <c r="X255">
        <v>22.91</v>
      </c>
      <c r="Y255">
        <v>89.61</v>
      </c>
      <c r="Z255">
        <v>515.79999999999995</v>
      </c>
      <c r="AA255">
        <v>0.14499999999999999</v>
      </c>
      <c r="AB255">
        <v>0.26290000000000002</v>
      </c>
      <c r="AC255">
        <v>0.24030000000000001</v>
      </c>
      <c r="AD255">
        <v>7.3700000000000002E-2</v>
      </c>
      <c r="AE255">
        <v>0.25559999999999999</v>
      </c>
      <c r="AF255">
        <v>9.3590000000000007E-2</v>
      </c>
    </row>
    <row r="256" spans="1:32">
      <c r="A256">
        <v>908469</v>
      </c>
      <c r="B256">
        <v>0</v>
      </c>
      <c r="C256">
        <v>14.86</v>
      </c>
      <c r="D256">
        <v>16.940000000000001</v>
      </c>
      <c r="E256">
        <v>94.89</v>
      </c>
      <c r="F256">
        <v>673.7</v>
      </c>
      <c r="G256">
        <v>8.924E-2</v>
      </c>
      <c r="H256">
        <v>7.0739999999999997E-2</v>
      </c>
      <c r="I256">
        <v>3.3459999999999997E-2</v>
      </c>
      <c r="J256">
        <v>2.877E-2</v>
      </c>
      <c r="K256">
        <v>0.1573</v>
      </c>
      <c r="L256">
        <v>5.7029999999999997E-2</v>
      </c>
      <c r="M256">
        <v>0.30280000000000001</v>
      </c>
      <c r="N256">
        <v>0.66830000000000001</v>
      </c>
      <c r="O256">
        <v>1.6120000000000001</v>
      </c>
      <c r="P256">
        <v>23.92</v>
      </c>
      <c r="Q256">
        <v>5.7559999999999998E-3</v>
      </c>
      <c r="R256">
        <v>1.6650000000000002E-2</v>
      </c>
      <c r="S256">
        <v>1.461E-2</v>
      </c>
      <c r="T256">
        <v>8.2810000000000002E-3</v>
      </c>
      <c r="U256">
        <v>1.5509999999999999E-2</v>
      </c>
      <c r="V256">
        <v>2.1679999999999998E-3</v>
      </c>
      <c r="W256">
        <v>16.309999999999999</v>
      </c>
      <c r="X256">
        <v>20.54</v>
      </c>
      <c r="Y256">
        <v>102.3</v>
      </c>
      <c r="Z256">
        <v>777.5</v>
      </c>
      <c r="AA256">
        <v>0.12180000000000001</v>
      </c>
      <c r="AB256">
        <v>0.155</v>
      </c>
      <c r="AC256">
        <v>0.122</v>
      </c>
      <c r="AD256">
        <v>7.9710000000000003E-2</v>
      </c>
      <c r="AE256">
        <v>0.2525</v>
      </c>
      <c r="AF256">
        <v>6.8269999999999997E-2</v>
      </c>
    </row>
    <row r="257" spans="1:32">
      <c r="A257">
        <v>908916</v>
      </c>
      <c r="B257">
        <v>0</v>
      </c>
      <c r="C257">
        <v>12.87</v>
      </c>
      <c r="D257">
        <v>19.54</v>
      </c>
      <c r="E257">
        <v>82.67</v>
      </c>
      <c r="F257">
        <v>509.2</v>
      </c>
      <c r="G257">
        <v>9.1359999999999997E-2</v>
      </c>
      <c r="H257">
        <v>7.8829999999999997E-2</v>
      </c>
      <c r="I257">
        <v>1.797E-2</v>
      </c>
      <c r="J257">
        <v>2.0899999999999998E-2</v>
      </c>
      <c r="K257">
        <v>0.18609999999999999</v>
      </c>
      <c r="L257">
        <v>6.3469999999999999E-2</v>
      </c>
      <c r="M257">
        <v>0.36649999999999999</v>
      </c>
      <c r="N257">
        <v>0.76929999999999998</v>
      </c>
      <c r="O257">
        <v>2.597</v>
      </c>
      <c r="P257">
        <v>26.5</v>
      </c>
      <c r="Q257">
        <v>5.9100000000000003E-3</v>
      </c>
      <c r="R257">
        <v>1.362E-2</v>
      </c>
      <c r="S257">
        <v>7.0660000000000002E-3</v>
      </c>
      <c r="T257">
        <v>6.502E-3</v>
      </c>
      <c r="U257">
        <v>2.223E-2</v>
      </c>
      <c r="V257">
        <v>2.3779999999999999E-3</v>
      </c>
      <c r="W257">
        <v>14.45</v>
      </c>
      <c r="X257">
        <v>24.38</v>
      </c>
      <c r="Y257">
        <v>95.14</v>
      </c>
      <c r="Z257">
        <v>626.9</v>
      </c>
      <c r="AA257">
        <v>0.12139999999999999</v>
      </c>
      <c r="AB257">
        <v>0.16520000000000001</v>
      </c>
      <c r="AC257">
        <v>7.127E-2</v>
      </c>
      <c r="AD257">
        <v>6.3839999999999994E-2</v>
      </c>
      <c r="AE257">
        <v>0.33129999999999998</v>
      </c>
      <c r="AF257">
        <v>7.7350000000000002E-2</v>
      </c>
    </row>
    <row r="258" spans="1:32">
      <c r="A258">
        <v>909220</v>
      </c>
      <c r="B258">
        <v>0</v>
      </c>
      <c r="C258">
        <v>14.04</v>
      </c>
      <c r="D258">
        <v>15.98</v>
      </c>
      <c r="E258">
        <v>89.78</v>
      </c>
      <c r="F258">
        <v>611.20000000000005</v>
      </c>
      <c r="G258">
        <v>8.4580000000000002E-2</v>
      </c>
      <c r="H258">
        <v>5.8950000000000002E-2</v>
      </c>
      <c r="I258">
        <v>3.5340000000000003E-2</v>
      </c>
      <c r="J258">
        <v>2.9440000000000001E-2</v>
      </c>
      <c r="K258">
        <v>0.1714</v>
      </c>
      <c r="L258">
        <v>5.8979999999999998E-2</v>
      </c>
      <c r="M258">
        <v>0.38919999999999999</v>
      </c>
      <c r="N258">
        <v>1.046</v>
      </c>
      <c r="O258">
        <v>2.6440000000000001</v>
      </c>
      <c r="P258">
        <v>32.74</v>
      </c>
      <c r="Q258">
        <v>7.9760000000000005E-3</v>
      </c>
      <c r="R258">
        <v>1.295E-2</v>
      </c>
      <c r="S258">
        <v>1.6080000000000001E-2</v>
      </c>
      <c r="T258">
        <v>9.0460000000000002E-3</v>
      </c>
      <c r="U258">
        <v>2.0049999999999998E-2</v>
      </c>
      <c r="V258">
        <v>2.8300000000000001E-3</v>
      </c>
      <c r="W258">
        <v>15.66</v>
      </c>
      <c r="X258">
        <v>21.58</v>
      </c>
      <c r="Y258">
        <v>101.2</v>
      </c>
      <c r="Z258">
        <v>750</v>
      </c>
      <c r="AA258">
        <v>0.1195</v>
      </c>
      <c r="AB258">
        <v>0.12520000000000001</v>
      </c>
      <c r="AC258">
        <v>0.11169999999999999</v>
      </c>
      <c r="AD258">
        <v>7.4529999999999999E-2</v>
      </c>
      <c r="AE258">
        <v>0.27250000000000002</v>
      </c>
      <c r="AF258">
        <v>7.2340000000000002E-2</v>
      </c>
    </row>
    <row r="259" spans="1:32">
      <c r="A259">
        <v>909231</v>
      </c>
      <c r="B259">
        <v>0</v>
      </c>
      <c r="C259">
        <v>13.85</v>
      </c>
      <c r="D259">
        <v>19.600000000000001</v>
      </c>
      <c r="E259">
        <v>88.68</v>
      </c>
      <c r="F259">
        <v>592.6</v>
      </c>
      <c r="G259">
        <v>8.6840000000000001E-2</v>
      </c>
      <c r="H259">
        <v>6.3299999999999995E-2</v>
      </c>
      <c r="I259">
        <v>1.342E-2</v>
      </c>
      <c r="J259">
        <v>2.2929999999999999E-2</v>
      </c>
      <c r="K259">
        <v>0.1555</v>
      </c>
      <c r="L259">
        <v>5.6730000000000003E-2</v>
      </c>
      <c r="M259">
        <v>0.34189999999999998</v>
      </c>
      <c r="N259">
        <v>1.6779999999999999</v>
      </c>
      <c r="O259">
        <v>2.331</v>
      </c>
      <c r="P259">
        <v>29.63</v>
      </c>
      <c r="Q259">
        <v>5.836E-3</v>
      </c>
      <c r="R259">
        <v>1.095E-2</v>
      </c>
      <c r="S259">
        <v>5.8120000000000003E-3</v>
      </c>
      <c r="T259">
        <v>7.0390000000000001E-3</v>
      </c>
      <c r="U259">
        <v>2.0140000000000002E-2</v>
      </c>
      <c r="V259">
        <v>2.3259999999999999E-3</v>
      </c>
      <c r="W259">
        <v>15.63</v>
      </c>
      <c r="X259">
        <v>28.01</v>
      </c>
      <c r="Y259">
        <v>100.9</v>
      </c>
      <c r="Z259">
        <v>749.1</v>
      </c>
      <c r="AA259">
        <v>0.1118</v>
      </c>
      <c r="AB259">
        <v>0.11409999999999999</v>
      </c>
      <c r="AC259">
        <v>4.7530000000000003E-2</v>
      </c>
      <c r="AD259">
        <v>5.8900000000000001E-2</v>
      </c>
      <c r="AE259">
        <v>0.25130000000000002</v>
      </c>
      <c r="AF259">
        <v>6.9110000000000005E-2</v>
      </c>
    </row>
    <row r="260" spans="1:32">
      <c r="A260">
        <v>909410</v>
      </c>
      <c r="B260">
        <v>0</v>
      </c>
      <c r="C260">
        <v>14.02</v>
      </c>
      <c r="D260">
        <v>15.66</v>
      </c>
      <c r="E260">
        <v>89.59</v>
      </c>
      <c r="F260">
        <v>606.5</v>
      </c>
      <c r="G260">
        <v>7.9659999999999995E-2</v>
      </c>
      <c r="H260">
        <v>5.5809999999999998E-2</v>
      </c>
      <c r="I260">
        <v>2.087E-2</v>
      </c>
      <c r="J260">
        <v>2.6519999999999998E-2</v>
      </c>
      <c r="K260">
        <v>0.15890000000000001</v>
      </c>
      <c r="L260">
        <v>5.586E-2</v>
      </c>
      <c r="M260">
        <v>0.2142</v>
      </c>
      <c r="N260">
        <v>0.65490000000000004</v>
      </c>
      <c r="O260">
        <v>1.6060000000000001</v>
      </c>
      <c r="P260">
        <v>19.25</v>
      </c>
      <c r="Q260">
        <v>4.8370000000000002E-3</v>
      </c>
      <c r="R260">
        <v>9.2379999999999997E-3</v>
      </c>
      <c r="S260">
        <v>9.2130000000000007E-3</v>
      </c>
      <c r="T260">
        <v>1.076E-2</v>
      </c>
      <c r="U260">
        <v>1.171E-2</v>
      </c>
      <c r="V260">
        <v>2.104E-3</v>
      </c>
      <c r="W260">
        <v>14.91</v>
      </c>
      <c r="X260">
        <v>19.309999999999999</v>
      </c>
      <c r="Y260">
        <v>96.53</v>
      </c>
      <c r="Z260">
        <v>688.9</v>
      </c>
      <c r="AA260">
        <v>0.10340000000000001</v>
      </c>
      <c r="AB260">
        <v>0.1017</v>
      </c>
      <c r="AC260">
        <v>6.2600000000000003E-2</v>
      </c>
      <c r="AD260">
        <v>8.2159999999999997E-2</v>
      </c>
      <c r="AE260">
        <v>0.21360000000000001</v>
      </c>
      <c r="AF260">
        <v>6.7100000000000007E-2</v>
      </c>
    </row>
    <row r="261" spans="1:32">
      <c r="A261">
        <v>909411</v>
      </c>
      <c r="B261">
        <v>0</v>
      </c>
      <c r="C261">
        <v>10.97</v>
      </c>
      <c r="D261">
        <v>17.2</v>
      </c>
      <c r="E261">
        <v>71.73</v>
      </c>
      <c r="F261">
        <v>371.5</v>
      </c>
      <c r="G261">
        <v>8.9149999999999993E-2</v>
      </c>
      <c r="H261">
        <v>0.1113</v>
      </c>
      <c r="I261">
        <v>9.4570000000000001E-2</v>
      </c>
      <c r="J261">
        <v>3.6130000000000002E-2</v>
      </c>
      <c r="K261">
        <v>0.1489</v>
      </c>
      <c r="L261">
        <v>6.6400000000000001E-2</v>
      </c>
      <c r="M261">
        <v>0.25740000000000002</v>
      </c>
      <c r="N261">
        <v>1.3759999999999999</v>
      </c>
      <c r="O261">
        <v>2.806</v>
      </c>
      <c r="P261">
        <v>18.149999999999999</v>
      </c>
      <c r="Q261">
        <v>8.5649999999999997E-3</v>
      </c>
      <c r="R261">
        <v>4.6379999999999998E-2</v>
      </c>
      <c r="S261">
        <v>6.4299999999999996E-2</v>
      </c>
      <c r="T261">
        <v>1.7680000000000001E-2</v>
      </c>
      <c r="U261">
        <v>1.516E-2</v>
      </c>
      <c r="V261">
        <v>4.9760000000000004E-3</v>
      </c>
      <c r="W261">
        <v>12.36</v>
      </c>
      <c r="X261">
        <v>26.87</v>
      </c>
      <c r="Y261">
        <v>90.14</v>
      </c>
      <c r="Z261">
        <v>476.4</v>
      </c>
      <c r="AA261">
        <v>0.1391</v>
      </c>
      <c r="AB261">
        <v>0.40820000000000001</v>
      </c>
      <c r="AC261">
        <v>0.47789999999999999</v>
      </c>
      <c r="AD261">
        <v>0.1555</v>
      </c>
      <c r="AE261">
        <v>0.254</v>
      </c>
      <c r="AF261">
        <v>9.5320000000000002E-2</v>
      </c>
    </row>
    <row r="262" spans="1:32">
      <c r="A262">
        <v>90944601</v>
      </c>
      <c r="B262">
        <v>0</v>
      </c>
      <c r="C262">
        <v>13.78</v>
      </c>
      <c r="D262">
        <v>15.79</v>
      </c>
      <c r="E262">
        <v>88.37</v>
      </c>
      <c r="F262">
        <v>585.9</v>
      </c>
      <c r="G262">
        <v>8.8169999999999998E-2</v>
      </c>
      <c r="H262">
        <v>6.7180000000000004E-2</v>
      </c>
      <c r="I262">
        <v>1.055E-2</v>
      </c>
      <c r="J262">
        <v>9.9369999999999997E-3</v>
      </c>
      <c r="K262">
        <v>0.14050000000000001</v>
      </c>
      <c r="L262">
        <v>5.8479999999999997E-2</v>
      </c>
      <c r="M262">
        <v>0.35630000000000001</v>
      </c>
      <c r="N262">
        <v>0.48330000000000001</v>
      </c>
      <c r="O262">
        <v>2.2349999999999999</v>
      </c>
      <c r="P262">
        <v>29.34</v>
      </c>
      <c r="Q262">
        <v>6.4320000000000002E-3</v>
      </c>
      <c r="R262">
        <v>1.1560000000000001E-2</v>
      </c>
      <c r="S262">
        <v>7.7409999999999996E-3</v>
      </c>
      <c r="T262">
        <v>5.6569999999999997E-3</v>
      </c>
      <c r="U262">
        <v>1.227E-2</v>
      </c>
      <c r="V262">
        <v>2.5639999999999999E-3</v>
      </c>
      <c r="W262">
        <v>15.27</v>
      </c>
      <c r="X262">
        <v>17.5</v>
      </c>
      <c r="Y262">
        <v>97.9</v>
      </c>
      <c r="Z262">
        <v>706.6</v>
      </c>
      <c r="AA262">
        <v>0.1072</v>
      </c>
      <c r="AB262">
        <v>0.1071</v>
      </c>
      <c r="AC262">
        <v>3.517E-2</v>
      </c>
      <c r="AD262">
        <v>3.3119999999999997E-2</v>
      </c>
      <c r="AE262">
        <v>0.18590000000000001</v>
      </c>
      <c r="AF262">
        <v>6.8099999999999994E-2</v>
      </c>
    </row>
    <row r="263" spans="1:32">
      <c r="A263">
        <v>909777</v>
      </c>
      <c r="B263">
        <v>0</v>
      </c>
      <c r="C263">
        <v>10.57</v>
      </c>
      <c r="D263">
        <v>18.32</v>
      </c>
      <c r="E263">
        <v>66.819999999999993</v>
      </c>
      <c r="F263">
        <v>340.9</v>
      </c>
      <c r="G263">
        <v>8.1420000000000006E-2</v>
      </c>
      <c r="H263">
        <v>4.462E-2</v>
      </c>
      <c r="I263">
        <v>1.993E-2</v>
      </c>
      <c r="J263">
        <v>1.111E-2</v>
      </c>
      <c r="K263">
        <v>0.23719999999999999</v>
      </c>
      <c r="L263">
        <v>5.7680000000000002E-2</v>
      </c>
      <c r="M263">
        <v>0.18179999999999999</v>
      </c>
      <c r="N263">
        <v>2.5419999999999998</v>
      </c>
      <c r="O263">
        <v>1.2769999999999999</v>
      </c>
      <c r="P263">
        <v>13.12</v>
      </c>
      <c r="Q263">
        <v>1.072E-2</v>
      </c>
      <c r="R263">
        <v>1.3310000000000001E-2</v>
      </c>
      <c r="S263">
        <v>1.993E-2</v>
      </c>
      <c r="T263">
        <v>1.111E-2</v>
      </c>
      <c r="U263">
        <v>1.7170000000000001E-2</v>
      </c>
      <c r="V263">
        <v>4.4920000000000003E-3</v>
      </c>
      <c r="W263">
        <v>10.94</v>
      </c>
      <c r="X263">
        <v>23.31</v>
      </c>
      <c r="Y263">
        <v>69.349999999999994</v>
      </c>
      <c r="Z263">
        <v>366.3</v>
      </c>
      <c r="AA263">
        <v>9.7939999999999999E-2</v>
      </c>
      <c r="AB263">
        <v>6.5420000000000006E-2</v>
      </c>
      <c r="AC263">
        <v>3.986E-2</v>
      </c>
      <c r="AD263">
        <v>2.222E-2</v>
      </c>
      <c r="AE263">
        <v>0.26989999999999997</v>
      </c>
      <c r="AF263">
        <v>6.7360000000000003E-2</v>
      </c>
    </row>
    <row r="264" spans="1:32">
      <c r="A264">
        <v>9110720</v>
      </c>
      <c r="B264">
        <v>0</v>
      </c>
      <c r="C264">
        <v>11.99</v>
      </c>
      <c r="D264">
        <v>24.89</v>
      </c>
      <c r="E264">
        <v>77.61</v>
      </c>
      <c r="F264">
        <v>441.3</v>
      </c>
      <c r="G264">
        <v>0.10299999999999999</v>
      </c>
      <c r="H264">
        <v>9.2179999999999998E-2</v>
      </c>
      <c r="I264">
        <v>5.441E-2</v>
      </c>
      <c r="J264">
        <v>4.274E-2</v>
      </c>
      <c r="K264">
        <v>0.182</v>
      </c>
      <c r="L264">
        <v>6.8500000000000005E-2</v>
      </c>
      <c r="M264">
        <v>0.26229999999999998</v>
      </c>
      <c r="N264">
        <v>1.204</v>
      </c>
      <c r="O264">
        <v>1.865</v>
      </c>
      <c r="P264">
        <v>19.39</v>
      </c>
      <c r="Q264">
        <v>8.3199999999999993E-3</v>
      </c>
      <c r="R264">
        <v>2.0250000000000001E-2</v>
      </c>
      <c r="S264">
        <v>2.334E-2</v>
      </c>
      <c r="T264">
        <v>1.6650000000000002E-2</v>
      </c>
      <c r="U264">
        <v>2.094E-2</v>
      </c>
      <c r="V264">
        <v>3.6740000000000002E-3</v>
      </c>
      <c r="W264">
        <v>12.98</v>
      </c>
      <c r="X264">
        <v>30.36</v>
      </c>
      <c r="Y264">
        <v>84.48</v>
      </c>
      <c r="Z264">
        <v>513.9</v>
      </c>
      <c r="AA264">
        <v>0.13109999999999999</v>
      </c>
      <c r="AB264">
        <v>0.1822</v>
      </c>
      <c r="AC264">
        <v>0.16089999999999999</v>
      </c>
      <c r="AD264">
        <v>0.1202</v>
      </c>
      <c r="AE264">
        <v>0.25990000000000002</v>
      </c>
      <c r="AF264">
        <v>8.251E-2</v>
      </c>
    </row>
    <row r="265" spans="1:32">
      <c r="A265">
        <v>9110944</v>
      </c>
      <c r="B265">
        <v>0</v>
      </c>
      <c r="C265">
        <v>14.8</v>
      </c>
      <c r="D265">
        <v>17.66</v>
      </c>
      <c r="E265">
        <v>95.88</v>
      </c>
      <c r="F265">
        <v>674.8</v>
      </c>
      <c r="G265">
        <v>9.1789999999999997E-2</v>
      </c>
      <c r="H265">
        <v>8.8900000000000007E-2</v>
      </c>
      <c r="I265">
        <v>4.0689999999999997E-2</v>
      </c>
      <c r="J265">
        <v>2.2599999999999999E-2</v>
      </c>
      <c r="K265">
        <v>0.1893</v>
      </c>
      <c r="L265">
        <v>5.8860000000000003E-2</v>
      </c>
      <c r="M265">
        <v>0.22040000000000001</v>
      </c>
      <c r="N265">
        <v>0.62209999999999999</v>
      </c>
      <c r="O265">
        <v>1.482</v>
      </c>
      <c r="P265">
        <v>19.75</v>
      </c>
      <c r="Q265">
        <v>4.7959999999999999E-3</v>
      </c>
      <c r="R265">
        <v>1.171E-2</v>
      </c>
      <c r="S265">
        <v>1.7579999999999998E-2</v>
      </c>
      <c r="T265">
        <v>6.8970000000000004E-3</v>
      </c>
      <c r="U265">
        <v>2.2540000000000001E-2</v>
      </c>
      <c r="V265">
        <v>1.9710000000000001E-3</v>
      </c>
      <c r="W265">
        <v>16.43</v>
      </c>
      <c r="X265">
        <v>22.74</v>
      </c>
      <c r="Y265">
        <v>105.9</v>
      </c>
      <c r="Z265">
        <v>829.5</v>
      </c>
      <c r="AA265">
        <v>0.1226</v>
      </c>
      <c r="AB265">
        <v>0.18809999999999999</v>
      </c>
      <c r="AC265">
        <v>0.20599999999999999</v>
      </c>
      <c r="AD265">
        <v>8.3080000000000001E-2</v>
      </c>
      <c r="AE265">
        <v>0.36</v>
      </c>
      <c r="AF265">
        <v>7.2849999999999998E-2</v>
      </c>
    </row>
    <row r="266" spans="1:32">
      <c r="A266">
        <v>911150</v>
      </c>
      <c r="B266">
        <v>0</v>
      </c>
      <c r="C266">
        <v>14.53</v>
      </c>
      <c r="D266">
        <v>19.34</v>
      </c>
      <c r="E266">
        <v>94.25</v>
      </c>
      <c r="F266">
        <v>659.7</v>
      </c>
      <c r="G266">
        <v>8.3879999999999996E-2</v>
      </c>
      <c r="H266">
        <v>7.8E-2</v>
      </c>
      <c r="I266">
        <v>8.8169999999999998E-2</v>
      </c>
      <c r="J266">
        <v>2.9250000000000002E-2</v>
      </c>
      <c r="K266">
        <v>0.14729999999999999</v>
      </c>
      <c r="L266">
        <v>5.7459999999999997E-2</v>
      </c>
      <c r="M266">
        <v>0.2535</v>
      </c>
      <c r="N266">
        <v>1.3540000000000001</v>
      </c>
      <c r="O266">
        <v>1.994</v>
      </c>
      <c r="P266">
        <v>23.04</v>
      </c>
      <c r="Q266">
        <v>4.1469999999999996E-3</v>
      </c>
      <c r="R266">
        <v>2.0480000000000002E-2</v>
      </c>
      <c r="S266">
        <v>3.3790000000000001E-2</v>
      </c>
      <c r="T266">
        <v>8.848E-3</v>
      </c>
      <c r="U266">
        <v>1.3939999999999999E-2</v>
      </c>
      <c r="V266">
        <v>2.3270000000000001E-3</v>
      </c>
      <c r="W266">
        <v>16.3</v>
      </c>
      <c r="X266">
        <v>28.39</v>
      </c>
      <c r="Y266">
        <v>108.1</v>
      </c>
      <c r="Z266">
        <v>830.5</v>
      </c>
      <c r="AA266">
        <v>0.1089</v>
      </c>
      <c r="AB266">
        <v>0.26490000000000002</v>
      </c>
      <c r="AC266">
        <v>0.37790000000000001</v>
      </c>
      <c r="AD266">
        <v>9.5939999999999998E-2</v>
      </c>
      <c r="AE266">
        <v>0.24709999999999999</v>
      </c>
      <c r="AF266">
        <v>7.4630000000000002E-2</v>
      </c>
    </row>
    <row r="267" spans="1:32">
      <c r="A267">
        <v>9111596</v>
      </c>
      <c r="B267">
        <v>0</v>
      </c>
      <c r="C267">
        <v>11.87</v>
      </c>
      <c r="D267">
        <v>21.54</v>
      </c>
      <c r="E267">
        <v>76.83</v>
      </c>
      <c r="F267">
        <v>432</v>
      </c>
      <c r="G267">
        <v>6.6129999999999994E-2</v>
      </c>
      <c r="H267">
        <v>0.10639999999999999</v>
      </c>
      <c r="I267">
        <v>8.7770000000000001E-2</v>
      </c>
      <c r="J267">
        <v>2.3859999999999999E-2</v>
      </c>
      <c r="K267">
        <v>0.13489999999999999</v>
      </c>
      <c r="L267">
        <v>6.6119999999999998E-2</v>
      </c>
      <c r="M267">
        <v>0.25600000000000001</v>
      </c>
      <c r="N267">
        <v>1.554</v>
      </c>
      <c r="O267">
        <v>1.9550000000000001</v>
      </c>
      <c r="P267">
        <v>20.239999999999998</v>
      </c>
      <c r="Q267">
        <v>6.8539999999999998E-3</v>
      </c>
      <c r="R267">
        <v>6.0630000000000003E-2</v>
      </c>
      <c r="S267">
        <v>6.6629999999999995E-2</v>
      </c>
      <c r="T267">
        <v>1.553E-2</v>
      </c>
      <c r="U267">
        <v>2.3539999999999998E-2</v>
      </c>
      <c r="V267">
        <v>8.9250000000000006E-3</v>
      </c>
      <c r="W267">
        <v>12.79</v>
      </c>
      <c r="X267">
        <v>28.18</v>
      </c>
      <c r="Y267">
        <v>83.51</v>
      </c>
      <c r="Z267">
        <v>507.2</v>
      </c>
      <c r="AA267">
        <v>9.4570000000000001E-2</v>
      </c>
      <c r="AB267">
        <v>0.33989999999999998</v>
      </c>
      <c r="AC267">
        <v>0.32179999999999997</v>
      </c>
      <c r="AD267">
        <v>8.7499999999999994E-2</v>
      </c>
      <c r="AE267">
        <v>0.23050000000000001</v>
      </c>
      <c r="AF267">
        <v>9.9519999999999997E-2</v>
      </c>
    </row>
    <row r="268" spans="1:32">
      <c r="A268">
        <v>9111843</v>
      </c>
      <c r="B268">
        <v>0</v>
      </c>
      <c r="C268">
        <v>12</v>
      </c>
      <c r="D268">
        <v>28.23</v>
      </c>
      <c r="E268">
        <v>76.77</v>
      </c>
      <c r="F268">
        <v>442.5</v>
      </c>
      <c r="G268">
        <v>8.4370000000000001E-2</v>
      </c>
      <c r="H268">
        <v>6.4500000000000002E-2</v>
      </c>
      <c r="I268">
        <v>4.0550000000000003E-2</v>
      </c>
      <c r="J268">
        <v>1.9449999999999999E-2</v>
      </c>
      <c r="K268">
        <v>0.1615</v>
      </c>
      <c r="L268">
        <v>6.1039999999999997E-2</v>
      </c>
      <c r="M268">
        <v>0.19120000000000001</v>
      </c>
      <c r="N268">
        <v>1.7050000000000001</v>
      </c>
      <c r="O268">
        <v>1.516</v>
      </c>
      <c r="P268">
        <v>13.86</v>
      </c>
      <c r="Q268">
        <v>7.3340000000000002E-3</v>
      </c>
      <c r="R268">
        <v>2.589E-2</v>
      </c>
      <c r="S268">
        <v>2.9409999999999999E-2</v>
      </c>
      <c r="T268">
        <v>9.1660000000000005E-3</v>
      </c>
      <c r="U268">
        <v>1.745E-2</v>
      </c>
      <c r="V268">
        <v>4.3020000000000003E-3</v>
      </c>
      <c r="W268">
        <v>13.09</v>
      </c>
      <c r="X268">
        <v>37.880000000000003</v>
      </c>
      <c r="Y268">
        <v>85.07</v>
      </c>
      <c r="Z268">
        <v>523.70000000000005</v>
      </c>
      <c r="AA268">
        <v>0.1208</v>
      </c>
      <c r="AB268">
        <v>0.18559999999999999</v>
      </c>
      <c r="AC268">
        <v>0.18110000000000001</v>
      </c>
      <c r="AD268">
        <v>7.1160000000000001E-2</v>
      </c>
      <c r="AE268">
        <v>0.2447</v>
      </c>
      <c r="AF268">
        <v>8.1939999999999999E-2</v>
      </c>
    </row>
    <row r="269" spans="1:32">
      <c r="A269">
        <v>911201</v>
      </c>
      <c r="B269">
        <v>0</v>
      </c>
      <c r="C269">
        <v>14.53</v>
      </c>
      <c r="D269">
        <v>13.98</v>
      </c>
      <c r="E269">
        <v>93.86</v>
      </c>
      <c r="F269">
        <v>644.20000000000005</v>
      </c>
      <c r="G269">
        <v>0.1099</v>
      </c>
      <c r="H269">
        <v>9.2420000000000002E-2</v>
      </c>
      <c r="I269">
        <v>6.8949999999999997E-2</v>
      </c>
      <c r="J269">
        <v>6.4949999999999994E-2</v>
      </c>
      <c r="K269">
        <v>0.16500000000000001</v>
      </c>
      <c r="L269">
        <v>6.1210000000000001E-2</v>
      </c>
      <c r="M269">
        <v>0.30599999999999999</v>
      </c>
      <c r="N269">
        <v>0.72130000000000005</v>
      </c>
      <c r="O269">
        <v>2.1429999999999998</v>
      </c>
      <c r="P269">
        <v>25.7</v>
      </c>
      <c r="Q269">
        <v>6.1330000000000004E-3</v>
      </c>
      <c r="R269">
        <v>1.251E-2</v>
      </c>
      <c r="S269">
        <v>1.6150000000000001E-2</v>
      </c>
      <c r="T269">
        <v>1.136E-2</v>
      </c>
      <c r="U269">
        <v>2.2069999999999999E-2</v>
      </c>
      <c r="V269">
        <v>3.5630000000000002E-3</v>
      </c>
      <c r="W269">
        <v>15.8</v>
      </c>
      <c r="X269">
        <v>16.93</v>
      </c>
      <c r="Y269">
        <v>103.1</v>
      </c>
      <c r="Z269">
        <v>749.9</v>
      </c>
      <c r="AA269">
        <v>0.13469999999999999</v>
      </c>
      <c r="AB269">
        <v>0.14779999999999999</v>
      </c>
      <c r="AC269">
        <v>0.13730000000000001</v>
      </c>
      <c r="AD269">
        <v>0.1069</v>
      </c>
      <c r="AE269">
        <v>0.2606</v>
      </c>
      <c r="AF269">
        <v>7.8100000000000003E-2</v>
      </c>
    </row>
    <row r="270" spans="1:32">
      <c r="A270">
        <v>911202</v>
      </c>
      <c r="B270">
        <v>0</v>
      </c>
      <c r="C270">
        <v>12.62</v>
      </c>
      <c r="D270">
        <v>17.149999999999999</v>
      </c>
      <c r="E270">
        <v>80.62</v>
      </c>
      <c r="F270">
        <v>492.9</v>
      </c>
      <c r="G270">
        <v>8.5830000000000004E-2</v>
      </c>
      <c r="H270">
        <v>5.4300000000000001E-2</v>
      </c>
      <c r="I270">
        <v>2.9659999999999999E-2</v>
      </c>
      <c r="J270">
        <v>2.2720000000000001E-2</v>
      </c>
      <c r="K270">
        <v>0.1799</v>
      </c>
      <c r="L270">
        <v>5.8259999999999999E-2</v>
      </c>
      <c r="M270">
        <v>0.16919999999999999</v>
      </c>
      <c r="N270">
        <v>0.66739999999999999</v>
      </c>
      <c r="O270">
        <v>1.1160000000000001</v>
      </c>
      <c r="P270">
        <v>13.32</v>
      </c>
      <c r="Q270">
        <v>3.888E-3</v>
      </c>
      <c r="R270">
        <v>8.5389999999999997E-3</v>
      </c>
      <c r="S270">
        <v>1.256E-2</v>
      </c>
      <c r="T270">
        <v>6.888E-3</v>
      </c>
      <c r="U270">
        <v>1.6080000000000001E-2</v>
      </c>
      <c r="V270">
        <v>1.6379999999999999E-3</v>
      </c>
      <c r="W270">
        <v>14.34</v>
      </c>
      <c r="X270">
        <v>22.15</v>
      </c>
      <c r="Y270">
        <v>91.62</v>
      </c>
      <c r="Z270">
        <v>633.5</v>
      </c>
      <c r="AA270">
        <v>0.1225</v>
      </c>
      <c r="AB270">
        <v>0.1517</v>
      </c>
      <c r="AC270">
        <v>0.18870000000000001</v>
      </c>
      <c r="AD270">
        <v>9.851E-2</v>
      </c>
      <c r="AE270">
        <v>0.32700000000000001</v>
      </c>
      <c r="AF270">
        <v>7.3300000000000004E-2</v>
      </c>
    </row>
    <row r="271" spans="1:32">
      <c r="A271">
        <v>9112085</v>
      </c>
      <c r="B271">
        <v>0</v>
      </c>
      <c r="C271">
        <v>13.38</v>
      </c>
      <c r="D271">
        <v>30.72</v>
      </c>
      <c r="E271">
        <v>86.34</v>
      </c>
      <c r="F271">
        <v>557.20000000000005</v>
      </c>
      <c r="G271">
        <v>9.2450000000000004E-2</v>
      </c>
      <c r="H271">
        <v>7.4260000000000007E-2</v>
      </c>
      <c r="I271">
        <v>2.819E-2</v>
      </c>
      <c r="J271">
        <v>3.2640000000000002E-2</v>
      </c>
      <c r="K271">
        <v>0.13750000000000001</v>
      </c>
      <c r="L271">
        <v>6.0159999999999998E-2</v>
      </c>
      <c r="M271">
        <v>0.34079999999999999</v>
      </c>
      <c r="N271">
        <v>1.9239999999999999</v>
      </c>
      <c r="O271">
        <v>2.2869999999999999</v>
      </c>
      <c r="P271">
        <v>28.93</v>
      </c>
      <c r="Q271">
        <v>5.8409999999999998E-3</v>
      </c>
      <c r="R271">
        <v>1.2460000000000001E-2</v>
      </c>
      <c r="S271">
        <v>7.9360000000000003E-3</v>
      </c>
      <c r="T271">
        <v>9.1280000000000007E-3</v>
      </c>
      <c r="U271">
        <v>1.5640000000000001E-2</v>
      </c>
      <c r="V271">
        <v>2.9849999999999998E-3</v>
      </c>
      <c r="W271">
        <v>15.05</v>
      </c>
      <c r="X271">
        <v>41.61</v>
      </c>
      <c r="Y271">
        <v>96.69</v>
      </c>
      <c r="Z271">
        <v>705.6</v>
      </c>
      <c r="AA271">
        <v>0.1172</v>
      </c>
      <c r="AB271">
        <v>0.1421</v>
      </c>
      <c r="AC271">
        <v>7.0029999999999995E-2</v>
      </c>
      <c r="AD271">
        <v>7.7630000000000005E-2</v>
      </c>
      <c r="AE271">
        <v>0.21959999999999999</v>
      </c>
      <c r="AF271">
        <v>7.6749999999999999E-2</v>
      </c>
    </row>
    <row r="272" spans="1:32">
      <c r="A272">
        <v>9112366</v>
      </c>
      <c r="B272">
        <v>0</v>
      </c>
      <c r="C272">
        <v>11.63</v>
      </c>
      <c r="D272">
        <v>29.29</v>
      </c>
      <c r="E272">
        <v>74.87</v>
      </c>
      <c r="F272">
        <v>415.1</v>
      </c>
      <c r="G272">
        <v>9.357E-2</v>
      </c>
      <c r="H272">
        <v>8.5739999999999997E-2</v>
      </c>
      <c r="I272">
        <v>7.1599999999999997E-2</v>
      </c>
      <c r="J272">
        <v>2.017E-2</v>
      </c>
      <c r="K272">
        <v>0.1799</v>
      </c>
      <c r="L272">
        <v>6.166E-2</v>
      </c>
      <c r="M272">
        <v>0.3135</v>
      </c>
      <c r="N272">
        <v>2.4260000000000002</v>
      </c>
      <c r="O272">
        <v>2.15</v>
      </c>
      <c r="P272">
        <v>23.13</v>
      </c>
      <c r="Q272">
        <v>9.861E-3</v>
      </c>
      <c r="R272">
        <v>2.418E-2</v>
      </c>
      <c r="S272">
        <v>4.2750000000000003E-2</v>
      </c>
      <c r="T272">
        <v>9.2149999999999992E-3</v>
      </c>
      <c r="U272">
        <v>2.4750000000000001E-2</v>
      </c>
      <c r="V272">
        <v>2.1280000000000001E-3</v>
      </c>
      <c r="W272">
        <v>13.12</v>
      </c>
      <c r="X272">
        <v>38.81</v>
      </c>
      <c r="Y272">
        <v>86.04</v>
      </c>
      <c r="Z272">
        <v>527.79999999999995</v>
      </c>
      <c r="AA272">
        <v>0.1406</v>
      </c>
      <c r="AB272">
        <v>0.2031</v>
      </c>
      <c r="AC272">
        <v>0.2923</v>
      </c>
      <c r="AD272">
        <v>6.8349999999999994E-2</v>
      </c>
      <c r="AE272">
        <v>0.28839999999999999</v>
      </c>
      <c r="AF272">
        <v>7.22E-2</v>
      </c>
    </row>
    <row r="273" spans="1:32">
      <c r="A273">
        <v>9112367</v>
      </c>
      <c r="B273">
        <v>0</v>
      </c>
      <c r="C273">
        <v>13.21</v>
      </c>
      <c r="D273">
        <v>25.25</v>
      </c>
      <c r="E273">
        <v>84.1</v>
      </c>
      <c r="F273">
        <v>537.9</v>
      </c>
      <c r="G273">
        <v>8.7910000000000002E-2</v>
      </c>
      <c r="H273">
        <v>5.2049999999999999E-2</v>
      </c>
      <c r="I273">
        <v>2.7720000000000002E-2</v>
      </c>
      <c r="J273">
        <v>2.068E-2</v>
      </c>
      <c r="K273">
        <v>0.16189999999999999</v>
      </c>
      <c r="L273">
        <v>5.5840000000000001E-2</v>
      </c>
      <c r="M273">
        <v>0.2084</v>
      </c>
      <c r="N273">
        <v>1.35</v>
      </c>
      <c r="O273">
        <v>1.3140000000000001</v>
      </c>
      <c r="P273">
        <v>17.579999999999998</v>
      </c>
      <c r="Q273">
        <v>5.7679999999999997E-3</v>
      </c>
      <c r="R273">
        <v>8.0820000000000006E-3</v>
      </c>
      <c r="S273">
        <v>1.5100000000000001E-2</v>
      </c>
      <c r="T273">
        <v>6.4510000000000001E-3</v>
      </c>
      <c r="U273">
        <v>1.3469999999999999E-2</v>
      </c>
      <c r="V273">
        <v>1.828E-3</v>
      </c>
      <c r="W273">
        <v>14.35</v>
      </c>
      <c r="X273">
        <v>34.229999999999997</v>
      </c>
      <c r="Y273">
        <v>91.29</v>
      </c>
      <c r="Z273">
        <v>632.9</v>
      </c>
      <c r="AA273">
        <v>0.12889999999999999</v>
      </c>
      <c r="AB273">
        <v>0.10630000000000001</v>
      </c>
      <c r="AC273">
        <v>0.13900000000000001</v>
      </c>
      <c r="AD273">
        <v>6.0049999999999999E-2</v>
      </c>
      <c r="AE273">
        <v>0.24440000000000001</v>
      </c>
      <c r="AF273">
        <v>6.7879999999999996E-2</v>
      </c>
    </row>
    <row r="274" spans="1:32">
      <c r="A274">
        <v>9112594</v>
      </c>
      <c r="B274">
        <v>0</v>
      </c>
      <c r="C274">
        <v>13</v>
      </c>
      <c r="D274">
        <v>25.13</v>
      </c>
      <c r="E274">
        <v>82.61</v>
      </c>
      <c r="F274">
        <v>520.20000000000005</v>
      </c>
      <c r="G274">
        <v>8.3690000000000001E-2</v>
      </c>
      <c r="H274">
        <v>5.0729999999999997E-2</v>
      </c>
      <c r="I274">
        <v>1.206E-2</v>
      </c>
      <c r="J274">
        <v>1.762E-2</v>
      </c>
      <c r="K274">
        <v>0.16669999999999999</v>
      </c>
      <c r="L274">
        <v>5.4489999999999997E-2</v>
      </c>
      <c r="M274">
        <v>0.2621</v>
      </c>
      <c r="N274">
        <v>1.232</v>
      </c>
      <c r="O274">
        <v>1.657</v>
      </c>
      <c r="P274">
        <v>21.19</v>
      </c>
      <c r="Q274">
        <v>6.0540000000000004E-3</v>
      </c>
      <c r="R274">
        <v>8.9739999999999993E-3</v>
      </c>
      <c r="S274">
        <v>5.6810000000000003E-3</v>
      </c>
      <c r="T274">
        <v>6.3359999999999996E-3</v>
      </c>
      <c r="U274">
        <v>1.2149999999999999E-2</v>
      </c>
      <c r="V274">
        <v>1.5139999999999999E-3</v>
      </c>
      <c r="W274">
        <v>14.34</v>
      </c>
      <c r="X274">
        <v>31.88</v>
      </c>
      <c r="Y274">
        <v>91.06</v>
      </c>
      <c r="Z274">
        <v>628.5</v>
      </c>
      <c r="AA274">
        <v>0.12180000000000001</v>
      </c>
      <c r="AB274">
        <v>0.10929999999999999</v>
      </c>
      <c r="AC274">
        <v>4.462E-2</v>
      </c>
      <c r="AD274">
        <v>5.9209999999999999E-2</v>
      </c>
      <c r="AE274">
        <v>0.2306</v>
      </c>
      <c r="AF274">
        <v>6.2909999999999994E-2</v>
      </c>
    </row>
    <row r="275" spans="1:32">
      <c r="A275">
        <v>9112712</v>
      </c>
      <c r="B275">
        <v>0</v>
      </c>
      <c r="C275">
        <v>9.7550000000000008</v>
      </c>
      <c r="D275">
        <v>28.2</v>
      </c>
      <c r="E275">
        <v>61.68</v>
      </c>
      <c r="F275">
        <v>290.89999999999998</v>
      </c>
      <c r="G275">
        <v>7.9839999999999994E-2</v>
      </c>
      <c r="H275">
        <v>4.6260000000000003E-2</v>
      </c>
      <c r="I275">
        <v>1.541E-2</v>
      </c>
      <c r="J275">
        <v>1.043E-2</v>
      </c>
      <c r="K275">
        <v>0.16209999999999999</v>
      </c>
      <c r="L275">
        <v>5.9520000000000003E-2</v>
      </c>
      <c r="M275">
        <v>0.17810000000000001</v>
      </c>
      <c r="N275">
        <v>1.6870000000000001</v>
      </c>
      <c r="O275">
        <v>1.2430000000000001</v>
      </c>
      <c r="P275">
        <v>11.28</v>
      </c>
      <c r="Q275">
        <v>6.5880000000000001E-3</v>
      </c>
      <c r="R275">
        <v>1.2699999999999999E-2</v>
      </c>
      <c r="S275">
        <v>1.4500000000000001E-2</v>
      </c>
      <c r="T275">
        <v>6.1040000000000001E-3</v>
      </c>
      <c r="U275">
        <v>1.5740000000000001E-2</v>
      </c>
      <c r="V275">
        <v>2.2680000000000001E-3</v>
      </c>
      <c r="W275">
        <v>10.67</v>
      </c>
      <c r="X275">
        <v>36.92</v>
      </c>
      <c r="Y275">
        <v>68.03</v>
      </c>
      <c r="Z275">
        <v>349.9</v>
      </c>
      <c r="AA275">
        <v>0.111</v>
      </c>
      <c r="AB275">
        <v>0.1109</v>
      </c>
      <c r="AC275">
        <v>7.1900000000000006E-2</v>
      </c>
      <c r="AD275">
        <v>4.8660000000000002E-2</v>
      </c>
      <c r="AE275">
        <v>0.2321</v>
      </c>
      <c r="AF275">
        <v>7.2109999999999994E-2</v>
      </c>
    </row>
    <row r="276" spans="1:32">
      <c r="A276">
        <v>9113156</v>
      </c>
      <c r="B276">
        <v>0</v>
      </c>
      <c r="C276">
        <v>14.4</v>
      </c>
      <c r="D276">
        <v>26.99</v>
      </c>
      <c r="E276">
        <v>92.25</v>
      </c>
      <c r="F276">
        <v>646.1</v>
      </c>
      <c r="G276">
        <v>6.9949999999999998E-2</v>
      </c>
      <c r="H276">
        <v>5.2229999999999999E-2</v>
      </c>
      <c r="I276">
        <v>3.4759999999999999E-2</v>
      </c>
      <c r="J276">
        <v>1.737E-2</v>
      </c>
      <c r="K276">
        <v>0.17069999999999999</v>
      </c>
      <c r="L276">
        <v>5.4330000000000003E-2</v>
      </c>
      <c r="M276">
        <v>0.23150000000000001</v>
      </c>
      <c r="N276">
        <v>0.91120000000000001</v>
      </c>
      <c r="O276">
        <v>1.7270000000000001</v>
      </c>
      <c r="P276">
        <v>20.52</v>
      </c>
      <c r="Q276">
        <v>5.3559999999999997E-3</v>
      </c>
      <c r="R276">
        <v>1.6789999999999999E-2</v>
      </c>
      <c r="S276">
        <v>1.9709999999999998E-2</v>
      </c>
      <c r="T276">
        <v>6.3699999999999998E-3</v>
      </c>
      <c r="U276">
        <v>1.414E-2</v>
      </c>
      <c r="V276">
        <v>1.892E-3</v>
      </c>
      <c r="W276">
        <v>15.4</v>
      </c>
      <c r="X276">
        <v>31.98</v>
      </c>
      <c r="Y276">
        <v>100.4</v>
      </c>
      <c r="Z276">
        <v>734.6</v>
      </c>
      <c r="AA276">
        <v>0.1017</v>
      </c>
      <c r="AB276">
        <v>0.14599999999999999</v>
      </c>
      <c r="AC276">
        <v>0.1472</v>
      </c>
      <c r="AD276">
        <v>5.5629999999999999E-2</v>
      </c>
      <c r="AE276">
        <v>0.23449999999999999</v>
      </c>
      <c r="AF276">
        <v>6.4640000000000003E-2</v>
      </c>
    </row>
    <row r="277" spans="1:32">
      <c r="A277">
        <v>911320501</v>
      </c>
      <c r="B277">
        <v>0</v>
      </c>
      <c r="C277">
        <v>11.6</v>
      </c>
      <c r="D277">
        <v>18.36</v>
      </c>
      <c r="E277">
        <v>73.88</v>
      </c>
      <c r="F277">
        <v>412.7</v>
      </c>
      <c r="G277">
        <v>8.5080000000000003E-2</v>
      </c>
      <c r="H277">
        <v>5.8549999999999998E-2</v>
      </c>
      <c r="I277">
        <v>3.3669999999999999E-2</v>
      </c>
      <c r="J277">
        <v>1.7770000000000001E-2</v>
      </c>
      <c r="K277">
        <v>0.15160000000000001</v>
      </c>
      <c r="L277">
        <v>5.8590000000000003E-2</v>
      </c>
      <c r="M277">
        <v>0.18160000000000001</v>
      </c>
      <c r="N277">
        <v>0.76559999999999995</v>
      </c>
      <c r="O277">
        <v>1.3029999999999999</v>
      </c>
      <c r="P277">
        <v>12.89</v>
      </c>
      <c r="Q277">
        <v>6.7089999999999997E-3</v>
      </c>
      <c r="R277">
        <v>1.7010000000000001E-2</v>
      </c>
      <c r="S277">
        <v>2.0799999999999999E-2</v>
      </c>
      <c r="T277">
        <v>7.4970000000000002E-3</v>
      </c>
      <c r="U277">
        <v>2.1239999999999998E-2</v>
      </c>
      <c r="V277">
        <v>2.7680000000000001E-3</v>
      </c>
      <c r="W277">
        <v>12.77</v>
      </c>
      <c r="X277">
        <v>24.02</v>
      </c>
      <c r="Y277">
        <v>82.68</v>
      </c>
      <c r="Z277">
        <v>495.1</v>
      </c>
      <c r="AA277">
        <v>0.13420000000000001</v>
      </c>
      <c r="AB277">
        <v>0.18079999999999999</v>
      </c>
      <c r="AC277">
        <v>0.186</v>
      </c>
      <c r="AD277">
        <v>8.2879999999999995E-2</v>
      </c>
      <c r="AE277">
        <v>0.32100000000000001</v>
      </c>
      <c r="AF277">
        <v>7.8630000000000005E-2</v>
      </c>
    </row>
    <row r="278" spans="1:32">
      <c r="A278">
        <v>911320502</v>
      </c>
      <c r="B278">
        <v>0</v>
      </c>
      <c r="C278">
        <v>13.17</v>
      </c>
      <c r="D278">
        <v>18.22</v>
      </c>
      <c r="E278">
        <v>84.28</v>
      </c>
      <c r="F278">
        <v>537.29999999999995</v>
      </c>
      <c r="G278">
        <v>7.4660000000000004E-2</v>
      </c>
      <c r="H278">
        <v>5.994E-2</v>
      </c>
      <c r="I278">
        <v>4.8590000000000001E-2</v>
      </c>
      <c r="J278">
        <v>2.87E-2</v>
      </c>
      <c r="K278">
        <v>0.1454</v>
      </c>
      <c r="L278">
        <v>5.5489999999999998E-2</v>
      </c>
      <c r="M278">
        <v>0.20230000000000001</v>
      </c>
      <c r="N278">
        <v>0.68500000000000005</v>
      </c>
      <c r="O278">
        <v>1.236</v>
      </c>
      <c r="P278">
        <v>16.89</v>
      </c>
      <c r="Q278">
        <v>5.9690000000000003E-3</v>
      </c>
      <c r="R278">
        <v>1.4930000000000001E-2</v>
      </c>
      <c r="S278">
        <v>1.5640000000000001E-2</v>
      </c>
      <c r="T278">
        <v>8.463E-3</v>
      </c>
      <c r="U278">
        <v>1.093E-2</v>
      </c>
      <c r="V278">
        <v>1.6720000000000001E-3</v>
      </c>
      <c r="W278">
        <v>14.9</v>
      </c>
      <c r="X278">
        <v>23.89</v>
      </c>
      <c r="Y278">
        <v>95.1</v>
      </c>
      <c r="Z278">
        <v>687.6</v>
      </c>
      <c r="AA278">
        <v>0.12820000000000001</v>
      </c>
      <c r="AB278">
        <v>0.19650000000000001</v>
      </c>
      <c r="AC278">
        <v>0.18759999999999999</v>
      </c>
      <c r="AD278">
        <v>0.1045</v>
      </c>
      <c r="AE278">
        <v>0.2235</v>
      </c>
      <c r="AF278">
        <v>6.9250000000000006E-2</v>
      </c>
    </row>
    <row r="279" spans="1:32">
      <c r="A279">
        <v>9113239</v>
      </c>
      <c r="B279">
        <v>0</v>
      </c>
      <c r="C279">
        <v>13.24</v>
      </c>
      <c r="D279">
        <v>20.13</v>
      </c>
      <c r="E279">
        <v>86.87</v>
      </c>
      <c r="F279">
        <v>542.9</v>
      </c>
      <c r="G279">
        <v>8.2839999999999997E-2</v>
      </c>
      <c r="H279">
        <v>0.12230000000000001</v>
      </c>
      <c r="I279">
        <v>0.10100000000000001</v>
      </c>
      <c r="J279">
        <v>2.8330000000000001E-2</v>
      </c>
      <c r="K279">
        <v>0.16009999999999999</v>
      </c>
      <c r="L279">
        <v>6.4320000000000002E-2</v>
      </c>
      <c r="M279">
        <v>0.28100000000000003</v>
      </c>
      <c r="N279">
        <v>0.8135</v>
      </c>
      <c r="O279">
        <v>3.3690000000000002</v>
      </c>
      <c r="P279">
        <v>23.81</v>
      </c>
      <c r="Q279">
        <v>4.9290000000000002E-3</v>
      </c>
      <c r="R279">
        <v>6.6570000000000004E-2</v>
      </c>
      <c r="S279">
        <v>7.6829999999999996E-2</v>
      </c>
      <c r="T279">
        <v>1.3679999999999999E-2</v>
      </c>
      <c r="U279">
        <v>1.5259999999999999E-2</v>
      </c>
      <c r="V279">
        <v>8.1329999999999996E-3</v>
      </c>
      <c r="W279">
        <v>15.44</v>
      </c>
      <c r="X279">
        <v>25.5</v>
      </c>
      <c r="Y279">
        <v>115</v>
      </c>
      <c r="Z279">
        <v>733.5</v>
      </c>
      <c r="AA279">
        <v>0.1201</v>
      </c>
      <c r="AB279">
        <v>0.56459999999999999</v>
      </c>
      <c r="AC279">
        <v>0.65559999999999996</v>
      </c>
      <c r="AD279">
        <v>0.13569999999999999</v>
      </c>
      <c r="AE279">
        <v>0.28449999999999998</v>
      </c>
      <c r="AF279">
        <v>0.1249</v>
      </c>
    </row>
    <row r="280" spans="1:32">
      <c r="A280">
        <v>9113455</v>
      </c>
      <c r="B280">
        <v>0</v>
      </c>
      <c r="C280">
        <v>13.14</v>
      </c>
      <c r="D280">
        <v>20.74</v>
      </c>
      <c r="E280">
        <v>85.98</v>
      </c>
      <c r="F280">
        <v>536.9</v>
      </c>
      <c r="G280">
        <v>8.6749999999999994E-2</v>
      </c>
      <c r="H280">
        <v>0.1089</v>
      </c>
      <c r="I280">
        <v>0.1085</v>
      </c>
      <c r="J280">
        <v>3.5099999999999999E-2</v>
      </c>
      <c r="K280">
        <v>0.15620000000000001</v>
      </c>
      <c r="L280">
        <v>6.0199999999999997E-2</v>
      </c>
      <c r="M280">
        <v>0.31519999999999998</v>
      </c>
      <c r="N280">
        <v>0.78839999999999999</v>
      </c>
      <c r="O280">
        <v>2.3119999999999998</v>
      </c>
      <c r="P280">
        <v>27.4</v>
      </c>
      <c r="Q280">
        <v>7.2950000000000003E-3</v>
      </c>
      <c r="R280">
        <v>3.1789999999999999E-2</v>
      </c>
      <c r="S280">
        <v>4.6149999999999997E-2</v>
      </c>
      <c r="T280">
        <v>1.2540000000000001E-2</v>
      </c>
      <c r="U280">
        <v>1.5610000000000001E-2</v>
      </c>
      <c r="V280">
        <v>3.2299999999999998E-3</v>
      </c>
      <c r="W280">
        <v>14.8</v>
      </c>
      <c r="X280">
        <v>25.46</v>
      </c>
      <c r="Y280">
        <v>100.9</v>
      </c>
      <c r="Z280">
        <v>689.1</v>
      </c>
      <c r="AA280">
        <v>0.1351</v>
      </c>
      <c r="AB280">
        <v>0.35489999999999999</v>
      </c>
      <c r="AC280">
        <v>0.45040000000000002</v>
      </c>
      <c r="AD280">
        <v>0.1181</v>
      </c>
      <c r="AE280">
        <v>0.25629999999999997</v>
      </c>
      <c r="AF280">
        <v>8.1739999999999993E-2</v>
      </c>
    </row>
    <row r="281" spans="1:32">
      <c r="A281">
        <v>9113514</v>
      </c>
      <c r="B281">
        <v>0</v>
      </c>
      <c r="C281">
        <v>9.6679999999999993</v>
      </c>
      <c r="D281">
        <v>18.100000000000001</v>
      </c>
      <c r="E281">
        <v>61.06</v>
      </c>
      <c r="F281">
        <v>286.3</v>
      </c>
      <c r="G281">
        <v>8.3110000000000003E-2</v>
      </c>
      <c r="H281">
        <v>5.4280000000000002E-2</v>
      </c>
      <c r="I281">
        <v>1.4789999999999999E-2</v>
      </c>
      <c r="J281">
        <v>5.7689999999999998E-3</v>
      </c>
      <c r="K281">
        <v>0.16800000000000001</v>
      </c>
      <c r="L281">
        <v>6.4119999999999996E-2</v>
      </c>
      <c r="M281">
        <v>0.34160000000000001</v>
      </c>
      <c r="N281">
        <v>1.3120000000000001</v>
      </c>
      <c r="O281">
        <v>2.2749999999999999</v>
      </c>
      <c r="P281">
        <v>20.98</v>
      </c>
      <c r="Q281">
        <v>1.098E-2</v>
      </c>
      <c r="R281">
        <v>1.257E-2</v>
      </c>
      <c r="S281">
        <v>1.031E-2</v>
      </c>
      <c r="T281">
        <v>3.934E-3</v>
      </c>
      <c r="U281">
        <v>2.6929999999999999E-2</v>
      </c>
      <c r="V281">
        <v>2.9789999999999999E-3</v>
      </c>
      <c r="W281">
        <v>11.15</v>
      </c>
      <c r="X281">
        <v>24.62</v>
      </c>
      <c r="Y281">
        <v>71.11</v>
      </c>
      <c r="Z281">
        <v>380.2</v>
      </c>
      <c r="AA281">
        <v>0.13880000000000001</v>
      </c>
      <c r="AB281">
        <v>0.1255</v>
      </c>
      <c r="AC281">
        <v>6.4089999999999994E-2</v>
      </c>
      <c r="AD281">
        <v>2.5000000000000001E-2</v>
      </c>
      <c r="AE281">
        <v>0.30570000000000003</v>
      </c>
      <c r="AF281">
        <v>7.8750000000000001E-2</v>
      </c>
    </row>
    <row r="282" spans="1:32">
      <c r="A282">
        <v>911366</v>
      </c>
      <c r="B282">
        <v>0</v>
      </c>
      <c r="C282">
        <v>11.62</v>
      </c>
      <c r="D282">
        <v>18.18</v>
      </c>
      <c r="E282">
        <v>76.38</v>
      </c>
      <c r="F282">
        <v>408.8</v>
      </c>
      <c r="G282">
        <v>0.11749999999999999</v>
      </c>
      <c r="H282">
        <v>0.14829999999999999</v>
      </c>
      <c r="I282">
        <v>0.10199999999999999</v>
      </c>
      <c r="J282">
        <v>5.5640000000000002E-2</v>
      </c>
      <c r="K282">
        <v>0.19570000000000001</v>
      </c>
      <c r="L282">
        <v>7.2550000000000003E-2</v>
      </c>
      <c r="M282">
        <v>0.41010000000000002</v>
      </c>
      <c r="N282">
        <v>1.74</v>
      </c>
      <c r="O282">
        <v>3.0270000000000001</v>
      </c>
      <c r="P282">
        <v>27.85</v>
      </c>
      <c r="Q282">
        <v>1.4590000000000001E-2</v>
      </c>
      <c r="R282">
        <v>3.2059999999999998E-2</v>
      </c>
      <c r="S282">
        <v>4.9610000000000001E-2</v>
      </c>
      <c r="T282">
        <v>1.8409999999999999E-2</v>
      </c>
      <c r="U282">
        <v>1.8069999999999999E-2</v>
      </c>
      <c r="V282">
        <v>5.2170000000000003E-3</v>
      </c>
      <c r="W282">
        <v>13.36</v>
      </c>
      <c r="X282">
        <v>25.4</v>
      </c>
      <c r="Y282">
        <v>88.14</v>
      </c>
      <c r="Z282">
        <v>528.1</v>
      </c>
      <c r="AA282">
        <v>0.17799999999999999</v>
      </c>
      <c r="AB282">
        <v>0.2878</v>
      </c>
      <c r="AC282">
        <v>0.31859999999999999</v>
      </c>
      <c r="AD282">
        <v>0.1416</v>
      </c>
      <c r="AE282">
        <v>0.26600000000000001</v>
      </c>
      <c r="AF282">
        <v>9.2700000000000005E-2</v>
      </c>
    </row>
    <row r="283" spans="1:32">
      <c r="A283">
        <v>9113778</v>
      </c>
      <c r="B283">
        <v>0</v>
      </c>
      <c r="C283">
        <v>9.6669999999999998</v>
      </c>
      <c r="D283">
        <v>18.489999999999998</v>
      </c>
      <c r="E283">
        <v>61.49</v>
      </c>
      <c r="F283">
        <v>289.10000000000002</v>
      </c>
      <c r="G283">
        <v>8.9459999999999998E-2</v>
      </c>
      <c r="H283">
        <v>6.2579999999999997E-2</v>
      </c>
      <c r="I283">
        <v>2.9479999999999999E-2</v>
      </c>
      <c r="J283">
        <v>1.5140000000000001E-2</v>
      </c>
      <c r="K283">
        <v>0.2238</v>
      </c>
      <c r="L283">
        <v>6.4130000000000006E-2</v>
      </c>
      <c r="M283">
        <v>0.37759999999999999</v>
      </c>
      <c r="N283">
        <v>1.35</v>
      </c>
      <c r="O283">
        <v>2.569</v>
      </c>
      <c r="P283">
        <v>22.73</v>
      </c>
      <c r="Q283">
        <v>7.5009999999999999E-3</v>
      </c>
      <c r="R283">
        <v>1.9890000000000001E-2</v>
      </c>
      <c r="S283">
        <v>2.7140000000000001E-2</v>
      </c>
      <c r="T283">
        <v>9.8829999999999994E-3</v>
      </c>
      <c r="U283">
        <v>1.9599999999999999E-2</v>
      </c>
      <c r="V283">
        <v>3.9129999999999998E-3</v>
      </c>
      <c r="W283">
        <v>11.14</v>
      </c>
      <c r="X283">
        <v>25.62</v>
      </c>
      <c r="Y283">
        <v>70.88</v>
      </c>
      <c r="Z283">
        <v>385.2</v>
      </c>
      <c r="AA283">
        <v>0.1234</v>
      </c>
      <c r="AB283">
        <v>0.1542</v>
      </c>
      <c r="AC283">
        <v>0.12770000000000001</v>
      </c>
      <c r="AD283">
        <v>6.5600000000000006E-2</v>
      </c>
      <c r="AE283">
        <v>0.31740000000000002</v>
      </c>
      <c r="AF283">
        <v>8.5239999999999996E-2</v>
      </c>
    </row>
    <row r="284" spans="1:32">
      <c r="A284">
        <v>9113816</v>
      </c>
      <c r="B284">
        <v>0</v>
      </c>
      <c r="C284">
        <v>12.04</v>
      </c>
      <c r="D284">
        <v>28.14</v>
      </c>
      <c r="E284">
        <v>76.849999999999994</v>
      </c>
      <c r="F284">
        <v>449.9</v>
      </c>
      <c r="G284">
        <v>8.7520000000000001E-2</v>
      </c>
      <c r="H284">
        <v>0.06</v>
      </c>
      <c r="I284">
        <v>2.367E-2</v>
      </c>
      <c r="J284">
        <v>2.3769999999999999E-2</v>
      </c>
      <c r="K284">
        <v>0.18540000000000001</v>
      </c>
      <c r="L284">
        <v>5.6980000000000003E-2</v>
      </c>
      <c r="M284">
        <v>0.60609999999999997</v>
      </c>
      <c r="N284">
        <v>2.6429999999999998</v>
      </c>
      <c r="O284">
        <v>4.0990000000000002</v>
      </c>
      <c r="P284">
        <v>44.96</v>
      </c>
      <c r="Q284">
        <v>7.5170000000000002E-3</v>
      </c>
      <c r="R284">
        <v>1.555E-2</v>
      </c>
      <c r="S284">
        <v>1.465E-2</v>
      </c>
      <c r="T284">
        <v>1.183E-2</v>
      </c>
      <c r="U284">
        <v>2.0469999999999999E-2</v>
      </c>
      <c r="V284">
        <v>3.8830000000000002E-3</v>
      </c>
      <c r="W284">
        <v>13.6</v>
      </c>
      <c r="X284">
        <v>33.33</v>
      </c>
      <c r="Y284">
        <v>87.24</v>
      </c>
      <c r="Z284">
        <v>567.6</v>
      </c>
      <c r="AA284">
        <v>0.1041</v>
      </c>
      <c r="AB284">
        <v>9.7259999999999999E-2</v>
      </c>
      <c r="AC284">
        <v>5.5239999999999997E-2</v>
      </c>
      <c r="AD284">
        <v>5.5469999999999998E-2</v>
      </c>
      <c r="AE284">
        <v>0.2404</v>
      </c>
      <c r="AF284">
        <v>6.6390000000000005E-2</v>
      </c>
    </row>
    <row r="285" spans="1:32">
      <c r="A285">
        <v>911384</v>
      </c>
      <c r="B285">
        <v>0</v>
      </c>
      <c r="C285">
        <v>14.92</v>
      </c>
      <c r="D285">
        <v>14.93</v>
      </c>
      <c r="E285">
        <v>96.45</v>
      </c>
      <c r="F285">
        <v>686.9</v>
      </c>
      <c r="G285">
        <v>8.0979999999999996E-2</v>
      </c>
      <c r="H285">
        <v>8.5489999999999997E-2</v>
      </c>
      <c r="I285">
        <v>5.5390000000000002E-2</v>
      </c>
      <c r="J285">
        <v>3.2210000000000003E-2</v>
      </c>
      <c r="K285">
        <v>0.16869999999999999</v>
      </c>
      <c r="L285">
        <v>5.6689999999999997E-2</v>
      </c>
      <c r="M285">
        <v>0.24460000000000001</v>
      </c>
      <c r="N285">
        <v>0.43340000000000001</v>
      </c>
      <c r="O285">
        <v>1.8260000000000001</v>
      </c>
      <c r="P285">
        <v>23.31</v>
      </c>
      <c r="Q285">
        <v>3.271E-3</v>
      </c>
      <c r="R285">
        <v>1.77E-2</v>
      </c>
      <c r="S285">
        <v>2.3099999999999999E-2</v>
      </c>
      <c r="T285">
        <v>8.3990000000000002E-3</v>
      </c>
      <c r="U285">
        <v>1.1480000000000001E-2</v>
      </c>
      <c r="V285">
        <v>2.379E-3</v>
      </c>
      <c r="W285">
        <v>17.18</v>
      </c>
      <c r="X285">
        <v>18.22</v>
      </c>
      <c r="Y285">
        <v>112</v>
      </c>
      <c r="Z285">
        <v>906.6</v>
      </c>
      <c r="AA285">
        <v>0.1065</v>
      </c>
      <c r="AB285">
        <v>0.27910000000000001</v>
      </c>
      <c r="AC285">
        <v>0.31509999999999999</v>
      </c>
      <c r="AD285">
        <v>0.1147</v>
      </c>
      <c r="AE285">
        <v>0.26879999999999998</v>
      </c>
      <c r="AF285">
        <v>8.2729999999999998E-2</v>
      </c>
    </row>
    <row r="286" spans="1:32">
      <c r="A286">
        <v>9113846</v>
      </c>
      <c r="B286">
        <v>0</v>
      </c>
      <c r="C286">
        <v>12.27</v>
      </c>
      <c r="D286">
        <v>29.97</v>
      </c>
      <c r="E286">
        <v>77.42</v>
      </c>
      <c r="F286">
        <v>465.4</v>
      </c>
      <c r="G286">
        <v>7.6990000000000003E-2</v>
      </c>
      <c r="H286">
        <v>3.3980000000000003E-2</v>
      </c>
      <c r="I286">
        <v>0</v>
      </c>
      <c r="J286">
        <v>0</v>
      </c>
      <c r="K286">
        <v>0.1701</v>
      </c>
      <c r="L286">
        <v>5.96E-2</v>
      </c>
      <c r="M286">
        <v>0.44550000000000001</v>
      </c>
      <c r="N286">
        <v>3.6469999999999998</v>
      </c>
      <c r="O286">
        <v>2.8839999999999999</v>
      </c>
      <c r="P286">
        <v>35.130000000000003</v>
      </c>
      <c r="Q286">
        <v>7.339E-3</v>
      </c>
      <c r="R286">
        <v>8.2430000000000003E-3</v>
      </c>
      <c r="S286">
        <v>0</v>
      </c>
      <c r="T286">
        <v>0</v>
      </c>
      <c r="U286">
        <v>3.141E-2</v>
      </c>
      <c r="V286">
        <v>3.1359999999999999E-3</v>
      </c>
      <c r="W286">
        <v>13.45</v>
      </c>
      <c r="X286">
        <v>38.049999999999997</v>
      </c>
      <c r="Y286">
        <v>85.08</v>
      </c>
      <c r="Z286">
        <v>558.9</v>
      </c>
      <c r="AA286">
        <v>9.4219999999999998E-2</v>
      </c>
      <c r="AB286">
        <v>5.2130000000000003E-2</v>
      </c>
      <c r="AC286">
        <v>0</v>
      </c>
      <c r="AD286">
        <v>0</v>
      </c>
      <c r="AE286">
        <v>0.2409</v>
      </c>
      <c r="AF286">
        <v>6.7430000000000004E-2</v>
      </c>
    </row>
    <row r="287" spans="1:32">
      <c r="A287">
        <v>911391</v>
      </c>
      <c r="B287">
        <v>0</v>
      </c>
      <c r="C287">
        <v>10.88</v>
      </c>
      <c r="D287">
        <v>15.62</v>
      </c>
      <c r="E287">
        <v>70.41</v>
      </c>
      <c r="F287">
        <v>358.9</v>
      </c>
      <c r="G287">
        <v>0.1007</v>
      </c>
      <c r="H287">
        <v>0.1069</v>
      </c>
      <c r="I287">
        <v>5.1150000000000001E-2</v>
      </c>
      <c r="J287">
        <v>1.5709999999999998E-2</v>
      </c>
      <c r="K287">
        <v>0.18609999999999999</v>
      </c>
      <c r="L287">
        <v>6.837E-2</v>
      </c>
      <c r="M287">
        <v>0.1482</v>
      </c>
      <c r="N287">
        <v>0.53800000000000003</v>
      </c>
      <c r="O287">
        <v>1.3009999999999999</v>
      </c>
      <c r="P287">
        <v>9.5969999999999995</v>
      </c>
      <c r="Q287">
        <v>4.4739999999999997E-3</v>
      </c>
      <c r="R287">
        <v>3.0929999999999999E-2</v>
      </c>
      <c r="S287">
        <v>2.7570000000000001E-2</v>
      </c>
      <c r="T287">
        <v>6.6909999999999999E-3</v>
      </c>
      <c r="U287">
        <v>1.2120000000000001E-2</v>
      </c>
      <c r="V287">
        <v>4.6719999999999999E-3</v>
      </c>
      <c r="W287">
        <v>11.94</v>
      </c>
      <c r="X287">
        <v>19.350000000000001</v>
      </c>
      <c r="Y287">
        <v>80.78</v>
      </c>
      <c r="Z287">
        <v>433.1</v>
      </c>
      <c r="AA287">
        <v>0.13320000000000001</v>
      </c>
      <c r="AB287">
        <v>0.38979999999999998</v>
      </c>
      <c r="AC287">
        <v>0.33650000000000002</v>
      </c>
      <c r="AD287">
        <v>7.9659999999999995E-2</v>
      </c>
      <c r="AE287">
        <v>0.2581</v>
      </c>
      <c r="AF287">
        <v>0.108</v>
      </c>
    </row>
    <row r="288" spans="1:32">
      <c r="A288">
        <v>911408</v>
      </c>
      <c r="B288">
        <v>0</v>
      </c>
      <c r="C288">
        <v>12.83</v>
      </c>
      <c r="D288">
        <v>15.73</v>
      </c>
      <c r="E288">
        <v>82.89</v>
      </c>
      <c r="F288">
        <v>506.9</v>
      </c>
      <c r="G288">
        <v>9.0399999999999994E-2</v>
      </c>
      <c r="H288">
        <v>8.269E-2</v>
      </c>
      <c r="I288">
        <v>5.8349999999999999E-2</v>
      </c>
      <c r="J288">
        <v>3.0779999999999998E-2</v>
      </c>
      <c r="K288">
        <v>0.17050000000000001</v>
      </c>
      <c r="L288">
        <v>5.9130000000000002E-2</v>
      </c>
      <c r="M288">
        <v>0.14990000000000001</v>
      </c>
      <c r="N288">
        <v>0.48749999999999999</v>
      </c>
      <c r="O288">
        <v>1.1950000000000001</v>
      </c>
      <c r="P288">
        <v>11.64</v>
      </c>
      <c r="Q288">
        <v>4.8729999999999997E-3</v>
      </c>
      <c r="R288">
        <v>1.796E-2</v>
      </c>
      <c r="S288">
        <v>3.3180000000000001E-2</v>
      </c>
      <c r="T288">
        <v>8.3599999999999994E-3</v>
      </c>
      <c r="U288">
        <v>1.601E-2</v>
      </c>
      <c r="V288">
        <v>2.2889999999999998E-3</v>
      </c>
      <c r="W288">
        <v>14.09</v>
      </c>
      <c r="X288">
        <v>19.350000000000001</v>
      </c>
      <c r="Y288">
        <v>93.22</v>
      </c>
      <c r="Z288">
        <v>605.79999999999995</v>
      </c>
      <c r="AA288">
        <v>0.1326</v>
      </c>
      <c r="AB288">
        <v>0.26100000000000001</v>
      </c>
      <c r="AC288">
        <v>0.34760000000000002</v>
      </c>
      <c r="AD288">
        <v>9.783E-2</v>
      </c>
      <c r="AE288">
        <v>0.30059999999999998</v>
      </c>
      <c r="AF288">
        <v>7.8020000000000006E-2</v>
      </c>
    </row>
    <row r="289" spans="1:32">
      <c r="A289">
        <v>911654</v>
      </c>
      <c r="B289">
        <v>0</v>
      </c>
      <c r="C289">
        <v>14.2</v>
      </c>
      <c r="D289">
        <v>20.53</v>
      </c>
      <c r="E289">
        <v>92.41</v>
      </c>
      <c r="F289">
        <v>618.4</v>
      </c>
      <c r="G289">
        <v>8.931E-2</v>
      </c>
      <c r="H289">
        <v>0.1108</v>
      </c>
      <c r="I289">
        <v>5.0630000000000001E-2</v>
      </c>
      <c r="J289">
        <v>3.058E-2</v>
      </c>
      <c r="K289">
        <v>0.15060000000000001</v>
      </c>
      <c r="L289">
        <v>6.0089999999999998E-2</v>
      </c>
      <c r="M289">
        <v>0.3478</v>
      </c>
      <c r="N289">
        <v>1.018</v>
      </c>
      <c r="O289">
        <v>2.7490000000000001</v>
      </c>
      <c r="P289">
        <v>31.01</v>
      </c>
      <c r="Q289">
        <v>4.1070000000000004E-3</v>
      </c>
      <c r="R289">
        <v>3.288E-2</v>
      </c>
      <c r="S289">
        <v>2.8209999999999999E-2</v>
      </c>
      <c r="T289">
        <v>1.35E-2</v>
      </c>
      <c r="U289">
        <v>1.61E-2</v>
      </c>
      <c r="V289">
        <v>2.7439999999999999E-3</v>
      </c>
      <c r="W289">
        <v>16.45</v>
      </c>
      <c r="X289">
        <v>27.26</v>
      </c>
      <c r="Y289">
        <v>112.1</v>
      </c>
      <c r="Z289">
        <v>828.5</v>
      </c>
      <c r="AA289">
        <v>0.1153</v>
      </c>
      <c r="AB289">
        <v>0.34289999999999998</v>
      </c>
      <c r="AC289">
        <v>0.25119999999999998</v>
      </c>
      <c r="AD289">
        <v>0.13389999999999999</v>
      </c>
      <c r="AE289">
        <v>0.25340000000000001</v>
      </c>
      <c r="AF289">
        <v>7.8579999999999997E-2</v>
      </c>
    </row>
    <row r="290" spans="1:32">
      <c r="A290">
        <v>911673</v>
      </c>
      <c r="B290">
        <v>0</v>
      </c>
      <c r="C290">
        <v>13.9</v>
      </c>
      <c r="D290">
        <v>16.62</v>
      </c>
      <c r="E290">
        <v>88.97</v>
      </c>
      <c r="F290">
        <v>599.4</v>
      </c>
      <c r="G290">
        <v>6.8279999999999993E-2</v>
      </c>
      <c r="H290">
        <v>5.3190000000000001E-2</v>
      </c>
      <c r="I290">
        <v>2.2239999999999999E-2</v>
      </c>
      <c r="J290">
        <v>1.3390000000000001E-2</v>
      </c>
      <c r="K290">
        <v>0.18129999999999999</v>
      </c>
      <c r="L290">
        <v>5.5359999999999999E-2</v>
      </c>
      <c r="M290">
        <v>0.1555</v>
      </c>
      <c r="N290">
        <v>0.57620000000000005</v>
      </c>
      <c r="O290">
        <v>1.3919999999999999</v>
      </c>
      <c r="P290">
        <v>14.03</v>
      </c>
      <c r="Q290">
        <v>3.3080000000000002E-3</v>
      </c>
      <c r="R290">
        <v>1.315E-2</v>
      </c>
      <c r="S290">
        <v>9.9039999999999996E-3</v>
      </c>
      <c r="T290">
        <v>4.8320000000000004E-3</v>
      </c>
      <c r="U290">
        <v>1.316E-2</v>
      </c>
      <c r="V290">
        <v>2.0950000000000001E-3</v>
      </c>
      <c r="W290">
        <v>15.14</v>
      </c>
      <c r="X290">
        <v>21.8</v>
      </c>
      <c r="Y290">
        <v>101.2</v>
      </c>
      <c r="Z290">
        <v>718.9</v>
      </c>
      <c r="AA290">
        <v>9.3840000000000007E-2</v>
      </c>
      <c r="AB290">
        <v>0.2006</v>
      </c>
      <c r="AC290">
        <v>0.1384</v>
      </c>
      <c r="AD290">
        <v>6.2219999999999998E-2</v>
      </c>
      <c r="AE290">
        <v>0.26790000000000003</v>
      </c>
      <c r="AF290">
        <v>7.6980000000000007E-2</v>
      </c>
    </row>
    <row r="291" spans="1:32">
      <c r="A291">
        <v>911685</v>
      </c>
      <c r="B291">
        <v>0</v>
      </c>
      <c r="C291">
        <v>11.49</v>
      </c>
      <c r="D291">
        <v>14.59</v>
      </c>
      <c r="E291">
        <v>73.989999999999995</v>
      </c>
      <c r="F291">
        <v>404.9</v>
      </c>
      <c r="G291">
        <v>0.1046</v>
      </c>
      <c r="H291">
        <v>8.2280000000000006E-2</v>
      </c>
      <c r="I291">
        <v>5.3080000000000002E-2</v>
      </c>
      <c r="J291">
        <v>1.9689999999999999E-2</v>
      </c>
      <c r="K291">
        <v>0.1779</v>
      </c>
      <c r="L291">
        <v>6.5740000000000007E-2</v>
      </c>
      <c r="M291">
        <v>0.2034</v>
      </c>
      <c r="N291">
        <v>1.1659999999999999</v>
      </c>
      <c r="O291">
        <v>1.5669999999999999</v>
      </c>
      <c r="P291">
        <v>14.34</v>
      </c>
      <c r="Q291">
        <v>4.9569999999999996E-3</v>
      </c>
      <c r="R291">
        <v>2.1139999999999999E-2</v>
      </c>
      <c r="S291">
        <v>4.156E-2</v>
      </c>
      <c r="T291">
        <v>8.038E-3</v>
      </c>
      <c r="U291">
        <v>1.8429999999999998E-2</v>
      </c>
      <c r="V291">
        <v>3.614E-3</v>
      </c>
      <c r="W291">
        <v>12.4</v>
      </c>
      <c r="X291">
        <v>21.9</v>
      </c>
      <c r="Y291">
        <v>82.04</v>
      </c>
      <c r="Z291">
        <v>467.6</v>
      </c>
      <c r="AA291">
        <v>0.13519999999999999</v>
      </c>
      <c r="AB291">
        <v>0.20100000000000001</v>
      </c>
      <c r="AC291">
        <v>0.2596</v>
      </c>
      <c r="AD291">
        <v>7.4310000000000001E-2</v>
      </c>
      <c r="AE291">
        <v>0.29409999999999997</v>
      </c>
      <c r="AF291">
        <v>9.1800000000000007E-2</v>
      </c>
    </row>
    <row r="292" spans="1:32">
      <c r="A292">
        <v>912193</v>
      </c>
      <c r="B292">
        <v>0</v>
      </c>
      <c r="C292">
        <v>12.16</v>
      </c>
      <c r="D292">
        <v>18.03</v>
      </c>
      <c r="E292">
        <v>78.290000000000006</v>
      </c>
      <c r="F292">
        <v>455.3</v>
      </c>
      <c r="G292">
        <v>9.0870000000000006E-2</v>
      </c>
      <c r="H292">
        <v>7.8380000000000005E-2</v>
      </c>
      <c r="I292">
        <v>2.9159999999999998E-2</v>
      </c>
      <c r="J292">
        <v>1.5270000000000001E-2</v>
      </c>
      <c r="K292">
        <v>0.1464</v>
      </c>
      <c r="L292">
        <v>6.2839999999999993E-2</v>
      </c>
      <c r="M292">
        <v>0.21940000000000001</v>
      </c>
      <c r="N292">
        <v>1.19</v>
      </c>
      <c r="O292">
        <v>1.6779999999999999</v>
      </c>
      <c r="P292">
        <v>16.260000000000002</v>
      </c>
      <c r="Q292">
        <v>4.9109999999999996E-3</v>
      </c>
      <c r="R292">
        <v>1.6660000000000001E-2</v>
      </c>
      <c r="S292">
        <v>1.397E-2</v>
      </c>
      <c r="T292">
        <v>5.1609999999999998E-3</v>
      </c>
      <c r="U292">
        <v>1.4540000000000001E-2</v>
      </c>
      <c r="V292">
        <v>1.8580000000000001E-3</v>
      </c>
      <c r="W292">
        <v>13.34</v>
      </c>
      <c r="X292">
        <v>27.87</v>
      </c>
      <c r="Y292">
        <v>88.83</v>
      </c>
      <c r="Z292">
        <v>547.4</v>
      </c>
      <c r="AA292">
        <v>0.1208</v>
      </c>
      <c r="AB292">
        <v>0.22789999999999999</v>
      </c>
      <c r="AC292">
        <v>0.16200000000000001</v>
      </c>
      <c r="AD292">
        <v>5.6899999999999999E-2</v>
      </c>
      <c r="AE292">
        <v>0.24060000000000001</v>
      </c>
      <c r="AF292">
        <v>7.7289999999999998E-2</v>
      </c>
    </row>
    <row r="293" spans="1:32">
      <c r="A293">
        <v>91227</v>
      </c>
      <c r="B293">
        <v>0</v>
      </c>
      <c r="C293">
        <v>13.9</v>
      </c>
      <c r="D293">
        <v>19.239999999999998</v>
      </c>
      <c r="E293">
        <v>88.73</v>
      </c>
      <c r="F293">
        <v>602.9</v>
      </c>
      <c r="G293">
        <v>7.9909999999999995E-2</v>
      </c>
      <c r="H293">
        <v>5.3260000000000002E-2</v>
      </c>
      <c r="I293">
        <v>2.9950000000000001E-2</v>
      </c>
      <c r="J293">
        <v>2.07E-2</v>
      </c>
      <c r="K293">
        <v>0.15790000000000001</v>
      </c>
      <c r="L293">
        <v>5.5939999999999997E-2</v>
      </c>
      <c r="M293">
        <v>0.33160000000000001</v>
      </c>
      <c r="N293">
        <v>0.9264</v>
      </c>
      <c r="O293">
        <v>2.056</v>
      </c>
      <c r="P293">
        <v>28.41</v>
      </c>
      <c r="Q293">
        <v>3.7039999999999998E-3</v>
      </c>
      <c r="R293">
        <v>1.082E-2</v>
      </c>
      <c r="S293">
        <v>1.5299999999999999E-2</v>
      </c>
      <c r="T293">
        <v>6.2750000000000002E-3</v>
      </c>
      <c r="U293">
        <v>1.0619999999999999E-2</v>
      </c>
      <c r="V293">
        <v>2.2169999999999998E-3</v>
      </c>
      <c r="W293">
        <v>16.41</v>
      </c>
      <c r="X293">
        <v>26.42</v>
      </c>
      <c r="Y293">
        <v>104.4</v>
      </c>
      <c r="Z293">
        <v>830.5</v>
      </c>
      <c r="AA293">
        <v>0.10639999999999999</v>
      </c>
      <c r="AB293">
        <v>0.14149999999999999</v>
      </c>
      <c r="AC293">
        <v>0.1673</v>
      </c>
      <c r="AD293">
        <v>8.1500000000000003E-2</v>
      </c>
      <c r="AE293">
        <v>0.2356</v>
      </c>
      <c r="AF293">
        <v>7.603E-2</v>
      </c>
    </row>
    <row r="294" spans="1:32">
      <c r="A294">
        <v>912519</v>
      </c>
      <c r="B294">
        <v>0</v>
      </c>
      <c r="C294">
        <v>13.47</v>
      </c>
      <c r="D294">
        <v>14.06</v>
      </c>
      <c r="E294">
        <v>87.32</v>
      </c>
      <c r="F294">
        <v>546.29999999999995</v>
      </c>
      <c r="G294">
        <v>0.1071</v>
      </c>
      <c r="H294">
        <v>0.11550000000000001</v>
      </c>
      <c r="I294">
        <v>5.7860000000000002E-2</v>
      </c>
      <c r="J294">
        <v>5.2659999999999998E-2</v>
      </c>
      <c r="K294">
        <v>0.1779</v>
      </c>
      <c r="L294">
        <v>6.6390000000000005E-2</v>
      </c>
      <c r="M294">
        <v>0.1588</v>
      </c>
      <c r="N294">
        <v>0.57330000000000003</v>
      </c>
      <c r="O294">
        <v>1.1020000000000001</v>
      </c>
      <c r="P294">
        <v>12.84</v>
      </c>
      <c r="Q294">
        <v>4.45E-3</v>
      </c>
      <c r="R294">
        <v>1.452E-2</v>
      </c>
      <c r="S294">
        <v>1.3339999999999999E-2</v>
      </c>
      <c r="T294">
        <v>8.7910000000000002E-3</v>
      </c>
      <c r="U294">
        <v>1.6979999999999999E-2</v>
      </c>
      <c r="V294">
        <v>2.787E-3</v>
      </c>
      <c r="W294">
        <v>14.83</v>
      </c>
      <c r="X294">
        <v>18.32</v>
      </c>
      <c r="Y294">
        <v>94.94</v>
      </c>
      <c r="Z294">
        <v>660.2</v>
      </c>
      <c r="AA294">
        <v>0.13930000000000001</v>
      </c>
      <c r="AB294">
        <v>0.24990000000000001</v>
      </c>
      <c r="AC294">
        <v>0.18479999999999999</v>
      </c>
      <c r="AD294">
        <v>0.13350000000000001</v>
      </c>
      <c r="AE294">
        <v>0.32269999999999999</v>
      </c>
      <c r="AF294">
        <v>9.3259999999999996E-2</v>
      </c>
    </row>
    <row r="295" spans="1:32">
      <c r="A295">
        <v>912558</v>
      </c>
      <c r="B295">
        <v>0</v>
      </c>
      <c r="C295">
        <v>13.7</v>
      </c>
      <c r="D295">
        <v>17.64</v>
      </c>
      <c r="E295">
        <v>87.76</v>
      </c>
      <c r="F295">
        <v>571.1</v>
      </c>
      <c r="G295">
        <v>9.9500000000000005E-2</v>
      </c>
      <c r="H295">
        <v>7.9570000000000002E-2</v>
      </c>
      <c r="I295">
        <v>4.548E-2</v>
      </c>
      <c r="J295">
        <v>3.1600000000000003E-2</v>
      </c>
      <c r="K295">
        <v>0.17319999999999999</v>
      </c>
      <c r="L295">
        <v>6.0879999999999997E-2</v>
      </c>
      <c r="M295">
        <v>0.24310000000000001</v>
      </c>
      <c r="N295">
        <v>0.94620000000000004</v>
      </c>
      <c r="O295">
        <v>1.5640000000000001</v>
      </c>
      <c r="P295">
        <v>20.64</v>
      </c>
      <c r="Q295">
        <v>3.2450000000000001E-3</v>
      </c>
      <c r="R295">
        <v>8.1860000000000006E-3</v>
      </c>
      <c r="S295">
        <v>1.6979999999999999E-2</v>
      </c>
      <c r="T295">
        <v>9.2329999999999999E-3</v>
      </c>
      <c r="U295">
        <v>1.285E-2</v>
      </c>
      <c r="V295">
        <v>1.524E-3</v>
      </c>
      <c r="W295">
        <v>14.96</v>
      </c>
      <c r="X295">
        <v>23.53</v>
      </c>
      <c r="Y295">
        <v>95.78</v>
      </c>
      <c r="Z295">
        <v>686.5</v>
      </c>
      <c r="AA295">
        <v>0.11990000000000001</v>
      </c>
      <c r="AB295">
        <v>0.1346</v>
      </c>
      <c r="AC295">
        <v>0.17419999999999999</v>
      </c>
      <c r="AD295">
        <v>9.0770000000000003E-2</v>
      </c>
      <c r="AE295">
        <v>0.25180000000000002</v>
      </c>
      <c r="AF295">
        <v>6.9599999999999995E-2</v>
      </c>
    </row>
    <row r="296" spans="1:32">
      <c r="A296">
        <v>912600</v>
      </c>
      <c r="B296">
        <v>0</v>
      </c>
      <c r="C296">
        <v>15.73</v>
      </c>
      <c r="D296">
        <v>11.28</v>
      </c>
      <c r="E296">
        <v>102.8</v>
      </c>
      <c r="F296">
        <v>747.2</v>
      </c>
      <c r="G296">
        <v>0.1043</v>
      </c>
      <c r="H296">
        <v>0.12989999999999999</v>
      </c>
      <c r="I296">
        <v>0.1191</v>
      </c>
      <c r="J296">
        <v>6.2109999999999999E-2</v>
      </c>
      <c r="K296">
        <v>0.1784</v>
      </c>
      <c r="L296">
        <v>6.2590000000000007E-2</v>
      </c>
      <c r="M296">
        <v>0.16300000000000001</v>
      </c>
      <c r="N296">
        <v>0.3871</v>
      </c>
      <c r="O296">
        <v>1.143</v>
      </c>
      <c r="P296">
        <v>13.87</v>
      </c>
      <c r="Q296">
        <v>6.0340000000000003E-3</v>
      </c>
      <c r="R296">
        <v>1.8200000000000001E-2</v>
      </c>
      <c r="S296">
        <v>3.3360000000000001E-2</v>
      </c>
      <c r="T296">
        <v>1.0670000000000001E-2</v>
      </c>
      <c r="U296">
        <v>1.175E-2</v>
      </c>
      <c r="V296">
        <v>2.2560000000000002E-3</v>
      </c>
      <c r="W296">
        <v>17.010000000000002</v>
      </c>
      <c r="X296">
        <v>14.2</v>
      </c>
      <c r="Y296">
        <v>112.5</v>
      </c>
      <c r="Z296">
        <v>854.3</v>
      </c>
      <c r="AA296">
        <v>0.15409999999999999</v>
      </c>
      <c r="AB296">
        <v>0.2979</v>
      </c>
      <c r="AC296">
        <v>0.40039999999999998</v>
      </c>
      <c r="AD296">
        <v>0.1452</v>
      </c>
      <c r="AE296">
        <v>0.25569999999999998</v>
      </c>
      <c r="AF296">
        <v>8.1809999999999994E-2</v>
      </c>
    </row>
    <row r="297" spans="1:32">
      <c r="A297">
        <v>913063</v>
      </c>
      <c r="B297">
        <v>0</v>
      </c>
      <c r="C297">
        <v>12.45</v>
      </c>
      <c r="D297">
        <v>16.41</v>
      </c>
      <c r="E297">
        <v>82.85</v>
      </c>
      <c r="F297">
        <v>476.7</v>
      </c>
      <c r="G297">
        <v>9.5140000000000002E-2</v>
      </c>
      <c r="H297">
        <v>0.15110000000000001</v>
      </c>
      <c r="I297">
        <v>0.15440000000000001</v>
      </c>
      <c r="J297">
        <v>4.8460000000000003E-2</v>
      </c>
      <c r="K297">
        <v>0.2082</v>
      </c>
      <c r="L297">
        <v>7.3249999999999996E-2</v>
      </c>
      <c r="M297">
        <v>0.3921</v>
      </c>
      <c r="N297">
        <v>1.2070000000000001</v>
      </c>
      <c r="O297">
        <v>5.0039999999999996</v>
      </c>
      <c r="P297">
        <v>30.19</v>
      </c>
      <c r="Q297">
        <v>7.234E-3</v>
      </c>
      <c r="R297">
        <v>7.4709999999999999E-2</v>
      </c>
      <c r="S297">
        <v>0.1114</v>
      </c>
      <c r="T297">
        <v>2.7210000000000002E-2</v>
      </c>
      <c r="U297">
        <v>3.2320000000000002E-2</v>
      </c>
      <c r="V297">
        <v>9.6270000000000001E-3</v>
      </c>
      <c r="W297">
        <v>13.78</v>
      </c>
      <c r="X297">
        <v>21.03</v>
      </c>
      <c r="Y297">
        <v>97.82</v>
      </c>
      <c r="Z297">
        <v>580.6</v>
      </c>
      <c r="AA297">
        <v>0.11749999999999999</v>
      </c>
      <c r="AB297">
        <v>0.40610000000000002</v>
      </c>
      <c r="AC297">
        <v>0.48959999999999998</v>
      </c>
      <c r="AD297">
        <v>0.13420000000000001</v>
      </c>
      <c r="AE297">
        <v>0.3231</v>
      </c>
      <c r="AF297">
        <v>0.10340000000000001</v>
      </c>
    </row>
    <row r="298" spans="1:32">
      <c r="A298">
        <v>913102</v>
      </c>
      <c r="B298">
        <v>0</v>
      </c>
      <c r="C298">
        <v>14.64</v>
      </c>
      <c r="D298">
        <v>16.850000000000001</v>
      </c>
      <c r="E298">
        <v>94.21</v>
      </c>
      <c r="F298">
        <v>666</v>
      </c>
      <c r="G298">
        <v>8.6410000000000001E-2</v>
      </c>
      <c r="H298">
        <v>6.6979999999999998E-2</v>
      </c>
      <c r="I298">
        <v>5.1920000000000001E-2</v>
      </c>
      <c r="J298">
        <v>2.7910000000000001E-2</v>
      </c>
      <c r="K298">
        <v>0.1409</v>
      </c>
      <c r="L298">
        <v>5.355E-2</v>
      </c>
      <c r="M298">
        <v>0.22040000000000001</v>
      </c>
      <c r="N298">
        <v>1.006</v>
      </c>
      <c r="O298">
        <v>1.4710000000000001</v>
      </c>
      <c r="P298">
        <v>19.98</v>
      </c>
      <c r="Q298">
        <v>3.5349999999999999E-3</v>
      </c>
      <c r="R298">
        <v>1.393E-2</v>
      </c>
      <c r="S298">
        <v>1.7999999999999999E-2</v>
      </c>
      <c r="T298">
        <v>6.1440000000000002E-3</v>
      </c>
      <c r="U298">
        <v>1.2540000000000001E-2</v>
      </c>
      <c r="V298">
        <v>1.219E-3</v>
      </c>
      <c r="W298">
        <v>16.46</v>
      </c>
      <c r="X298">
        <v>25.44</v>
      </c>
      <c r="Y298">
        <v>106</v>
      </c>
      <c r="Z298">
        <v>831</v>
      </c>
      <c r="AA298">
        <v>0.1142</v>
      </c>
      <c r="AB298">
        <v>0.20699999999999999</v>
      </c>
      <c r="AC298">
        <v>0.2437</v>
      </c>
      <c r="AD298">
        <v>7.8280000000000002E-2</v>
      </c>
      <c r="AE298">
        <v>0.2455</v>
      </c>
      <c r="AF298">
        <v>6.5960000000000005E-2</v>
      </c>
    </row>
    <row r="299" spans="1:32">
      <c r="A299">
        <v>913512</v>
      </c>
      <c r="B299">
        <v>0</v>
      </c>
      <c r="C299">
        <v>11.68</v>
      </c>
      <c r="D299">
        <v>16.170000000000002</v>
      </c>
      <c r="E299">
        <v>75.489999999999995</v>
      </c>
      <c r="F299">
        <v>420.5</v>
      </c>
      <c r="G299">
        <v>0.1128</v>
      </c>
      <c r="H299">
        <v>9.2630000000000004E-2</v>
      </c>
      <c r="I299">
        <v>4.2790000000000002E-2</v>
      </c>
      <c r="J299">
        <v>3.1320000000000001E-2</v>
      </c>
      <c r="K299">
        <v>0.18529999999999999</v>
      </c>
      <c r="L299">
        <v>6.4009999999999997E-2</v>
      </c>
      <c r="M299">
        <v>0.37130000000000002</v>
      </c>
      <c r="N299">
        <v>1.1539999999999999</v>
      </c>
      <c r="O299">
        <v>2.5539999999999998</v>
      </c>
      <c r="P299">
        <v>27.57</v>
      </c>
      <c r="Q299">
        <v>8.9980000000000008E-3</v>
      </c>
      <c r="R299">
        <v>1.2919999999999999E-2</v>
      </c>
      <c r="S299">
        <v>1.8509999999999999E-2</v>
      </c>
      <c r="T299">
        <v>1.167E-2</v>
      </c>
      <c r="U299">
        <v>2.1520000000000001E-2</v>
      </c>
      <c r="V299">
        <v>3.2130000000000001E-3</v>
      </c>
      <c r="W299">
        <v>13.32</v>
      </c>
      <c r="X299">
        <v>21.59</v>
      </c>
      <c r="Y299">
        <v>86.57</v>
      </c>
      <c r="Z299">
        <v>549.79999999999995</v>
      </c>
      <c r="AA299">
        <v>0.15260000000000001</v>
      </c>
      <c r="AB299">
        <v>0.1477</v>
      </c>
      <c r="AC299">
        <v>0.14899999999999999</v>
      </c>
      <c r="AD299">
        <v>9.8150000000000001E-2</v>
      </c>
      <c r="AE299">
        <v>0.28039999999999998</v>
      </c>
      <c r="AF299">
        <v>8.0240000000000006E-2</v>
      </c>
    </row>
    <row r="300" spans="1:32">
      <c r="A300">
        <v>91376701</v>
      </c>
      <c r="B300">
        <v>0</v>
      </c>
      <c r="C300">
        <v>12.25</v>
      </c>
      <c r="D300">
        <v>22.44</v>
      </c>
      <c r="E300">
        <v>78.180000000000007</v>
      </c>
      <c r="F300">
        <v>466.5</v>
      </c>
      <c r="G300">
        <v>8.1920000000000007E-2</v>
      </c>
      <c r="H300">
        <v>5.1999999999999998E-2</v>
      </c>
      <c r="I300">
        <v>1.7139999999999999E-2</v>
      </c>
      <c r="J300">
        <v>1.261E-2</v>
      </c>
      <c r="K300">
        <v>0.15440000000000001</v>
      </c>
      <c r="L300">
        <v>5.9760000000000001E-2</v>
      </c>
      <c r="M300">
        <v>0.22389999999999999</v>
      </c>
      <c r="N300">
        <v>1.139</v>
      </c>
      <c r="O300">
        <v>1.577</v>
      </c>
      <c r="P300">
        <v>18.04</v>
      </c>
      <c r="Q300">
        <v>5.0959999999999998E-3</v>
      </c>
      <c r="R300">
        <v>1.205E-2</v>
      </c>
      <c r="S300">
        <v>9.41E-3</v>
      </c>
      <c r="T300">
        <v>4.5510000000000004E-3</v>
      </c>
      <c r="U300">
        <v>1.6080000000000001E-2</v>
      </c>
      <c r="V300">
        <v>2.3990000000000001E-3</v>
      </c>
      <c r="W300">
        <v>14.17</v>
      </c>
      <c r="X300">
        <v>31.99</v>
      </c>
      <c r="Y300">
        <v>92.74</v>
      </c>
      <c r="Z300">
        <v>622.9</v>
      </c>
      <c r="AA300">
        <v>0.12559999999999999</v>
      </c>
      <c r="AB300">
        <v>0.1804</v>
      </c>
      <c r="AC300">
        <v>0.123</v>
      </c>
      <c r="AD300">
        <v>6.3350000000000004E-2</v>
      </c>
      <c r="AE300">
        <v>0.31</v>
      </c>
      <c r="AF300">
        <v>8.2030000000000006E-2</v>
      </c>
    </row>
    <row r="301" spans="1:32">
      <c r="A301">
        <v>91376702</v>
      </c>
      <c r="B301">
        <v>0</v>
      </c>
      <c r="C301">
        <v>17.850000000000001</v>
      </c>
      <c r="D301">
        <v>13.23</v>
      </c>
      <c r="E301">
        <v>114.6</v>
      </c>
      <c r="F301">
        <v>992.1</v>
      </c>
      <c r="G301">
        <v>7.8380000000000005E-2</v>
      </c>
      <c r="H301">
        <v>6.2170000000000003E-2</v>
      </c>
      <c r="I301">
        <v>4.4450000000000003E-2</v>
      </c>
      <c r="J301">
        <v>4.1779999999999998E-2</v>
      </c>
      <c r="K301">
        <v>0.122</v>
      </c>
      <c r="L301">
        <v>5.2429999999999997E-2</v>
      </c>
      <c r="M301">
        <v>0.4834</v>
      </c>
      <c r="N301">
        <v>1.046</v>
      </c>
      <c r="O301">
        <v>3.1629999999999998</v>
      </c>
      <c r="P301">
        <v>50.95</v>
      </c>
      <c r="Q301">
        <v>4.3689999999999996E-3</v>
      </c>
      <c r="R301">
        <v>8.2740000000000001E-3</v>
      </c>
      <c r="S301">
        <v>1.153E-2</v>
      </c>
      <c r="T301">
        <v>7.437E-3</v>
      </c>
      <c r="U301">
        <v>1.302E-2</v>
      </c>
      <c r="V301">
        <v>1.3090000000000001E-3</v>
      </c>
      <c r="W301">
        <v>19.82</v>
      </c>
      <c r="X301">
        <v>18.420000000000002</v>
      </c>
      <c r="Y301">
        <v>127.1</v>
      </c>
      <c r="Z301">
        <v>1210</v>
      </c>
      <c r="AA301">
        <v>9.8619999999999999E-2</v>
      </c>
      <c r="AB301">
        <v>9.9760000000000001E-2</v>
      </c>
      <c r="AC301">
        <v>0.1048</v>
      </c>
      <c r="AD301">
        <v>8.3409999999999998E-2</v>
      </c>
      <c r="AE301">
        <v>0.17829999999999999</v>
      </c>
      <c r="AF301">
        <v>5.8709999999999998E-2</v>
      </c>
    </row>
    <row r="302" spans="1:32">
      <c r="A302">
        <v>914101</v>
      </c>
      <c r="B302">
        <v>0</v>
      </c>
      <c r="C302">
        <v>12.46</v>
      </c>
      <c r="D302">
        <v>12.83</v>
      </c>
      <c r="E302">
        <v>78.83</v>
      </c>
      <c r="F302">
        <v>477.3</v>
      </c>
      <c r="G302">
        <v>7.3719999999999994E-2</v>
      </c>
      <c r="H302">
        <v>4.0430000000000001E-2</v>
      </c>
      <c r="I302">
        <v>7.1729999999999997E-3</v>
      </c>
      <c r="J302">
        <v>1.149E-2</v>
      </c>
      <c r="K302">
        <v>0.1613</v>
      </c>
      <c r="L302">
        <v>6.0130000000000003E-2</v>
      </c>
      <c r="M302">
        <v>0.3276</v>
      </c>
      <c r="N302">
        <v>1.486</v>
      </c>
      <c r="O302">
        <v>2.1080000000000001</v>
      </c>
      <c r="P302">
        <v>24.6</v>
      </c>
      <c r="Q302">
        <v>1.039E-2</v>
      </c>
      <c r="R302">
        <v>1.0030000000000001E-2</v>
      </c>
      <c r="S302">
        <v>6.4159999999999998E-3</v>
      </c>
      <c r="T302">
        <v>7.8949999999999992E-3</v>
      </c>
      <c r="U302">
        <v>2.869E-2</v>
      </c>
      <c r="V302">
        <v>4.8209999999999998E-3</v>
      </c>
      <c r="W302">
        <v>13.19</v>
      </c>
      <c r="X302">
        <v>16.36</v>
      </c>
      <c r="Y302">
        <v>83.24</v>
      </c>
      <c r="Z302">
        <v>534</v>
      </c>
      <c r="AA302">
        <v>9.4390000000000002E-2</v>
      </c>
      <c r="AB302">
        <v>6.4769999999999994E-2</v>
      </c>
      <c r="AC302">
        <v>1.6740000000000001E-2</v>
      </c>
      <c r="AD302">
        <v>2.6800000000000001E-2</v>
      </c>
      <c r="AE302">
        <v>0.22800000000000001</v>
      </c>
      <c r="AF302">
        <v>7.0279999999999995E-2</v>
      </c>
    </row>
    <row r="303" spans="1:32">
      <c r="A303">
        <v>914102</v>
      </c>
      <c r="B303">
        <v>0</v>
      </c>
      <c r="C303">
        <v>13.16</v>
      </c>
      <c r="D303">
        <v>20.54</v>
      </c>
      <c r="E303">
        <v>84.06</v>
      </c>
      <c r="F303">
        <v>538.70000000000005</v>
      </c>
      <c r="G303">
        <v>7.3349999999999999E-2</v>
      </c>
      <c r="H303">
        <v>5.2749999999999998E-2</v>
      </c>
      <c r="I303">
        <v>1.7999999999999999E-2</v>
      </c>
      <c r="J303">
        <v>1.256E-2</v>
      </c>
      <c r="K303">
        <v>0.17130000000000001</v>
      </c>
      <c r="L303">
        <v>5.8880000000000002E-2</v>
      </c>
      <c r="M303">
        <v>0.32369999999999999</v>
      </c>
      <c r="N303">
        <v>1.4730000000000001</v>
      </c>
      <c r="O303">
        <v>2.3260000000000001</v>
      </c>
      <c r="P303">
        <v>26.07</v>
      </c>
      <c r="Q303">
        <v>7.8019999999999999E-3</v>
      </c>
      <c r="R303">
        <v>2.052E-2</v>
      </c>
      <c r="S303">
        <v>1.341E-2</v>
      </c>
      <c r="T303">
        <v>5.5640000000000004E-3</v>
      </c>
      <c r="U303">
        <v>2.086E-2</v>
      </c>
      <c r="V303">
        <v>2.7009999999999998E-3</v>
      </c>
      <c r="W303">
        <v>14.5</v>
      </c>
      <c r="X303">
        <v>28.46</v>
      </c>
      <c r="Y303">
        <v>95.29</v>
      </c>
      <c r="Z303">
        <v>648.29999999999995</v>
      </c>
      <c r="AA303">
        <v>0.1118</v>
      </c>
      <c r="AB303">
        <v>0.1646</v>
      </c>
      <c r="AC303">
        <v>7.6980000000000007E-2</v>
      </c>
      <c r="AD303">
        <v>4.1950000000000001E-2</v>
      </c>
      <c r="AE303">
        <v>0.26869999999999999</v>
      </c>
      <c r="AF303">
        <v>7.4289999999999995E-2</v>
      </c>
    </row>
    <row r="304" spans="1:32">
      <c r="A304">
        <v>914333</v>
      </c>
      <c r="B304">
        <v>0</v>
      </c>
      <c r="C304">
        <v>14.87</v>
      </c>
      <c r="D304">
        <v>20.21</v>
      </c>
      <c r="E304">
        <v>96.12</v>
      </c>
      <c r="F304">
        <v>680.9</v>
      </c>
      <c r="G304">
        <v>9.5869999999999997E-2</v>
      </c>
      <c r="H304">
        <v>8.3449999999999996E-2</v>
      </c>
      <c r="I304">
        <v>6.8239999999999995E-2</v>
      </c>
      <c r="J304">
        <v>4.9509999999999998E-2</v>
      </c>
      <c r="K304">
        <v>0.1487</v>
      </c>
      <c r="L304">
        <v>5.7480000000000003E-2</v>
      </c>
      <c r="M304">
        <v>0.23230000000000001</v>
      </c>
      <c r="N304">
        <v>1.6359999999999999</v>
      </c>
      <c r="O304">
        <v>1.5960000000000001</v>
      </c>
      <c r="P304">
        <v>21.84</v>
      </c>
      <c r="Q304">
        <v>5.4149999999999997E-3</v>
      </c>
      <c r="R304">
        <v>1.371E-2</v>
      </c>
      <c r="S304">
        <v>2.1530000000000001E-2</v>
      </c>
      <c r="T304">
        <v>1.183E-2</v>
      </c>
      <c r="U304">
        <v>1.959E-2</v>
      </c>
      <c r="V304">
        <v>1.812E-3</v>
      </c>
      <c r="W304">
        <v>16.010000000000002</v>
      </c>
      <c r="X304">
        <v>28.48</v>
      </c>
      <c r="Y304">
        <v>103.9</v>
      </c>
      <c r="Z304">
        <v>783.6</v>
      </c>
      <c r="AA304">
        <v>0.1216</v>
      </c>
      <c r="AB304">
        <v>0.13880000000000001</v>
      </c>
      <c r="AC304">
        <v>0.17</v>
      </c>
      <c r="AD304">
        <v>0.1017</v>
      </c>
      <c r="AE304">
        <v>0.2369</v>
      </c>
      <c r="AF304">
        <v>6.5989999999999993E-2</v>
      </c>
    </row>
    <row r="305" spans="1:32">
      <c r="A305">
        <v>914366</v>
      </c>
      <c r="B305">
        <v>0</v>
      </c>
      <c r="C305">
        <v>12.65</v>
      </c>
      <c r="D305">
        <v>18.170000000000002</v>
      </c>
      <c r="E305">
        <v>82.69</v>
      </c>
      <c r="F305">
        <v>485.6</v>
      </c>
      <c r="G305">
        <v>0.1076</v>
      </c>
      <c r="H305">
        <v>0.13339999999999999</v>
      </c>
      <c r="I305">
        <v>8.0170000000000005E-2</v>
      </c>
      <c r="J305">
        <v>5.074E-2</v>
      </c>
      <c r="K305">
        <v>0.1641</v>
      </c>
      <c r="L305">
        <v>6.8540000000000004E-2</v>
      </c>
      <c r="M305">
        <v>0.2324</v>
      </c>
      <c r="N305">
        <v>0.63319999999999999</v>
      </c>
      <c r="O305">
        <v>1.696</v>
      </c>
      <c r="P305">
        <v>18.399999999999999</v>
      </c>
      <c r="Q305">
        <v>5.7039999999999999E-3</v>
      </c>
      <c r="R305">
        <v>2.5020000000000001E-2</v>
      </c>
      <c r="S305">
        <v>2.6360000000000001E-2</v>
      </c>
      <c r="T305">
        <v>1.0319999999999999E-2</v>
      </c>
      <c r="U305">
        <v>1.7590000000000001E-2</v>
      </c>
      <c r="V305">
        <v>3.5630000000000002E-3</v>
      </c>
      <c r="W305">
        <v>14.38</v>
      </c>
      <c r="X305">
        <v>22.15</v>
      </c>
      <c r="Y305">
        <v>95.29</v>
      </c>
      <c r="Z305">
        <v>633.70000000000005</v>
      </c>
      <c r="AA305">
        <v>0.15329999999999999</v>
      </c>
      <c r="AB305">
        <v>0.38419999999999999</v>
      </c>
      <c r="AC305">
        <v>0.35820000000000002</v>
      </c>
      <c r="AD305">
        <v>0.14069999999999999</v>
      </c>
      <c r="AE305">
        <v>0.32300000000000001</v>
      </c>
      <c r="AF305">
        <v>0.1033</v>
      </c>
    </row>
    <row r="306" spans="1:32">
      <c r="A306">
        <v>914580</v>
      </c>
      <c r="B306">
        <v>0</v>
      </c>
      <c r="C306">
        <v>12.47</v>
      </c>
      <c r="D306">
        <v>17.309999999999999</v>
      </c>
      <c r="E306">
        <v>80.45</v>
      </c>
      <c r="F306">
        <v>480.1</v>
      </c>
      <c r="G306">
        <v>8.9279999999999998E-2</v>
      </c>
      <c r="H306">
        <v>7.6300000000000007E-2</v>
      </c>
      <c r="I306">
        <v>3.6089999999999997E-2</v>
      </c>
      <c r="J306">
        <v>2.3689999999999999E-2</v>
      </c>
      <c r="K306">
        <v>0.15260000000000001</v>
      </c>
      <c r="L306">
        <v>6.046E-2</v>
      </c>
      <c r="M306">
        <v>0.1532</v>
      </c>
      <c r="N306">
        <v>0.78100000000000003</v>
      </c>
      <c r="O306">
        <v>1.2529999999999999</v>
      </c>
      <c r="P306">
        <v>11.91</v>
      </c>
      <c r="Q306">
        <v>3.7959999999999999E-3</v>
      </c>
      <c r="R306">
        <v>1.371E-2</v>
      </c>
      <c r="S306">
        <v>1.346E-2</v>
      </c>
      <c r="T306">
        <v>7.0959999999999999E-3</v>
      </c>
      <c r="U306">
        <v>1.536E-2</v>
      </c>
      <c r="V306">
        <v>1.5410000000000001E-3</v>
      </c>
      <c r="W306">
        <v>14.06</v>
      </c>
      <c r="X306">
        <v>24.34</v>
      </c>
      <c r="Y306">
        <v>92.82</v>
      </c>
      <c r="Z306">
        <v>607.29999999999995</v>
      </c>
      <c r="AA306">
        <v>0.12759999999999999</v>
      </c>
      <c r="AB306">
        <v>0.25059999999999999</v>
      </c>
      <c r="AC306">
        <v>0.20280000000000001</v>
      </c>
      <c r="AD306">
        <v>0.1053</v>
      </c>
      <c r="AE306">
        <v>0.30349999999999999</v>
      </c>
      <c r="AF306">
        <v>7.6609999999999998E-2</v>
      </c>
    </row>
    <row r="307" spans="1:32">
      <c r="A307">
        <v>914862</v>
      </c>
      <c r="B307">
        <v>0</v>
      </c>
      <c r="C307">
        <v>15.04</v>
      </c>
      <c r="D307">
        <v>16.739999999999998</v>
      </c>
      <c r="E307">
        <v>98.73</v>
      </c>
      <c r="F307">
        <v>689.4</v>
      </c>
      <c r="G307">
        <v>9.8830000000000001E-2</v>
      </c>
      <c r="H307">
        <v>0.13639999999999999</v>
      </c>
      <c r="I307">
        <v>7.7210000000000001E-2</v>
      </c>
      <c r="J307">
        <v>6.1420000000000002E-2</v>
      </c>
      <c r="K307">
        <v>0.1668</v>
      </c>
      <c r="L307">
        <v>6.8690000000000001E-2</v>
      </c>
      <c r="M307">
        <v>0.372</v>
      </c>
      <c r="N307">
        <v>0.84230000000000005</v>
      </c>
      <c r="O307">
        <v>2.3039999999999998</v>
      </c>
      <c r="P307">
        <v>34.840000000000003</v>
      </c>
      <c r="Q307">
        <v>4.1229999999999999E-3</v>
      </c>
      <c r="R307">
        <v>1.8190000000000001E-2</v>
      </c>
      <c r="S307">
        <v>1.9959999999999999E-2</v>
      </c>
      <c r="T307">
        <v>1.004E-2</v>
      </c>
      <c r="U307">
        <v>1.055E-2</v>
      </c>
      <c r="V307">
        <v>3.2369999999999999E-3</v>
      </c>
      <c r="W307">
        <v>16.760000000000002</v>
      </c>
      <c r="X307">
        <v>20.43</v>
      </c>
      <c r="Y307">
        <v>109.7</v>
      </c>
      <c r="Z307">
        <v>856.9</v>
      </c>
      <c r="AA307">
        <v>0.1135</v>
      </c>
      <c r="AB307">
        <v>0.21759999999999999</v>
      </c>
      <c r="AC307">
        <v>0.18559999999999999</v>
      </c>
      <c r="AD307">
        <v>0.1018</v>
      </c>
      <c r="AE307">
        <v>0.2177</v>
      </c>
      <c r="AF307">
        <v>8.5489999999999997E-2</v>
      </c>
    </row>
    <row r="308" spans="1:32">
      <c r="A308">
        <v>91505</v>
      </c>
      <c r="B308">
        <v>0</v>
      </c>
      <c r="C308">
        <v>12.54</v>
      </c>
      <c r="D308">
        <v>16.32</v>
      </c>
      <c r="E308">
        <v>81.25</v>
      </c>
      <c r="F308">
        <v>476.3</v>
      </c>
      <c r="G308">
        <v>0.1158</v>
      </c>
      <c r="H308">
        <v>0.1085</v>
      </c>
      <c r="I308">
        <v>5.9279999999999999E-2</v>
      </c>
      <c r="J308">
        <v>3.279E-2</v>
      </c>
      <c r="K308">
        <v>0.1943</v>
      </c>
      <c r="L308">
        <v>6.6119999999999998E-2</v>
      </c>
      <c r="M308">
        <v>0.25769999999999998</v>
      </c>
      <c r="N308">
        <v>1.095</v>
      </c>
      <c r="O308">
        <v>1.5660000000000001</v>
      </c>
      <c r="P308">
        <v>18.489999999999998</v>
      </c>
      <c r="Q308">
        <v>9.7020000000000006E-3</v>
      </c>
      <c r="R308">
        <v>1.567E-2</v>
      </c>
      <c r="S308">
        <v>2.5749999999999999E-2</v>
      </c>
      <c r="T308">
        <v>1.1610000000000001E-2</v>
      </c>
      <c r="U308">
        <v>2.801E-2</v>
      </c>
      <c r="V308">
        <v>2.48E-3</v>
      </c>
      <c r="W308">
        <v>13.57</v>
      </c>
      <c r="X308">
        <v>21.4</v>
      </c>
      <c r="Y308">
        <v>86.67</v>
      </c>
      <c r="Z308">
        <v>552</v>
      </c>
      <c r="AA308">
        <v>0.158</v>
      </c>
      <c r="AB308">
        <v>0.17510000000000001</v>
      </c>
      <c r="AC308">
        <v>0.18890000000000001</v>
      </c>
      <c r="AD308">
        <v>8.4110000000000004E-2</v>
      </c>
      <c r="AE308">
        <v>0.3155</v>
      </c>
      <c r="AF308">
        <v>7.5380000000000003E-2</v>
      </c>
    </row>
    <row r="309" spans="1:32">
      <c r="A309">
        <v>915186</v>
      </c>
      <c r="B309">
        <v>0</v>
      </c>
      <c r="C309">
        <v>9.2680000000000007</v>
      </c>
      <c r="D309">
        <v>12.87</v>
      </c>
      <c r="E309">
        <v>61.49</v>
      </c>
      <c r="F309">
        <v>248.7</v>
      </c>
      <c r="G309">
        <v>0.16339999999999999</v>
      </c>
      <c r="H309">
        <v>0.22389999999999999</v>
      </c>
      <c r="I309">
        <v>9.7299999999999998E-2</v>
      </c>
      <c r="J309">
        <v>5.2519999999999997E-2</v>
      </c>
      <c r="K309">
        <v>0.23780000000000001</v>
      </c>
      <c r="L309">
        <v>9.5019999999999993E-2</v>
      </c>
      <c r="M309">
        <v>0.40760000000000002</v>
      </c>
      <c r="N309">
        <v>1.093</v>
      </c>
      <c r="O309">
        <v>3.0139999999999998</v>
      </c>
      <c r="P309">
        <v>20.04</v>
      </c>
      <c r="Q309">
        <v>9.783E-3</v>
      </c>
      <c r="R309">
        <v>4.5420000000000002E-2</v>
      </c>
      <c r="S309">
        <v>3.483E-2</v>
      </c>
      <c r="T309">
        <v>2.188E-2</v>
      </c>
      <c r="U309">
        <v>2.5420000000000002E-2</v>
      </c>
      <c r="V309">
        <v>1.0449999999999999E-2</v>
      </c>
      <c r="W309">
        <v>10.28</v>
      </c>
      <c r="X309">
        <v>16.38</v>
      </c>
      <c r="Y309">
        <v>69.05</v>
      </c>
      <c r="Z309">
        <v>300.2</v>
      </c>
      <c r="AA309">
        <v>0.19020000000000001</v>
      </c>
      <c r="AB309">
        <v>0.34410000000000002</v>
      </c>
      <c r="AC309">
        <v>0.2099</v>
      </c>
      <c r="AD309">
        <v>0.10249999999999999</v>
      </c>
      <c r="AE309">
        <v>0.30380000000000001</v>
      </c>
      <c r="AF309">
        <v>0.12520000000000001</v>
      </c>
    </row>
    <row r="310" spans="1:32">
      <c r="A310">
        <v>915276</v>
      </c>
      <c r="B310">
        <v>0</v>
      </c>
      <c r="C310">
        <v>9.6760000000000002</v>
      </c>
      <c r="D310">
        <v>13.14</v>
      </c>
      <c r="E310">
        <v>64.12</v>
      </c>
      <c r="F310">
        <v>272.5</v>
      </c>
      <c r="G310">
        <v>0.1255</v>
      </c>
      <c r="H310">
        <v>0.22040000000000001</v>
      </c>
      <c r="I310">
        <v>0.1188</v>
      </c>
      <c r="J310">
        <v>7.0379999999999998E-2</v>
      </c>
      <c r="K310">
        <v>0.20569999999999999</v>
      </c>
      <c r="L310">
        <v>9.5750000000000002E-2</v>
      </c>
      <c r="M310">
        <v>0.27439999999999998</v>
      </c>
      <c r="N310">
        <v>1.39</v>
      </c>
      <c r="O310">
        <v>1.7869999999999999</v>
      </c>
      <c r="P310">
        <v>17.670000000000002</v>
      </c>
      <c r="Q310">
        <v>2.1770000000000001E-2</v>
      </c>
      <c r="R310">
        <v>4.888E-2</v>
      </c>
      <c r="S310">
        <v>5.1889999999999999E-2</v>
      </c>
      <c r="T310">
        <v>1.4500000000000001E-2</v>
      </c>
      <c r="U310">
        <v>2.632E-2</v>
      </c>
      <c r="V310">
        <v>1.1480000000000001E-2</v>
      </c>
      <c r="W310">
        <v>10.6</v>
      </c>
      <c r="X310">
        <v>18.04</v>
      </c>
      <c r="Y310">
        <v>69.47</v>
      </c>
      <c r="Z310">
        <v>328.1</v>
      </c>
      <c r="AA310">
        <v>0.2006</v>
      </c>
      <c r="AB310">
        <v>0.36630000000000001</v>
      </c>
      <c r="AC310">
        <v>0.2913</v>
      </c>
      <c r="AD310">
        <v>0.1075</v>
      </c>
      <c r="AE310">
        <v>0.2848</v>
      </c>
      <c r="AF310">
        <v>0.13639999999999999</v>
      </c>
    </row>
    <row r="311" spans="1:32">
      <c r="A311">
        <v>91544001</v>
      </c>
      <c r="B311">
        <v>0</v>
      </c>
      <c r="C311">
        <v>12.22</v>
      </c>
      <c r="D311">
        <v>20.04</v>
      </c>
      <c r="E311">
        <v>79.47</v>
      </c>
      <c r="F311">
        <v>453.1</v>
      </c>
      <c r="G311">
        <v>0.1096</v>
      </c>
      <c r="H311">
        <v>0.1152</v>
      </c>
      <c r="I311">
        <v>8.1750000000000003E-2</v>
      </c>
      <c r="J311">
        <v>2.1659999999999999E-2</v>
      </c>
      <c r="K311">
        <v>0.21240000000000001</v>
      </c>
      <c r="L311">
        <v>6.8940000000000001E-2</v>
      </c>
      <c r="M311">
        <v>0.18110000000000001</v>
      </c>
      <c r="N311">
        <v>0.79590000000000005</v>
      </c>
      <c r="O311">
        <v>0.98570000000000002</v>
      </c>
      <c r="P311">
        <v>12.58</v>
      </c>
      <c r="Q311">
        <v>6.2719999999999998E-3</v>
      </c>
      <c r="R311">
        <v>2.198E-2</v>
      </c>
      <c r="S311">
        <v>3.9660000000000001E-2</v>
      </c>
      <c r="T311">
        <v>9.894E-3</v>
      </c>
      <c r="U311">
        <v>1.32E-2</v>
      </c>
      <c r="V311">
        <v>3.813E-3</v>
      </c>
      <c r="W311">
        <v>13.16</v>
      </c>
      <c r="X311">
        <v>24.17</v>
      </c>
      <c r="Y311">
        <v>85.13</v>
      </c>
      <c r="Z311">
        <v>515.29999999999995</v>
      </c>
      <c r="AA311">
        <v>0.14019999999999999</v>
      </c>
      <c r="AB311">
        <v>0.23150000000000001</v>
      </c>
      <c r="AC311">
        <v>0.35349999999999998</v>
      </c>
      <c r="AD311">
        <v>8.0879999999999994E-2</v>
      </c>
      <c r="AE311">
        <v>0.27089999999999997</v>
      </c>
      <c r="AF311">
        <v>8.8389999999999996E-2</v>
      </c>
    </row>
    <row r="312" spans="1:32">
      <c r="A312">
        <v>91544002</v>
      </c>
      <c r="B312">
        <v>0</v>
      </c>
      <c r="C312">
        <v>11.06</v>
      </c>
      <c r="D312">
        <v>17.12</v>
      </c>
      <c r="E312">
        <v>71.25</v>
      </c>
      <c r="F312">
        <v>366.5</v>
      </c>
      <c r="G312">
        <v>0.11940000000000001</v>
      </c>
      <c r="H312">
        <v>0.1071</v>
      </c>
      <c r="I312">
        <v>4.0629999999999999E-2</v>
      </c>
      <c r="J312">
        <v>4.2680000000000003E-2</v>
      </c>
      <c r="K312">
        <v>0.19539999999999999</v>
      </c>
      <c r="L312">
        <v>7.9759999999999998E-2</v>
      </c>
      <c r="M312">
        <v>0.1779</v>
      </c>
      <c r="N312">
        <v>1.03</v>
      </c>
      <c r="O312">
        <v>1.3180000000000001</v>
      </c>
      <c r="P312">
        <v>12.3</v>
      </c>
      <c r="Q312">
        <v>1.2619999999999999E-2</v>
      </c>
      <c r="R312">
        <v>2.3480000000000001E-2</v>
      </c>
      <c r="S312">
        <v>1.7999999999999999E-2</v>
      </c>
      <c r="T312">
        <v>1.285E-2</v>
      </c>
      <c r="U312">
        <v>2.2200000000000001E-2</v>
      </c>
      <c r="V312">
        <v>8.3129999999999992E-3</v>
      </c>
      <c r="W312">
        <v>11.69</v>
      </c>
      <c r="X312">
        <v>20.74</v>
      </c>
      <c r="Y312">
        <v>76.08</v>
      </c>
      <c r="Z312">
        <v>411.1</v>
      </c>
      <c r="AA312">
        <v>0.16619999999999999</v>
      </c>
      <c r="AB312">
        <v>0.2031</v>
      </c>
      <c r="AC312">
        <v>0.12559999999999999</v>
      </c>
      <c r="AD312">
        <v>9.5140000000000002E-2</v>
      </c>
      <c r="AE312">
        <v>0.27800000000000002</v>
      </c>
      <c r="AF312">
        <v>0.1168</v>
      </c>
    </row>
    <row r="313" spans="1:32">
      <c r="A313">
        <v>915452</v>
      </c>
      <c r="B313">
        <v>0</v>
      </c>
      <c r="C313">
        <v>16.3</v>
      </c>
      <c r="D313">
        <v>15.7</v>
      </c>
      <c r="E313">
        <v>104.7</v>
      </c>
      <c r="F313">
        <v>819.8</v>
      </c>
      <c r="G313">
        <v>9.4270000000000007E-2</v>
      </c>
      <c r="H313">
        <v>6.7119999999999999E-2</v>
      </c>
      <c r="I313">
        <v>5.5259999999999997E-2</v>
      </c>
      <c r="J313">
        <v>4.5629999999999997E-2</v>
      </c>
      <c r="K313">
        <v>0.1711</v>
      </c>
      <c r="L313">
        <v>5.6570000000000002E-2</v>
      </c>
      <c r="M313">
        <v>0.20669999999999999</v>
      </c>
      <c r="N313">
        <v>0.47060000000000002</v>
      </c>
      <c r="O313">
        <v>1.1459999999999999</v>
      </c>
      <c r="P313">
        <v>20.67</v>
      </c>
      <c r="Q313">
        <v>7.3940000000000004E-3</v>
      </c>
      <c r="R313">
        <v>1.2030000000000001E-2</v>
      </c>
      <c r="S313">
        <v>2.47E-2</v>
      </c>
      <c r="T313">
        <v>1.431E-2</v>
      </c>
      <c r="U313">
        <v>1.3440000000000001E-2</v>
      </c>
      <c r="V313">
        <v>2.5690000000000001E-3</v>
      </c>
      <c r="W313">
        <v>17.32</v>
      </c>
      <c r="X313">
        <v>17.760000000000002</v>
      </c>
      <c r="Y313">
        <v>109.8</v>
      </c>
      <c r="Z313">
        <v>928.2</v>
      </c>
      <c r="AA313">
        <v>0.13539999999999999</v>
      </c>
      <c r="AB313">
        <v>0.1361</v>
      </c>
      <c r="AC313">
        <v>0.19470000000000001</v>
      </c>
      <c r="AD313">
        <v>0.13569999999999999</v>
      </c>
      <c r="AE313">
        <v>0.23</v>
      </c>
      <c r="AF313">
        <v>7.2300000000000003E-2</v>
      </c>
    </row>
    <row r="314" spans="1:32">
      <c r="A314">
        <v>91550</v>
      </c>
      <c r="B314">
        <v>0</v>
      </c>
      <c r="C314">
        <v>11.74</v>
      </c>
      <c r="D314">
        <v>14.69</v>
      </c>
      <c r="E314">
        <v>76.31</v>
      </c>
      <c r="F314">
        <v>426</v>
      </c>
      <c r="G314">
        <v>8.0990000000000006E-2</v>
      </c>
      <c r="H314">
        <v>9.6610000000000001E-2</v>
      </c>
      <c r="I314">
        <v>6.726E-2</v>
      </c>
      <c r="J314">
        <v>2.639E-2</v>
      </c>
      <c r="K314">
        <v>0.14990000000000001</v>
      </c>
      <c r="L314">
        <v>6.7580000000000001E-2</v>
      </c>
      <c r="M314">
        <v>0.19239999999999999</v>
      </c>
      <c r="N314">
        <v>0.64170000000000005</v>
      </c>
      <c r="O314">
        <v>1.345</v>
      </c>
      <c r="P314">
        <v>13.04</v>
      </c>
      <c r="Q314">
        <v>6.9820000000000004E-3</v>
      </c>
      <c r="R314">
        <v>3.916E-2</v>
      </c>
      <c r="S314">
        <v>4.0169999999999997E-2</v>
      </c>
      <c r="T314">
        <v>1.528E-2</v>
      </c>
      <c r="U314">
        <v>2.2599999999999999E-2</v>
      </c>
      <c r="V314">
        <v>6.8219999999999999E-3</v>
      </c>
      <c r="W314">
        <v>12.45</v>
      </c>
      <c r="X314">
        <v>17.600000000000001</v>
      </c>
      <c r="Y314">
        <v>81.25</v>
      </c>
      <c r="Z314">
        <v>473.8</v>
      </c>
      <c r="AA314">
        <v>0.10730000000000001</v>
      </c>
      <c r="AB314">
        <v>0.27929999999999999</v>
      </c>
      <c r="AC314">
        <v>0.26900000000000002</v>
      </c>
      <c r="AD314">
        <v>0.1056</v>
      </c>
      <c r="AE314">
        <v>0.26040000000000002</v>
      </c>
      <c r="AF314">
        <v>9.8790000000000003E-2</v>
      </c>
    </row>
    <row r="315" spans="1:32">
      <c r="A315">
        <v>915664</v>
      </c>
      <c r="B315">
        <v>0</v>
      </c>
      <c r="C315">
        <v>14.81</v>
      </c>
      <c r="D315">
        <v>14.7</v>
      </c>
      <c r="E315">
        <v>94.66</v>
      </c>
      <c r="F315">
        <v>680.7</v>
      </c>
      <c r="G315">
        <v>8.4720000000000004E-2</v>
      </c>
      <c r="H315">
        <v>5.0160000000000003E-2</v>
      </c>
      <c r="I315">
        <v>3.4160000000000003E-2</v>
      </c>
      <c r="J315">
        <v>2.5409999999999999E-2</v>
      </c>
      <c r="K315">
        <v>0.16589999999999999</v>
      </c>
      <c r="L315">
        <v>5.348E-2</v>
      </c>
      <c r="M315">
        <v>0.21820000000000001</v>
      </c>
      <c r="N315">
        <v>0.62319999999999998</v>
      </c>
      <c r="O315">
        <v>1.677</v>
      </c>
      <c r="P315">
        <v>20.72</v>
      </c>
      <c r="Q315">
        <v>6.7080000000000004E-3</v>
      </c>
      <c r="R315">
        <v>1.197E-2</v>
      </c>
      <c r="S315">
        <v>1.482E-2</v>
      </c>
      <c r="T315">
        <v>1.056E-2</v>
      </c>
      <c r="U315">
        <v>1.5800000000000002E-2</v>
      </c>
      <c r="V315">
        <v>1.779E-3</v>
      </c>
      <c r="W315">
        <v>15.61</v>
      </c>
      <c r="X315">
        <v>17.579999999999998</v>
      </c>
      <c r="Y315">
        <v>101.7</v>
      </c>
      <c r="Z315">
        <v>760.2</v>
      </c>
      <c r="AA315">
        <v>0.1139</v>
      </c>
      <c r="AB315">
        <v>0.1011</v>
      </c>
      <c r="AC315">
        <v>0.1101</v>
      </c>
      <c r="AD315">
        <v>7.9549999999999996E-2</v>
      </c>
      <c r="AE315">
        <v>0.2334</v>
      </c>
      <c r="AF315">
        <v>6.1420000000000002E-2</v>
      </c>
    </row>
    <row r="316" spans="1:32">
      <c r="A316">
        <v>915940</v>
      </c>
      <c r="B316">
        <v>0</v>
      </c>
      <c r="C316">
        <v>14.58</v>
      </c>
      <c r="D316">
        <v>13.66</v>
      </c>
      <c r="E316">
        <v>94.29</v>
      </c>
      <c r="F316">
        <v>658.8</v>
      </c>
      <c r="G316">
        <v>9.8320000000000005E-2</v>
      </c>
      <c r="H316">
        <v>8.9179999999999995E-2</v>
      </c>
      <c r="I316">
        <v>8.2220000000000001E-2</v>
      </c>
      <c r="J316">
        <v>4.3490000000000001E-2</v>
      </c>
      <c r="K316">
        <v>0.1739</v>
      </c>
      <c r="L316">
        <v>5.6399999999999999E-2</v>
      </c>
      <c r="M316">
        <v>0.41649999999999998</v>
      </c>
      <c r="N316">
        <v>0.62370000000000003</v>
      </c>
      <c r="O316">
        <v>2.5609999999999999</v>
      </c>
      <c r="P316">
        <v>37.11</v>
      </c>
      <c r="Q316">
        <v>4.9529999999999999E-3</v>
      </c>
      <c r="R316">
        <v>1.8120000000000001E-2</v>
      </c>
      <c r="S316">
        <v>3.0349999999999999E-2</v>
      </c>
      <c r="T316">
        <v>8.6479999999999994E-3</v>
      </c>
      <c r="U316">
        <v>1.5389999999999999E-2</v>
      </c>
      <c r="V316">
        <v>2.281E-3</v>
      </c>
      <c r="W316">
        <v>16.760000000000002</v>
      </c>
      <c r="X316">
        <v>17.239999999999998</v>
      </c>
      <c r="Y316">
        <v>108.5</v>
      </c>
      <c r="Z316">
        <v>862</v>
      </c>
      <c r="AA316">
        <v>0.12230000000000001</v>
      </c>
      <c r="AB316">
        <v>0.1928</v>
      </c>
      <c r="AC316">
        <v>0.2492</v>
      </c>
      <c r="AD316">
        <v>9.1859999999999997E-2</v>
      </c>
      <c r="AE316">
        <v>0.2626</v>
      </c>
      <c r="AF316">
        <v>7.0480000000000001E-2</v>
      </c>
    </row>
    <row r="317" spans="1:32">
      <c r="A317">
        <v>916221</v>
      </c>
      <c r="B317">
        <v>0</v>
      </c>
      <c r="C317">
        <v>11.34</v>
      </c>
      <c r="D317">
        <v>18.61</v>
      </c>
      <c r="E317">
        <v>72.760000000000005</v>
      </c>
      <c r="F317">
        <v>391.2</v>
      </c>
      <c r="G317">
        <v>0.10489999999999999</v>
      </c>
      <c r="H317">
        <v>8.4989999999999996E-2</v>
      </c>
      <c r="I317">
        <v>4.3020000000000003E-2</v>
      </c>
      <c r="J317">
        <v>2.5940000000000001E-2</v>
      </c>
      <c r="K317">
        <v>0.19270000000000001</v>
      </c>
      <c r="L317">
        <v>6.2109999999999999E-2</v>
      </c>
      <c r="M317">
        <v>0.24299999999999999</v>
      </c>
      <c r="N317">
        <v>1.01</v>
      </c>
      <c r="O317">
        <v>1.4910000000000001</v>
      </c>
      <c r="P317">
        <v>18.190000000000001</v>
      </c>
      <c r="Q317">
        <v>8.5769999999999996E-3</v>
      </c>
      <c r="R317">
        <v>1.6410000000000001E-2</v>
      </c>
      <c r="S317">
        <v>2.0990000000000002E-2</v>
      </c>
      <c r="T317">
        <v>1.107E-2</v>
      </c>
      <c r="U317">
        <v>2.4340000000000001E-2</v>
      </c>
      <c r="V317">
        <v>1.217E-3</v>
      </c>
      <c r="W317">
        <v>12.47</v>
      </c>
      <c r="X317">
        <v>23.03</v>
      </c>
      <c r="Y317">
        <v>79.150000000000006</v>
      </c>
      <c r="Z317">
        <v>478.6</v>
      </c>
      <c r="AA317">
        <v>0.14829999999999999</v>
      </c>
      <c r="AB317">
        <v>0.15740000000000001</v>
      </c>
      <c r="AC317">
        <v>0.16239999999999999</v>
      </c>
      <c r="AD317">
        <v>8.5419999999999996E-2</v>
      </c>
      <c r="AE317">
        <v>0.30599999999999999</v>
      </c>
      <c r="AF317">
        <v>6.7830000000000001E-2</v>
      </c>
    </row>
    <row r="318" spans="1:32">
      <c r="A318">
        <v>917062</v>
      </c>
      <c r="B318">
        <v>0</v>
      </c>
      <c r="C318">
        <v>12.88</v>
      </c>
      <c r="D318">
        <v>18.22</v>
      </c>
      <c r="E318">
        <v>84.45</v>
      </c>
      <c r="F318">
        <v>493.1</v>
      </c>
      <c r="G318">
        <v>0.12180000000000001</v>
      </c>
      <c r="H318">
        <v>0.1661</v>
      </c>
      <c r="I318">
        <v>4.8250000000000001E-2</v>
      </c>
      <c r="J318">
        <v>5.3030000000000001E-2</v>
      </c>
      <c r="K318">
        <v>0.1709</v>
      </c>
      <c r="L318">
        <v>7.2529999999999997E-2</v>
      </c>
      <c r="M318">
        <v>0.44259999999999999</v>
      </c>
      <c r="N318">
        <v>1.169</v>
      </c>
      <c r="O318">
        <v>3.1760000000000002</v>
      </c>
      <c r="P318">
        <v>34.369999999999997</v>
      </c>
      <c r="Q318">
        <v>5.2729999999999999E-3</v>
      </c>
      <c r="R318">
        <v>2.3290000000000002E-2</v>
      </c>
      <c r="S318">
        <v>1.405E-2</v>
      </c>
      <c r="T318">
        <v>1.244E-2</v>
      </c>
      <c r="U318">
        <v>1.8159999999999999E-2</v>
      </c>
      <c r="V318">
        <v>3.2989999999999998E-3</v>
      </c>
      <c r="W318">
        <v>15.05</v>
      </c>
      <c r="X318">
        <v>24.37</v>
      </c>
      <c r="Y318">
        <v>99.31</v>
      </c>
      <c r="Z318">
        <v>674.7</v>
      </c>
      <c r="AA318">
        <v>0.14560000000000001</v>
      </c>
      <c r="AB318">
        <v>0.29609999999999997</v>
      </c>
      <c r="AC318">
        <v>0.1246</v>
      </c>
      <c r="AD318">
        <v>0.1096</v>
      </c>
      <c r="AE318">
        <v>0.25819999999999999</v>
      </c>
      <c r="AF318">
        <v>8.8929999999999995E-2</v>
      </c>
    </row>
    <row r="319" spans="1:32">
      <c r="A319">
        <v>917080</v>
      </c>
      <c r="B319">
        <v>0</v>
      </c>
      <c r="C319">
        <v>12.75</v>
      </c>
      <c r="D319">
        <v>16.7</v>
      </c>
      <c r="E319">
        <v>82.51</v>
      </c>
      <c r="F319">
        <v>493.8</v>
      </c>
      <c r="G319">
        <v>0.1125</v>
      </c>
      <c r="H319">
        <v>0.11169999999999999</v>
      </c>
      <c r="I319">
        <v>3.8800000000000001E-2</v>
      </c>
      <c r="J319">
        <v>2.9950000000000001E-2</v>
      </c>
      <c r="K319">
        <v>0.21199999999999999</v>
      </c>
      <c r="L319">
        <v>6.6229999999999997E-2</v>
      </c>
      <c r="M319">
        <v>0.38340000000000002</v>
      </c>
      <c r="N319">
        <v>1.0029999999999999</v>
      </c>
      <c r="O319">
        <v>2.4950000000000001</v>
      </c>
      <c r="P319">
        <v>28.62</v>
      </c>
      <c r="Q319">
        <v>7.509E-3</v>
      </c>
      <c r="R319">
        <v>1.5610000000000001E-2</v>
      </c>
      <c r="S319">
        <v>1.9769999999999999E-2</v>
      </c>
      <c r="T319">
        <v>9.1990000000000006E-3</v>
      </c>
      <c r="U319">
        <v>1.805E-2</v>
      </c>
      <c r="V319">
        <v>3.6289999999999998E-3</v>
      </c>
      <c r="W319">
        <v>14.45</v>
      </c>
      <c r="X319">
        <v>21.74</v>
      </c>
      <c r="Y319">
        <v>93.63</v>
      </c>
      <c r="Z319">
        <v>624.1</v>
      </c>
      <c r="AA319">
        <v>0.14749999999999999</v>
      </c>
      <c r="AB319">
        <v>0.19789999999999999</v>
      </c>
      <c r="AC319">
        <v>0.14230000000000001</v>
      </c>
      <c r="AD319">
        <v>8.0449999999999994E-2</v>
      </c>
      <c r="AE319">
        <v>0.30709999999999998</v>
      </c>
      <c r="AF319">
        <v>8.5569999999999993E-2</v>
      </c>
    </row>
    <row r="320" spans="1:32">
      <c r="A320">
        <v>917092</v>
      </c>
      <c r="B320">
        <v>0</v>
      </c>
      <c r="C320">
        <v>9.2949999999999999</v>
      </c>
      <c r="D320">
        <v>13.9</v>
      </c>
      <c r="E320">
        <v>59.96</v>
      </c>
      <c r="F320">
        <v>257.8</v>
      </c>
      <c r="G320">
        <v>0.1371</v>
      </c>
      <c r="H320">
        <v>0.1225</v>
      </c>
      <c r="I320">
        <v>3.3320000000000002E-2</v>
      </c>
      <c r="J320">
        <v>2.4209999999999999E-2</v>
      </c>
      <c r="K320">
        <v>0.21970000000000001</v>
      </c>
      <c r="L320">
        <v>7.6960000000000001E-2</v>
      </c>
      <c r="M320">
        <v>0.3538</v>
      </c>
      <c r="N320">
        <v>1.1299999999999999</v>
      </c>
      <c r="O320">
        <v>2.3879999999999999</v>
      </c>
      <c r="P320">
        <v>19.63</v>
      </c>
      <c r="Q320">
        <v>1.546E-2</v>
      </c>
      <c r="R320">
        <v>2.5399999999999999E-2</v>
      </c>
      <c r="S320">
        <v>2.197E-2</v>
      </c>
      <c r="T320">
        <v>1.5800000000000002E-2</v>
      </c>
      <c r="U320">
        <v>3.9969999999999999E-2</v>
      </c>
      <c r="V320">
        <v>3.901E-3</v>
      </c>
      <c r="W320">
        <v>10.57</v>
      </c>
      <c r="X320">
        <v>17.84</v>
      </c>
      <c r="Y320">
        <v>67.84</v>
      </c>
      <c r="Z320">
        <v>326.60000000000002</v>
      </c>
      <c r="AA320">
        <v>0.185</v>
      </c>
      <c r="AB320">
        <v>0.2097</v>
      </c>
      <c r="AC320">
        <v>9.9959999999999993E-2</v>
      </c>
      <c r="AD320">
        <v>7.2620000000000004E-2</v>
      </c>
      <c r="AE320">
        <v>0.36809999999999998</v>
      </c>
      <c r="AF320">
        <v>8.9819999999999997E-2</v>
      </c>
    </row>
    <row r="321" spans="1:32">
      <c r="A321">
        <v>91789</v>
      </c>
      <c r="B321">
        <v>0</v>
      </c>
      <c r="C321">
        <v>11.26</v>
      </c>
      <c r="D321">
        <v>19.829999999999998</v>
      </c>
      <c r="E321">
        <v>71.3</v>
      </c>
      <c r="F321">
        <v>388.1</v>
      </c>
      <c r="G321">
        <v>8.5110000000000005E-2</v>
      </c>
      <c r="H321">
        <v>4.4130000000000003E-2</v>
      </c>
      <c r="I321">
        <v>5.0670000000000003E-3</v>
      </c>
      <c r="J321">
        <v>5.6639999999999998E-3</v>
      </c>
      <c r="K321">
        <v>0.16370000000000001</v>
      </c>
      <c r="L321">
        <v>6.343E-2</v>
      </c>
      <c r="M321">
        <v>0.13439999999999999</v>
      </c>
      <c r="N321">
        <v>1.083</v>
      </c>
      <c r="O321">
        <v>0.98119999999999996</v>
      </c>
      <c r="P321">
        <v>9.3320000000000007</v>
      </c>
      <c r="Q321">
        <v>4.1999999999999997E-3</v>
      </c>
      <c r="R321">
        <v>5.8999999999999999E-3</v>
      </c>
      <c r="S321">
        <v>3.846E-3</v>
      </c>
      <c r="T321">
        <v>4.065E-3</v>
      </c>
      <c r="U321">
        <v>1.487E-2</v>
      </c>
      <c r="V321">
        <v>2.2950000000000002E-3</v>
      </c>
      <c r="W321">
        <v>11.93</v>
      </c>
      <c r="X321">
        <v>26.43</v>
      </c>
      <c r="Y321">
        <v>76.38</v>
      </c>
      <c r="Z321">
        <v>435.9</v>
      </c>
      <c r="AA321">
        <v>0.1108</v>
      </c>
      <c r="AB321">
        <v>7.7229999999999993E-2</v>
      </c>
      <c r="AC321">
        <v>2.5329999999999998E-2</v>
      </c>
      <c r="AD321">
        <v>2.8320000000000001E-2</v>
      </c>
      <c r="AE321">
        <v>0.25569999999999998</v>
      </c>
      <c r="AF321">
        <v>7.6130000000000003E-2</v>
      </c>
    </row>
    <row r="322" spans="1:32">
      <c r="A322">
        <v>917896</v>
      </c>
      <c r="B322">
        <v>0</v>
      </c>
      <c r="C322">
        <v>13.71</v>
      </c>
      <c r="D322">
        <v>18.68</v>
      </c>
      <c r="E322">
        <v>88.73</v>
      </c>
      <c r="F322">
        <v>571</v>
      </c>
      <c r="G322">
        <v>9.9159999999999998E-2</v>
      </c>
      <c r="H322">
        <v>0.107</v>
      </c>
      <c r="I322">
        <v>5.3850000000000002E-2</v>
      </c>
      <c r="J322">
        <v>3.7830000000000003E-2</v>
      </c>
      <c r="K322">
        <v>0.1714</v>
      </c>
      <c r="L322">
        <v>6.8430000000000005E-2</v>
      </c>
      <c r="M322">
        <v>0.31909999999999999</v>
      </c>
      <c r="N322">
        <v>1.2490000000000001</v>
      </c>
      <c r="O322">
        <v>2.2839999999999998</v>
      </c>
      <c r="P322">
        <v>26.45</v>
      </c>
      <c r="Q322">
        <v>6.7390000000000002E-3</v>
      </c>
      <c r="R322">
        <v>2.2509999999999999E-2</v>
      </c>
      <c r="S322">
        <v>2.086E-2</v>
      </c>
      <c r="T322">
        <v>1.3520000000000001E-2</v>
      </c>
      <c r="U322">
        <v>1.8700000000000001E-2</v>
      </c>
      <c r="V322">
        <v>3.7469999999999999E-3</v>
      </c>
      <c r="W322">
        <v>15.11</v>
      </c>
      <c r="X322">
        <v>25.63</v>
      </c>
      <c r="Y322">
        <v>99.43</v>
      </c>
      <c r="Z322">
        <v>701.9</v>
      </c>
      <c r="AA322">
        <v>0.14249999999999999</v>
      </c>
      <c r="AB322">
        <v>0.25659999999999999</v>
      </c>
      <c r="AC322">
        <v>0.19350000000000001</v>
      </c>
      <c r="AD322">
        <v>0.12839999999999999</v>
      </c>
      <c r="AE322">
        <v>0.28489999999999999</v>
      </c>
      <c r="AF322">
        <v>9.0310000000000001E-2</v>
      </c>
    </row>
    <row r="323" spans="1:32">
      <c r="A323">
        <v>917897</v>
      </c>
      <c r="B323">
        <v>0</v>
      </c>
      <c r="C323">
        <v>9.8469999999999995</v>
      </c>
      <c r="D323">
        <v>15.68</v>
      </c>
      <c r="E323">
        <v>63</v>
      </c>
      <c r="F323">
        <v>293.2</v>
      </c>
      <c r="G323">
        <v>9.4920000000000004E-2</v>
      </c>
      <c r="H323">
        <v>8.4190000000000001E-2</v>
      </c>
      <c r="I323">
        <v>2.3300000000000001E-2</v>
      </c>
      <c r="J323">
        <v>2.4160000000000001E-2</v>
      </c>
      <c r="K323">
        <v>0.13869999999999999</v>
      </c>
      <c r="L323">
        <v>6.8909999999999999E-2</v>
      </c>
      <c r="M323">
        <v>0.24979999999999999</v>
      </c>
      <c r="N323">
        <v>1.216</v>
      </c>
      <c r="O323">
        <v>1.976</v>
      </c>
      <c r="P323">
        <v>15.24</v>
      </c>
      <c r="Q323">
        <v>8.7320000000000002E-3</v>
      </c>
      <c r="R323">
        <v>2.0420000000000001E-2</v>
      </c>
      <c r="S323">
        <v>1.0619999999999999E-2</v>
      </c>
      <c r="T323">
        <v>6.8009999999999998E-3</v>
      </c>
      <c r="U323">
        <v>1.8239999999999999E-2</v>
      </c>
      <c r="V323">
        <v>3.4940000000000001E-3</v>
      </c>
      <c r="W323">
        <v>11.24</v>
      </c>
      <c r="X323">
        <v>22.99</v>
      </c>
      <c r="Y323">
        <v>74.319999999999993</v>
      </c>
      <c r="Z323">
        <v>376.5</v>
      </c>
      <c r="AA323">
        <v>0.1419</v>
      </c>
      <c r="AB323">
        <v>0.2243</v>
      </c>
      <c r="AC323">
        <v>8.4339999999999998E-2</v>
      </c>
      <c r="AD323">
        <v>6.5280000000000005E-2</v>
      </c>
      <c r="AE323">
        <v>0.25019999999999998</v>
      </c>
      <c r="AF323">
        <v>9.2090000000000005E-2</v>
      </c>
    </row>
    <row r="324" spans="1:32">
      <c r="A324">
        <v>91805</v>
      </c>
      <c r="B324">
        <v>0</v>
      </c>
      <c r="C324">
        <v>8.5709999999999997</v>
      </c>
      <c r="D324">
        <v>13.1</v>
      </c>
      <c r="E324">
        <v>54.53</v>
      </c>
      <c r="F324">
        <v>221.3</v>
      </c>
      <c r="G324">
        <v>0.1036</v>
      </c>
      <c r="H324">
        <v>7.6319999999999999E-2</v>
      </c>
      <c r="I324">
        <v>2.5649999999999999E-2</v>
      </c>
      <c r="J324">
        <v>1.5100000000000001E-2</v>
      </c>
      <c r="K324">
        <v>0.1678</v>
      </c>
      <c r="L324">
        <v>7.1260000000000004E-2</v>
      </c>
      <c r="M324">
        <v>0.12670000000000001</v>
      </c>
      <c r="N324">
        <v>0.67930000000000001</v>
      </c>
      <c r="O324">
        <v>1.069</v>
      </c>
      <c r="P324">
        <v>7.2539999999999996</v>
      </c>
      <c r="Q324">
        <v>7.8969999999999995E-3</v>
      </c>
      <c r="R324">
        <v>1.762E-2</v>
      </c>
      <c r="S324">
        <v>1.8010000000000002E-2</v>
      </c>
      <c r="T324">
        <v>7.3200000000000001E-3</v>
      </c>
      <c r="U324">
        <v>1.592E-2</v>
      </c>
      <c r="V324">
        <v>3.9249999999999997E-3</v>
      </c>
      <c r="W324">
        <v>9.4730000000000008</v>
      </c>
      <c r="X324">
        <v>18.45</v>
      </c>
      <c r="Y324">
        <v>63.3</v>
      </c>
      <c r="Z324">
        <v>275.60000000000002</v>
      </c>
      <c r="AA324">
        <v>0.1641</v>
      </c>
      <c r="AB324">
        <v>0.2235</v>
      </c>
      <c r="AC324">
        <v>0.1754</v>
      </c>
      <c r="AD324">
        <v>8.5120000000000001E-2</v>
      </c>
      <c r="AE324">
        <v>0.29830000000000001</v>
      </c>
      <c r="AF324">
        <v>0.10489999999999999</v>
      </c>
    </row>
    <row r="325" spans="1:32">
      <c r="A325">
        <v>91813701</v>
      </c>
      <c r="B325">
        <v>0</v>
      </c>
      <c r="C325">
        <v>13.46</v>
      </c>
      <c r="D325">
        <v>18.75</v>
      </c>
      <c r="E325">
        <v>87.44</v>
      </c>
      <c r="F325">
        <v>551.1</v>
      </c>
      <c r="G325">
        <v>0.1075</v>
      </c>
      <c r="H325">
        <v>0.1138</v>
      </c>
      <c r="I325">
        <v>4.2009999999999999E-2</v>
      </c>
      <c r="J325">
        <v>3.1519999999999999E-2</v>
      </c>
      <c r="K325">
        <v>0.17230000000000001</v>
      </c>
      <c r="L325">
        <v>6.3170000000000004E-2</v>
      </c>
      <c r="M325">
        <v>0.19980000000000001</v>
      </c>
      <c r="N325">
        <v>0.60680000000000001</v>
      </c>
      <c r="O325">
        <v>1.4430000000000001</v>
      </c>
      <c r="P325">
        <v>16.07</v>
      </c>
      <c r="Q325">
        <v>4.4130000000000003E-3</v>
      </c>
      <c r="R325">
        <v>1.443E-2</v>
      </c>
      <c r="S325">
        <v>1.5089999999999999E-2</v>
      </c>
      <c r="T325">
        <v>7.3689999999999997E-3</v>
      </c>
      <c r="U325">
        <v>1.354E-2</v>
      </c>
      <c r="V325">
        <v>1.787E-3</v>
      </c>
      <c r="W325">
        <v>15.35</v>
      </c>
      <c r="X325">
        <v>25.16</v>
      </c>
      <c r="Y325">
        <v>101.9</v>
      </c>
      <c r="Z325">
        <v>719.8</v>
      </c>
      <c r="AA325">
        <v>0.16239999999999999</v>
      </c>
      <c r="AB325">
        <v>0.31240000000000001</v>
      </c>
      <c r="AC325">
        <v>0.26540000000000002</v>
      </c>
      <c r="AD325">
        <v>0.14269999999999999</v>
      </c>
      <c r="AE325">
        <v>0.3518</v>
      </c>
      <c r="AF325">
        <v>8.6650000000000005E-2</v>
      </c>
    </row>
    <row r="326" spans="1:32">
      <c r="A326">
        <v>91813702</v>
      </c>
      <c r="B326">
        <v>0</v>
      </c>
      <c r="C326">
        <v>12.34</v>
      </c>
      <c r="D326">
        <v>12.27</v>
      </c>
      <c r="E326">
        <v>78.94</v>
      </c>
      <c r="F326">
        <v>468.5</v>
      </c>
      <c r="G326">
        <v>9.0029999999999999E-2</v>
      </c>
      <c r="H326">
        <v>6.3070000000000001E-2</v>
      </c>
      <c r="I326">
        <v>2.9579999999999999E-2</v>
      </c>
      <c r="J326">
        <v>2.647E-2</v>
      </c>
      <c r="K326">
        <v>0.16889999999999999</v>
      </c>
      <c r="L326">
        <v>5.808E-2</v>
      </c>
      <c r="M326">
        <v>0.1166</v>
      </c>
      <c r="N326">
        <v>0.49569999999999997</v>
      </c>
      <c r="O326">
        <v>0.77139999999999997</v>
      </c>
      <c r="P326">
        <v>8.9550000000000001</v>
      </c>
      <c r="Q326">
        <v>3.6809999999999998E-3</v>
      </c>
      <c r="R326">
        <v>9.1690000000000001E-3</v>
      </c>
      <c r="S326">
        <v>8.7320000000000002E-3</v>
      </c>
      <c r="T326">
        <v>5.7400000000000003E-3</v>
      </c>
      <c r="U326">
        <v>1.129E-2</v>
      </c>
      <c r="V326">
        <v>1.366E-3</v>
      </c>
      <c r="W326">
        <v>13.61</v>
      </c>
      <c r="X326">
        <v>19.27</v>
      </c>
      <c r="Y326">
        <v>87.22</v>
      </c>
      <c r="Z326">
        <v>564.9</v>
      </c>
      <c r="AA326">
        <v>0.12920000000000001</v>
      </c>
      <c r="AB326">
        <v>0.2074</v>
      </c>
      <c r="AC326">
        <v>0.17910000000000001</v>
      </c>
      <c r="AD326">
        <v>0.107</v>
      </c>
      <c r="AE326">
        <v>0.311</v>
      </c>
      <c r="AF326">
        <v>7.5920000000000001E-2</v>
      </c>
    </row>
    <row r="327" spans="1:32">
      <c r="A327">
        <v>918192</v>
      </c>
      <c r="B327">
        <v>0</v>
      </c>
      <c r="C327">
        <v>13.94</v>
      </c>
      <c r="D327">
        <v>13.17</v>
      </c>
      <c r="E327">
        <v>90.31</v>
      </c>
      <c r="F327">
        <v>594.20000000000005</v>
      </c>
      <c r="G327">
        <v>0.12479999999999999</v>
      </c>
      <c r="H327">
        <v>9.7549999999999998E-2</v>
      </c>
      <c r="I327">
        <v>0.10100000000000001</v>
      </c>
      <c r="J327">
        <v>6.615E-2</v>
      </c>
      <c r="K327">
        <v>0.1976</v>
      </c>
      <c r="L327">
        <v>6.4570000000000002E-2</v>
      </c>
      <c r="M327">
        <v>0.54610000000000003</v>
      </c>
      <c r="N327">
        <v>2.6349999999999998</v>
      </c>
      <c r="O327">
        <v>4.0910000000000002</v>
      </c>
      <c r="P327">
        <v>44.74</v>
      </c>
      <c r="Q327">
        <v>1.004E-2</v>
      </c>
      <c r="R327">
        <v>3.2469999999999999E-2</v>
      </c>
      <c r="S327">
        <v>4.7629999999999999E-2</v>
      </c>
      <c r="T327">
        <v>2.853E-2</v>
      </c>
      <c r="U327">
        <v>1.7149999999999999E-2</v>
      </c>
      <c r="V327">
        <v>5.5279999999999999E-3</v>
      </c>
      <c r="W327">
        <v>14.62</v>
      </c>
      <c r="X327">
        <v>15.38</v>
      </c>
      <c r="Y327">
        <v>94.52</v>
      </c>
      <c r="Z327">
        <v>653.29999999999995</v>
      </c>
      <c r="AA327">
        <v>0.1394</v>
      </c>
      <c r="AB327">
        <v>0.13639999999999999</v>
      </c>
      <c r="AC327">
        <v>0.15590000000000001</v>
      </c>
      <c r="AD327">
        <v>0.10150000000000001</v>
      </c>
      <c r="AE327">
        <v>0.216</v>
      </c>
      <c r="AF327">
        <v>7.2529999999999997E-2</v>
      </c>
    </row>
    <row r="328" spans="1:32">
      <c r="A328">
        <v>918465</v>
      </c>
      <c r="B328">
        <v>0</v>
      </c>
      <c r="C328">
        <v>12.07</v>
      </c>
      <c r="D328">
        <v>13.44</v>
      </c>
      <c r="E328">
        <v>77.83</v>
      </c>
      <c r="F328">
        <v>445.2</v>
      </c>
      <c r="G328">
        <v>0.11</v>
      </c>
      <c r="H328">
        <v>9.0090000000000003E-2</v>
      </c>
      <c r="I328">
        <v>3.7810000000000003E-2</v>
      </c>
      <c r="J328">
        <v>2.7980000000000001E-2</v>
      </c>
      <c r="K328">
        <v>0.16569999999999999</v>
      </c>
      <c r="L328">
        <v>6.608E-2</v>
      </c>
      <c r="M328">
        <v>0.25130000000000002</v>
      </c>
      <c r="N328">
        <v>0.504</v>
      </c>
      <c r="O328">
        <v>1.714</v>
      </c>
      <c r="P328">
        <v>18.54</v>
      </c>
      <c r="Q328">
        <v>7.3270000000000002E-3</v>
      </c>
      <c r="R328">
        <v>1.153E-2</v>
      </c>
      <c r="S328">
        <v>1.7979999999999999E-2</v>
      </c>
      <c r="T328">
        <v>7.986E-3</v>
      </c>
      <c r="U328">
        <v>1.9619999999999999E-2</v>
      </c>
      <c r="V328">
        <v>2.2339999999999999E-3</v>
      </c>
      <c r="W328">
        <v>13.45</v>
      </c>
      <c r="X328">
        <v>15.77</v>
      </c>
      <c r="Y328">
        <v>86.92</v>
      </c>
      <c r="Z328">
        <v>549.9</v>
      </c>
      <c r="AA328">
        <v>0.15210000000000001</v>
      </c>
      <c r="AB328">
        <v>0.16320000000000001</v>
      </c>
      <c r="AC328">
        <v>0.16220000000000001</v>
      </c>
      <c r="AD328">
        <v>7.3929999999999996E-2</v>
      </c>
      <c r="AE328">
        <v>0.27810000000000001</v>
      </c>
      <c r="AF328">
        <v>8.0519999999999994E-2</v>
      </c>
    </row>
    <row r="329" spans="1:32">
      <c r="A329">
        <v>91858</v>
      </c>
      <c r="B329">
        <v>0</v>
      </c>
      <c r="C329">
        <v>11.75</v>
      </c>
      <c r="D329">
        <v>17.559999999999999</v>
      </c>
      <c r="E329">
        <v>75.89</v>
      </c>
      <c r="F329">
        <v>422.9</v>
      </c>
      <c r="G329">
        <v>0.10730000000000001</v>
      </c>
      <c r="H329">
        <v>9.7129999999999994E-2</v>
      </c>
      <c r="I329">
        <v>5.2819999999999999E-2</v>
      </c>
      <c r="J329">
        <v>4.4400000000000002E-2</v>
      </c>
      <c r="K329">
        <v>0.1598</v>
      </c>
      <c r="L329">
        <v>6.6769999999999996E-2</v>
      </c>
      <c r="M329">
        <v>0.43840000000000001</v>
      </c>
      <c r="N329">
        <v>1.907</v>
      </c>
      <c r="O329">
        <v>3.149</v>
      </c>
      <c r="P329">
        <v>30.66</v>
      </c>
      <c r="Q329">
        <v>6.587E-3</v>
      </c>
      <c r="R329">
        <v>1.8149999999999999E-2</v>
      </c>
      <c r="S329">
        <v>1.737E-2</v>
      </c>
      <c r="T329">
        <v>1.316E-2</v>
      </c>
      <c r="U329">
        <v>1.8350000000000002E-2</v>
      </c>
      <c r="V329">
        <v>2.3180000000000002E-3</v>
      </c>
      <c r="W329">
        <v>13.5</v>
      </c>
      <c r="X329">
        <v>27.98</v>
      </c>
      <c r="Y329">
        <v>88.52</v>
      </c>
      <c r="Z329">
        <v>552.29999999999995</v>
      </c>
      <c r="AA329">
        <v>0.13489999999999999</v>
      </c>
      <c r="AB329">
        <v>0.18540000000000001</v>
      </c>
      <c r="AC329">
        <v>0.1366</v>
      </c>
      <c r="AD329">
        <v>0.10100000000000001</v>
      </c>
      <c r="AE329">
        <v>0.24779999999999999</v>
      </c>
      <c r="AF329">
        <v>7.757E-2</v>
      </c>
    </row>
    <row r="330" spans="1:32">
      <c r="A330">
        <v>91903901</v>
      </c>
      <c r="B330">
        <v>0</v>
      </c>
      <c r="C330">
        <v>11.67</v>
      </c>
      <c r="D330">
        <v>20.02</v>
      </c>
      <c r="E330">
        <v>75.209999999999994</v>
      </c>
      <c r="F330">
        <v>416.2</v>
      </c>
      <c r="G330">
        <v>0.1016</v>
      </c>
      <c r="H330">
        <v>9.4530000000000003E-2</v>
      </c>
      <c r="I330">
        <v>4.2000000000000003E-2</v>
      </c>
      <c r="J330">
        <v>2.1569999999999999E-2</v>
      </c>
      <c r="K330">
        <v>0.18590000000000001</v>
      </c>
      <c r="L330">
        <v>6.4610000000000001E-2</v>
      </c>
      <c r="M330">
        <v>0.20669999999999999</v>
      </c>
      <c r="N330">
        <v>0.87450000000000006</v>
      </c>
      <c r="O330">
        <v>1.393</v>
      </c>
      <c r="P330">
        <v>15.34</v>
      </c>
      <c r="Q330">
        <v>5.2509999999999996E-3</v>
      </c>
      <c r="R330">
        <v>1.7270000000000001E-2</v>
      </c>
      <c r="S330">
        <v>1.84E-2</v>
      </c>
      <c r="T330">
        <v>5.2979999999999998E-3</v>
      </c>
      <c r="U330">
        <v>1.4489999999999999E-2</v>
      </c>
      <c r="V330">
        <v>2.6710000000000002E-3</v>
      </c>
      <c r="W330">
        <v>13.35</v>
      </c>
      <c r="X330">
        <v>28.81</v>
      </c>
      <c r="Y330">
        <v>87</v>
      </c>
      <c r="Z330">
        <v>550.6</v>
      </c>
      <c r="AA330">
        <v>0.155</v>
      </c>
      <c r="AB330">
        <v>0.2964</v>
      </c>
      <c r="AC330">
        <v>0.27579999999999999</v>
      </c>
      <c r="AD330">
        <v>8.1199999999999994E-2</v>
      </c>
      <c r="AE330">
        <v>0.3206</v>
      </c>
      <c r="AF330">
        <v>8.9499999999999996E-2</v>
      </c>
    </row>
    <row r="331" spans="1:32">
      <c r="A331">
        <v>91903902</v>
      </c>
      <c r="B331">
        <v>0</v>
      </c>
      <c r="C331">
        <v>13.68</v>
      </c>
      <c r="D331">
        <v>16.329999999999998</v>
      </c>
      <c r="E331">
        <v>87.76</v>
      </c>
      <c r="F331">
        <v>575.5</v>
      </c>
      <c r="G331">
        <v>9.2770000000000005E-2</v>
      </c>
      <c r="H331">
        <v>7.2550000000000003E-2</v>
      </c>
      <c r="I331">
        <v>1.7520000000000001E-2</v>
      </c>
      <c r="J331">
        <v>1.8800000000000001E-2</v>
      </c>
      <c r="K331">
        <v>0.16309999999999999</v>
      </c>
      <c r="L331">
        <v>6.1550000000000001E-2</v>
      </c>
      <c r="M331">
        <v>0.20469999999999999</v>
      </c>
      <c r="N331">
        <v>0.48010000000000003</v>
      </c>
      <c r="O331">
        <v>1.373</v>
      </c>
      <c r="P331">
        <v>17.25</v>
      </c>
      <c r="Q331">
        <v>3.8279999999999998E-3</v>
      </c>
      <c r="R331">
        <v>7.228E-3</v>
      </c>
      <c r="S331">
        <v>7.0780000000000001E-3</v>
      </c>
      <c r="T331">
        <v>5.0769999999999999E-3</v>
      </c>
      <c r="U331">
        <v>1.0540000000000001E-2</v>
      </c>
      <c r="V331">
        <v>1.6969999999999999E-3</v>
      </c>
      <c r="W331">
        <v>15.85</v>
      </c>
      <c r="X331">
        <v>20.2</v>
      </c>
      <c r="Y331">
        <v>101.6</v>
      </c>
      <c r="Z331">
        <v>773.4</v>
      </c>
      <c r="AA331">
        <v>0.12640000000000001</v>
      </c>
      <c r="AB331">
        <v>0.15640000000000001</v>
      </c>
      <c r="AC331">
        <v>0.1206</v>
      </c>
      <c r="AD331">
        <v>8.7040000000000006E-2</v>
      </c>
      <c r="AE331">
        <v>0.28060000000000002</v>
      </c>
      <c r="AF331">
        <v>7.782E-2</v>
      </c>
    </row>
    <row r="332" spans="1:32">
      <c r="A332">
        <v>919537</v>
      </c>
      <c r="B332">
        <v>0</v>
      </c>
      <c r="C332">
        <v>10.96</v>
      </c>
      <c r="D332">
        <v>17.62</v>
      </c>
      <c r="E332">
        <v>70.790000000000006</v>
      </c>
      <c r="F332">
        <v>365.6</v>
      </c>
      <c r="G332">
        <v>9.6869999999999998E-2</v>
      </c>
      <c r="H332">
        <v>9.7519999999999996E-2</v>
      </c>
      <c r="I332">
        <v>5.2630000000000003E-2</v>
      </c>
      <c r="J332">
        <v>2.7879999999999999E-2</v>
      </c>
      <c r="K332">
        <v>0.16189999999999999</v>
      </c>
      <c r="L332">
        <v>6.4079999999999998E-2</v>
      </c>
      <c r="M332">
        <v>0.1507</v>
      </c>
      <c r="N332">
        <v>1.583</v>
      </c>
      <c r="O332">
        <v>1.165</v>
      </c>
      <c r="P332">
        <v>10.09</v>
      </c>
      <c r="Q332">
        <v>9.5010000000000008E-3</v>
      </c>
      <c r="R332">
        <v>3.3779999999999998E-2</v>
      </c>
      <c r="S332">
        <v>4.4010000000000001E-2</v>
      </c>
      <c r="T332">
        <v>1.346E-2</v>
      </c>
      <c r="U332">
        <v>1.3220000000000001E-2</v>
      </c>
      <c r="V332">
        <v>3.5339999999999998E-3</v>
      </c>
      <c r="W332">
        <v>11.62</v>
      </c>
      <c r="X332">
        <v>26.51</v>
      </c>
      <c r="Y332">
        <v>76.430000000000007</v>
      </c>
      <c r="Z332">
        <v>407.5</v>
      </c>
      <c r="AA332">
        <v>0.14280000000000001</v>
      </c>
      <c r="AB332">
        <v>0.251</v>
      </c>
      <c r="AC332">
        <v>0.21229999999999999</v>
      </c>
      <c r="AD332">
        <v>9.8610000000000003E-2</v>
      </c>
      <c r="AE332">
        <v>0.22889999999999999</v>
      </c>
      <c r="AF332">
        <v>8.2780000000000006E-2</v>
      </c>
    </row>
    <row r="333" spans="1:32">
      <c r="A333">
        <v>919812</v>
      </c>
      <c r="B333">
        <v>0</v>
      </c>
      <c r="C333">
        <v>11.69</v>
      </c>
      <c r="D333">
        <v>24.44</v>
      </c>
      <c r="E333">
        <v>76.37</v>
      </c>
      <c r="F333">
        <v>406.4</v>
      </c>
      <c r="G333">
        <v>0.1236</v>
      </c>
      <c r="H333">
        <v>0.1552</v>
      </c>
      <c r="I333">
        <v>4.5150000000000003E-2</v>
      </c>
      <c r="J333">
        <v>4.5310000000000003E-2</v>
      </c>
      <c r="K333">
        <v>0.21310000000000001</v>
      </c>
      <c r="L333">
        <v>7.4050000000000005E-2</v>
      </c>
      <c r="M333">
        <v>0.29570000000000002</v>
      </c>
      <c r="N333">
        <v>1.978</v>
      </c>
      <c r="O333">
        <v>2.1579999999999999</v>
      </c>
      <c r="P333">
        <v>20.95</v>
      </c>
      <c r="Q333">
        <v>1.2880000000000001E-2</v>
      </c>
      <c r="R333">
        <v>3.4950000000000002E-2</v>
      </c>
      <c r="S333">
        <v>1.865E-2</v>
      </c>
      <c r="T333">
        <v>1.7659999999999999E-2</v>
      </c>
      <c r="U333">
        <v>1.5599999999999999E-2</v>
      </c>
      <c r="V333">
        <v>5.8240000000000002E-3</v>
      </c>
      <c r="W333">
        <v>12.98</v>
      </c>
      <c r="X333">
        <v>32.19</v>
      </c>
      <c r="Y333">
        <v>86.12</v>
      </c>
      <c r="Z333">
        <v>487.7</v>
      </c>
      <c r="AA333">
        <v>0.17680000000000001</v>
      </c>
      <c r="AB333">
        <v>0.3251</v>
      </c>
      <c r="AC333">
        <v>0.13950000000000001</v>
      </c>
      <c r="AD333">
        <v>0.1308</v>
      </c>
      <c r="AE333">
        <v>0.28029999999999999</v>
      </c>
      <c r="AF333">
        <v>9.9699999999999997E-2</v>
      </c>
    </row>
    <row r="334" spans="1:32">
      <c r="A334">
        <v>921092</v>
      </c>
      <c r="B334">
        <v>0</v>
      </c>
      <c r="C334">
        <v>7.7290000000000001</v>
      </c>
      <c r="D334">
        <v>25.49</v>
      </c>
      <c r="E334">
        <v>47.98</v>
      </c>
      <c r="F334">
        <v>178.8</v>
      </c>
      <c r="G334">
        <v>8.0979999999999996E-2</v>
      </c>
      <c r="H334">
        <v>4.8779999999999997E-2</v>
      </c>
      <c r="I334">
        <v>0</v>
      </c>
      <c r="J334">
        <v>0</v>
      </c>
      <c r="K334">
        <v>0.187</v>
      </c>
      <c r="L334">
        <v>7.2849999999999998E-2</v>
      </c>
      <c r="M334">
        <v>0.37769999999999998</v>
      </c>
      <c r="N334">
        <v>1.462</v>
      </c>
      <c r="O334">
        <v>2.492</v>
      </c>
      <c r="P334">
        <v>19.14</v>
      </c>
      <c r="Q334">
        <v>1.2659999999999999E-2</v>
      </c>
      <c r="R334">
        <v>9.6919999999999992E-3</v>
      </c>
      <c r="S334">
        <v>0</v>
      </c>
      <c r="T334">
        <v>0</v>
      </c>
      <c r="U334">
        <v>2.8819999999999998E-2</v>
      </c>
      <c r="V334">
        <v>6.8719999999999996E-3</v>
      </c>
      <c r="W334">
        <v>9.077</v>
      </c>
      <c r="X334">
        <v>30.92</v>
      </c>
      <c r="Y334">
        <v>57.17</v>
      </c>
      <c r="Z334">
        <v>248</v>
      </c>
      <c r="AA334">
        <v>0.12559999999999999</v>
      </c>
      <c r="AB334">
        <v>8.3400000000000002E-2</v>
      </c>
      <c r="AC334">
        <v>0</v>
      </c>
      <c r="AD334">
        <v>0</v>
      </c>
      <c r="AE334">
        <v>0.30580000000000002</v>
      </c>
      <c r="AF334">
        <v>9.9379999999999996E-2</v>
      </c>
    </row>
    <row r="335" spans="1:32">
      <c r="A335">
        <v>921362</v>
      </c>
      <c r="B335">
        <v>0</v>
      </c>
      <c r="C335">
        <v>7.6909999999999998</v>
      </c>
      <c r="D335">
        <v>25.44</v>
      </c>
      <c r="E335">
        <v>48.34</v>
      </c>
      <c r="F335">
        <v>170.4</v>
      </c>
      <c r="G335">
        <v>8.6679999999999993E-2</v>
      </c>
      <c r="H335">
        <v>0.11990000000000001</v>
      </c>
      <c r="I335">
        <v>9.2520000000000005E-2</v>
      </c>
      <c r="J335">
        <v>1.3639999999999999E-2</v>
      </c>
      <c r="K335">
        <v>0.20369999999999999</v>
      </c>
      <c r="L335">
        <v>7.7509999999999996E-2</v>
      </c>
      <c r="M335">
        <v>0.21959999999999999</v>
      </c>
      <c r="N335">
        <v>1.4790000000000001</v>
      </c>
      <c r="O335">
        <v>1.4450000000000001</v>
      </c>
      <c r="P335">
        <v>11.73</v>
      </c>
      <c r="Q335">
        <v>1.5469999999999999E-2</v>
      </c>
      <c r="R335">
        <v>6.4570000000000002E-2</v>
      </c>
      <c r="S335">
        <v>9.2520000000000005E-2</v>
      </c>
      <c r="T335">
        <v>1.3639999999999999E-2</v>
      </c>
      <c r="U335">
        <v>2.1049999999999999E-2</v>
      </c>
      <c r="V335">
        <v>7.5510000000000004E-3</v>
      </c>
      <c r="W335">
        <v>8.6780000000000008</v>
      </c>
      <c r="X335">
        <v>31.89</v>
      </c>
      <c r="Y335">
        <v>54.49</v>
      </c>
      <c r="Z335">
        <v>223.6</v>
      </c>
      <c r="AA335">
        <v>0.15959999999999999</v>
      </c>
      <c r="AB335">
        <v>0.30640000000000001</v>
      </c>
      <c r="AC335">
        <v>0.33929999999999999</v>
      </c>
      <c r="AD335">
        <v>0.05</v>
      </c>
      <c r="AE335">
        <v>0.27900000000000003</v>
      </c>
      <c r="AF335">
        <v>0.1066</v>
      </c>
    </row>
    <row r="336" spans="1:32">
      <c r="A336">
        <v>921385</v>
      </c>
      <c r="B336">
        <v>0</v>
      </c>
      <c r="C336">
        <v>11.54</v>
      </c>
      <c r="D336">
        <v>14.44</v>
      </c>
      <c r="E336">
        <v>74.650000000000006</v>
      </c>
      <c r="F336">
        <v>402.9</v>
      </c>
      <c r="G336">
        <v>9.9839999999999998E-2</v>
      </c>
      <c r="H336">
        <v>0.112</v>
      </c>
      <c r="I336">
        <v>6.7369999999999999E-2</v>
      </c>
      <c r="J336">
        <v>2.5940000000000001E-2</v>
      </c>
      <c r="K336">
        <v>0.18179999999999999</v>
      </c>
      <c r="L336">
        <v>6.7820000000000005E-2</v>
      </c>
      <c r="M336">
        <v>0.27839999999999998</v>
      </c>
      <c r="N336">
        <v>1.768</v>
      </c>
      <c r="O336">
        <v>1.6279999999999999</v>
      </c>
      <c r="P336">
        <v>20.86</v>
      </c>
      <c r="Q336">
        <v>1.2149999999999999E-2</v>
      </c>
      <c r="R336">
        <v>4.1119999999999997E-2</v>
      </c>
      <c r="S336">
        <v>5.5530000000000003E-2</v>
      </c>
      <c r="T336">
        <v>1.494E-2</v>
      </c>
      <c r="U336">
        <v>1.84E-2</v>
      </c>
      <c r="V336">
        <v>5.5120000000000004E-3</v>
      </c>
      <c r="W336">
        <v>12.26</v>
      </c>
      <c r="X336">
        <v>19.68</v>
      </c>
      <c r="Y336">
        <v>78.78</v>
      </c>
      <c r="Z336">
        <v>457.8</v>
      </c>
      <c r="AA336">
        <v>0.13450000000000001</v>
      </c>
      <c r="AB336">
        <v>0.21179999999999999</v>
      </c>
      <c r="AC336">
        <v>0.1797</v>
      </c>
      <c r="AD336">
        <v>6.9180000000000005E-2</v>
      </c>
      <c r="AE336">
        <v>0.2329</v>
      </c>
      <c r="AF336">
        <v>8.1339999999999996E-2</v>
      </c>
    </row>
    <row r="337" spans="1:32">
      <c r="A337">
        <v>921386</v>
      </c>
      <c r="B337">
        <v>0</v>
      </c>
      <c r="C337">
        <v>14.47</v>
      </c>
      <c r="D337">
        <v>24.99</v>
      </c>
      <c r="E337">
        <v>95.81</v>
      </c>
      <c r="F337">
        <v>656.4</v>
      </c>
      <c r="G337">
        <v>8.8370000000000004E-2</v>
      </c>
      <c r="H337">
        <v>0.123</v>
      </c>
      <c r="I337">
        <v>0.1009</v>
      </c>
      <c r="J337">
        <v>3.8899999999999997E-2</v>
      </c>
      <c r="K337">
        <v>0.18720000000000001</v>
      </c>
      <c r="L337">
        <v>6.3409999999999994E-2</v>
      </c>
      <c r="M337">
        <v>0.25419999999999998</v>
      </c>
      <c r="N337">
        <v>1.079</v>
      </c>
      <c r="O337">
        <v>2.6150000000000002</v>
      </c>
      <c r="P337">
        <v>23.11</v>
      </c>
      <c r="Q337">
        <v>7.1380000000000002E-3</v>
      </c>
      <c r="R337">
        <v>4.6530000000000002E-2</v>
      </c>
      <c r="S337">
        <v>3.8289999999999998E-2</v>
      </c>
      <c r="T337">
        <v>1.162E-2</v>
      </c>
      <c r="U337">
        <v>2.068E-2</v>
      </c>
      <c r="V337">
        <v>6.1110000000000001E-3</v>
      </c>
      <c r="W337">
        <v>16.22</v>
      </c>
      <c r="X337">
        <v>31.73</v>
      </c>
      <c r="Y337">
        <v>113.5</v>
      </c>
      <c r="Z337">
        <v>808.9</v>
      </c>
      <c r="AA337">
        <v>0.13400000000000001</v>
      </c>
      <c r="AB337">
        <v>0.42020000000000002</v>
      </c>
      <c r="AC337">
        <v>0.40400000000000003</v>
      </c>
      <c r="AD337">
        <v>0.1205</v>
      </c>
      <c r="AE337">
        <v>0.31869999999999998</v>
      </c>
      <c r="AF337">
        <v>0.1023</v>
      </c>
    </row>
    <row r="338" spans="1:32">
      <c r="A338">
        <v>921644</v>
      </c>
      <c r="B338">
        <v>0</v>
      </c>
      <c r="C338">
        <v>14.74</v>
      </c>
      <c r="D338">
        <v>25.42</v>
      </c>
      <c r="E338">
        <v>94.7</v>
      </c>
      <c r="F338">
        <v>668.6</v>
      </c>
      <c r="G338">
        <v>8.2750000000000004E-2</v>
      </c>
      <c r="H338">
        <v>7.2139999999999996E-2</v>
      </c>
      <c r="I338">
        <v>4.1050000000000003E-2</v>
      </c>
      <c r="J338">
        <v>3.0269999999999998E-2</v>
      </c>
      <c r="K338">
        <v>0.184</v>
      </c>
      <c r="L338">
        <v>5.6800000000000003E-2</v>
      </c>
      <c r="M338">
        <v>0.30309999999999998</v>
      </c>
      <c r="N338">
        <v>1.385</v>
      </c>
      <c r="O338">
        <v>2.177</v>
      </c>
      <c r="P338">
        <v>27.41</v>
      </c>
      <c r="Q338">
        <v>4.7749999999999997E-3</v>
      </c>
      <c r="R338">
        <v>1.172E-2</v>
      </c>
      <c r="S338">
        <v>1.9470000000000001E-2</v>
      </c>
      <c r="T338">
        <v>1.269E-2</v>
      </c>
      <c r="U338">
        <v>1.8700000000000001E-2</v>
      </c>
      <c r="V338">
        <v>2.6259999999999999E-3</v>
      </c>
      <c r="W338">
        <v>16.510000000000002</v>
      </c>
      <c r="X338">
        <v>32.29</v>
      </c>
      <c r="Y338">
        <v>107.4</v>
      </c>
      <c r="Z338">
        <v>826.4</v>
      </c>
      <c r="AA338">
        <v>0.106</v>
      </c>
      <c r="AB338">
        <v>0.1376</v>
      </c>
      <c r="AC338">
        <v>0.16109999999999999</v>
      </c>
      <c r="AD338">
        <v>0.1095</v>
      </c>
      <c r="AE338">
        <v>0.2722</v>
      </c>
      <c r="AF338">
        <v>6.9559999999999997E-2</v>
      </c>
    </row>
    <row r="339" spans="1:32">
      <c r="A339">
        <v>922296</v>
      </c>
      <c r="B339">
        <v>0</v>
      </c>
      <c r="C339">
        <v>13.21</v>
      </c>
      <c r="D339">
        <v>28.06</v>
      </c>
      <c r="E339">
        <v>84.88</v>
      </c>
      <c r="F339">
        <v>538.4</v>
      </c>
      <c r="G339">
        <v>8.6709999999999995E-2</v>
      </c>
      <c r="H339">
        <v>6.8769999999999998E-2</v>
      </c>
      <c r="I339">
        <v>2.9870000000000001E-2</v>
      </c>
      <c r="J339">
        <v>3.2750000000000001E-2</v>
      </c>
      <c r="K339">
        <v>0.1628</v>
      </c>
      <c r="L339">
        <v>5.781E-2</v>
      </c>
      <c r="M339">
        <v>0.2351</v>
      </c>
      <c r="N339">
        <v>1.597</v>
      </c>
      <c r="O339">
        <v>1.5389999999999999</v>
      </c>
      <c r="P339">
        <v>17.850000000000001</v>
      </c>
      <c r="Q339">
        <v>4.973E-3</v>
      </c>
      <c r="R339">
        <v>1.372E-2</v>
      </c>
      <c r="S339">
        <v>1.498E-2</v>
      </c>
      <c r="T339">
        <v>9.1170000000000001E-3</v>
      </c>
      <c r="U339">
        <v>1.7239999999999998E-2</v>
      </c>
      <c r="V339">
        <v>1.343E-3</v>
      </c>
      <c r="W339">
        <v>14.37</v>
      </c>
      <c r="X339">
        <v>37.17</v>
      </c>
      <c r="Y339">
        <v>92.48</v>
      </c>
      <c r="Z339">
        <v>629.6</v>
      </c>
      <c r="AA339">
        <v>0.1072</v>
      </c>
      <c r="AB339">
        <v>0.1381</v>
      </c>
      <c r="AC339">
        <v>0.1062</v>
      </c>
      <c r="AD339">
        <v>7.9579999999999998E-2</v>
      </c>
      <c r="AE339">
        <v>0.24729999999999999</v>
      </c>
      <c r="AF339">
        <v>6.4430000000000001E-2</v>
      </c>
    </row>
    <row r="340" spans="1:32">
      <c r="A340">
        <v>922297</v>
      </c>
      <c r="B340">
        <v>0</v>
      </c>
      <c r="C340">
        <v>13.87</v>
      </c>
      <c r="D340">
        <v>20.7</v>
      </c>
      <c r="E340">
        <v>89.77</v>
      </c>
      <c r="F340">
        <v>584.79999999999995</v>
      </c>
      <c r="G340">
        <v>9.5780000000000004E-2</v>
      </c>
      <c r="H340">
        <v>0.1018</v>
      </c>
      <c r="I340">
        <v>3.6880000000000003E-2</v>
      </c>
      <c r="J340">
        <v>2.3689999999999999E-2</v>
      </c>
      <c r="K340">
        <v>0.16200000000000001</v>
      </c>
      <c r="L340">
        <v>6.6879999999999995E-2</v>
      </c>
      <c r="M340">
        <v>0.27200000000000002</v>
      </c>
      <c r="N340">
        <v>1.0469999999999999</v>
      </c>
      <c r="O340">
        <v>2.0760000000000001</v>
      </c>
      <c r="P340">
        <v>23.12</v>
      </c>
      <c r="Q340">
        <v>6.2979999999999998E-3</v>
      </c>
      <c r="R340">
        <v>2.172E-2</v>
      </c>
      <c r="S340">
        <v>2.615E-2</v>
      </c>
      <c r="T340">
        <v>9.0609999999999996E-3</v>
      </c>
      <c r="U340">
        <v>1.49E-2</v>
      </c>
      <c r="V340">
        <v>3.5990000000000002E-3</v>
      </c>
      <c r="W340">
        <v>15.05</v>
      </c>
      <c r="X340">
        <v>24.75</v>
      </c>
      <c r="Y340">
        <v>99.17</v>
      </c>
      <c r="Z340">
        <v>688.6</v>
      </c>
      <c r="AA340">
        <v>0.12640000000000001</v>
      </c>
      <c r="AB340">
        <v>0.20369999999999999</v>
      </c>
      <c r="AC340">
        <v>0.13769999999999999</v>
      </c>
      <c r="AD340">
        <v>6.8449999999999997E-2</v>
      </c>
      <c r="AE340">
        <v>0.22489999999999999</v>
      </c>
      <c r="AF340">
        <v>8.4919999999999995E-2</v>
      </c>
    </row>
    <row r="341" spans="1:32">
      <c r="A341">
        <v>922576</v>
      </c>
      <c r="B341">
        <v>0</v>
      </c>
      <c r="C341">
        <v>13.62</v>
      </c>
      <c r="D341">
        <v>23.23</v>
      </c>
      <c r="E341">
        <v>87.19</v>
      </c>
      <c r="F341">
        <v>573.20000000000005</v>
      </c>
      <c r="G341">
        <v>9.2460000000000001E-2</v>
      </c>
      <c r="H341">
        <v>6.7470000000000002E-2</v>
      </c>
      <c r="I341">
        <v>2.9739999999999999E-2</v>
      </c>
      <c r="J341">
        <v>2.443E-2</v>
      </c>
      <c r="K341">
        <v>0.16639999999999999</v>
      </c>
      <c r="L341">
        <v>5.8009999999999999E-2</v>
      </c>
      <c r="M341">
        <v>0.34599999999999997</v>
      </c>
      <c r="N341">
        <v>1.3360000000000001</v>
      </c>
      <c r="O341">
        <v>2.0659999999999998</v>
      </c>
      <c r="P341">
        <v>31.24</v>
      </c>
      <c r="Q341">
        <v>5.868E-3</v>
      </c>
      <c r="R341">
        <v>2.0990000000000002E-2</v>
      </c>
      <c r="S341">
        <v>2.0209999999999999E-2</v>
      </c>
      <c r="T341">
        <v>9.0639999999999991E-3</v>
      </c>
      <c r="U341">
        <v>2.087E-2</v>
      </c>
      <c r="V341">
        <v>2.5829999999999998E-3</v>
      </c>
      <c r="W341">
        <v>15.35</v>
      </c>
      <c r="X341">
        <v>29.09</v>
      </c>
      <c r="Y341">
        <v>97.58</v>
      </c>
      <c r="Z341">
        <v>729.8</v>
      </c>
      <c r="AA341">
        <v>0.1216</v>
      </c>
      <c r="AB341">
        <v>0.1517</v>
      </c>
      <c r="AC341">
        <v>0.10489999999999999</v>
      </c>
      <c r="AD341">
        <v>7.1739999999999998E-2</v>
      </c>
      <c r="AE341">
        <v>0.26419999999999999</v>
      </c>
      <c r="AF341">
        <v>6.9529999999999995E-2</v>
      </c>
    </row>
    <row r="342" spans="1:32">
      <c r="A342">
        <v>922577</v>
      </c>
      <c r="B342">
        <v>0</v>
      </c>
      <c r="C342">
        <v>10.32</v>
      </c>
      <c r="D342">
        <v>16.350000000000001</v>
      </c>
      <c r="E342">
        <v>65.31</v>
      </c>
      <c r="F342">
        <v>324.89999999999998</v>
      </c>
      <c r="G342">
        <v>9.4339999999999993E-2</v>
      </c>
      <c r="H342">
        <v>4.9939999999999998E-2</v>
      </c>
      <c r="I342">
        <v>1.0120000000000001E-2</v>
      </c>
      <c r="J342">
        <v>5.4949999999999999E-3</v>
      </c>
      <c r="K342">
        <v>0.1885</v>
      </c>
      <c r="L342">
        <v>6.2010000000000003E-2</v>
      </c>
      <c r="M342">
        <v>0.2104</v>
      </c>
      <c r="N342">
        <v>0.96699999999999997</v>
      </c>
      <c r="O342">
        <v>1.3560000000000001</v>
      </c>
      <c r="P342">
        <v>12.97</v>
      </c>
      <c r="Q342">
        <v>7.0860000000000003E-3</v>
      </c>
      <c r="R342">
        <v>7.247E-3</v>
      </c>
      <c r="S342">
        <v>1.0120000000000001E-2</v>
      </c>
      <c r="T342">
        <v>5.4949999999999999E-3</v>
      </c>
      <c r="U342">
        <v>1.5599999999999999E-2</v>
      </c>
      <c r="V342">
        <v>2.6059999999999998E-3</v>
      </c>
      <c r="W342">
        <v>11.25</v>
      </c>
      <c r="X342">
        <v>21.77</v>
      </c>
      <c r="Y342">
        <v>71.12</v>
      </c>
      <c r="Z342">
        <v>384.9</v>
      </c>
      <c r="AA342">
        <v>0.1285</v>
      </c>
      <c r="AB342">
        <v>8.8419999999999999E-2</v>
      </c>
      <c r="AC342">
        <v>4.3839999999999997E-2</v>
      </c>
      <c r="AD342">
        <v>2.3810000000000001E-2</v>
      </c>
      <c r="AE342">
        <v>0.2681</v>
      </c>
      <c r="AF342">
        <v>7.399E-2</v>
      </c>
    </row>
    <row r="343" spans="1:32">
      <c r="A343">
        <v>922840</v>
      </c>
      <c r="B343">
        <v>0</v>
      </c>
      <c r="C343">
        <v>10.26</v>
      </c>
      <c r="D343">
        <v>16.579999999999998</v>
      </c>
      <c r="E343">
        <v>65.849999999999994</v>
      </c>
      <c r="F343">
        <v>320.8</v>
      </c>
      <c r="G343">
        <v>8.8770000000000002E-2</v>
      </c>
      <c r="H343">
        <v>8.0659999999999996E-2</v>
      </c>
      <c r="I343">
        <v>4.3580000000000001E-2</v>
      </c>
      <c r="J343">
        <v>2.4379999999999999E-2</v>
      </c>
      <c r="K343">
        <v>0.16689999999999999</v>
      </c>
      <c r="L343">
        <v>6.7140000000000005E-2</v>
      </c>
      <c r="M343">
        <v>0.1144</v>
      </c>
      <c r="N343">
        <v>1.0229999999999999</v>
      </c>
      <c r="O343">
        <v>0.98870000000000002</v>
      </c>
      <c r="P343">
        <v>7.3259999999999996</v>
      </c>
      <c r="Q343">
        <v>1.027E-2</v>
      </c>
      <c r="R343">
        <v>3.0839999999999999E-2</v>
      </c>
      <c r="S343">
        <v>2.613E-2</v>
      </c>
      <c r="T343">
        <v>1.0970000000000001E-2</v>
      </c>
      <c r="U343">
        <v>2.2769999999999999E-2</v>
      </c>
      <c r="V343">
        <v>5.8900000000000003E-3</v>
      </c>
      <c r="W343">
        <v>10.83</v>
      </c>
      <c r="X343">
        <v>22.04</v>
      </c>
      <c r="Y343">
        <v>71.08</v>
      </c>
      <c r="Z343">
        <v>357.4</v>
      </c>
      <c r="AA343">
        <v>0.14610000000000001</v>
      </c>
      <c r="AB343">
        <v>0.22459999999999999</v>
      </c>
      <c r="AC343">
        <v>0.17829999999999999</v>
      </c>
      <c r="AD343">
        <v>8.3330000000000001E-2</v>
      </c>
      <c r="AE343">
        <v>0.26910000000000001</v>
      </c>
      <c r="AF343">
        <v>9.4789999999999999E-2</v>
      </c>
    </row>
    <row r="344" spans="1:32">
      <c r="A344">
        <v>923169</v>
      </c>
      <c r="B344">
        <v>0</v>
      </c>
      <c r="C344">
        <v>9.6829999999999998</v>
      </c>
      <c r="D344">
        <v>19.34</v>
      </c>
      <c r="E344">
        <v>61.05</v>
      </c>
      <c r="F344">
        <v>285.7</v>
      </c>
      <c r="G344">
        <v>8.4909999999999999E-2</v>
      </c>
      <c r="H344">
        <v>5.0299999999999997E-2</v>
      </c>
      <c r="I344">
        <v>2.3369999999999998E-2</v>
      </c>
      <c r="J344">
        <v>9.6150000000000003E-3</v>
      </c>
      <c r="K344">
        <v>0.158</v>
      </c>
      <c r="L344">
        <v>6.2350000000000003E-2</v>
      </c>
      <c r="M344">
        <v>0.29570000000000002</v>
      </c>
      <c r="N344">
        <v>1.363</v>
      </c>
      <c r="O344">
        <v>2.0539999999999998</v>
      </c>
      <c r="P344">
        <v>18.239999999999998</v>
      </c>
      <c r="Q344">
        <v>7.4400000000000004E-3</v>
      </c>
      <c r="R344">
        <v>1.123E-2</v>
      </c>
      <c r="S344">
        <v>2.3369999999999998E-2</v>
      </c>
      <c r="T344">
        <v>9.6150000000000003E-3</v>
      </c>
      <c r="U344">
        <v>2.2030000000000001E-2</v>
      </c>
      <c r="V344">
        <v>4.1539999999999997E-3</v>
      </c>
      <c r="W344">
        <v>10.93</v>
      </c>
      <c r="X344">
        <v>25.59</v>
      </c>
      <c r="Y344">
        <v>69.099999999999994</v>
      </c>
      <c r="Z344">
        <v>364.2</v>
      </c>
      <c r="AA344">
        <v>0.11990000000000001</v>
      </c>
      <c r="AB344">
        <v>9.5460000000000003E-2</v>
      </c>
      <c r="AC344">
        <v>9.35E-2</v>
      </c>
      <c r="AD344">
        <v>3.8460000000000001E-2</v>
      </c>
      <c r="AE344">
        <v>0.25519999999999998</v>
      </c>
      <c r="AF344">
        <v>7.9200000000000007E-2</v>
      </c>
    </row>
    <row r="345" spans="1:32">
      <c r="A345">
        <v>923465</v>
      </c>
      <c r="B345">
        <v>0</v>
      </c>
      <c r="C345">
        <v>10.82</v>
      </c>
      <c r="D345">
        <v>24.21</v>
      </c>
      <c r="E345">
        <v>68.89</v>
      </c>
      <c r="F345">
        <v>361.6</v>
      </c>
      <c r="G345">
        <v>8.1920000000000007E-2</v>
      </c>
      <c r="H345">
        <v>6.6019999999999995E-2</v>
      </c>
      <c r="I345">
        <v>1.5480000000000001E-2</v>
      </c>
      <c r="J345">
        <v>8.1600000000000006E-3</v>
      </c>
      <c r="K345">
        <v>0.1976</v>
      </c>
      <c r="L345">
        <v>6.3280000000000003E-2</v>
      </c>
      <c r="M345">
        <v>0.51959999999999995</v>
      </c>
      <c r="N345">
        <v>1.9179999999999999</v>
      </c>
      <c r="O345">
        <v>3.5640000000000001</v>
      </c>
      <c r="P345">
        <v>33</v>
      </c>
      <c r="Q345">
        <v>8.2629999999999995E-3</v>
      </c>
      <c r="R345">
        <v>1.8700000000000001E-2</v>
      </c>
      <c r="S345">
        <v>1.277E-2</v>
      </c>
      <c r="T345">
        <v>5.9170000000000004E-3</v>
      </c>
      <c r="U345">
        <v>2.4660000000000001E-2</v>
      </c>
      <c r="V345">
        <v>2.977E-3</v>
      </c>
      <c r="W345">
        <v>13.03</v>
      </c>
      <c r="X345">
        <v>31.45</v>
      </c>
      <c r="Y345">
        <v>83.9</v>
      </c>
      <c r="Z345">
        <v>505.6</v>
      </c>
      <c r="AA345">
        <v>0.12039999999999999</v>
      </c>
      <c r="AB345">
        <v>0.1633</v>
      </c>
      <c r="AC345">
        <v>6.1940000000000002E-2</v>
      </c>
      <c r="AD345">
        <v>3.2640000000000002E-2</v>
      </c>
      <c r="AE345">
        <v>0.30590000000000001</v>
      </c>
      <c r="AF345">
        <v>7.6259999999999994E-2</v>
      </c>
    </row>
    <row r="346" spans="1:32">
      <c r="A346">
        <v>923748</v>
      </c>
      <c r="B346">
        <v>0</v>
      </c>
      <c r="C346">
        <v>10.86</v>
      </c>
      <c r="D346">
        <v>21.48</v>
      </c>
      <c r="E346">
        <v>68.510000000000005</v>
      </c>
      <c r="F346">
        <v>360.5</v>
      </c>
      <c r="G346">
        <v>7.4310000000000001E-2</v>
      </c>
      <c r="H346">
        <v>4.2270000000000002E-2</v>
      </c>
      <c r="I346">
        <v>0</v>
      </c>
      <c r="J346">
        <v>0</v>
      </c>
      <c r="K346">
        <v>0.1661</v>
      </c>
      <c r="L346">
        <v>5.9479999999999998E-2</v>
      </c>
      <c r="M346">
        <v>0.31630000000000003</v>
      </c>
      <c r="N346">
        <v>1.304</v>
      </c>
      <c r="O346">
        <v>2.1150000000000002</v>
      </c>
      <c r="P346">
        <v>20.67</v>
      </c>
      <c r="Q346">
        <v>9.5790000000000007E-3</v>
      </c>
      <c r="R346">
        <v>1.1039999999999999E-2</v>
      </c>
      <c r="S346">
        <v>0</v>
      </c>
      <c r="T346">
        <v>0</v>
      </c>
      <c r="U346">
        <v>3.0040000000000001E-2</v>
      </c>
      <c r="V346">
        <v>2.2279999999999999E-3</v>
      </c>
      <c r="W346">
        <v>11.66</v>
      </c>
      <c r="X346">
        <v>24.77</v>
      </c>
      <c r="Y346">
        <v>74.08</v>
      </c>
      <c r="Z346">
        <v>412.3</v>
      </c>
      <c r="AA346">
        <v>0.10009999999999999</v>
      </c>
      <c r="AB346">
        <v>7.3480000000000004E-2</v>
      </c>
      <c r="AC346">
        <v>0</v>
      </c>
      <c r="AD346">
        <v>0</v>
      </c>
      <c r="AE346">
        <v>0.24579999999999999</v>
      </c>
      <c r="AF346">
        <v>6.5920000000000006E-2</v>
      </c>
    </row>
    <row r="347" spans="1:32">
      <c r="A347">
        <v>923780</v>
      </c>
      <c r="B347">
        <v>0</v>
      </c>
      <c r="C347">
        <v>11.13</v>
      </c>
      <c r="D347">
        <v>22.44</v>
      </c>
      <c r="E347">
        <v>71.489999999999995</v>
      </c>
      <c r="F347">
        <v>378.4</v>
      </c>
      <c r="G347">
        <v>9.5659999999999995E-2</v>
      </c>
      <c r="H347">
        <v>8.1939999999999999E-2</v>
      </c>
      <c r="I347">
        <v>4.8239999999999998E-2</v>
      </c>
      <c r="J347">
        <v>2.257E-2</v>
      </c>
      <c r="K347">
        <v>0.20300000000000001</v>
      </c>
      <c r="L347">
        <v>6.5519999999999995E-2</v>
      </c>
      <c r="M347">
        <v>0.28000000000000003</v>
      </c>
      <c r="N347">
        <v>1.4670000000000001</v>
      </c>
      <c r="O347">
        <v>1.994</v>
      </c>
      <c r="P347">
        <v>17.850000000000001</v>
      </c>
      <c r="Q347">
        <v>3.4949999999999998E-3</v>
      </c>
      <c r="R347">
        <v>3.0509999999999999E-2</v>
      </c>
      <c r="S347">
        <v>3.4450000000000001E-2</v>
      </c>
      <c r="T347">
        <v>1.0240000000000001E-2</v>
      </c>
      <c r="U347">
        <v>2.912E-2</v>
      </c>
      <c r="V347">
        <v>4.7229999999999998E-3</v>
      </c>
      <c r="W347">
        <v>12.02</v>
      </c>
      <c r="X347">
        <v>28.26</v>
      </c>
      <c r="Y347">
        <v>77.8</v>
      </c>
      <c r="Z347">
        <v>436.6</v>
      </c>
      <c r="AA347">
        <v>0.1087</v>
      </c>
      <c r="AB347">
        <v>0.1782</v>
      </c>
      <c r="AC347">
        <v>0.15640000000000001</v>
      </c>
      <c r="AD347">
        <v>6.4130000000000006E-2</v>
      </c>
      <c r="AE347">
        <v>0.31690000000000002</v>
      </c>
      <c r="AF347">
        <v>8.0320000000000003E-2</v>
      </c>
    </row>
    <row r="348" spans="1:32">
      <c r="A348">
        <v>924084</v>
      </c>
      <c r="B348">
        <v>0</v>
      </c>
      <c r="C348">
        <v>12.77</v>
      </c>
      <c r="D348">
        <v>29.43</v>
      </c>
      <c r="E348">
        <v>81.349999999999994</v>
      </c>
      <c r="F348">
        <v>507.9</v>
      </c>
      <c r="G348">
        <v>8.276E-2</v>
      </c>
      <c r="H348">
        <v>4.2340000000000003E-2</v>
      </c>
      <c r="I348">
        <v>1.9970000000000002E-2</v>
      </c>
      <c r="J348">
        <v>1.499E-2</v>
      </c>
      <c r="K348">
        <v>0.15390000000000001</v>
      </c>
      <c r="L348">
        <v>5.6370000000000003E-2</v>
      </c>
      <c r="M348">
        <v>0.2409</v>
      </c>
      <c r="N348">
        <v>1.367</v>
      </c>
      <c r="O348">
        <v>1.4770000000000001</v>
      </c>
      <c r="P348">
        <v>18.760000000000002</v>
      </c>
      <c r="Q348">
        <v>8.8350000000000008E-3</v>
      </c>
      <c r="R348">
        <v>1.2330000000000001E-2</v>
      </c>
      <c r="S348">
        <v>1.328E-2</v>
      </c>
      <c r="T348">
        <v>9.3050000000000008E-3</v>
      </c>
      <c r="U348">
        <v>1.8970000000000001E-2</v>
      </c>
      <c r="V348">
        <v>1.7260000000000001E-3</v>
      </c>
      <c r="W348">
        <v>13.87</v>
      </c>
      <c r="X348">
        <v>36</v>
      </c>
      <c r="Y348">
        <v>88.1</v>
      </c>
      <c r="Z348">
        <v>594.70000000000005</v>
      </c>
      <c r="AA348">
        <v>0.1234</v>
      </c>
      <c r="AB348">
        <v>0.10639999999999999</v>
      </c>
      <c r="AC348">
        <v>8.6529999999999996E-2</v>
      </c>
      <c r="AD348">
        <v>6.4979999999999996E-2</v>
      </c>
      <c r="AE348">
        <v>0.2407</v>
      </c>
      <c r="AF348">
        <v>6.4839999999999995E-2</v>
      </c>
    </row>
    <row r="349" spans="1:32">
      <c r="A349">
        <v>924342</v>
      </c>
      <c r="B349">
        <v>0</v>
      </c>
      <c r="C349">
        <v>9.3330000000000002</v>
      </c>
      <c r="D349">
        <v>21.94</v>
      </c>
      <c r="E349">
        <v>59.01</v>
      </c>
      <c r="F349">
        <v>264</v>
      </c>
      <c r="G349">
        <v>9.2399999999999996E-2</v>
      </c>
      <c r="H349">
        <v>5.6050000000000003E-2</v>
      </c>
      <c r="I349">
        <v>3.9960000000000002E-2</v>
      </c>
      <c r="J349">
        <v>1.282E-2</v>
      </c>
      <c r="K349">
        <v>0.16919999999999999</v>
      </c>
      <c r="L349">
        <v>6.5759999999999999E-2</v>
      </c>
      <c r="M349">
        <v>0.30130000000000001</v>
      </c>
      <c r="N349">
        <v>1.879</v>
      </c>
      <c r="O349">
        <v>2.121</v>
      </c>
      <c r="P349">
        <v>17.86</v>
      </c>
      <c r="Q349">
        <v>1.094E-2</v>
      </c>
      <c r="R349">
        <v>1.8339999999999999E-2</v>
      </c>
      <c r="S349">
        <v>3.9960000000000002E-2</v>
      </c>
      <c r="T349">
        <v>1.282E-2</v>
      </c>
      <c r="U349">
        <v>3.7589999999999998E-2</v>
      </c>
      <c r="V349">
        <v>4.6230000000000004E-3</v>
      </c>
      <c r="W349">
        <v>9.8450000000000006</v>
      </c>
      <c r="X349">
        <v>25.05</v>
      </c>
      <c r="Y349">
        <v>62.86</v>
      </c>
      <c r="Z349">
        <v>295.8</v>
      </c>
      <c r="AA349">
        <v>0.1103</v>
      </c>
      <c r="AB349">
        <v>8.2979999999999998E-2</v>
      </c>
      <c r="AC349">
        <v>7.9930000000000001E-2</v>
      </c>
      <c r="AD349">
        <v>2.564E-2</v>
      </c>
      <c r="AE349">
        <v>0.24349999999999999</v>
      </c>
      <c r="AF349">
        <v>7.3929999999999996E-2</v>
      </c>
    </row>
    <row r="350" spans="1:32">
      <c r="A350">
        <v>924632</v>
      </c>
      <c r="B350">
        <v>0</v>
      </c>
      <c r="C350">
        <v>12.88</v>
      </c>
      <c r="D350">
        <v>28.92</v>
      </c>
      <c r="E350">
        <v>82.5</v>
      </c>
      <c r="F350">
        <v>514.29999999999995</v>
      </c>
      <c r="G350">
        <v>8.1229999999999997E-2</v>
      </c>
      <c r="H350">
        <v>5.824E-2</v>
      </c>
      <c r="I350">
        <v>6.1949999999999998E-2</v>
      </c>
      <c r="J350">
        <v>2.3429999999999999E-2</v>
      </c>
      <c r="K350">
        <v>0.15659999999999999</v>
      </c>
      <c r="L350">
        <v>5.7079999999999999E-2</v>
      </c>
      <c r="M350">
        <v>0.21160000000000001</v>
      </c>
      <c r="N350">
        <v>1.36</v>
      </c>
      <c r="O350">
        <v>1.502</v>
      </c>
      <c r="P350">
        <v>16.829999999999998</v>
      </c>
      <c r="Q350">
        <v>8.4119999999999993E-3</v>
      </c>
      <c r="R350">
        <v>2.1530000000000001E-2</v>
      </c>
      <c r="S350">
        <v>3.8980000000000001E-2</v>
      </c>
      <c r="T350">
        <v>7.62E-3</v>
      </c>
      <c r="U350">
        <v>1.695E-2</v>
      </c>
      <c r="V350">
        <v>2.8010000000000001E-3</v>
      </c>
      <c r="W350">
        <v>13.89</v>
      </c>
      <c r="X350">
        <v>35.74</v>
      </c>
      <c r="Y350">
        <v>88.84</v>
      </c>
      <c r="Z350">
        <v>595.70000000000005</v>
      </c>
      <c r="AA350">
        <v>0.1227</v>
      </c>
      <c r="AB350">
        <v>0.16200000000000001</v>
      </c>
      <c r="AC350">
        <v>0.24390000000000001</v>
      </c>
      <c r="AD350">
        <v>6.4930000000000002E-2</v>
      </c>
      <c r="AE350">
        <v>0.23719999999999999</v>
      </c>
      <c r="AF350">
        <v>7.2419999999999998E-2</v>
      </c>
    </row>
    <row r="351" spans="1:32">
      <c r="A351">
        <v>924934</v>
      </c>
      <c r="B351">
        <v>0</v>
      </c>
      <c r="C351">
        <v>10.29</v>
      </c>
      <c r="D351">
        <v>27.61</v>
      </c>
      <c r="E351">
        <v>65.67</v>
      </c>
      <c r="F351">
        <v>321.39999999999998</v>
      </c>
      <c r="G351">
        <v>9.0300000000000005E-2</v>
      </c>
      <c r="H351">
        <v>7.6579999999999995E-2</v>
      </c>
      <c r="I351">
        <v>5.9990000000000002E-2</v>
      </c>
      <c r="J351">
        <v>2.7380000000000002E-2</v>
      </c>
      <c r="K351">
        <v>0.1593</v>
      </c>
      <c r="L351">
        <v>6.1269999999999998E-2</v>
      </c>
      <c r="M351">
        <v>0.21990000000000001</v>
      </c>
      <c r="N351">
        <v>2.2389999999999999</v>
      </c>
      <c r="O351">
        <v>1.4370000000000001</v>
      </c>
      <c r="P351">
        <v>14.46</v>
      </c>
      <c r="Q351">
        <v>1.205E-2</v>
      </c>
      <c r="R351">
        <v>2.7359999999999999E-2</v>
      </c>
      <c r="S351">
        <v>4.8039999999999999E-2</v>
      </c>
      <c r="T351">
        <v>1.721E-2</v>
      </c>
      <c r="U351">
        <v>1.8429999999999998E-2</v>
      </c>
      <c r="V351">
        <v>4.9379999999999997E-3</v>
      </c>
      <c r="W351">
        <v>10.84</v>
      </c>
      <c r="X351">
        <v>34.909999999999997</v>
      </c>
      <c r="Y351">
        <v>69.569999999999993</v>
      </c>
      <c r="Z351">
        <v>357.6</v>
      </c>
      <c r="AA351">
        <v>0.1384</v>
      </c>
      <c r="AB351">
        <v>0.17100000000000001</v>
      </c>
      <c r="AC351">
        <v>0.2</v>
      </c>
      <c r="AD351">
        <v>9.1270000000000004E-2</v>
      </c>
      <c r="AE351">
        <v>0.22259999999999999</v>
      </c>
      <c r="AF351">
        <v>8.2830000000000001E-2</v>
      </c>
    </row>
    <row r="352" spans="1:32">
      <c r="A352">
        <v>924964</v>
      </c>
      <c r="B352">
        <v>0</v>
      </c>
      <c r="C352">
        <v>10.16</v>
      </c>
      <c r="D352">
        <v>19.59</v>
      </c>
      <c r="E352">
        <v>64.73</v>
      </c>
      <c r="F352">
        <v>311.7</v>
      </c>
      <c r="G352">
        <v>0.1003</v>
      </c>
      <c r="H352">
        <v>7.5039999999999996E-2</v>
      </c>
      <c r="I352">
        <v>5.025E-3</v>
      </c>
      <c r="J352">
        <v>1.116E-2</v>
      </c>
      <c r="K352">
        <v>0.17910000000000001</v>
      </c>
      <c r="L352">
        <v>6.3310000000000005E-2</v>
      </c>
      <c r="M352">
        <v>0.24410000000000001</v>
      </c>
      <c r="N352">
        <v>2.09</v>
      </c>
      <c r="O352">
        <v>1.6479999999999999</v>
      </c>
      <c r="P352">
        <v>16.8</v>
      </c>
      <c r="Q352">
        <v>1.291E-2</v>
      </c>
      <c r="R352">
        <v>2.222E-2</v>
      </c>
      <c r="S352">
        <v>4.1739999999999998E-3</v>
      </c>
      <c r="T352">
        <v>7.0819999999999998E-3</v>
      </c>
      <c r="U352">
        <v>2.572E-2</v>
      </c>
      <c r="V352">
        <v>2.2780000000000001E-3</v>
      </c>
      <c r="W352">
        <v>10.65</v>
      </c>
      <c r="X352">
        <v>22.88</v>
      </c>
      <c r="Y352">
        <v>67.88</v>
      </c>
      <c r="Z352">
        <v>347.3</v>
      </c>
      <c r="AA352">
        <v>0.1265</v>
      </c>
      <c r="AB352">
        <v>0.12</v>
      </c>
      <c r="AC352">
        <v>1.005E-2</v>
      </c>
      <c r="AD352">
        <v>2.232E-2</v>
      </c>
      <c r="AE352">
        <v>0.22620000000000001</v>
      </c>
      <c r="AF352">
        <v>6.7419999999999994E-2</v>
      </c>
    </row>
    <row r="353" spans="1:32">
      <c r="A353">
        <v>925236</v>
      </c>
      <c r="B353">
        <v>0</v>
      </c>
      <c r="C353">
        <v>9.423</v>
      </c>
      <c r="D353">
        <v>27.88</v>
      </c>
      <c r="E353">
        <v>59.26</v>
      </c>
      <c r="F353">
        <v>271.3</v>
      </c>
      <c r="G353">
        <v>8.1229999999999997E-2</v>
      </c>
      <c r="H353">
        <v>4.9709999999999997E-2</v>
      </c>
      <c r="I353">
        <v>0</v>
      </c>
      <c r="J353">
        <v>0</v>
      </c>
      <c r="K353">
        <v>0.17419999999999999</v>
      </c>
      <c r="L353">
        <v>6.0589999999999998E-2</v>
      </c>
      <c r="M353">
        <v>0.53749999999999998</v>
      </c>
      <c r="N353">
        <v>2.927</v>
      </c>
      <c r="O353">
        <v>3.6179999999999999</v>
      </c>
      <c r="P353">
        <v>29.11</v>
      </c>
      <c r="Q353">
        <v>1.159E-2</v>
      </c>
      <c r="R353">
        <v>1.124E-2</v>
      </c>
      <c r="S353">
        <v>0</v>
      </c>
      <c r="T353">
        <v>0</v>
      </c>
      <c r="U353">
        <v>3.0040000000000001E-2</v>
      </c>
      <c r="V353">
        <v>3.3240000000000001E-3</v>
      </c>
      <c r="W353">
        <v>10.49</v>
      </c>
      <c r="X353">
        <v>34.24</v>
      </c>
      <c r="Y353">
        <v>66.5</v>
      </c>
      <c r="Z353">
        <v>330.6</v>
      </c>
      <c r="AA353">
        <v>0.10730000000000001</v>
      </c>
      <c r="AB353">
        <v>7.1580000000000005E-2</v>
      </c>
      <c r="AC353">
        <v>0</v>
      </c>
      <c r="AD353">
        <v>0</v>
      </c>
      <c r="AE353">
        <v>0.2475</v>
      </c>
      <c r="AF353">
        <v>6.9690000000000002E-2</v>
      </c>
    </row>
    <row r="354" spans="1:32">
      <c r="A354">
        <v>925277</v>
      </c>
      <c r="B354">
        <v>0</v>
      </c>
      <c r="C354">
        <v>14.59</v>
      </c>
      <c r="D354">
        <v>22.68</v>
      </c>
      <c r="E354">
        <v>96.39</v>
      </c>
      <c r="F354">
        <v>657.1</v>
      </c>
      <c r="G354">
        <v>8.473E-2</v>
      </c>
      <c r="H354">
        <v>0.13300000000000001</v>
      </c>
      <c r="I354">
        <v>0.10290000000000001</v>
      </c>
      <c r="J354">
        <v>3.7359999999999997E-2</v>
      </c>
      <c r="K354">
        <v>0.1454</v>
      </c>
      <c r="L354">
        <v>6.1469999999999997E-2</v>
      </c>
      <c r="M354">
        <v>0.22539999999999999</v>
      </c>
      <c r="N354">
        <v>1.1080000000000001</v>
      </c>
      <c r="O354">
        <v>2.2240000000000002</v>
      </c>
      <c r="P354">
        <v>19.54</v>
      </c>
      <c r="Q354">
        <v>4.2420000000000001E-3</v>
      </c>
      <c r="R354">
        <v>4.6390000000000001E-2</v>
      </c>
      <c r="S354">
        <v>6.5780000000000005E-2</v>
      </c>
      <c r="T354">
        <v>1.6060000000000001E-2</v>
      </c>
      <c r="U354">
        <v>1.6379999999999999E-2</v>
      </c>
      <c r="V354">
        <v>4.4060000000000002E-3</v>
      </c>
      <c r="W354">
        <v>15.48</v>
      </c>
      <c r="X354">
        <v>27.27</v>
      </c>
      <c r="Y354">
        <v>105.9</v>
      </c>
      <c r="Z354">
        <v>733.5</v>
      </c>
      <c r="AA354">
        <v>0.1026</v>
      </c>
      <c r="AB354">
        <v>0.31709999999999999</v>
      </c>
      <c r="AC354">
        <v>0.36620000000000003</v>
      </c>
      <c r="AD354">
        <v>0.1105</v>
      </c>
      <c r="AE354">
        <v>0.2258</v>
      </c>
      <c r="AF354">
        <v>8.004E-2</v>
      </c>
    </row>
    <row r="355" spans="1:32">
      <c r="A355">
        <v>925291</v>
      </c>
      <c r="B355">
        <v>0</v>
      </c>
      <c r="C355">
        <v>11.51</v>
      </c>
      <c r="D355">
        <v>23.93</v>
      </c>
      <c r="E355">
        <v>74.52</v>
      </c>
      <c r="F355">
        <v>403.5</v>
      </c>
      <c r="G355">
        <v>9.2609999999999998E-2</v>
      </c>
      <c r="H355">
        <v>0.1021</v>
      </c>
      <c r="I355">
        <v>0.11119999999999999</v>
      </c>
      <c r="J355">
        <v>4.1050000000000003E-2</v>
      </c>
      <c r="K355">
        <v>0.13880000000000001</v>
      </c>
      <c r="L355">
        <v>6.5699999999999995E-2</v>
      </c>
      <c r="M355">
        <v>0.23880000000000001</v>
      </c>
      <c r="N355">
        <v>2.9039999999999999</v>
      </c>
      <c r="O355">
        <v>1.9359999999999999</v>
      </c>
      <c r="P355">
        <v>16.97</v>
      </c>
      <c r="Q355">
        <v>8.2000000000000007E-3</v>
      </c>
      <c r="R355">
        <v>2.9819999999999999E-2</v>
      </c>
      <c r="S355">
        <v>5.738E-2</v>
      </c>
      <c r="T355">
        <v>1.2670000000000001E-2</v>
      </c>
      <c r="U355">
        <v>1.4880000000000001E-2</v>
      </c>
      <c r="V355">
        <v>4.738E-3</v>
      </c>
      <c r="W355">
        <v>12.48</v>
      </c>
      <c r="X355">
        <v>37.159999999999997</v>
      </c>
      <c r="Y355">
        <v>82.28</v>
      </c>
      <c r="Z355">
        <v>474.2</v>
      </c>
      <c r="AA355">
        <v>0.1298</v>
      </c>
      <c r="AB355">
        <v>0.25169999999999998</v>
      </c>
      <c r="AC355">
        <v>0.36299999999999999</v>
      </c>
      <c r="AD355">
        <v>9.6530000000000005E-2</v>
      </c>
      <c r="AE355">
        <v>0.2112</v>
      </c>
      <c r="AF355">
        <v>8.7319999999999995E-2</v>
      </c>
    </row>
    <row r="356" spans="1:32">
      <c r="A356">
        <v>925292</v>
      </c>
      <c r="B356">
        <v>0</v>
      </c>
      <c r="C356">
        <v>14.05</v>
      </c>
      <c r="D356">
        <v>27.15</v>
      </c>
      <c r="E356">
        <v>91.38</v>
      </c>
      <c r="F356">
        <v>600.4</v>
      </c>
      <c r="G356">
        <v>9.9290000000000003E-2</v>
      </c>
      <c r="H356">
        <v>0.11260000000000001</v>
      </c>
      <c r="I356">
        <v>4.462E-2</v>
      </c>
      <c r="J356">
        <v>4.3040000000000002E-2</v>
      </c>
      <c r="K356">
        <v>0.1537</v>
      </c>
      <c r="L356">
        <v>6.1710000000000001E-2</v>
      </c>
      <c r="M356">
        <v>0.36449999999999999</v>
      </c>
      <c r="N356">
        <v>1.492</v>
      </c>
      <c r="O356">
        <v>2.8879999999999999</v>
      </c>
      <c r="P356">
        <v>29.84</v>
      </c>
      <c r="Q356">
        <v>7.2560000000000003E-3</v>
      </c>
      <c r="R356">
        <v>2.6780000000000002E-2</v>
      </c>
      <c r="S356">
        <v>2.0709999999999999E-2</v>
      </c>
      <c r="T356">
        <v>1.626E-2</v>
      </c>
      <c r="U356">
        <v>2.0799999999999999E-2</v>
      </c>
      <c r="V356">
        <v>5.3039999999999997E-3</v>
      </c>
      <c r="W356">
        <v>15.3</v>
      </c>
      <c r="X356">
        <v>33.17</v>
      </c>
      <c r="Y356">
        <v>100.2</v>
      </c>
      <c r="Z356">
        <v>706.7</v>
      </c>
      <c r="AA356">
        <v>0.1241</v>
      </c>
      <c r="AB356">
        <v>0.22639999999999999</v>
      </c>
      <c r="AC356">
        <v>0.1326</v>
      </c>
      <c r="AD356">
        <v>0.1048</v>
      </c>
      <c r="AE356">
        <v>0.22500000000000001</v>
      </c>
      <c r="AF356">
        <v>8.3210000000000006E-2</v>
      </c>
    </row>
    <row r="357" spans="1:32">
      <c r="A357">
        <v>925311</v>
      </c>
      <c r="B357">
        <v>0</v>
      </c>
      <c r="C357">
        <v>11.2</v>
      </c>
      <c r="D357">
        <v>29.37</v>
      </c>
      <c r="E357">
        <v>70.67</v>
      </c>
      <c r="F357">
        <v>386</v>
      </c>
      <c r="G357">
        <v>7.4490000000000001E-2</v>
      </c>
      <c r="H357">
        <v>3.5580000000000001E-2</v>
      </c>
      <c r="I357">
        <v>0</v>
      </c>
      <c r="J357">
        <v>0</v>
      </c>
      <c r="K357">
        <v>0.106</v>
      </c>
      <c r="L357">
        <v>5.5019999999999999E-2</v>
      </c>
      <c r="M357">
        <v>0.31409999999999999</v>
      </c>
      <c r="N357">
        <v>3.8959999999999999</v>
      </c>
      <c r="O357">
        <v>2.0409999999999999</v>
      </c>
      <c r="P357">
        <v>22.81</v>
      </c>
      <c r="Q357">
        <v>7.5940000000000001E-3</v>
      </c>
      <c r="R357">
        <v>8.8780000000000005E-3</v>
      </c>
      <c r="S357">
        <v>0</v>
      </c>
      <c r="T357">
        <v>0</v>
      </c>
      <c r="U357">
        <v>1.9890000000000001E-2</v>
      </c>
      <c r="V357">
        <v>1.7730000000000001E-3</v>
      </c>
      <c r="W357">
        <v>11.92</v>
      </c>
      <c r="X357">
        <v>38.299999999999997</v>
      </c>
      <c r="Y357">
        <v>75.19</v>
      </c>
      <c r="Z357">
        <v>439.6</v>
      </c>
      <c r="AA357">
        <v>9.2670000000000002E-2</v>
      </c>
      <c r="AB357">
        <v>5.4940000000000003E-2</v>
      </c>
      <c r="AC357">
        <v>0</v>
      </c>
      <c r="AD357">
        <v>0</v>
      </c>
      <c r="AE357">
        <v>0.15659999999999999</v>
      </c>
      <c r="AF357">
        <v>5.9049999999999998E-2</v>
      </c>
    </row>
    <row r="358" spans="1:32">
      <c r="A358">
        <v>92751</v>
      </c>
      <c r="B358">
        <v>0</v>
      </c>
      <c r="C358">
        <v>7.76</v>
      </c>
      <c r="D358">
        <v>24.54</v>
      </c>
      <c r="E358">
        <v>47.92</v>
      </c>
      <c r="F358">
        <v>181</v>
      </c>
      <c r="G358">
        <v>5.2630000000000003E-2</v>
      </c>
      <c r="H358">
        <v>4.3619999999999999E-2</v>
      </c>
      <c r="I358">
        <v>0</v>
      </c>
      <c r="J358">
        <v>0</v>
      </c>
      <c r="K358">
        <v>0.15870000000000001</v>
      </c>
      <c r="L358">
        <v>5.8840000000000003E-2</v>
      </c>
      <c r="M358">
        <v>0.38569999999999999</v>
      </c>
      <c r="N358">
        <v>1.4279999999999999</v>
      </c>
      <c r="O358">
        <v>2.548</v>
      </c>
      <c r="P358">
        <v>19.149999999999999</v>
      </c>
      <c r="Q358">
        <v>7.1890000000000001E-3</v>
      </c>
      <c r="R358">
        <v>4.6600000000000001E-3</v>
      </c>
      <c r="S358">
        <v>0</v>
      </c>
      <c r="T358">
        <v>0</v>
      </c>
      <c r="U358">
        <v>2.6759999999999999E-2</v>
      </c>
      <c r="V358">
        <v>2.7829999999999999E-3</v>
      </c>
      <c r="W358">
        <v>9.4559999999999995</v>
      </c>
      <c r="X358">
        <v>30.37</v>
      </c>
      <c r="Y358">
        <v>59.16</v>
      </c>
      <c r="Z358">
        <v>268.60000000000002</v>
      </c>
      <c r="AA358">
        <v>8.9959999999999998E-2</v>
      </c>
      <c r="AB358">
        <v>6.4439999999999997E-2</v>
      </c>
      <c r="AC358">
        <v>0</v>
      </c>
      <c r="AD358">
        <v>0</v>
      </c>
      <c r="AE358">
        <v>0.28710000000000002</v>
      </c>
      <c r="AF358">
        <v>7.0389999999999994E-2</v>
      </c>
    </row>
    <row r="359" spans="1:32">
      <c r="A359">
        <v>842302</v>
      </c>
      <c r="B359">
        <v>1</v>
      </c>
      <c r="C359">
        <v>17.989999999999998</v>
      </c>
      <c r="D359">
        <v>10.38</v>
      </c>
      <c r="E359">
        <v>122.8</v>
      </c>
      <c r="F359">
        <v>1001</v>
      </c>
      <c r="G359">
        <v>0.11840000000000001</v>
      </c>
      <c r="H359">
        <v>0.27760000000000001</v>
      </c>
      <c r="I359">
        <v>0.30009999999999998</v>
      </c>
      <c r="J359">
        <v>0.14710000000000001</v>
      </c>
      <c r="K359">
        <v>0.2419</v>
      </c>
      <c r="L359">
        <v>7.8710000000000002E-2</v>
      </c>
      <c r="M359">
        <v>1.095</v>
      </c>
      <c r="N359">
        <v>0.90529999999999999</v>
      </c>
      <c r="O359">
        <v>8.5890000000000004</v>
      </c>
      <c r="P359">
        <v>153.4</v>
      </c>
      <c r="Q359">
        <v>6.3990000000000002E-3</v>
      </c>
      <c r="R359">
        <v>4.904E-2</v>
      </c>
      <c r="S359">
        <v>5.373E-2</v>
      </c>
      <c r="T359">
        <v>1.5869999999999999E-2</v>
      </c>
      <c r="U359">
        <v>3.0030000000000001E-2</v>
      </c>
      <c r="V359">
        <v>6.1929999999999997E-3</v>
      </c>
      <c r="W359">
        <v>25.38</v>
      </c>
      <c r="X359">
        <v>17.329999999999998</v>
      </c>
      <c r="Y359">
        <v>184.6</v>
      </c>
      <c r="Z359">
        <v>2019</v>
      </c>
      <c r="AA359">
        <v>0.16220000000000001</v>
      </c>
      <c r="AB359">
        <v>0.66559999999999997</v>
      </c>
      <c r="AC359">
        <v>0.71189999999999998</v>
      </c>
      <c r="AD359">
        <v>0.26540000000000002</v>
      </c>
      <c r="AE359">
        <v>0.46010000000000001</v>
      </c>
      <c r="AF359">
        <v>0.11890000000000001</v>
      </c>
    </row>
    <row r="360" spans="1:32">
      <c r="A360">
        <v>842517</v>
      </c>
      <c r="B360">
        <v>1</v>
      </c>
      <c r="C360">
        <v>20.57</v>
      </c>
      <c r="D360">
        <v>17.77</v>
      </c>
      <c r="E360">
        <v>132.9</v>
      </c>
      <c r="F360">
        <v>1326</v>
      </c>
      <c r="G360">
        <v>8.4739999999999996E-2</v>
      </c>
      <c r="H360">
        <v>7.8640000000000002E-2</v>
      </c>
      <c r="I360">
        <v>8.6900000000000005E-2</v>
      </c>
      <c r="J360">
        <v>7.0169999999999996E-2</v>
      </c>
      <c r="K360">
        <v>0.1812</v>
      </c>
      <c r="L360">
        <v>5.6669999999999998E-2</v>
      </c>
      <c r="M360">
        <v>0.54349999999999998</v>
      </c>
      <c r="N360">
        <v>0.7339</v>
      </c>
      <c r="O360">
        <v>3.3980000000000001</v>
      </c>
      <c r="P360">
        <v>74.08</v>
      </c>
      <c r="Q360">
        <v>5.2249999999999996E-3</v>
      </c>
      <c r="R360">
        <v>1.308E-2</v>
      </c>
      <c r="S360">
        <v>1.8599999999999998E-2</v>
      </c>
      <c r="T360">
        <v>1.34E-2</v>
      </c>
      <c r="U360">
        <v>1.389E-2</v>
      </c>
      <c r="V360">
        <v>3.532E-3</v>
      </c>
      <c r="W360">
        <v>24.99</v>
      </c>
      <c r="X360">
        <v>23.41</v>
      </c>
      <c r="Y360">
        <v>158.80000000000001</v>
      </c>
      <c r="Z360">
        <v>1956</v>
      </c>
      <c r="AA360">
        <v>0.12379999999999999</v>
      </c>
      <c r="AB360">
        <v>0.18659999999999999</v>
      </c>
      <c r="AC360">
        <v>0.24160000000000001</v>
      </c>
      <c r="AD360">
        <v>0.186</v>
      </c>
      <c r="AE360">
        <v>0.27500000000000002</v>
      </c>
      <c r="AF360">
        <v>8.9020000000000002E-2</v>
      </c>
    </row>
    <row r="361" spans="1:32">
      <c r="A361">
        <v>84300903</v>
      </c>
      <c r="B361">
        <v>1</v>
      </c>
      <c r="C361">
        <v>19.690000000000001</v>
      </c>
      <c r="D361">
        <v>21.25</v>
      </c>
      <c r="E361">
        <v>130</v>
      </c>
      <c r="F361">
        <v>1203</v>
      </c>
      <c r="G361">
        <v>0.1096</v>
      </c>
      <c r="H361">
        <v>0.15989999999999999</v>
      </c>
      <c r="I361">
        <v>0.19739999999999999</v>
      </c>
      <c r="J361">
        <v>0.12790000000000001</v>
      </c>
      <c r="K361">
        <v>0.2069</v>
      </c>
      <c r="L361">
        <v>5.9990000000000002E-2</v>
      </c>
      <c r="M361">
        <v>0.74560000000000004</v>
      </c>
      <c r="N361">
        <v>0.78690000000000004</v>
      </c>
      <c r="O361">
        <v>4.585</v>
      </c>
      <c r="P361">
        <v>94.03</v>
      </c>
      <c r="Q361">
        <v>6.1500000000000001E-3</v>
      </c>
      <c r="R361">
        <v>4.0059999999999998E-2</v>
      </c>
      <c r="S361">
        <v>3.832E-2</v>
      </c>
      <c r="T361">
        <v>2.0580000000000001E-2</v>
      </c>
      <c r="U361">
        <v>2.2499999999999999E-2</v>
      </c>
      <c r="V361">
        <v>4.5710000000000004E-3</v>
      </c>
      <c r="W361">
        <v>23.57</v>
      </c>
      <c r="X361">
        <v>25.53</v>
      </c>
      <c r="Y361">
        <v>152.5</v>
      </c>
      <c r="Z361">
        <v>1709</v>
      </c>
      <c r="AA361">
        <v>0.1444</v>
      </c>
      <c r="AB361">
        <v>0.42449999999999999</v>
      </c>
      <c r="AC361">
        <v>0.45040000000000002</v>
      </c>
      <c r="AD361">
        <v>0.24299999999999999</v>
      </c>
      <c r="AE361">
        <v>0.36130000000000001</v>
      </c>
      <c r="AF361">
        <v>8.7580000000000005E-2</v>
      </c>
    </row>
    <row r="362" spans="1:32">
      <c r="A362">
        <v>84348301</v>
      </c>
      <c r="B362">
        <v>1</v>
      </c>
      <c r="C362">
        <v>11.42</v>
      </c>
      <c r="D362">
        <v>20.38</v>
      </c>
      <c r="E362">
        <v>77.58</v>
      </c>
      <c r="F362">
        <v>386.1</v>
      </c>
      <c r="G362">
        <v>0.14249999999999999</v>
      </c>
      <c r="H362">
        <v>0.28389999999999999</v>
      </c>
      <c r="I362">
        <v>0.2414</v>
      </c>
      <c r="J362">
        <v>0.1052</v>
      </c>
      <c r="K362">
        <v>0.25969999999999999</v>
      </c>
      <c r="L362">
        <v>9.7439999999999999E-2</v>
      </c>
      <c r="M362">
        <v>0.49559999999999998</v>
      </c>
      <c r="N362">
        <v>1.1559999999999999</v>
      </c>
      <c r="O362">
        <v>3.4449999999999998</v>
      </c>
      <c r="P362">
        <v>27.23</v>
      </c>
      <c r="Q362">
        <v>9.11E-3</v>
      </c>
      <c r="R362">
        <v>7.4579999999999994E-2</v>
      </c>
      <c r="S362">
        <v>5.6610000000000001E-2</v>
      </c>
      <c r="T362">
        <v>1.8669999999999999E-2</v>
      </c>
      <c r="U362">
        <v>5.9630000000000002E-2</v>
      </c>
      <c r="V362">
        <v>9.2079999999999992E-3</v>
      </c>
      <c r="W362">
        <v>14.91</v>
      </c>
      <c r="X362">
        <v>26.5</v>
      </c>
      <c r="Y362">
        <v>98.87</v>
      </c>
      <c r="Z362">
        <v>567.70000000000005</v>
      </c>
      <c r="AA362">
        <v>0.20979999999999999</v>
      </c>
      <c r="AB362">
        <v>0.86629999999999996</v>
      </c>
      <c r="AC362">
        <v>0.68689999999999996</v>
      </c>
      <c r="AD362">
        <v>0.25750000000000001</v>
      </c>
      <c r="AE362">
        <v>0.66379999999999995</v>
      </c>
      <c r="AF362">
        <v>0.17299999999999999</v>
      </c>
    </row>
    <row r="363" spans="1:32">
      <c r="A363">
        <v>84358402</v>
      </c>
      <c r="B363">
        <v>1</v>
      </c>
      <c r="C363">
        <v>20.29</v>
      </c>
      <c r="D363">
        <v>14.34</v>
      </c>
      <c r="E363">
        <v>135.1</v>
      </c>
      <c r="F363">
        <v>1297</v>
      </c>
      <c r="G363">
        <v>0.1003</v>
      </c>
      <c r="H363">
        <v>0.1328</v>
      </c>
      <c r="I363">
        <v>0.19800000000000001</v>
      </c>
      <c r="J363">
        <v>0.1043</v>
      </c>
      <c r="K363">
        <v>0.18090000000000001</v>
      </c>
      <c r="L363">
        <v>5.883E-2</v>
      </c>
      <c r="M363">
        <v>0.75719999999999998</v>
      </c>
      <c r="N363">
        <v>0.78129999999999999</v>
      </c>
      <c r="O363">
        <v>5.4379999999999997</v>
      </c>
      <c r="P363">
        <v>94.44</v>
      </c>
      <c r="Q363">
        <v>1.149E-2</v>
      </c>
      <c r="R363">
        <v>2.461E-2</v>
      </c>
      <c r="S363">
        <v>5.688E-2</v>
      </c>
      <c r="T363">
        <v>1.8849999999999999E-2</v>
      </c>
      <c r="U363">
        <v>1.7559999999999999E-2</v>
      </c>
      <c r="V363">
        <v>5.1149999999999998E-3</v>
      </c>
      <c r="W363">
        <v>22.54</v>
      </c>
      <c r="X363">
        <v>16.670000000000002</v>
      </c>
      <c r="Y363">
        <v>152.19999999999999</v>
      </c>
      <c r="Z363">
        <v>1575</v>
      </c>
      <c r="AA363">
        <v>0.13739999999999999</v>
      </c>
      <c r="AB363">
        <v>0.20499999999999999</v>
      </c>
      <c r="AC363">
        <v>0.4</v>
      </c>
      <c r="AD363">
        <v>0.16250000000000001</v>
      </c>
      <c r="AE363">
        <v>0.2364</v>
      </c>
      <c r="AF363">
        <v>7.6780000000000001E-2</v>
      </c>
    </row>
    <row r="364" spans="1:32">
      <c r="A364">
        <v>843786</v>
      </c>
      <c r="B364">
        <v>1</v>
      </c>
      <c r="C364">
        <v>12.45</v>
      </c>
      <c r="D364">
        <v>15.7</v>
      </c>
      <c r="E364">
        <v>82.57</v>
      </c>
      <c r="F364">
        <v>477.1</v>
      </c>
      <c r="G364">
        <v>0.1278</v>
      </c>
      <c r="H364">
        <v>0.17</v>
      </c>
      <c r="I364">
        <v>0.1578</v>
      </c>
      <c r="J364">
        <v>8.0890000000000004E-2</v>
      </c>
      <c r="K364">
        <v>0.2087</v>
      </c>
      <c r="L364">
        <v>7.6130000000000003E-2</v>
      </c>
      <c r="M364">
        <v>0.33450000000000002</v>
      </c>
      <c r="N364">
        <v>0.89019999999999999</v>
      </c>
      <c r="O364">
        <v>2.2170000000000001</v>
      </c>
      <c r="P364">
        <v>27.19</v>
      </c>
      <c r="Q364">
        <v>7.5100000000000002E-3</v>
      </c>
      <c r="R364">
        <v>3.3450000000000001E-2</v>
      </c>
      <c r="S364">
        <v>3.6720000000000003E-2</v>
      </c>
      <c r="T364">
        <v>1.137E-2</v>
      </c>
      <c r="U364">
        <v>2.1649999999999999E-2</v>
      </c>
      <c r="V364">
        <v>5.0819999999999997E-3</v>
      </c>
      <c r="W364">
        <v>15.47</v>
      </c>
      <c r="X364">
        <v>23.75</v>
      </c>
      <c r="Y364">
        <v>103.4</v>
      </c>
      <c r="Z364">
        <v>741.6</v>
      </c>
      <c r="AA364">
        <v>0.17910000000000001</v>
      </c>
      <c r="AB364">
        <v>0.52490000000000003</v>
      </c>
      <c r="AC364">
        <v>0.53549999999999998</v>
      </c>
      <c r="AD364">
        <v>0.1741</v>
      </c>
      <c r="AE364">
        <v>0.39850000000000002</v>
      </c>
      <c r="AF364">
        <v>0.1244</v>
      </c>
    </row>
    <row r="365" spans="1:32">
      <c r="A365">
        <v>844359</v>
      </c>
      <c r="B365">
        <v>1</v>
      </c>
      <c r="C365">
        <v>18.25</v>
      </c>
      <c r="D365">
        <v>19.98</v>
      </c>
      <c r="E365">
        <v>119.6</v>
      </c>
      <c r="F365">
        <v>1040</v>
      </c>
      <c r="G365">
        <v>9.4630000000000006E-2</v>
      </c>
      <c r="H365">
        <v>0.109</v>
      </c>
      <c r="I365">
        <v>0.11269999999999999</v>
      </c>
      <c r="J365">
        <v>7.3999999999999996E-2</v>
      </c>
      <c r="K365">
        <v>0.1794</v>
      </c>
      <c r="L365">
        <v>5.7419999999999999E-2</v>
      </c>
      <c r="M365">
        <v>0.44669999999999999</v>
      </c>
      <c r="N365">
        <v>0.7732</v>
      </c>
      <c r="O365">
        <v>3.18</v>
      </c>
      <c r="P365">
        <v>53.91</v>
      </c>
      <c r="Q365">
        <v>4.3140000000000001E-3</v>
      </c>
      <c r="R365">
        <v>1.3820000000000001E-2</v>
      </c>
      <c r="S365">
        <v>2.2540000000000001E-2</v>
      </c>
      <c r="T365">
        <v>1.039E-2</v>
      </c>
      <c r="U365">
        <v>1.3690000000000001E-2</v>
      </c>
      <c r="V365">
        <v>2.1789999999999999E-3</v>
      </c>
      <c r="W365">
        <v>22.88</v>
      </c>
      <c r="X365">
        <v>27.66</v>
      </c>
      <c r="Y365">
        <v>153.19999999999999</v>
      </c>
      <c r="Z365">
        <v>1606</v>
      </c>
      <c r="AA365">
        <v>0.14419999999999999</v>
      </c>
      <c r="AB365">
        <v>0.2576</v>
      </c>
      <c r="AC365">
        <v>0.37840000000000001</v>
      </c>
      <c r="AD365">
        <v>0.19320000000000001</v>
      </c>
      <c r="AE365">
        <v>0.30630000000000002</v>
      </c>
      <c r="AF365">
        <v>8.3680000000000004E-2</v>
      </c>
    </row>
    <row r="366" spans="1:32">
      <c r="A366">
        <v>84458202</v>
      </c>
      <c r="B366">
        <v>1</v>
      </c>
      <c r="C366">
        <v>13.71</v>
      </c>
      <c r="D366">
        <v>20.83</v>
      </c>
      <c r="E366">
        <v>90.2</v>
      </c>
      <c r="F366">
        <v>577.9</v>
      </c>
      <c r="G366">
        <v>0.11890000000000001</v>
      </c>
      <c r="H366">
        <v>0.16450000000000001</v>
      </c>
      <c r="I366">
        <v>9.3659999999999993E-2</v>
      </c>
      <c r="J366">
        <v>5.985E-2</v>
      </c>
      <c r="K366">
        <v>0.21959999999999999</v>
      </c>
      <c r="L366">
        <v>7.4510000000000007E-2</v>
      </c>
      <c r="M366">
        <v>0.58350000000000002</v>
      </c>
      <c r="N366">
        <v>1.377</v>
      </c>
      <c r="O366">
        <v>3.8559999999999999</v>
      </c>
      <c r="P366">
        <v>50.96</v>
      </c>
      <c r="Q366">
        <v>8.8050000000000003E-3</v>
      </c>
      <c r="R366">
        <v>3.0290000000000001E-2</v>
      </c>
      <c r="S366">
        <v>2.4879999999999999E-2</v>
      </c>
      <c r="T366">
        <v>1.448E-2</v>
      </c>
      <c r="U366">
        <v>1.486E-2</v>
      </c>
      <c r="V366">
        <v>5.4120000000000001E-3</v>
      </c>
      <c r="W366">
        <v>17.059999999999999</v>
      </c>
      <c r="X366">
        <v>28.14</v>
      </c>
      <c r="Y366">
        <v>110.6</v>
      </c>
      <c r="Z366">
        <v>897</v>
      </c>
      <c r="AA366">
        <v>0.16539999999999999</v>
      </c>
      <c r="AB366">
        <v>0.36820000000000003</v>
      </c>
      <c r="AC366">
        <v>0.26779999999999998</v>
      </c>
      <c r="AD366">
        <v>0.15559999999999999</v>
      </c>
      <c r="AE366">
        <v>0.3196</v>
      </c>
      <c r="AF366">
        <v>0.11509999999999999</v>
      </c>
    </row>
    <row r="367" spans="1:32">
      <c r="A367">
        <v>844981</v>
      </c>
      <c r="B367">
        <v>1</v>
      </c>
      <c r="C367">
        <v>13</v>
      </c>
      <c r="D367">
        <v>21.82</v>
      </c>
      <c r="E367">
        <v>87.5</v>
      </c>
      <c r="F367">
        <v>519.79999999999995</v>
      </c>
      <c r="G367">
        <v>0.1273</v>
      </c>
      <c r="H367">
        <v>0.19320000000000001</v>
      </c>
      <c r="I367">
        <v>0.18590000000000001</v>
      </c>
      <c r="J367">
        <v>9.3530000000000002E-2</v>
      </c>
      <c r="K367">
        <v>0.23499999999999999</v>
      </c>
      <c r="L367">
        <v>7.3889999999999997E-2</v>
      </c>
      <c r="M367">
        <v>0.30630000000000002</v>
      </c>
      <c r="N367">
        <v>1.002</v>
      </c>
      <c r="O367">
        <v>2.4060000000000001</v>
      </c>
      <c r="P367">
        <v>24.32</v>
      </c>
      <c r="Q367">
        <v>5.731E-3</v>
      </c>
      <c r="R367">
        <v>3.5020000000000003E-2</v>
      </c>
      <c r="S367">
        <v>3.5529999999999999E-2</v>
      </c>
      <c r="T367">
        <v>1.226E-2</v>
      </c>
      <c r="U367">
        <v>2.1430000000000001E-2</v>
      </c>
      <c r="V367">
        <v>3.7490000000000002E-3</v>
      </c>
      <c r="W367">
        <v>15.49</v>
      </c>
      <c r="X367">
        <v>30.73</v>
      </c>
      <c r="Y367">
        <v>106.2</v>
      </c>
      <c r="Z367">
        <v>739.3</v>
      </c>
      <c r="AA367">
        <v>0.17030000000000001</v>
      </c>
      <c r="AB367">
        <v>0.54010000000000002</v>
      </c>
      <c r="AC367">
        <v>0.53900000000000003</v>
      </c>
      <c r="AD367">
        <v>0.20599999999999999</v>
      </c>
      <c r="AE367">
        <v>0.43780000000000002</v>
      </c>
      <c r="AF367">
        <v>0.1072</v>
      </c>
    </row>
    <row r="368" spans="1:32">
      <c r="A368">
        <v>84501001</v>
      </c>
      <c r="B368">
        <v>1</v>
      </c>
      <c r="C368">
        <v>12.46</v>
      </c>
      <c r="D368">
        <v>24.04</v>
      </c>
      <c r="E368">
        <v>83.97</v>
      </c>
      <c r="F368">
        <v>475.9</v>
      </c>
      <c r="G368">
        <v>0.1186</v>
      </c>
      <c r="H368">
        <v>0.23960000000000001</v>
      </c>
      <c r="I368">
        <v>0.2273</v>
      </c>
      <c r="J368">
        <v>8.5430000000000006E-2</v>
      </c>
      <c r="K368">
        <v>0.20300000000000001</v>
      </c>
      <c r="L368">
        <v>8.2430000000000003E-2</v>
      </c>
      <c r="M368">
        <v>0.29759999999999998</v>
      </c>
      <c r="N368">
        <v>1.599</v>
      </c>
      <c r="O368">
        <v>2.0390000000000001</v>
      </c>
      <c r="P368">
        <v>23.94</v>
      </c>
      <c r="Q368">
        <v>7.149E-3</v>
      </c>
      <c r="R368">
        <v>7.2169999999999998E-2</v>
      </c>
      <c r="S368">
        <v>7.7429999999999999E-2</v>
      </c>
      <c r="T368">
        <v>1.4319999999999999E-2</v>
      </c>
      <c r="U368">
        <v>1.789E-2</v>
      </c>
      <c r="V368">
        <v>1.008E-2</v>
      </c>
      <c r="W368">
        <v>15.09</v>
      </c>
      <c r="X368">
        <v>40.68</v>
      </c>
      <c r="Y368">
        <v>97.65</v>
      </c>
      <c r="Z368">
        <v>711.4</v>
      </c>
      <c r="AA368">
        <v>0.18529999999999999</v>
      </c>
      <c r="AB368">
        <v>1.0580000000000001</v>
      </c>
      <c r="AC368">
        <v>1.105</v>
      </c>
      <c r="AD368">
        <v>0.221</v>
      </c>
      <c r="AE368">
        <v>0.43659999999999999</v>
      </c>
      <c r="AF368">
        <v>0.20749999999999999</v>
      </c>
    </row>
    <row r="369" spans="1:32">
      <c r="A369">
        <v>845636</v>
      </c>
      <c r="B369">
        <v>1</v>
      </c>
      <c r="C369">
        <v>16.02</v>
      </c>
      <c r="D369">
        <v>23.24</v>
      </c>
      <c r="E369">
        <v>102.7</v>
      </c>
      <c r="F369">
        <v>797.8</v>
      </c>
      <c r="G369">
        <v>8.2059999999999994E-2</v>
      </c>
      <c r="H369">
        <v>6.6689999999999999E-2</v>
      </c>
      <c r="I369">
        <v>3.2989999999999998E-2</v>
      </c>
      <c r="J369">
        <v>3.3230000000000003E-2</v>
      </c>
      <c r="K369">
        <v>0.15279999999999999</v>
      </c>
      <c r="L369">
        <v>5.697E-2</v>
      </c>
      <c r="M369">
        <v>0.3795</v>
      </c>
      <c r="N369">
        <v>1.1870000000000001</v>
      </c>
      <c r="O369">
        <v>2.4660000000000002</v>
      </c>
      <c r="P369">
        <v>40.51</v>
      </c>
      <c r="Q369">
        <v>4.0289999999999996E-3</v>
      </c>
      <c r="R369">
        <v>9.2689999999999995E-3</v>
      </c>
      <c r="S369">
        <v>1.1010000000000001E-2</v>
      </c>
      <c r="T369">
        <v>7.5909999999999997E-3</v>
      </c>
      <c r="U369">
        <v>1.46E-2</v>
      </c>
      <c r="V369">
        <v>3.042E-3</v>
      </c>
      <c r="W369">
        <v>19.190000000000001</v>
      </c>
      <c r="X369">
        <v>33.880000000000003</v>
      </c>
      <c r="Y369">
        <v>123.8</v>
      </c>
      <c r="Z369">
        <v>1150</v>
      </c>
      <c r="AA369">
        <v>0.1181</v>
      </c>
      <c r="AB369">
        <v>0.15509999999999999</v>
      </c>
      <c r="AC369">
        <v>0.1459</v>
      </c>
      <c r="AD369">
        <v>9.9750000000000005E-2</v>
      </c>
      <c r="AE369">
        <v>0.29480000000000001</v>
      </c>
      <c r="AF369">
        <v>8.4519999999999998E-2</v>
      </c>
    </row>
    <row r="370" spans="1:32">
      <c r="A370">
        <v>84610002</v>
      </c>
      <c r="B370">
        <v>1</v>
      </c>
      <c r="C370">
        <v>15.78</v>
      </c>
      <c r="D370">
        <v>17.89</v>
      </c>
      <c r="E370">
        <v>103.6</v>
      </c>
      <c r="F370">
        <v>781</v>
      </c>
      <c r="G370">
        <v>9.7100000000000006E-2</v>
      </c>
      <c r="H370">
        <v>0.12920000000000001</v>
      </c>
      <c r="I370">
        <v>9.9540000000000003E-2</v>
      </c>
      <c r="J370">
        <v>6.6059999999999994E-2</v>
      </c>
      <c r="K370">
        <v>0.1842</v>
      </c>
      <c r="L370">
        <v>6.0819999999999999E-2</v>
      </c>
      <c r="M370">
        <v>0.50580000000000003</v>
      </c>
      <c r="N370">
        <v>0.9849</v>
      </c>
      <c r="O370">
        <v>3.5640000000000001</v>
      </c>
      <c r="P370">
        <v>54.16</v>
      </c>
      <c r="Q370">
        <v>5.7710000000000001E-3</v>
      </c>
      <c r="R370">
        <v>4.061E-2</v>
      </c>
      <c r="S370">
        <v>2.7910000000000001E-2</v>
      </c>
      <c r="T370">
        <v>1.282E-2</v>
      </c>
      <c r="U370">
        <v>2.0080000000000001E-2</v>
      </c>
      <c r="V370">
        <v>4.1440000000000001E-3</v>
      </c>
      <c r="W370">
        <v>20.420000000000002</v>
      </c>
      <c r="X370">
        <v>27.28</v>
      </c>
      <c r="Y370">
        <v>136.5</v>
      </c>
      <c r="Z370">
        <v>1299</v>
      </c>
      <c r="AA370">
        <v>0.1396</v>
      </c>
      <c r="AB370">
        <v>0.56089999999999995</v>
      </c>
      <c r="AC370">
        <v>0.39650000000000002</v>
      </c>
      <c r="AD370">
        <v>0.18099999999999999</v>
      </c>
      <c r="AE370">
        <v>0.37919999999999998</v>
      </c>
      <c r="AF370">
        <v>0.1048</v>
      </c>
    </row>
    <row r="371" spans="1:32">
      <c r="A371">
        <v>846226</v>
      </c>
      <c r="B371">
        <v>1</v>
      </c>
      <c r="C371">
        <v>19.170000000000002</v>
      </c>
      <c r="D371">
        <v>24.8</v>
      </c>
      <c r="E371">
        <v>132.4</v>
      </c>
      <c r="F371">
        <v>1123</v>
      </c>
      <c r="G371">
        <v>9.74E-2</v>
      </c>
      <c r="H371">
        <v>0.24579999999999999</v>
      </c>
      <c r="I371">
        <v>0.20649999999999999</v>
      </c>
      <c r="J371">
        <v>0.1118</v>
      </c>
      <c r="K371">
        <v>0.2397</v>
      </c>
      <c r="L371">
        <v>7.8E-2</v>
      </c>
      <c r="M371">
        <v>0.95550000000000002</v>
      </c>
      <c r="N371">
        <v>3.5680000000000001</v>
      </c>
      <c r="O371">
        <v>11.07</v>
      </c>
      <c r="P371">
        <v>116.2</v>
      </c>
      <c r="Q371">
        <v>3.1389999999999999E-3</v>
      </c>
      <c r="R371">
        <v>8.2970000000000002E-2</v>
      </c>
      <c r="S371">
        <v>8.8900000000000007E-2</v>
      </c>
      <c r="T371">
        <v>4.0899999999999999E-2</v>
      </c>
      <c r="U371">
        <v>4.4839999999999998E-2</v>
      </c>
      <c r="V371">
        <v>1.2840000000000001E-2</v>
      </c>
      <c r="W371">
        <v>20.96</v>
      </c>
      <c r="X371">
        <v>29.94</v>
      </c>
      <c r="Y371">
        <v>151.69999999999999</v>
      </c>
      <c r="Z371">
        <v>1332</v>
      </c>
      <c r="AA371">
        <v>0.1037</v>
      </c>
      <c r="AB371">
        <v>0.39029999999999998</v>
      </c>
      <c r="AC371">
        <v>0.3639</v>
      </c>
      <c r="AD371">
        <v>0.1767</v>
      </c>
      <c r="AE371">
        <v>0.31759999999999999</v>
      </c>
      <c r="AF371">
        <v>0.1023</v>
      </c>
    </row>
    <row r="372" spans="1:32">
      <c r="A372">
        <v>846381</v>
      </c>
      <c r="B372">
        <v>1</v>
      </c>
      <c r="C372">
        <v>15.85</v>
      </c>
      <c r="D372">
        <v>23.95</v>
      </c>
      <c r="E372">
        <v>103.7</v>
      </c>
      <c r="F372">
        <v>782.7</v>
      </c>
      <c r="G372">
        <v>8.4010000000000001E-2</v>
      </c>
      <c r="H372">
        <v>0.1002</v>
      </c>
      <c r="I372">
        <v>9.9379999999999996E-2</v>
      </c>
      <c r="J372">
        <v>5.364E-2</v>
      </c>
      <c r="K372">
        <v>0.1847</v>
      </c>
      <c r="L372">
        <v>5.3379999999999997E-2</v>
      </c>
      <c r="M372">
        <v>0.40329999999999999</v>
      </c>
      <c r="N372">
        <v>1.0780000000000001</v>
      </c>
      <c r="O372">
        <v>2.903</v>
      </c>
      <c r="P372">
        <v>36.58</v>
      </c>
      <c r="Q372">
        <v>9.7689999999999999E-3</v>
      </c>
      <c r="R372">
        <v>3.1260000000000003E-2</v>
      </c>
      <c r="S372">
        <v>5.0509999999999999E-2</v>
      </c>
      <c r="T372">
        <v>1.992E-2</v>
      </c>
      <c r="U372">
        <v>2.981E-2</v>
      </c>
      <c r="V372">
        <v>3.0019999999999999E-3</v>
      </c>
      <c r="W372">
        <v>16.84</v>
      </c>
      <c r="X372">
        <v>27.66</v>
      </c>
      <c r="Y372">
        <v>112</v>
      </c>
      <c r="Z372">
        <v>876.5</v>
      </c>
      <c r="AA372">
        <v>0.11310000000000001</v>
      </c>
      <c r="AB372">
        <v>0.19239999999999999</v>
      </c>
      <c r="AC372">
        <v>0.23219999999999999</v>
      </c>
      <c r="AD372">
        <v>0.1119</v>
      </c>
      <c r="AE372">
        <v>0.28089999999999998</v>
      </c>
      <c r="AF372">
        <v>6.2869999999999995E-2</v>
      </c>
    </row>
    <row r="373" spans="1:32">
      <c r="A373">
        <v>84667401</v>
      </c>
      <c r="B373">
        <v>1</v>
      </c>
      <c r="C373">
        <v>13.73</v>
      </c>
      <c r="D373">
        <v>22.61</v>
      </c>
      <c r="E373">
        <v>93.6</v>
      </c>
      <c r="F373">
        <v>578.29999999999995</v>
      </c>
      <c r="G373">
        <v>0.11310000000000001</v>
      </c>
      <c r="H373">
        <v>0.2293</v>
      </c>
      <c r="I373">
        <v>0.21279999999999999</v>
      </c>
      <c r="J373">
        <v>8.0250000000000002E-2</v>
      </c>
      <c r="K373">
        <v>0.2069</v>
      </c>
      <c r="L373">
        <v>7.6819999999999999E-2</v>
      </c>
      <c r="M373">
        <v>0.21210000000000001</v>
      </c>
      <c r="N373">
        <v>1.169</v>
      </c>
      <c r="O373">
        <v>2.0609999999999999</v>
      </c>
      <c r="P373">
        <v>19.21</v>
      </c>
      <c r="Q373">
        <v>6.4289999999999998E-3</v>
      </c>
      <c r="R373">
        <v>5.9360000000000003E-2</v>
      </c>
      <c r="S373">
        <v>5.5010000000000003E-2</v>
      </c>
      <c r="T373">
        <v>1.6279999999999999E-2</v>
      </c>
      <c r="U373">
        <v>1.9609999999999999E-2</v>
      </c>
      <c r="V373">
        <v>8.0929999999999995E-3</v>
      </c>
      <c r="W373">
        <v>15.03</v>
      </c>
      <c r="X373">
        <v>32.01</v>
      </c>
      <c r="Y373">
        <v>108.8</v>
      </c>
      <c r="Z373">
        <v>697.7</v>
      </c>
      <c r="AA373">
        <v>0.1651</v>
      </c>
      <c r="AB373">
        <v>0.77249999999999996</v>
      </c>
      <c r="AC373">
        <v>0.69430000000000003</v>
      </c>
      <c r="AD373">
        <v>0.2208</v>
      </c>
      <c r="AE373">
        <v>0.35959999999999998</v>
      </c>
      <c r="AF373">
        <v>0.1431</v>
      </c>
    </row>
    <row r="374" spans="1:32">
      <c r="A374">
        <v>84799002</v>
      </c>
      <c r="B374">
        <v>1</v>
      </c>
      <c r="C374">
        <v>14.54</v>
      </c>
      <c r="D374">
        <v>27.54</v>
      </c>
      <c r="E374">
        <v>96.73</v>
      </c>
      <c r="F374">
        <v>658.8</v>
      </c>
      <c r="G374">
        <v>0.1139</v>
      </c>
      <c r="H374">
        <v>0.1595</v>
      </c>
      <c r="I374">
        <v>0.16389999999999999</v>
      </c>
      <c r="J374">
        <v>7.3639999999999997E-2</v>
      </c>
      <c r="K374">
        <v>0.2303</v>
      </c>
      <c r="L374">
        <v>7.077E-2</v>
      </c>
      <c r="M374">
        <v>0.37</v>
      </c>
      <c r="N374">
        <v>1.0329999999999999</v>
      </c>
      <c r="O374">
        <v>2.879</v>
      </c>
      <c r="P374">
        <v>32.549999999999997</v>
      </c>
      <c r="Q374">
        <v>5.607E-3</v>
      </c>
      <c r="R374">
        <v>4.24E-2</v>
      </c>
      <c r="S374">
        <v>4.7410000000000001E-2</v>
      </c>
      <c r="T374">
        <v>1.09E-2</v>
      </c>
      <c r="U374">
        <v>1.857E-2</v>
      </c>
      <c r="V374">
        <v>5.4660000000000004E-3</v>
      </c>
      <c r="W374">
        <v>17.46</v>
      </c>
      <c r="X374">
        <v>37.130000000000003</v>
      </c>
      <c r="Y374">
        <v>124.1</v>
      </c>
      <c r="Z374">
        <v>943.2</v>
      </c>
      <c r="AA374">
        <v>0.1678</v>
      </c>
      <c r="AB374">
        <v>0.65769999999999995</v>
      </c>
      <c r="AC374">
        <v>0.7026</v>
      </c>
      <c r="AD374">
        <v>0.17119999999999999</v>
      </c>
      <c r="AE374">
        <v>0.42180000000000001</v>
      </c>
      <c r="AF374">
        <v>0.1341</v>
      </c>
    </row>
    <row r="375" spans="1:32">
      <c r="A375">
        <v>848406</v>
      </c>
      <c r="B375">
        <v>1</v>
      </c>
      <c r="C375">
        <v>14.68</v>
      </c>
      <c r="D375">
        <v>20.13</v>
      </c>
      <c r="E375">
        <v>94.74</v>
      </c>
      <c r="F375">
        <v>684.5</v>
      </c>
      <c r="G375">
        <v>9.8669999999999994E-2</v>
      </c>
      <c r="H375">
        <v>7.1999999999999995E-2</v>
      </c>
      <c r="I375">
        <v>7.3950000000000002E-2</v>
      </c>
      <c r="J375">
        <v>5.2589999999999998E-2</v>
      </c>
      <c r="K375">
        <v>0.15859999999999999</v>
      </c>
      <c r="L375">
        <v>5.9220000000000002E-2</v>
      </c>
      <c r="M375">
        <v>0.47270000000000001</v>
      </c>
      <c r="N375">
        <v>1.24</v>
      </c>
      <c r="O375">
        <v>3.1949999999999998</v>
      </c>
      <c r="P375">
        <v>45.4</v>
      </c>
      <c r="Q375">
        <v>5.718E-3</v>
      </c>
      <c r="R375">
        <v>1.162E-2</v>
      </c>
      <c r="S375">
        <v>1.9980000000000001E-2</v>
      </c>
      <c r="T375">
        <v>1.1089999999999999E-2</v>
      </c>
      <c r="U375">
        <v>1.41E-2</v>
      </c>
      <c r="V375">
        <v>2.085E-3</v>
      </c>
      <c r="W375">
        <v>19.07</v>
      </c>
      <c r="X375">
        <v>30.88</v>
      </c>
      <c r="Y375">
        <v>123.4</v>
      </c>
      <c r="Z375">
        <v>1138</v>
      </c>
      <c r="AA375">
        <v>0.1464</v>
      </c>
      <c r="AB375">
        <v>0.18709999999999999</v>
      </c>
      <c r="AC375">
        <v>0.29139999999999999</v>
      </c>
      <c r="AD375">
        <v>0.16089999999999999</v>
      </c>
      <c r="AE375">
        <v>0.3029</v>
      </c>
      <c r="AF375">
        <v>8.2159999999999997E-2</v>
      </c>
    </row>
    <row r="376" spans="1:32">
      <c r="A376">
        <v>84862001</v>
      </c>
      <c r="B376">
        <v>1</v>
      </c>
      <c r="C376">
        <v>16.13</v>
      </c>
      <c r="D376">
        <v>20.68</v>
      </c>
      <c r="E376">
        <v>108.1</v>
      </c>
      <c r="F376">
        <v>798.8</v>
      </c>
      <c r="G376">
        <v>0.11700000000000001</v>
      </c>
      <c r="H376">
        <v>0.20219999999999999</v>
      </c>
      <c r="I376">
        <v>0.17219999999999999</v>
      </c>
      <c r="J376">
        <v>0.1028</v>
      </c>
      <c r="K376">
        <v>0.21640000000000001</v>
      </c>
      <c r="L376">
        <v>7.356E-2</v>
      </c>
      <c r="M376">
        <v>0.56920000000000004</v>
      </c>
      <c r="N376">
        <v>1.073</v>
      </c>
      <c r="O376">
        <v>3.8540000000000001</v>
      </c>
      <c r="P376">
        <v>54.18</v>
      </c>
      <c r="Q376">
        <v>7.0260000000000001E-3</v>
      </c>
      <c r="R376">
        <v>2.5010000000000001E-2</v>
      </c>
      <c r="S376">
        <v>3.1879999999999999E-2</v>
      </c>
      <c r="T376">
        <v>1.2970000000000001E-2</v>
      </c>
      <c r="U376">
        <v>1.6889999999999999E-2</v>
      </c>
      <c r="V376">
        <v>4.1419999999999998E-3</v>
      </c>
      <c r="W376">
        <v>20.96</v>
      </c>
      <c r="X376">
        <v>31.48</v>
      </c>
      <c r="Y376">
        <v>136.80000000000001</v>
      </c>
      <c r="Z376">
        <v>1315</v>
      </c>
      <c r="AA376">
        <v>0.1789</v>
      </c>
      <c r="AB376">
        <v>0.42330000000000001</v>
      </c>
      <c r="AC376">
        <v>0.47839999999999999</v>
      </c>
      <c r="AD376">
        <v>0.20730000000000001</v>
      </c>
      <c r="AE376">
        <v>0.37059999999999998</v>
      </c>
      <c r="AF376">
        <v>0.1142</v>
      </c>
    </row>
    <row r="377" spans="1:32">
      <c r="A377">
        <v>849014</v>
      </c>
      <c r="B377">
        <v>1</v>
      </c>
      <c r="C377">
        <v>19.809999999999999</v>
      </c>
      <c r="D377">
        <v>22.15</v>
      </c>
      <c r="E377">
        <v>130</v>
      </c>
      <c r="F377">
        <v>1260</v>
      </c>
      <c r="G377">
        <v>9.8309999999999995E-2</v>
      </c>
      <c r="H377">
        <v>0.1027</v>
      </c>
      <c r="I377">
        <v>0.1479</v>
      </c>
      <c r="J377">
        <v>9.4979999999999995E-2</v>
      </c>
      <c r="K377">
        <v>0.15820000000000001</v>
      </c>
      <c r="L377">
        <v>5.3949999999999998E-2</v>
      </c>
      <c r="M377">
        <v>0.75819999999999999</v>
      </c>
      <c r="N377">
        <v>1.0169999999999999</v>
      </c>
      <c r="O377">
        <v>5.8650000000000002</v>
      </c>
      <c r="P377">
        <v>112.4</v>
      </c>
      <c r="Q377">
        <v>6.4939999999999998E-3</v>
      </c>
      <c r="R377">
        <v>1.8929999999999999E-2</v>
      </c>
      <c r="S377">
        <v>3.3910000000000003E-2</v>
      </c>
      <c r="T377">
        <v>1.521E-2</v>
      </c>
      <c r="U377">
        <v>1.3559999999999999E-2</v>
      </c>
      <c r="V377">
        <v>1.9970000000000001E-3</v>
      </c>
      <c r="W377">
        <v>27.32</v>
      </c>
      <c r="X377">
        <v>30.88</v>
      </c>
      <c r="Y377">
        <v>186.8</v>
      </c>
      <c r="Z377">
        <v>2398</v>
      </c>
      <c r="AA377">
        <v>0.1512</v>
      </c>
      <c r="AB377">
        <v>0.315</v>
      </c>
      <c r="AC377">
        <v>0.53720000000000001</v>
      </c>
      <c r="AD377">
        <v>0.23880000000000001</v>
      </c>
      <c r="AE377">
        <v>0.27679999999999999</v>
      </c>
      <c r="AF377">
        <v>7.6149999999999995E-2</v>
      </c>
    </row>
    <row r="378" spans="1:32">
      <c r="A378">
        <v>8511133</v>
      </c>
      <c r="B378">
        <v>1</v>
      </c>
      <c r="C378">
        <v>15.34</v>
      </c>
      <c r="D378">
        <v>14.26</v>
      </c>
      <c r="E378">
        <v>102.5</v>
      </c>
      <c r="F378">
        <v>704.4</v>
      </c>
      <c r="G378">
        <v>0.10730000000000001</v>
      </c>
      <c r="H378">
        <v>0.2135</v>
      </c>
      <c r="I378">
        <v>0.2077</v>
      </c>
      <c r="J378">
        <v>9.7559999999999994E-2</v>
      </c>
      <c r="K378">
        <v>0.25209999999999999</v>
      </c>
      <c r="L378">
        <v>7.0319999999999994E-2</v>
      </c>
      <c r="M378">
        <v>0.43880000000000002</v>
      </c>
      <c r="N378">
        <v>0.70960000000000001</v>
      </c>
      <c r="O378">
        <v>3.3839999999999999</v>
      </c>
      <c r="P378">
        <v>44.91</v>
      </c>
      <c r="Q378">
        <v>6.7889999999999999E-3</v>
      </c>
      <c r="R378">
        <v>5.3280000000000001E-2</v>
      </c>
      <c r="S378">
        <v>6.4460000000000003E-2</v>
      </c>
      <c r="T378">
        <v>2.2519999999999998E-2</v>
      </c>
      <c r="U378">
        <v>3.6720000000000003E-2</v>
      </c>
      <c r="V378">
        <v>4.3940000000000003E-3</v>
      </c>
      <c r="W378">
        <v>18.07</v>
      </c>
      <c r="X378">
        <v>19.079999999999998</v>
      </c>
      <c r="Y378">
        <v>125.1</v>
      </c>
      <c r="Z378">
        <v>980.9</v>
      </c>
      <c r="AA378">
        <v>0.13900000000000001</v>
      </c>
      <c r="AB378">
        <v>0.59540000000000004</v>
      </c>
      <c r="AC378">
        <v>0.63049999999999995</v>
      </c>
      <c r="AD378">
        <v>0.23930000000000001</v>
      </c>
      <c r="AE378">
        <v>0.4667</v>
      </c>
      <c r="AF378">
        <v>9.9460000000000007E-2</v>
      </c>
    </row>
    <row r="379" spans="1:32">
      <c r="A379">
        <v>851509</v>
      </c>
      <c r="B379">
        <v>1</v>
      </c>
      <c r="C379">
        <v>21.16</v>
      </c>
      <c r="D379">
        <v>23.04</v>
      </c>
      <c r="E379">
        <v>137.19999999999999</v>
      </c>
      <c r="F379">
        <v>1404</v>
      </c>
      <c r="G379">
        <v>9.4280000000000003E-2</v>
      </c>
      <c r="H379">
        <v>0.1022</v>
      </c>
      <c r="I379">
        <v>0.10970000000000001</v>
      </c>
      <c r="J379">
        <v>8.6319999999999994E-2</v>
      </c>
      <c r="K379">
        <v>0.1769</v>
      </c>
      <c r="L379">
        <v>5.2780000000000001E-2</v>
      </c>
      <c r="M379">
        <v>0.69169999999999998</v>
      </c>
      <c r="N379">
        <v>1.127</v>
      </c>
      <c r="O379">
        <v>4.3029999999999999</v>
      </c>
      <c r="P379">
        <v>93.99</v>
      </c>
      <c r="Q379">
        <v>4.7280000000000004E-3</v>
      </c>
      <c r="R379">
        <v>1.259E-2</v>
      </c>
      <c r="S379">
        <v>1.7149999999999999E-2</v>
      </c>
      <c r="T379">
        <v>1.038E-2</v>
      </c>
      <c r="U379">
        <v>1.0829999999999999E-2</v>
      </c>
      <c r="V379">
        <v>1.9870000000000001E-3</v>
      </c>
      <c r="W379">
        <v>29.17</v>
      </c>
      <c r="X379">
        <v>35.590000000000003</v>
      </c>
      <c r="Y379">
        <v>188</v>
      </c>
      <c r="Z379">
        <v>2615</v>
      </c>
      <c r="AA379">
        <v>0.1401</v>
      </c>
      <c r="AB379">
        <v>0.26</v>
      </c>
      <c r="AC379">
        <v>0.3155</v>
      </c>
      <c r="AD379">
        <v>0.2009</v>
      </c>
      <c r="AE379">
        <v>0.28220000000000001</v>
      </c>
      <c r="AF379">
        <v>7.5259999999999994E-2</v>
      </c>
    </row>
    <row r="380" spans="1:32">
      <c r="A380">
        <v>852552</v>
      </c>
      <c r="B380">
        <v>1</v>
      </c>
      <c r="C380">
        <v>16.649999999999999</v>
      </c>
      <c r="D380">
        <v>21.38</v>
      </c>
      <c r="E380">
        <v>110</v>
      </c>
      <c r="F380">
        <v>904.6</v>
      </c>
      <c r="G380">
        <v>0.11210000000000001</v>
      </c>
      <c r="H380">
        <v>0.1457</v>
      </c>
      <c r="I380">
        <v>0.1525</v>
      </c>
      <c r="J380">
        <v>9.1700000000000004E-2</v>
      </c>
      <c r="K380">
        <v>0.19950000000000001</v>
      </c>
      <c r="L380">
        <v>6.3299999999999995E-2</v>
      </c>
      <c r="M380">
        <v>0.80679999999999996</v>
      </c>
      <c r="N380">
        <v>0.90169999999999995</v>
      </c>
      <c r="O380">
        <v>5.4550000000000001</v>
      </c>
      <c r="P380">
        <v>102.6</v>
      </c>
      <c r="Q380">
        <v>6.0480000000000004E-3</v>
      </c>
      <c r="R380">
        <v>1.882E-2</v>
      </c>
      <c r="S380">
        <v>2.741E-2</v>
      </c>
      <c r="T380">
        <v>1.1299999999999999E-2</v>
      </c>
      <c r="U380">
        <v>1.468E-2</v>
      </c>
      <c r="V380">
        <v>2.8010000000000001E-3</v>
      </c>
      <c r="W380">
        <v>26.46</v>
      </c>
      <c r="X380">
        <v>31.56</v>
      </c>
      <c r="Y380">
        <v>177</v>
      </c>
      <c r="Z380">
        <v>2215</v>
      </c>
      <c r="AA380">
        <v>0.18049999999999999</v>
      </c>
      <c r="AB380">
        <v>0.35780000000000001</v>
      </c>
      <c r="AC380">
        <v>0.46949999999999997</v>
      </c>
      <c r="AD380">
        <v>0.20949999999999999</v>
      </c>
      <c r="AE380">
        <v>0.36130000000000001</v>
      </c>
      <c r="AF380">
        <v>9.5640000000000003E-2</v>
      </c>
    </row>
    <row r="381" spans="1:32">
      <c r="A381">
        <v>852631</v>
      </c>
      <c r="B381">
        <v>1</v>
      </c>
      <c r="C381">
        <v>17.14</v>
      </c>
      <c r="D381">
        <v>16.399999999999999</v>
      </c>
      <c r="E381">
        <v>116</v>
      </c>
      <c r="F381">
        <v>912.7</v>
      </c>
      <c r="G381">
        <v>0.1186</v>
      </c>
      <c r="H381">
        <v>0.2276</v>
      </c>
      <c r="I381">
        <v>0.22289999999999999</v>
      </c>
      <c r="J381">
        <v>0.1401</v>
      </c>
      <c r="K381">
        <v>0.30399999999999999</v>
      </c>
      <c r="L381">
        <v>7.4130000000000001E-2</v>
      </c>
      <c r="M381">
        <v>1.046</v>
      </c>
      <c r="N381">
        <v>0.97599999999999998</v>
      </c>
      <c r="O381">
        <v>7.2759999999999998</v>
      </c>
      <c r="P381">
        <v>111.4</v>
      </c>
      <c r="Q381">
        <v>8.0289999999999997E-3</v>
      </c>
      <c r="R381">
        <v>3.7990000000000003E-2</v>
      </c>
      <c r="S381">
        <v>3.7319999999999999E-2</v>
      </c>
      <c r="T381">
        <v>2.3970000000000002E-2</v>
      </c>
      <c r="U381">
        <v>2.308E-2</v>
      </c>
      <c r="V381">
        <v>7.4440000000000001E-3</v>
      </c>
      <c r="W381">
        <v>22.25</v>
      </c>
      <c r="X381">
        <v>21.4</v>
      </c>
      <c r="Y381">
        <v>152.4</v>
      </c>
      <c r="Z381">
        <v>1461</v>
      </c>
      <c r="AA381">
        <v>0.1545</v>
      </c>
      <c r="AB381">
        <v>0.39489999999999997</v>
      </c>
      <c r="AC381">
        <v>0.38529999999999998</v>
      </c>
      <c r="AD381">
        <v>0.255</v>
      </c>
      <c r="AE381">
        <v>0.40660000000000002</v>
      </c>
      <c r="AF381">
        <v>0.10589999999999999</v>
      </c>
    </row>
    <row r="382" spans="1:32">
      <c r="A382">
        <v>852763</v>
      </c>
      <c r="B382">
        <v>1</v>
      </c>
      <c r="C382">
        <v>14.58</v>
      </c>
      <c r="D382">
        <v>21.53</v>
      </c>
      <c r="E382">
        <v>97.41</v>
      </c>
      <c r="F382">
        <v>644.79999999999995</v>
      </c>
      <c r="G382">
        <v>0.10539999999999999</v>
      </c>
      <c r="H382">
        <v>0.18679999999999999</v>
      </c>
      <c r="I382">
        <v>0.14249999999999999</v>
      </c>
      <c r="J382">
        <v>8.7830000000000005E-2</v>
      </c>
      <c r="K382">
        <v>0.22520000000000001</v>
      </c>
      <c r="L382">
        <v>6.9239999999999996E-2</v>
      </c>
      <c r="M382">
        <v>0.2545</v>
      </c>
      <c r="N382">
        <v>0.98319999999999996</v>
      </c>
      <c r="O382">
        <v>2.11</v>
      </c>
      <c r="P382">
        <v>21.05</v>
      </c>
      <c r="Q382">
        <v>4.4520000000000002E-3</v>
      </c>
      <c r="R382">
        <v>3.0550000000000001E-2</v>
      </c>
      <c r="S382">
        <v>2.681E-2</v>
      </c>
      <c r="T382">
        <v>1.3520000000000001E-2</v>
      </c>
      <c r="U382">
        <v>1.4540000000000001E-2</v>
      </c>
      <c r="V382">
        <v>3.7109999999999999E-3</v>
      </c>
      <c r="W382">
        <v>17.62</v>
      </c>
      <c r="X382">
        <v>33.21</v>
      </c>
      <c r="Y382">
        <v>122.4</v>
      </c>
      <c r="Z382">
        <v>896.9</v>
      </c>
      <c r="AA382">
        <v>0.1525</v>
      </c>
      <c r="AB382">
        <v>0.6643</v>
      </c>
      <c r="AC382">
        <v>0.55389999999999995</v>
      </c>
      <c r="AD382">
        <v>0.27010000000000001</v>
      </c>
      <c r="AE382">
        <v>0.4264</v>
      </c>
      <c r="AF382">
        <v>0.1275</v>
      </c>
    </row>
    <row r="383" spans="1:32">
      <c r="A383">
        <v>852781</v>
      </c>
      <c r="B383">
        <v>1</v>
      </c>
      <c r="C383">
        <v>18.61</v>
      </c>
      <c r="D383">
        <v>20.25</v>
      </c>
      <c r="E383">
        <v>122.1</v>
      </c>
      <c r="F383">
        <v>1094</v>
      </c>
      <c r="G383">
        <v>9.4399999999999998E-2</v>
      </c>
      <c r="H383">
        <v>0.1066</v>
      </c>
      <c r="I383">
        <v>0.14899999999999999</v>
      </c>
      <c r="J383">
        <v>7.7310000000000004E-2</v>
      </c>
      <c r="K383">
        <v>0.16969999999999999</v>
      </c>
      <c r="L383">
        <v>5.6989999999999999E-2</v>
      </c>
      <c r="M383">
        <v>0.85289999999999999</v>
      </c>
      <c r="N383">
        <v>1.849</v>
      </c>
      <c r="O383">
        <v>5.6319999999999997</v>
      </c>
      <c r="P383">
        <v>93.54</v>
      </c>
      <c r="Q383">
        <v>1.0749999999999999E-2</v>
      </c>
      <c r="R383">
        <v>2.7220000000000001E-2</v>
      </c>
      <c r="S383">
        <v>5.0810000000000001E-2</v>
      </c>
      <c r="T383">
        <v>1.9109999999999999E-2</v>
      </c>
      <c r="U383">
        <v>2.2929999999999999E-2</v>
      </c>
      <c r="V383">
        <v>4.2170000000000003E-3</v>
      </c>
      <c r="W383">
        <v>21.31</v>
      </c>
      <c r="X383">
        <v>27.26</v>
      </c>
      <c r="Y383">
        <v>139.9</v>
      </c>
      <c r="Z383">
        <v>1403</v>
      </c>
      <c r="AA383">
        <v>0.1338</v>
      </c>
      <c r="AB383">
        <v>0.2117</v>
      </c>
      <c r="AC383">
        <v>0.34460000000000002</v>
      </c>
      <c r="AD383">
        <v>0.14899999999999999</v>
      </c>
      <c r="AE383">
        <v>0.2341</v>
      </c>
      <c r="AF383">
        <v>7.4209999999999998E-2</v>
      </c>
    </row>
    <row r="384" spans="1:32">
      <c r="A384">
        <v>852973</v>
      </c>
      <c r="B384">
        <v>1</v>
      </c>
      <c r="C384">
        <v>15.3</v>
      </c>
      <c r="D384">
        <v>25.27</v>
      </c>
      <c r="E384">
        <v>102.4</v>
      </c>
      <c r="F384">
        <v>732.4</v>
      </c>
      <c r="G384">
        <v>0.1082</v>
      </c>
      <c r="H384">
        <v>0.16969999999999999</v>
      </c>
      <c r="I384">
        <v>0.16830000000000001</v>
      </c>
      <c r="J384">
        <v>8.7510000000000004E-2</v>
      </c>
      <c r="K384">
        <v>0.19259999999999999</v>
      </c>
      <c r="L384">
        <v>6.54E-2</v>
      </c>
      <c r="M384">
        <v>0.439</v>
      </c>
      <c r="N384">
        <v>1.012</v>
      </c>
      <c r="O384">
        <v>3.4980000000000002</v>
      </c>
      <c r="P384">
        <v>43.5</v>
      </c>
      <c r="Q384">
        <v>5.2329999999999998E-3</v>
      </c>
      <c r="R384">
        <v>3.057E-2</v>
      </c>
      <c r="S384">
        <v>3.576E-2</v>
      </c>
      <c r="T384">
        <v>1.0829999999999999E-2</v>
      </c>
      <c r="U384">
        <v>1.7680000000000001E-2</v>
      </c>
      <c r="V384">
        <v>2.967E-3</v>
      </c>
      <c r="W384">
        <v>20.27</v>
      </c>
      <c r="X384">
        <v>36.71</v>
      </c>
      <c r="Y384">
        <v>149.30000000000001</v>
      </c>
      <c r="Z384">
        <v>1269</v>
      </c>
      <c r="AA384">
        <v>0.1641</v>
      </c>
      <c r="AB384">
        <v>0.61099999999999999</v>
      </c>
      <c r="AC384">
        <v>0.63349999999999995</v>
      </c>
      <c r="AD384">
        <v>0.2024</v>
      </c>
      <c r="AE384">
        <v>0.4027</v>
      </c>
      <c r="AF384">
        <v>9.8760000000000001E-2</v>
      </c>
    </row>
    <row r="385" spans="1:32">
      <c r="A385">
        <v>853201</v>
      </c>
      <c r="B385">
        <v>1</v>
      </c>
      <c r="C385">
        <v>17.57</v>
      </c>
      <c r="D385">
        <v>15.05</v>
      </c>
      <c r="E385">
        <v>115</v>
      </c>
      <c r="F385">
        <v>955.1</v>
      </c>
      <c r="G385">
        <v>9.8470000000000002E-2</v>
      </c>
      <c r="H385">
        <v>0.1157</v>
      </c>
      <c r="I385">
        <v>9.8750000000000004E-2</v>
      </c>
      <c r="J385">
        <v>7.9530000000000003E-2</v>
      </c>
      <c r="K385">
        <v>0.1739</v>
      </c>
      <c r="L385">
        <v>6.1490000000000003E-2</v>
      </c>
      <c r="M385">
        <v>0.60029999999999994</v>
      </c>
      <c r="N385">
        <v>0.82250000000000001</v>
      </c>
      <c r="O385">
        <v>4.6550000000000002</v>
      </c>
      <c r="P385">
        <v>61.1</v>
      </c>
      <c r="Q385">
        <v>5.6270000000000001E-3</v>
      </c>
      <c r="R385">
        <v>3.0329999999999999E-2</v>
      </c>
      <c r="S385">
        <v>3.4070000000000003E-2</v>
      </c>
      <c r="T385">
        <v>1.354E-2</v>
      </c>
      <c r="U385">
        <v>1.925E-2</v>
      </c>
      <c r="V385">
        <v>3.7420000000000001E-3</v>
      </c>
      <c r="W385">
        <v>20.010000000000002</v>
      </c>
      <c r="X385">
        <v>19.52</v>
      </c>
      <c r="Y385">
        <v>134.9</v>
      </c>
      <c r="Z385">
        <v>1227</v>
      </c>
      <c r="AA385">
        <v>0.1255</v>
      </c>
      <c r="AB385">
        <v>0.28120000000000001</v>
      </c>
      <c r="AC385">
        <v>0.24890000000000001</v>
      </c>
      <c r="AD385">
        <v>0.14560000000000001</v>
      </c>
      <c r="AE385">
        <v>0.27560000000000001</v>
      </c>
      <c r="AF385">
        <v>7.9189999999999997E-2</v>
      </c>
    </row>
    <row r="386" spans="1:32">
      <c r="A386">
        <v>853401</v>
      </c>
      <c r="B386">
        <v>1</v>
      </c>
      <c r="C386">
        <v>18.63</v>
      </c>
      <c r="D386">
        <v>25.11</v>
      </c>
      <c r="E386">
        <v>124.8</v>
      </c>
      <c r="F386">
        <v>1088</v>
      </c>
      <c r="G386">
        <v>0.10639999999999999</v>
      </c>
      <c r="H386">
        <v>0.18870000000000001</v>
      </c>
      <c r="I386">
        <v>0.2319</v>
      </c>
      <c r="J386">
        <v>0.1244</v>
      </c>
      <c r="K386">
        <v>0.21829999999999999</v>
      </c>
      <c r="L386">
        <v>6.1969999999999997E-2</v>
      </c>
      <c r="M386">
        <v>0.83069999999999999</v>
      </c>
      <c r="N386">
        <v>1.466</v>
      </c>
      <c r="O386">
        <v>5.5739999999999998</v>
      </c>
      <c r="P386">
        <v>105</v>
      </c>
      <c r="Q386">
        <v>6.2480000000000001E-3</v>
      </c>
      <c r="R386">
        <v>3.3739999999999999E-2</v>
      </c>
      <c r="S386">
        <v>5.1959999999999999E-2</v>
      </c>
      <c r="T386">
        <v>1.158E-2</v>
      </c>
      <c r="U386">
        <v>2.0070000000000001E-2</v>
      </c>
      <c r="V386">
        <v>4.5599999999999998E-3</v>
      </c>
      <c r="W386">
        <v>23.15</v>
      </c>
      <c r="X386">
        <v>34.01</v>
      </c>
      <c r="Y386">
        <v>160.5</v>
      </c>
      <c r="Z386">
        <v>1670</v>
      </c>
      <c r="AA386">
        <v>0.14910000000000001</v>
      </c>
      <c r="AB386">
        <v>0.42570000000000002</v>
      </c>
      <c r="AC386">
        <v>0.61329999999999996</v>
      </c>
      <c r="AD386">
        <v>0.18479999999999999</v>
      </c>
      <c r="AE386">
        <v>0.34439999999999998</v>
      </c>
      <c r="AF386">
        <v>9.7820000000000004E-2</v>
      </c>
    </row>
    <row r="387" spans="1:32">
      <c r="A387">
        <v>853612</v>
      </c>
      <c r="B387">
        <v>1</v>
      </c>
      <c r="C387">
        <v>11.84</v>
      </c>
      <c r="D387">
        <v>18.7</v>
      </c>
      <c r="E387">
        <v>77.930000000000007</v>
      </c>
      <c r="F387">
        <v>440.6</v>
      </c>
      <c r="G387">
        <v>0.1109</v>
      </c>
      <c r="H387">
        <v>0.15160000000000001</v>
      </c>
      <c r="I387">
        <v>0.12180000000000001</v>
      </c>
      <c r="J387">
        <v>5.1819999999999998E-2</v>
      </c>
      <c r="K387">
        <v>0.2301</v>
      </c>
      <c r="L387">
        <v>7.7990000000000004E-2</v>
      </c>
      <c r="M387">
        <v>0.48249999999999998</v>
      </c>
      <c r="N387">
        <v>1.03</v>
      </c>
      <c r="O387">
        <v>3.4750000000000001</v>
      </c>
      <c r="P387">
        <v>41</v>
      </c>
      <c r="Q387">
        <v>5.5510000000000004E-3</v>
      </c>
      <c r="R387">
        <v>3.4139999999999997E-2</v>
      </c>
      <c r="S387">
        <v>4.2049999999999997E-2</v>
      </c>
      <c r="T387">
        <v>1.044E-2</v>
      </c>
      <c r="U387">
        <v>2.273E-2</v>
      </c>
      <c r="V387">
        <v>5.6670000000000002E-3</v>
      </c>
      <c r="W387">
        <v>16.82</v>
      </c>
      <c r="X387">
        <v>28.12</v>
      </c>
      <c r="Y387">
        <v>119.4</v>
      </c>
      <c r="Z387">
        <v>888.7</v>
      </c>
      <c r="AA387">
        <v>0.16370000000000001</v>
      </c>
      <c r="AB387">
        <v>0.57750000000000001</v>
      </c>
      <c r="AC387">
        <v>0.6956</v>
      </c>
      <c r="AD387">
        <v>0.15459999999999999</v>
      </c>
      <c r="AE387">
        <v>0.47610000000000002</v>
      </c>
      <c r="AF387">
        <v>0.14019999999999999</v>
      </c>
    </row>
    <row r="388" spans="1:32">
      <c r="A388">
        <v>85382601</v>
      </c>
      <c r="B388">
        <v>1</v>
      </c>
      <c r="C388">
        <v>17.02</v>
      </c>
      <c r="D388">
        <v>23.98</v>
      </c>
      <c r="E388">
        <v>112.8</v>
      </c>
      <c r="F388">
        <v>899.3</v>
      </c>
      <c r="G388">
        <v>0.1197</v>
      </c>
      <c r="H388">
        <v>0.14960000000000001</v>
      </c>
      <c r="I388">
        <v>0.2417</v>
      </c>
      <c r="J388">
        <v>0.1203</v>
      </c>
      <c r="K388">
        <v>0.2248</v>
      </c>
      <c r="L388">
        <v>6.3820000000000002E-2</v>
      </c>
      <c r="M388">
        <v>0.60089999999999999</v>
      </c>
      <c r="N388">
        <v>1.3979999999999999</v>
      </c>
      <c r="O388">
        <v>3.9990000000000001</v>
      </c>
      <c r="P388">
        <v>67.78</v>
      </c>
      <c r="Q388">
        <v>8.2679999999999993E-3</v>
      </c>
      <c r="R388">
        <v>3.082E-2</v>
      </c>
      <c r="S388">
        <v>5.042E-2</v>
      </c>
      <c r="T388">
        <v>1.112E-2</v>
      </c>
      <c r="U388">
        <v>2.102E-2</v>
      </c>
      <c r="V388">
        <v>3.8539999999999998E-3</v>
      </c>
      <c r="W388">
        <v>20.88</v>
      </c>
      <c r="X388">
        <v>32.090000000000003</v>
      </c>
      <c r="Y388">
        <v>136.1</v>
      </c>
      <c r="Z388">
        <v>1344</v>
      </c>
      <c r="AA388">
        <v>0.16339999999999999</v>
      </c>
      <c r="AB388">
        <v>0.35589999999999999</v>
      </c>
      <c r="AC388">
        <v>0.55879999999999996</v>
      </c>
      <c r="AD388">
        <v>0.1847</v>
      </c>
      <c r="AE388">
        <v>0.35299999999999998</v>
      </c>
      <c r="AF388">
        <v>8.4820000000000007E-2</v>
      </c>
    </row>
    <row r="389" spans="1:32">
      <c r="A389">
        <v>854002</v>
      </c>
      <c r="B389">
        <v>1</v>
      </c>
      <c r="C389">
        <v>19.27</v>
      </c>
      <c r="D389">
        <v>26.47</v>
      </c>
      <c r="E389">
        <v>127.9</v>
      </c>
      <c r="F389">
        <v>1162</v>
      </c>
      <c r="G389">
        <v>9.4009999999999996E-2</v>
      </c>
      <c r="H389">
        <v>0.1719</v>
      </c>
      <c r="I389">
        <v>0.16569999999999999</v>
      </c>
      <c r="J389">
        <v>7.5929999999999997E-2</v>
      </c>
      <c r="K389">
        <v>0.18529999999999999</v>
      </c>
      <c r="L389">
        <v>6.2609999999999999E-2</v>
      </c>
      <c r="M389">
        <v>0.55579999999999996</v>
      </c>
      <c r="N389">
        <v>0.60619999999999996</v>
      </c>
      <c r="O389">
        <v>3.528</v>
      </c>
      <c r="P389">
        <v>68.17</v>
      </c>
      <c r="Q389">
        <v>5.0150000000000004E-3</v>
      </c>
      <c r="R389">
        <v>3.3180000000000001E-2</v>
      </c>
      <c r="S389">
        <v>3.4970000000000001E-2</v>
      </c>
      <c r="T389">
        <v>9.6430000000000005E-3</v>
      </c>
      <c r="U389">
        <v>1.5429999999999999E-2</v>
      </c>
      <c r="V389">
        <v>3.8960000000000002E-3</v>
      </c>
      <c r="W389">
        <v>24.15</v>
      </c>
      <c r="X389">
        <v>30.9</v>
      </c>
      <c r="Y389">
        <v>161.4</v>
      </c>
      <c r="Z389">
        <v>1813</v>
      </c>
      <c r="AA389">
        <v>0.15090000000000001</v>
      </c>
      <c r="AB389">
        <v>0.65900000000000003</v>
      </c>
      <c r="AC389">
        <v>0.60909999999999997</v>
      </c>
      <c r="AD389">
        <v>0.17849999999999999</v>
      </c>
      <c r="AE389">
        <v>0.36720000000000003</v>
      </c>
      <c r="AF389">
        <v>0.1123</v>
      </c>
    </row>
    <row r="390" spans="1:32">
      <c r="A390">
        <v>854039</v>
      </c>
      <c r="B390">
        <v>1</v>
      </c>
      <c r="C390">
        <v>16.13</v>
      </c>
      <c r="D390">
        <v>17.88</v>
      </c>
      <c r="E390">
        <v>107</v>
      </c>
      <c r="F390">
        <v>807.2</v>
      </c>
      <c r="G390">
        <v>0.104</v>
      </c>
      <c r="H390">
        <v>0.15590000000000001</v>
      </c>
      <c r="I390">
        <v>0.13539999999999999</v>
      </c>
      <c r="J390">
        <v>7.7520000000000006E-2</v>
      </c>
      <c r="K390">
        <v>0.19980000000000001</v>
      </c>
      <c r="L390">
        <v>6.515E-2</v>
      </c>
      <c r="M390">
        <v>0.33400000000000002</v>
      </c>
      <c r="N390">
        <v>0.68569999999999998</v>
      </c>
      <c r="O390">
        <v>2.1829999999999998</v>
      </c>
      <c r="P390">
        <v>35.03</v>
      </c>
      <c r="Q390">
        <v>4.1850000000000004E-3</v>
      </c>
      <c r="R390">
        <v>2.8680000000000001E-2</v>
      </c>
      <c r="S390">
        <v>2.664E-2</v>
      </c>
      <c r="T390">
        <v>9.0670000000000004E-3</v>
      </c>
      <c r="U390">
        <v>1.703E-2</v>
      </c>
      <c r="V390">
        <v>3.8170000000000001E-3</v>
      </c>
      <c r="W390">
        <v>20.21</v>
      </c>
      <c r="X390">
        <v>27.26</v>
      </c>
      <c r="Y390">
        <v>132.69999999999999</v>
      </c>
      <c r="Z390">
        <v>1261</v>
      </c>
      <c r="AA390">
        <v>0.14460000000000001</v>
      </c>
      <c r="AB390">
        <v>0.58040000000000003</v>
      </c>
      <c r="AC390">
        <v>0.52739999999999998</v>
      </c>
      <c r="AD390">
        <v>0.18640000000000001</v>
      </c>
      <c r="AE390">
        <v>0.42699999999999999</v>
      </c>
      <c r="AF390">
        <v>0.12330000000000001</v>
      </c>
    </row>
    <row r="391" spans="1:32">
      <c r="A391">
        <v>854253</v>
      </c>
      <c r="B391">
        <v>1</v>
      </c>
      <c r="C391">
        <v>16.739999999999998</v>
      </c>
      <c r="D391">
        <v>21.59</v>
      </c>
      <c r="E391">
        <v>110.1</v>
      </c>
      <c r="F391">
        <v>869.5</v>
      </c>
      <c r="G391">
        <v>9.6100000000000005E-2</v>
      </c>
      <c r="H391">
        <v>0.1336</v>
      </c>
      <c r="I391">
        <v>0.1348</v>
      </c>
      <c r="J391">
        <v>6.0179999999999997E-2</v>
      </c>
      <c r="K391">
        <v>0.18959999999999999</v>
      </c>
      <c r="L391">
        <v>5.6559999999999999E-2</v>
      </c>
      <c r="M391">
        <v>0.46150000000000002</v>
      </c>
      <c r="N391">
        <v>0.91969999999999996</v>
      </c>
      <c r="O391">
        <v>3.008</v>
      </c>
      <c r="P391">
        <v>45.19</v>
      </c>
      <c r="Q391">
        <v>5.7759999999999999E-3</v>
      </c>
      <c r="R391">
        <v>2.4989999999999998E-2</v>
      </c>
      <c r="S391">
        <v>3.6949999999999997E-2</v>
      </c>
      <c r="T391">
        <v>1.1950000000000001E-2</v>
      </c>
      <c r="U391">
        <v>2.7890000000000002E-2</v>
      </c>
      <c r="V391">
        <v>2.6649999999999998E-3</v>
      </c>
      <c r="W391">
        <v>20.010000000000002</v>
      </c>
      <c r="X391">
        <v>29.02</v>
      </c>
      <c r="Y391">
        <v>133.5</v>
      </c>
      <c r="Z391">
        <v>1229</v>
      </c>
      <c r="AA391">
        <v>0.15629999999999999</v>
      </c>
      <c r="AB391">
        <v>0.38350000000000001</v>
      </c>
      <c r="AC391">
        <v>0.54090000000000005</v>
      </c>
      <c r="AD391">
        <v>0.18129999999999999</v>
      </c>
      <c r="AE391">
        <v>0.48630000000000001</v>
      </c>
      <c r="AF391">
        <v>8.6330000000000004E-2</v>
      </c>
    </row>
    <row r="392" spans="1:32">
      <c r="A392">
        <v>854268</v>
      </c>
      <c r="B392">
        <v>1</v>
      </c>
      <c r="C392">
        <v>14.25</v>
      </c>
      <c r="D392">
        <v>21.72</v>
      </c>
      <c r="E392">
        <v>93.63</v>
      </c>
      <c r="F392">
        <v>633</v>
      </c>
      <c r="G392">
        <v>9.8229999999999998E-2</v>
      </c>
      <c r="H392">
        <v>0.10979999999999999</v>
      </c>
      <c r="I392">
        <v>0.13189999999999999</v>
      </c>
      <c r="J392">
        <v>5.5980000000000002E-2</v>
      </c>
      <c r="K392">
        <v>0.1885</v>
      </c>
      <c r="L392">
        <v>6.1249999999999999E-2</v>
      </c>
      <c r="M392">
        <v>0.28599999999999998</v>
      </c>
      <c r="N392">
        <v>1.0189999999999999</v>
      </c>
      <c r="O392">
        <v>2.657</v>
      </c>
      <c r="P392">
        <v>24.91</v>
      </c>
      <c r="Q392">
        <v>5.8780000000000004E-3</v>
      </c>
      <c r="R392">
        <v>2.9950000000000001E-2</v>
      </c>
      <c r="S392">
        <v>4.8149999999999998E-2</v>
      </c>
      <c r="T392">
        <v>1.1610000000000001E-2</v>
      </c>
      <c r="U392">
        <v>2.0279999999999999E-2</v>
      </c>
      <c r="V392">
        <v>4.0220000000000004E-3</v>
      </c>
      <c r="W392">
        <v>15.89</v>
      </c>
      <c r="X392">
        <v>30.36</v>
      </c>
      <c r="Y392">
        <v>116.2</v>
      </c>
      <c r="Z392">
        <v>799.6</v>
      </c>
      <c r="AA392">
        <v>0.14460000000000001</v>
      </c>
      <c r="AB392">
        <v>0.42380000000000001</v>
      </c>
      <c r="AC392">
        <v>0.51859999999999995</v>
      </c>
      <c r="AD392">
        <v>0.1447</v>
      </c>
      <c r="AE392">
        <v>0.35909999999999997</v>
      </c>
      <c r="AF392">
        <v>0.1014</v>
      </c>
    </row>
    <row r="393" spans="1:32">
      <c r="A393">
        <v>855133</v>
      </c>
      <c r="B393">
        <v>1</v>
      </c>
      <c r="C393">
        <v>14.99</v>
      </c>
      <c r="D393">
        <v>25.2</v>
      </c>
      <c r="E393">
        <v>95.54</v>
      </c>
      <c r="F393">
        <v>698.8</v>
      </c>
      <c r="G393">
        <v>9.3869999999999995E-2</v>
      </c>
      <c r="H393">
        <v>5.1310000000000001E-2</v>
      </c>
      <c r="I393">
        <v>2.3980000000000001E-2</v>
      </c>
      <c r="J393">
        <v>2.8989999999999998E-2</v>
      </c>
      <c r="K393">
        <v>0.1565</v>
      </c>
      <c r="L393">
        <v>5.5039999999999999E-2</v>
      </c>
      <c r="M393">
        <v>1.214</v>
      </c>
      <c r="N393">
        <v>2.1880000000000002</v>
      </c>
      <c r="O393">
        <v>8.077</v>
      </c>
      <c r="P393">
        <v>106</v>
      </c>
      <c r="Q393">
        <v>6.8830000000000002E-3</v>
      </c>
      <c r="R393">
        <v>1.094E-2</v>
      </c>
      <c r="S393">
        <v>1.8180000000000002E-2</v>
      </c>
      <c r="T393">
        <v>1.917E-2</v>
      </c>
      <c r="U393">
        <v>7.8820000000000001E-3</v>
      </c>
      <c r="V393">
        <v>1.7539999999999999E-3</v>
      </c>
      <c r="W393">
        <v>14.99</v>
      </c>
      <c r="X393">
        <v>25.2</v>
      </c>
      <c r="Y393">
        <v>95.54</v>
      </c>
      <c r="Z393">
        <v>698.8</v>
      </c>
      <c r="AA393">
        <v>9.3869999999999995E-2</v>
      </c>
      <c r="AB393">
        <v>5.1310000000000001E-2</v>
      </c>
      <c r="AC393">
        <v>2.3980000000000001E-2</v>
      </c>
      <c r="AD393">
        <v>2.8989999999999998E-2</v>
      </c>
      <c r="AE393">
        <v>0.1565</v>
      </c>
      <c r="AF393">
        <v>5.5039999999999999E-2</v>
      </c>
    </row>
    <row r="394" spans="1:32">
      <c r="A394">
        <v>855138</v>
      </c>
      <c r="B394">
        <v>1</v>
      </c>
      <c r="C394">
        <v>13.48</v>
      </c>
      <c r="D394">
        <v>20.82</v>
      </c>
      <c r="E394">
        <v>88.4</v>
      </c>
      <c r="F394">
        <v>559.20000000000005</v>
      </c>
      <c r="G394">
        <v>0.1016</v>
      </c>
      <c r="H394">
        <v>0.1255</v>
      </c>
      <c r="I394">
        <v>0.10630000000000001</v>
      </c>
      <c r="J394">
        <v>5.4390000000000001E-2</v>
      </c>
      <c r="K394">
        <v>0.17199999999999999</v>
      </c>
      <c r="L394">
        <v>6.4189999999999997E-2</v>
      </c>
      <c r="M394">
        <v>0.21299999999999999</v>
      </c>
      <c r="N394">
        <v>0.59140000000000004</v>
      </c>
      <c r="O394">
        <v>1.5449999999999999</v>
      </c>
      <c r="P394">
        <v>18.52</v>
      </c>
      <c r="Q394">
        <v>5.3670000000000002E-3</v>
      </c>
      <c r="R394">
        <v>2.239E-2</v>
      </c>
      <c r="S394">
        <v>3.049E-2</v>
      </c>
      <c r="T394">
        <v>1.2619999999999999E-2</v>
      </c>
      <c r="U394">
        <v>1.3769999999999999E-2</v>
      </c>
      <c r="V394">
        <v>3.1870000000000002E-3</v>
      </c>
      <c r="W394">
        <v>15.53</v>
      </c>
      <c r="X394">
        <v>26.02</v>
      </c>
      <c r="Y394">
        <v>107.3</v>
      </c>
      <c r="Z394">
        <v>740.4</v>
      </c>
      <c r="AA394">
        <v>0.161</v>
      </c>
      <c r="AB394">
        <v>0.42249999999999999</v>
      </c>
      <c r="AC394">
        <v>0.503</v>
      </c>
      <c r="AD394">
        <v>0.2258</v>
      </c>
      <c r="AE394">
        <v>0.28070000000000001</v>
      </c>
      <c r="AF394">
        <v>0.1071</v>
      </c>
    </row>
    <row r="395" spans="1:32">
      <c r="A395">
        <v>855167</v>
      </c>
      <c r="B395">
        <v>1</v>
      </c>
      <c r="C395">
        <v>13.44</v>
      </c>
      <c r="D395">
        <v>21.58</v>
      </c>
      <c r="E395">
        <v>86.18</v>
      </c>
      <c r="F395">
        <v>563</v>
      </c>
      <c r="G395">
        <v>8.1619999999999998E-2</v>
      </c>
      <c r="H395">
        <v>6.0310000000000002E-2</v>
      </c>
      <c r="I395">
        <v>3.1099999999999999E-2</v>
      </c>
      <c r="J395">
        <v>2.0310000000000002E-2</v>
      </c>
      <c r="K395">
        <v>0.1784</v>
      </c>
      <c r="L395">
        <v>5.5870000000000003E-2</v>
      </c>
      <c r="M395">
        <v>0.23849999999999999</v>
      </c>
      <c r="N395">
        <v>0.82650000000000001</v>
      </c>
      <c r="O395">
        <v>1.5720000000000001</v>
      </c>
      <c r="P395">
        <v>20.53</v>
      </c>
      <c r="Q395">
        <v>3.2799999999999999E-3</v>
      </c>
      <c r="R395">
        <v>1.102E-2</v>
      </c>
      <c r="S395">
        <v>1.3899999999999999E-2</v>
      </c>
      <c r="T395">
        <v>6.881E-3</v>
      </c>
      <c r="U395">
        <v>1.38E-2</v>
      </c>
      <c r="V395">
        <v>1.286E-3</v>
      </c>
      <c r="W395">
        <v>15.93</v>
      </c>
      <c r="X395">
        <v>30.25</v>
      </c>
      <c r="Y395">
        <v>102.5</v>
      </c>
      <c r="Z395">
        <v>787.9</v>
      </c>
      <c r="AA395">
        <v>0.1094</v>
      </c>
      <c r="AB395">
        <v>0.20430000000000001</v>
      </c>
      <c r="AC395">
        <v>0.20849999999999999</v>
      </c>
      <c r="AD395">
        <v>0.11119999999999999</v>
      </c>
      <c r="AE395">
        <v>0.2994</v>
      </c>
      <c r="AF395">
        <v>7.1459999999999996E-2</v>
      </c>
    </row>
    <row r="396" spans="1:32">
      <c r="A396">
        <v>855563</v>
      </c>
      <c r="B396">
        <v>1</v>
      </c>
      <c r="C396">
        <v>10.95</v>
      </c>
      <c r="D396">
        <v>21.35</v>
      </c>
      <c r="E396">
        <v>71.900000000000006</v>
      </c>
      <c r="F396">
        <v>371.1</v>
      </c>
      <c r="G396">
        <v>0.1227</v>
      </c>
      <c r="H396">
        <v>0.12180000000000001</v>
      </c>
      <c r="I396">
        <v>0.10440000000000001</v>
      </c>
      <c r="J396">
        <v>5.6689999999999997E-2</v>
      </c>
      <c r="K396">
        <v>0.1895</v>
      </c>
      <c r="L396">
        <v>6.8699999999999997E-2</v>
      </c>
      <c r="M396">
        <v>0.2366</v>
      </c>
      <c r="N396">
        <v>1.4279999999999999</v>
      </c>
      <c r="O396">
        <v>1.8220000000000001</v>
      </c>
      <c r="P396">
        <v>16.97</v>
      </c>
      <c r="Q396">
        <v>8.064E-3</v>
      </c>
      <c r="R396">
        <v>1.7639999999999999E-2</v>
      </c>
      <c r="S396">
        <v>2.5950000000000001E-2</v>
      </c>
      <c r="T396">
        <v>1.0370000000000001E-2</v>
      </c>
      <c r="U396">
        <v>1.357E-2</v>
      </c>
      <c r="V396">
        <v>3.0400000000000002E-3</v>
      </c>
      <c r="W396">
        <v>12.84</v>
      </c>
      <c r="X396">
        <v>35.340000000000003</v>
      </c>
      <c r="Y396">
        <v>87.22</v>
      </c>
      <c r="Z396">
        <v>514</v>
      </c>
      <c r="AA396">
        <v>0.19089999999999999</v>
      </c>
      <c r="AB396">
        <v>0.26979999999999998</v>
      </c>
      <c r="AC396">
        <v>0.40229999999999999</v>
      </c>
      <c r="AD396">
        <v>0.1424</v>
      </c>
      <c r="AE396">
        <v>0.2964</v>
      </c>
      <c r="AF396">
        <v>9.6060000000000006E-2</v>
      </c>
    </row>
    <row r="397" spans="1:32">
      <c r="A397">
        <v>855625</v>
      </c>
      <c r="B397">
        <v>1</v>
      </c>
      <c r="C397">
        <v>19.07</v>
      </c>
      <c r="D397">
        <v>24.81</v>
      </c>
      <c r="E397">
        <v>128.30000000000001</v>
      </c>
      <c r="F397">
        <v>1104</v>
      </c>
      <c r="G397">
        <v>9.0810000000000002E-2</v>
      </c>
      <c r="H397">
        <v>0.219</v>
      </c>
      <c r="I397">
        <v>0.2107</v>
      </c>
      <c r="J397">
        <v>9.9610000000000004E-2</v>
      </c>
      <c r="K397">
        <v>0.23100000000000001</v>
      </c>
      <c r="L397">
        <v>6.343E-2</v>
      </c>
      <c r="M397">
        <v>0.98109999999999997</v>
      </c>
      <c r="N397">
        <v>1.6659999999999999</v>
      </c>
      <c r="O397">
        <v>8.83</v>
      </c>
      <c r="P397">
        <v>104.9</v>
      </c>
      <c r="Q397">
        <v>6.548E-3</v>
      </c>
      <c r="R397">
        <v>0.10059999999999999</v>
      </c>
      <c r="S397">
        <v>9.7229999999999997E-2</v>
      </c>
      <c r="T397">
        <v>2.6380000000000001E-2</v>
      </c>
      <c r="U397">
        <v>5.3330000000000002E-2</v>
      </c>
      <c r="V397">
        <v>7.646E-3</v>
      </c>
      <c r="W397">
        <v>24.09</v>
      </c>
      <c r="X397">
        <v>33.17</v>
      </c>
      <c r="Y397">
        <v>177.4</v>
      </c>
      <c r="Z397">
        <v>1651</v>
      </c>
      <c r="AA397">
        <v>0.12470000000000001</v>
      </c>
      <c r="AB397">
        <v>0.74439999999999995</v>
      </c>
      <c r="AC397">
        <v>0.72419999999999995</v>
      </c>
      <c r="AD397">
        <v>0.24929999999999999</v>
      </c>
      <c r="AE397">
        <v>0.46700000000000003</v>
      </c>
      <c r="AF397">
        <v>0.1038</v>
      </c>
    </row>
    <row r="398" spans="1:32">
      <c r="A398">
        <v>856106</v>
      </c>
      <c r="B398">
        <v>1</v>
      </c>
      <c r="C398">
        <v>13.28</v>
      </c>
      <c r="D398">
        <v>20.28</v>
      </c>
      <c r="E398">
        <v>87.32</v>
      </c>
      <c r="F398">
        <v>545.20000000000005</v>
      </c>
      <c r="G398">
        <v>0.1041</v>
      </c>
      <c r="H398">
        <v>0.14360000000000001</v>
      </c>
      <c r="I398">
        <v>9.8470000000000002E-2</v>
      </c>
      <c r="J398">
        <v>6.1580000000000003E-2</v>
      </c>
      <c r="K398">
        <v>0.19739999999999999</v>
      </c>
      <c r="L398">
        <v>6.7820000000000005E-2</v>
      </c>
      <c r="M398">
        <v>0.37040000000000001</v>
      </c>
      <c r="N398">
        <v>0.82489999999999997</v>
      </c>
      <c r="O398">
        <v>2.427</v>
      </c>
      <c r="P398">
        <v>31.33</v>
      </c>
      <c r="Q398">
        <v>5.0720000000000001E-3</v>
      </c>
      <c r="R398">
        <v>2.147E-2</v>
      </c>
      <c r="S398">
        <v>2.1850000000000001E-2</v>
      </c>
      <c r="T398">
        <v>9.5600000000000008E-3</v>
      </c>
      <c r="U398">
        <v>1.719E-2</v>
      </c>
      <c r="V398">
        <v>3.3170000000000001E-3</v>
      </c>
      <c r="W398">
        <v>17.38</v>
      </c>
      <c r="X398">
        <v>28</v>
      </c>
      <c r="Y398">
        <v>113.1</v>
      </c>
      <c r="Z398">
        <v>907.2</v>
      </c>
      <c r="AA398">
        <v>0.153</v>
      </c>
      <c r="AB398">
        <v>0.37240000000000001</v>
      </c>
      <c r="AC398">
        <v>0.3664</v>
      </c>
      <c r="AD398">
        <v>0.1492</v>
      </c>
      <c r="AE398">
        <v>0.37390000000000001</v>
      </c>
      <c r="AF398">
        <v>0.1027</v>
      </c>
    </row>
    <row r="399" spans="1:32">
      <c r="A399">
        <v>85638502</v>
      </c>
      <c r="B399">
        <v>1</v>
      </c>
      <c r="C399">
        <v>13.17</v>
      </c>
      <c r="D399">
        <v>21.81</v>
      </c>
      <c r="E399">
        <v>85.42</v>
      </c>
      <c r="F399">
        <v>531.5</v>
      </c>
      <c r="G399">
        <v>9.7140000000000004E-2</v>
      </c>
      <c r="H399">
        <v>0.1047</v>
      </c>
      <c r="I399">
        <v>8.2589999999999997E-2</v>
      </c>
      <c r="J399">
        <v>5.2519999999999997E-2</v>
      </c>
      <c r="K399">
        <v>0.17460000000000001</v>
      </c>
      <c r="L399">
        <v>6.1769999999999999E-2</v>
      </c>
      <c r="M399">
        <v>0.1938</v>
      </c>
      <c r="N399">
        <v>0.61229999999999996</v>
      </c>
      <c r="O399">
        <v>1.3340000000000001</v>
      </c>
      <c r="P399">
        <v>14.49</v>
      </c>
      <c r="Q399">
        <v>3.3500000000000001E-3</v>
      </c>
      <c r="R399">
        <v>1.384E-2</v>
      </c>
      <c r="S399">
        <v>1.452E-2</v>
      </c>
      <c r="T399">
        <v>6.8529999999999997E-3</v>
      </c>
      <c r="U399">
        <v>1.1129999999999999E-2</v>
      </c>
      <c r="V399">
        <v>1.72E-3</v>
      </c>
      <c r="W399">
        <v>16.23</v>
      </c>
      <c r="X399">
        <v>29.89</v>
      </c>
      <c r="Y399">
        <v>105.5</v>
      </c>
      <c r="Z399">
        <v>740.7</v>
      </c>
      <c r="AA399">
        <v>0.15029999999999999</v>
      </c>
      <c r="AB399">
        <v>0.39040000000000002</v>
      </c>
      <c r="AC399">
        <v>0.37280000000000002</v>
      </c>
      <c r="AD399">
        <v>0.16070000000000001</v>
      </c>
      <c r="AE399">
        <v>0.36930000000000002</v>
      </c>
      <c r="AF399">
        <v>9.6180000000000002E-2</v>
      </c>
    </row>
    <row r="400" spans="1:32">
      <c r="A400">
        <v>857010</v>
      </c>
      <c r="B400">
        <v>1</v>
      </c>
      <c r="C400">
        <v>18.649999999999999</v>
      </c>
      <c r="D400">
        <v>17.600000000000001</v>
      </c>
      <c r="E400">
        <v>123.7</v>
      </c>
      <c r="F400">
        <v>1076</v>
      </c>
      <c r="G400">
        <v>0.1099</v>
      </c>
      <c r="H400">
        <v>0.1686</v>
      </c>
      <c r="I400">
        <v>0.19739999999999999</v>
      </c>
      <c r="J400">
        <v>0.1009</v>
      </c>
      <c r="K400">
        <v>0.19070000000000001</v>
      </c>
      <c r="L400">
        <v>6.0490000000000002E-2</v>
      </c>
      <c r="M400">
        <v>0.62890000000000001</v>
      </c>
      <c r="N400">
        <v>0.6633</v>
      </c>
      <c r="O400">
        <v>4.2930000000000001</v>
      </c>
      <c r="P400">
        <v>71.56</v>
      </c>
      <c r="Q400">
        <v>6.2940000000000001E-3</v>
      </c>
      <c r="R400">
        <v>3.9940000000000003E-2</v>
      </c>
      <c r="S400">
        <v>5.5539999999999999E-2</v>
      </c>
      <c r="T400">
        <v>1.695E-2</v>
      </c>
      <c r="U400">
        <v>2.4279999999999999E-2</v>
      </c>
      <c r="V400">
        <v>3.5349999999999999E-3</v>
      </c>
      <c r="W400">
        <v>22.82</v>
      </c>
      <c r="X400">
        <v>21.32</v>
      </c>
      <c r="Y400">
        <v>150.6</v>
      </c>
      <c r="Z400">
        <v>1567</v>
      </c>
      <c r="AA400">
        <v>0.16789999999999999</v>
      </c>
      <c r="AB400">
        <v>0.50900000000000001</v>
      </c>
      <c r="AC400">
        <v>0.73450000000000004</v>
      </c>
      <c r="AD400">
        <v>0.23780000000000001</v>
      </c>
      <c r="AE400">
        <v>0.37990000000000002</v>
      </c>
      <c r="AF400">
        <v>9.1850000000000001E-2</v>
      </c>
    </row>
    <row r="401" spans="1:32">
      <c r="A401">
        <v>85715</v>
      </c>
      <c r="B401">
        <v>1</v>
      </c>
      <c r="C401">
        <v>13.17</v>
      </c>
      <c r="D401">
        <v>18.66</v>
      </c>
      <c r="E401">
        <v>85.98</v>
      </c>
      <c r="F401">
        <v>534.6</v>
      </c>
      <c r="G401">
        <v>0.1158</v>
      </c>
      <c r="H401">
        <v>0.1231</v>
      </c>
      <c r="I401">
        <v>0.1226</v>
      </c>
      <c r="J401">
        <v>7.3400000000000007E-2</v>
      </c>
      <c r="K401">
        <v>0.21279999999999999</v>
      </c>
      <c r="L401">
        <v>6.7769999999999997E-2</v>
      </c>
      <c r="M401">
        <v>0.28710000000000002</v>
      </c>
      <c r="N401">
        <v>0.89370000000000005</v>
      </c>
      <c r="O401">
        <v>1.897</v>
      </c>
      <c r="P401">
        <v>24.25</v>
      </c>
      <c r="Q401">
        <v>6.5319999999999996E-3</v>
      </c>
      <c r="R401">
        <v>2.3359999999999999E-2</v>
      </c>
      <c r="S401">
        <v>2.9049999999999999E-2</v>
      </c>
      <c r="T401">
        <v>1.2149999999999999E-2</v>
      </c>
      <c r="U401">
        <v>1.7430000000000001E-2</v>
      </c>
      <c r="V401">
        <v>3.643E-3</v>
      </c>
      <c r="W401">
        <v>15.67</v>
      </c>
      <c r="X401">
        <v>27.95</v>
      </c>
      <c r="Y401">
        <v>102.8</v>
      </c>
      <c r="Z401">
        <v>759.4</v>
      </c>
      <c r="AA401">
        <v>0.17860000000000001</v>
      </c>
      <c r="AB401">
        <v>0.41660000000000003</v>
      </c>
      <c r="AC401">
        <v>0.50060000000000004</v>
      </c>
      <c r="AD401">
        <v>0.20880000000000001</v>
      </c>
      <c r="AE401">
        <v>0.39</v>
      </c>
      <c r="AF401">
        <v>0.1179</v>
      </c>
    </row>
    <row r="402" spans="1:32">
      <c r="A402">
        <v>857392</v>
      </c>
      <c r="B402">
        <v>1</v>
      </c>
      <c r="C402">
        <v>18.22</v>
      </c>
      <c r="D402">
        <v>18.7</v>
      </c>
      <c r="E402">
        <v>120.3</v>
      </c>
      <c r="F402">
        <v>1033</v>
      </c>
      <c r="G402">
        <v>0.1148</v>
      </c>
      <c r="H402">
        <v>0.14849999999999999</v>
      </c>
      <c r="I402">
        <v>0.1772</v>
      </c>
      <c r="J402">
        <v>0.106</v>
      </c>
      <c r="K402">
        <v>0.2092</v>
      </c>
      <c r="L402">
        <v>6.3100000000000003E-2</v>
      </c>
      <c r="M402">
        <v>0.8337</v>
      </c>
      <c r="N402">
        <v>1.593</v>
      </c>
      <c r="O402">
        <v>4.8769999999999998</v>
      </c>
      <c r="P402">
        <v>98.81</v>
      </c>
      <c r="Q402">
        <v>3.8990000000000001E-3</v>
      </c>
      <c r="R402">
        <v>2.9610000000000001E-2</v>
      </c>
      <c r="S402">
        <v>2.8170000000000001E-2</v>
      </c>
      <c r="T402">
        <v>9.2219999999999993E-3</v>
      </c>
      <c r="U402">
        <v>2.674E-2</v>
      </c>
      <c r="V402">
        <v>5.1260000000000003E-3</v>
      </c>
      <c r="W402">
        <v>20.6</v>
      </c>
      <c r="X402">
        <v>24.13</v>
      </c>
      <c r="Y402">
        <v>135.1</v>
      </c>
      <c r="Z402">
        <v>1321</v>
      </c>
      <c r="AA402">
        <v>0.128</v>
      </c>
      <c r="AB402">
        <v>0.22969999999999999</v>
      </c>
      <c r="AC402">
        <v>0.26229999999999998</v>
      </c>
      <c r="AD402">
        <v>0.13250000000000001</v>
      </c>
      <c r="AE402">
        <v>0.30209999999999998</v>
      </c>
      <c r="AF402">
        <v>7.9869999999999997E-2</v>
      </c>
    </row>
    <row r="403" spans="1:32">
      <c r="A403">
        <v>857438</v>
      </c>
      <c r="B403">
        <v>1</v>
      </c>
      <c r="C403">
        <v>15.1</v>
      </c>
      <c r="D403">
        <v>22.02</v>
      </c>
      <c r="E403">
        <v>97.26</v>
      </c>
      <c r="F403">
        <v>712.8</v>
      </c>
      <c r="G403">
        <v>9.0560000000000002E-2</v>
      </c>
      <c r="H403">
        <v>7.0809999999999998E-2</v>
      </c>
      <c r="I403">
        <v>5.253E-2</v>
      </c>
      <c r="J403">
        <v>3.3340000000000002E-2</v>
      </c>
      <c r="K403">
        <v>0.16159999999999999</v>
      </c>
      <c r="L403">
        <v>5.6840000000000002E-2</v>
      </c>
      <c r="M403">
        <v>0.3105</v>
      </c>
      <c r="N403">
        <v>0.83389999999999997</v>
      </c>
      <c r="O403">
        <v>2.097</v>
      </c>
      <c r="P403">
        <v>29.91</v>
      </c>
      <c r="Q403">
        <v>4.6750000000000003E-3</v>
      </c>
      <c r="R403">
        <v>1.03E-2</v>
      </c>
      <c r="S403">
        <v>1.6029999999999999E-2</v>
      </c>
      <c r="T403">
        <v>9.2219999999999993E-3</v>
      </c>
      <c r="U403">
        <v>1.095E-2</v>
      </c>
      <c r="V403">
        <v>1.629E-3</v>
      </c>
      <c r="W403">
        <v>18.100000000000001</v>
      </c>
      <c r="X403">
        <v>31.69</v>
      </c>
      <c r="Y403">
        <v>117.7</v>
      </c>
      <c r="Z403">
        <v>1030</v>
      </c>
      <c r="AA403">
        <v>0.1389</v>
      </c>
      <c r="AB403">
        <v>0.20569999999999999</v>
      </c>
      <c r="AC403">
        <v>0.2712</v>
      </c>
      <c r="AD403">
        <v>0.153</v>
      </c>
      <c r="AE403">
        <v>0.26750000000000002</v>
      </c>
      <c r="AF403">
        <v>7.8729999999999994E-2</v>
      </c>
    </row>
    <row r="404" spans="1:32">
      <c r="A404">
        <v>857637</v>
      </c>
      <c r="B404">
        <v>1</v>
      </c>
      <c r="C404">
        <v>19.21</v>
      </c>
      <c r="D404">
        <v>18.57</v>
      </c>
      <c r="E404">
        <v>125.5</v>
      </c>
      <c r="F404">
        <v>1152</v>
      </c>
      <c r="G404">
        <v>0.1053</v>
      </c>
      <c r="H404">
        <v>0.12670000000000001</v>
      </c>
      <c r="I404">
        <v>0.1323</v>
      </c>
      <c r="J404">
        <v>8.9940000000000006E-2</v>
      </c>
      <c r="K404">
        <v>0.19170000000000001</v>
      </c>
      <c r="L404">
        <v>5.9610000000000003E-2</v>
      </c>
      <c r="M404">
        <v>0.72750000000000004</v>
      </c>
      <c r="N404">
        <v>1.1930000000000001</v>
      </c>
      <c r="O404">
        <v>4.8369999999999997</v>
      </c>
      <c r="P404">
        <v>102.5</v>
      </c>
      <c r="Q404">
        <v>6.4580000000000002E-3</v>
      </c>
      <c r="R404">
        <v>2.3060000000000001E-2</v>
      </c>
      <c r="S404">
        <v>2.945E-2</v>
      </c>
      <c r="T404">
        <v>1.538E-2</v>
      </c>
      <c r="U404">
        <v>1.8519999999999998E-2</v>
      </c>
      <c r="V404">
        <v>2.6080000000000001E-3</v>
      </c>
      <c r="W404">
        <v>26.14</v>
      </c>
      <c r="X404">
        <v>28.14</v>
      </c>
      <c r="Y404">
        <v>170.1</v>
      </c>
      <c r="Z404">
        <v>2145</v>
      </c>
      <c r="AA404">
        <v>0.16239999999999999</v>
      </c>
      <c r="AB404">
        <v>0.35110000000000002</v>
      </c>
      <c r="AC404">
        <v>0.38790000000000002</v>
      </c>
      <c r="AD404">
        <v>0.20910000000000001</v>
      </c>
      <c r="AE404">
        <v>0.35370000000000001</v>
      </c>
      <c r="AF404">
        <v>8.294E-2</v>
      </c>
    </row>
    <row r="405" spans="1:32">
      <c r="A405">
        <v>857793</v>
      </c>
      <c r="B405">
        <v>1</v>
      </c>
      <c r="C405">
        <v>14.71</v>
      </c>
      <c r="D405">
        <v>21.59</v>
      </c>
      <c r="E405">
        <v>95.55</v>
      </c>
      <c r="F405">
        <v>656.9</v>
      </c>
      <c r="G405">
        <v>0.1137</v>
      </c>
      <c r="H405">
        <v>0.13650000000000001</v>
      </c>
      <c r="I405">
        <v>0.1293</v>
      </c>
      <c r="J405">
        <v>8.1229999999999997E-2</v>
      </c>
      <c r="K405">
        <v>0.20269999999999999</v>
      </c>
      <c r="L405">
        <v>6.7580000000000001E-2</v>
      </c>
      <c r="M405">
        <v>0.42259999999999998</v>
      </c>
      <c r="N405">
        <v>1.1499999999999999</v>
      </c>
      <c r="O405">
        <v>2.7349999999999999</v>
      </c>
      <c r="P405">
        <v>40.090000000000003</v>
      </c>
      <c r="Q405">
        <v>3.6589999999999999E-3</v>
      </c>
      <c r="R405">
        <v>2.8549999999999999E-2</v>
      </c>
      <c r="S405">
        <v>2.572E-2</v>
      </c>
      <c r="T405">
        <v>1.272E-2</v>
      </c>
      <c r="U405">
        <v>1.8169999999999999E-2</v>
      </c>
      <c r="V405">
        <v>4.1079999999999997E-3</v>
      </c>
      <c r="W405">
        <v>17.87</v>
      </c>
      <c r="X405">
        <v>30.7</v>
      </c>
      <c r="Y405">
        <v>115.7</v>
      </c>
      <c r="Z405">
        <v>985.5</v>
      </c>
      <c r="AA405">
        <v>0.1368</v>
      </c>
      <c r="AB405">
        <v>0.42899999999999999</v>
      </c>
      <c r="AC405">
        <v>0.35870000000000002</v>
      </c>
      <c r="AD405">
        <v>0.18340000000000001</v>
      </c>
      <c r="AE405">
        <v>0.36980000000000002</v>
      </c>
      <c r="AF405">
        <v>0.1094</v>
      </c>
    </row>
    <row r="406" spans="1:32">
      <c r="A406">
        <v>858986</v>
      </c>
      <c r="B406">
        <v>1</v>
      </c>
      <c r="C406">
        <v>14.25</v>
      </c>
      <c r="D406">
        <v>22.15</v>
      </c>
      <c r="E406">
        <v>96.42</v>
      </c>
      <c r="F406">
        <v>645.70000000000005</v>
      </c>
      <c r="G406">
        <v>0.10489999999999999</v>
      </c>
      <c r="H406">
        <v>0.20080000000000001</v>
      </c>
      <c r="I406">
        <v>0.2135</v>
      </c>
      <c r="J406">
        <v>8.6529999999999996E-2</v>
      </c>
      <c r="K406">
        <v>0.19489999999999999</v>
      </c>
      <c r="L406">
        <v>7.2919999999999999E-2</v>
      </c>
      <c r="M406">
        <v>0.7036</v>
      </c>
      <c r="N406">
        <v>1.268</v>
      </c>
      <c r="O406">
        <v>5.3730000000000002</v>
      </c>
      <c r="P406">
        <v>60.78</v>
      </c>
      <c r="Q406">
        <v>9.4070000000000004E-3</v>
      </c>
      <c r="R406">
        <v>7.0559999999999998E-2</v>
      </c>
      <c r="S406">
        <v>6.8989999999999996E-2</v>
      </c>
      <c r="T406">
        <v>1.848E-2</v>
      </c>
      <c r="U406">
        <v>1.7000000000000001E-2</v>
      </c>
      <c r="V406">
        <v>6.1130000000000004E-3</v>
      </c>
      <c r="W406">
        <v>17.670000000000002</v>
      </c>
      <c r="X406">
        <v>29.51</v>
      </c>
      <c r="Y406">
        <v>119.1</v>
      </c>
      <c r="Z406">
        <v>959.5</v>
      </c>
      <c r="AA406">
        <v>0.16400000000000001</v>
      </c>
      <c r="AB406">
        <v>0.62470000000000003</v>
      </c>
      <c r="AC406">
        <v>0.69220000000000004</v>
      </c>
      <c r="AD406">
        <v>0.17849999999999999</v>
      </c>
      <c r="AE406">
        <v>0.28439999999999999</v>
      </c>
      <c r="AF406">
        <v>0.1132</v>
      </c>
    </row>
    <row r="407" spans="1:32">
      <c r="A407">
        <v>85922302</v>
      </c>
      <c r="B407">
        <v>1</v>
      </c>
      <c r="C407">
        <v>12.68</v>
      </c>
      <c r="D407">
        <v>23.84</v>
      </c>
      <c r="E407">
        <v>82.69</v>
      </c>
      <c r="F407">
        <v>499</v>
      </c>
      <c r="G407">
        <v>0.11219999999999999</v>
      </c>
      <c r="H407">
        <v>0.12620000000000001</v>
      </c>
      <c r="I407">
        <v>0.1128</v>
      </c>
      <c r="J407">
        <v>6.8729999999999999E-2</v>
      </c>
      <c r="K407">
        <v>0.1905</v>
      </c>
      <c r="L407">
        <v>6.59E-2</v>
      </c>
      <c r="M407">
        <v>0.42549999999999999</v>
      </c>
      <c r="N407">
        <v>1.1779999999999999</v>
      </c>
      <c r="O407">
        <v>2.927</v>
      </c>
      <c r="P407">
        <v>36.46</v>
      </c>
      <c r="Q407">
        <v>7.7809999999999997E-3</v>
      </c>
      <c r="R407">
        <v>2.648E-2</v>
      </c>
      <c r="S407">
        <v>2.9729999999999999E-2</v>
      </c>
      <c r="T407">
        <v>1.29E-2</v>
      </c>
      <c r="U407">
        <v>1.635E-2</v>
      </c>
      <c r="V407">
        <v>3.601E-3</v>
      </c>
      <c r="W407">
        <v>17.09</v>
      </c>
      <c r="X407">
        <v>33.47</v>
      </c>
      <c r="Y407">
        <v>111.8</v>
      </c>
      <c r="Z407">
        <v>888.3</v>
      </c>
      <c r="AA407">
        <v>0.18509999999999999</v>
      </c>
      <c r="AB407">
        <v>0.40610000000000002</v>
      </c>
      <c r="AC407">
        <v>0.40239999999999998</v>
      </c>
      <c r="AD407">
        <v>0.1716</v>
      </c>
      <c r="AE407">
        <v>0.33829999999999999</v>
      </c>
      <c r="AF407">
        <v>0.1031</v>
      </c>
    </row>
    <row r="408" spans="1:32">
      <c r="A408">
        <v>859283</v>
      </c>
      <c r="B408">
        <v>1</v>
      </c>
      <c r="C408">
        <v>14.78</v>
      </c>
      <c r="D408">
        <v>23.94</v>
      </c>
      <c r="E408">
        <v>97.4</v>
      </c>
      <c r="F408">
        <v>668.3</v>
      </c>
      <c r="G408">
        <v>0.1172</v>
      </c>
      <c r="H408">
        <v>0.1479</v>
      </c>
      <c r="I408">
        <v>0.12670000000000001</v>
      </c>
      <c r="J408">
        <v>9.0289999999999995E-2</v>
      </c>
      <c r="K408">
        <v>0.1953</v>
      </c>
      <c r="L408">
        <v>6.6540000000000002E-2</v>
      </c>
      <c r="M408">
        <v>0.35770000000000002</v>
      </c>
      <c r="N408">
        <v>1.2809999999999999</v>
      </c>
      <c r="O408">
        <v>2.4500000000000002</v>
      </c>
      <c r="P408">
        <v>35.24</v>
      </c>
      <c r="Q408">
        <v>6.7029999999999998E-3</v>
      </c>
      <c r="R408">
        <v>2.3099999999999999E-2</v>
      </c>
      <c r="S408">
        <v>2.315E-2</v>
      </c>
      <c r="T408">
        <v>1.184E-2</v>
      </c>
      <c r="U408">
        <v>1.9E-2</v>
      </c>
      <c r="V408">
        <v>3.2239999999999999E-3</v>
      </c>
      <c r="W408">
        <v>17.309999999999999</v>
      </c>
      <c r="X408">
        <v>33.39</v>
      </c>
      <c r="Y408">
        <v>114.6</v>
      </c>
      <c r="Z408">
        <v>925.1</v>
      </c>
      <c r="AA408">
        <v>0.1648</v>
      </c>
      <c r="AB408">
        <v>0.34160000000000001</v>
      </c>
      <c r="AC408">
        <v>0.3024</v>
      </c>
      <c r="AD408">
        <v>0.16139999999999999</v>
      </c>
      <c r="AE408">
        <v>0.33210000000000001</v>
      </c>
      <c r="AF408">
        <v>8.9109999999999995E-2</v>
      </c>
    </row>
    <row r="409" spans="1:32">
      <c r="A409">
        <v>859575</v>
      </c>
      <c r="B409">
        <v>1</v>
      </c>
      <c r="C409">
        <v>18.940000000000001</v>
      </c>
      <c r="D409">
        <v>21.31</v>
      </c>
      <c r="E409">
        <v>123.6</v>
      </c>
      <c r="F409">
        <v>1130</v>
      </c>
      <c r="G409">
        <v>9.0090000000000003E-2</v>
      </c>
      <c r="H409">
        <v>0.10290000000000001</v>
      </c>
      <c r="I409">
        <v>0.108</v>
      </c>
      <c r="J409">
        <v>7.9509999999999997E-2</v>
      </c>
      <c r="K409">
        <v>0.15820000000000001</v>
      </c>
      <c r="L409">
        <v>5.4609999999999999E-2</v>
      </c>
      <c r="M409">
        <v>0.78879999999999995</v>
      </c>
      <c r="N409">
        <v>0.79749999999999999</v>
      </c>
      <c r="O409">
        <v>5.4859999999999998</v>
      </c>
      <c r="P409">
        <v>96.05</v>
      </c>
      <c r="Q409">
        <v>4.444E-3</v>
      </c>
      <c r="R409">
        <v>1.652E-2</v>
      </c>
      <c r="S409">
        <v>2.2689999999999998E-2</v>
      </c>
      <c r="T409">
        <v>1.37E-2</v>
      </c>
      <c r="U409">
        <v>1.3860000000000001E-2</v>
      </c>
      <c r="V409">
        <v>1.6980000000000001E-3</v>
      </c>
      <c r="W409">
        <v>24.86</v>
      </c>
      <c r="X409">
        <v>26.58</v>
      </c>
      <c r="Y409">
        <v>165.9</v>
      </c>
      <c r="Z409">
        <v>1866</v>
      </c>
      <c r="AA409">
        <v>0.1193</v>
      </c>
      <c r="AB409">
        <v>0.2336</v>
      </c>
      <c r="AC409">
        <v>0.26869999999999999</v>
      </c>
      <c r="AD409">
        <v>0.1789</v>
      </c>
      <c r="AE409">
        <v>0.25509999999999999</v>
      </c>
      <c r="AF409">
        <v>6.5890000000000004E-2</v>
      </c>
    </row>
    <row r="410" spans="1:32">
      <c r="A410">
        <v>859717</v>
      </c>
      <c r="B410">
        <v>1</v>
      </c>
      <c r="C410">
        <v>17.2</v>
      </c>
      <c r="D410">
        <v>24.52</v>
      </c>
      <c r="E410">
        <v>114.2</v>
      </c>
      <c r="F410">
        <v>929.4</v>
      </c>
      <c r="G410">
        <v>0.1071</v>
      </c>
      <c r="H410">
        <v>0.183</v>
      </c>
      <c r="I410">
        <v>0.16919999999999999</v>
      </c>
      <c r="J410">
        <v>7.9439999999999997E-2</v>
      </c>
      <c r="K410">
        <v>0.19270000000000001</v>
      </c>
      <c r="L410">
        <v>6.4869999999999997E-2</v>
      </c>
      <c r="M410">
        <v>0.5907</v>
      </c>
      <c r="N410">
        <v>1.0409999999999999</v>
      </c>
      <c r="O410">
        <v>3.7050000000000001</v>
      </c>
      <c r="P410">
        <v>69.47</v>
      </c>
      <c r="Q410">
        <v>5.8199999999999997E-3</v>
      </c>
      <c r="R410">
        <v>5.6160000000000002E-2</v>
      </c>
      <c r="S410">
        <v>4.2520000000000002E-2</v>
      </c>
      <c r="T410">
        <v>1.1270000000000001E-2</v>
      </c>
      <c r="U410">
        <v>1.5270000000000001E-2</v>
      </c>
      <c r="V410">
        <v>6.2989999999999999E-3</v>
      </c>
      <c r="W410">
        <v>23.32</v>
      </c>
      <c r="X410">
        <v>33.82</v>
      </c>
      <c r="Y410">
        <v>151.6</v>
      </c>
      <c r="Z410">
        <v>1681</v>
      </c>
      <c r="AA410">
        <v>0.1585</v>
      </c>
      <c r="AB410">
        <v>0.73939999999999995</v>
      </c>
      <c r="AC410">
        <v>0.65659999999999996</v>
      </c>
      <c r="AD410">
        <v>0.18990000000000001</v>
      </c>
      <c r="AE410">
        <v>0.33129999999999998</v>
      </c>
      <c r="AF410">
        <v>0.13389999999999999</v>
      </c>
    </row>
    <row r="411" spans="1:32">
      <c r="A411">
        <v>859983</v>
      </c>
      <c r="B411">
        <v>1</v>
      </c>
      <c r="C411">
        <v>13.8</v>
      </c>
      <c r="D411">
        <v>15.79</v>
      </c>
      <c r="E411">
        <v>90.43</v>
      </c>
      <c r="F411">
        <v>584.1</v>
      </c>
      <c r="G411">
        <v>0.1007</v>
      </c>
      <c r="H411">
        <v>0.128</v>
      </c>
      <c r="I411">
        <v>7.7890000000000001E-2</v>
      </c>
      <c r="J411">
        <v>5.0689999999999999E-2</v>
      </c>
      <c r="K411">
        <v>0.16619999999999999</v>
      </c>
      <c r="L411">
        <v>6.5659999999999996E-2</v>
      </c>
      <c r="M411">
        <v>0.2787</v>
      </c>
      <c r="N411">
        <v>0.62050000000000005</v>
      </c>
      <c r="O411">
        <v>1.9570000000000001</v>
      </c>
      <c r="P411">
        <v>23.35</v>
      </c>
      <c r="Q411">
        <v>4.7169999999999998E-3</v>
      </c>
      <c r="R411">
        <v>2.0650000000000002E-2</v>
      </c>
      <c r="S411">
        <v>1.7590000000000001E-2</v>
      </c>
      <c r="T411">
        <v>9.2060000000000006E-3</v>
      </c>
      <c r="U411">
        <v>1.2200000000000001E-2</v>
      </c>
      <c r="V411">
        <v>3.13E-3</v>
      </c>
      <c r="W411">
        <v>16.57</v>
      </c>
      <c r="X411">
        <v>20.86</v>
      </c>
      <c r="Y411">
        <v>110.3</v>
      </c>
      <c r="Z411">
        <v>812.4</v>
      </c>
      <c r="AA411">
        <v>0.1411</v>
      </c>
      <c r="AB411">
        <v>0.35420000000000001</v>
      </c>
      <c r="AC411">
        <v>0.27789999999999998</v>
      </c>
      <c r="AD411">
        <v>0.13830000000000001</v>
      </c>
      <c r="AE411">
        <v>0.25890000000000002</v>
      </c>
      <c r="AF411">
        <v>0.10299999999999999</v>
      </c>
    </row>
    <row r="412" spans="1:32">
      <c r="A412">
        <v>8610404</v>
      </c>
      <c r="B412">
        <v>1</v>
      </c>
      <c r="C412">
        <v>16.07</v>
      </c>
      <c r="D412">
        <v>19.649999999999999</v>
      </c>
      <c r="E412">
        <v>104.1</v>
      </c>
      <c r="F412">
        <v>817.7</v>
      </c>
      <c r="G412">
        <v>9.1679999999999998E-2</v>
      </c>
      <c r="H412">
        <v>8.4239999999999995E-2</v>
      </c>
      <c r="I412">
        <v>9.7689999999999999E-2</v>
      </c>
      <c r="J412">
        <v>6.6379999999999995E-2</v>
      </c>
      <c r="K412">
        <v>0.17979999999999999</v>
      </c>
      <c r="L412">
        <v>5.391E-2</v>
      </c>
      <c r="M412">
        <v>0.74739999999999995</v>
      </c>
      <c r="N412">
        <v>1.016</v>
      </c>
      <c r="O412">
        <v>5.0289999999999999</v>
      </c>
      <c r="P412">
        <v>79.25</v>
      </c>
      <c r="Q412">
        <v>1.082E-2</v>
      </c>
      <c r="R412">
        <v>2.2030000000000001E-2</v>
      </c>
      <c r="S412">
        <v>3.5000000000000003E-2</v>
      </c>
      <c r="T412">
        <v>1.8089999999999998E-2</v>
      </c>
      <c r="U412">
        <v>1.55E-2</v>
      </c>
      <c r="V412">
        <v>1.9480000000000001E-3</v>
      </c>
      <c r="W412">
        <v>19.77</v>
      </c>
      <c r="X412">
        <v>24.56</v>
      </c>
      <c r="Y412">
        <v>128.80000000000001</v>
      </c>
      <c r="Z412">
        <v>1223</v>
      </c>
      <c r="AA412">
        <v>0.15</v>
      </c>
      <c r="AB412">
        <v>0.20449999999999999</v>
      </c>
      <c r="AC412">
        <v>0.28289999999999998</v>
      </c>
      <c r="AD412">
        <v>0.152</v>
      </c>
      <c r="AE412">
        <v>0.26500000000000001</v>
      </c>
      <c r="AF412">
        <v>6.3869999999999996E-2</v>
      </c>
    </row>
    <row r="413" spans="1:32">
      <c r="A413">
        <v>8610637</v>
      </c>
      <c r="B413">
        <v>1</v>
      </c>
      <c r="C413">
        <v>18.05</v>
      </c>
      <c r="D413">
        <v>16.149999999999999</v>
      </c>
      <c r="E413">
        <v>120.2</v>
      </c>
      <c r="F413">
        <v>1006</v>
      </c>
      <c r="G413">
        <v>0.1065</v>
      </c>
      <c r="H413">
        <v>0.21460000000000001</v>
      </c>
      <c r="I413">
        <v>0.16839999999999999</v>
      </c>
      <c r="J413">
        <v>0.108</v>
      </c>
      <c r="K413">
        <v>0.2152</v>
      </c>
      <c r="L413">
        <v>6.6729999999999998E-2</v>
      </c>
      <c r="M413">
        <v>0.98060000000000003</v>
      </c>
      <c r="N413">
        <v>0.55049999999999999</v>
      </c>
      <c r="O413">
        <v>6.3109999999999999</v>
      </c>
      <c r="P413">
        <v>134.80000000000001</v>
      </c>
      <c r="Q413">
        <v>7.9399999999999991E-3</v>
      </c>
      <c r="R413">
        <v>5.8389999999999997E-2</v>
      </c>
      <c r="S413">
        <v>4.6580000000000003E-2</v>
      </c>
      <c r="T413">
        <v>2.07E-2</v>
      </c>
      <c r="U413">
        <v>2.5909999999999999E-2</v>
      </c>
      <c r="V413">
        <v>7.0540000000000004E-3</v>
      </c>
      <c r="W413">
        <v>22.39</v>
      </c>
      <c r="X413">
        <v>18.91</v>
      </c>
      <c r="Y413">
        <v>150.1</v>
      </c>
      <c r="Z413">
        <v>1610</v>
      </c>
      <c r="AA413">
        <v>0.14779999999999999</v>
      </c>
      <c r="AB413">
        <v>0.56340000000000001</v>
      </c>
      <c r="AC413">
        <v>0.37859999999999999</v>
      </c>
      <c r="AD413">
        <v>0.2102</v>
      </c>
      <c r="AE413">
        <v>0.37509999999999999</v>
      </c>
      <c r="AF413">
        <v>0.1108</v>
      </c>
    </row>
    <row r="414" spans="1:32">
      <c r="A414">
        <v>8610862</v>
      </c>
      <c r="B414">
        <v>1</v>
      </c>
      <c r="C414">
        <v>20.18</v>
      </c>
      <c r="D414">
        <v>23.97</v>
      </c>
      <c r="E414">
        <v>143.69999999999999</v>
      </c>
      <c r="F414">
        <v>1245</v>
      </c>
      <c r="G414">
        <v>0.12859999999999999</v>
      </c>
      <c r="H414">
        <v>0.34539999999999998</v>
      </c>
      <c r="I414">
        <v>0.37540000000000001</v>
      </c>
      <c r="J414">
        <v>0.16039999999999999</v>
      </c>
      <c r="K414">
        <v>0.29060000000000002</v>
      </c>
      <c r="L414">
        <v>8.1420000000000006E-2</v>
      </c>
      <c r="M414">
        <v>0.93169999999999997</v>
      </c>
      <c r="N414">
        <v>1.885</v>
      </c>
      <c r="O414">
        <v>8.6489999999999991</v>
      </c>
      <c r="P414">
        <v>116.4</v>
      </c>
      <c r="Q414">
        <v>1.038E-2</v>
      </c>
      <c r="R414">
        <v>6.8349999999999994E-2</v>
      </c>
      <c r="S414">
        <v>0.1091</v>
      </c>
      <c r="T414">
        <v>2.5930000000000002E-2</v>
      </c>
      <c r="U414">
        <v>7.8950000000000006E-2</v>
      </c>
      <c r="V414">
        <v>5.9870000000000001E-3</v>
      </c>
      <c r="W414">
        <v>23.37</v>
      </c>
      <c r="X414">
        <v>31.72</v>
      </c>
      <c r="Y414">
        <v>170.3</v>
      </c>
      <c r="Z414">
        <v>1623</v>
      </c>
      <c r="AA414">
        <v>0.16389999999999999</v>
      </c>
      <c r="AB414">
        <v>0.61639999999999995</v>
      </c>
      <c r="AC414">
        <v>0.7681</v>
      </c>
      <c r="AD414">
        <v>0.25080000000000002</v>
      </c>
      <c r="AE414">
        <v>0.54400000000000004</v>
      </c>
      <c r="AF414">
        <v>9.9640000000000006E-2</v>
      </c>
    </row>
    <row r="415" spans="1:32">
      <c r="A415">
        <v>8611555</v>
      </c>
      <c r="B415">
        <v>1</v>
      </c>
      <c r="C415">
        <v>25.22</v>
      </c>
      <c r="D415">
        <v>24.91</v>
      </c>
      <c r="E415">
        <v>171.5</v>
      </c>
      <c r="F415">
        <v>1878</v>
      </c>
      <c r="G415">
        <v>0.10630000000000001</v>
      </c>
      <c r="H415">
        <v>0.26650000000000001</v>
      </c>
      <c r="I415">
        <v>0.33389999999999997</v>
      </c>
      <c r="J415">
        <v>0.1845</v>
      </c>
      <c r="K415">
        <v>0.18290000000000001</v>
      </c>
      <c r="L415">
        <v>6.7820000000000005E-2</v>
      </c>
      <c r="M415">
        <v>0.89729999999999999</v>
      </c>
      <c r="N415">
        <v>1.474</v>
      </c>
      <c r="O415">
        <v>7.3819999999999997</v>
      </c>
      <c r="P415">
        <v>120</v>
      </c>
      <c r="Q415">
        <v>8.1659999999999996E-3</v>
      </c>
      <c r="R415">
        <v>5.6930000000000001E-2</v>
      </c>
      <c r="S415">
        <v>5.7299999999999997E-2</v>
      </c>
      <c r="T415">
        <v>2.0299999999999999E-2</v>
      </c>
      <c r="U415">
        <v>1.065E-2</v>
      </c>
      <c r="V415">
        <v>5.8929999999999998E-3</v>
      </c>
      <c r="W415">
        <v>30</v>
      </c>
      <c r="X415">
        <v>33.619999999999997</v>
      </c>
      <c r="Y415">
        <v>211.7</v>
      </c>
      <c r="Z415">
        <v>2562</v>
      </c>
      <c r="AA415">
        <v>0.1573</v>
      </c>
      <c r="AB415">
        <v>0.60760000000000003</v>
      </c>
      <c r="AC415">
        <v>0.64759999999999995</v>
      </c>
      <c r="AD415">
        <v>0.28670000000000001</v>
      </c>
      <c r="AE415">
        <v>0.23549999999999999</v>
      </c>
      <c r="AF415">
        <v>0.1051</v>
      </c>
    </row>
    <row r="416" spans="1:32">
      <c r="A416">
        <v>8611792</v>
      </c>
      <c r="B416">
        <v>1</v>
      </c>
      <c r="C416">
        <v>19.100000000000001</v>
      </c>
      <c r="D416">
        <v>26.29</v>
      </c>
      <c r="E416">
        <v>129.1</v>
      </c>
      <c r="F416">
        <v>1132</v>
      </c>
      <c r="G416">
        <v>0.1215</v>
      </c>
      <c r="H416">
        <v>0.17910000000000001</v>
      </c>
      <c r="I416">
        <v>0.19370000000000001</v>
      </c>
      <c r="J416">
        <v>0.1469</v>
      </c>
      <c r="K416">
        <v>0.16339999999999999</v>
      </c>
      <c r="L416">
        <v>7.2239999999999999E-2</v>
      </c>
      <c r="M416">
        <v>0.51900000000000002</v>
      </c>
      <c r="N416">
        <v>2.91</v>
      </c>
      <c r="O416">
        <v>5.8010000000000002</v>
      </c>
      <c r="P416">
        <v>67.099999999999994</v>
      </c>
      <c r="Q416">
        <v>7.5449999999999996E-3</v>
      </c>
      <c r="R416">
        <v>6.0499999999999998E-2</v>
      </c>
      <c r="S416">
        <v>2.1340000000000001E-2</v>
      </c>
      <c r="T416">
        <v>1.8429999999999998E-2</v>
      </c>
      <c r="U416">
        <v>3.056E-2</v>
      </c>
      <c r="V416">
        <v>1.039E-2</v>
      </c>
      <c r="W416">
        <v>20.329999999999998</v>
      </c>
      <c r="X416">
        <v>32.72</v>
      </c>
      <c r="Y416">
        <v>141.30000000000001</v>
      </c>
      <c r="Z416">
        <v>1298</v>
      </c>
      <c r="AA416">
        <v>0.13919999999999999</v>
      </c>
      <c r="AB416">
        <v>0.28170000000000001</v>
      </c>
      <c r="AC416">
        <v>0.2432</v>
      </c>
      <c r="AD416">
        <v>0.18410000000000001</v>
      </c>
      <c r="AE416">
        <v>0.2311</v>
      </c>
      <c r="AF416">
        <v>9.2030000000000001E-2</v>
      </c>
    </row>
    <row r="417" spans="1:32">
      <c r="A417">
        <v>8612399</v>
      </c>
      <c r="B417">
        <v>1</v>
      </c>
      <c r="C417">
        <v>18.46</v>
      </c>
      <c r="D417">
        <v>18.52</v>
      </c>
      <c r="E417">
        <v>121.1</v>
      </c>
      <c r="F417">
        <v>1075</v>
      </c>
      <c r="G417">
        <v>9.8739999999999994E-2</v>
      </c>
      <c r="H417">
        <v>0.1053</v>
      </c>
      <c r="I417">
        <v>0.13350000000000001</v>
      </c>
      <c r="J417">
        <v>8.795E-2</v>
      </c>
      <c r="K417">
        <v>0.2132</v>
      </c>
      <c r="L417">
        <v>6.0220000000000003E-2</v>
      </c>
      <c r="M417">
        <v>0.69969999999999999</v>
      </c>
      <c r="N417">
        <v>1.4750000000000001</v>
      </c>
      <c r="O417">
        <v>4.782</v>
      </c>
      <c r="P417">
        <v>80.599999999999994</v>
      </c>
      <c r="Q417">
        <v>6.4710000000000002E-3</v>
      </c>
      <c r="R417">
        <v>1.6490000000000001E-2</v>
      </c>
      <c r="S417">
        <v>2.8060000000000002E-2</v>
      </c>
      <c r="T417">
        <v>1.4200000000000001E-2</v>
      </c>
      <c r="U417">
        <v>2.3699999999999999E-2</v>
      </c>
      <c r="V417">
        <v>3.7550000000000001E-3</v>
      </c>
      <c r="W417">
        <v>22.93</v>
      </c>
      <c r="X417">
        <v>27.68</v>
      </c>
      <c r="Y417">
        <v>152.19999999999999</v>
      </c>
      <c r="Z417">
        <v>1603</v>
      </c>
      <c r="AA417">
        <v>0.13980000000000001</v>
      </c>
      <c r="AB417">
        <v>0.2089</v>
      </c>
      <c r="AC417">
        <v>0.31569999999999998</v>
      </c>
      <c r="AD417">
        <v>0.16420000000000001</v>
      </c>
      <c r="AE417">
        <v>0.3695</v>
      </c>
      <c r="AF417">
        <v>8.5790000000000005E-2</v>
      </c>
    </row>
    <row r="418" spans="1:32">
      <c r="A418">
        <v>86135501</v>
      </c>
      <c r="B418">
        <v>1</v>
      </c>
      <c r="C418">
        <v>14.48</v>
      </c>
      <c r="D418">
        <v>21.46</v>
      </c>
      <c r="E418">
        <v>94.25</v>
      </c>
      <c r="F418">
        <v>648.20000000000005</v>
      </c>
      <c r="G418">
        <v>9.4439999999999996E-2</v>
      </c>
      <c r="H418">
        <v>9.9470000000000003E-2</v>
      </c>
      <c r="I418">
        <v>0.12039999999999999</v>
      </c>
      <c r="J418">
        <v>4.938E-2</v>
      </c>
      <c r="K418">
        <v>0.20749999999999999</v>
      </c>
      <c r="L418">
        <v>5.636E-2</v>
      </c>
      <c r="M418">
        <v>0.4204</v>
      </c>
      <c r="N418">
        <v>2.2200000000000002</v>
      </c>
      <c r="O418">
        <v>3.3010000000000002</v>
      </c>
      <c r="P418">
        <v>38.869999999999997</v>
      </c>
      <c r="Q418">
        <v>9.3690000000000006E-3</v>
      </c>
      <c r="R418">
        <v>2.9829999999999999E-2</v>
      </c>
      <c r="S418">
        <v>5.3710000000000001E-2</v>
      </c>
      <c r="T418">
        <v>1.7610000000000001E-2</v>
      </c>
      <c r="U418">
        <v>2.418E-2</v>
      </c>
      <c r="V418">
        <v>3.2490000000000002E-3</v>
      </c>
      <c r="W418">
        <v>16.21</v>
      </c>
      <c r="X418">
        <v>29.25</v>
      </c>
      <c r="Y418">
        <v>108.4</v>
      </c>
      <c r="Z418">
        <v>808.9</v>
      </c>
      <c r="AA418">
        <v>0.13059999999999999</v>
      </c>
      <c r="AB418">
        <v>0.1976</v>
      </c>
      <c r="AC418">
        <v>0.33489999999999998</v>
      </c>
      <c r="AD418">
        <v>0.1225</v>
      </c>
      <c r="AE418">
        <v>0.30199999999999999</v>
      </c>
      <c r="AF418">
        <v>6.8459999999999993E-2</v>
      </c>
    </row>
    <row r="419" spans="1:32">
      <c r="A419">
        <v>86135502</v>
      </c>
      <c r="B419">
        <v>1</v>
      </c>
      <c r="C419">
        <v>19.02</v>
      </c>
      <c r="D419">
        <v>24.59</v>
      </c>
      <c r="E419">
        <v>122</v>
      </c>
      <c r="F419">
        <v>1076</v>
      </c>
      <c r="G419">
        <v>9.0289999999999995E-2</v>
      </c>
      <c r="H419">
        <v>0.1206</v>
      </c>
      <c r="I419">
        <v>0.14680000000000001</v>
      </c>
      <c r="J419">
        <v>8.2710000000000006E-2</v>
      </c>
      <c r="K419">
        <v>0.1953</v>
      </c>
      <c r="L419">
        <v>5.629E-2</v>
      </c>
      <c r="M419">
        <v>0.54949999999999999</v>
      </c>
      <c r="N419">
        <v>0.66359999999999997</v>
      </c>
      <c r="O419">
        <v>3.0550000000000002</v>
      </c>
      <c r="P419">
        <v>57.65</v>
      </c>
      <c r="Q419">
        <v>3.872E-3</v>
      </c>
      <c r="R419">
        <v>1.8419999999999999E-2</v>
      </c>
      <c r="S419">
        <v>3.7100000000000001E-2</v>
      </c>
      <c r="T419">
        <v>1.2E-2</v>
      </c>
      <c r="U419">
        <v>1.9640000000000001E-2</v>
      </c>
      <c r="V419">
        <v>3.3370000000000001E-3</v>
      </c>
      <c r="W419">
        <v>24.56</v>
      </c>
      <c r="X419">
        <v>30.41</v>
      </c>
      <c r="Y419">
        <v>152.9</v>
      </c>
      <c r="Z419">
        <v>1623</v>
      </c>
      <c r="AA419">
        <v>0.1249</v>
      </c>
      <c r="AB419">
        <v>0.3206</v>
      </c>
      <c r="AC419">
        <v>0.57550000000000001</v>
      </c>
      <c r="AD419">
        <v>0.1956</v>
      </c>
      <c r="AE419">
        <v>0.39560000000000001</v>
      </c>
      <c r="AF419">
        <v>9.2880000000000004E-2</v>
      </c>
    </row>
    <row r="420" spans="1:32">
      <c r="A420">
        <v>861799</v>
      </c>
      <c r="B420">
        <v>1</v>
      </c>
      <c r="C420">
        <v>15.37</v>
      </c>
      <c r="D420">
        <v>22.76</v>
      </c>
      <c r="E420">
        <v>100.2</v>
      </c>
      <c r="F420">
        <v>728.2</v>
      </c>
      <c r="G420">
        <v>9.1999999999999998E-2</v>
      </c>
      <c r="H420">
        <v>0.1036</v>
      </c>
      <c r="I420">
        <v>0.11219999999999999</v>
      </c>
      <c r="J420">
        <v>7.4829999999999994E-2</v>
      </c>
      <c r="K420">
        <v>0.17169999999999999</v>
      </c>
      <c r="L420">
        <v>6.0970000000000003E-2</v>
      </c>
      <c r="M420">
        <v>0.31290000000000001</v>
      </c>
      <c r="N420">
        <v>0.84130000000000005</v>
      </c>
      <c r="O420">
        <v>2.0750000000000002</v>
      </c>
      <c r="P420">
        <v>29.44</v>
      </c>
      <c r="Q420">
        <v>9.8820000000000002E-3</v>
      </c>
      <c r="R420">
        <v>2.444E-2</v>
      </c>
      <c r="S420">
        <v>4.5310000000000003E-2</v>
      </c>
      <c r="T420">
        <v>1.763E-2</v>
      </c>
      <c r="U420">
        <v>2.4709999999999999E-2</v>
      </c>
      <c r="V420">
        <v>2.1419999999999998E-3</v>
      </c>
      <c r="W420">
        <v>16.43</v>
      </c>
      <c r="X420">
        <v>25.84</v>
      </c>
      <c r="Y420">
        <v>107.5</v>
      </c>
      <c r="Z420">
        <v>830.9</v>
      </c>
      <c r="AA420">
        <v>0.12570000000000001</v>
      </c>
      <c r="AB420">
        <v>0.19969999999999999</v>
      </c>
      <c r="AC420">
        <v>0.28460000000000002</v>
      </c>
      <c r="AD420">
        <v>0.14760000000000001</v>
      </c>
      <c r="AE420">
        <v>0.25559999999999999</v>
      </c>
      <c r="AF420">
        <v>6.8279999999999993E-2</v>
      </c>
    </row>
    <row r="421" spans="1:32">
      <c r="A421">
        <v>862028</v>
      </c>
      <c r="B421">
        <v>1</v>
      </c>
      <c r="C421">
        <v>15.06</v>
      </c>
      <c r="D421">
        <v>19.829999999999998</v>
      </c>
      <c r="E421">
        <v>100.3</v>
      </c>
      <c r="F421">
        <v>705.6</v>
      </c>
      <c r="G421">
        <v>0.10390000000000001</v>
      </c>
      <c r="H421">
        <v>0.15529999999999999</v>
      </c>
      <c r="I421">
        <v>0.17</v>
      </c>
      <c r="J421">
        <v>8.8150000000000006E-2</v>
      </c>
      <c r="K421">
        <v>0.1855</v>
      </c>
      <c r="L421">
        <v>6.2839999999999993E-2</v>
      </c>
      <c r="M421">
        <v>0.4768</v>
      </c>
      <c r="N421">
        <v>0.96440000000000003</v>
      </c>
      <c r="O421">
        <v>3.706</v>
      </c>
      <c r="P421">
        <v>47.14</v>
      </c>
      <c r="Q421">
        <v>9.2499999999999995E-3</v>
      </c>
      <c r="R421">
        <v>3.7150000000000002E-2</v>
      </c>
      <c r="S421">
        <v>4.8669999999999998E-2</v>
      </c>
      <c r="T421">
        <v>1.8509999999999999E-2</v>
      </c>
      <c r="U421">
        <v>1.498E-2</v>
      </c>
      <c r="V421">
        <v>3.5200000000000001E-3</v>
      </c>
      <c r="W421">
        <v>18.23</v>
      </c>
      <c r="X421">
        <v>24.23</v>
      </c>
      <c r="Y421">
        <v>123.5</v>
      </c>
      <c r="Z421">
        <v>1025</v>
      </c>
      <c r="AA421">
        <v>0.15509999999999999</v>
      </c>
      <c r="AB421">
        <v>0.42030000000000001</v>
      </c>
      <c r="AC421">
        <v>0.52029999999999998</v>
      </c>
      <c r="AD421">
        <v>0.21149999999999999</v>
      </c>
      <c r="AE421">
        <v>0.28339999999999999</v>
      </c>
      <c r="AF421">
        <v>8.2339999999999997E-2</v>
      </c>
    </row>
    <row r="422" spans="1:32">
      <c r="A422">
        <v>86208</v>
      </c>
      <c r="B422">
        <v>1</v>
      </c>
      <c r="C422">
        <v>20.260000000000002</v>
      </c>
      <c r="D422">
        <v>23.03</v>
      </c>
      <c r="E422">
        <v>132.4</v>
      </c>
      <c r="F422">
        <v>1264</v>
      </c>
      <c r="G422">
        <v>9.078E-2</v>
      </c>
      <c r="H422">
        <v>0.1313</v>
      </c>
      <c r="I422">
        <v>0.14649999999999999</v>
      </c>
      <c r="J422">
        <v>8.6830000000000004E-2</v>
      </c>
      <c r="K422">
        <v>0.20949999999999999</v>
      </c>
      <c r="L422">
        <v>5.6489999999999999E-2</v>
      </c>
      <c r="M422">
        <v>0.75760000000000005</v>
      </c>
      <c r="N422">
        <v>1.5089999999999999</v>
      </c>
      <c r="O422">
        <v>4.5540000000000003</v>
      </c>
      <c r="P422">
        <v>87.87</v>
      </c>
      <c r="Q422">
        <v>6.0159999999999996E-3</v>
      </c>
      <c r="R422">
        <v>3.4819999999999997E-2</v>
      </c>
      <c r="S422">
        <v>4.2320000000000003E-2</v>
      </c>
      <c r="T422">
        <v>1.269E-2</v>
      </c>
      <c r="U422">
        <v>2.657E-2</v>
      </c>
      <c r="V422">
        <v>4.411E-3</v>
      </c>
      <c r="W422">
        <v>24.22</v>
      </c>
      <c r="X422">
        <v>31.59</v>
      </c>
      <c r="Y422">
        <v>156.1</v>
      </c>
      <c r="Z422">
        <v>1750</v>
      </c>
      <c r="AA422">
        <v>0.11899999999999999</v>
      </c>
      <c r="AB422">
        <v>0.35389999999999999</v>
      </c>
      <c r="AC422">
        <v>0.4098</v>
      </c>
      <c r="AD422">
        <v>0.1573</v>
      </c>
      <c r="AE422">
        <v>0.36890000000000001</v>
      </c>
      <c r="AF422">
        <v>8.3680000000000004E-2</v>
      </c>
    </row>
    <row r="423" spans="1:32">
      <c r="A423">
        <v>862548</v>
      </c>
      <c r="B423">
        <v>1</v>
      </c>
      <c r="C423">
        <v>14.42</v>
      </c>
      <c r="D423">
        <v>19.77</v>
      </c>
      <c r="E423">
        <v>94.48</v>
      </c>
      <c r="F423">
        <v>642.5</v>
      </c>
      <c r="G423">
        <v>9.7519999999999996E-2</v>
      </c>
      <c r="H423">
        <v>0.11409999999999999</v>
      </c>
      <c r="I423">
        <v>9.3880000000000005E-2</v>
      </c>
      <c r="J423">
        <v>5.8389999999999997E-2</v>
      </c>
      <c r="K423">
        <v>0.18790000000000001</v>
      </c>
      <c r="L423">
        <v>6.3899999999999998E-2</v>
      </c>
      <c r="M423">
        <v>0.28949999999999998</v>
      </c>
      <c r="N423">
        <v>1.851</v>
      </c>
      <c r="O423">
        <v>2.3759999999999999</v>
      </c>
      <c r="P423">
        <v>26.85</v>
      </c>
      <c r="Q423">
        <v>8.005E-3</v>
      </c>
      <c r="R423">
        <v>2.895E-2</v>
      </c>
      <c r="S423">
        <v>3.3210000000000003E-2</v>
      </c>
      <c r="T423">
        <v>1.4239999999999999E-2</v>
      </c>
      <c r="U423">
        <v>1.4619999999999999E-2</v>
      </c>
      <c r="V423">
        <v>4.4520000000000002E-3</v>
      </c>
      <c r="W423">
        <v>16.329999999999998</v>
      </c>
      <c r="X423">
        <v>30.86</v>
      </c>
      <c r="Y423">
        <v>109.5</v>
      </c>
      <c r="Z423">
        <v>826.4</v>
      </c>
      <c r="AA423">
        <v>0.1431</v>
      </c>
      <c r="AB423">
        <v>0.30259999999999998</v>
      </c>
      <c r="AC423">
        <v>0.31940000000000002</v>
      </c>
      <c r="AD423">
        <v>0.1565</v>
      </c>
      <c r="AE423">
        <v>0.27179999999999999</v>
      </c>
      <c r="AF423">
        <v>9.3530000000000002E-2</v>
      </c>
    </row>
    <row r="424" spans="1:32">
      <c r="A424">
        <v>862717</v>
      </c>
      <c r="B424">
        <v>1</v>
      </c>
      <c r="C424">
        <v>13.61</v>
      </c>
      <c r="D424">
        <v>24.98</v>
      </c>
      <c r="E424">
        <v>88.05</v>
      </c>
      <c r="F424">
        <v>582.70000000000005</v>
      </c>
      <c r="G424">
        <v>9.4880000000000006E-2</v>
      </c>
      <c r="H424">
        <v>8.5110000000000005E-2</v>
      </c>
      <c r="I424">
        <v>8.6249999999999993E-2</v>
      </c>
      <c r="J424">
        <v>4.4889999999999999E-2</v>
      </c>
      <c r="K424">
        <v>0.16089999999999999</v>
      </c>
      <c r="L424">
        <v>5.8709999999999998E-2</v>
      </c>
      <c r="M424">
        <v>0.45650000000000002</v>
      </c>
      <c r="N424">
        <v>1.29</v>
      </c>
      <c r="O424">
        <v>2.8610000000000002</v>
      </c>
      <c r="P424">
        <v>43.14</v>
      </c>
      <c r="Q424">
        <v>5.8719999999999996E-3</v>
      </c>
      <c r="R424">
        <v>1.4880000000000001E-2</v>
      </c>
      <c r="S424">
        <v>2.647E-2</v>
      </c>
      <c r="T424">
        <v>9.9209999999999993E-3</v>
      </c>
      <c r="U424">
        <v>1.465E-2</v>
      </c>
      <c r="V424">
        <v>2.3549999999999999E-3</v>
      </c>
      <c r="W424">
        <v>16.989999999999998</v>
      </c>
      <c r="X424">
        <v>35.270000000000003</v>
      </c>
      <c r="Y424">
        <v>108.6</v>
      </c>
      <c r="Z424">
        <v>906.5</v>
      </c>
      <c r="AA424">
        <v>0.1265</v>
      </c>
      <c r="AB424">
        <v>0.1943</v>
      </c>
      <c r="AC424">
        <v>0.31690000000000002</v>
      </c>
      <c r="AD424">
        <v>0.11840000000000001</v>
      </c>
      <c r="AE424">
        <v>0.2651</v>
      </c>
      <c r="AF424">
        <v>7.3969999999999994E-2</v>
      </c>
    </row>
    <row r="425" spans="1:32">
      <c r="A425">
        <v>863030</v>
      </c>
      <c r="B425">
        <v>1</v>
      </c>
      <c r="C425">
        <v>13.11</v>
      </c>
      <c r="D425">
        <v>15.56</v>
      </c>
      <c r="E425">
        <v>87.21</v>
      </c>
      <c r="F425">
        <v>530.20000000000005</v>
      </c>
      <c r="G425">
        <v>0.13980000000000001</v>
      </c>
      <c r="H425">
        <v>0.17649999999999999</v>
      </c>
      <c r="I425">
        <v>0.20710000000000001</v>
      </c>
      <c r="J425">
        <v>9.6009999999999998E-2</v>
      </c>
      <c r="K425">
        <v>0.1925</v>
      </c>
      <c r="L425">
        <v>7.6920000000000002E-2</v>
      </c>
      <c r="M425">
        <v>0.39079999999999998</v>
      </c>
      <c r="N425">
        <v>0.92379999999999995</v>
      </c>
      <c r="O425">
        <v>2.41</v>
      </c>
      <c r="P425">
        <v>34.659999999999997</v>
      </c>
      <c r="Q425">
        <v>7.162E-3</v>
      </c>
      <c r="R425">
        <v>2.912E-2</v>
      </c>
      <c r="S425">
        <v>5.4730000000000001E-2</v>
      </c>
      <c r="T425">
        <v>1.388E-2</v>
      </c>
      <c r="U425">
        <v>1.5469999999999999E-2</v>
      </c>
      <c r="V425">
        <v>7.0980000000000001E-3</v>
      </c>
      <c r="W425">
        <v>16.309999999999999</v>
      </c>
      <c r="X425">
        <v>22.4</v>
      </c>
      <c r="Y425">
        <v>106.4</v>
      </c>
      <c r="Z425">
        <v>827.2</v>
      </c>
      <c r="AA425">
        <v>0.1862</v>
      </c>
      <c r="AB425">
        <v>0.40989999999999999</v>
      </c>
      <c r="AC425">
        <v>0.63759999999999994</v>
      </c>
      <c r="AD425">
        <v>0.1986</v>
      </c>
      <c r="AE425">
        <v>0.31469999999999998</v>
      </c>
      <c r="AF425">
        <v>0.14050000000000001</v>
      </c>
    </row>
    <row r="426" spans="1:32">
      <c r="A426">
        <v>86355</v>
      </c>
      <c r="B426">
        <v>1</v>
      </c>
      <c r="C426">
        <v>22.27</v>
      </c>
      <c r="D426">
        <v>19.670000000000002</v>
      </c>
      <c r="E426">
        <v>152.80000000000001</v>
      </c>
      <c r="F426">
        <v>1509</v>
      </c>
      <c r="G426">
        <v>0.1326</v>
      </c>
      <c r="H426">
        <v>0.27679999999999999</v>
      </c>
      <c r="I426">
        <v>0.4264</v>
      </c>
      <c r="J426">
        <v>0.18229999999999999</v>
      </c>
      <c r="K426">
        <v>0.25559999999999999</v>
      </c>
      <c r="L426">
        <v>7.0389999999999994E-2</v>
      </c>
      <c r="M426">
        <v>1.2150000000000001</v>
      </c>
      <c r="N426">
        <v>1.5449999999999999</v>
      </c>
      <c r="O426">
        <v>10.050000000000001</v>
      </c>
      <c r="P426">
        <v>170</v>
      </c>
      <c r="Q426">
        <v>6.515E-3</v>
      </c>
      <c r="R426">
        <v>8.6679999999999993E-2</v>
      </c>
      <c r="S426">
        <v>0.104</v>
      </c>
      <c r="T426">
        <v>2.4799999999999999E-2</v>
      </c>
      <c r="U426">
        <v>3.1119999999999998E-2</v>
      </c>
      <c r="V426">
        <v>5.0369999999999998E-3</v>
      </c>
      <c r="W426">
        <v>28.4</v>
      </c>
      <c r="X426">
        <v>28.01</v>
      </c>
      <c r="Y426">
        <v>206.8</v>
      </c>
      <c r="Z426">
        <v>2360</v>
      </c>
      <c r="AA426">
        <v>0.1701</v>
      </c>
      <c r="AB426">
        <v>0.69969999999999999</v>
      </c>
      <c r="AC426">
        <v>0.96079999999999999</v>
      </c>
      <c r="AD426">
        <v>0.29099999999999998</v>
      </c>
      <c r="AE426">
        <v>0.40550000000000003</v>
      </c>
      <c r="AF426">
        <v>9.7890000000000005E-2</v>
      </c>
    </row>
    <row r="427" spans="1:32">
      <c r="A427">
        <v>864729</v>
      </c>
      <c r="B427">
        <v>1</v>
      </c>
      <c r="C427">
        <v>14.87</v>
      </c>
      <c r="D427">
        <v>16.670000000000002</v>
      </c>
      <c r="E427">
        <v>98.64</v>
      </c>
      <c r="F427">
        <v>682.5</v>
      </c>
      <c r="G427">
        <v>0.1162</v>
      </c>
      <c r="H427">
        <v>0.16489999999999999</v>
      </c>
      <c r="I427">
        <v>0.16900000000000001</v>
      </c>
      <c r="J427">
        <v>8.9230000000000004E-2</v>
      </c>
      <c r="K427">
        <v>0.2157</v>
      </c>
      <c r="L427">
        <v>6.7680000000000004E-2</v>
      </c>
      <c r="M427">
        <v>0.42659999999999998</v>
      </c>
      <c r="N427">
        <v>0.94889999999999997</v>
      </c>
      <c r="O427">
        <v>2.9889999999999999</v>
      </c>
      <c r="P427">
        <v>41.18</v>
      </c>
      <c r="Q427">
        <v>6.9849999999999999E-3</v>
      </c>
      <c r="R427">
        <v>2.563E-2</v>
      </c>
      <c r="S427">
        <v>3.0110000000000001E-2</v>
      </c>
      <c r="T427">
        <v>1.2710000000000001E-2</v>
      </c>
      <c r="U427">
        <v>1.602E-2</v>
      </c>
      <c r="V427">
        <v>3.8839999999999999E-3</v>
      </c>
      <c r="W427">
        <v>18.809999999999999</v>
      </c>
      <c r="X427">
        <v>27.37</v>
      </c>
      <c r="Y427">
        <v>127.1</v>
      </c>
      <c r="Z427">
        <v>1095</v>
      </c>
      <c r="AA427">
        <v>0.18779999999999999</v>
      </c>
      <c r="AB427">
        <v>0.44800000000000001</v>
      </c>
      <c r="AC427">
        <v>0.47039999999999998</v>
      </c>
      <c r="AD427">
        <v>0.20269999999999999</v>
      </c>
      <c r="AE427">
        <v>0.35849999999999999</v>
      </c>
      <c r="AF427">
        <v>0.1065</v>
      </c>
    </row>
    <row r="428" spans="1:32">
      <c r="A428">
        <v>864877</v>
      </c>
      <c r="B428">
        <v>1</v>
      </c>
      <c r="C428">
        <v>15.78</v>
      </c>
      <c r="D428">
        <v>22.91</v>
      </c>
      <c r="E428">
        <v>105.7</v>
      </c>
      <c r="F428">
        <v>782.6</v>
      </c>
      <c r="G428">
        <v>0.11550000000000001</v>
      </c>
      <c r="H428">
        <v>0.17519999999999999</v>
      </c>
      <c r="I428">
        <v>0.21329999999999999</v>
      </c>
      <c r="J428">
        <v>9.4789999999999999E-2</v>
      </c>
      <c r="K428">
        <v>0.20960000000000001</v>
      </c>
      <c r="L428">
        <v>7.331E-2</v>
      </c>
      <c r="M428">
        <v>0.55200000000000005</v>
      </c>
      <c r="N428">
        <v>1.0720000000000001</v>
      </c>
      <c r="O428">
        <v>3.5979999999999999</v>
      </c>
      <c r="P428">
        <v>58.63</v>
      </c>
      <c r="Q428">
        <v>8.6990000000000001E-3</v>
      </c>
      <c r="R428">
        <v>3.9759999999999997E-2</v>
      </c>
      <c r="S428">
        <v>5.9499999999999997E-2</v>
      </c>
      <c r="T428">
        <v>1.3899999999999999E-2</v>
      </c>
      <c r="U428">
        <v>1.495E-2</v>
      </c>
      <c r="V428">
        <v>5.9839999999999997E-3</v>
      </c>
      <c r="W428">
        <v>20.190000000000001</v>
      </c>
      <c r="X428">
        <v>30.5</v>
      </c>
      <c r="Y428">
        <v>130.30000000000001</v>
      </c>
      <c r="Z428">
        <v>1272</v>
      </c>
      <c r="AA428">
        <v>0.1855</v>
      </c>
      <c r="AB428">
        <v>0.49249999999999999</v>
      </c>
      <c r="AC428">
        <v>0.73560000000000003</v>
      </c>
      <c r="AD428">
        <v>0.2034</v>
      </c>
      <c r="AE428">
        <v>0.32740000000000002</v>
      </c>
      <c r="AF428">
        <v>0.12520000000000001</v>
      </c>
    </row>
    <row r="429" spans="1:32">
      <c r="A429">
        <v>865128</v>
      </c>
      <c r="B429">
        <v>1</v>
      </c>
      <c r="C429">
        <v>17.95</v>
      </c>
      <c r="D429">
        <v>20.010000000000002</v>
      </c>
      <c r="E429">
        <v>114.2</v>
      </c>
      <c r="F429">
        <v>982</v>
      </c>
      <c r="G429">
        <v>8.4019999999999997E-2</v>
      </c>
      <c r="H429">
        <v>6.7220000000000002E-2</v>
      </c>
      <c r="I429">
        <v>7.2929999999999995E-2</v>
      </c>
      <c r="J429">
        <v>5.5960000000000003E-2</v>
      </c>
      <c r="K429">
        <v>0.21290000000000001</v>
      </c>
      <c r="L429">
        <v>5.0250000000000003E-2</v>
      </c>
      <c r="M429">
        <v>0.55059999999999998</v>
      </c>
      <c r="N429">
        <v>1.214</v>
      </c>
      <c r="O429">
        <v>3.3570000000000002</v>
      </c>
      <c r="P429">
        <v>54.04</v>
      </c>
      <c r="Q429">
        <v>4.0239999999999998E-3</v>
      </c>
      <c r="R429">
        <v>8.4220000000000007E-3</v>
      </c>
      <c r="S429">
        <v>2.291E-2</v>
      </c>
      <c r="T429">
        <v>9.8630000000000002E-3</v>
      </c>
      <c r="U429">
        <v>5.0139999999999997E-2</v>
      </c>
      <c r="V429">
        <v>1.902E-3</v>
      </c>
      <c r="W429">
        <v>20.58</v>
      </c>
      <c r="X429">
        <v>27.83</v>
      </c>
      <c r="Y429">
        <v>129.19999999999999</v>
      </c>
      <c r="Z429">
        <v>1261</v>
      </c>
      <c r="AA429">
        <v>0.1072</v>
      </c>
      <c r="AB429">
        <v>0.1202</v>
      </c>
      <c r="AC429">
        <v>0.22489999999999999</v>
      </c>
      <c r="AD429">
        <v>0.11849999999999999</v>
      </c>
      <c r="AE429">
        <v>0.48820000000000002</v>
      </c>
      <c r="AF429">
        <v>6.1109999999999998E-2</v>
      </c>
    </row>
    <row r="430" spans="1:32">
      <c r="A430">
        <v>86517</v>
      </c>
      <c r="B430">
        <v>1</v>
      </c>
      <c r="C430">
        <v>18.66</v>
      </c>
      <c r="D430">
        <v>17.12</v>
      </c>
      <c r="E430">
        <v>121.4</v>
      </c>
      <c r="F430">
        <v>1077</v>
      </c>
      <c r="G430">
        <v>0.10539999999999999</v>
      </c>
      <c r="H430">
        <v>0.11</v>
      </c>
      <c r="I430">
        <v>0.1457</v>
      </c>
      <c r="J430">
        <v>8.6650000000000005E-2</v>
      </c>
      <c r="K430">
        <v>0.1966</v>
      </c>
      <c r="L430">
        <v>6.2129999999999998E-2</v>
      </c>
      <c r="M430">
        <v>0.71279999999999999</v>
      </c>
      <c r="N430">
        <v>1.581</v>
      </c>
      <c r="O430">
        <v>4.8949999999999996</v>
      </c>
      <c r="P430">
        <v>90.47</v>
      </c>
      <c r="Q430">
        <v>8.1019999999999998E-3</v>
      </c>
      <c r="R430">
        <v>2.1010000000000001E-2</v>
      </c>
      <c r="S430">
        <v>3.3419999999999998E-2</v>
      </c>
      <c r="T430">
        <v>1.601E-2</v>
      </c>
      <c r="U430">
        <v>2.0449999999999999E-2</v>
      </c>
      <c r="V430">
        <v>4.5700000000000003E-3</v>
      </c>
      <c r="W430">
        <v>22.25</v>
      </c>
      <c r="X430">
        <v>24.9</v>
      </c>
      <c r="Y430">
        <v>145.4</v>
      </c>
      <c r="Z430">
        <v>1549</v>
      </c>
      <c r="AA430">
        <v>0.15029999999999999</v>
      </c>
      <c r="AB430">
        <v>0.2291</v>
      </c>
      <c r="AC430">
        <v>0.32719999999999999</v>
      </c>
      <c r="AD430">
        <v>0.16739999999999999</v>
      </c>
      <c r="AE430">
        <v>0.28939999999999999</v>
      </c>
      <c r="AF430">
        <v>8.4559999999999996E-2</v>
      </c>
    </row>
    <row r="431" spans="1:32">
      <c r="A431">
        <v>865423</v>
      </c>
      <c r="B431">
        <v>1</v>
      </c>
      <c r="C431">
        <v>24.25</v>
      </c>
      <c r="D431">
        <v>20.2</v>
      </c>
      <c r="E431">
        <v>166.2</v>
      </c>
      <c r="F431">
        <v>1761</v>
      </c>
      <c r="G431">
        <v>0.1447</v>
      </c>
      <c r="H431">
        <v>0.28670000000000001</v>
      </c>
      <c r="I431">
        <v>0.42680000000000001</v>
      </c>
      <c r="J431">
        <v>0.20119999999999999</v>
      </c>
      <c r="K431">
        <v>0.26550000000000001</v>
      </c>
      <c r="L431">
        <v>6.8769999999999998E-2</v>
      </c>
      <c r="M431">
        <v>1.5089999999999999</v>
      </c>
      <c r="N431">
        <v>3.12</v>
      </c>
      <c r="O431">
        <v>9.8070000000000004</v>
      </c>
      <c r="P431">
        <v>233</v>
      </c>
      <c r="Q431">
        <v>2.333E-2</v>
      </c>
      <c r="R431">
        <v>9.8059999999999994E-2</v>
      </c>
      <c r="S431">
        <v>0.1278</v>
      </c>
      <c r="T431">
        <v>1.822E-2</v>
      </c>
      <c r="U431">
        <v>4.5469999999999997E-2</v>
      </c>
      <c r="V431">
        <v>9.8750000000000001E-3</v>
      </c>
      <c r="W431">
        <v>26.02</v>
      </c>
      <c r="X431">
        <v>23.99</v>
      </c>
      <c r="Y431">
        <v>180.9</v>
      </c>
      <c r="Z431">
        <v>2073</v>
      </c>
      <c r="AA431">
        <v>0.1696</v>
      </c>
      <c r="AB431">
        <v>0.4244</v>
      </c>
      <c r="AC431">
        <v>0.58030000000000004</v>
      </c>
      <c r="AD431">
        <v>0.2248</v>
      </c>
      <c r="AE431">
        <v>0.32219999999999999</v>
      </c>
      <c r="AF431">
        <v>8.0089999999999995E-2</v>
      </c>
    </row>
    <row r="432" spans="1:32">
      <c r="A432">
        <v>866083</v>
      </c>
      <c r="B432">
        <v>1</v>
      </c>
      <c r="C432">
        <v>13.61</v>
      </c>
      <c r="D432">
        <v>24.69</v>
      </c>
      <c r="E432">
        <v>87.76</v>
      </c>
      <c r="F432">
        <v>572.6</v>
      </c>
      <c r="G432">
        <v>9.2579999999999996E-2</v>
      </c>
      <c r="H432">
        <v>7.8619999999999995E-2</v>
      </c>
      <c r="I432">
        <v>5.2850000000000001E-2</v>
      </c>
      <c r="J432">
        <v>3.0849999999999999E-2</v>
      </c>
      <c r="K432">
        <v>0.17610000000000001</v>
      </c>
      <c r="L432">
        <v>6.13E-2</v>
      </c>
      <c r="M432">
        <v>0.23100000000000001</v>
      </c>
      <c r="N432">
        <v>1.0049999999999999</v>
      </c>
      <c r="O432">
        <v>1.752</v>
      </c>
      <c r="P432">
        <v>19.829999999999998</v>
      </c>
      <c r="Q432">
        <v>4.0879999999999996E-3</v>
      </c>
      <c r="R432">
        <v>1.174E-2</v>
      </c>
      <c r="S432">
        <v>1.796E-2</v>
      </c>
      <c r="T432">
        <v>6.8799999999999998E-3</v>
      </c>
      <c r="U432">
        <v>1.323E-2</v>
      </c>
      <c r="V432">
        <v>1.4649999999999999E-3</v>
      </c>
      <c r="W432">
        <v>16.89</v>
      </c>
      <c r="X432">
        <v>35.64</v>
      </c>
      <c r="Y432">
        <v>113.2</v>
      </c>
      <c r="Z432">
        <v>848.7</v>
      </c>
      <c r="AA432">
        <v>0.14710000000000001</v>
      </c>
      <c r="AB432">
        <v>0.28839999999999999</v>
      </c>
      <c r="AC432">
        <v>0.37959999999999999</v>
      </c>
      <c r="AD432">
        <v>0.13289999999999999</v>
      </c>
      <c r="AE432">
        <v>0.34699999999999998</v>
      </c>
      <c r="AF432">
        <v>7.9000000000000001E-2</v>
      </c>
    </row>
    <row r="433" spans="1:32">
      <c r="A433">
        <v>866203</v>
      </c>
      <c r="B433">
        <v>1</v>
      </c>
      <c r="C433">
        <v>19</v>
      </c>
      <c r="D433">
        <v>18.91</v>
      </c>
      <c r="E433">
        <v>123.4</v>
      </c>
      <c r="F433">
        <v>1138</v>
      </c>
      <c r="G433">
        <v>8.2170000000000007E-2</v>
      </c>
      <c r="H433">
        <v>8.0280000000000004E-2</v>
      </c>
      <c r="I433">
        <v>9.2710000000000001E-2</v>
      </c>
      <c r="J433">
        <v>5.6270000000000001E-2</v>
      </c>
      <c r="K433">
        <v>0.1946</v>
      </c>
      <c r="L433">
        <v>5.0439999999999999E-2</v>
      </c>
      <c r="M433">
        <v>0.68959999999999999</v>
      </c>
      <c r="N433">
        <v>1.3420000000000001</v>
      </c>
      <c r="O433">
        <v>5.2160000000000002</v>
      </c>
      <c r="P433">
        <v>81.23</v>
      </c>
      <c r="Q433">
        <v>4.4279999999999996E-3</v>
      </c>
      <c r="R433">
        <v>2.7310000000000001E-2</v>
      </c>
      <c r="S433">
        <v>4.0399999999999998E-2</v>
      </c>
      <c r="T433">
        <v>1.3610000000000001E-2</v>
      </c>
      <c r="U433">
        <v>2.0299999999999999E-2</v>
      </c>
      <c r="V433">
        <v>2.686E-3</v>
      </c>
      <c r="W433">
        <v>22.32</v>
      </c>
      <c r="X433">
        <v>25.73</v>
      </c>
      <c r="Y433">
        <v>148.19999999999999</v>
      </c>
      <c r="Z433">
        <v>1538</v>
      </c>
      <c r="AA433">
        <v>0.1021</v>
      </c>
      <c r="AB433">
        <v>0.22639999999999999</v>
      </c>
      <c r="AC433">
        <v>0.32069999999999999</v>
      </c>
      <c r="AD433">
        <v>0.12180000000000001</v>
      </c>
      <c r="AE433">
        <v>0.28410000000000002</v>
      </c>
      <c r="AF433">
        <v>6.5409999999999996E-2</v>
      </c>
    </row>
    <row r="434" spans="1:32">
      <c r="A434">
        <v>866674</v>
      </c>
      <c r="B434">
        <v>1</v>
      </c>
      <c r="C434">
        <v>19.79</v>
      </c>
      <c r="D434">
        <v>25.12</v>
      </c>
      <c r="E434">
        <v>130.4</v>
      </c>
      <c r="F434">
        <v>1192</v>
      </c>
      <c r="G434">
        <v>0.10150000000000001</v>
      </c>
      <c r="H434">
        <v>0.15890000000000001</v>
      </c>
      <c r="I434">
        <v>0.2545</v>
      </c>
      <c r="J434">
        <v>0.1149</v>
      </c>
      <c r="K434">
        <v>0.22020000000000001</v>
      </c>
      <c r="L434">
        <v>6.1129999999999997E-2</v>
      </c>
      <c r="M434">
        <v>0.49530000000000002</v>
      </c>
      <c r="N434">
        <v>1.1990000000000001</v>
      </c>
      <c r="O434">
        <v>2.7650000000000001</v>
      </c>
      <c r="P434">
        <v>63.33</v>
      </c>
      <c r="Q434">
        <v>5.0330000000000001E-3</v>
      </c>
      <c r="R434">
        <v>3.1789999999999999E-2</v>
      </c>
      <c r="S434">
        <v>4.7550000000000002E-2</v>
      </c>
      <c r="T434">
        <v>1.043E-2</v>
      </c>
      <c r="U434">
        <v>1.5779999999999999E-2</v>
      </c>
      <c r="V434">
        <v>3.2239999999999999E-3</v>
      </c>
      <c r="W434">
        <v>22.63</v>
      </c>
      <c r="X434">
        <v>33.58</v>
      </c>
      <c r="Y434">
        <v>148.69999999999999</v>
      </c>
      <c r="Z434">
        <v>1589</v>
      </c>
      <c r="AA434">
        <v>0.1275</v>
      </c>
      <c r="AB434">
        <v>0.3861</v>
      </c>
      <c r="AC434">
        <v>0.56730000000000003</v>
      </c>
      <c r="AD434">
        <v>0.17319999999999999</v>
      </c>
      <c r="AE434">
        <v>0.33050000000000002</v>
      </c>
      <c r="AF434">
        <v>8.4650000000000003E-2</v>
      </c>
    </row>
    <row r="435" spans="1:32">
      <c r="A435">
        <v>8670</v>
      </c>
      <c r="B435">
        <v>1</v>
      </c>
      <c r="C435">
        <v>15.46</v>
      </c>
      <c r="D435">
        <v>19.48</v>
      </c>
      <c r="E435">
        <v>101.7</v>
      </c>
      <c r="F435">
        <v>748.9</v>
      </c>
      <c r="G435">
        <v>0.10920000000000001</v>
      </c>
      <c r="H435">
        <v>0.12230000000000001</v>
      </c>
      <c r="I435">
        <v>0.14660000000000001</v>
      </c>
      <c r="J435">
        <v>8.0869999999999997E-2</v>
      </c>
      <c r="K435">
        <v>0.19309999999999999</v>
      </c>
      <c r="L435">
        <v>5.7959999999999998E-2</v>
      </c>
      <c r="M435">
        <v>0.4743</v>
      </c>
      <c r="N435">
        <v>0.78590000000000004</v>
      </c>
      <c r="O435">
        <v>3.0939999999999999</v>
      </c>
      <c r="P435">
        <v>48.31</v>
      </c>
      <c r="Q435">
        <v>6.2399999999999999E-3</v>
      </c>
      <c r="R435">
        <v>1.4840000000000001E-2</v>
      </c>
      <c r="S435">
        <v>2.8129999999999999E-2</v>
      </c>
      <c r="T435">
        <v>1.093E-2</v>
      </c>
      <c r="U435">
        <v>1.397E-2</v>
      </c>
      <c r="V435">
        <v>2.4610000000000001E-3</v>
      </c>
      <c r="W435">
        <v>19.260000000000002</v>
      </c>
      <c r="X435">
        <v>26</v>
      </c>
      <c r="Y435">
        <v>124.9</v>
      </c>
      <c r="Z435">
        <v>1156</v>
      </c>
      <c r="AA435">
        <v>0.15459999999999999</v>
      </c>
      <c r="AB435">
        <v>0.2394</v>
      </c>
      <c r="AC435">
        <v>0.37909999999999999</v>
      </c>
      <c r="AD435">
        <v>0.15140000000000001</v>
      </c>
      <c r="AE435">
        <v>0.28370000000000001</v>
      </c>
      <c r="AF435">
        <v>8.0189999999999997E-2</v>
      </c>
    </row>
    <row r="436" spans="1:32">
      <c r="A436">
        <v>86730502</v>
      </c>
      <c r="B436">
        <v>1</v>
      </c>
      <c r="C436">
        <v>16.16</v>
      </c>
      <c r="D436">
        <v>21.54</v>
      </c>
      <c r="E436">
        <v>106.2</v>
      </c>
      <c r="F436">
        <v>809.8</v>
      </c>
      <c r="G436">
        <v>0.1008</v>
      </c>
      <c r="H436">
        <v>0.12839999999999999</v>
      </c>
      <c r="I436">
        <v>0.1043</v>
      </c>
      <c r="J436">
        <v>5.6129999999999999E-2</v>
      </c>
      <c r="K436">
        <v>0.216</v>
      </c>
      <c r="L436">
        <v>5.8909999999999997E-2</v>
      </c>
      <c r="M436">
        <v>0.43319999999999997</v>
      </c>
      <c r="N436">
        <v>1.2649999999999999</v>
      </c>
      <c r="O436">
        <v>2.8439999999999999</v>
      </c>
      <c r="P436">
        <v>43.68</v>
      </c>
      <c r="Q436">
        <v>4.8770000000000003E-3</v>
      </c>
      <c r="R436">
        <v>1.9519999999999999E-2</v>
      </c>
      <c r="S436">
        <v>2.2190000000000001E-2</v>
      </c>
      <c r="T436">
        <v>9.2309999999999996E-3</v>
      </c>
      <c r="U436">
        <v>1.5350000000000001E-2</v>
      </c>
      <c r="V436">
        <v>2.3730000000000001E-3</v>
      </c>
      <c r="W436">
        <v>19.47</v>
      </c>
      <c r="X436">
        <v>31.68</v>
      </c>
      <c r="Y436">
        <v>129.69999999999999</v>
      </c>
      <c r="Z436">
        <v>1175</v>
      </c>
      <c r="AA436">
        <v>0.13950000000000001</v>
      </c>
      <c r="AB436">
        <v>0.30549999999999999</v>
      </c>
      <c r="AC436">
        <v>0.29920000000000002</v>
      </c>
      <c r="AD436">
        <v>0.13120000000000001</v>
      </c>
      <c r="AE436">
        <v>0.34799999999999998</v>
      </c>
      <c r="AF436">
        <v>7.6189999999999994E-2</v>
      </c>
    </row>
    <row r="437" spans="1:32">
      <c r="A437">
        <v>867739</v>
      </c>
      <c r="B437">
        <v>1</v>
      </c>
      <c r="C437">
        <v>18.45</v>
      </c>
      <c r="D437">
        <v>21.91</v>
      </c>
      <c r="E437">
        <v>120.2</v>
      </c>
      <c r="F437">
        <v>1075</v>
      </c>
      <c r="G437">
        <v>9.4299999999999995E-2</v>
      </c>
      <c r="H437">
        <v>9.7089999999999996E-2</v>
      </c>
      <c r="I437">
        <v>0.1153</v>
      </c>
      <c r="J437">
        <v>6.8470000000000003E-2</v>
      </c>
      <c r="K437">
        <v>0.16919999999999999</v>
      </c>
      <c r="L437">
        <v>5.7270000000000001E-2</v>
      </c>
      <c r="M437">
        <v>0.59589999999999999</v>
      </c>
      <c r="N437">
        <v>1.202</v>
      </c>
      <c r="O437">
        <v>3.766</v>
      </c>
      <c r="P437">
        <v>68.349999999999994</v>
      </c>
      <c r="Q437">
        <v>6.0010000000000003E-3</v>
      </c>
      <c r="R437">
        <v>1.422E-2</v>
      </c>
      <c r="S437">
        <v>2.8549999999999999E-2</v>
      </c>
      <c r="T437">
        <v>9.1479999999999999E-3</v>
      </c>
      <c r="U437">
        <v>1.4919999999999999E-2</v>
      </c>
      <c r="V437">
        <v>2.2049999999999999E-3</v>
      </c>
      <c r="W437">
        <v>22.52</v>
      </c>
      <c r="X437">
        <v>31.39</v>
      </c>
      <c r="Y437">
        <v>145.6</v>
      </c>
      <c r="Z437">
        <v>1590</v>
      </c>
      <c r="AA437">
        <v>0.14649999999999999</v>
      </c>
      <c r="AB437">
        <v>0.22750000000000001</v>
      </c>
      <c r="AC437">
        <v>0.39650000000000002</v>
      </c>
      <c r="AD437">
        <v>0.13789999999999999</v>
      </c>
      <c r="AE437">
        <v>0.31090000000000001</v>
      </c>
      <c r="AF437">
        <v>7.6100000000000001E-2</v>
      </c>
    </row>
    <row r="438" spans="1:32">
      <c r="A438">
        <v>868202</v>
      </c>
      <c r="B438">
        <v>1</v>
      </c>
      <c r="C438">
        <v>12.77</v>
      </c>
      <c r="D438">
        <v>22.47</v>
      </c>
      <c r="E438">
        <v>81.72</v>
      </c>
      <c r="F438">
        <v>506.3</v>
      </c>
      <c r="G438">
        <v>9.0550000000000005E-2</v>
      </c>
      <c r="H438">
        <v>5.7610000000000001E-2</v>
      </c>
      <c r="I438">
        <v>4.7109999999999999E-2</v>
      </c>
      <c r="J438">
        <v>2.7040000000000002E-2</v>
      </c>
      <c r="K438">
        <v>0.1585</v>
      </c>
      <c r="L438">
        <v>6.0650000000000003E-2</v>
      </c>
      <c r="M438">
        <v>0.23669999999999999</v>
      </c>
      <c r="N438">
        <v>1.38</v>
      </c>
      <c r="O438">
        <v>1.4570000000000001</v>
      </c>
      <c r="P438">
        <v>19.87</v>
      </c>
      <c r="Q438">
        <v>7.4989999999999996E-3</v>
      </c>
      <c r="R438">
        <v>1.2019999999999999E-2</v>
      </c>
      <c r="S438">
        <v>2.332E-2</v>
      </c>
      <c r="T438">
        <v>8.9200000000000008E-3</v>
      </c>
      <c r="U438">
        <v>1.6469999999999999E-2</v>
      </c>
      <c r="V438">
        <v>2.6289999999999998E-3</v>
      </c>
      <c r="W438">
        <v>14.49</v>
      </c>
      <c r="X438">
        <v>33.369999999999997</v>
      </c>
      <c r="Y438">
        <v>92.04</v>
      </c>
      <c r="Z438">
        <v>653.6</v>
      </c>
      <c r="AA438">
        <v>0.1419</v>
      </c>
      <c r="AB438">
        <v>0.15229999999999999</v>
      </c>
      <c r="AC438">
        <v>0.2177</v>
      </c>
      <c r="AD438">
        <v>9.3310000000000004E-2</v>
      </c>
      <c r="AE438">
        <v>0.28289999999999998</v>
      </c>
      <c r="AF438">
        <v>8.0670000000000006E-2</v>
      </c>
    </row>
    <row r="439" spans="1:32">
      <c r="A439">
        <v>868826</v>
      </c>
      <c r="B439">
        <v>1</v>
      </c>
      <c r="C439">
        <v>14.95</v>
      </c>
      <c r="D439">
        <v>17.57</v>
      </c>
      <c r="E439">
        <v>96.85</v>
      </c>
      <c r="F439">
        <v>678.1</v>
      </c>
      <c r="G439">
        <v>0.1167</v>
      </c>
      <c r="H439">
        <v>0.1305</v>
      </c>
      <c r="I439">
        <v>0.15390000000000001</v>
      </c>
      <c r="J439">
        <v>8.6239999999999997E-2</v>
      </c>
      <c r="K439">
        <v>0.19570000000000001</v>
      </c>
      <c r="L439">
        <v>6.216E-2</v>
      </c>
      <c r="M439">
        <v>1.296</v>
      </c>
      <c r="N439">
        <v>1.452</v>
      </c>
      <c r="O439">
        <v>8.4190000000000005</v>
      </c>
      <c r="P439">
        <v>101.9</v>
      </c>
      <c r="Q439">
        <v>0.01</v>
      </c>
      <c r="R439">
        <v>3.4799999999999998E-2</v>
      </c>
      <c r="S439">
        <v>6.5769999999999995E-2</v>
      </c>
      <c r="T439">
        <v>2.801E-2</v>
      </c>
      <c r="U439">
        <v>5.1679999999999997E-2</v>
      </c>
      <c r="V439">
        <v>2.8869999999999998E-3</v>
      </c>
      <c r="W439">
        <v>18.55</v>
      </c>
      <c r="X439">
        <v>21.43</v>
      </c>
      <c r="Y439">
        <v>121.4</v>
      </c>
      <c r="Z439">
        <v>971.4</v>
      </c>
      <c r="AA439">
        <v>0.1411</v>
      </c>
      <c r="AB439">
        <v>0.21640000000000001</v>
      </c>
      <c r="AC439">
        <v>0.33550000000000002</v>
      </c>
      <c r="AD439">
        <v>0.16669999999999999</v>
      </c>
      <c r="AE439">
        <v>0.34139999999999998</v>
      </c>
      <c r="AF439">
        <v>7.1470000000000006E-2</v>
      </c>
    </row>
    <row r="440" spans="1:32">
      <c r="A440">
        <v>869104</v>
      </c>
      <c r="B440">
        <v>1</v>
      </c>
      <c r="C440">
        <v>16.11</v>
      </c>
      <c r="D440">
        <v>18.05</v>
      </c>
      <c r="E440">
        <v>105.1</v>
      </c>
      <c r="F440">
        <v>813</v>
      </c>
      <c r="G440">
        <v>9.7210000000000005E-2</v>
      </c>
      <c r="H440">
        <v>0.1137</v>
      </c>
      <c r="I440">
        <v>9.4469999999999998E-2</v>
      </c>
      <c r="J440">
        <v>5.9429999999999997E-2</v>
      </c>
      <c r="K440">
        <v>0.18609999999999999</v>
      </c>
      <c r="L440">
        <v>6.2480000000000001E-2</v>
      </c>
      <c r="M440">
        <v>0.70489999999999997</v>
      </c>
      <c r="N440">
        <v>1.3320000000000001</v>
      </c>
      <c r="O440">
        <v>4.5330000000000004</v>
      </c>
      <c r="P440">
        <v>74.08</v>
      </c>
      <c r="Q440">
        <v>6.77E-3</v>
      </c>
      <c r="R440">
        <v>1.9380000000000001E-2</v>
      </c>
      <c r="S440">
        <v>3.0669999999999999E-2</v>
      </c>
      <c r="T440">
        <v>1.167E-2</v>
      </c>
      <c r="U440">
        <v>1.8749999999999999E-2</v>
      </c>
      <c r="V440">
        <v>3.434E-3</v>
      </c>
      <c r="W440">
        <v>19.920000000000002</v>
      </c>
      <c r="X440">
        <v>25.27</v>
      </c>
      <c r="Y440">
        <v>129</v>
      </c>
      <c r="Z440">
        <v>1233</v>
      </c>
      <c r="AA440">
        <v>0.13139999999999999</v>
      </c>
      <c r="AB440">
        <v>0.22359999999999999</v>
      </c>
      <c r="AC440">
        <v>0.2802</v>
      </c>
      <c r="AD440">
        <v>0.1216</v>
      </c>
      <c r="AE440">
        <v>0.2792</v>
      </c>
      <c r="AF440">
        <v>8.158E-2</v>
      </c>
    </row>
    <row r="441" spans="1:32">
      <c r="A441">
        <v>869691</v>
      </c>
      <c r="B441">
        <v>1</v>
      </c>
      <c r="C441">
        <v>11.8</v>
      </c>
      <c r="D441">
        <v>16.579999999999998</v>
      </c>
      <c r="E441">
        <v>78.989999999999995</v>
      </c>
      <c r="F441">
        <v>432</v>
      </c>
      <c r="G441">
        <v>0.1091</v>
      </c>
      <c r="H441">
        <v>0.17</v>
      </c>
      <c r="I441">
        <v>0.16589999999999999</v>
      </c>
      <c r="J441">
        <v>7.4149999999999994E-2</v>
      </c>
      <c r="K441">
        <v>0.26779999999999998</v>
      </c>
      <c r="L441">
        <v>7.3709999999999998E-2</v>
      </c>
      <c r="M441">
        <v>0.31969999999999998</v>
      </c>
      <c r="N441">
        <v>1.4259999999999999</v>
      </c>
      <c r="O441">
        <v>2.2810000000000001</v>
      </c>
      <c r="P441">
        <v>24.72</v>
      </c>
      <c r="Q441">
        <v>5.4270000000000004E-3</v>
      </c>
      <c r="R441">
        <v>3.6330000000000001E-2</v>
      </c>
      <c r="S441">
        <v>4.6489999999999997E-2</v>
      </c>
      <c r="T441">
        <v>1.8429999999999998E-2</v>
      </c>
      <c r="U441">
        <v>5.6279999999999997E-2</v>
      </c>
      <c r="V441">
        <v>4.6350000000000002E-3</v>
      </c>
      <c r="W441">
        <v>13.74</v>
      </c>
      <c r="X441">
        <v>26.38</v>
      </c>
      <c r="Y441">
        <v>91.93</v>
      </c>
      <c r="Z441">
        <v>591.70000000000005</v>
      </c>
      <c r="AA441">
        <v>0.13850000000000001</v>
      </c>
      <c r="AB441">
        <v>0.40920000000000001</v>
      </c>
      <c r="AC441">
        <v>0.45040000000000002</v>
      </c>
      <c r="AD441">
        <v>0.1865</v>
      </c>
      <c r="AE441">
        <v>0.57740000000000002</v>
      </c>
      <c r="AF441">
        <v>0.10299999999999999</v>
      </c>
    </row>
    <row r="442" spans="1:32">
      <c r="A442">
        <v>8711202</v>
      </c>
      <c r="B442">
        <v>1</v>
      </c>
      <c r="C442">
        <v>17.68</v>
      </c>
      <c r="D442">
        <v>20.74</v>
      </c>
      <c r="E442">
        <v>117.4</v>
      </c>
      <c r="F442">
        <v>963.7</v>
      </c>
      <c r="G442">
        <v>0.1115</v>
      </c>
      <c r="H442">
        <v>0.16650000000000001</v>
      </c>
      <c r="I442">
        <v>0.1855</v>
      </c>
      <c r="J442">
        <v>0.10539999999999999</v>
      </c>
      <c r="K442">
        <v>0.1971</v>
      </c>
      <c r="L442">
        <v>6.166E-2</v>
      </c>
      <c r="M442">
        <v>0.81130000000000002</v>
      </c>
      <c r="N442">
        <v>1.4</v>
      </c>
      <c r="O442">
        <v>5.54</v>
      </c>
      <c r="P442">
        <v>93.91</v>
      </c>
      <c r="Q442">
        <v>9.0369999999999999E-3</v>
      </c>
      <c r="R442">
        <v>4.9540000000000001E-2</v>
      </c>
      <c r="S442">
        <v>5.2060000000000002E-2</v>
      </c>
      <c r="T442">
        <v>1.8409999999999999E-2</v>
      </c>
      <c r="U442">
        <v>1.7780000000000001E-2</v>
      </c>
      <c r="V442">
        <v>4.9680000000000002E-3</v>
      </c>
      <c r="W442">
        <v>20.47</v>
      </c>
      <c r="X442">
        <v>25.11</v>
      </c>
      <c r="Y442">
        <v>132.9</v>
      </c>
      <c r="Z442">
        <v>1302</v>
      </c>
      <c r="AA442">
        <v>0.14180000000000001</v>
      </c>
      <c r="AB442">
        <v>0.3498</v>
      </c>
      <c r="AC442">
        <v>0.35830000000000001</v>
      </c>
      <c r="AD442">
        <v>0.1515</v>
      </c>
      <c r="AE442">
        <v>0.24629999999999999</v>
      </c>
      <c r="AF442">
        <v>7.7380000000000004E-2</v>
      </c>
    </row>
    <row r="443" spans="1:32">
      <c r="A443">
        <v>8711803</v>
      </c>
      <c r="B443">
        <v>1</v>
      </c>
      <c r="C443">
        <v>19.190000000000001</v>
      </c>
      <c r="D443">
        <v>15.94</v>
      </c>
      <c r="E443">
        <v>126.3</v>
      </c>
      <c r="F443">
        <v>1157</v>
      </c>
      <c r="G443">
        <v>8.6940000000000003E-2</v>
      </c>
      <c r="H443">
        <v>0.11849999999999999</v>
      </c>
      <c r="I443">
        <v>0.1193</v>
      </c>
      <c r="J443">
        <v>9.6670000000000006E-2</v>
      </c>
      <c r="K443">
        <v>0.1741</v>
      </c>
      <c r="L443">
        <v>5.176E-2</v>
      </c>
      <c r="M443">
        <v>1</v>
      </c>
      <c r="N443">
        <v>0.63360000000000005</v>
      </c>
      <c r="O443">
        <v>6.9710000000000001</v>
      </c>
      <c r="P443">
        <v>119.3</v>
      </c>
      <c r="Q443">
        <v>9.4059999999999994E-3</v>
      </c>
      <c r="R443">
        <v>3.0550000000000001E-2</v>
      </c>
      <c r="S443">
        <v>4.3439999999999999E-2</v>
      </c>
      <c r="T443">
        <v>2.794E-2</v>
      </c>
      <c r="U443">
        <v>3.1559999999999998E-2</v>
      </c>
      <c r="V443">
        <v>3.362E-3</v>
      </c>
      <c r="W443">
        <v>22.03</v>
      </c>
      <c r="X443">
        <v>17.809999999999999</v>
      </c>
      <c r="Y443">
        <v>146.6</v>
      </c>
      <c r="Z443">
        <v>1495</v>
      </c>
      <c r="AA443">
        <v>0.1124</v>
      </c>
      <c r="AB443">
        <v>0.2016</v>
      </c>
      <c r="AC443">
        <v>0.22639999999999999</v>
      </c>
      <c r="AD443">
        <v>0.1777</v>
      </c>
      <c r="AE443">
        <v>0.24429999999999999</v>
      </c>
      <c r="AF443">
        <v>6.2509999999999996E-2</v>
      </c>
    </row>
    <row r="444" spans="1:32">
      <c r="A444">
        <v>871201</v>
      </c>
      <c r="B444">
        <v>1</v>
      </c>
      <c r="C444">
        <v>19.59</v>
      </c>
      <c r="D444">
        <v>18.149999999999999</v>
      </c>
      <c r="E444">
        <v>130.69999999999999</v>
      </c>
      <c r="F444">
        <v>1214</v>
      </c>
      <c r="G444">
        <v>0.112</v>
      </c>
      <c r="H444">
        <v>0.1666</v>
      </c>
      <c r="I444">
        <v>0.25080000000000002</v>
      </c>
      <c r="J444">
        <v>0.12859999999999999</v>
      </c>
      <c r="K444">
        <v>0.20269999999999999</v>
      </c>
      <c r="L444">
        <v>6.0819999999999999E-2</v>
      </c>
      <c r="M444">
        <v>0.73640000000000005</v>
      </c>
      <c r="N444">
        <v>1.048</v>
      </c>
      <c r="O444">
        <v>4.7919999999999998</v>
      </c>
      <c r="P444">
        <v>97.07</v>
      </c>
      <c r="Q444">
        <v>4.0569999999999998E-3</v>
      </c>
      <c r="R444">
        <v>2.2769999999999999E-2</v>
      </c>
      <c r="S444">
        <v>4.0289999999999999E-2</v>
      </c>
      <c r="T444">
        <v>1.303E-2</v>
      </c>
      <c r="U444">
        <v>1.686E-2</v>
      </c>
      <c r="V444">
        <v>3.3180000000000002E-3</v>
      </c>
      <c r="W444">
        <v>26.73</v>
      </c>
      <c r="X444">
        <v>26.39</v>
      </c>
      <c r="Y444">
        <v>174.9</v>
      </c>
      <c r="Z444">
        <v>2232</v>
      </c>
      <c r="AA444">
        <v>0.14380000000000001</v>
      </c>
      <c r="AB444">
        <v>0.3846</v>
      </c>
      <c r="AC444">
        <v>0.68100000000000005</v>
      </c>
      <c r="AD444">
        <v>0.22470000000000001</v>
      </c>
      <c r="AE444">
        <v>0.36430000000000001</v>
      </c>
      <c r="AF444">
        <v>9.2230000000000006E-2</v>
      </c>
    </row>
    <row r="445" spans="1:32">
      <c r="A445">
        <v>8712289</v>
      </c>
      <c r="B445">
        <v>1</v>
      </c>
      <c r="C445">
        <v>23.27</v>
      </c>
      <c r="D445">
        <v>22.04</v>
      </c>
      <c r="E445">
        <v>152.1</v>
      </c>
      <c r="F445">
        <v>1686</v>
      </c>
      <c r="G445">
        <v>8.4390000000000007E-2</v>
      </c>
      <c r="H445">
        <v>0.1145</v>
      </c>
      <c r="I445">
        <v>0.13239999999999999</v>
      </c>
      <c r="J445">
        <v>9.7019999999999995E-2</v>
      </c>
      <c r="K445">
        <v>0.18010000000000001</v>
      </c>
      <c r="L445">
        <v>5.5530000000000003E-2</v>
      </c>
      <c r="M445">
        <v>0.66420000000000001</v>
      </c>
      <c r="N445">
        <v>0.85609999999999997</v>
      </c>
      <c r="O445">
        <v>4.6029999999999998</v>
      </c>
      <c r="P445">
        <v>97.85</v>
      </c>
      <c r="Q445">
        <v>4.9100000000000003E-3</v>
      </c>
      <c r="R445">
        <v>2.5440000000000001E-2</v>
      </c>
      <c r="S445">
        <v>2.8219999999999999E-2</v>
      </c>
      <c r="T445">
        <v>1.6230000000000001E-2</v>
      </c>
      <c r="U445">
        <v>1.9560000000000001E-2</v>
      </c>
      <c r="V445">
        <v>3.7399999999999998E-3</v>
      </c>
      <c r="W445">
        <v>28.01</v>
      </c>
      <c r="X445">
        <v>28.22</v>
      </c>
      <c r="Y445">
        <v>184.2</v>
      </c>
      <c r="Z445">
        <v>2403</v>
      </c>
      <c r="AA445">
        <v>0.12280000000000001</v>
      </c>
      <c r="AB445">
        <v>0.35830000000000001</v>
      </c>
      <c r="AC445">
        <v>0.39479999999999998</v>
      </c>
      <c r="AD445">
        <v>0.2346</v>
      </c>
      <c r="AE445">
        <v>0.3589</v>
      </c>
      <c r="AF445">
        <v>9.1869999999999993E-2</v>
      </c>
    </row>
    <row r="446" spans="1:32">
      <c r="A446">
        <v>8712729</v>
      </c>
      <c r="B446">
        <v>1</v>
      </c>
      <c r="C446">
        <v>16.78</v>
      </c>
      <c r="D446">
        <v>18.8</v>
      </c>
      <c r="E446">
        <v>109.3</v>
      </c>
      <c r="F446">
        <v>886.3</v>
      </c>
      <c r="G446">
        <v>8.8650000000000007E-2</v>
      </c>
      <c r="H446">
        <v>9.1819999999999999E-2</v>
      </c>
      <c r="I446">
        <v>8.4220000000000003E-2</v>
      </c>
      <c r="J446">
        <v>6.5759999999999999E-2</v>
      </c>
      <c r="K446">
        <v>0.1893</v>
      </c>
      <c r="L446">
        <v>5.534E-2</v>
      </c>
      <c r="M446">
        <v>0.59899999999999998</v>
      </c>
      <c r="N446">
        <v>1.391</v>
      </c>
      <c r="O446">
        <v>4.1289999999999996</v>
      </c>
      <c r="P446">
        <v>67.34</v>
      </c>
      <c r="Q446">
        <v>6.123E-3</v>
      </c>
      <c r="R446">
        <v>2.47E-2</v>
      </c>
      <c r="S446">
        <v>2.6259999999999999E-2</v>
      </c>
      <c r="T446">
        <v>1.6039999999999999E-2</v>
      </c>
      <c r="U446">
        <v>2.0910000000000002E-2</v>
      </c>
      <c r="V446">
        <v>3.493E-3</v>
      </c>
      <c r="W446">
        <v>20.05</v>
      </c>
      <c r="X446">
        <v>26.3</v>
      </c>
      <c r="Y446">
        <v>130.69999999999999</v>
      </c>
      <c r="Z446">
        <v>1260</v>
      </c>
      <c r="AA446">
        <v>0.1168</v>
      </c>
      <c r="AB446">
        <v>0.21190000000000001</v>
      </c>
      <c r="AC446">
        <v>0.23180000000000001</v>
      </c>
      <c r="AD446">
        <v>0.1474</v>
      </c>
      <c r="AE446">
        <v>0.28100000000000003</v>
      </c>
      <c r="AF446">
        <v>7.2279999999999997E-2</v>
      </c>
    </row>
    <row r="447" spans="1:32">
      <c r="A447">
        <v>8712766</v>
      </c>
      <c r="B447">
        <v>1</v>
      </c>
      <c r="C447">
        <v>17.47</v>
      </c>
      <c r="D447">
        <v>24.68</v>
      </c>
      <c r="E447">
        <v>116.1</v>
      </c>
      <c r="F447">
        <v>984.6</v>
      </c>
      <c r="G447">
        <v>0.10489999999999999</v>
      </c>
      <c r="H447">
        <v>0.1603</v>
      </c>
      <c r="I447">
        <v>0.21590000000000001</v>
      </c>
      <c r="J447">
        <v>0.1043</v>
      </c>
      <c r="K447">
        <v>0.15379999999999999</v>
      </c>
      <c r="L447">
        <v>6.3649999999999998E-2</v>
      </c>
      <c r="M447">
        <v>1.0880000000000001</v>
      </c>
      <c r="N447">
        <v>1.41</v>
      </c>
      <c r="O447">
        <v>7.3369999999999997</v>
      </c>
      <c r="P447">
        <v>122.3</v>
      </c>
      <c r="Q447">
        <v>6.1739999999999998E-3</v>
      </c>
      <c r="R447">
        <v>3.6339999999999997E-2</v>
      </c>
      <c r="S447">
        <v>4.6440000000000002E-2</v>
      </c>
      <c r="T447">
        <v>1.5689999999999999E-2</v>
      </c>
      <c r="U447">
        <v>1.145E-2</v>
      </c>
      <c r="V447">
        <v>5.1200000000000004E-3</v>
      </c>
      <c r="W447">
        <v>23.14</v>
      </c>
      <c r="X447">
        <v>32.33</v>
      </c>
      <c r="Y447">
        <v>155.30000000000001</v>
      </c>
      <c r="Z447">
        <v>1660</v>
      </c>
      <c r="AA447">
        <v>0.1376</v>
      </c>
      <c r="AB447">
        <v>0.38300000000000001</v>
      </c>
      <c r="AC447">
        <v>0.48899999999999999</v>
      </c>
      <c r="AD447">
        <v>0.1721</v>
      </c>
      <c r="AE447">
        <v>0.216</v>
      </c>
      <c r="AF447">
        <v>9.2999999999999999E-2</v>
      </c>
    </row>
    <row r="448" spans="1:32">
      <c r="A448">
        <v>87163</v>
      </c>
      <c r="B448">
        <v>1</v>
      </c>
      <c r="C448">
        <v>13.43</v>
      </c>
      <c r="D448">
        <v>19.63</v>
      </c>
      <c r="E448">
        <v>85.84</v>
      </c>
      <c r="F448">
        <v>565.4</v>
      </c>
      <c r="G448">
        <v>9.0480000000000005E-2</v>
      </c>
      <c r="H448">
        <v>6.2880000000000005E-2</v>
      </c>
      <c r="I448">
        <v>5.858E-2</v>
      </c>
      <c r="J448">
        <v>3.4380000000000001E-2</v>
      </c>
      <c r="K448">
        <v>0.1598</v>
      </c>
      <c r="L448">
        <v>5.6710000000000003E-2</v>
      </c>
      <c r="M448">
        <v>0.46970000000000001</v>
      </c>
      <c r="N448">
        <v>1.147</v>
      </c>
      <c r="O448">
        <v>3.1419999999999999</v>
      </c>
      <c r="P448">
        <v>43.4</v>
      </c>
      <c r="Q448">
        <v>6.0029999999999997E-3</v>
      </c>
      <c r="R448">
        <v>1.0630000000000001E-2</v>
      </c>
      <c r="S448">
        <v>2.1510000000000001E-2</v>
      </c>
      <c r="T448">
        <v>9.443E-3</v>
      </c>
      <c r="U448">
        <v>1.52E-2</v>
      </c>
      <c r="V448">
        <v>1.8680000000000001E-3</v>
      </c>
      <c r="W448">
        <v>17.98</v>
      </c>
      <c r="X448">
        <v>29.87</v>
      </c>
      <c r="Y448">
        <v>116.6</v>
      </c>
      <c r="Z448">
        <v>993.6</v>
      </c>
      <c r="AA448">
        <v>0.1401</v>
      </c>
      <c r="AB448">
        <v>0.15459999999999999</v>
      </c>
      <c r="AC448">
        <v>0.26440000000000002</v>
      </c>
      <c r="AD448">
        <v>0.11600000000000001</v>
      </c>
      <c r="AE448">
        <v>0.28839999999999999</v>
      </c>
      <c r="AF448">
        <v>7.3709999999999998E-2</v>
      </c>
    </row>
    <row r="449" spans="1:32">
      <c r="A449">
        <v>87164</v>
      </c>
      <c r="B449">
        <v>1</v>
      </c>
      <c r="C449">
        <v>15.46</v>
      </c>
      <c r="D449">
        <v>11.89</v>
      </c>
      <c r="E449">
        <v>102.5</v>
      </c>
      <c r="F449">
        <v>736.9</v>
      </c>
      <c r="G449">
        <v>0.12570000000000001</v>
      </c>
      <c r="H449">
        <v>0.1555</v>
      </c>
      <c r="I449">
        <v>0.20319999999999999</v>
      </c>
      <c r="J449">
        <v>0.10970000000000001</v>
      </c>
      <c r="K449">
        <v>0.1966</v>
      </c>
      <c r="L449">
        <v>7.0690000000000003E-2</v>
      </c>
      <c r="M449">
        <v>0.4209</v>
      </c>
      <c r="N449">
        <v>0.6583</v>
      </c>
      <c r="O449">
        <v>2.8050000000000002</v>
      </c>
      <c r="P449">
        <v>44.64</v>
      </c>
      <c r="Q449">
        <v>5.3930000000000002E-3</v>
      </c>
      <c r="R449">
        <v>2.3210000000000001E-2</v>
      </c>
      <c r="S449">
        <v>4.3029999999999999E-2</v>
      </c>
      <c r="T449">
        <v>1.32E-2</v>
      </c>
      <c r="U449">
        <v>1.7919999999999998E-2</v>
      </c>
      <c r="V449">
        <v>4.1679999999999998E-3</v>
      </c>
      <c r="W449">
        <v>18.79</v>
      </c>
      <c r="X449">
        <v>17.04</v>
      </c>
      <c r="Y449">
        <v>125</v>
      </c>
      <c r="Z449">
        <v>1102</v>
      </c>
      <c r="AA449">
        <v>0.15310000000000001</v>
      </c>
      <c r="AB449">
        <v>0.35830000000000001</v>
      </c>
      <c r="AC449">
        <v>0.58299999999999996</v>
      </c>
      <c r="AD449">
        <v>0.1827</v>
      </c>
      <c r="AE449">
        <v>0.3216</v>
      </c>
      <c r="AF449">
        <v>0.10100000000000001</v>
      </c>
    </row>
    <row r="450" spans="1:32">
      <c r="A450">
        <v>87281702</v>
      </c>
      <c r="B450">
        <v>1</v>
      </c>
      <c r="C450">
        <v>16.46</v>
      </c>
      <c r="D450">
        <v>20.11</v>
      </c>
      <c r="E450">
        <v>109.3</v>
      </c>
      <c r="F450">
        <v>832.9</v>
      </c>
      <c r="G450">
        <v>9.8309999999999995E-2</v>
      </c>
      <c r="H450">
        <v>0.15559999999999999</v>
      </c>
      <c r="I450">
        <v>0.17929999999999999</v>
      </c>
      <c r="J450">
        <v>8.8660000000000003E-2</v>
      </c>
      <c r="K450">
        <v>0.1794</v>
      </c>
      <c r="L450">
        <v>6.3229999999999995E-2</v>
      </c>
      <c r="M450">
        <v>0.30370000000000003</v>
      </c>
      <c r="N450">
        <v>1.284</v>
      </c>
      <c r="O450">
        <v>2.4820000000000002</v>
      </c>
      <c r="P450">
        <v>31.59</v>
      </c>
      <c r="Q450">
        <v>6.6270000000000001E-3</v>
      </c>
      <c r="R450">
        <v>4.0939999999999997E-2</v>
      </c>
      <c r="S450">
        <v>5.3710000000000001E-2</v>
      </c>
      <c r="T450">
        <v>1.813E-2</v>
      </c>
      <c r="U450">
        <v>1.6820000000000002E-2</v>
      </c>
      <c r="V450">
        <v>4.5840000000000004E-3</v>
      </c>
      <c r="W450">
        <v>17.79</v>
      </c>
      <c r="X450">
        <v>28.45</v>
      </c>
      <c r="Y450">
        <v>123.5</v>
      </c>
      <c r="Z450">
        <v>981.2</v>
      </c>
      <c r="AA450">
        <v>0.14149999999999999</v>
      </c>
      <c r="AB450">
        <v>0.4667</v>
      </c>
      <c r="AC450">
        <v>0.58620000000000005</v>
      </c>
      <c r="AD450">
        <v>0.20349999999999999</v>
      </c>
      <c r="AE450">
        <v>0.3054</v>
      </c>
      <c r="AF450">
        <v>9.5189999999999997E-2</v>
      </c>
    </row>
    <row r="451" spans="1:32">
      <c r="A451">
        <v>873592</v>
      </c>
      <c r="B451">
        <v>1</v>
      </c>
      <c r="C451">
        <v>27.22</v>
      </c>
      <c r="D451">
        <v>21.87</v>
      </c>
      <c r="E451">
        <v>182.1</v>
      </c>
      <c r="F451">
        <v>2250</v>
      </c>
      <c r="G451">
        <v>0.1094</v>
      </c>
      <c r="H451">
        <v>0.19139999999999999</v>
      </c>
      <c r="I451">
        <v>0.28710000000000002</v>
      </c>
      <c r="J451">
        <v>0.18779999999999999</v>
      </c>
      <c r="K451">
        <v>0.18</v>
      </c>
      <c r="L451">
        <v>5.7700000000000001E-2</v>
      </c>
      <c r="M451">
        <v>0.83609999999999995</v>
      </c>
      <c r="N451">
        <v>1.4810000000000001</v>
      </c>
      <c r="O451">
        <v>5.82</v>
      </c>
      <c r="P451">
        <v>128.69999999999999</v>
      </c>
      <c r="Q451">
        <v>4.6309999999999997E-3</v>
      </c>
      <c r="R451">
        <v>2.537E-2</v>
      </c>
      <c r="S451">
        <v>3.109E-2</v>
      </c>
      <c r="T451">
        <v>1.2409999999999999E-2</v>
      </c>
      <c r="U451">
        <v>1.575E-2</v>
      </c>
      <c r="V451">
        <v>2.7469999999999999E-3</v>
      </c>
      <c r="W451">
        <v>33.119999999999997</v>
      </c>
      <c r="X451">
        <v>32.85</v>
      </c>
      <c r="Y451">
        <v>220.8</v>
      </c>
      <c r="Z451">
        <v>3216</v>
      </c>
      <c r="AA451">
        <v>0.1472</v>
      </c>
      <c r="AB451">
        <v>0.40339999999999998</v>
      </c>
      <c r="AC451">
        <v>0.53400000000000003</v>
      </c>
      <c r="AD451">
        <v>0.26879999999999998</v>
      </c>
      <c r="AE451">
        <v>0.28560000000000002</v>
      </c>
      <c r="AF451">
        <v>8.0820000000000003E-2</v>
      </c>
    </row>
    <row r="452" spans="1:32">
      <c r="A452">
        <v>873593</v>
      </c>
      <c r="B452">
        <v>1</v>
      </c>
      <c r="C452">
        <v>21.09</v>
      </c>
      <c r="D452">
        <v>26.57</v>
      </c>
      <c r="E452">
        <v>142.69999999999999</v>
      </c>
      <c r="F452">
        <v>1311</v>
      </c>
      <c r="G452">
        <v>0.11409999999999999</v>
      </c>
      <c r="H452">
        <v>0.28320000000000001</v>
      </c>
      <c r="I452">
        <v>0.2487</v>
      </c>
      <c r="J452">
        <v>0.14960000000000001</v>
      </c>
      <c r="K452">
        <v>0.23949999999999999</v>
      </c>
      <c r="L452">
        <v>7.3980000000000004E-2</v>
      </c>
      <c r="M452">
        <v>0.62980000000000003</v>
      </c>
      <c r="N452">
        <v>0.76290000000000002</v>
      </c>
      <c r="O452">
        <v>4.4139999999999997</v>
      </c>
      <c r="P452">
        <v>81.459999999999994</v>
      </c>
      <c r="Q452">
        <v>4.2529999999999998E-3</v>
      </c>
      <c r="R452">
        <v>4.759E-2</v>
      </c>
      <c r="S452">
        <v>3.8719999999999997E-2</v>
      </c>
      <c r="T452">
        <v>1.567E-2</v>
      </c>
      <c r="U452">
        <v>1.7979999999999999E-2</v>
      </c>
      <c r="V452">
        <v>5.2950000000000002E-3</v>
      </c>
      <c r="W452">
        <v>26.68</v>
      </c>
      <c r="X452">
        <v>33.479999999999997</v>
      </c>
      <c r="Y452">
        <v>176.5</v>
      </c>
      <c r="Z452">
        <v>2089</v>
      </c>
      <c r="AA452">
        <v>0.14910000000000001</v>
      </c>
      <c r="AB452">
        <v>0.75839999999999996</v>
      </c>
      <c r="AC452">
        <v>0.67800000000000005</v>
      </c>
      <c r="AD452">
        <v>0.2903</v>
      </c>
      <c r="AE452">
        <v>0.4098</v>
      </c>
      <c r="AF452">
        <v>0.12839999999999999</v>
      </c>
    </row>
    <row r="453" spans="1:32">
      <c r="A453">
        <v>873701</v>
      </c>
      <c r="B453">
        <v>1</v>
      </c>
      <c r="C453">
        <v>15.7</v>
      </c>
      <c r="D453">
        <v>20.309999999999999</v>
      </c>
      <c r="E453">
        <v>101.2</v>
      </c>
      <c r="F453">
        <v>766.6</v>
      </c>
      <c r="G453">
        <v>9.597E-2</v>
      </c>
      <c r="H453">
        <v>8.7989999999999999E-2</v>
      </c>
      <c r="I453">
        <v>6.5930000000000002E-2</v>
      </c>
      <c r="J453">
        <v>5.1889999999999999E-2</v>
      </c>
      <c r="K453">
        <v>0.1618</v>
      </c>
      <c r="L453">
        <v>5.5489999999999998E-2</v>
      </c>
      <c r="M453">
        <v>0.36990000000000001</v>
      </c>
      <c r="N453">
        <v>1.1499999999999999</v>
      </c>
      <c r="O453">
        <v>2.4060000000000001</v>
      </c>
      <c r="P453">
        <v>40.98</v>
      </c>
      <c r="Q453">
        <v>4.6259999999999999E-3</v>
      </c>
      <c r="R453">
        <v>2.2630000000000001E-2</v>
      </c>
      <c r="S453">
        <v>1.9539999999999998E-2</v>
      </c>
      <c r="T453">
        <v>9.7669999999999996E-3</v>
      </c>
      <c r="U453">
        <v>1.5469999999999999E-2</v>
      </c>
      <c r="V453">
        <v>2.4299999999999999E-3</v>
      </c>
      <c r="W453">
        <v>20.11</v>
      </c>
      <c r="X453">
        <v>32.82</v>
      </c>
      <c r="Y453">
        <v>129.30000000000001</v>
      </c>
      <c r="Z453">
        <v>1269</v>
      </c>
      <c r="AA453">
        <v>0.1414</v>
      </c>
      <c r="AB453">
        <v>0.35470000000000002</v>
      </c>
      <c r="AC453">
        <v>0.29020000000000001</v>
      </c>
      <c r="AD453">
        <v>0.15409999999999999</v>
      </c>
      <c r="AE453">
        <v>0.34370000000000001</v>
      </c>
      <c r="AF453">
        <v>8.6309999999999998E-2</v>
      </c>
    </row>
    <row r="454" spans="1:32">
      <c r="A454">
        <v>873885</v>
      </c>
      <c r="B454">
        <v>1</v>
      </c>
      <c r="C454">
        <v>15.28</v>
      </c>
      <c r="D454">
        <v>22.41</v>
      </c>
      <c r="E454">
        <v>98.92</v>
      </c>
      <c r="F454">
        <v>710.6</v>
      </c>
      <c r="G454">
        <v>9.0569999999999998E-2</v>
      </c>
      <c r="H454">
        <v>0.1052</v>
      </c>
      <c r="I454">
        <v>5.3749999999999999E-2</v>
      </c>
      <c r="J454">
        <v>3.2629999999999999E-2</v>
      </c>
      <c r="K454">
        <v>0.17269999999999999</v>
      </c>
      <c r="L454">
        <v>6.3170000000000004E-2</v>
      </c>
      <c r="M454">
        <v>0.2054</v>
      </c>
      <c r="N454">
        <v>0.49559999999999998</v>
      </c>
      <c r="O454">
        <v>1.3440000000000001</v>
      </c>
      <c r="P454">
        <v>19.53</v>
      </c>
      <c r="Q454">
        <v>3.29E-3</v>
      </c>
      <c r="R454">
        <v>1.3950000000000001E-2</v>
      </c>
      <c r="S454">
        <v>1.7739999999999999E-2</v>
      </c>
      <c r="T454">
        <v>6.0089999999999996E-3</v>
      </c>
      <c r="U454">
        <v>1.172E-2</v>
      </c>
      <c r="V454">
        <v>2.575E-3</v>
      </c>
      <c r="W454">
        <v>17.8</v>
      </c>
      <c r="X454">
        <v>28.03</v>
      </c>
      <c r="Y454">
        <v>113.8</v>
      </c>
      <c r="Z454">
        <v>973.1</v>
      </c>
      <c r="AA454">
        <v>0.13009999999999999</v>
      </c>
      <c r="AB454">
        <v>0.32990000000000003</v>
      </c>
      <c r="AC454">
        <v>0.36299999999999999</v>
      </c>
      <c r="AD454">
        <v>0.1226</v>
      </c>
      <c r="AE454">
        <v>0.3175</v>
      </c>
      <c r="AF454">
        <v>9.7720000000000001E-2</v>
      </c>
    </row>
    <row r="455" spans="1:32">
      <c r="A455">
        <v>874217</v>
      </c>
      <c r="B455">
        <v>1</v>
      </c>
      <c r="C455">
        <v>18.309999999999999</v>
      </c>
      <c r="D455">
        <v>18.579999999999998</v>
      </c>
      <c r="E455">
        <v>118.6</v>
      </c>
      <c r="F455">
        <v>1041</v>
      </c>
      <c r="G455">
        <v>8.5879999999999998E-2</v>
      </c>
      <c r="H455">
        <v>8.4680000000000005E-2</v>
      </c>
      <c r="I455">
        <v>8.1689999999999999E-2</v>
      </c>
      <c r="J455">
        <v>5.8139999999999997E-2</v>
      </c>
      <c r="K455">
        <v>0.16209999999999999</v>
      </c>
      <c r="L455">
        <v>5.425E-2</v>
      </c>
      <c r="M455">
        <v>0.25769999999999998</v>
      </c>
      <c r="N455">
        <v>0.47570000000000001</v>
      </c>
      <c r="O455">
        <v>1.8169999999999999</v>
      </c>
      <c r="P455">
        <v>28.92</v>
      </c>
      <c r="Q455">
        <v>2.8660000000000001E-3</v>
      </c>
      <c r="R455">
        <v>9.1809999999999999E-3</v>
      </c>
      <c r="S455">
        <v>1.4120000000000001E-2</v>
      </c>
      <c r="T455">
        <v>6.7190000000000001E-3</v>
      </c>
      <c r="U455">
        <v>1.069E-2</v>
      </c>
      <c r="V455">
        <v>1.0870000000000001E-3</v>
      </c>
      <c r="W455">
        <v>21.31</v>
      </c>
      <c r="X455">
        <v>26.36</v>
      </c>
      <c r="Y455">
        <v>139.19999999999999</v>
      </c>
      <c r="Z455">
        <v>1410</v>
      </c>
      <c r="AA455">
        <v>0.1234</v>
      </c>
      <c r="AB455">
        <v>0.2445</v>
      </c>
      <c r="AC455">
        <v>0.3538</v>
      </c>
      <c r="AD455">
        <v>0.15709999999999999</v>
      </c>
      <c r="AE455">
        <v>0.3206</v>
      </c>
      <c r="AF455">
        <v>6.9379999999999997E-2</v>
      </c>
    </row>
    <row r="456" spans="1:32">
      <c r="A456">
        <v>874858</v>
      </c>
      <c r="B456">
        <v>1</v>
      </c>
      <c r="C456">
        <v>14.22</v>
      </c>
      <c r="D456">
        <v>23.12</v>
      </c>
      <c r="E456">
        <v>94.37</v>
      </c>
      <c r="F456">
        <v>609.9</v>
      </c>
      <c r="G456">
        <v>0.1075</v>
      </c>
      <c r="H456">
        <v>0.24129999999999999</v>
      </c>
      <c r="I456">
        <v>0.1981</v>
      </c>
      <c r="J456">
        <v>6.6180000000000003E-2</v>
      </c>
      <c r="K456">
        <v>0.2384</v>
      </c>
      <c r="L456">
        <v>7.5420000000000001E-2</v>
      </c>
      <c r="M456">
        <v>0.28599999999999998</v>
      </c>
      <c r="N456">
        <v>2.11</v>
      </c>
      <c r="O456">
        <v>2.1120000000000001</v>
      </c>
      <c r="P456">
        <v>31.72</v>
      </c>
      <c r="Q456">
        <v>7.9699999999999997E-3</v>
      </c>
      <c r="R456">
        <v>0.13539999999999999</v>
      </c>
      <c r="S456">
        <v>0.1166</v>
      </c>
      <c r="T456">
        <v>1.6660000000000001E-2</v>
      </c>
      <c r="U456">
        <v>5.1130000000000002E-2</v>
      </c>
      <c r="V456">
        <v>1.172E-2</v>
      </c>
      <c r="W456">
        <v>15.74</v>
      </c>
      <c r="X456">
        <v>37.18</v>
      </c>
      <c r="Y456">
        <v>106.4</v>
      </c>
      <c r="Z456">
        <v>762.4</v>
      </c>
      <c r="AA456">
        <v>0.15329999999999999</v>
      </c>
      <c r="AB456">
        <v>0.93269999999999997</v>
      </c>
      <c r="AC456">
        <v>0.8488</v>
      </c>
      <c r="AD456">
        <v>0.1772</v>
      </c>
      <c r="AE456">
        <v>0.51659999999999995</v>
      </c>
      <c r="AF456">
        <v>0.14460000000000001</v>
      </c>
    </row>
    <row r="457" spans="1:32">
      <c r="A457">
        <v>875263</v>
      </c>
      <c r="B457">
        <v>1</v>
      </c>
      <c r="C457">
        <v>12.34</v>
      </c>
      <c r="D457">
        <v>26.86</v>
      </c>
      <c r="E457">
        <v>81.150000000000006</v>
      </c>
      <c r="F457">
        <v>477.4</v>
      </c>
      <c r="G457">
        <v>0.10340000000000001</v>
      </c>
      <c r="H457">
        <v>0.1353</v>
      </c>
      <c r="I457">
        <v>0.1085</v>
      </c>
      <c r="J457">
        <v>4.5620000000000001E-2</v>
      </c>
      <c r="K457">
        <v>0.1943</v>
      </c>
      <c r="L457">
        <v>6.9370000000000001E-2</v>
      </c>
      <c r="M457">
        <v>0.40529999999999999</v>
      </c>
      <c r="N457">
        <v>1.8089999999999999</v>
      </c>
      <c r="O457">
        <v>2.6419999999999999</v>
      </c>
      <c r="P457">
        <v>34.44</v>
      </c>
      <c r="Q457">
        <v>9.0980000000000002E-3</v>
      </c>
      <c r="R457">
        <v>3.8449999999999998E-2</v>
      </c>
      <c r="S457">
        <v>3.7629999999999997E-2</v>
      </c>
      <c r="T457">
        <v>1.321E-2</v>
      </c>
      <c r="U457">
        <v>1.8780000000000002E-2</v>
      </c>
      <c r="V457">
        <v>5.672E-3</v>
      </c>
      <c r="W457">
        <v>15.65</v>
      </c>
      <c r="X457">
        <v>39.340000000000003</v>
      </c>
      <c r="Y457">
        <v>101.7</v>
      </c>
      <c r="Z457">
        <v>768.9</v>
      </c>
      <c r="AA457">
        <v>0.17849999999999999</v>
      </c>
      <c r="AB457">
        <v>0.47060000000000002</v>
      </c>
      <c r="AC457">
        <v>0.4425</v>
      </c>
      <c r="AD457">
        <v>0.1459</v>
      </c>
      <c r="AE457">
        <v>0.32150000000000001</v>
      </c>
      <c r="AF457">
        <v>0.1205</v>
      </c>
    </row>
    <row r="458" spans="1:32">
      <c r="A458">
        <v>87556202</v>
      </c>
      <c r="B458">
        <v>1</v>
      </c>
      <c r="C458">
        <v>14.86</v>
      </c>
      <c r="D458">
        <v>23.21</v>
      </c>
      <c r="E458">
        <v>100.4</v>
      </c>
      <c r="F458">
        <v>671.4</v>
      </c>
      <c r="G458">
        <v>0.10440000000000001</v>
      </c>
      <c r="H458">
        <v>0.19800000000000001</v>
      </c>
      <c r="I458">
        <v>0.16969999999999999</v>
      </c>
      <c r="J458">
        <v>8.8779999999999998E-2</v>
      </c>
      <c r="K458">
        <v>0.17369999999999999</v>
      </c>
      <c r="L458">
        <v>6.6720000000000002E-2</v>
      </c>
      <c r="M458">
        <v>0.27960000000000002</v>
      </c>
      <c r="N458">
        <v>0.96220000000000006</v>
      </c>
      <c r="O458">
        <v>3.5910000000000002</v>
      </c>
      <c r="P458">
        <v>25.2</v>
      </c>
      <c r="Q458">
        <v>8.0809999999999996E-3</v>
      </c>
      <c r="R458">
        <v>5.1220000000000002E-2</v>
      </c>
      <c r="S458">
        <v>5.5509999999999997E-2</v>
      </c>
      <c r="T458">
        <v>1.883E-2</v>
      </c>
      <c r="U458">
        <v>2.545E-2</v>
      </c>
      <c r="V458">
        <v>4.3119999999999999E-3</v>
      </c>
      <c r="W458">
        <v>16.079999999999998</v>
      </c>
      <c r="X458">
        <v>27.78</v>
      </c>
      <c r="Y458">
        <v>118.6</v>
      </c>
      <c r="Z458">
        <v>784.7</v>
      </c>
      <c r="AA458">
        <v>0.13159999999999999</v>
      </c>
      <c r="AB458">
        <v>0.46479999999999999</v>
      </c>
      <c r="AC458">
        <v>0.45889999999999997</v>
      </c>
      <c r="AD458">
        <v>0.17269999999999999</v>
      </c>
      <c r="AE458">
        <v>0.3</v>
      </c>
      <c r="AF458">
        <v>8.7010000000000004E-2</v>
      </c>
    </row>
    <row r="459" spans="1:32">
      <c r="A459">
        <v>875938</v>
      </c>
      <c r="B459">
        <v>1</v>
      </c>
      <c r="C459">
        <v>13.77</v>
      </c>
      <c r="D459">
        <v>22.29</v>
      </c>
      <c r="E459">
        <v>90.63</v>
      </c>
      <c r="F459">
        <v>588.9</v>
      </c>
      <c r="G459">
        <v>0.12</v>
      </c>
      <c r="H459">
        <v>0.12670000000000001</v>
      </c>
      <c r="I459">
        <v>0.13850000000000001</v>
      </c>
      <c r="J459">
        <v>6.5259999999999999E-2</v>
      </c>
      <c r="K459">
        <v>0.18340000000000001</v>
      </c>
      <c r="L459">
        <v>6.8769999999999998E-2</v>
      </c>
      <c r="M459">
        <v>0.61909999999999998</v>
      </c>
      <c r="N459">
        <v>2.1120000000000001</v>
      </c>
      <c r="O459">
        <v>4.9059999999999997</v>
      </c>
      <c r="P459">
        <v>49.7</v>
      </c>
      <c r="Q459">
        <v>1.38E-2</v>
      </c>
      <c r="R459">
        <v>3.3480000000000003E-2</v>
      </c>
      <c r="S459">
        <v>4.6649999999999997E-2</v>
      </c>
      <c r="T459">
        <v>2.06E-2</v>
      </c>
      <c r="U459">
        <v>2.6890000000000001E-2</v>
      </c>
      <c r="V459">
        <v>4.3059999999999999E-3</v>
      </c>
      <c r="W459">
        <v>16.39</v>
      </c>
      <c r="X459">
        <v>34.01</v>
      </c>
      <c r="Y459">
        <v>111.6</v>
      </c>
      <c r="Z459">
        <v>806.9</v>
      </c>
      <c r="AA459">
        <v>0.17369999999999999</v>
      </c>
      <c r="AB459">
        <v>0.31219999999999998</v>
      </c>
      <c r="AC459">
        <v>0.38090000000000002</v>
      </c>
      <c r="AD459">
        <v>0.1673</v>
      </c>
      <c r="AE459">
        <v>0.308</v>
      </c>
      <c r="AF459">
        <v>9.3329999999999996E-2</v>
      </c>
    </row>
    <row r="460" spans="1:32">
      <c r="A460">
        <v>877159</v>
      </c>
      <c r="B460">
        <v>1</v>
      </c>
      <c r="C460">
        <v>18.079999999999998</v>
      </c>
      <c r="D460">
        <v>21.84</v>
      </c>
      <c r="E460">
        <v>117.4</v>
      </c>
      <c r="F460">
        <v>1024</v>
      </c>
      <c r="G460">
        <v>7.3709999999999998E-2</v>
      </c>
      <c r="H460">
        <v>8.6419999999999997E-2</v>
      </c>
      <c r="I460">
        <v>0.1103</v>
      </c>
      <c r="J460">
        <v>5.7779999999999998E-2</v>
      </c>
      <c r="K460">
        <v>0.17699999999999999</v>
      </c>
      <c r="L460">
        <v>5.3400000000000003E-2</v>
      </c>
      <c r="M460">
        <v>0.63619999999999999</v>
      </c>
      <c r="N460">
        <v>1.3049999999999999</v>
      </c>
      <c r="O460">
        <v>4.3120000000000003</v>
      </c>
      <c r="P460">
        <v>76.36</v>
      </c>
      <c r="Q460">
        <v>5.5300000000000002E-3</v>
      </c>
      <c r="R460">
        <v>5.296E-2</v>
      </c>
      <c r="S460">
        <v>6.1100000000000002E-2</v>
      </c>
      <c r="T460">
        <v>1.444E-2</v>
      </c>
      <c r="U460">
        <v>2.1399999999999999E-2</v>
      </c>
      <c r="V460">
        <v>5.0359999999999997E-3</v>
      </c>
      <c r="W460">
        <v>19.760000000000002</v>
      </c>
      <c r="X460">
        <v>24.7</v>
      </c>
      <c r="Y460">
        <v>129.1</v>
      </c>
      <c r="Z460">
        <v>1228</v>
      </c>
      <c r="AA460">
        <v>8.8220000000000007E-2</v>
      </c>
      <c r="AB460">
        <v>0.1963</v>
      </c>
      <c r="AC460">
        <v>0.2535</v>
      </c>
      <c r="AD460">
        <v>9.1810000000000003E-2</v>
      </c>
      <c r="AE460">
        <v>0.2369</v>
      </c>
      <c r="AF460">
        <v>6.5579999999999999E-2</v>
      </c>
    </row>
    <row r="461" spans="1:32">
      <c r="A461">
        <v>877486</v>
      </c>
      <c r="B461">
        <v>1</v>
      </c>
      <c r="C461">
        <v>19.18</v>
      </c>
      <c r="D461">
        <v>22.49</v>
      </c>
      <c r="E461">
        <v>127.5</v>
      </c>
      <c r="F461">
        <v>1148</v>
      </c>
      <c r="G461">
        <v>8.523E-2</v>
      </c>
      <c r="H461">
        <v>0.14280000000000001</v>
      </c>
      <c r="I461">
        <v>0.1114</v>
      </c>
      <c r="J461">
        <v>6.7720000000000002E-2</v>
      </c>
      <c r="K461">
        <v>0.1767</v>
      </c>
      <c r="L461">
        <v>5.5289999999999999E-2</v>
      </c>
      <c r="M461">
        <v>0.43569999999999998</v>
      </c>
      <c r="N461">
        <v>1.073</v>
      </c>
      <c r="O461">
        <v>3.8330000000000002</v>
      </c>
      <c r="P461">
        <v>54.22</v>
      </c>
      <c r="Q461">
        <v>5.5240000000000003E-3</v>
      </c>
      <c r="R461">
        <v>3.6979999999999999E-2</v>
      </c>
      <c r="S461">
        <v>2.7060000000000001E-2</v>
      </c>
      <c r="T461">
        <v>1.221E-2</v>
      </c>
      <c r="U461">
        <v>1.4149999999999999E-2</v>
      </c>
      <c r="V461">
        <v>3.3969999999999998E-3</v>
      </c>
      <c r="W461">
        <v>23.36</v>
      </c>
      <c r="X461">
        <v>32.06</v>
      </c>
      <c r="Y461">
        <v>166.4</v>
      </c>
      <c r="Z461">
        <v>1688</v>
      </c>
      <c r="AA461">
        <v>0.13220000000000001</v>
      </c>
      <c r="AB461">
        <v>0.56010000000000004</v>
      </c>
      <c r="AC461">
        <v>0.38650000000000001</v>
      </c>
      <c r="AD461">
        <v>0.17080000000000001</v>
      </c>
      <c r="AE461">
        <v>0.31929999999999997</v>
      </c>
      <c r="AF461">
        <v>9.221E-2</v>
      </c>
    </row>
    <row r="462" spans="1:32">
      <c r="A462">
        <v>877500</v>
      </c>
      <c r="B462">
        <v>1</v>
      </c>
      <c r="C462">
        <v>14.45</v>
      </c>
      <c r="D462">
        <v>20.22</v>
      </c>
      <c r="E462">
        <v>94.49</v>
      </c>
      <c r="F462">
        <v>642.70000000000005</v>
      </c>
      <c r="G462">
        <v>9.8720000000000002E-2</v>
      </c>
      <c r="H462">
        <v>0.1206</v>
      </c>
      <c r="I462">
        <v>0.11799999999999999</v>
      </c>
      <c r="J462">
        <v>5.9799999999999999E-2</v>
      </c>
      <c r="K462">
        <v>0.19500000000000001</v>
      </c>
      <c r="L462">
        <v>6.4659999999999995E-2</v>
      </c>
      <c r="M462">
        <v>0.2092</v>
      </c>
      <c r="N462">
        <v>0.65090000000000003</v>
      </c>
      <c r="O462">
        <v>1.446</v>
      </c>
      <c r="P462">
        <v>19.420000000000002</v>
      </c>
      <c r="Q462">
        <v>4.0439999999999999E-3</v>
      </c>
      <c r="R462">
        <v>1.5970000000000002E-2</v>
      </c>
      <c r="S462">
        <v>0.02</v>
      </c>
      <c r="T462">
        <v>7.3029999999999996E-3</v>
      </c>
      <c r="U462">
        <v>1.5219999999999999E-2</v>
      </c>
      <c r="V462">
        <v>1.9759999999999999E-3</v>
      </c>
      <c r="W462">
        <v>18.329999999999998</v>
      </c>
      <c r="X462">
        <v>30.12</v>
      </c>
      <c r="Y462">
        <v>117.9</v>
      </c>
      <c r="Z462">
        <v>1044</v>
      </c>
      <c r="AA462">
        <v>0.1552</v>
      </c>
      <c r="AB462">
        <v>0.40560000000000002</v>
      </c>
      <c r="AC462">
        <v>0.49669999999999997</v>
      </c>
      <c r="AD462">
        <v>0.18379999999999999</v>
      </c>
      <c r="AE462">
        <v>0.4753</v>
      </c>
      <c r="AF462">
        <v>0.1013</v>
      </c>
    </row>
    <row r="463" spans="1:32">
      <c r="A463">
        <v>877989</v>
      </c>
      <c r="B463">
        <v>1</v>
      </c>
      <c r="C463">
        <v>17.54</v>
      </c>
      <c r="D463">
        <v>19.32</v>
      </c>
      <c r="E463">
        <v>115.1</v>
      </c>
      <c r="F463">
        <v>951.6</v>
      </c>
      <c r="G463">
        <v>8.9679999999999996E-2</v>
      </c>
      <c r="H463">
        <v>0.1198</v>
      </c>
      <c r="I463">
        <v>0.1036</v>
      </c>
      <c r="J463">
        <v>7.4880000000000002E-2</v>
      </c>
      <c r="K463">
        <v>0.15060000000000001</v>
      </c>
      <c r="L463">
        <v>5.491E-2</v>
      </c>
      <c r="M463">
        <v>0.39710000000000001</v>
      </c>
      <c r="N463">
        <v>0.82820000000000005</v>
      </c>
      <c r="O463">
        <v>3.0880000000000001</v>
      </c>
      <c r="P463">
        <v>40.729999999999997</v>
      </c>
      <c r="Q463">
        <v>6.0899999999999999E-3</v>
      </c>
      <c r="R463">
        <v>2.5690000000000001E-2</v>
      </c>
      <c r="S463">
        <v>2.7130000000000001E-2</v>
      </c>
      <c r="T463">
        <v>1.345E-2</v>
      </c>
      <c r="U463">
        <v>1.5939999999999999E-2</v>
      </c>
      <c r="V463">
        <v>2.6580000000000002E-3</v>
      </c>
      <c r="W463">
        <v>20.420000000000002</v>
      </c>
      <c r="X463">
        <v>25.84</v>
      </c>
      <c r="Y463">
        <v>139.5</v>
      </c>
      <c r="Z463">
        <v>1239</v>
      </c>
      <c r="AA463">
        <v>0.1381</v>
      </c>
      <c r="AB463">
        <v>0.34200000000000003</v>
      </c>
      <c r="AC463">
        <v>0.3508</v>
      </c>
      <c r="AD463">
        <v>0.19389999999999999</v>
      </c>
      <c r="AE463">
        <v>0.2928</v>
      </c>
      <c r="AF463">
        <v>7.8670000000000004E-2</v>
      </c>
    </row>
    <row r="464" spans="1:32">
      <c r="A464">
        <v>878796</v>
      </c>
      <c r="B464">
        <v>1</v>
      </c>
      <c r="C464">
        <v>23.29</v>
      </c>
      <c r="D464">
        <v>26.67</v>
      </c>
      <c r="E464">
        <v>158.9</v>
      </c>
      <c r="F464">
        <v>1685</v>
      </c>
      <c r="G464">
        <v>0.11409999999999999</v>
      </c>
      <c r="H464">
        <v>0.2084</v>
      </c>
      <c r="I464">
        <v>0.3523</v>
      </c>
      <c r="J464">
        <v>0.16200000000000001</v>
      </c>
      <c r="K464">
        <v>0.22</v>
      </c>
      <c r="L464">
        <v>6.2289999999999998E-2</v>
      </c>
      <c r="M464">
        <v>0.55389999999999995</v>
      </c>
      <c r="N464">
        <v>1.56</v>
      </c>
      <c r="O464">
        <v>4.6669999999999998</v>
      </c>
      <c r="P464">
        <v>83.16</v>
      </c>
      <c r="Q464">
        <v>9.3270000000000002E-3</v>
      </c>
      <c r="R464">
        <v>5.1209999999999999E-2</v>
      </c>
      <c r="S464">
        <v>8.9580000000000007E-2</v>
      </c>
      <c r="T464">
        <v>2.4649999999999998E-2</v>
      </c>
      <c r="U464">
        <v>2.1749999999999999E-2</v>
      </c>
      <c r="V464">
        <v>5.195E-3</v>
      </c>
      <c r="W464">
        <v>25.12</v>
      </c>
      <c r="X464">
        <v>32.68</v>
      </c>
      <c r="Y464">
        <v>177</v>
      </c>
      <c r="Z464">
        <v>1986</v>
      </c>
      <c r="AA464">
        <v>0.15359999999999999</v>
      </c>
      <c r="AB464">
        <v>0.41670000000000001</v>
      </c>
      <c r="AC464">
        <v>0.78920000000000001</v>
      </c>
      <c r="AD464">
        <v>0.27329999999999999</v>
      </c>
      <c r="AE464">
        <v>0.31979999999999997</v>
      </c>
      <c r="AF464">
        <v>8.7620000000000003E-2</v>
      </c>
    </row>
    <row r="465" spans="1:32">
      <c r="A465">
        <v>87880</v>
      </c>
      <c r="B465">
        <v>1</v>
      </c>
      <c r="C465">
        <v>13.81</v>
      </c>
      <c r="D465">
        <v>23.75</v>
      </c>
      <c r="E465">
        <v>91.56</v>
      </c>
      <c r="F465">
        <v>597.79999999999995</v>
      </c>
      <c r="G465">
        <v>0.1323</v>
      </c>
      <c r="H465">
        <v>0.17680000000000001</v>
      </c>
      <c r="I465">
        <v>0.15579999999999999</v>
      </c>
      <c r="J465">
        <v>9.1759999999999994E-2</v>
      </c>
      <c r="K465">
        <v>0.22509999999999999</v>
      </c>
      <c r="L465">
        <v>7.4209999999999998E-2</v>
      </c>
      <c r="M465">
        <v>0.56479999999999997</v>
      </c>
      <c r="N465">
        <v>1.93</v>
      </c>
      <c r="O465">
        <v>3.9089999999999998</v>
      </c>
      <c r="P465">
        <v>52.72</v>
      </c>
      <c r="Q465">
        <v>8.8240000000000002E-3</v>
      </c>
      <c r="R465">
        <v>3.108E-2</v>
      </c>
      <c r="S465">
        <v>3.1119999999999998E-2</v>
      </c>
      <c r="T465">
        <v>1.291E-2</v>
      </c>
      <c r="U465">
        <v>1.9980000000000001E-2</v>
      </c>
      <c r="V465">
        <v>4.5059999999999996E-3</v>
      </c>
      <c r="W465">
        <v>19.2</v>
      </c>
      <c r="X465">
        <v>41.85</v>
      </c>
      <c r="Y465">
        <v>128.5</v>
      </c>
      <c r="Z465">
        <v>1153</v>
      </c>
      <c r="AA465">
        <v>0.22259999999999999</v>
      </c>
      <c r="AB465">
        <v>0.52090000000000003</v>
      </c>
      <c r="AC465">
        <v>0.46460000000000001</v>
      </c>
      <c r="AD465">
        <v>0.20130000000000001</v>
      </c>
      <c r="AE465">
        <v>0.44319999999999998</v>
      </c>
      <c r="AF465">
        <v>0.1086</v>
      </c>
    </row>
    <row r="466" spans="1:32">
      <c r="A466">
        <v>879523</v>
      </c>
      <c r="B466">
        <v>1</v>
      </c>
      <c r="C466">
        <v>15.12</v>
      </c>
      <c r="D466">
        <v>16.68</v>
      </c>
      <c r="E466">
        <v>98.78</v>
      </c>
      <c r="F466">
        <v>716.6</v>
      </c>
      <c r="G466">
        <v>8.8760000000000006E-2</v>
      </c>
      <c r="H466">
        <v>9.5880000000000007E-2</v>
      </c>
      <c r="I466">
        <v>7.5499999999999998E-2</v>
      </c>
      <c r="J466">
        <v>4.079E-2</v>
      </c>
      <c r="K466">
        <v>0.15939999999999999</v>
      </c>
      <c r="L466">
        <v>5.9859999999999997E-2</v>
      </c>
      <c r="M466">
        <v>0.27110000000000001</v>
      </c>
      <c r="N466">
        <v>0.36209999999999998</v>
      </c>
      <c r="O466">
        <v>1.974</v>
      </c>
      <c r="P466">
        <v>26.44</v>
      </c>
      <c r="Q466">
        <v>5.4720000000000003E-3</v>
      </c>
      <c r="R466">
        <v>1.9189999999999999E-2</v>
      </c>
      <c r="S466">
        <v>2.0389999999999998E-2</v>
      </c>
      <c r="T466">
        <v>8.26E-3</v>
      </c>
      <c r="U466">
        <v>1.523E-2</v>
      </c>
      <c r="V466">
        <v>2.8809999999999999E-3</v>
      </c>
      <c r="W466">
        <v>17.77</v>
      </c>
      <c r="X466">
        <v>20.239999999999998</v>
      </c>
      <c r="Y466">
        <v>117.7</v>
      </c>
      <c r="Z466">
        <v>989.5</v>
      </c>
      <c r="AA466">
        <v>0.14910000000000001</v>
      </c>
      <c r="AB466">
        <v>0.33310000000000001</v>
      </c>
      <c r="AC466">
        <v>0.3327</v>
      </c>
      <c r="AD466">
        <v>0.12520000000000001</v>
      </c>
      <c r="AE466">
        <v>0.34150000000000003</v>
      </c>
      <c r="AF466">
        <v>9.74E-2</v>
      </c>
    </row>
    <row r="467" spans="1:32">
      <c r="A467">
        <v>879830</v>
      </c>
      <c r="B467">
        <v>1</v>
      </c>
      <c r="C467">
        <v>17.010000000000002</v>
      </c>
      <c r="D467">
        <v>20.260000000000002</v>
      </c>
      <c r="E467">
        <v>109.7</v>
      </c>
      <c r="F467">
        <v>904.3</v>
      </c>
      <c r="G467">
        <v>8.7720000000000006E-2</v>
      </c>
      <c r="H467">
        <v>7.3039999999999994E-2</v>
      </c>
      <c r="I467">
        <v>6.9500000000000006E-2</v>
      </c>
      <c r="J467">
        <v>5.3900000000000003E-2</v>
      </c>
      <c r="K467">
        <v>0.2026</v>
      </c>
      <c r="L467">
        <v>5.2229999999999999E-2</v>
      </c>
      <c r="M467">
        <v>0.58579999999999999</v>
      </c>
      <c r="N467">
        <v>0.85540000000000005</v>
      </c>
      <c r="O467">
        <v>4.1059999999999999</v>
      </c>
      <c r="P467">
        <v>68.459999999999994</v>
      </c>
      <c r="Q467">
        <v>5.0379999999999999E-3</v>
      </c>
      <c r="R467">
        <v>1.503E-2</v>
      </c>
      <c r="S467">
        <v>1.9460000000000002E-2</v>
      </c>
      <c r="T467">
        <v>1.123E-2</v>
      </c>
      <c r="U467">
        <v>2.2939999999999999E-2</v>
      </c>
      <c r="V467">
        <v>2.581E-3</v>
      </c>
      <c r="W467">
        <v>19.8</v>
      </c>
      <c r="X467">
        <v>25.05</v>
      </c>
      <c r="Y467">
        <v>130</v>
      </c>
      <c r="Z467">
        <v>1210</v>
      </c>
      <c r="AA467">
        <v>0.1111</v>
      </c>
      <c r="AB467">
        <v>0.14860000000000001</v>
      </c>
      <c r="AC467">
        <v>0.19320000000000001</v>
      </c>
      <c r="AD467">
        <v>0.1096</v>
      </c>
      <c r="AE467">
        <v>0.32750000000000001</v>
      </c>
      <c r="AF467">
        <v>6.4689999999999998E-2</v>
      </c>
    </row>
    <row r="468" spans="1:32">
      <c r="A468">
        <v>881046502</v>
      </c>
      <c r="B468">
        <v>1</v>
      </c>
      <c r="C468">
        <v>20.58</v>
      </c>
      <c r="D468">
        <v>22.14</v>
      </c>
      <c r="E468">
        <v>134.69999999999999</v>
      </c>
      <c r="F468">
        <v>1290</v>
      </c>
      <c r="G468">
        <v>9.0899999999999995E-2</v>
      </c>
      <c r="H468">
        <v>0.1348</v>
      </c>
      <c r="I468">
        <v>0.16400000000000001</v>
      </c>
      <c r="J468">
        <v>9.5610000000000001E-2</v>
      </c>
      <c r="K468">
        <v>0.17649999999999999</v>
      </c>
      <c r="L468">
        <v>5.024E-2</v>
      </c>
      <c r="M468">
        <v>0.86009999999999998</v>
      </c>
      <c r="N468">
        <v>1.48</v>
      </c>
      <c r="O468">
        <v>7.0289999999999999</v>
      </c>
      <c r="P468">
        <v>111.7</v>
      </c>
      <c r="Q468">
        <v>8.1239999999999993E-3</v>
      </c>
      <c r="R468">
        <v>3.6110000000000003E-2</v>
      </c>
      <c r="S468">
        <v>5.4890000000000001E-2</v>
      </c>
      <c r="T468">
        <v>2.7650000000000001E-2</v>
      </c>
      <c r="U468">
        <v>3.1759999999999997E-2</v>
      </c>
      <c r="V468">
        <v>2.3649999999999999E-3</v>
      </c>
      <c r="W468">
        <v>23.24</v>
      </c>
      <c r="X468">
        <v>27.84</v>
      </c>
      <c r="Y468">
        <v>158.30000000000001</v>
      </c>
      <c r="Z468">
        <v>1656</v>
      </c>
      <c r="AA468">
        <v>0.1178</v>
      </c>
      <c r="AB468">
        <v>0.29199999999999998</v>
      </c>
      <c r="AC468">
        <v>0.3861</v>
      </c>
      <c r="AD468">
        <v>0.192</v>
      </c>
      <c r="AE468">
        <v>0.29089999999999999</v>
      </c>
      <c r="AF468">
        <v>5.8650000000000001E-2</v>
      </c>
    </row>
    <row r="469" spans="1:32">
      <c r="A469">
        <v>8810703</v>
      </c>
      <c r="B469">
        <v>1</v>
      </c>
      <c r="C469">
        <v>28.11</v>
      </c>
      <c r="D469">
        <v>18.47</v>
      </c>
      <c r="E469">
        <v>188.5</v>
      </c>
      <c r="F469">
        <v>2499</v>
      </c>
      <c r="G469">
        <v>0.1142</v>
      </c>
      <c r="H469">
        <v>0.15160000000000001</v>
      </c>
      <c r="I469">
        <v>0.3201</v>
      </c>
      <c r="J469">
        <v>0.1595</v>
      </c>
      <c r="K469">
        <v>0.1648</v>
      </c>
      <c r="L469">
        <v>5.525E-2</v>
      </c>
      <c r="M469">
        <v>2.8730000000000002</v>
      </c>
      <c r="N469">
        <v>1.476</v>
      </c>
      <c r="O469">
        <v>21.98</v>
      </c>
      <c r="P469">
        <v>525.6</v>
      </c>
      <c r="Q469">
        <v>1.345E-2</v>
      </c>
      <c r="R469">
        <v>2.7720000000000002E-2</v>
      </c>
      <c r="S469">
        <v>6.3890000000000002E-2</v>
      </c>
      <c r="T469">
        <v>1.4069999999999999E-2</v>
      </c>
      <c r="U469">
        <v>4.7829999999999998E-2</v>
      </c>
      <c r="V469">
        <v>4.4759999999999999E-3</v>
      </c>
      <c r="W469">
        <v>28.11</v>
      </c>
      <c r="X469">
        <v>18.47</v>
      </c>
      <c r="Y469">
        <v>188.5</v>
      </c>
      <c r="Z469">
        <v>2499</v>
      </c>
      <c r="AA469">
        <v>0.1142</v>
      </c>
      <c r="AB469">
        <v>0.15160000000000001</v>
      </c>
      <c r="AC469">
        <v>0.3201</v>
      </c>
      <c r="AD469">
        <v>0.1595</v>
      </c>
      <c r="AE469">
        <v>0.1648</v>
      </c>
      <c r="AF469">
        <v>5.525E-2</v>
      </c>
    </row>
    <row r="470" spans="1:32">
      <c r="A470">
        <v>881094802</v>
      </c>
      <c r="B470">
        <v>1</v>
      </c>
      <c r="C470">
        <v>17.420000000000002</v>
      </c>
      <c r="D470">
        <v>25.56</v>
      </c>
      <c r="E470">
        <v>114.5</v>
      </c>
      <c r="F470">
        <v>948</v>
      </c>
      <c r="G470">
        <v>0.10059999999999999</v>
      </c>
      <c r="H470">
        <v>0.11459999999999999</v>
      </c>
      <c r="I470">
        <v>0.16819999999999999</v>
      </c>
      <c r="J470">
        <v>6.5970000000000001E-2</v>
      </c>
      <c r="K470">
        <v>0.1308</v>
      </c>
      <c r="L470">
        <v>5.8659999999999997E-2</v>
      </c>
      <c r="M470">
        <v>0.52959999999999996</v>
      </c>
      <c r="N470">
        <v>1.667</v>
      </c>
      <c r="O470">
        <v>3.7669999999999999</v>
      </c>
      <c r="P470">
        <v>58.53</v>
      </c>
      <c r="Q470">
        <v>3.1130000000000001E-2</v>
      </c>
      <c r="R470">
        <v>8.5550000000000001E-2</v>
      </c>
      <c r="S470">
        <v>0.14380000000000001</v>
      </c>
      <c r="T470">
        <v>3.9269999999999999E-2</v>
      </c>
      <c r="U470">
        <v>2.1749999999999999E-2</v>
      </c>
      <c r="V470">
        <v>1.256E-2</v>
      </c>
      <c r="W470">
        <v>18.07</v>
      </c>
      <c r="X470">
        <v>28.07</v>
      </c>
      <c r="Y470">
        <v>120.4</v>
      </c>
      <c r="Z470">
        <v>1021</v>
      </c>
      <c r="AA470">
        <v>0.12429999999999999</v>
      </c>
      <c r="AB470">
        <v>0.17929999999999999</v>
      </c>
      <c r="AC470">
        <v>0.28029999999999999</v>
      </c>
      <c r="AD470">
        <v>0.1099</v>
      </c>
      <c r="AE470">
        <v>0.1603</v>
      </c>
      <c r="AF470">
        <v>6.8180000000000004E-2</v>
      </c>
    </row>
    <row r="471" spans="1:32">
      <c r="A471">
        <v>8810955</v>
      </c>
      <c r="B471">
        <v>1</v>
      </c>
      <c r="C471">
        <v>14.19</v>
      </c>
      <c r="D471">
        <v>23.81</v>
      </c>
      <c r="E471">
        <v>92.87</v>
      </c>
      <c r="F471">
        <v>610.70000000000005</v>
      </c>
      <c r="G471">
        <v>9.4630000000000006E-2</v>
      </c>
      <c r="H471">
        <v>0.13059999999999999</v>
      </c>
      <c r="I471">
        <v>0.1115</v>
      </c>
      <c r="J471">
        <v>6.4619999999999997E-2</v>
      </c>
      <c r="K471">
        <v>0.2235</v>
      </c>
      <c r="L471">
        <v>6.4329999999999998E-2</v>
      </c>
      <c r="M471">
        <v>0.42070000000000002</v>
      </c>
      <c r="N471">
        <v>1.845</v>
      </c>
      <c r="O471">
        <v>3.5339999999999998</v>
      </c>
      <c r="P471">
        <v>31</v>
      </c>
      <c r="Q471">
        <v>1.0880000000000001E-2</v>
      </c>
      <c r="R471">
        <v>3.7100000000000001E-2</v>
      </c>
      <c r="S471">
        <v>3.6880000000000003E-2</v>
      </c>
      <c r="T471">
        <v>1.627E-2</v>
      </c>
      <c r="U471">
        <v>4.4990000000000002E-2</v>
      </c>
      <c r="V471">
        <v>4.7679999999999997E-3</v>
      </c>
      <c r="W471">
        <v>16.86</v>
      </c>
      <c r="X471">
        <v>34.85</v>
      </c>
      <c r="Y471">
        <v>115</v>
      </c>
      <c r="Z471">
        <v>811.3</v>
      </c>
      <c r="AA471">
        <v>0.15590000000000001</v>
      </c>
      <c r="AB471">
        <v>0.40589999999999998</v>
      </c>
      <c r="AC471">
        <v>0.37440000000000001</v>
      </c>
      <c r="AD471">
        <v>0.1772</v>
      </c>
      <c r="AE471">
        <v>0.47239999999999999</v>
      </c>
      <c r="AF471">
        <v>0.1026</v>
      </c>
    </row>
    <row r="472" spans="1:32">
      <c r="A472">
        <v>8810987</v>
      </c>
      <c r="B472">
        <v>1</v>
      </c>
      <c r="C472">
        <v>13.86</v>
      </c>
      <c r="D472">
        <v>16.93</v>
      </c>
      <c r="E472">
        <v>90.96</v>
      </c>
      <c r="F472">
        <v>578.9</v>
      </c>
      <c r="G472">
        <v>0.1026</v>
      </c>
      <c r="H472">
        <v>0.1517</v>
      </c>
      <c r="I472">
        <v>9.9010000000000001E-2</v>
      </c>
      <c r="J472">
        <v>5.602E-2</v>
      </c>
      <c r="K472">
        <v>0.21060000000000001</v>
      </c>
      <c r="L472">
        <v>6.9159999999999999E-2</v>
      </c>
      <c r="M472">
        <v>0.25629999999999997</v>
      </c>
      <c r="N472">
        <v>1.194</v>
      </c>
      <c r="O472">
        <v>1.9330000000000001</v>
      </c>
      <c r="P472">
        <v>22.69</v>
      </c>
      <c r="Q472">
        <v>5.96E-3</v>
      </c>
      <c r="R472">
        <v>3.4380000000000001E-2</v>
      </c>
      <c r="S472">
        <v>3.909E-2</v>
      </c>
      <c r="T472">
        <v>1.435E-2</v>
      </c>
      <c r="U472">
        <v>1.9390000000000001E-2</v>
      </c>
      <c r="V472">
        <v>4.5599999999999998E-3</v>
      </c>
      <c r="W472">
        <v>15.75</v>
      </c>
      <c r="X472">
        <v>26.93</v>
      </c>
      <c r="Y472">
        <v>104.4</v>
      </c>
      <c r="Z472">
        <v>750.1</v>
      </c>
      <c r="AA472">
        <v>0.14599999999999999</v>
      </c>
      <c r="AB472">
        <v>0.437</v>
      </c>
      <c r="AC472">
        <v>0.46360000000000001</v>
      </c>
      <c r="AD472">
        <v>0.16539999999999999</v>
      </c>
      <c r="AE472">
        <v>0.36299999999999999</v>
      </c>
      <c r="AF472">
        <v>0.10589999999999999</v>
      </c>
    </row>
    <row r="473" spans="1:32">
      <c r="A473">
        <v>8811842</v>
      </c>
      <c r="B473">
        <v>1</v>
      </c>
      <c r="C473">
        <v>19.8</v>
      </c>
      <c r="D473">
        <v>21.56</v>
      </c>
      <c r="E473">
        <v>129.69999999999999</v>
      </c>
      <c r="F473">
        <v>1230</v>
      </c>
      <c r="G473">
        <v>9.3829999999999997E-2</v>
      </c>
      <c r="H473">
        <v>0.13059999999999999</v>
      </c>
      <c r="I473">
        <v>0.12720000000000001</v>
      </c>
      <c r="J473">
        <v>8.6910000000000001E-2</v>
      </c>
      <c r="K473">
        <v>0.2094</v>
      </c>
      <c r="L473">
        <v>5.5809999999999998E-2</v>
      </c>
      <c r="M473">
        <v>0.95530000000000004</v>
      </c>
      <c r="N473">
        <v>1.1859999999999999</v>
      </c>
      <c r="O473">
        <v>6.4870000000000001</v>
      </c>
      <c r="P473">
        <v>124.4</v>
      </c>
      <c r="Q473">
        <v>6.8040000000000002E-3</v>
      </c>
      <c r="R473">
        <v>3.1690000000000003E-2</v>
      </c>
      <c r="S473">
        <v>3.4459999999999998E-2</v>
      </c>
      <c r="T473">
        <v>1.712E-2</v>
      </c>
      <c r="U473">
        <v>1.8970000000000001E-2</v>
      </c>
      <c r="V473">
        <v>4.045E-3</v>
      </c>
      <c r="W473">
        <v>25.73</v>
      </c>
      <c r="X473">
        <v>28.64</v>
      </c>
      <c r="Y473">
        <v>170.3</v>
      </c>
      <c r="Z473">
        <v>2009</v>
      </c>
      <c r="AA473">
        <v>0.1353</v>
      </c>
      <c r="AB473">
        <v>0.32350000000000001</v>
      </c>
      <c r="AC473">
        <v>0.36170000000000002</v>
      </c>
      <c r="AD473">
        <v>0.182</v>
      </c>
      <c r="AE473">
        <v>0.307</v>
      </c>
      <c r="AF473">
        <v>8.2549999999999998E-2</v>
      </c>
    </row>
    <row r="474" spans="1:32">
      <c r="A474">
        <v>88119002</v>
      </c>
      <c r="B474">
        <v>1</v>
      </c>
      <c r="C474">
        <v>19.53</v>
      </c>
      <c r="D474">
        <v>32.47</v>
      </c>
      <c r="E474">
        <v>128</v>
      </c>
      <c r="F474">
        <v>1223</v>
      </c>
      <c r="G474">
        <v>8.4199999999999997E-2</v>
      </c>
      <c r="H474">
        <v>0.113</v>
      </c>
      <c r="I474">
        <v>0.1145</v>
      </c>
      <c r="J474">
        <v>6.6369999999999998E-2</v>
      </c>
      <c r="K474">
        <v>0.14280000000000001</v>
      </c>
      <c r="L474">
        <v>5.3129999999999997E-2</v>
      </c>
      <c r="M474">
        <v>0.73919999999999997</v>
      </c>
      <c r="N474">
        <v>1.321</v>
      </c>
      <c r="O474">
        <v>4.7220000000000004</v>
      </c>
      <c r="P474">
        <v>109.9</v>
      </c>
      <c r="Q474">
        <v>5.5389999999999997E-3</v>
      </c>
      <c r="R474">
        <v>2.6440000000000002E-2</v>
      </c>
      <c r="S474">
        <v>2.664E-2</v>
      </c>
      <c r="T474">
        <v>1.078E-2</v>
      </c>
      <c r="U474">
        <v>1.332E-2</v>
      </c>
      <c r="V474">
        <v>2.2560000000000002E-3</v>
      </c>
      <c r="W474">
        <v>27.9</v>
      </c>
      <c r="X474">
        <v>45.41</v>
      </c>
      <c r="Y474">
        <v>180.2</v>
      </c>
      <c r="Z474">
        <v>2477</v>
      </c>
      <c r="AA474">
        <v>0.14080000000000001</v>
      </c>
      <c r="AB474">
        <v>0.40970000000000001</v>
      </c>
      <c r="AC474">
        <v>0.39950000000000002</v>
      </c>
      <c r="AD474">
        <v>0.16250000000000001</v>
      </c>
      <c r="AE474">
        <v>0.27129999999999999</v>
      </c>
      <c r="AF474">
        <v>7.5679999999999997E-2</v>
      </c>
    </row>
    <row r="475" spans="1:32">
      <c r="A475">
        <v>8812877</v>
      </c>
      <c r="B475">
        <v>1</v>
      </c>
      <c r="C475">
        <v>15.75</v>
      </c>
      <c r="D475">
        <v>20.25</v>
      </c>
      <c r="E475">
        <v>102.6</v>
      </c>
      <c r="F475">
        <v>761.3</v>
      </c>
      <c r="G475">
        <v>0.10249999999999999</v>
      </c>
      <c r="H475">
        <v>0.12039999999999999</v>
      </c>
      <c r="I475">
        <v>0.1147</v>
      </c>
      <c r="J475">
        <v>6.4619999999999997E-2</v>
      </c>
      <c r="K475">
        <v>0.19350000000000001</v>
      </c>
      <c r="L475">
        <v>6.3030000000000003E-2</v>
      </c>
      <c r="M475">
        <v>0.3473</v>
      </c>
      <c r="N475">
        <v>0.92090000000000005</v>
      </c>
      <c r="O475">
        <v>2.2440000000000002</v>
      </c>
      <c r="P475">
        <v>32.19</v>
      </c>
      <c r="Q475">
        <v>4.7660000000000003E-3</v>
      </c>
      <c r="R475">
        <v>2.3740000000000001E-2</v>
      </c>
      <c r="S475">
        <v>2.384E-2</v>
      </c>
      <c r="T475">
        <v>8.6370000000000006E-3</v>
      </c>
      <c r="U475">
        <v>1.772E-2</v>
      </c>
      <c r="V475">
        <v>3.1310000000000001E-3</v>
      </c>
      <c r="W475">
        <v>19.559999999999999</v>
      </c>
      <c r="X475">
        <v>30.29</v>
      </c>
      <c r="Y475">
        <v>125.9</v>
      </c>
      <c r="Z475">
        <v>1088</v>
      </c>
      <c r="AA475">
        <v>0.1552</v>
      </c>
      <c r="AB475">
        <v>0.44800000000000001</v>
      </c>
      <c r="AC475">
        <v>0.39760000000000001</v>
      </c>
      <c r="AD475">
        <v>0.1479</v>
      </c>
      <c r="AE475">
        <v>0.39929999999999999</v>
      </c>
      <c r="AF475">
        <v>0.10639999999999999</v>
      </c>
    </row>
    <row r="476" spans="1:32">
      <c r="A476">
        <v>881861</v>
      </c>
      <c r="B476">
        <v>1</v>
      </c>
      <c r="C476">
        <v>12.83</v>
      </c>
      <c r="D476">
        <v>22.33</v>
      </c>
      <c r="E476">
        <v>85.26</v>
      </c>
      <c r="F476">
        <v>503.2</v>
      </c>
      <c r="G476">
        <v>0.10879999999999999</v>
      </c>
      <c r="H476">
        <v>0.1799</v>
      </c>
      <c r="I476">
        <v>0.16950000000000001</v>
      </c>
      <c r="J476">
        <v>6.8610000000000004E-2</v>
      </c>
      <c r="K476">
        <v>0.21229999999999999</v>
      </c>
      <c r="L476">
        <v>7.2539999999999993E-2</v>
      </c>
      <c r="M476">
        <v>0.30609999999999998</v>
      </c>
      <c r="N476">
        <v>1.069</v>
      </c>
      <c r="O476">
        <v>2.2570000000000001</v>
      </c>
      <c r="P476">
        <v>25.13</v>
      </c>
      <c r="Q476">
        <v>6.9829999999999996E-3</v>
      </c>
      <c r="R476">
        <v>3.8580000000000003E-2</v>
      </c>
      <c r="S476">
        <v>4.6829999999999997E-2</v>
      </c>
      <c r="T476">
        <v>1.499E-2</v>
      </c>
      <c r="U476">
        <v>1.6799999999999999E-2</v>
      </c>
      <c r="V476">
        <v>5.6169999999999996E-3</v>
      </c>
      <c r="W476">
        <v>15.2</v>
      </c>
      <c r="X476">
        <v>30.15</v>
      </c>
      <c r="Y476">
        <v>105.3</v>
      </c>
      <c r="Z476">
        <v>706</v>
      </c>
      <c r="AA476">
        <v>0.1777</v>
      </c>
      <c r="AB476">
        <v>0.5343</v>
      </c>
      <c r="AC476">
        <v>0.62819999999999998</v>
      </c>
      <c r="AD476">
        <v>0.19769999999999999</v>
      </c>
      <c r="AE476">
        <v>0.3407</v>
      </c>
      <c r="AF476">
        <v>0.12429999999999999</v>
      </c>
    </row>
    <row r="477" spans="1:32">
      <c r="A477">
        <v>881972</v>
      </c>
      <c r="B477">
        <v>1</v>
      </c>
      <c r="C477">
        <v>17.05</v>
      </c>
      <c r="D477">
        <v>19.079999999999998</v>
      </c>
      <c r="E477">
        <v>113.4</v>
      </c>
      <c r="F477">
        <v>895</v>
      </c>
      <c r="G477">
        <v>0.11409999999999999</v>
      </c>
      <c r="H477">
        <v>0.15720000000000001</v>
      </c>
      <c r="I477">
        <v>0.191</v>
      </c>
      <c r="J477">
        <v>0.109</v>
      </c>
      <c r="K477">
        <v>0.21310000000000001</v>
      </c>
      <c r="L477">
        <v>6.3250000000000001E-2</v>
      </c>
      <c r="M477">
        <v>0.2959</v>
      </c>
      <c r="N477">
        <v>0.67900000000000005</v>
      </c>
      <c r="O477">
        <v>2.153</v>
      </c>
      <c r="P477">
        <v>31.98</v>
      </c>
      <c r="Q477">
        <v>5.5319999999999996E-3</v>
      </c>
      <c r="R477">
        <v>2.0080000000000001E-2</v>
      </c>
      <c r="S477">
        <v>3.0550000000000001E-2</v>
      </c>
      <c r="T477">
        <v>1.384E-2</v>
      </c>
      <c r="U477">
        <v>1.1769999999999999E-2</v>
      </c>
      <c r="V477">
        <v>2.336E-3</v>
      </c>
      <c r="W477">
        <v>19.59</v>
      </c>
      <c r="X477">
        <v>24.89</v>
      </c>
      <c r="Y477">
        <v>133.5</v>
      </c>
      <c r="Z477">
        <v>1189</v>
      </c>
      <c r="AA477">
        <v>0.17030000000000001</v>
      </c>
      <c r="AB477">
        <v>0.39340000000000003</v>
      </c>
      <c r="AC477">
        <v>0.50180000000000002</v>
      </c>
      <c r="AD477">
        <v>0.25430000000000003</v>
      </c>
      <c r="AE477">
        <v>0.31090000000000001</v>
      </c>
      <c r="AF477">
        <v>9.0609999999999996E-2</v>
      </c>
    </row>
    <row r="478" spans="1:32">
      <c r="A478">
        <v>88206102</v>
      </c>
      <c r="B478">
        <v>1</v>
      </c>
      <c r="C478">
        <v>20.51</v>
      </c>
      <c r="D478">
        <v>27.81</v>
      </c>
      <c r="E478">
        <v>134.4</v>
      </c>
      <c r="F478">
        <v>1319</v>
      </c>
      <c r="G478">
        <v>9.1590000000000005E-2</v>
      </c>
      <c r="H478">
        <v>0.1074</v>
      </c>
      <c r="I478">
        <v>0.15540000000000001</v>
      </c>
      <c r="J478">
        <v>8.3400000000000002E-2</v>
      </c>
      <c r="K478">
        <v>0.14480000000000001</v>
      </c>
      <c r="L478">
        <v>5.5919999999999997E-2</v>
      </c>
      <c r="M478">
        <v>0.52400000000000002</v>
      </c>
      <c r="N478">
        <v>1.1890000000000001</v>
      </c>
      <c r="O478">
        <v>3.7669999999999999</v>
      </c>
      <c r="P478">
        <v>70.010000000000005</v>
      </c>
      <c r="Q478">
        <v>5.0200000000000002E-3</v>
      </c>
      <c r="R478">
        <v>2.0619999999999999E-2</v>
      </c>
      <c r="S478">
        <v>3.4569999999999997E-2</v>
      </c>
      <c r="T478">
        <v>1.091E-2</v>
      </c>
      <c r="U478">
        <v>1.298E-2</v>
      </c>
      <c r="V478">
        <v>2.8869999999999998E-3</v>
      </c>
      <c r="W478">
        <v>24.47</v>
      </c>
      <c r="X478">
        <v>37.380000000000003</v>
      </c>
      <c r="Y478">
        <v>162.69999999999999</v>
      </c>
      <c r="Z478">
        <v>1872</v>
      </c>
      <c r="AA478">
        <v>0.12230000000000001</v>
      </c>
      <c r="AB478">
        <v>0.27610000000000001</v>
      </c>
      <c r="AC478">
        <v>0.41460000000000002</v>
      </c>
      <c r="AD478">
        <v>0.15629999999999999</v>
      </c>
      <c r="AE478">
        <v>0.2437</v>
      </c>
      <c r="AF478">
        <v>8.3280000000000007E-2</v>
      </c>
    </row>
    <row r="479" spans="1:32">
      <c r="A479">
        <v>88299702</v>
      </c>
      <c r="B479">
        <v>1</v>
      </c>
      <c r="C479">
        <v>23.21</v>
      </c>
      <c r="D479">
        <v>26.97</v>
      </c>
      <c r="E479">
        <v>153.5</v>
      </c>
      <c r="F479">
        <v>1670</v>
      </c>
      <c r="G479">
        <v>9.5089999999999994E-2</v>
      </c>
      <c r="H479">
        <v>0.16819999999999999</v>
      </c>
      <c r="I479">
        <v>0.19500000000000001</v>
      </c>
      <c r="J479">
        <v>0.1237</v>
      </c>
      <c r="K479">
        <v>0.19089999999999999</v>
      </c>
      <c r="L479">
        <v>6.3089999999999993E-2</v>
      </c>
      <c r="M479">
        <v>1.0580000000000001</v>
      </c>
      <c r="N479">
        <v>0.96350000000000002</v>
      </c>
      <c r="O479">
        <v>7.2469999999999999</v>
      </c>
      <c r="P479">
        <v>155.80000000000001</v>
      </c>
      <c r="Q479">
        <v>6.4279999999999997E-3</v>
      </c>
      <c r="R479">
        <v>2.8629999999999999E-2</v>
      </c>
      <c r="S479">
        <v>4.4970000000000003E-2</v>
      </c>
      <c r="T479">
        <v>1.7160000000000002E-2</v>
      </c>
      <c r="U479">
        <v>1.5900000000000001E-2</v>
      </c>
      <c r="V479">
        <v>3.0530000000000002E-3</v>
      </c>
      <c r="W479">
        <v>31.01</v>
      </c>
      <c r="X479">
        <v>34.51</v>
      </c>
      <c r="Y479">
        <v>206</v>
      </c>
      <c r="Z479">
        <v>2944</v>
      </c>
      <c r="AA479">
        <v>0.14810000000000001</v>
      </c>
      <c r="AB479">
        <v>0.41260000000000002</v>
      </c>
      <c r="AC479">
        <v>0.58199999999999996</v>
      </c>
      <c r="AD479">
        <v>0.25929999999999997</v>
      </c>
      <c r="AE479">
        <v>0.31030000000000002</v>
      </c>
      <c r="AF479">
        <v>8.677E-2</v>
      </c>
    </row>
    <row r="480" spans="1:32">
      <c r="A480">
        <v>883263</v>
      </c>
      <c r="B480">
        <v>1</v>
      </c>
      <c r="C480">
        <v>20.48</v>
      </c>
      <c r="D480">
        <v>21.46</v>
      </c>
      <c r="E480">
        <v>132.5</v>
      </c>
      <c r="F480">
        <v>1306</v>
      </c>
      <c r="G480">
        <v>8.3549999999999999E-2</v>
      </c>
      <c r="H480">
        <v>8.3479999999999999E-2</v>
      </c>
      <c r="I480">
        <v>9.042E-2</v>
      </c>
      <c r="J480">
        <v>6.0220000000000003E-2</v>
      </c>
      <c r="K480">
        <v>0.1467</v>
      </c>
      <c r="L480">
        <v>5.1769999999999997E-2</v>
      </c>
      <c r="M480">
        <v>0.68740000000000001</v>
      </c>
      <c r="N480">
        <v>1.0409999999999999</v>
      </c>
      <c r="O480">
        <v>5.1440000000000001</v>
      </c>
      <c r="P480">
        <v>83.5</v>
      </c>
      <c r="Q480">
        <v>7.9590000000000008E-3</v>
      </c>
      <c r="R480">
        <v>3.1329999999999997E-2</v>
      </c>
      <c r="S480">
        <v>4.2569999999999997E-2</v>
      </c>
      <c r="T480">
        <v>1.6709999999999999E-2</v>
      </c>
      <c r="U480">
        <v>1.341E-2</v>
      </c>
      <c r="V480">
        <v>3.9329999999999999E-3</v>
      </c>
      <c r="W480">
        <v>24.22</v>
      </c>
      <c r="X480">
        <v>26.17</v>
      </c>
      <c r="Y480">
        <v>161.69999999999999</v>
      </c>
      <c r="Z480">
        <v>1750</v>
      </c>
      <c r="AA480">
        <v>0.12280000000000001</v>
      </c>
      <c r="AB480">
        <v>0.2311</v>
      </c>
      <c r="AC480">
        <v>0.31580000000000003</v>
      </c>
      <c r="AD480">
        <v>0.14449999999999999</v>
      </c>
      <c r="AE480">
        <v>0.2238</v>
      </c>
      <c r="AF480">
        <v>7.127E-2</v>
      </c>
    </row>
    <row r="481" spans="1:32">
      <c r="A481">
        <v>88330202</v>
      </c>
      <c r="B481">
        <v>1</v>
      </c>
      <c r="C481">
        <v>17.46</v>
      </c>
      <c r="D481">
        <v>39.28</v>
      </c>
      <c r="E481">
        <v>113.4</v>
      </c>
      <c r="F481">
        <v>920.6</v>
      </c>
      <c r="G481">
        <v>9.8119999999999999E-2</v>
      </c>
      <c r="H481">
        <v>0.1298</v>
      </c>
      <c r="I481">
        <v>0.14169999999999999</v>
      </c>
      <c r="J481">
        <v>8.8109999999999994E-2</v>
      </c>
      <c r="K481">
        <v>0.18090000000000001</v>
      </c>
      <c r="L481">
        <v>5.9659999999999998E-2</v>
      </c>
      <c r="M481">
        <v>0.53659999999999997</v>
      </c>
      <c r="N481">
        <v>0.85609999999999997</v>
      </c>
      <c r="O481">
        <v>3.0019999999999998</v>
      </c>
      <c r="P481">
        <v>49</v>
      </c>
      <c r="Q481">
        <v>4.8599999999999997E-3</v>
      </c>
      <c r="R481">
        <v>2.785E-2</v>
      </c>
      <c r="S481">
        <v>2.6020000000000001E-2</v>
      </c>
      <c r="T481">
        <v>1.374E-2</v>
      </c>
      <c r="U481">
        <v>1.226E-2</v>
      </c>
      <c r="V481">
        <v>2.7590000000000002E-3</v>
      </c>
      <c r="W481">
        <v>22.51</v>
      </c>
      <c r="X481">
        <v>44.87</v>
      </c>
      <c r="Y481">
        <v>141.19999999999999</v>
      </c>
      <c r="Z481">
        <v>1408</v>
      </c>
      <c r="AA481">
        <v>0.13650000000000001</v>
      </c>
      <c r="AB481">
        <v>0.3735</v>
      </c>
      <c r="AC481">
        <v>0.3241</v>
      </c>
      <c r="AD481">
        <v>0.20660000000000001</v>
      </c>
      <c r="AE481">
        <v>0.2853</v>
      </c>
      <c r="AF481">
        <v>8.4959999999999994E-2</v>
      </c>
    </row>
    <row r="482" spans="1:32">
      <c r="A482">
        <v>884180</v>
      </c>
      <c r="B482">
        <v>1</v>
      </c>
      <c r="C482">
        <v>19.399999999999999</v>
      </c>
      <c r="D482">
        <v>23.5</v>
      </c>
      <c r="E482">
        <v>129.1</v>
      </c>
      <c r="F482">
        <v>1155</v>
      </c>
      <c r="G482">
        <v>0.1027</v>
      </c>
      <c r="H482">
        <v>0.15579999999999999</v>
      </c>
      <c r="I482">
        <v>0.2049</v>
      </c>
      <c r="J482">
        <v>8.8859999999999995E-2</v>
      </c>
      <c r="K482">
        <v>0.1978</v>
      </c>
      <c r="L482">
        <v>0.06</v>
      </c>
      <c r="M482">
        <v>0.52429999999999999</v>
      </c>
      <c r="N482">
        <v>1.802</v>
      </c>
      <c r="O482">
        <v>4.0369999999999999</v>
      </c>
      <c r="P482">
        <v>60.41</v>
      </c>
      <c r="Q482">
        <v>1.061E-2</v>
      </c>
      <c r="R482">
        <v>3.252E-2</v>
      </c>
      <c r="S482">
        <v>3.9149999999999997E-2</v>
      </c>
      <c r="T482">
        <v>1.559E-2</v>
      </c>
      <c r="U482">
        <v>2.1860000000000001E-2</v>
      </c>
      <c r="V482">
        <v>3.9490000000000003E-3</v>
      </c>
      <c r="W482">
        <v>21.65</v>
      </c>
      <c r="X482">
        <v>30.53</v>
      </c>
      <c r="Y482">
        <v>144.9</v>
      </c>
      <c r="Z482">
        <v>1417</v>
      </c>
      <c r="AA482">
        <v>0.14630000000000001</v>
      </c>
      <c r="AB482">
        <v>0.29680000000000001</v>
      </c>
      <c r="AC482">
        <v>0.3458</v>
      </c>
      <c r="AD482">
        <v>0.15640000000000001</v>
      </c>
      <c r="AE482">
        <v>0.29199999999999998</v>
      </c>
      <c r="AF482">
        <v>7.6139999999999999E-2</v>
      </c>
    </row>
    <row r="483" spans="1:32">
      <c r="A483">
        <v>884948</v>
      </c>
      <c r="B483">
        <v>1</v>
      </c>
      <c r="C483">
        <v>20.94</v>
      </c>
      <c r="D483">
        <v>23.56</v>
      </c>
      <c r="E483">
        <v>138.9</v>
      </c>
      <c r="F483">
        <v>1364</v>
      </c>
      <c r="G483">
        <v>0.1007</v>
      </c>
      <c r="H483">
        <v>0.16059999999999999</v>
      </c>
      <c r="I483">
        <v>0.2712</v>
      </c>
      <c r="J483">
        <v>0.13100000000000001</v>
      </c>
      <c r="K483">
        <v>0.2205</v>
      </c>
      <c r="L483">
        <v>5.8979999999999998E-2</v>
      </c>
      <c r="M483">
        <v>1.004</v>
      </c>
      <c r="N483">
        <v>0.82079999999999997</v>
      </c>
      <c r="O483">
        <v>6.3719999999999999</v>
      </c>
      <c r="P483">
        <v>137.9</v>
      </c>
      <c r="Q483">
        <v>5.2830000000000004E-3</v>
      </c>
      <c r="R483">
        <v>3.9079999999999997E-2</v>
      </c>
      <c r="S483">
        <v>9.5180000000000001E-2</v>
      </c>
      <c r="T483">
        <v>1.864E-2</v>
      </c>
      <c r="U483">
        <v>2.401E-2</v>
      </c>
      <c r="V483">
        <v>5.0020000000000004E-3</v>
      </c>
      <c r="W483">
        <v>25.58</v>
      </c>
      <c r="X483">
        <v>27</v>
      </c>
      <c r="Y483">
        <v>165.3</v>
      </c>
      <c r="Z483">
        <v>2010</v>
      </c>
      <c r="AA483">
        <v>0.1211</v>
      </c>
      <c r="AB483">
        <v>0.31719999999999998</v>
      </c>
      <c r="AC483">
        <v>0.69910000000000005</v>
      </c>
      <c r="AD483">
        <v>0.21049999999999999</v>
      </c>
      <c r="AE483">
        <v>0.31259999999999999</v>
      </c>
      <c r="AF483">
        <v>7.8490000000000004E-2</v>
      </c>
    </row>
    <row r="484" spans="1:32">
      <c r="A484">
        <v>885429</v>
      </c>
      <c r="B484">
        <v>1</v>
      </c>
      <c r="C484">
        <v>19.73</v>
      </c>
      <c r="D484">
        <v>19.82</v>
      </c>
      <c r="E484">
        <v>130.69999999999999</v>
      </c>
      <c r="F484">
        <v>1206</v>
      </c>
      <c r="G484">
        <v>0.1062</v>
      </c>
      <c r="H484">
        <v>0.18490000000000001</v>
      </c>
      <c r="I484">
        <v>0.2417</v>
      </c>
      <c r="J484">
        <v>9.74E-2</v>
      </c>
      <c r="K484">
        <v>0.17330000000000001</v>
      </c>
      <c r="L484">
        <v>6.6970000000000002E-2</v>
      </c>
      <c r="M484">
        <v>0.7661</v>
      </c>
      <c r="N484">
        <v>0.78</v>
      </c>
      <c r="O484">
        <v>4.1150000000000002</v>
      </c>
      <c r="P484">
        <v>92.81</v>
      </c>
      <c r="Q484">
        <v>8.482E-3</v>
      </c>
      <c r="R484">
        <v>5.0569999999999997E-2</v>
      </c>
      <c r="S484">
        <v>6.8000000000000005E-2</v>
      </c>
      <c r="T484">
        <v>1.9709999999999998E-2</v>
      </c>
      <c r="U484">
        <v>1.4670000000000001E-2</v>
      </c>
      <c r="V484">
        <v>7.2589999999999998E-3</v>
      </c>
      <c r="W484">
        <v>25.28</v>
      </c>
      <c r="X484">
        <v>25.59</v>
      </c>
      <c r="Y484">
        <v>159.80000000000001</v>
      </c>
      <c r="Z484">
        <v>1933</v>
      </c>
      <c r="AA484">
        <v>0.17100000000000001</v>
      </c>
      <c r="AB484">
        <v>0.59550000000000003</v>
      </c>
      <c r="AC484">
        <v>0.84889999999999999</v>
      </c>
      <c r="AD484">
        <v>0.25069999999999998</v>
      </c>
      <c r="AE484">
        <v>0.27489999999999998</v>
      </c>
      <c r="AF484">
        <v>0.12970000000000001</v>
      </c>
    </row>
    <row r="485" spans="1:32">
      <c r="A485">
        <v>8860702</v>
      </c>
      <c r="B485">
        <v>1</v>
      </c>
      <c r="C485">
        <v>17.3</v>
      </c>
      <c r="D485">
        <v>17.079999999999998</v>
      </c>
      <c r="E485">
        <v>113</v>
      </c>
      <c r="F485">
        <v>928.2</v>
      </c>
      <c r="G485">
        <v>0.1008</v>
      </c>
      <c r="H485">
        <v>0.1041</v>
      </c>
      <c r="I485">
        <v>0.12659999999999999</v>
      </c>
      <c r="J485">
        <v>8.3529999999999993E-2</v>
      </c>
      <c r="K485">
        <v>0.18129999999999999</v>
      </c>
      <c r="L485">
        <v>5.6129999999999999E-2</v>
      </c>
      <c r="M485">
        <v>0.30930000000000002</v>
      </c>
      <c r="N485">
        <v>0.85680000000000001</v>
      </c>
      <c r="O485">
        <v>2.1930000000000001</v>
      </c>
      <c r="P485">
        <v>33.630000000000003</v>
      </c>
      <c r="Q485">
        <v>4.7569999999999999E-3</v>
      </c>
      <c r="R485">
        <v>1.503E-2</v>
      </c>
      <c r="S485">
        <v>2.332E-2</v>
      </c>
      <c r="T485">
        <v>1.2619999999999999E-2</v>
      </c>
      <c r="U485">
        <v>1.3939999999999999E-2</v>
      </c>
      <c r="V485">
        <v>2.362E-3</v>
      </c>
      <c r="W485">
        <v>19.850000000000001</v>
      </c>
      <c r="X485">
        <v>25.09</v>
      </c>
      <c r="Y485">
        <v>130.9</v>
      </c>
      <c r="Z485">
        <v>1222</v>
      </c>
      <c r="AA485">
        <v>0.1416</v>
      </c>
      <c r="AB485">
        <v>0.24049999999999999</v>
      </c>
      <c r="AC485">
        <v>0.33779999999999999</v>
      </c>
      <c r="AD485">
        <v>0.1857</v>
      </c>
      <c r="AE485">
        <v>0.31380000000000002</v>
      </c>
      <c r="AF485">
        <v>8.1129999999999994E-2</v>
      </c>
    </row>
    <row r="486" spans="1:32">
      <c r="A486">
        <v>886226</v>
      </c>
      <c r="B486">
        <v>1</v>
      </c>
      <c r="C486">
        <v>19.45</v>
      </c>
      <c r="D486">
        <v>19.329999999999998</v>
      </c>
      <c r="E486">
        <v>126.5</v>
      </c>
      <c r="F486">
        <v>1169</v>
      </c>
      <c r="G486">
        <v>0.10349999999999999</v>
      </c>
      <c r="H486">
        <v>0.1188</v>
      </c>
      <c r="I486">
        <v>0.13789999999999999</v>
      </c>
      <c r="J486">
        <v>8.591E-2</v>
      </c>
      <c r="K486">
        <v>0.17760000000000001</v>
      </c>
      <c r="L486">
        <v>5.6469999999999999E-2</v>
      </c>
      <c r="M486">
        <v>0.59589999999999999</v>
      </c>
      <c r="N486">
        <v>0.63419999999999999</v>
      </c>
      <c r="O486">
        <v>3.7970000000000002</v>
      </c>
      <c r="P486">
        <v>71</v>
      </c>
      <c r="Q486">
        <v>4.6490000000000004E-3</v>
      </c>
      <c r="R486">
        <v>1.7999999999999999E-2</v>
      </c>
      <c r="S486">
        <v>2.7490000000000001E-2</v>
      </c>
      <c r="T486">
        <v>1.2670000000000001E-2</v>
      </c>
      <c r="U486">
        <v>1.3650000000000001E-2</v>
      </c>
      <c r="V486">
        <v>2.5500000000000002E-3</v>
      </c>
      <c r="W486">
        <v>25.7</v>
      </c>
      <c r="X486">
        <v>24.57</v>
      </c>
      <c r="Y486">
        <v>163.1</v>
      </c>
      <c r="Z486">
        <v>1972</v>
      </c>
      <c r="AA486">
        <v>0.1497</v>
      </c>
      <c r="AB486">
        <v>0.31609999999999999</v>
      </c>
      <c r="AC486">
        <v>0.43169999999999997</v>
      </c>
      <c r="AD486">
        <v>0.19989999999999999</v>
      </c>
      <c r="AE486">
        <v>0.33789999999999998</v>
      </c>
      <c r="AF486">
        <v>8.9499999999999996E-2</v>
      </c>
    </row>
    <row r="487" spans="1:32">
      <c r="A487">
        <v>886452</v>
      </c>
      <c r="B487">
        <v>1</v>
      </c>
      <c r="C487">
        <v>13.96</v>
      </c>
      <c r="D487">
        <v>17.05</v>
      </c>
      <c r="E487">
        <v>91.43</v>
      </c>
      <c r="F487">
        <v>602.4</v>
      </c>
      <c r="G487">
        <v>0.1096</v>
      </c>
      <c r="H487">
        <v>0.12790000000000001</v>
      </c>
      <c r="I487">
        <v>9.7890000000000005E-2</v>
      </c>
      <c r="J487">
        <v>5.246E-2</v>
      </c>
      <c r="K487">
        <v>0.1908</v>
      </c>
      <c r="L487">
        <v>6.13E-2</v>
      </c>
      <c r="M487">
        <v>0.42499999999999999</v>
      </c>
      <c r="N487">
        <v>0.80979999999999996</v>
      </c>
      <c r="O487">
        <v>2.5630000000000002</v>
      </c>
      <c r="P487">
        <v>35.74</v>
      </c>
      <c r="Q487">
        <v>6.3509999999999999E-3</v>
      </c>
      <c r="R487">
        <v>2.6790000000000001E-2</v>
      </c>
      <c r="S487">
        <v>3.1189999999999999E-2</v>
      </c>
      <c r="T487">
        <v>1.342E-2</v>
      </c>
      <c r="U487">
        <v>2.0619999999999999E-2</v>
      </c>
      <c r="V487">
        <v>2.6949999999999999E-3</v>
      </c>
      <c r="W487">
        <v>16.39</v>
      </c>
      <c r="X487">
        <v>22.07</v>
      </c>
      <c r="Y487">
        <v>108.1</v>
      </c>
      <c r="Z487">
        <v>826</v>
      </c>
      <c r="AA487">
        <v>0.1512</v>
      </c>
      <c r="AB487">
        <v>0.32619999999999999</v>
      </c>
      <c r="AC487">
        <v>0.32090000000000002</v>
      </c>
      <c r="AD487">
        <v>0.13739999999999999</v>
      </c>
      <c r="AE487">
        <v>0.30680000000000002</v>
      </c>
      <c r="AF487">
        <v>7.9570000000000002E-2</v>
      </c>
    </row>
    <row r="488" spans="1:32">
      <c r="A488">
        <v>88649001</v>
      </c>
      <c r="B488">
        <v>1</v>
      </c>
      <c r="C488">
        <v>19.55</v>
      </c>
      <c r="D488">
        <v>28.77</v>
      </c>
      <c r="E488">
        <v>133.6</v>
      </c>
      <c r="F488">
        <v>1207</v>
      </c>
      <c r="G488">
        <v>9.2600000000000002E-2</v>
      </c>
      <c r="H488">
        <v>0.20630000000000001</v>
      </c>
      <c r="I488">
        <v>0.1784</v>
      </c>
      <c r="J488">
        <v>0.1144</v>
      </c>
      <c r="K488">
        <v>0.1893</v>
      </c>
      <c r="L488">
        <v>6.232E-2</v>
      </c>
      <c r="M488">
        <v>0.84260000000000002</v>
      </c>
      <c r="N488">
        <v>1.1990000000000001</v>
      </c>
      <c r="O488">
        <v>7.1580000000000004</v>
      </c>
      <c r="P488">
        <v>106.4</v>
      </c>
      <c r="Q488">
        <v>6.3559999999999997E-3</v>
      </c>
      <c r="R488">
        <v>4.7649999999999998E-2</v>
      </c>
      <c r="S488">
        <v>3.8629999999999998E-2</v>
      </c>
      <c r="T488">
        <v>1.519E-2</v>
      </c>
      <c r="U488">
        <v>1.9359999999999999E-2</v>
      </c>
      <c r="V488">
        <v>5.2519999999999997E-3</v>
      </c>
      <c r="W488">
        <v>25.05</v>
      </c>
      <c r="X488">
        <v>36.270000000000003</v>
      </c>
      <c r="Y488">
        <v>178.6</v>
      </c>
      <c r="Z488">
        <v>1926</v>
      </c>
      <c r="AA488">
        <v>0.12809999999999999</v>
      </c>
      <c r="AB488">
        <v>0.53290000000000004</v>
      </c>
      <c r="AC488">
        <v>0.42509999999999998</v>
      </c>
      <c r="AD488">
        <v>0.19409999999999999</v>
      </c>
      <c r="AE488">
        <v>0.28179999999999999</v>
      </c>
      <c r="AF488">
        <v>0.10050000000000001</v>
      </c>
    </row>
    <row r="489" spans="1:32">
      <c r="A489">
        <v>886776</v>
      </c>
      <c r="B489">
        <v>1</v>
      </c>
      <c r="C489">
        <v>15.32</v>
      </c>
      <c r="D489">
        <v>17.27</v>
      </c>
      <c r="E489">
        <v>103.2</v>
      </c>
      <c r="F489">
        <v>713.3</v>
      </c>
      <c r="G489">
        <v>0.13350000000000001</v>
      </c>
      <c r="H489">
        <v>0.22839999999999999</v>
      </c>
      <c r="I489">
        <v>0.24479999999999999</v>
      </c>
      <c r="J489">
        <v>0.1242</v>
      </c>
      <c r="K489">
        <v>0.23980000000000001</v>
      </c>
      <c r="L489">
        <v>7.596E-2</v>
      </c>
      <c r="M489">
        <v>0.65920000000000001</v>
      </c>
      <c r="N489">
        <v>1.0589999999999999</v>
      </c>
      <c r="O489">
        <v>4.0609999999999999</v>
      </c>
      <c r="P489">
        <v>59.46</v>
      </c>
      <c r="Q489">
        <v>1.0149999999999999E-2</v>
      </c>
      <c r="R489">
        <v>4.5879999999999997E-2</v>
      </c>
      <c r="S489">
        <v>4.9829999999999999E-2</v>
      </c>
      <c r="T489">
        <v>2.1270000000000001E-2</v>
      </c>
      <c r="U489">
        <v>1.8839999999999999E-2</v>
      </c>
      <c r="V489">
        <v>8.6599999999999993E-3</v>
      </c>
      <c r="W489">
        <v>17.73</v>
      </c>
      <c r="X489">
        <v>22.66</v>
      </c>
      <c r="Y489">
        <v>119.8</v>
      </c>
      <c r="Z489">
        <v>928.8</v>
      </c>
      <c r="AA489">
        <v>0.17649999999999999</v>
      </c>
      <c r="AB489">
        <v>0.45029999999999998</v>
      </c>
      <c r="AC489">
        <v>0.44290000000000002</v>
      </c>
      <c r="AD489">
        <v>0.22289999999999999</v>
      </c>
      <c r="AE489">
        <v>0.32579999999999998</v>
      </c>
      <c r="AF489">
        <v>0.1191</v>
      </c>
    </row>
    <row r="490" spans="1:32">
      <c r="A490">
        <v>887181</v>
      </c>
      <c r="B490">
        <v>1</v>
      </c>
      <c r="C490">
        <v>15.66</v>
      </c>
      <c r="D490">
        <v>23.2</v>
      </c>
      <c r="E490">
        <v>110.2</v>
      </c>
      <c r="F490">
        <v>773.5</v>
      </c>
      <c r="G490">
        <v>0.1109</v>
      </c>
      <c r="H490">
        <v>0.31140000000000001</v>
      </c>
      <c r="I490">
        <v>0.31759999999999999</v>
      </c>
      <c r="J490">
        <v>0.13769999999999999</v>
      </c>
      <c r="K490">
        <v>0.2495</v>
      </c>
      <c r="L490">
        <v>8.1040000000000001E-2</v>
      </c>
      <c r="M490">
        <v>1.292</v>
      </c>
      <c r="N490">
        <v>2.4540000000000002</v>
      </c>
      <c r="O490">
        <v>10.119999999999999</v>
      </c>
      <c r="P490">
        <v>138.5</v>
      </c>
      <c r="Q490">
        <v>1.2359999999999999E-2</v>
      </c>
      <c r="R490">
        <v>5.9950000000000003E-2</v>
      </c>
      <c r="S490">
        <v>8.2320000000000004E-2</v>
      </c>
      <c r="T490">
        <v>3.024E-2</v>
      </c>
      <c r="U490">
        <v>2.3369999999999998E-2</v>
      </c>
      <c r="V490">
        <v>6.0419999999999996E-3</v>
      </c>
      <c r="W490">
        <v>19.850000000000001</v>
      </c>
      <c r="X490">
        <v>31.64</v>
      </c>
      <c r="Y490">
        <v>143.69999999999999</v>
      </c>
      <c r="Z490">
        <v>1226</v>
      </c>
      <c r="AA490">
        <v>0.15040000000000001</v>
      </c>
      <c r="AB490">
        <v>0.51719999999999999</v>
      </c>
      <c r="AC490">
        <v>0.61809999999999998</v>
      </c>
      <c r="AD490">
        <v>0.2462</v>
      </c>
      <c r="AE490">
        <v>0.32769999999999999</v>
      </c>
      <c r="AF490">
        <v>0.1019</v>
      </c>
    </row>
    <row r="491" spans="1:32">
      <c r="A491">
        <v>88725602</v>
      </c>
      <c r="B491">
        <v>1</v>
      </c>
      <c r="C491">
        <v>15.53</v>
      </c>
      <c r="D491">
        <v>33.56</v>
      </c>
      <c r="E491">
        <v>103.7</v>
      </c>
      <c r="F491">
        <v>744.9</v>
      </c>
      <c r="G491">
        <v>0.10630000000000001</v>
      </c>
      <c r="H491">
        <v>0.16389999999999999</v>
      </c>
      <c r="I491">
        <v>0.17510000000000001</v>
      </c>
      <c r="J491">
        <v>8.3989999999999995E-2</v>
      </c>
      <c r="K491">
        <v>0.20910000000000001</v>
      </c>
      <c r="L491">
        <v>6.6500000000000004E-2</v>
      </c>
      <c r="M491">
        <v>0.2419</v>
      </c>
      <c r="N491">
        <v>1.278</v>
      </c>
      <c r="O491">
        <v>1.903</v>
      </c>
      <c r="P491">
        <v>23.02</v>
      </c>
      <c r="Q491">
        <v>5.3449999999999999E-3</v>
      </c>
      <c r="R491">
        <v>2.5559999999999999E-2</v>
      </c>
      <c r="S491">
        <v>2.8889999999999999E-2</v>
      </c>
      <c r="T491">
        <v>1.022E-2</v>
      </c>
      <c r="U491">
        <v>9.9469999999999992E-3</v>
      </c>
      <c r="V491">
        <v>3.359E-3</v>
      </c>
      <c r="W491">
        <v>18.489999999999998</v>
      </c>
      <c r="X491">
        <v>49.54</v>
      </c>
      <c r="Y491">
        <v>126.3</v>
      </c>
      <c r="Z491">
        <v>1035</v>
      </c>
      <c r="AA491">
        <v>0.1883</v>
      </c>
      <c r="AB491">
        <v>0.55640000000000001</v>
      </c>
      <c r="AC491">
        <v>0.57030000000000003</v>
      </c>
      <c r="AD491">
        <v>0.2014</v>
      </c>
      <c r="AE491">
        <v>0.35120000000000001</v>
      </c>
      <c r="AF491">
        <v>0.12039999999999999</v>
      </c>
    </row>
    <row r="492" spans="1:32">
      <c r="A492">
        <v>887549</v>
      </c>
      <c r="B492">
        <v>1</v>
      </c>
      <c r="C492">
        <v>20.309999999999999</v>
      </c>
      <c r="D492">
        <v>27.06</v>
      </c>
      <c r="E492">
        <v>132.9</v>
      </c>
      <c r="F492">
        <v>1288</v>
      </c>
      <c r="G492">
        <v>0.1</v>
      </c>
      <c r="H492">
        <v>0.10879999999999999</v>
      </c>
      <c r="I492">
        <v>0.15190000000000001</v>
      </c>
      <c r="J492">
        <v>9.3329999999999996E-2</v>
      </c>
      <c r="K492">
        <v>0.18140000000000001</v>
      </c>
      <c r="L492">
        <v>5.5719999999999999E-2</v>
      </c>
      <c r="M492">
        <v>0.3977</v>
      </c>
      <c r="N492">
        <v>1.0329999999999999</v>
      </c>
      <c r="O492">
        <v>2.5870000000000002</v>
      </c>
      <c r="P492">
        <v>52.34</v>
      </c>
      <c r="Q492">
        <v>5.0429999999999997E-3</v>
      </c>
      <c r="R492">
        <v>1.5779999999999999E-2</v>
      </c>
      <c r="S492">
        <v>2.1170000000000001E-2</v>
      </c>
      <c r="T492">
        <v>8.1849999999999996E-3</v>
      </c>
      <c r="U492">
        <v>1.282E-2</v>
      </c>
      <c r="V492">
        <v>1.892E-3</v>
      </c>
      <c r="W492">
        <v>24.33</v>
      </c>
      <c r="X492">
        <v>39.159999999999997</v>
      </c>
      <c r="Y492">
        <v>162.30000000000001</v>
      </c>
      <c r="Z492">
        <v>1844</v>
      </c>
      <c r="AA492">
        <v>0.1522</v>
      </c>
      <c r="AB492">
        <v>0.29449999999999998</v>
      </c>
      <c r="AC492">
        <v>0.37880000000000003</v>
      </c>
      <c r="AD492">
        <v>0.16969999999999999</v>
      </c>
      <c r="AE492">
        <v>0.31509999999999999</v>
      </c>
      <c r="AF492">
        <v>7.9990000000000006E-2</v>
      </c>
    </row>
    <row r="493" spans="1:32">
      <c r="A493">
        <v>888264</v>
      </c>
      <c r="B493">
        <v>1</v>
      </c>
      <c r="C493">
        <v>17.350000000000001</v>
      </c>
      <c r="D493">
        <v>23.06</v>
      </c>
      <c r="E493">
        <v>111</v>
      </c>
      <c r="F493">
        <v>933.1</v>
      </c>
      <c r="G493">
        <v>8.6620000000000003E-2</v>
      </c>
      <c r="H493">
        <v>6.2899999999999998E-2</v>
      </c>
      <c r="I493">
        <v>2.8910000000000002E-2</v>
      </c>
      <c r="J493">
        <v>2.8369999999999999E-2</v>
      </c>
      <c r="K493">
        <v>0.15640000000000001</v>
      </c>
      <c r="L493">
        <v>5.3069999999999999E-2</v>
      </c>
      <c r="M493">
        <v>0.4007</v>
      </c>
      <c r="N493">
        <v>1.3169999999999999</v>
      </c>
      <c r="O493">
        <v>2.577</v>
      </c>
      <c r="P493">
        <v>44.41</v>
      </c>
      <c r="Q493">
        <v>5.7260000000000002E-3</v>
      </c>
      <c r="R493">
        <v>1.106E-2</v>
      </c>
      <c r="S493">
        <v>1.2460000000000001E-2</v>
      </c>
      <c r="T493">
        <v>7.6709999999999999E-3</v>
      </c>
      <c r="U493">
        <v>1.4109999999999999E-2</v>
      </c>
      <c r="V493">
        <v>1.578E-3</v>
      </c>
      <c r="W493">
        <v>19.850000000000001</v>
      </c>
      <c r="X493">
        <v>31.47</v>
      </c>
      <c r="Y493">
        <v>128.19999999999999</v>
      </c>
      <c r="Z493">
        <v>1218</v>
      </c>
      <c r="AA493">
        <v>0.124</v>
      </c>
      <c r="AB493">
        <v>0.14860000000000001</v>
      </c>
      <c r="AC493">
        <v>0.1211</v>
      </c>
      <c r="AD493">
        <v>8.2350000000000007E-2</v>
      </c>
      <c r="AE493">
        <v>0.2452</v>
      </c>
      <c r="AF493">
        <v>6.515E-2</v>
      </c>
    </row>
    <row r="494" spans="1:32">
      <c r="A494">
        <v>888570</v>
      </c>
      <c r="B494">
        <v>1</v>
      </c>
      <c r="C494">
        <v>17.29</v>
      </c>
      <c r="D494">
        <v>22.13</v>
      </c>
      <c r="E494">
        <v>114.4</v>
      </c>
      <c r="F494">
        <v>947.8</v>
      </c>
      <c r="G494">
        <v>8.9990000000000001E-2</v>
      </c>
      <c r="H494">
        <v>0.1273</v>
      </c>
      <c r="I494">
        <v>9.6970000000000001E-2</v>
      </c>
      <c r="J494">
        <v>7.5069999999999998E-2</v>
      </c>
      <c r="K494">
        <v>0.21079999999999999</v>
      </c>
      <c r="L494">
        <v>5.4640000000000001E-2</v>
      </c>
      <c r="M494">
        <v>0.83479999999999999</v>
      </c>
      <c r="N494">
        <v>1.633</v>
      </c>
      <c r="O494">
        <v>6.1459999999999999</v>
      </c>
      <c r="P494">
        <v>90.94</v>
      </c>
      <c r="Q494">
        <v>6.7169999999999999E-3</v>
      </c>
      <c r="R494">
        <v>5.9810000000000002E-2</v>
      </c>
      <c r="S494">
        <v>4.6379999999999998E-2</v>
      </c>
      <c r="T494">
        <v>2.1489999999999999E-2</v>
      </c>
      <c r="U494">
        <v>2.7470000000000001E-2</v>
      </c>
      <c r="V494">
        <v>5.8380000000000003E-3</v>
      </c>
      <c r="W494">
        <v>20.39</v>
      </c>
      <c r="X494">
        <v>27.24</v>
      </c>
      <c r="Y494">
        <v>137.9</v>
      </c>
      <c r="Z494">
        <v>1295</v>
      </c>
      <c r="AA494">
        <v>0.1134</v>
      </c>
      <c r="AB494">
        <v>0.28670000000000001</v>
      </c>
      <c r="AC494">
        <v>0.2298</v>
      </c>
      <c r="AD494">
        <v>0.15279999999999999</v>
      </c>
      <c r="AE494">
        <v>0.30669999999999997</v>
      </c>
      <c r="AF494">
        <v>7.4840000000000004E-2</v>
      </c>
    </row>
    <row r="495" spans="1:32">
      <c r="A495">
        <v>889403</v>
      </c>
      <c r="B495">
        <v>1</v>
      </c>
      <c r="C495">
        <v>15.61</v>
      </c>
      <c r="D495">
        <v>19.38</v>
      </c>
      <c r="E495">
        <v>100</v>
      </c>
      <c r="F495">
        <v>758.6</v>
      </c>
      <c r="G495">
        <v>7.8399999999999997E-2</v>
      </c>
      <c r="H495">
        <v>5.6160000000000002E-2</v>
      </c>
      <c r="I495">
        <v>4.2090000000000002E-2</v>
      </c>
      <c r="J495">
        <v>2.8469999999999999E-2</v>
      </c>
      <c r="K495">
        <v>0.1547</v>
      </c>
      <c r="L495">
        <v>5.4429999999999999E-2</v>
      </c>
      <c r="M495">
        <v>0.2298</v>
      </c>
      <c r="N495">
        <v>0.99880000000000002</v>
      </c>
      <c r="O495">
        <v>1.534</v>
      </c>
      <c r="P495">
        <v>22.18</v>
      </c>
      <c r="Q495">
        <v>2.826E-3</v>
      </c>
      <c r="R495">
        <v>9.1050000000000002E-3</v>
      </c>
      <c r="S495">
        <v>1.311E-2</v>
      </c>
      <c r="T495">
        <v>5.1739999999999998E-3</v>
      </c>
      <c r="U495">
        <v>1.013E-2</v>
      </c>
      <c r="V495">
        <v>1.3450000000000001E-3</v>
      </c>
      <c r="W495">
        <v>17.91</v>
      </c>
      <c r="X495">
        <v>31.67</v>
      </c>
      <c r="Y495">
        <v>115.9</v>
      </c>
      <c r="Z495">
        <v>988.6</v>
      </c>
      <c r="AA495">
        <v>0.1084</v>
      </c>
      <c r="AB495">
        <v>0.1807</v>
      </c>
      <c r="AC495">
        <v>0.22600000000000001</v>
      </c>
      <c r="AD495">
        <v>8.5680000000000006E-2</v>
      </c>
      <c r="AE495">
        <v>0.26829999999999998</v>
      </c>
      <c r="AF495">
        <v>6.8290000000000003E-2</v>
      </c>
    </row>
    <row r="496" spans="1:32">
      <c r="A496">
        <v>889719</v>
      </c>
      <c r="B496">
        <v>1</v>
      </c>
      <c r="C496">
        <v>17.190000000000001</v>
      </c>
      <c r="D496">
        <v>22.07</v>
      </c>
      <c r="E496">
        <v>111.6</v>
      </c>
      <c r="F496">
        <v>928.3</v>
      </c>
      <c r="G496">
        <v>9.7259999999999999E-2</v>
      </c>
      <c r="H496">
        <v>8.9950000000000002E-2</v>
      </c>
      <c r="I496">
        <v>9.0609999999999996E-2</v>
      </c>
      <c r="J496">
        <v>6.5269999999999995E-2</v>
      </c>
      <c r="K496">
        <v>0.1867</v>
      </c>
      <c r="L496">
        <v>5.5800000000000002E-2</v>
      </c>
      <c r="M496">
        <v>0.42030000000000001</v>
      </c>
      <c r="N496">
        <v>0.73829999999999996</v>
      </c>
      <c r="O496">
        <v>2.819</v>
      </c>
      <c r="P496">
        <v>45.42</v>
      </c>
      <c r="Q496">
        <v>4.4929999999999996E-3</v>
      </c>
      <c r="R496">
        <v>1.206E-2</v>
      </c>
      <c r="S496">
        <v>2.0480000000000002E-2</v>
      </c>
      <c r="T496">
        <v>9.8750000000000001E-3</v>
      </c>
      <c r="U496">
        <v>1.1440000000000001E-2</v>
      </c>
      <c r="V496">
        <v>1.575E-3</v>
      </c>
      <c r="W496">
        <v>21.58</v>
      </c>
      <c r="X496">
        <v>29.33</v>
      </c>
      <c r="Y496">
        <v>140.5</v>
      </c>
      <c r="Z496">
        <v>1436</v>
      </c>
      <c r="AA496">
        <v>0.15579999999999999</v>
      </c>
      <c r="AB496">
        <v>0.25669999999999998</v>
      </c>
      <c r="AC496">
        <v>0.38890000000000002</v>
      </c>
      <c r="AD496">
        <v>0.19839999999999999</v>
      </c>
      <c r="AE496">
        <v>0.3216</v>
      </c>
      <c r="AF496">
        <v>7.5700000000000003E-2</v>
      </c>
    </row>
    <row r="497" spans="1:32">
      <c r="A497">
        <v>88995002</v>
      </c>
      <c r="B497">
        <v>1</v>
      </c>
      <c r="C497">
        <v>20.73</v>
      </c>
      <c r="D497">
        <v>31.12</v>
      </c>
      <c r="E497">
        <v>135.69999999999999</v>
      </c>
      <c r="F497">
        <v>1419</v>
      </c>
      <c r="G497">
        <v>9.4689999999999996E-2</v>
      </c>
      <c r="H497">
        <v>0.1143</v>
      </c>
      <c r="I497">
        <v>0.13669999999999999</v>
      </c>
      <c r="J497">
        <v>8.6459999999999995E-2</v>
      </c>
      <c r="K497">
        <v>0.1769</v>
      </c>
      <c r="L497">
        <v>5.6739999999999999E-2</v>
      </c>
      <c r="M497">
        <v>1.1719999999999999</v>
      </c>
      <c r="N497">
        <v>1.617</v>
      </c>
      <c r="O497">
        <v>7.7489999999999997</v>
      </c>
      <c r="P497">
        <v>199.7</v>
      </c>
      <c r="Q497">
        <v>4.5510000000000004E-3</v>
      </c>
      <c r="R497">
        <v>1.478E-2</v>
      </c>
      <c r="S497">
        <v>2.1430000000000001E-2</v>
      </c>
      <c r="T497">
        <v>9.2800000000000001E-3</v>
      </c>
      <c r="U497">
        <v>1.367E-2</v>
      </c>
      <c r="V497">
        <v>2.2989999999999998E-3</v>
      </c>
      <c r="W497">
        <v>32.49</v>
      </c>
      <c r="X497">
        <v>47.16</v>
      </c>
      <c r="Y497">
        <v>214</v>
      </c>
      <c r="Z497">
        <v>3432</v>
      </c>
      <c r="AA497">
        <v>0.1401</v>
      </c>
      <c r="AB497">
        <v>0.26440000000000002</v>
      </c>
      <c r="AC497">
        <v>0.34420000000000001</v>
      </c>
      <c r="AD497">
        <v>0.16589999999999999</v>
      </c>
      <c r="AE497">
        <v>0.2868</v>
      </c>
      <c r="AF497">
        <v>8.2180000000000003E-2</v>
      </c>
    </row>
    <row r="498" spans="1:32">
      <c r="A498">
        <v>8910988</v>
      </c>
      <c r="B498">
        <v>1</v>
      </c>
      <c r="C498">
        <v>21.75</v>
      </c>
      <c r="D498">
        <v>20.99</v>
      </c>
      <c r="E498">
        <v>147.30000000000001</v>
      </c>
      <c r="F498">
        <v>1491</v>
      </c>
      <c r="G498">
        <v>9.4009999999999996E-2</v>
      </c>
      <c r="H498">
        <v>0.1961</v>
      </c>
      <c r="I498">
        <v>0.2195</v>
      </c>
      <c r="J498">
        <v>0.10879999999999999</v>
      </c>
      <c r="K498">
        <v>0.1721</v>
      </c>
      <c r="L498">
        <v>6.1940000000000002E-2</v>
      </c>
      <c r="M498">
        <v>1.167</v>
      </c>
      <c r="N498">
        <v>1.3520000000000001</v>
      </c>
      <c r="O498">
        <v>8.8670000000000009</v>
      </c>
      <c r="P498">
        <v>156.80000000000001</v>
      </c>
      <c r="Q498">
        <v>5.6870000000000002E-3</v>
      </c>
      <c r="R498">
        <v>4.9599999999999998E-2</v>
      </c>
      <c r="S498">
        <v>6.3289999999999999E-2</v>
      </c>
      <c r="T498">
        <v>1.5610000000000001E-2</v>
      </c>
      <c r="U498">
        <v>1.924E-2</v>
      </c>
      <c r="V498">
        <v>4.614E-3</v>
      </c>
      <c r="W498">
        <v>28.19</v>
      </c>
      <c r="X498">
        <v>28.18</v>
      </c>
      <c r="Y498">
        <v>195.9</v>
      </c>
      <c r="Z498">
        <v>2384</v>
      </c>
      <c r="AA498">
        <v>0.12720000000000001</v>
      </c>
      <c r="AB498">
        <v>0.47249999999999998</v>
      </c>
      <c r="AC498">
        <v>0.58069999999999999</v>
      </c>
      <c r="AD498">
        <v>0.18410000000000001</v>
      </c>
      <c r="AE498">
        <v>0.2833</v>
      </c>
      <c r="AF498">
        <v>8.8580000000000006E-2</v>
      </c>
    </row>
    <row r="499" spans="1:32">
      <c r="A499">
        <v>8911163</v>
      </c>
      <c r="B499">
        <v>1</v>
      </c>
      <c r="C499">
        <v>17.93</v>
      </c>
      <c r="D499">
        <v>24.48</v>
      </c>
      <c r="E499">
        <v>115.2</v>
      </c>
      <c r="F499">
        <v>998.9</v>
      </c>
      <c r="G499">
        <v>8.8550000000000004E-2</v>
      </c>
      <c r="H499">
        <v>7.0269999999999999E-2</v>
      </c>
      <c r="I499">
        <v>5.6989999999999999E-2</v>
      </c>
      <c r="J499">
        <v>4.7440000000000003E-2</v>
      </c>
      <c r="K499">
        <v>0.15379999999999999</v>
      </c>
      <c r="L499">
        <v>5.5100000000000003E-2</v>
      </c>
      <c r="M499">
        <v>0.42120000000000002</v>
      </c>
      <c r="N499">
        <v>1.4330000000000001</v>
      </c>
      <c r="O499">
        <v>2.7650000000000001</v>
      </c>
      <c r="P499">
        <v>45.81</v>
      </c>
      <c r="Q499">
        <v>5.4440000000000001E-3</v>
      </c>
      <c r="R499">
        <v>1.1690000000000001E-2</v>
      </c>
      <c r="S499">
        <v>1.6219999999999998E-2</v>
      </c>
      <c r="T499">
        <v>8.5220000000000001E-3</v>
      </c>
      <c r="U499">
        <v>1.4189999999999999E-2</v>
      </c>
      <c r="V499">
        <v>2.751E-3</v>
      </c>
      <c r="W499">
        <v>20.92</v>
      </c>
      <c r="X499">
        <v>34.69</v>
      </c>
      <c r="Y499">
        <v>135.1</v>
      </c>
      <c r="Z499">
        <v>1320</v>
      </c>
      <c r="AA499">
        <v>0.13150000000000001</v>
      </c>
      <c r="AB499">
        <v>0.18060000000000001</v>
      </c>
      <c r="AC499">
        <v>0.20799999999999999</v>
      </c>
      <c r="AD499">
        <v>0.11360000000000001</v>
      </c>
      <c r="AE499">
        <v>0.25040000000000001</v>
      </c>
      <c r="AF499">
        <v>7.9479999999999995E-2</v>
      </c>
    </row>
    <row r="500" spans="1:32">
      <c r="A500">
        <v>8911670</v>
      </c>
      <c r="B500">
        <v>1</v>
      </c>
      <c r="C500">
        <v>18.809999999999999</v>
      </c>
      <c r="D500">
        <v>19.98</v>
      </c>
      <c r="E500">
        <v>120.9</v>
      </c>
      <c r="F500">
        <v>1102</v>
      </c>
      <c r="G500">
        <v>8.9230000000000004E-2</v>
      </c>
      <c r="H500">
        <v>5.8840000000000003E-2</v>
      </c>
      <c r="I500">
        <v>8.0199999999999994E-2</v>
      </c>
      <c r="J500">
        <v>5.8430000000000003E-2</v>
      </c>
      <c r="K500">
        <v>0.155</v>
      </c>
      <c r="L500">
        <v>4.9959999999999997E-2</v>
      </c>
      <c r="M500">
        <v>0.32829999999999998</v>
      </c>
      <c r="N500">
        <v>0.82799999999999996</v>
      </c>
      <c r="O500">
        <v>2.363</v>
      </c>
      <c r="P500">
        <v>36.74</v>
      </c>
      <c r="Q500">
        <v>7.5709999999999996E-3</v>
      </c>
      <c r="R500">
        <v>1.1140000000000001E-2</v>
      </c>
      <c r="S500">
        <v>2.623E-2</v>
      </c>
      <c r="T500">
        <v>1.4630000000000001E-2</v>
      </c>
      <c r="U500">
        <v>1.9300000000000001E-2</v>
      </c>
      <c r="V500">
        <v>1.676E-3</v>
      </c>
      <c r="W500">
        <v>19.96</v>
      </c>
      <c r="X500">
        <v>24.3</v>
      </c>
      <c r="Y500">
        <v>129</v>
      </c>
      <c r="Z500">
        <v>1236</v>
      </c>
      <c r="AA500">
        <v>0.12429999999999999</v>
      </c>
      <c r="AB500">
        <v>0.11600000000000001</v>
      </c>
      <c r="AC500">
        <v>0.221</v>
      </c>
      <c r="AD500">
        <v>0.12939999999999999</v>
      </c>
      <c r="AE500">
        <v>0.25669999999999998</v>
      </c>
      <c r="AF500">
        <v>5.7369999999999997E-2</v>
      </c>
    </row>
    <row r="501" spans="1:32">
      <c r="A501">
        <v>8912049</v>
      </c>
      <c r="B501">
        <v>1</v>
      </c>
      <c r="C501">
        <v>19.16</v>
      </c>
      <c r="D501">
        <v>26.6</v>
      </c>
      <c r="E501">
        <v>126.2</v>
      </c>
      <c r="F501">
        <v>1138</v>
      </c>
      <c r="G501">
        <v>0.10199999999999999</v>
      </c>
      <c r="H501">
        <v>0.14530000000000001</v>
      </c>
      <c r="I501">
        <v>0.19209999999999999</v>
      </c>
      <c r="J501">
        <v>9.6640000000000004E-2</v>
      </c>
      <c r="K501">
        <v>0.19020000000000001</v>
      </c>
      <c r="L501">
        <v>6.2199999999999998E-2</v>
      </c>
      <c r="M501">
        <v>0.6361</v>
      </c>
      <c r="N501">
        <v>1.0009999999999999</v>
      </c>
      <c r="O501">
        <v>4.3209999999999997</v>
      </c>
      <c r="P501">
        <v>69.650000000000006</v>
      </c>
      <c r="Q501">
        <v>7.3920000000000001E-3</v>
      </c>
      <c r="R501">
        <v>2.4490000000000001E-2</v>
      </c>
      <c r="S501">
        <v>3.9879999999999999E-2</v>
      </c>
      <c r="T501">
        <v>1.2930000000000001E-2</v>
      </c>
      <c r="U501">
        <v>1.435E-2</v>
      </c>
      <c r="V501">
        <v>3.4459999999999998E-3</v>
      </c>
      <c r="W501">
        <v>23.72</v>
      </c>
      <c r="X501">
        <v>35.9</v>
      </c>
      <c r="Y501">
        <v>159.80000000000001</v>
      </c>
      <c r="Z501">
        <v>1724</v>
      </c>
      <c r="AA501">
        <v>0.1782</v>
      </c>
      <c r="AB501">
        <v>0.3841</v>
      </c>
      <c r="AC501">
        <v>0.57540000000000002</v>
      </c>
      <c r="AD501">
        <v>0.18720000000000001</v>
      </c>
      <c r="AE501">
        <v>0.32579999999999998</v>
      </c>
      <c r="AF501">
        <v>9.7199999999999995E-2</v>
      </c>
    </row>
    <row r="502" spans="1:32">
      <c r="A502">
        <v>89122</v>
      </c>
      <c r="B502">
        <v>1</v>
      </c>
      <c r="C502">
        <v>19.399999999999999</v>
      </c>
      <c r="D502">
        <v>18.18</v>
      </c>
      <c r="E502">
        <v>127.2</v>
      </c>
      <c r="F502">
        <v>1145</v>
      </c>
      <c r="G502">
        <v>0.1037</v>
      </c>
      <c r="H502">
        <v>0.14419999999999999</v>
      </c>
      <c r="I502">
        <v>0.16259999999999999</v>
      </c>
      <c r="J502">
        <v>9.4640000000000002E-2</v>
      </c>
      <c r="K502">
        <v>0.1893</v>
      </c>
      <c r="L502">
        <v>5.892E-2</v>
      </c>
      <c r="M502">
        <v>0.47089999999999999</v>
      </c>
      <c r="N502">
        <v>0.99509999999999998</v>
      </c>
      <c r="O502">
        <v>2.903</v>
      </c>
      <c r="P502">
        <v>53.16</v>
      </c>
      <c r="Q502">
        <v>5.6540000000000002E-3</v>
      </c>
      <c r="R502">
        <v>2.1989999999999999E-2</v>
      </c>
      <c r="S502">
        <v>3.0589999999999999E-2</v>
      </c>
      <c r="T502">
        <v>1.499E-2</v>
      </c>
      <c r="U502">
        <v>1.6230000000000001E-2</v>
      </c>
      <c r="V502">
        <v>1.9650000000000002E-3</v>
      </c>
      <c r="W502">
        <v>23.79</v>
      </c>
      <c r="X502">
        <v>28.65</v>
      </c>
      <c r="Y502">
        <v>152.4</v>
      </c>
      <c r="Z502">
        <v>1628</v>
      </c>
      <c r="AA502">
        <v>0.15179999999999999</v>
      </c>
      <c r="AB502">
        <v>0.37490000000000001</v>
      </c>
      <c r="AC502">
        <v>0.43159999999999998</v>
      </c>
      <c r="AD502">
        <v>0.22520000000000001</v>
      </c>
      <c r="AE502">
        <v>0.35899999999999999</v>
      </c>
      <c r="AF502">
        <v>7.7869999999999995E-2</v>
      </c>
    </row>
    <row r="503" spans="1:32">
      <c r="A503">
        <v>8912280</v>
      </c>
      <c r="B503">
        <v>1</v>
      </c>
      <c r="C503">
        <v>16.239999999999998</v>
      </c>
      <c r="D503">
        <v>18.77</v>
      </c>
      <c r="E503">
        <v>108.8</v>
      </c>
      <c r="F503">
        <v>805.1</v>
      </c>
      <c r="G503">
        <v>0.1066</v>
      </c>
      <c r="H503">
        <v>0.1802</v>
      </c>
      <c r="I503">
        <v>0.1948</v>
      </c>
      <c r="J503">
        <v>9.0520000000000003E-2</v>
      </c>
      <c r="K503">
        <v>0.18759999999999999</v>
      </c>
      <c r="L503">
        <v>6.6839999999999997E-2</v>
      </c>
      <c r="M503">
        <v>0.2873</v>
      </c>
      <c r="N503">
        <v>0.9173</v>
      </c>
      <c r="O503">
        <v>2.464</v>
      </c>
      <c r="P503">
        <v>28.09</v>
      </c>
      <c r="Q503">
        <v>4.5630000000000002E-3</v>
      </c>
      <c r="R503">
        <v>3.4810000000000001E-2</v>
      </c>
      <c r="S503">
        <v>3.8719999999999997E-2</v>
      </c>
      <c r="T503">
        <v>1.209E-2</v>
      </c>
      <c r="U503">
        <v>1.388E-2</v>
      </c>
      <c r="V503">
        <v>4.0810000000000004E-3</v>
      </c>
      <c r="W503">
        <v>18.55</v>
      </c>
      <c r="X503">
        <v>25.09</v>
      </c>
      <c r="Y503">
        <v>126.9</v>
      </c>
      <c r="Z503">
        <v>1031</v>
      </c>
      <c r="AA503">
        <v>0.13650000000000001</v>
      </c>
      <c r="AB503">
        <v>0.47060000000000002</v>
      </c>
      <c r="AC503">
        <v>0.50260000000000005</v>
      </c>
      <c r="AD503">
        <v>0.17319999999999999</v>
      </c>
      <c r="AE503">
        <v>0.27700000000000002</v>
      </c>
      <c r="AF503">
        <v>0.10630000000000001</v>
      </c>
    </row>
    <row r="504" spans="1:32">
      <c r="A504">
        <v>892189</v>
      </c>
      <c r="B504">
        <v>1</v>
      </c>
      <c r="C504">
        <v>11.76</v>
      </c>
      <c r="D504">
        <v>18.14</v>
      </c>
      <c r="E504">
        <v>75</v>
      </c>
      <c r="F504">
        <v>431.1</v>
      </c>
      <c r="G504">
        <v>9.9680000000000005E-2</v>
      </c>
      <c r="H504">
        <v>5.9139999999999998E-2</v>
      </c>
      <c r="I504">
        <v>2.6849999999999999E-2</v>
      </c>
      <c r="J504">
        <v>3.5150000000000001E-2</v>
      </c>
      <c r="K504">
        <v>0.16189999999999999</v>
      </c>
      <c r="L504">
        <v>6.2869999999999995E-2</v>
      </c>
      <c r="M504">
        <v>0.64500000000000002</v>
      </c>
      <c r="N504">
        <v>2.105</v>
      </c>
      <c r="O504">
        <v>4.1379999999999999</v>
      </c>
      <c r="P504">
        <v>49.11</v>
      </c>
      <c r="Q504">
        <v>5.5960000000000003E-3</v>
      </c>
      <c r="R504">
        <v>1.005E-2</v>
      </c>
      <c r="S504">
        <v>1.272E-2</v>
      </c>
      <c r="T504">
        <v>1.4319999999999999E-2</v>
      </c>
      <c r="U504">
        <v>1.575E-2</v>
      </c>
      <c r="V504">
        <v>2.758E-3</v>
      </c>
      <c r="W504">
        <v>13.36</v>
      </c>
      <c r="X504">
        <v>23.39</v>
      </c>
      <c r="Y504">
        <v>85.1</v>
      </c>
      <c r="Z504">
        <v>553.6</v>
      </c>
      <c r="AA504">
        <v>0.1137</v>
      </c>
      <c r="AB504">
        <v>7.9740000000000005E-2</v>
      </c>
      <c r="AC504">
        <v>6.1199999999999997E-2</v>
      </c>
      <c r="AD504">
        <v>7.1599999999999997E-2</v>
      </c>
      <c r="AE504">
        <v>0.1978</v>
      </c>
      <c r="AF504">
        <v>6.9150000000000003E-2</v>
      </c>
    </row>
    <row r="505" spans="1:32">
      <c r="A505">
        <v>892438</v>
      </c>
      <c r="B505">
        <v>1</v>
      </c>
      <c r="C505">
        <v>19.53</v>
      </c>
      <c r="D505">
        <v>18.899999999999999</v>
      </c>
      <c r="E505">
        <v>129.5</v>
      </c>
      <c r="F505">
        <v>1217</v>
      </c>
      <c r="G505">
        <v>0.115</v>
      </c>
      <c r="H505">
        <v>0.16420000000000001</v>
      </c>
      <c r="I505">
        <v>0.21970000000000001</v>
      </c>
      <c r="J505">
        <v>0.1062</v>
      </c>
      <c r="K505">
        <v>0.1792</v>
      </c>
      <c r="L505">
        <v>6.5519999999999995E-2</v>
      </c>
      <c r="M505">
        <v>1.111</v>
      </c>
      <c r="N505">
        <v>1.161</v>
      </c>
      <c r="O505">
        <v>7.2370000000000001</v>
      </c>
      <c r="P505">
        <v>133</v>
      </c>
      <c r="Q505">
        <v>6.0559999999999998E-3</v>
      </c>
      <c r="R505">
        <v>3.2030000000000003E-2</v>
      </c>
      <c r="S505">
        <v>5.638E-2</v>
      </c>
      <c r="T505">
        <v>1.7330000000000002E-2</v>
      </c>
      <c r="U505">
        <v>1.8839999999999999E-2</v>
      </c>
      <c r="V505">
        <v>4.7869999999999996E-3</v>
      </c>
      <c r="W505">
        <v>25.93</v>
      </c>
      <c r="X505">
        <v>26.24</v>
      </c>
      <c r="Y505">
        <v>171.1</v>
      </c>
      <c r="Z505">
        <v>2053</v>
      </c>
      <c r="AA505">
        <v>0.14949999999999999</v>
      </c>
      <c r="AB505">
        <v>0.41160000000000002</v>
      </c>
      <c r="AC505">
        <v>0.61209999999999998</v>
      </c>
      <c r="AD505">
        <v>0.19800000000000001</v>
      </c>
      <c r="AE505">
        <v>0.29680000000000001</v>
      </c>
      <c r="AF505">
        <v>9.9290000000000003E-2</v>
      </c>
    </row>
    <row r="506" spans="1:32">
      <c r="A506">
        <v>89263202</v>
      </c>
      <c r="B506">
        <v>1</v>
      </c>
      <c r="C506">
        <v>20.09</v>
      </c>
      <c r="D506">
        <v>23.86</v>
      </c>
      <c r="E506">
        <v>134.69999999999999</v>
      </c>
      <c r="F506">
        <v>1247</v>
      </c>
      <c r="G506">
        <v>0.108</v>
      </c>
      <c r="H506">
        <v>0.18379999999999999</v>
      </c>
      <c r="I506">
        <v>0.2283</v>
      </c>
      <c r="J506">
        <v>0.128</v>
      </c>
      <c r="K506">
        <v>0.22489999999999999</v>
      </c>
      <c r="L506">
        <v>7.4690000000000006E-2</v>
      </c>
      <c r="M506">
        <v>1.0720000000000001</v>
      </c>
      <c r="N506">
        <v>1.7430000000000001</v>
      </c>
      <c r="O506">
        <v>7.8040000000000003</v>
      </c>
      <c r="P506">
        <v>130.80000000000001</v>
      </c>
      <c r="Q506">
        <v>7.9640000000000006E-3</v>
      </c>
      <c r="R506">
        <v>4.7320000000000001E-2</v>
      </c>
      <c r="S506">
        <v>7.6490000000000002E-2</v>
      </c>
      <c r="T506">
        <v>1.9359999999999999E-2</v>
      </c>
      <c r="U506">
        <v>2.7359999999999999E-2</v>
      </c>
      <c r="V506">
        <v>5.9280000000000001E-3</v>
      </c>
      <c r="W506">
        <v>23.68</v>
      </c>
      <c r="X506">
        <v>29.43</v>
      </c>
      <c r="Y506">
        <v>158.80000000000001</v>
      </c>
      <c r="Z506">
        <v>1696</v>
      </c>
      <c r="AA506">
        <v>0.13469999999999999</v>
      </c>
      <c r="AB506">
        <v>0.33910000000000001</v>
      </c>
      <c r="AC506">
        <v>0.49320000000000003</v>
      </c>
      <c r="AD506">
        <v>0.1923</v>
      </c>
      <c r="AE506">
        <v>0.32940000000000003</v>
      </c>
      <c r="AF506">
        <v>9.4689999999999996E-2</v>
      </c>
    </row>
    <row r="507" spans="1:32">
      <c r="A507">
        <v>894326</v>
      </c>
      <c r="B507">
        <v>1</v>
      </c>
      <c r="C507">
        <v>18.22</v>
      </c>
      <c r="D507">
        <v>18.87</v>
      </c>
      <c r="E507">
        <v>118.7</v>
      </c>
      <c r="F507">
        <v>1027</v>
      </c>
      <c r="G507">
        <v>9.7460000000000005E-2</v>
      </c>
      <c r="H507">
        <v>0.11169999999999999</v>
      </c>
      <c r="I507">
        <v>0.113</v>
      </c>
      <c r="J507">
        <v>7.9500000000000001E-2</v>
      </c>
      <c r="K507">
        <v>0.1807</v>
      </c>
      <c r="L507">
        <v>5.6640000000000003E-2</v>
      </c>
      <c r="M507">
        <v>0.40410000000000001</v>
      </c>
      <c r="N507">
        <v>0.55030000000000001</v>
      </c>
      <c r="O507">
        <v>2.5470000000000002</v>
      </c>
      <c r="P507">
        <v>48.9</v>
      </c>
      <c r="Q507">
        <v>4.8209999999999998E-3</v>
      </c>
      <c r="R507">
        <v>1.6590000000000001E-2</v>
      </c>
      <c r="S507">
        <v>2.4080000000000001E-2</v>
      </c>
      <c r="T507">
        <v>1.1429999999999999E-2</v>
      </c>
      <c r="U507">
        <v>1.2749999999999999E-2</v>
      </c>
      <c r="V507">
        <v>2.4510000000000001E-3</v>
      </c>
      <c r="W507">
        <v>21.84</v>
      </c>
      <c r="X507">
        <v>25</v>
      </c>
      <c r="Y507">
        <v>140.9</v>
      </c>
      <c r="Z507">
        <v>1485</v>
      </c>
      <c r="AA507">
        <v>0.1434</v>
      </c>
      <c r="AB507">
        <v>0.27629999999999999</v>
      </c>
      <c r="AC507">
        <v>0.38529999999999998</v>
      </c>
      <c r="AD507">
        <v>0.17760000000000001</v>
      </c>
      <c r="AE507">
        <v>0.28120000000000001</v>
      </c>
      <c r="AF507">
        <v>8.1979999999999997E-2</v>
      </c>
    </row>
    <row r="508" spans="1:32">
      <c r="A508">
        <v>894618</v>
      </c>
      <c r="B508">
        <v>1</v>
      </c>
      <c r="C508">
        <v>20.16</v>
      </c>
      <c r="D508">
        <v>19.66</v>
      </c>
      <c r="E508">
        <v>131.1</v>
      </c>
      <c r="F508">
        <v>1274</v>
      </c>
      <c r="G508">
        <v>8.0199999999999994E-2</v>
      </c>
      <c r="H508">
        <v>8.5639999999999994E-2</v>
      </c>
      <c r="I508">
        <v>0.11550000000000001</v>
      </c>
      <c r="J508">
        <v>7.7259999999999995E-2</v>
      </c>
      <c r="K508">
        <v>0.1928</v>
      </c>
      <c r="L508">
        <v>5.0959999999999998E-2</v>
      </c>
      <c r="M508">
        <v>0.59250000000000003</v>
      </c>
      <c r="N508">
        <v>0.68630000000000002</v>
      </c>
      <c r="O508">
        <v>3.8679999999999999</v>
      </c>
      <c r="P508">
        <v>74.849999999999994</v>
      </c>
      <c r="Q508">
        <v>4.5360000000000001E-3</v>
      </c>
      <c r="R508">
        <v>1.376E-2</v>
      </c>
      <c r="S508">
        <v>2.6450000000000001E-2</v>
      </c>
      <c r="T508">
        <v>1.247E-2</v>
      </c>
      <c r="U508">
        <v>2.1930000000000002E-2</v>
      </c>
      <c r="V508">
        <v>1.5889999999999999E-3</v>
      </c>
      <c r="W508">
        <v>23.06</v>
      </c>
      <c r="X508">
        <v>23.03</v>
      </c>
      <c r="Y508">
        <v>150.19999999999999</v>
      </c>
      <c r="Z508">
        <v>1657</v>
      </c>
      <c r="AA508">
        <v>0.10539999999999999</v>
      </c>
      <c r="AB508">
        <v>0.1537</v>
      </c>
      <c r="AC508">
        <v>0.2606</v>
      </c>
      <c r="AD508">
        <v>0.14249999999999999</v>
      </c>
      <c r="AE508">
        <v>0.30549999999999999</v>
      </c>
      <c r="AF508">
        <v>5.9330000000000001E-2</v>
      </c>
    </row>
    <row r="509" spans="1:32">
      <c r="A509">
        <v>895100</v>
      </c>
      <c r="B509">
        <v>1</v>
      </c>
      <c r="C509">
        <v>20.34</v>
      </c>
      <c r="D509">
        <v>21.51</v>
      </c>
      <c r="E509">
        <v>135.9</v>
      </c>
      <c r="F509">
        <v>1264</v>
      </c>
      <c r="G509">
        <v>0.11700000000000001</v>
      </c>
      <c r="H509">
        <v>0.1875</v>
      </c>
      <c r="I509">
        <v>0.25650000000000001</v>
      </c>
      <c r="J509">
        <v>0.15040000000000001</v>
      </c>
      <c r="K509">
        <v>0.25690000000000002</v>
      </c>
      <c r="L509">
        <v>6.6699999999999995E-2</v>
      </c>
      <c r="M509">
        <v>0.57020000000000004</v>
      </c>
      <c r="N509">
        <v>1.0229999999999999</v>
      </c>
      <c r="O509">
        <v>4.0119999999999996</v>
      </c>
      <c r="P509">
        <v>69.06</v>
      </c>
      <c r="Q509">
        <v>5.4850000000000003E-3</v>
      </c>
      <c r="R509">
        <v>2.4309999999999998E-2</v>
      </c>
      <c r="S509">
        <v>3.1899999999999998E-2</v>
      </c>
      <c r="T509">
        <v>1.3690000000000001E-2</v>
      </c>
      <c r="U509">
        <v>2.768E-2</v>
      </c>
      <c r="V509">
        <v>3.3449999999999999E-3</v>
      </c>
      <c r="W509">
        <v>25.3</v>
      </c>
      <c r="X509">
        <v>31.86</v>
      </c>
      <c r="Y509">
        <v>171.1</v>
      </c>
      <c r="Z509">
        <v>1938</v>
      </c>
      <c r="AA509">
        <v>0.15920000000000001</v>
      </c>
      <c r="AB509">
        <v>0.44919999999999999</v>
      </c>
      <c r="AC509">
        <v>0.53439999999999999</v>
      </c>
      <c r="AD509">
        <v>0.26850000000000002</v>
      </c>
      <c r="AE509">
        <v>0.55579999999999996</v>
      </c>
      <c r="AF509">
        <v>0.1024</v>
      </c>
    </row>
    <row r="510" spans="1:32">
      <c r="A510">
        <v>8953902</v>
      </c>
      <c r="B510">
        <v>1</v>
      </c>
      <c r="C510">
        <v>16.27</v>
      </c>
      <c r="D510">
        <v>20.71</v>
      </c>
      <c r="E510">
        <v>106.9</v>
      </c>
      <c r="F510">
        <v>813.7</v>
      </c>
      <c r="G510">
        <v>0.1169</v>
      </c>
      <c r="H510">
        <v>0.13189999999999999</v>
      </c>
      <c r="I510">
        <v>0.14779999999999999</v>
      </c>
      <c r="J510">
        <v>8.4879999999999997E-2</v>
      </c>
      <c r="K510">
        <v>0.1948</v>
      </c>
      <c r="L510">
        <v>6.2770000000000006E-2</v>
      </c>
      <c r="M510">
        <v>0.4375</v>
      </c>
      <c r="N510">
        <v>1.232</v>
      </c>
      <c r="O510">
        <v>3.27</v>
      </c>
      <c r="P510">
        <v>44.41</v>
      </c>
      <c r="Q510">
        <v>6.6969999999999998E-3</v>
      </c>
      <c r="R510">
        <v>2.0830000000000001E-2</v>
      </c>
      <c r="S510">
        <v>3.2480000000000002E-2</v>
      </c>
      <c r="T510">
        <v>1.392E-2</v>
      </c>
      <c r="U510">
        <v>1.536E-2</v>
      </c>
      <c r="V510">
        <v>2.7889999999999998E-3</v>
      </c>
      <c r="W510">
        <v>19.28</v>
      </c>
      <c r="X510">
        <v>30.38</v>
      </c>
      <c r="Y510">
        <v>129.80000000000001</v>
      </c>
      <c r="Z510">
        <v>1121</v>
      </c>
      <c r="AA510">
        <v>0.159</v>
      </c>
      <c r="AB510">
        <v>0.29470000000000002</v>
      </c>
      <c r="AC510">
        <v>0.35970000000000002</v>
      </c>
      <c r="AD510">
        <v>0.1583</v>
      </c>
      <c r="AE510">
        <v>0.31030000000000002</v>
      </c>
      <c r="AF510">
        <v>8.2000000000000003E-2</v>
      </c>
    </row>
    <row r="511" spans="1:32">
      <c r="A511">
        <v>895633</v>
      </c>
      <c r="B511">
        <v>1</v>
      </c>
      <c r="C511">
        <v>16.260000000000002</v>
      </c>
      <c r="D511">
        <v>21.88</v>
      </c>
      <c r="E511">
        <v>107.5</v>
      </c>
      <c r="F511">
        <v>826.8</v>
      </c>
      <c r="G511">
        <v>0.11650000000000001</v>
      </c>
      <c r="H511">
        <v>0.1283</v>
      </c>
      <c r="I511">
        <v>0.1799</v>
      </c>
      <c r="J511">
        <v>7.9810000000000006E-2</v>
      </c>
      <c r="K511">
        <v>0.18690000000000001</v>
      </c>
      <c r="L511">
        <v>6.5320000000000003E-2</v>
      </c>
      <c r="M511">
        <v>0.5706</v>
      </c>
      <c r="N511">
        <v>1.4570000000000001</v>
      </c>
      <c r="O511">
        <v>2.9609999999999999</v>
      </c>
      <c r="P511">
        <v>57.72</v>
      </c>
      <c r="Q511">
        <v>1.056E-2</v>
      </c>
      <c r="R511">
        <v>3.7560000000000003E-2</v>
      </c>
      <c r="S511">
        <v>5.8389999999999997E-2</v>
      </c>
      <c r="T511">
        <v>1.1860000000000001E-2</v>
      </c>
      <c r="U511">
        <v>4.0219999999999999E-2</v>
      </c>
      <c r="V511">
        <v>6.1869999999999998E-3</v>
      </c>
      <c r="W511">
        <v>17.73</v>
      </c>
      <c r="X511">
        <v>25.21</v>
      </c>
      <c r="Y511">
        <v>113.7</v>
      </c>
      <c r="Z511">
        <v>975.2</v>
      </c>
      <c r="AA511">
        <v>0.1426</v>
      </c>
      <c r="AB511">
        <v>0.21160000000000001</v>
      </c>
      <c r="AC511">
        <v>0.33439999999999998</v>
      </c>
      <c r="AD511">
        <v>0.1047</v>
      </c>
      <c r="AE511">
        <v>0.27360000000000001</v>
      </c>
      <c r="AF511">
        <v>7.9530000000000003E-2</v>
      </c>
    </row>
    <row r="512" spans="1:32">
      <c r="A512">
        <v>896839</v>
      </c>
      <c r="B512">
        <v>1</v>
      </c>
      <c r="C512">
        <v>16.03</v>
      </c>
      <c r="D512">
        <v>15.51</v>
      </c>
      <c r="E512">
        <v>105.8</v>
      </c>
      <c r="F512">
        <v>793.2</v>
      </c>
      <c r="G512">
        <v>9.4909999999999994E-2</v>
      </c>
      <c r="H512">
        <v>0.1371</v>
      </c>
      <c r="I512">
        <v>0.12039999999999999</v>
      </c>
      <c r="J512">
        <v>7.041E-2</v>
      </c>
      <c r="K512">
        <v>0.1782</v>
      </c>
      <c r="L512">
        <v>5.9760000000000001E-2</v>
      </c>
      <c r="M512">
        <v>0.33710000000000001</v>
      </c>
      <c r="N512">
        <v>0.74760000000000004</v>
      </c>
      <c r="O512">
        <v>2.629</v>
      </c>
      <c r="P512">
        <v>33.270000000000003</v>
      </c>
      <c r="Q512">
        <v>5.8389999999999996E-3</v>
      </c>
      <c r="R512">
        <v>3.245E-2</v>
      </c>
      <c r="S512">
        <v>3.7150000000000002E-2</v>
      </c>
      <c r="T512">
        <v>1.4590000000000001E-2</v>
      </c>
      <c r="U512">
        <v>1.4670000000000001E-2</v>
      </c>
      <c r="V512">
        <v>3.1210000000000001E-3</v>
      </c>
      <c r="W512">
        <v>18.760000000000002</v>
      </c>
      <c r="X512">
        <v>21.98</v>
      </c>
      <c r="Y512">
        <v>124.3</v>
      </c>
      <c r="Z512">
        <v>1070</v>
      </c>
      <c r="AA512">
        <v>0.14349999999999999</v>
      </c>
      <c r="AB512">
        <v>0.44779999999999998</v>
      </c>
      <c r="AC512">
        <v>0.49559999999999998</v>
      </c>
      <c r="AD512">
        <v>0.1981</v>
      </c>
      <c r="AE512">
        <v>0.3019</v>
      </c>
      <c r="AF512">
        <v>9.1240000000000002E-2</v>
      </c>
    </row>
    <row r="513" spans="1:32">
      <c r="A513">
        <v>89742801</v>
      </c>
      <c r="B513">
        <v>1</v>
      </c>
      <c r="C513">
        <v>17.059999999999999</v>
      </c>
      <c r="D513">
        <v>21</v>
      </c>
      <c r="E513">
        <v>111.8</v>
      </c>
      <c r="F513">
        <v>918.6</v>
      </c>
      <c r="G513">
        <v>0.1119</v>
      </c>
      <c r="H513">
        <v>0.1056</v>
      </c>
      <c r="I513">
        <v>0.15079999999999999</v>
      </c>
      <c r="J513">
        <v>9.9339999999999998E-2</v>
      </c>
      <c r="K513">
        <v>0.17269999999999999</v>
      </c>
      <c r="L513">
        <v>6.071E-2</v>
      </c>
      <c r="M513">
        <v>0.81610000000000005</v>
      </c>
      <c r="N513">
        <v>2.129</v>
      </c>
      <c r="O513">
        <v>6.0759999999999996</v>
      </c>
      <c r="P513">
        <v>87.17</v>
      </c>
      <c r="Q513">
        <v>6.4549999999999998E-3</v>
      </c>
      <c r="R513">
        <v>1.797E-2</v>
      </c>
      <c r="S513">
        <v>4.5019999999999998E-2</v>
      </c>
      <c r="T513">
        <v>1.7440000000000001E-2</v>
      </c>
      <c r="U513">
        <v>1.8290000000000001E-2</v>
      </c>
      <c r="V513">
        <v>3.7330000000000002E-3</v>
      </c>
      <c r="W513">
        <v>20.99</v>
      </c>
      <c r="X513">
        <v>33.15</v>
      </c>
      <c r="Y513">
        <v>143.19999999999999</v>
      </c>
      <c r="Z513">
        <v>1362</v>
      </c>
      <c r="AA513">
        <v>0.1449</v>
      </c>
      <c r="AB513">
        <v>0.20530000000000001</v>
      </c>
      <c r="AC513">
        <v>0.39200000000000002</v>
      </c>
      <c r="AD513">
        <v>0.1827</v>
      </c>
      <c r="AE513">
        <v>0.26229999999999998</v>
      </c>
      <c r="AF513">
        <v>7.5990000000000002E-2</v>
      </c>
    </row>
    <row r="514" spans="1:32">
      <c r="A514">
        <v>897630</v>
      </c>
      <c r="B514">
        <v>1</v>
      </c>
      <c r="C514">
        <v>18.77</v>
      </c>
      <c r="D514">
        <v>21.43</v>
      </c>
      <c r="E514">
        <v>122.9</v>
      </c>
      <c r="F514">
        <v>1092</v>
      </c>
      <c r="G514">
        <v>9.1160000000000005E-2</v>
      </c>
      <c r="H514">
        <v>0.14019999999999999</v>
      </c>
      <c r="I514">
        <v>0.106</v>
      </c>
      <c r="J514">
        <v>6.0900000000000003E-2</v>
      </c>
      <c r="K514">
        <v>0.1953</v>
      </c>
      <c r="L514">
        <v>6.0830000000000002E-2</v>
      </c>
      <c r="M514">
        <v>0.64219999999999999</v>
      </c>
      <c r="N514">
        <v>1.53</v>
      </c>
      <c r="O514">
        <v>4.3689999999999998</v>
      </c>
      <c r="P514">
        <v>88.25</v>
      </c>
      <c r="Q514">
        <v>7.548E-3</v>
      </c>
      <c r="R514">
        <v>3.8969999999999998E-2</v>
      </c>
      <c r="S514">
        <v>3.9140000000000001E-2</v>
      </c>
      <c r="T514">
        <v>1.8159999999999999E-2</v>
      </c>
      <c r="U514">
        <v>2.1680000000000001E-2</v>
      </c>
      <c r="V514">
        <v>4.4450000000000002E-3</v>
      </c>
      <c r="W514">
        <v>24.54</v>
      </c>
      <c r="X514">
        <v>34.369999999999997</v>
      </c>
      <c r="Y514">
        <v>161.1</v>
      </c>
      <c r="Z514">
        <v>1873</v>
      </c>
      <c r="AA514">
        <v>0.14979999999999999</v>
      </c>
      <c r="AB514">
        <v>0.48270000000000002</v>
      </c>
      <c r="AC514">
        <v>0.46339999999999998</v>
      </c>
      <c r="AD514">
        <v>0.20480000000000001</v>
      </c>
      <c r="AE514">
        <v>0.3679</v>
      </c>
      <c r="AF514">
        <v>9.8699999999999996E-2</v>
      </c>
    </row>
    <row r="515" spans="1:32">
      <c r="A515">
        <v>89812</v>
      </c>
      <c r="B515">
        <v>1</v>
      </c>
      <c r="C515">
        <v>23.51</v>
      </c>
      <c r="D515">
        <v>24.27</v>
      </c>
      <c r="E515">
        <v>155.1</v>
      </c>
      <c r="F515">
        <v>1747</v>
      </c>
      <c r="G515">
        <v>0.1069</v>
      </c>
      <c r="H515">
        <v>0.1283</v>
      </c>
      <c r="I515">
        <v>0.23080000000000001</v>
      </c>
      <c r="J515">
        <v>0.14099999999999999</v>
      </c>
      <c r="K515">
        <v>0.1797</v>
      </c>
      <c r="L515">
        <v>5.5059999999999998E-2</v>
      </c>
      <c r="M515">
        <v>1.0089999999999999</v>
      </c>
      <c r="N515">
        <v>0.92449999999999999</v>
      </c>
      <c r="O515">
        <v>6.4619999999999997</v>
      </c>
      <c r="P515">
        <v>164.1</v>
      </c>
      <c r="Q515">
        <v>6.2919999999999998E-3</v>
      </c>
      <c r="R515">
        <v>1.9709999999999998E-2</v>
      </c>
      <c r="S515">
        <v>3.5819999999999998E-2</v>
      </c>
      <c r="T515">
        <v>1.3010000000000001E-2</v>
      </c>
      <c r="U515">
        <v>1.4789999999999999E-2</v>
      </c>
      <c r="V515">
        <v>3.1180000000000001E-3</v>
      </c>
      <c r="W515">
        <v>30.67</v>
      </c>
      <c r="X515">
        <v>30.73</v>
      </c>
      <c r="Y515">
        <v>202.4</v>
      </c>
      <c r="Z515">
        <v>2906</v>
      </c>
      <c r="AA515">
        <v>0.1515</v>
      </c>
      <c r="AB515">
        <v>0.26779999999999998</v>
      </c>
      <c r="AC515">
        <v>0.4819</v>
      </c>
      <c r="AD515">
        <v>0.2089</v>
      </c>
      <c r="AE515">
        <v>0.25929999999999997</v>
      </c>
      <c r="AF515">
        <v>7.7380000000000004E-2</v>
      </c>
    </row>
    <row r="516" spans="1:32">
      <c r="A516">
        <v>898431</v>
      </c>
      <c r="B516">
        <v>1</v>
      </c>
      <c r="C516">
        <v>19.68</v>
      </c>
      <c r="D516">
        <v>21.68</v>
      </c>
      <c r="E516">
        <v>129.9</v>
      </c>
      <c r="F516">
        <v>1194</v>
      </c>
      <c r="G516">
        <v>9.7970000000000002E-2</v>
      </c>
      <c r="H516">
        <v>0.13389999999999999</v>
      </c>
      <c r="I516">
        <v>0.18629999999999999</v>
      </c>
      <c r="J516">
        <v>0.1103</v>
      </c>
      <c r="K516">
        <v>0.2082</v>
      </c>
      <c r="L516">
        <v>5.7149999999999999E-2</v>
      </c>
      <c r="M516">
        <v>0.62260000000000004</v>
      </c>
      <c r="N516">
        <v>2.2839999999999998</v>
      </c>
      <c r="O516">
        <v>5.173</v>
      </c>
      <c r="P516">
        <v>67.66</v>
      </c>
      <c r="Q516">
        <v>4.7559999999999998E-3</v>
      </c>
      <c r="R516">
        <v>3.3680000000000002E-2</v>
      </c>
      <c r="S516">
        <v>4.3450000000000003E-2</v>
      </c>
      <c r="T516">
        <v>1.806E-2</v>
      </c>
      <c r="U516">
        <v>3.7560000000000003E-2</v>
      </c>
      <c r="V516">
        <v>3.2880000000000001E-3</v>
      </c>
      <c r="W516">
        <v>22.75</v>
      </c>
      <c r="X516">
        <v>34.659999999999997</v>
      </c>
      <c r="Y516">
        <v>157.6</v>
      </c>
      <c r="Z516">
        <v>1540</v>
      </c>
      <c r="AA516">
        <v>0.12180000000000001</v>
      </c>
      <c r="AB516">
        <v>0.3458</v>
      </c>
      <c r="AC516">
        <v>0.47339999999999999</v>
      </c>
      <c r="AD516">
        <v>0.22550000000000001</v>
      </c>
      <c r="AE516">
        <v>0.40450000000000003</v>
      </c>
      <c r="AF516">
        <v>7.918E-2</v>
      </c>
    </row>
    <row r="517" spans="1:32">
      <c r="A517">
        <v>899667</v>
      </c>
      <c r="B517">
        <v>1</v>
      </c>
      <c r="C517">
        <v>15.75</v>
      </c>
      <c r="D517">
        <v>19.22</v>
      </c>
      <c r="E517">
        <v>107.1</v>
      </c>
      <c r="F517">
        <v>758.6</v>
      </c>
      <c r="G517">
        <v>0.12429999999999999</v>
      </c>
      <c r="H517">
        <v>0.2364</v>
      </c>
      <c r="I517">
        <v>0.29139999999999999</v>
      </c>
      <c r="J517">
        <v>0.1242</v>
      </c>
      <c r="K517">
        <v>0.23749999999999999</v>
      </c>
      <c r="L517">
        <v>7.603E-2</v>
      </c>
      <c r="M517">
        <v>0.52039999999999997</v>
      </c>
      <c r="N517">
        <v>1.3240000000000001</v>
      </c>
      <c r="O517">
        <v>3.4769999999999999</v>
      </c>
      <c r="P517">
        <v>51.22</v>
      </c>
      <c r="Q517">
        <v>9.3290000000000005E-3</v>
      </c>
      <c r="R517">
        <v>6.5589999999999996E-2</v>
      </c>
      <c r="S517">
        <v>9.9529999999999993E-2</v>
      </c>
      <c r="T517">
        <v>2.283E-2</v>
      </c>
      <c r="U517">
        <v>5.543E-2</v>
      </c>
      <c r="V517">
        <v>7.3299999999999997E-3</v>
      </c>
      <c r="W517">
        <v>17.36</v>
      </c>
      <c r="X517">
        <v>24.17</v>
      </c>
      <c r="Y517">
        <v>119.4</v>
      </c>
      <c r="Z517">
        <v>915.3</v>
      </c>
      <c r="AA517">
        <v>0.155</v>
      </c>
      <c r="AB517">
        <v>0.50460000000000005</v>
      </c>
      <c r="AC517">
        <v>0.68720000000000003</v>
      </c>
      <c r="AD517">
        <v>0.2135</v>
      </c>
      <c r="AE517">
        <v>0.42449999999999999</v>
      </c>
      <c r="AF517">
        <v>0.105</v>
      </c>
    </row>
    <row r="518" spans="1:32">
      <c r="A518">
        <v>899987</v>
      </c>
      <c r="B518">
        <v>1</v>
      </c>
      <c r="C518">
        <v>25.73</v>
      </c>
      <c r="D518">
        <v>17.46</v>
      </c>
      <c r="E518">
        <v>174.2</v>
      </c>
      <c r="F518">
        <v>2010</v>
      </c>
      <c r="G518">
        <v>0.1149</v>
      </c>
      <c r="H518">
        <v>0.23630000000000001</v>
      </c>
      <c r="I518">
        <v>0.33679999999999999</v>
      </c>
      <c r="J518">
        <v>0.1913</v>
      </c>
      <c r="K518">
        <v>0.1956</v>
      </c>
      <c r="L518">
        <v>6.1210000000000001E-2</v>
      </c>
      <c r="M518">
        <v>0.99480000000000002</v>
      </c>
      <c r="N518">
        <v>0.85089999999999999</v>
      </c>
      <c r="O518">
        <v>7.2220000000000004</v>
      </c>
      <c r="P518">
        <v>153.1</v>
      </c>
      <c r="Q518">
        <v>6.3689999999999997E-3</v>
      </c>
      <c r="R518">
        <v>4.2430000000000002E-2</v>
      </c>
      <c r="S518">
        <v>4.2659999999999997E-2</v>
      </c>
      <c r="T518">
        <v>1.508E-2</v>
      </c>
      <c r="U518">
        <v>2.3349999999999999E-2</v>
      </c>
      <c r="V518">
        <v>3.385E-3</v>
      </c>
      <c r="W518">
        <v>33.130000000000003</v>
      </c>
      <c r="X518">
        <v>23.58</v>
      </c>
      <c r="Y518">
        <v>229.3</v>
      </c>
      <c r="Z518">
        <v>3234</v>
      </c>
      <c r="AA518">
        <v>0.153</v>
      </c>
      <c r="AB518">
        <v>0.59370000000000001</v>
      </c>
      <c r="AC518">
        <v>0.64510000000000001</v>
      </c>
      <c r="AD518">
        <v>0.27560000000000001</v>
      </c>
      <c r="AE518">
        <v>0.36899999999999999</v>
      </c>
      <c r="AF518">
        <v>8.8150000000000006E-2</v>
      </c>
    </row>
    <row r="519" spans="1:32">
      <c r="A519">
        <v>9010018</v>
      </c>
      <c r="B519">
        <v>1</v>
      </c>
      <c r="C519">
        <v>15.08</v>
      </c>
      <c r="D519">
        <v>25.74</v>
      </c>
      <c r="E519">
        <v>98</v>
      </c>
      <c r="F519">
        <v>716.6</v>
      </c>
      <c r="G519">
        <v>0.1024</v>
      </c>
      <c r="H519">
        <v>9.7689999999999999E-2</v>
      </c>
      <c r="I519">
        <v>0.1235</v>
      </c>
      <c r="J519">
        <v>6.5530000000000005E-2</v>
      </c>
      <c r="K519">
        <v>0.16470000000000001</v>
      </c>
      <c r="L519">
        <v>6.4640000000000003E-2</v>
      </c>
      <c r="M519">
        <v>0.65339999999999998</v>
      </c>
      <c r="N519">
        <v>1.506</v>
      </c>
      <c r="O519">
        <v>4.1740000000000004</v>
      </c>
      <c r="P519">
        <v>63.37</v>
      </c>
      <c r="Q519">
        <v>1.052E-2</v>
      </c>
      <c r="R519">
        <v>2.4309999999999998E-2</v>
      </c>
      <c r="S519">
        <v>4.9119999999999997E-2</v>
      </c>
      <c r="T519">
        <v>1.746E-2</v>
      </c>
      <c r="U519">
        <v>2.12E-2</v>
      </c>
      <c r="V519">
        <v>4.8669999999999998E-3</v>
      </c>
      <c r="W519">
        <v>18.510000000000002</v>
      </c>
      <c r="X519">
        <v>33.22</v>
      </c>
      <c r="Y519">
        <v>121.2</v>
      </c>
      <c r="Z519">
        <v>1050</v>
      </c>
      <c r="AA519">
        <v>0.16600000000000001</v>
      </c>
      <c r="AB519">
        <v>0.2356</v>
      </c>
      <c r="AC519">
        <v>0.40289999999999998</v>
      </c>
      <c r="AD519">
        <v>0.15260000000000001</v>
      </c>
      <c r="AE519">
        <v>0.26540000000000002</v>
      </c>
      <c r="AF519">
        <v>9.4380000000000006E-2</v>
      </c>
    </row>
    <row r="520" spans="1:32">
      <c r="A520">
        <v>901088</v>
      </c>
      <c r="B520">
        <v>1</v>
      </c>
      <c r="C520">
        <v>20.440000000000001</v>
      </c>
      <c r="D520">
        <v>21.78</v>
      </c>
      <c r="E520">
        <v>133.80000000000001</v>
      </c>
      <c r="F520">
        <v>1293</v>
      </c>
      <c r="G520">
        <v>9.1499999999999998E-2</v>
      </c>
      <c r="H520">
        <v>0.11310000000000001</v>
      </c>
      <c r="I520">
        <v>9.7989999999999994E-2</v>
      </c>
      <c r="J520">
        <v>7.7850000000000003E-2</v>
      </c>
      <c r="K520">
        <v>0.1618</v>
      </c>
      <c r="L520">
        <v>5.5570000000000001E-2</v>
      </c>
      <c r="M520">
        <v>0.57809999999999995</v>
      </c>
      <c r="N520">
        <v>0.91679999999999995</v>
      </c>
      <c r="O520">
        <v>4.218</v>
      </c>
      <c r="P520">
        <v>72.44</v>
      </c>
      <c r="Q520">
        <v>6.208E-3</v>
      </c>
      <c r="R520">
        <v>1.9060000000000001E-2</v>
      </c>
      <c r="S520">
        <v>2.375E-2</v>
      </c>
      <c r="T520">
        <v>1.461E-2</v>
      </c>
      <c r="U520">
        <v>1.4449999999999999E-2</v>
      </c>
      <c r="V520">
        <v>1.9059999999999999E-3</v>
      </c>
      <c r="W520">
        <v>24.31</v>
      </c>
      <c r="X520">
        <v>26.37</v>
      </c>
      <c r="Y520">
        <v>161.19999999999999</v>
      </c>
      <c r="Z520">
        <v>1780</v>
      </c>
      <c r="AA520">
        <v>0.13270000000000001</v>
      </c>
      <c r="AB520">
        <v>0.23760000000000001</v>
      </c>
      <c r="AC520">
        <v>0.2702</v>
      </c>
      <c r="AD520">
        <v>0.17649999999999999</v>
      </c>
      <c r="AE520">
        <v>0.26090000000000002</v>
      </c>
      <c r="AF520">
        <v>6.7349999999999993E-2</v>
      </c>
    </row>
    <row r="521" spans="1:32">
      <c r="A521">
        <v>9011494</v>
      </c>
      <c r="B521">
        <v>1</v>
      </c>
      <c r="C521">
        <v>20.2</v>
      </c>
      <c r="D521">
        <v>26.83</v>
      </c>
      <c r="E521">
        <v>133.69999999999999</v>
      </c>
      <c r="F521">
        <v>1234</v>
      </c>
      <c r="G521">
        <v>9.9049999999999999E-2</v>
      </c>
      <c r="H521">
        <v>0.16689999999999999</v>
      </c>
      <c r="I521">
        <v>0.1641</v>
      </c>
      <c r="J521">
        <v>0.1265</v>
      </c>
      <c r="K521">
        <v>0.1875</v>
      </c>
      <c r="L521">
        <v>6.0199999999999997E-2</v>
      </c>
      <c r="M521">
        <v>0.97609999999999997</v>
      </c>
      <c r="N521">
        <v>1.8919999999999999</v>
      </c>
      <c r="O521">
        <v>7.1280000000000001</v>
      </c>
      <c r="P521">
        <v>103.6</v>
      </c>
      <c r="Q521">
        <v>8.4390000000000003E-3</v>
      </c>
      <c r="R521">
        <v>4.6739999999999997E-2</v>
      </c>
      <c r="S521">
        <v>5.9040000000000002E-2</v>
      </c>
      <c r="T521">
        <v>2.5360000000000001E-2</v>
      </c>
      <c r="U521">
        <v>3.7100000000000001E-2</v>
      </c>
      <c r="V521">
        <v>4.2859999999999999E-3</v>
      </c>
      <c r="W521">
        <v>24.19</v>
      </c>
      <c r="X521">
        <v>33.81</v>
      </c>
      <c r="Y521">
        <v>160</v>
      </c>
      <c r="Z521">
        <v>1671</v>
      </c>
      <c r="AA521">
        <v>0.1278</v>
      </c>
      <c r="AB521">
        <v>0.34160000000000001</v>
      </c>
      <c r="AC521">
        <v>0.37030000000000002</v>
      </c>
      <c r="AD521">
        <v>0.2152</v>
      </c>
      <c r="AE521">
        <v>0.3271</v>
      </c>
      <c r="AF521">
        <v>7.6319999999999999E-2</v>
      </c>
    </row>
    <row r="522" spans="1:32">
      <c r="A522">
        <v>9011971</v>
      </c>
      <c r="B522">
        <v>1</v>
      </c>
      <c r="C522">
        <v>21.71</v>
      </c>
      <c r="D522">
        <v>17.25</v>
      </c>
      <c r="E522">
        <v>140.9</v>
      </c>
      <c r="F522">
        <v>1546</v>
      </c>
      <c r="G522">
        <v>9.3840000000000007E-2</v>
      </c>
      <c r="H522">
        <v>8.5620000000000002E-2</v>
      </c>
      <c r="I522">
        <v>0.1168</v>
      </c>
      <c r="J522">
        <v>8.4650000000000003E-2</v>
      </c>
      <c r="K522">
        <v>0.17169999999999999</v>
      </c>
      <c r="L522">
        <v>5.0540000000000002E-2</v>
      </c>
      <c r="M522">
        <v>1.2070000000000001</v>
      </c>
      <c r="N522">
        <v>1.0509999999999999</v>
      </c>
      <c r="O522">
        <v>7.7329999999999997</v>
      </c>
      <c r="P522">
        <v>224.1</v>
      </c>
      <c r="Q522">
        <v>5.568E-3</v>
      </c>
      <c r="R522">
        <v>1.112E-2</v>
      </c>
      <c r="S522">
        <v>2.0959999999999999E-2</v>
      </c>
      <c r="T522">
        <v>1.197E-2</v>
      </c>
      <c r="U522">
        <v>1.2630000000000001E-2</v>
      </c>
      <c r="V522">
        <v>1.8029999999999999E-3</v>
      </c>
      <c r="W522">
        <v>30.75</v>
      </c>
      <c r="X522">
        <v>26.44</v>
      </c>
      <c r="Y522">
        <v>199.5</v>
      </c>
      <c r="Z522">
        <v>3143</v>
      </c>
      <c r="AA522">
        <v>0.1363</v>
      </c>
      <c r="AB522">
        <v>0.1628</v>
      </c>
      <c r="AC522">
        <v>0.28610000000000002</v>
      </c>
      <c r="AD522">
        <v>0.182</v>
      </c>
      <c r="AE522">
        <v>0.251</v>
      </c>
      <c r="AF522">
        <v>6.4939999999999998E-2</v>
      </c>
    </row>
    <row r="523" spans="1:32">
      <c r="A523">
        <v>9012000</v>
      </c>
      <c r="B523">
        <v>1</v>
      </c>
      <c r="C523">
        <v>22.01</v>
      </c>
      <c r="D523">
        <v>21.9</v>
      </c>
      <c r="E523">
        <v>147.19999999999999</v>
      </c>
      <c r="F523">
        <v>1482</v>
      </c>
      <c r="G523">
        <v>0.10630000000000001</v>
      </c>
      <c r="H523">
        <v>0.19539999999999999</v>
      </c>
      <c r="I523">
        <v>0.24479999999999999</v>
      </c>
      <c r="J523">
        <v>0.15010000000000001</v>
      </c>
      <c r="K523">
        <v>0.18240000000000001</v>
      </c>
      <c r="L523">
        <v>6.1400000000000003E-2</v>
      </c>
      <c r="M523">
        <v>1.008</v>
      </c>
      <c r="N523">
        <v>0.69989999999999997</v>
      </c>
      <c r="O523">
        <v>7.5609999999999999</v>
      </c>
      <c r="P523">
        <v>130.19999999999999</v>
      </c>
      <c r="Q523">
        <v>3.9779999999999998E-3</v>
      </c>
      <c r="R523">
        <v>2.8209999999999999E-2</v>
      </c>
      <c r="S523">
        <v>3.576E-2</v>
      </c>
      <c r="T523">
        <v>1.4710000000000001E-2</v>
      </c>
      <c r="U523">
        <v>1.5180000000000001E-2</v>
      </c>
      <c r="V523">
        <v>3.7959999999999999E-3</v>
      </c>
      <c r="W523">
        <v>27.66</v>
      </c>
      <c r="X523">
        <v>25.8</v>
      </c>
      <c r="Y523">
        <v>195</v>
      </c>
      <c r="Z523">
        <v>2227</v>
      </c>
      <c r="AA523">
        <v>0.12939999999999999</v>
      </c>
      <c r="AB523">
        <v>0.38850000000000001</v>
      </c>
      <c r="AC523">
        <v>0.47560000000000002</v>
      </c>
      <c r="AD523">
        <v>0.2432</v>
      </c>
      <c r="AE523">
        <v>0.27410000000000001</v>
      </c>
      <c r="AF523">
        <v>8.5739999999999997E-2</v>
      </c>
    </row>
    <row r="524" spans="1:32">
      <c r="A524">
        <v>9012315</v>
      </c>
      <c r="B524">
        <v>1</v>
      </c>
      <c r="C524">
        <v>16.350000000000001</v>
      </c>
      <c r="D524">
        <v>23.29</v>
      </c>
      <c r="E524">
        <v>109</v>
      </c>
      <c r="F524">
        <v>840.4</v>
      </c>
      <c r="G524">
        <v>9.7420000000000007E-2</v>
      </c>
      <c r="H524">
        <v>0.1497</v>
      </c>
      <c r="I524">
        <v>0.18110000000000001</v>
      </c>
      <c r="J524">
        <v>8.7730000000000002E-2</v>
      </c>
      <c r="K524">
        <v>0.2175</v>
      </c>
      <c r="L524">
        <v>6.2179999999999999E-2</v>
      </c>
      <c r="M524">
        <v>0.43120000000000003</v>
      </c>
      <c r="N524">
        <v>1.022</v>
      </c>
      <c r="O524">
        <v>2.972</v>
      </c>
      <c r="P524">
        <v>45.5</v>
      </c>
      <c r="Q524">
        <v>5.6350000000000003E-3</v>
      </c>
      <c r="R524">
        <v>3.9170000000000003E-2</v>
      </c>
      <c r="S524">
        <v>6.0720000000000003E-2</v>
      </c>
      <c r="T524">
        <v>1.6559999999999998E-2</v>
      </c>
      <c r="U524">
        <v>3.1969999999999998E-2</v>
      </c>
      <c r="V524">
        <v>4.0850000000000001E-3</v>
      </c>
      <c r="W524">
        <v>19.38</v>
      </c>
      <c r="X524">
        <v>31.03</v>
      </c>
      <c r="Y524">
        <v>129.30000000000001</v>
      </c>
      <c r="Z524">
        <v>1165</v>
      </c>
      <c r="AA524">
        <v>0.14149999999999999</v>
      </c>
      <c r="AB524">
        <v>0.46650000000000003</v>
      </c>
      <c r="AC524">
        <v>0.7087</v>
      </c>
      <c r="AD524">
        <v>0.2248</v>
      </c>
      <c r="AE524">
        <v>0.4824</v>
      </c>
      <c r="AF524">
        <v>9.6140000000000003E-2</v>
      </c>
    </row>
    <row r="525" spans="1:32">
      <c r="A525">
        <v>9012795</v>
      </c>
      <c r="B525">
        <v>1</v>
      </c>
      <c r="C525">
        <v>21.37</v>
      </c>
      <c r="D525">
        <v>15.1</v>
      </c>
      <c r="E525">
        <v>141.30000000000001</v>
      </c>
      <c r="F525">
        <v>1386</v>
      </c>
      <c r="G525">
        <v>0.10009999999999999</v>
      </c>
      <c r="H525">
        <v>0.1515</v>
      </c>
      <c r="I525">
        <v>0.19320000000000001</v>
      </c>
      <c r="J525">
        <v>0.1255</v>
      </c>
      <c r="K525">
        <v>0.1973</v>
      </c>
      <c r="L525">
        <v>6.1830000000000003E-2</v>
      </c>
      <c r="M525">
        <v>0.34139999999999998</v>
      </c>
      <c r="N525">
        <v>1.3089999999999999</v>
      </c>
      <c r="O525">
        <v>2.407</v>
      </c>
      <c r="P525">
        <v>39.06</v>
      </c>
      <c r="Q525">
        <v>4.4260000000000002E-3</v>
      </c>
      <c r="R525">
        <v>2.6749999999999999E-2</v>
      </c>
      <c r="S525">
        <v>3.4369999999999998E-2</v>
      </c>
      <c r="T525">
        <v>1.3429999999999999E-2</v>
      </c>
      <c r="U525">
        <v>1.6750000000000001E-2</v>
      </c>
      <c r="V525">
        <v>4.3670000000000002E-3</v>
      </c>
      <c r="W525">
        <v>22.69</v>
      </c>
      <c r="X525">
        <v>21.84</v>
      </c>
      <c r="Y525">
        <v>152.1</v>
      </c>
      <c r="Z525">
        <v>1535</v>
      </c>
      <c r="AA525">
        <v>0.1192</v>
      </c>
      <c r="AB525">
        <v>0.28399999999999997</v>
      </c>
      <c r="AC525">
        <v>0.40239999999999998</v>
      </c>
      <c r="AD525">
        <v>0.1966</v>
      </c>
      <c r="AE525">
        <v>0.27300000000000002</v>
      </c>
      <c r="AF525">
        <v>8.6660000000000001E-2</v>
      </c>
    </row>
    <row r="526" spans="1:32">
      <c r="A526">
        <v>901288</v>
      </c>
      <c r="B526">
        <v>1</v>
      </c>
      <c r="C526">
        <v>20.64</v>
      </c>
      <c r="D526">
        <v>17.350000000000001</v>
      </c>
      <c r="E526">
        <v>134.80000000000001</v>
      </c>
      <c r="F526">
        <v>1335</v>
      </c>
      <c r="G526">
        <v>9.4460000000000002E-2</v>
      </c>
      <c r="H526">
        <v>0.1076</v>
      </c>
      <c r="I526">
        <v>0.1527</v>
      </c>
      <c r="J526">
        <v>8.9410000000000003E-2</v>
      </c>
      <c r="K526">
        <v>0.15709999999999999</v>
      </c>
      <c r="L526">
        <v>5.4780000000000002E-2</v>
      </c>
      <c r="M526">
        <v>0.61370000000000002</v>
      </c>
      <c r="N526">
        <v>0.65749999999999997</v>
      </c>
      <c r="O526">
        <v>4.1189999999999998</v>
      </c>
      <c r="P526">
        <v>77.02</v>
      </c>
      <c r="Q526">
        <v>6.2110000000000004E-3</v>
      </c>
      <c r="R526">
        <v>1.8950000000000002E-2</v>
      </c>
      <c r="S526">
        <v>2.681E-2</v>
      </c>
      <c r="T526">
        <v>1.2319999999999999E-2</v>
      </c>
      <c r="U526">
        <v>1.2760000000000001E-2</v>
      </c>
      <c r="V526">
        <v>1.7110000000000001E-3</v>
      </c>
      <c r="W526">
        <v>25.37</v>
      </c>
      <c r="X526">
        <v>23.17</v>
      </c>
      <c r="Y526">
        <v>166.8</v>
      </c>
      <c r="Z526">
        <v>1946</v>
      </c>
      <c r="AA526">
        <v>0.15620000000000001</v>
      </c>
      <c r="AB526">
        <v>0.30549999999999999</v>
      </c>
      <c r="AC526">
        <v>0.41589999999999999</v>
      </c>
      <c r="AD526">
        <v>0.2112</v>
      </c>
      <c r="AE526">
        <v>0.26889999999999997</v>
      </c>
      <c r="AF526">
        <v>7.0550000000000002E-2</v>
      </c>
    </row>
    <row r="527" spans="1:32">
      <c r="A527">
        <v>9013838</v>
      </c>
      <c r="B527">
        <v>1</v>
      </c>
      <c r="C527">
        <v>11.08</v>
      </c>
      <c r="D527">
        <v>18.829999999999998</v>
      </c>
      <c r="E527">
        <v>73.3</v>
      </c>
      <c r="F527">
        <v>361.6</v>
      </c>
      <c r="G527">
        <v>0.1216</v>
      </c>
      <c r="H527">
        <v>0.21540000000000001</v>
      </c>
      <c r="I527">
        <v>0.16889999999999999</v>
      </c>
      <c r="J527">
        <v>6.3670000000000004E-2</v>
      </c>
      <c r="K527">
        <v>0.21959999999999999</v>
      </c>
      <c r="L527">
        <v>7.9500000000000001E-2</v>
      </c>
      <c r="M527">
        <v>0.2114</v>
      </c>
      <c r="N527">
        <v>1.0269999999999999</v>
      </c>
      <c r="O527">
        <v>1.7190000000000001</v>
      </c>
      <c r="P527">
        <v>13.99</v>
      </c>
      <c r="Q527">
        <v>7.4050000000000001E-3</v>
      </c>
      <c r="R527">
        <v>4.5490000000000003E-2</v>
      </c>
      <c r="S527">
        <v>4.5879999999999997E-2</v>
      </c>
      <c r="T527">
        <v>1.3390000000000001E-2</v>
      </c>
      <c r="U527">
        <v>1.738E-2</v>
      </c>
      <c r="V527">
        <v>4.4349999999999997E-3</v>
      </c>
      <c r="W527">
        <v>13.24</v>
      </c>
      <c r="X527">
        <v>32.82</v>
      </c>
      <c r="Y527">
        <v>91.76</v>
      </c>
      <c r="Z527">
        <v>508.1</v>
      </c>
      <c r="AA527">
        <v>0.21840000000000001</v>
      </c>
      <c r="AB527">
        <v>0.93789999999999996</v>
      </c>
      <c r="AC527">
        <v>0.84019999999999995</v>
      </c>
      <c r="AD527">
        <v>0.25240000000000001</v>
      </c>
      <c r="AE527">
        <v>0.41539999999999999</v>
      </c>
      <c r="AF527">
        <v>0.14030000000000001</v>
      </c>
    </row>
    <row r="528" spans="1:32">
      <c r="A528">
        <v>90291</v>
      </c>
      <c r="B528">
        <v>1</v>
      </c>
      <c r="C528">
        <v>14.6</v>
      </c>
      <c r="D528">
        <v>23.29</v>
      </c>
      <c r="E528">
        <v>93.97</v>
      </c>
      <c r="F528">
        <v>664.7</v>
      </c>
      <c r="G528">
        <v>8.6819999999999994E-2</v>
      </c>
      <c r="H528">
        <v>6.6360000000000002E-2</v>
      </c>
      <c r="I528">
        <v>8.3900000000000002E-2</v>
      </c>
      <c r="J528">
        <v>5.271E-2</v>
      </c>
      <c r="K528">
        <v>0.16270000000000001</v>
      </c>
      <c r="L528">
        <v>5.416E-2</v>
      </c>
      <c r="M528">
        <v>0.41570000000000001</v>
      </c>
      <c r="N528">
        <v>1.627</v>
      </c>
      <c r="O528">
        <v>2.9140000000000001</v>
      </c>
      <c r="P528">
        <v>33.01</v>
      </c>
      <c r="Q528">
        <v>8.3119999999999999E-3</v>
      </c>
      <c r="R528">
        <v>1.7420000000000001E-2</v>
      </c>
      <c r="S528">
        <v>3.3890000000000003E-2</v>
      </c>
      <c r="T528">
        <v>1.576E-2</v>
      </c>
      <c r="U528">
        <v>1.7399999999999999E-2</v>
      </c>
      <c r="V528">
        <v>2.8709999999999999E-3</v>
      </c>
      <c r="W528">
        <v>15.79</v>
      </c>
      <c r="X528">
        <v>31.71</v>
      </c>
      <c r="Y528">
        <v>102.2</v>
      </c>
      <c r="Z528">
        <v>758.2</v>
      </c>
      <c r="AA528">
        <v>0.13120000000000001</v>
      </c>
      <c r="AB528">
        <v>0.15809999999999999</v>
      </c>
      <c r="AC528">
        <v>0.26750000000000002</v>
      </c>
      <c r="AD528">
        <v>0.13589999999999999</v>
      </c>
      <c r="AE528">
        <v>0.2477</v>
      </c>
      <c r="AF528">
        <v>6.8360000000000004E-2</v>
      </c>
    </row>
    <row r="529" spans="1:32">
      <c r="A529">
        <v>90312</v>
      </c>
      <c r="B529">
        <v>1</v>
      </c>
      <c r="C529">
        <v>19.55</v>
      </c>
      <c r="D529">
        <v>23.21</v>
      </c>
      <c r="E529">
        <v>128.9</v>
      </c>
      <c r="F529">
        <v>1174</v>
      </c>
      <c r="G529">
        <v>0.10100000000000001</v>
      </c>
      <c r="H529">
        <v>0.1318</v>
      </c>
      <c r="I529">
        <v>0.18559999999999999</v>
      </c>
      <c r="J529">
        <v>0.1021</v>
      </c>
      <c r="K529">
        <v>0.19889999999999999</v>
      </c>
      <c r="L529">
        <v>5.8840000000000003E-2</v>
      </c>
      <c r="M529">
        <v>0.61070000000000002</v>
      </c>
      <c r="N529">
        <v>2.8359999999999999</v>
      </c>
      <c r="O529">
        <v>5.383</v>
      </c>
      <c r="P529">
        <v>70.099999999999994</v>
      </c>
      <c r="Q529">
        <v>1.124E-2</v>
      </c>
      <c r="R529">
        <v>4.0969999999999999E-2</v>
      </c>
      <c r="S529">
        <v>7.4690000000000006E-2</v>
      </c>
      <c r="T529">
        <v>3.4410000000000003E-2</v>
      </c>
      <c r="U529">
        <v>2.768E-2</v>
      </c>
      <c r="V529">
        <v>6.2399999999999999E-3</v>
      </c>
      <c r="W529">
        <v>20.82</v>
      </c>
      <c r="X529">
        <v>30.44</v>
      </c>
      <c r="Y529">
        <v>142</v>
      </c>
      <c r="Z529">
        <v>1313</v>
      </c>
      <c r="AA529">
        <v>0.12509999999999999</v>
      </c>
      <c r="AB529">
        <v>0.2414</v>
      </c>
      <c r="AC529">
        <v>0.38290000000000002</v>
      </c>
      <c r="AD529">
        <v>0.1825</v>
      </c>
      <c r="AE529">
        <v>0.2576</v>
      </c>
      <c r="AF529">
        <v>7.6020000000000004E-2</v>
      </c>
    </row>
    <row r="530" spans="1:32">
      <c r="A530">
        <v>903507</v>
      </c>
      <c r="B530">
        <v>1</v>
      </c>
      <c r="C530">
        <v>15.49</v>
      </c>
      <c r="D530">
        <v>19.97</v>
      </c>
      <c r="E530">
        <v>102.4</v>
      </c>
      <c r="F530">
        <v>744.7</v>
      </c>
      <c r="G530">
        <v>0.11600000000000001</v>
      </c>
      <c r="H530">
        <v>0.15620000000000001</v>
      </c>
      <c r="I530">
        <v>0.18909999999999999</v>
      </c>
      <c r="J530">
        <v>9.1130000000000003E-2</v>
      </c>
      <c r="K530">
        <v>0.19289999999999999</v>
      </c>
      <c r="L530">
        <v>6.744E-2</v>
      </c>
      <c r="M530">
        <v>0.64700000000000002</v>
      </c>
      <c r="N530">
        <v>1.331</v>
      </c>
      <c r="O530">
        <v>4.6749999999999998</v>
      </c>
      <c r="P530">
        <v>66.91</v>
      </c>
      <c r="Q530">
        <v>7.2690000000000003E-3</v>
      </c>
      <c r="R530">
        <v>2.928E-2</v>
      </c>
      <c r="S530">
        <v>4.972E-2</v>
      </c>
      <c r="T530">
        <v>1.6389999999999998E-2</v>
      </c>
      <c r="U530">
        <v>1.8519999999999998E-2</v>
      </c>
      <c r="V530">
        <v>4.2319999999999997E-3</v>
      </c>
      <c r="W530">
        <v>21.2</v>
      </c>
      <c r="X530">
        <v>29.41</v>
      </c>
      <c r="Y530">
        <v>142.1</v>
      </c>
      <c r="Z530">
        <v>1359</v>
      </c>
      <c r="AA530">
        <v>0.1681</v>
      </c>
      <c r="AB530">
        <v>0.39129999999999998</v>
      </c>
      <c r="AC530">
        <v>0.55530000000000002</v>
      </c>
      <c r="AD530">
        <v>0.21210000000000001</v>
      </c>
      <c r="AE530">
        <v>0.31869999999999998</v>
      </c>
      <c r="AF530">
        <v>0.1019</v>
      </c>
    </row>
    <row r="531" spans="1:32">
      <c r="A531">
        <v>903516</v>
      </c>
      <c r="B531">
        <v>1</v>
      </c>
      <c r="C531">
        <v>21.61</v>
      </c>
      <c r="D531">
        <v>22.28</v>
      </c>
      <c r="E531">
        <v>144.4</v>
      </c>
      <c r="F531">
        <v>1407</v>
      </c>
      <c r="G531">
        <v>0.1167</v>
      </c>
      <c r="H531">
        <v>0.2087</v>
      </c>
      <c r="I531">
        <v>0.28100000000000003</v>
      </c>
      <c r="J531">
        <v>0.15620000000000001</v>
      </c>
      <c r="K531">
        <v>0.2162</v>
      </c>
      <c r="L531">
        <v>6.6059999999999994E-2</v>
      </c>
      <c r="M531">
        <v>0.62419999999999998</v>
      </c>
      <c r="N531">
        <v>0.92090000000000005</v>
      </c>
      <c r="O531">
        <v>4.1580000000000004</v>
      </c>
      <c r="P531">
        <v>80.989999999999995</v>
      </c>
      <c r="Q531">
        <v>5.215E-3</v>
      </c>
      <c r="R531">
        <v>3.7260000000000001E-2</v>
      </c>
      <c r="S531">
        <v>4.718E-2</v>
      </c>
      <c r="T531">
        <v>1.2880000000000001E-2</v>
      </c>
      <c r="U531">
        <v>2.0449999999999999E-2</v>
      </c>
      <c r="V531">
        <v>4.0280000000000003E-3</v>
      </c>
      <c r="W531">
        <v>26.23</v>
      </c>
      <c r="X531">
        <v>28.74</v>
      </c>
      <c r="Y531">
        <v>172</v>
      </c>
      <c r="Z531">
        <v>2081</v>
      </c>
      <c r="AA531">
        <v>0.1502</v>
      </c>
      <c r="AB531">
        <v>0.57169999999999999</v>
      </c>
      <c r="AC531">
        <v>0.70530000000000004</v>
      </c>
      <c r="AD531">
        <v>0.2422</v>
      </c>
      <c r="AE531">
        <v>0.38279999999999997</v>
      </c>
      <c r="AF531">
        <v>0.1007</v>
      </c>
    </row>
    <row r="532" spans="1:32">
      <c r="A532">
        <v>90439701</v>
      </c>
      <c r="B532">
        <v>1</v>
      </c>
      <c r="C532">
        <v>17.91</v>
      </c>
      <c r="D532">
        <v>21.02</v>
      </c>
      <c r="E532">
        <v>124.4</v>
      </c>
      <c r="F532">
        <v>994</v>
      </c>
      <c r="G532">
        <v>0.123</v>
      </c>
      <c r="H532">
        <v>0.2576</v>
      </c>
      <c r="I532">
        <v>0.31890000000000002</v>
      </c>
      <c r="J532">
        <v>0.1198</v>
      </c>
      <c r="K532">
        <v>0.21129999999999999</v>
      </c>
      <c r="L532">
        <v>7.1150000000000005E-2</v>
      </c>
      <c r="M532">
        <v>0.40300000000000002</v>
      </c>
      <c r="N532">
        <v>0.77470000000000006</v>
      </c>
      <c r="O532">
        <v>3.1230000000000002</v>
      </c>
      <c r="P532">
        <v>41.51</v>
      </c>
      <c r="Q532">
        <v>7.1590000000000004E-3</v>
      </c>
      <c r="R532">
        <v>3.7179999999999998E-2</v>
      </c>
      <c r="S532">
        <v>6.1650000000000003E-2</v>
      </c>
      <c r="T532">
        <v>1.051E-2</v>
      </c>
      <c r="U532">
        <v>1.5910000000000001E-2</v>
      </c>
      <c r="V532">
        <v>5.0990000000000002E-3</v>
      </c>
      <c r="W532">
        <v>20.8</v>
      </c>
      <c r="X532">
        <v>27.78</v>
      </c>
      <c r="Y532">
        <v>149.6</v>
      </c>
      <c r="Z532">
        <v>1304</v>
      </c>
      <c r="AA532">
        <v>0.18729999999999999</v>
      </c>
      <c r="AB532">
        <v>0.5917</v>
      </c>
      <c r="AC532">
        <v>0.90339999999999998</v>
      </c>
      <c r="AD532">
        <v>0.19639999999999999</v>
      </c>
      <c r="AE532">
        <v>0.32450000000000001</v>
      </c>
      <c r="AF532">
        <v>0.1198</v>
      </c>
    </row>
    <row r="533" spans="1:32">
      <c r="A533">
        <v>90524101</v>
      </c>
      <c r="B533">
        <v>1</v>
      </c>
      <c r="C533">
        <v>17.989999999999998</v>
      </c>
      <c r="D533">
        <v>20.66</v>
      </c>
      <c r="E533">
        <v>117.8</v>
      </c>
      <c r="F533">
        <v>991.7</v>
      </c>
      <c r="G533">
        <v>0.1036</v>
      </c>
      <c r="H533">
        <v>0.13039999999999999</v>
      </c>
      <c r="I533">
        <v>0.1201</v>
      </c>
      <c r="J533">
        <v>8.8239999999999999E-2</v>
      </c>
      <c r="K533">
        <v>0.19919999999999999</v>
      </c>
      <c r="L533">
        <v>6.0690000000000001E-2</v>
      </c>
      <c r="M533">
        <v>0.45369999999999999</v>
      </c>
      <c r="N533">
        <v>0.87329999999999997</v>
      </c>
      <c r="O533">
        <v>3.0609999999999999</v>
      </c>
      <c r="P533">
        <v>49.81</v>
      </c>
      <c r="Q533">
        <v>7.2309999999999996E-3</v>
      </c>
      <c r="R533">
        <v>2.7720000000000002E-2</v>
      </c>
      <c r="S533">
        <v>2.5090000000000001E-2</v>
      </c>
      <c r="T533">
        <v>1.4800000000000001E-2</v>
      </c>
      <c r="U533">
        <v>1.414E-2</v>
      </c>
      <c r="V533">
        <v>3.336E-3</v>
      </c>
      <c r="W533">
        <v>21.08</v>
      </c>
      <c r="X533">
        <v>25.41</v>
      </c>
      <c r="Y533">
        <v>138.1</v>
      </c>
      <c r="Z533">
        <v>1349</v>
      </c>
      <c r="AA533">
        <v>0.1482</v>
      </c>
      <c r="AB533">
        <v>0.3735</v>
      </c>
      <c r="AC533">
        <v>0.3301</v>
      </c>
      <c r="AD533">
        <v>0.19739999999999999</v>
      </c>
      <c r="AE533">
        <v>0.30599999999999999</v>
      </c>
      <c r="AF533">
        <v>8.5029999999999994E-2</v>
      </c>
    </row>
    <row r="534" spans="1:32">
      <c r="A534">
        <v>905680</v>
      </c>
      <c r="B534">
        <v>1</v>
      </c>
      <c r="C534">
        <v>15.13</v>
      </c>
      <c r="D534">
        <v>29.81</v>
      </c>
      <c r="E534">
        <v>96.71</v>
      </c>
      <c r="F534">
        <v>719.5</v>
      </c>
      <c r="G534">
        <v>8.3199999999999996E-2</v>
      </c>
      <c r="H534">
        <v>4.6050000000000001E-2</v>
      </c>
      <c r="I534">
        <v>4.6859999999999999E-2</v>
      </c>
      <c r="J534">
        <v>2.7390000000000001E-2</v>
      </c>
      <c r="K534">
        <v>0.1852</v>
      </c>
      <c r="L534">
        <v>5.2940000000000001E-2</v>
      </c>
      <c r="M534">
        <v>0.46810000000000002</v>
      </c>
      <c r="N534">
        <v>1.627</v>
      </c>
      <c r="O534">
        <v>3.0430000000000001</v>
      </c>
      <c r="P534">
        <v>45.38</v>
      </c>
      <c r="Q534">
        <v>6.8310000000000003E-3</v>
      </c>
      <c r="R534">
        <v>1.427E-2</v>
      </c>
      <c r="S534">
        <v>2.4889999999999999E-2</v>
      </c>
      <c r="T534">
        <v>9.0869999999999996E-3</v>
      </c>
      <c r="U534">
        <v>3.1510000000000003E-2</v>
      </c>
      <c r="V534">
        <v>1.75E-3</v>
      </c>
      <c r="W534">
        <v>17.260000000000002</v>
      </c>
      <c r="X534">
        <v>36.909999999999997</v>
      </c>
      <c r="Y534">
        <v>110.1</v>
      </c>
      <c r="Z534">
        <v>931.4</v>
      </c>
      <c r="AA534">
        <v>0.1148</v>
      </c>
      <c r="AB534">
        <v>9.8659999999999998E-2</v>
      </c>
      <c r="AC534">
        <v>0.1547</v>
      </c>
      <c r="AD534">
        <v>6.5750000000000003E-2</v>
      </c>
      <c r="AE534">
        <v>0.32329999999999998</v>
      </c>
      <c r="AF534">
        <v>6.1650000000000003E-2</v>
      </c>
    </row>
    <row r="535" spans="1:32">
      <c r="A535">
        <v>90602302</v>
      </c>
      <c r="B535">
        <v>1</v>
      </c>
      <c r="C535">
        <v>15.5</v>
      </c>
      <c r="D535">
        <v>21.08</v>
      </c>
      <c r="E535">
        <v>102.9</v>
      </c>
      <c r="F535">
        <v>803.1</v>
      </c>
      <c r="G535">
        <v>0.112</v>
      </c>
      <c r="H535">
        <v>0.15709999999999999</v>
      </c>
      <c r="I535">
        <v>0.1522</v>
      </c>
      <c r="J535">
        <v>8.4809999999999997E-2</v>
      </c>
      <c r="K535">
        <v>0.20849999999999999</v>
      </c>
      <c r="L535">
        <v>6.8640000000000007E-2</v>
      </c>
      <c r="M535">
        <v>1.37</v>
      </c>
      <c r="N535">
        <v>1.2130000000000001</v>
      </c>
      <c r="O535">
        <v>9.4239999999999995</v>
      </c>
      <c r="P535">
        <v>176.5</v>
      </c>
      <c r="Q535">
        <v>8.1980000000000004E-3</v>
      </c>
      <c r="R535">
        <v>3.8890000000000001E-2</v>
      </c>
      <c r="S535">
        <v>4.4929999999999998E-2</v>
      </c>
      <c r="T535">
        <v>2.1389999999999999E-2</v>
      </c>
      <c r="U535">
        <v>2.018E-2</v>
      </c>
      <c r="V535">
        <v>5.8149999999999999E-3</v>
      </c>
      <c r="W535">
        <v>23.17</v>
      </c>
      <c r="X535">
        <v>27.65</v>
      </c>
      <c r="Y535">
        <v>157.1</v>
      </c>
      <c r="Z535">
        <v>1748</v>
      </c>
      <c r="AA535">
        <v>0.1517</v>
      </c>
      <c r="AB535">
        <v>0.4002</v>
      </c>
      <c r="AC535">
        <v>0.42109999999999997</v>
      </c>
      <c r="AD535">
        <v>0.21340000000000001</v>
      </c>
      <c r="AE535">
        <v>0.30030000000000001</v>
      </c>
      <c r="AF535">
        <v>0.1048</v>
      </c>
    </row>
    <row r="536" spans="1:32">
      <c r="A536">
        <v>907914</v>
      </c>
      <c r="B536">
        <v>1</v>
      </c>
      <c r="C536">
        <v>14.9</v>
      </c>
      <c r="D536">
        <v>22.53</v>
      </c>
      <c r="E536">
        <v>102.1</v>
      </c>
      <c r="F536">
        <v>685</v>
      </c>
      <c r="G536">
        <v>9.9470000000000003E-2</v>
      </c>
      <c r="H536">
        <v>0.2225</v>
      </c>
      <c r="I536">
        <v>0.27329999999999999</v>
      </c>
      <c r="J536">
        <v>9.7110000000000002E-2</v>
      </c>
      <c r="K536">
        <v>0.2041</v>
      </c>
      <c r="L536">
        <v>6.898E-2</v>
      </c>
      <c r="M536">
        <v>0.253</v>
      </c>
      <c r="N536">
        <v>0.87490000000000001</v>
      </c>
      <c r="O536">
        <v>3.4660000000000002</v>
      </c>
      <c r="P536">
        <v>24.19</v>
      </c>
      <c r="Q536">
        <v>6.9649999999999998E-3</v>
      </c>
      <c r="R536">
        <v>6.2129999999999998E-2</v>
      </c>
      <c r="S536">
        <v>7.9259999999999997E-2</v>
      </c>
      <c r="T536">
        <v>2.2339999999999999E-2</v>
      </c>
      <c r="U536">
        <v>1.499E-2</v>
      </c>
      <c r="V536">
        <v>5.7840000000000001E-3</v>
      </c>
      <c r="W536">
        <v>16.350000000000001</v>
      </c>
      <c r="X536">
        <v>27.57</v>
      </c>
      <c r="Y536">
        <v>125.4</v>
      </c>
      <c r="Z536">
        <v>832.7</v>
      </c>
      <c r="AA536">
        <v>0.1419</v>
      </c>
      <c r="AB536">
        <v>0.70899999999999996</v>
      </c>
      <c r="AC536">
        <v>0.90190000000000003</v>
      </c>
      <c r="AD536">
        <v>0.2475</v>
      </c>
      <c r="AE536">
        <v>0.28660000000000002</v>
      </c>
      <c r="AF536">
        <v>0.11550000000000001</v>
      </c>
    </row>
    <row r="537" spans="1:32">
      <c r="A537">
        <v>908194</v>
      </c>
      <c r="B537">
        <v>1</v>
      </c>
      <c r="C537">
        <v>20.18</v>
      </c>
      <c r="D537">
        <v>19.54</v>
      </c>
      <c r="E537">
        <v>133.80000000000001</v>
      </c>
      <c r="F537">
        <v>1250</v>
      </c>
      <c r="G537">
        <v>0.1133</v>
      </c>
      <c r="H537">
        <v>0.1489</v>
      </c>
      <c r="I537">
        <v>0.21329999999999999</v>
      </c>
      <c r="J537">
        <v>0.12590000000000001</v>
      </c>
      <c r="K537">
        <v>0.1724</v>
      </c>
      <c r="L537">
        <v>6.053E-2</v>
      </c>
      <c r="M537">
        <v>0.43309999999999998</v>
      </c>
      <c r="N537">
        <v>1.0009999999999999</v>
      </c>
      <c r="O537">
        <v>3.008</v>
      </c>
      <c r="P537">
        <v>52.49</v>
      </c>
      <c r="Q537">
        <v>9.0869999999999996E-3</v>
      </c>
      <c r="R537">
        <v>2.7150000000000001E-2</v>
      </c>
      <c r="S537">
        <v>5.5460000000000002E-2</v>
      </c>
      <c r="T537">
        <v>1.9099999999999999E-2</v>
      </c>
      <c r="U537">
        <v>2.4510000000000001E-2</v>
      </c>
      <c r="V537">
        <v>4.0049999999999999E-3</v>
      </c>
      <c r="W537">
        <v>22.03</v>
      </c>
      <c r="X537">
        <v>25.07</v>
      </c>
      <c r="Y537">
        <v>146</v>
      </c>
      <c r="Z537">
        <v>1479</v>
      </c>
      <c r="AA537">
        <v>0.16650000000000001</v>
      </c>
      <c r="AB537">
        <v>0.29420000000000002</v>
      </c>
      <c r="AC537">
        <v>0.53080000000000005</v>
      </c>
      <c r="AD537">
        <v>0.21729999999999999</v>
      </c>
      <c r="AE537">
        <v>0.30320000000000003</v>
      </c>
      <c r="AF537">
        <v>8.0750000000000002E-2</v>
      </c>
    </row>
    <row r="538" spans="1:32">
      <c r="A538">
        <v>908445</v>
      </c>
      <c r="B538">
        <v>1</v>
      </c>
      <c r="C538">
        <v>18.82</v>
      </c>
      <c r="D538">
        <v>21.97</v>
      </c>
      <c r="E538">
        <v>123.7</v>
      </c>
      <c r="F538">
        <v>1110</v>
      </c>
      <c r="G538">
        <v>0.1018</v>
      </c>
      <c r="H538">
        <v>0.1389</v>
      </c>
      <c r="I538">
        <v>0.15939999999999999</v>
      </c>
      <c r="J538">
        <v>8.7440000000000004E-2</v>
      </c>
      <c r="K538">
        <v>0.1943</v>
      </c>
      <c r="L538">
        <v>6.132E-2</v>
      </c>
      <c r="M538">
        <v>0.81910000000000005</v>
      </c>
      <c r="N538">
        <v>1.931</v>
      </c>
      <c r="O538">
        <v>4.4930000000000003</v>
      </c>
      <c r="P538">
        <v>103.9</v>
      </c>
      <c r="Q538">
        <v>8.0739999999999996E-3</v>
      </c>
      <c r="R538">
        <v>4.088E-2</v>
      </c>
      <c r="S538">
        <v>5.321E-2</v>
      </c>
      <c r="T538">
        <v>1.8339999999999999E-2</v>
      </c>
      <c r="U538">
        <v>2.383E-2</v>
      </c>
      <c r="V538">
        <v>4.5149999999999999E-3</v>
      </c>
      <c r="W538">
        <v>22.66</v>
      </c>
      <c r="X538">
        <v>30.93</v>
      </c>
      <c r="Y538">
        <v>145.30000000000001</v>
      </c>
      <c r="Z538">
        <v>1603</v>
      </c>
      <c r="AA538">
        <v>0.13900000000000001</v>
      </c>
      <c r="AB538">
        <v>0.3463</v>
      </c>
      <c r="AC538">
        <v>0.39119999999999999</v>
      </c>
      <c r="AD538">
        <v>0.17080000000000001</v>
      </c>
      <c r="AE538">
        <v>0.30070000000000002</v>
      </c>
      <c r="AF538">
        <v>8.3140000000000006E-2</v>
      </c>
    </row>
    <row r="539" spans="1:32">
      <c r="A539">
        <v>908489</v>
      </c>
      <c r="B539">
        <v>1</v>
      </c>
      <c r="C539">
        <v>13.98</v>
      </c>
      <c r="D539">
        <v>19.62</v>
      </c>
      <c r="E539">
        <v>91.12</v>
      </c>
      <c r="F539">
        <v>599.5</v>
      </c>
      <c r="G539">
        <v>0.106</v>
      </c>
      <c r="H539">
        <v>0.1133</v>
      </c>
      <c r="I539">
        <v>0.11260000000000001</v>
      </c>
      <c r="J539">
        <v>6.4630000000000007E-2</v>
      </c>
      <c r="K539">
        <v>0.16689999999999999</v>
      </c>
      <c r="L539">
        <v>6.5439999999999998E-2</v>
      </c>
      <c r="M539">
        <v>0.2208</v>
      </c>
      <c r="N539">
        <v>0.95330000000000004</v>
      </c>
      <c r="O539">
        <v>1.6020000000000001</v>
      </c>
      <c r="P539">
        <v>18.850000000000001</v>
      </c>
      <c r="Q539">
        <v>5.3140000000000001E-3</v>
      </c>
      <c r="R539">
        <v>1.7909999999999999E-2</v>
      </c>
      <c r="S539">
        <v>2.1850000000000001E-2</v>
      </c>
      <c r="T539">
        <v>9.5670000000000009E-3</v>
      </c>
      <c r="U539">
        <v>1.223E-2</v>
      </c>
      <c r="V539">
        <v>2.846E-3</v>
      </c>
      <c r="W539">
        <v>17.04</v>
      </c>
      <c r="X539">
        <v>30.8</v>
      </c>
      <c r="Y539">
        <v>113.9</v>
      </c>
      <c r="Z539">
        <v>869.3</v>
      </c>
      <c r="AA539">
        <v>0.1613</v>
      </c>
      <c r="AB539">
        <v>0.35680000000000001</v>
      </c>
      <c r="AC539">
        <v>0.40689999999999998</v>
      </c>
      <c r="AD539">
        <v>0.1827</v>
      </c>
      <c r="AE539">
        <v>0.31790000000000002</v>
      </c>
      <c r="AF539">
        <v>0.1055</v>
      </c>
    </row>
    <row r="540" spans="1:32">
      <c r="A540">
        <v>909445</v>
      </c>
      <c r="B540">
        <v>1</v>
      </c>
      <c r="C540">
        <v>17.27</v>
      </c>
      <c r="D540">
        <v>25.42</v>
      </c>
      <c r="E540">
        <v>112.4</v>
      </c>
      <c r="F540">
        <v>928.8</v>
      </c>
      <c r="G540">
        <v>8.3309999999999995E-2</v>
      </c>
      <c r="H540">
        <v>0.1109</v>
      </c>
      <c r="I540">
        <v>0.12039999999999999</v>
      </c>
      <c r="J540">
        <v>5.7360000000000001E-2</v>
      </c>
      <c r="K540">
        <v>0.1467</v>
      </c>
      <c r="L540">
        <v>5.407E-2</v>
      </c>
      <c r="M540">
        <v>0.51</v>
      </c>
      <c r="N540">
        <v>1.679</v>
      </c>
      <c r="O540">
        <v>3.2829999999999999</v>
      </c>
      <c r="P540">
        <v>58.38</v>
      </c>
      <c r="Q540">
        <v>8.1089999999999999E-3</v>
      </c>
      <c r="R540">
        <v>4.308E-2</v>
      </c>
      <c r="S540">
        <v>4.9419999999999999E-2</v>
      </c>
      <c r="T540">
        <v>1.7420000000000001E-2</v>
      </c>
      <c r="U540">
        <v>1.5939999999999999E-2</v>
      </c>
      <c r="V540">
        <v>3.7390000000000001E-3</v>
      </c>
      <c r="W540">
        <v>20.38</v>
      </c>
      <c r="X540">
        <v>35.46</v>
      </c>
      <c r="Y540">
        <v>132.80000000000001</v>
      </c>
      <c r="Z540">
        <v>1284</v>
      </c>
      <c r="AA540">
        <v>0.14360000000000001</v>
      </c>
      <c r="AB540">
        <v>0.41220000000000001</v>
      </c>
      <c r="AC540">
        <v>0.50360000000000005</v>
      </c>
      <c r="AD540">
        <v>0.1739</v>
      </c>
      <c r="AE540">
        <v>0.25</v>
      </c>
      <c r="AF540">
        <v>7.9439999999999997E-2</v>
      </c>
    </row>
    <row r="541" spans="1:32">
      <c r="A541">
        <v>9110127</v>
      </c>
      <c r="B541">
        <v>1</v>
      </c>
      <c r="C541">
        <v>18.03</v>
      </c>
      <c r="D541">
        <v>16.850000000000001</v>
      </c>
      <c r="E541">
        <v>117.5</v>
      </c>
      <c r="F541">
        <v>990</v>
      </c>
      <c r="G541">
        <v>8.9469999999999994E-2</v>
      </c>
      <c r="H541">
        <v>0.1232</v>
      </c>
      <c r="I541">
        <v>0.109</v>
      </c>
      <c r="J541">
        <v>6.2539999999999998E-2</v>
      </c>
      <c r="K541">
        <v>0.17199999999999999</v>
      </c>
      <c r="L541">
        <v>5.7799999999999997E-2</v>
      </c>
      <c r="M541">
        <v>0.29859999999999998</v>
      </c>
      <c r="N541">
        <v>0.59060000000000001</v>
      </c>
      <c r="O541">
        <v>1.921</v>
      </c>
      <c r="P541">
        <v>35.770000000000003</v>
      </c>
      <c r="Q541">
        <v>4.117E-3</v>
      </c>
      <c r="R541">
        <v>1.5599999999999999E-2</v>
      </c>
      <c r="S541">
        <v>2.9749999999999999E-2</v>
      </c>
      <c r="T541">
        <v>9.7529999999999995E-3</v>
      </c>
      <c r="U541">
        <v>1.295E-2</v>
      </c>
      <c r="V541">
        <v>2.4359999999999998E-3</v>
      </c>
      <c r="W541">
        <v>20.38</v>
      </c>
      <c r="X541">
        <v>22.02</v>
      </c>
      <c r="Y541">
        <v>133.30000000000001</v>
      </c>
      <c r="Z541">
        <v>1292</v>
      </c>
      <c r="AA541">
        <v>0.1263</v>
      </c>
      <c r="AB541">
        <v>0.2666</v>
      </c>
      <c r="AC541">
        <v>0.42899999999999999</v>
      </c>
      <c r="AD541">
        <v>0.1535</v>
      </c>
      <c r="AE541">
        <v>0.28420000000000001</v>
      </c>
      <c r="AF541">
        <v>8.2250000000000004E-2</v>
      </c>
    </row>
    <row r="542" spans="1:32">
      <c r="A542">
        <v>9110732</v>
      </c>
      <c r="B542">
        <v>1</v>
      </c>
      <c r="C542">
        <v>17.75</v>
      </c>
      <c r="D542">
        <v>28.03</v>
      </c>
      <c r="E542">
        <v>117.3</v>
      </c>
      <c r="F542">
        <v>981.6</v>
      </c>
      <c r="G542">
        <v>9.9970000000000003E-2</v>
      </c>
      <c r="H542">
        <v>0.13139999999999999</v>
      </c>
      <c r="I542">
        <v>0.16980000000000001</v>
      </c>
      <c r="J542">
        <v>8.2930000000000004E-2</v>
      </c>
      <c r="K542">
        <v>0.17130000000000001</v>
      </c>
      <c r="L542">
        <v>5.9159999999999997E-2</v>
      </c>
      <c r="M542">
        <v>0.38969999999999999</v>
      </c>
      <c r="N542">
        <v>1.077</v>
      </c>
      <c r="O542">
        <v>2.8730000000000002</v>
      </c>
      <c r="P542">
        <v>43.95</v>
      </c>
      <c r="Q542">
        <v>4.7140000000000003E-3</v>
      </c>
      <c r="R542">
        <v>2.0150000000000001E-2</v>
      </c>
      <c r="S542">
        <v>3.6970000000000003E-2</v>
      </c>
      <c r="T542">
        <v>1.11E-2</v>
      </c>
      <c r="U542">
        <v>1.2370000000000001E-2</v>
      </c>
      <c r="V542">
        <v>2.5560000000000001E-3</v>
      </c>
      <c r="W542">
        <v>21.53</v>
      </c>
      <c r="X542">
        <v>38.54</v>
      </c>
      <c r="Y542">
        <v>145.4</v>
      </c>
      <c r="Z542">
        <v>1437</v>
      </c>
      <c r="AA542">
        <v>0.1401</v>
      </c>
      <c r="AB542">
        <v>0.37619999999999998</v>
      </c>
      <c r="AC542">
        <v>0.63990000000000002</v>
      </c>
      <c r="AD542">
        <v>0.19700000000000001</v>
      </c>
      <c r="AE542">
        <v>0.29720000000000002</v>
      </c>
      <c r="AF542">
        <v>9.0749999999999997E-2</v>
      </c>
    </row>
    <row r="543" spans="1:32">
      <c r="A543">
        <v>911157302</v>
      </c>
      <c r="B543">
        <v>1</v>
      </c>
      <c r="C543">
        <v>21.1</v>
      </c>
      <c r="D543">
        <v>20.52</v>
      </c>
      <c r="E543">
        <v>138.1</v>
      </c>
      <c r="F543">
        <v>1384</v>
      </c>
      <c r="G543">
        <v>9.6839999999999996E-2</v>
      </c>
      <c r="H543">
        <v>0.11749999999999999</v>
      </c>
      <c r="I543">
        <v>0.15720000000000001</v>
      </c>
      <c r="J543">
        <v>0.11550000000000001</v>
      </c>
      <c r="K543">
        <v>0.15540000000000001</v>
      </c>
      <c r="L543">
        <v>5.6610000000000001E-2</v>
      </c>
      <c r="M543">
        <v>0.6643</v>
      </c>
      <c r="N543">
        <v>1.361</v>
      </c>
      <c r="O543">
        <v>4.5419999999999998</v>
      </c>
      <c r="P543">
        <v>81.89</v>
      </c>
      <c r="Q543">
        <v>5.4669999999999996E-3</v>
      </c>
      <c r="R543">
        <v>2.0750000000000001E-2</v>
      </c>
      <c r="S543">
        <v>3.1850000000000003E-2</v>
      </c>
      <c r="T543">
        <v>1.4659999999999999E-2</v>
      </c>
      <c r="U543">
        <v>1.0290000000000001E-2</v>
      </c>
      <c r="V543">
        <v>2.2049999999999999E-3</v>
      </c>
      <c r="W543">
        <v>25.68</v>
      </c>
      <c r="X543">
        <v>32.07</v>
      </c>
      <c r="Y543">
        <v>168.2</v>
      </c>
      <c r="Z543">
        <v>2022</v>
      </c>
      <c r="AA543">
        <v>0.1368</v>
      </c>
      <c r="AB543">
        <v>0.31009999999999999</v>
      </c>
      <c r="AC543">
        <v>0.43990000000000001</v>
      </c>
      <c r="AD543">
        <v>0.22800000000000001</v>
      </c>
      <c r="AE543">
        <v>0.2268</v>
      </c>
      <c r="AF543">
        <v>7.4249999999999997E-2</v>
      </c>
    </row>
    <row r="544" spans="1:32">
      <c r="A544">
        <v>9111805</v>
      </c>
      <c r="B544">
        <v>1</v>
      </c>
      <c r="C544">
        <v>19.59</v>
      </c>
      <c r="D544">
        <v>25</v>
      </c>
      <c r="E544">
        <v>127.7</v>
      </c>
      <c r="F544">
        <v>1191</v>
      </c>
      <c r="G544">
        <v>0.1032</v>
      </c>
      <c r="H544">
        <v>9.8710000000000006E-2</v>
      </c>
      <c r="I544">
        <v>0.16550000000000001</v>
      </c>
      <c r="J544">
        <v>9.0630000000000002E-2</v>
      </c>
      <c r="K544">
        <v>0.1663</v>
      </c>
      <c r="L544">
        <v>5.391E-2</v>
      </c>
      <c r="M544">
        <v>0.46739999999999998</v>
      </c>
      <c r="N544">
        <v>1.375</v>
      </c>
      <c r="O544">
        <v>2.9159999999999999</v>
      </c>
      <c r="P544">
        <v>56.18</v>
      </c>
      <c r="Q544">
        <v>1.1900000000000001E-2</v>
      </c>
      <c r="R544">
        <v>1.9290000000000002E-2</v>
      </c>
      <c r="S544">
        <v>4.9070000000000003E-2</v>
      </c>
      <c r="T544">
        <v>1.499E-2</v>
      </c>
      <c r="U544">
        <v>1.6410000000000001E-2</v>
      </c>
      <c r="V544">
        <v>1.807E-3</v>
      </c>
      <c r="W544">
        <v>21.44</v>
      </c>
      <c r="X544">
        <v>30.96</v>
      </c>
      <c r="Y544">
        <v>139.80000000000001</v>
      </c>
      <c r="Z544">
        <v>1421</v>
      </c>
      <c r="AA544">
        <v>0.15279999999999999</v>
      </c>
      <c r="AB544">
        <v>0.1845</v>
      </c>
      <c r="AC544">
        <v>0.3977</v>
      </c>
      <c r="AD544">
        <v>0.14660000000000001</v>
      </c>
      <c r="AE544">
        <v>0.2293</v>
      </c>
      <c r="AF544">
        <v>6.0909999999999999E-2</v>
      </c>
    </row>
    <row r="545" spans="1:32">
      <c r="A545">
        <v>911296201</v>
      </c>
      <c r="B545">
        <v>1</v>
      </c>
      <c r="C545">
        <v>17.079999999999998</v>
      </c>
      <c r="D545">
        <v>27.15</v>
      </c>
      <c r="E545">
        <v>111.2</v>
      </c>
      <c r="F545">
        <v>930.9</v>
      </c>
      <c r="G545">
        <v>9.8979999999999999E-2</v>
      </c>
      <c r="H545">
        <v>0.111</v>
      </c>
      <c r="I545">
        <v>0.1007</v>
      </c>
      <c r="J545">
        <v>6.4310000000000006E-2</v>
      </c>
      <c r="K545">
        <v>0.17929999999999999</v>
      </c>
      <c r="L545">
        <v>6.2810000000000005E-2</v>
      </c>
      <c r="M545">
        <v>0.92910000000000004</v>
      </c>
      <c r="N545">
        <v>1.1519999999999999</v>
      </c>
      <c r="O545">
        <v>6.0510000000000002</v>
      </c>
      <c r="P545">
        <v>115.2</v>
      </c>
      <c r="Q545">
        <v>8.7399999999999995E-3</v>
      </c>
      <c r="R545">
        <v>2.2190000000000001E-2</v>
      </c>
      <c r="S545">
        <v>2.7210000000000002E-2</v>
      </c>
      <c r="T545">
        <v>1.4579999999999999E-2</v>
      </c>
      <c r="U545">
        <v>2.0449999999999999E-2</v>
      </c>
      <c r="V545">
        <v>4.4169999999999999E-3</v>
      </c>
      <c r="W545">
        <v>22.96</v>
      </c>
      <c r="X545">
        <v>34.49</v>
      </c>
      <c r="Y545">
        <v>152.1</v>
      </c>
      <c r="Z545">
        <v>1648</v>
      </c>
      <c r="AA545">
        <v>0.16</v>
      </c>
      <c r="AB545">
        <v>0.24440000000000001</v>
      </c>
      <c r="AC545">
        <v>0.26390000000000002</v>
      </c>
      <c r="AD545">
        <v>0.1555</v>
      </c>
      <c r="AE545">
        <v>0.30099999999999999</v>
      </c>
      <c r="AF545">
        <v>9.06E-2</v>
      </c>
    </row>
    <row r="546" spans="1:32">
      <c r="A546">
        <v>911296202</v>
      </c>
      <c r="B546">
        <v>1</v>
      </c>
      <c r="C546">
        <v>27.42</v>
      </c>
      <c r="D546">
        <v>26.27</v>
      </c>
      <c r="E546">
        <v>186.9</v>
      </c>
      <c r="F546">
        <v>2501</v>
      </c>
      <c r="G546">
        <v>0.1084</v>
      </c>
      <c r="H546">
        <v>0.1988</v>
      </c>
      <c r="I546">
        <v>0.36349999999999999</v>
      </c>
      <c r="J546">
        <v>0.16889999999999999</v>
      </c>
      <c r="K546">
        <v>0.20610000000000001</v>
      </c>
      <c r="L546">
        <v>5.6230000000000002E-2</v>
      </c>
      <c r="M546">
        <v>2.5470000000000002</v>
      </c>
      <c r="N546">
        <v>1.306</v>
      </c>
      <c r="O546">
        <v>18.649999999999999</v>
      </c>
      <c r="P546">
        <v>542.20000000000005</v>
      </c>
      <c r="Q546">
        <v>7.6499999999999997E-3</v>
      </c>
      <c r="R546">
        <v>5.3740000000000003E-2</v>
      </c>
      <c r="S546">
        <v>8.0549999999999997E-2</v>
      </c>
      <c r="T546">
        <v>2.598E-2</v>
      </c>
      <c r="U546">
        <v>1.6969999999999999E-2</v>
      </c>
      <c r="V546">
        <v>4.5580000000000004E-3</v>
      </c>
      <c r="W546">
        <v>36.04</v>
      </c>
      <c r="X546">
        <v>31.37</v>
      </c>
      <c r="Y546">
        <v>251.2</v>
      </c>
      <c r="Z546">
        <v>4254</v>
      </c>
      <c r="AA546">
        <v>0.13569999999999999</v>
      </c>
      <c r="AB546">
        <v>0.42559999999999998</v>
      </c>
      <c r="AC546">
        <v>0.68330000000000002</v>
      </c>
      <c r="AD546">
        <v>0.26250000000000001</v>
      </c>
      <c r="AE546">
        <v>0.2641</v>
      </c>
      <c r="AF546">
        <v>7.4270000000000003E-2</v>
      </c>
    </row>
    <row r="547" spans="1:32">
      <c r="A547">
        <v>9113538</v>
      </c>
      <c r="B547">
        <v>1</v>
      </c>
      <c r="C547">
        <v>17.600000000000001</v>
      </c>
      <c r="D547">
        <v>23.33</v>
      </c>
      <c r="E547">
        <v>119</v>
      </c>
      <c r="F547">
        <v>980.5</v>
      </c>
      <c r="G547">
        <v>9.289E-2</v>
      </c>
      <c r="H547">
        <v>0.20039999999999999</v>
      </c>
      <c r="I547">
        <v>0.21360000000000001</v>
      </c>
      <c r="J547">
        <v>0.1002</v>
      </c>
      <c r="K547">
        <v>0.1696</v>
      </c>
      <c r="L547">
        <v>7.3690000000000005E-2</v>
      </c>
      <c r="M547">
        <v>0.92889999999999995</v>
      </c>
      <c r="N547">
        <v>1.4650000000000001</v>
      </c>
      <c r="O547">
        <v>5.8010000000000002</v>
      </c>
      <c r="P547">
        <v>104.9</v>
      </c>
      <c r="Q547">
        <v>6.7660000000000003E-3</v>
      </c>
      <c r="R547">
        <v>7.0250000000000007E-2</v>
      </c>
      <c r="S547">
        <v>6.5909999999999996E-2</v>
      </c>
      <c r="T547">
        <v>2.3109999999999999E-2</v>
      </c>
      <c r="U547">
        <v>1.6729999999999998E-2</v>
      </c>
      <c r="V547">
        <v>1.1299999999999999E-2</v>
      </c>
      <c r="W547">
        <v>21.57</v>
      </c>
      <c r="X547">
        <v>28.87</v>
      </c>
      <c r="Y547">
        <v>143.6</v>
      </c>
      <c r="Z547">
        <v>1437</v>
      </c>
      <c r="AA547">
        <v>0.1207</v>
      </c>
      <c r="AB547">
        <v>0.47849999999999998</v>
      </c>
      <c r="AC547">
        <v>0.51649999999999996</v>
      </c>
      <c r="AD547">
        <v>0.1996</v>
      </c>
      <c r="AE547">
        <v>0.2301</v>
      </c>
      <c r="AF547">
        <v>0.12239999999999999</v>
      </c>
    </row>
    <row r="548" spans="1:32">
      <c r="A548">
        <v>911916</v>
      </c>
      <c r="B548">
        <v>1</v>
      </c>
      <c r="C548">
        <v>16.25</v>
      </c>
      <c r="D548">
        <v>19.510000000000002</v>
      </c>
      <c r="E548">
        <v>109.8</v>
      </c>
      <c r="F548">
        <v>815.8</v>
      </c>
      <c r="G548">
        <v>0.1026</v>
      </c>
      <c r="H548">
        <v>0.1893</v>
      </c>
      <c r="I548">
        <v>0.22359999999999999</v>
      </c>
      <c r="J548">
        <v>9.1939999999999994E-2</v>
      </c>
      <c r="K548">
        <v>0.21510000000000001</v>
      </c>
      <c r="L548">
        <v>6.5780000000000005E-2</v>
      </c>
      <c r="M548">
        <v>0.31469999999999998</v>
      </c>
      <c r="N548">
        <v>0.98570000000000002</v>
      </c>
      <c r="O548">
        <v>3.07</v>
      </c>
      <c r="P548">
        <v>33.119999999999997</v>
      </c>
      <c r="Q548">
        <v>9.1970000000000003E-3</v>
      </c>
      <c r="R548">
        <v>5.4699999999999999E-2</v>
      </c>
      <c r="S548">
        <v>8.0790000000000001E-2</v>
      </c>
      <c r="T548">
        <v>2.215E-2</v>
      </c>
      <c r="U548">
        <v>2.7730000000000001E-2</v>
      </c>
      <c r="V548">
        <v>6.3550000000000004E-3</v>
      </c>
      <c r="W548">
        <v>17.39</v>
      </c>
      <c r="X548">
        <v>23.05</v>
      </c>
      <c r="Y548">
        <v>122.1</v>
      </c>
      <c r="Z548">
        <v>939.7</v>
      </c>
      <c r="AA548">
        <v>0.13769999999999999</v>
      </c>
      <c r="AB548">
        <v>0.44619999999999999</v>
      </c>
      <c r="AC548">
        <v>0.5897</v>
      </c>
      <c r="AD548">
        <v>0.17749999999999999</v>
      </c>
      <c r="AE548">
        <v>0.33179999999999998</v>
      </c>
      <c r="AF548">
        <v>9.1359999999999997E-2</v>
      </c>
    </row>
    <row r="549" spans="1:32">
      <c r="A549">
        <v>913505</v>
      </c>
      <c r="B549">
        <v>1</v>
      </c>
      <c r="C549">
        <v>19.440000000000001</v>
      </c>
      <c r="D549">
        <v>18.82</v>
      </c>
      <c r="E549">
        <v>128.1</v>
      </c>
      <c r="F549">
        <v>1167</v>
      </c>
      <c r="G549">
        <v>0.1089</v>
      </c>
      <c r="H549">
        <v>0.14480000000000001</v>
      </c>
      <c r="I549">
        <v>0.22559999999999999</v>
      </c>
      <c r="J549">
        <v>0.11940000000000001</v>
      </c>
      <c r="K549">
        <v>0.18229999999999999</v>
      </c>
      <c r="L549">
        <v>6.1150000000000003E-2</v>
      </c>
      <c r="M549">
        <v>0.56589999999999996</v>
      </c>
      <c r="N549">
        <v>1.4079999999999999</v>
      </c>
      <c r="O549">
        <v>3.6309999999999998</v>
      </c>
      <c r="P549">
        <v>67.739999999999995</v>
      </c>
      <c r="Q549">
        <v>5.2880000000000002E-3</v>
      </c>
      <c r="R549">
        <v>2.8330000000000001E-2</v>
      </c>
      <c r="S549">
        <v>4.2560000000000001E-2</v>
      </c>
      <c r="T549">
        <v>1.176E-2</v>
      </c>
      <c r="U549">
        <v>1.7170000000000001E-2</v>
      </c>
      <c r="V549">
        <v>3.2109999999999999E-3</v>
      </c>
      <c r="W549">
        <v>23.96</v>
      </c>
      <c r="X549">
        <v>30.39</v>
      </c>
      <c r="Y549">
        <v>153.9</v>
      </c>
      <c r="Z549">
        <v>1740</v>
      </c>
      <c r="AA549">
        <v>0.15140000000000001</v>
      </c>
      <c r="AB549">
        <v>0.3725</v>
      </c>
      <c r="AC549">
        <v>0.59360000000000002</v>
      </c>
      <c r="AD549">
        <v>0.20599999999999999</v>
      </c>
      <c r="AE549">
        <v>0.3266</v>
      </c>
      <c r="AF549">
        <v>9.0090000000000003E-2</v>
      </c>
    </row>
    <row r="550" spans="1:32">
      <c r="A550">
        <v>913535</v>
      </c>
      <c r="B550">
        <v>1</v>
      </c>
      <c r="C550">
        <v>16.690000000000001</v>
      </c>
      <c r="D550">
        <v>20.2</v>
      </c>
      <c r="E550">
        <v>107.1</v>
      </c>
      <c r="F550">
        <v>857.6</v>
      </c>
      <c r="G550">
        <v>7.4969999999999995E-2</v>
      </c>
      <c r="H550">
        <v>7.1120000000000003E-2</v>
      </c>
      <c r="I550">
        <v>3.6490000000000002E-2</v>
      </c>
      <c r="J550">
        <v>2.307E-2</v>
      </c>
      <c r="K550">
        <v>0.18459999999999999</v>
      </c>
      <c r="L550">
        <v>5.3249999999999999E-2</v>
      </c>
      <c r="M550">
        <v>0.24729999999999999</v>
      </c>
      <c r="N550">
        <v>0.56789999999999996</v>
      </c>
      <c r="O550">
        <v>1.7749999999999999</v>
      </c>
      <c r="P550">
        <v>22.95</v>
      </c>
      <c r="Q550">
        <v>2.6670000000000001E-3</v>
      </c>
      <c r="R550">
        <v>1.4460000000000001E-2</v>
      </c>
      <c r="S550">
        <v>1.423E-2</v>
      </c>
      <c r="T550">
        <v>5.2969999999999996E-3</v>
      </c>
      <c r="U550">
        <v>1.9609999999999999E-2</v>
      </c>
      <c r="V550">
        <v>1.6999999999999999E-3</v>
      </c>
      <c r="W550">
        <v>19.18</v>
      </c>
      <c r="X550">
        <v>26.56</v>
      </c>
      <c r="Y550">
        <v>127.3</v>
      </c>
      <c r="Z550">
        <v>1084</v>
      </c>
      <c r="AA550">
        <v>0.1009</v>
      </c>
      <c r="AB550">
        <v>0.29199999999999998</v>
      </c>
      <c r="AC550">
        <v>0.2477</v>
      </c>
      <c r="AD550">
        <v>8.7370000000000003E-2</v>
      </c>
      <c r="AE550">
        <v>0.4677</v>
      </c>
      <c r="AF550">
        <v>7.6230000000000006E-2</v>
      </c>
    </row>
    <row r="551" spans="1:32">
      <c r="A551">
        <v>914062</v>
      </c>
      <c r="B551">
        <v>1</v>
      </c>
      <c r="C551">
        <v>18.010000000000002</v>
      </c>
      <c r="D551">
        <v>20.56</v>
      </c>
      <c r="E551">
        <v>118.4</v>
      </c>
      <c r="F551">
        <v>1007</v>
      </c>
      <c r="G551">
        <v>0.10009999999999999</v>
      </c>
      <c r="H551">
        <v>0.12889999999999999</v>
      </c>
      <c r="I551">
        <v>0.11700000000000001</v>
      </c>
      <c r="J551">
        <v>7.7619999999999995E-2</v>
      </c>
      <c r="K551">
        <v>0.21160000000000001</v>
      </c>
      <c r="L551">
        <v>6.0769999999999998E-2</v>
      </c>
      <c r="M551">
        <v>0.75480000000000003</v>
      </c>
      <c r="N551">
        <v>1.288</v>
      </c>
      <c r="O551">
        <v>5.3529999999999998</v>
      </c>
      <c r="P551">
        <v>89.74</v>
      </c>
      <c r="Q551">
        <v>7.9970000000000006E-3</v>
      </c>
      <c r="R551">
        <v>2.7E-2</v>
      </c>
      <c r="S551">
        <v>3.737E-2</v>
      </c>
      <c r="T551">
        <v>1.6480000000000002E-2</v>
      </c>
      <c r="U551">
        <v>2.8969999999999999E-2</v>
      </c>
      <c r="V551">
        <v>3.9960000000000004E-3</v>
      </c>
      <c r="W551">
        <v>21.53</v>
      </c>
      <c r="X551">
        <v>26.06</v>
      </c>
      <c r="Y551">
        <v>143.4</v>
      </c>
      <c r="Z551">
        <v>1426</v>
      </c>
      <c r="AA551">
        <v>0.13089999999999999</v>
      </c>
      <c r="AB551">
        <v>0.23269999999999999</v>
      </c>
      <c r="AC551">
        <v>0.25440000000000002</v>
      </c>
      <c r="AD551">
        <v>0.1489</v>
      </c>
      <c r="AE551">
        <v>0.3251</v>
      </c>
      <c r="AF551">
        <v>7.6249999999999998E-2</v>
      </c>
    </row>
    <row r="552" spans="1:32">
      <c r="A552">
        <v>914769</v>
      </c>
      <c r="B552">
        <v>1</v>
      </c>
      <c r="C552">
        <v>18.489999999999998</v>
      </c>
      <c r="D552">
        <v>17.52</v>
      </c>
      <c r="E552">
        <v>121.3</v>
      </c>
      <c r="F552">
        <v>1068</v>
      </c>
      <c r="G552">
        <v>0.1012</v>
      </c>
      <c r="H552">
        <v>0.13170000000000001</v>
      </c>
      <c r="I552">
        <v>0.14910000000000001</v>
      </c>
      <c r="J552">
        <v>9.1829999999999995E-2</v>
      </c>
      <c r="K552">
        <v>0.1832</v>
      </c>
      <c r="L552">
        <v>6.6970000000000002E-2</v>
      </c>
      <c r="M552">
        <v>0.7923</v>
      </c>
      <c r="N552">
        <v>1.0449999999999999</v>
      </c>
      <c r="O552">
        <v>4.851</v>
      </c>
      <c r="P552">
        <v>95.77</v>
      </c>
      <c r="Q552">
        <v>7.9740000000000002E-3</v>
      </c>
      <c r="R552">
        <v>3.2140000000000002E-2</v>
      </c>
      <c r="S552">
        <v>4.4350000000000001E-2</v>
      </c>
      <c r="T552">
        <v>1.5730000000000001E-2</v>
      </c>
      <c r="U552">
        <v>1.617E-2</v>
      </c>
      <c r="V552">
        <v>5.2550000000000001E-3</v>
      </c>
      <c r="W552">
        <v>22.75</v>
      </c>
      <c r="X552">
        <v>22.88</v>
      </c>
      <c r="Y552">
        <v>146.4</v>
      </c>
      <c r="Z552">
        <v>1600</v>
      </c>
      <c r="AA552">
        <v>0.14119999999999999</v>
      </c>
      <c r="AB552">
        <v>0.30890000000000001</v>
      </c>
      <c r="AC552">
        <v>0.3533</v>
      </c>
      <c r="AD552">
        <v>0.1663</v>
      </c>
      <c r="AE552">
        <v>0.251</v>
      </c>
      <c r="AF552">
        <v>9.4450000000000006E-2</v>
      </c>
    </row>
    <row r="553" spans="1:32">
      <c r="A553">
        <v>91485</v>
      </c>
      <c r="B553">
        <v>1</v>
      </c>
      <c r="C553">
        <v>20.59</v>
      </c>
      <c r="D553">
        <v>21.24</v>
      </c>
      <c r="E553">
        <v>137.80000000000001</v>
      </c>
      <c r="F553">
        <v>1320</v>
      </c>
      <c r="G553">
        <v>0.1085</v>
      </c>
      <c r="H553">
        <v>0.16439999999999999</v>
      </c>
      <c r="I553">
        <v>0.21879999999999999</v>
      </c>
      <c r="J553">
        <v>0.11210000000000001</v>
      </c>
      <c r="K553">
        <v>0.18479999999999999</v>
      </c>
      <c r="L553">
        <v>6.2219999999999998E-2</v>
      </c>
      <c r="M553">
        <v>0.59040000000000004</v>
      </c>
      <c r="N553">
        <v>1.216</v>
      </c>
      <c r="O553">
        <v>4.2060000000000004</v>
      </c>
      <c r="P553">
        <v>75.09</v>
      </c>
      <c r="Q553">
        <v>6.6660000000000001E-3</v>
      </c>
      <c r="R553">
        <v>2.7910000000000001E-2</v>
      </c>
      <c r="S553">
        <v>4.0620000000000003E-2</v>
      </c>
      <c r="T553">
        <v>1.4789999999999999E-2</v>
      </c>
      <c r="U553">
        <v>1.1169999999999999E-2</v>
      </c>
      <c r="V553">
        <v>3.7269999999999998E-3</v>
      </c>
      <c r="W553">
        <v>23.86</v>
      </c>
      <c r="X553">
        <v>30.76</v>
      </c>
      <c r="Y553">
        <v>163.19999999999999</v>
      </c>
      <c r="Z553">
        <v>1760</v>
      </c>
      <c r="AA553">
        <v>0.1464</v>
      </c>
      <c r="AB553">
        <v>0.35970000000000002</v>
      </c>
      <c r="AC553">
        <v>0.51790000000000003</v>
      </c>
      <c r="AD553">
        <v>0.21129999999999999</v>
      </c>
      <c r="AE553">
        <v>0.248</v>
      </c>
      <c r="AF553">
        <v>8.9990000000000001E-2</v>
      </c>
    </row>
    <row r="554" spans="1:32">
      <c r="A554">
        <v>91504</v>
      </c>
      <c r="B554">
        <v>1</v>
      </c>
      <c r="C554">
        <v>13.82</v>
      </c>
      <c r="D554">
        <v>24.49</v>
      </c>
      <c r="E554">
        <v>92.33</v>
      </c>
      <c r="F554">
        <v>595.9</v>
      </c>
      <c r="G554">
        <v>0.1162</v>
      </c>
      <c r="H554">
        <v>0.1681</v>
      </c>
      <c r="I554">
        <v>0.13569999999999999</v>
      </c>
      <c r="J554">
        <v>6.7589999999999997E-2</v>
      </c>
      <c r="K554">
        <v>0.22750000000000001</v>
      </c>
      <c r="L554">
        <v>7.2370000000000004E-2</v>
      </c>
      <c r="M554">
        <v>0.47510000000000002</v>
      </c>
      <c r="N554">
        <v>1.528</v>
      </c>
      <c r="O554">
        <v>2.9740000000000002</v>
      </c>
      <c r="P554">
        <v>39.049999999999997</v>
      </c>
      <c r="Q554">
        <v>9.6799999999999994E-3</v>
      </c>
      <c r="R554">
        <v>3.8559999999999997E-2</v>
      </c>
      <c r="S554">
        <v>3.4759999999999999E-2</v>
      </c>
      <c r="T554">
        <v>1.6160000000000001E-2</v>
      </c>
      <c r="U554">
        <v>2.4340000000000001E-2</v>
      </c>
      <c r="V554">
        <v>6.9950000000000003E-3</v>
      </c>
      <c r="W554">
        <v>16.010000000000002</v>
      </c>
      <c r="X554">
        <v>32.94</v>
      </c>
      <c r="Y554">
        <v>106</v>
      </c>
      <c r="Z554">
        <v>788</v>
      </c>
      <c r="AA554">
        <v>0.1794</v>
      </c>
      <c r="AB554">
        <v>0.39660000000000001</v>
      </c>
      <c r="AC554">
        <v>0.33810000000000001</v>
      </c>
      <c r="AD554">
        <v>0.15210000000000001</v>
      </c>
      <c r="AE554">
        <v>0.36509999999999998</v>
      </c>
      <c r="AF554">
        <v>0.1183</v>
      </c>
    </row>
    <row r="555" spans="1:32">
      <c r="A555">
        <v>915143</v>
      </c>
      <c r="B555">
        <v>1</v>
      </c>
      <c r="C555">
        <v>23.09</v>
      </c>
      <c r="D555">
        <v>19.829999999999998</v>
      </c>
      <c r="E555">
        <v>152.1</v>
      </c>
      <c r="F555">
        <v>1682</v>
      </c>
      <c r="G555">
        <v>9.3420000000000003E-2</v>
      </c>
      <c r="H555">
        <v>0.1275</v>
      </c>
      <c r="I555">
        <v>0.1676</v>
      </c>
      <c r="J555">
        <v>0.1003</v>
      </c>
      <c r="K555">
        <v>0.15049999999999999</v>
      </c>
      <c r="L555">
        <v>5.484E-2</v>
      </c>
      <c r="M555">
        <v>1.2909999999999999</v>
      </c>
      <c r="N555">
        <v>0.74519999999999997</v>
      </c>
      <c r="O555">
        <v>9.6349999999999998</v>
      </c>
      <c r="P555">
        <v>180.2</v>
      </c>
      <c r="Q555">
        <v>5.7530000000000003E-3</v>
      </c>
      <c r="R555">
        <v>3.356E-2</v>
      </c>
      <c r="S555">
        <v>3.9759999999999997E-2</v>
      </c>
      <c r="T555">
        <v>2.1559999999999999E-2</v>
      </c>
      <c r="U555">
        <v>2.2009999999999998E-2</v>
      </c>
      <c r="V555">
        <v>2.8969999999999998E-3</v>
      </c>
      <c r="W555">
        <v>30.79</v>
      </c>
      <c r="X555">
        <v>23.87</v>
      </c>
      <c r="Y555">
        <v>211.5</v>
      </c>
      <c r="Z555">
        <v>2782</v>
      </c>
      <c r="AA555">
        <v>0.11990000000000001</v>
      </c>
      <c r="AB555">
        <v>0.36249999999999999</v>
      </c>
      <c r="AC555">
        <v>0.37940000000000002</v>
      </c>
      <c r="AD555">
        <v>0.22639999999999999</v>
      </c>
      <c r="AE555">
        <v>0.2908</v>
      </c>
      <c r="AF555">
        <v>7.2770000000000001E-2</v>
      </c>
    </row>
    <row r="556" spans="1:32">
      <c r="A556">
        <v>915460</v>
      </c>
      <c r="B556">
        <v>1</v>
      </c>
      <c r="C556">
        <v>15.46</v>
      </c>
      <c r="D556">
        <v>23.95</v>
      </c>
      <c r="E556">
        <v>103.8</v>
      </c>
      <c r="F556">
        <v>731.3</v>
      </c>
      <c r="G556">
        <v>0.1183</v>
      </c>
      <c r="H556">
        <v>0.187</v>
      </c>
      <c r="I556">
        <v>0.20300000000000001</v>
      </c>
      <c r="J556">
        <v>8.5199999999999998E-2</v>
      </c>
      <c r="K556">
        <v>0.1807</v>
      </c>
      <c r="L556">
        <v>7.0830000000000004E-2</v>
      </c>
      <c r="M556">
        <v>0.33310000000000001</v>
      </c>
      <c r="N556">
        <v>1.9610000000000001</v>
      </c>
      <c r="O556">
        <v>2.9369999999999998</v>
      </c>
      <c r="P556">
        <v>32.520000000000003</v>
      </c>
      <c r="Q556">
        <v>9.5379999999999996E-3</v>
      </c>
      <c r="R556">
        <v>4.9399999999999999E-2</v>
      </c>
      <c r="S556">
        <v>6.019E-2</v>
      </c>
      <c r="T556">
        <v>2.0410000000000001E-2</v>
      </c>
      <c r="U556">
        <v>2.1049999999999999E-2</v>
      </c>
      <c r="V556">
        <v>6.0000000000000001E-3</v>
      </c>
      <c r="W556">
        <v>17.11</v>
      </c>
      <c r="X556">
        <v>36.33</v>
      </c>
      <c r="Y556">
        <v>117.7</v>
      </c>
      <c r="Z556">
        <v>909.4</v>
      </c>
      <c r="AA556">
        <v>0.17319999999999999</v>
      </c>
      <c r="AB556">
        <v>0.49669999999999997</v>
      </c>
      <c r="AC556">
        <v>0.59109999999999996</v>
      </c>
      <c r="AD556">
        <v>0.21629999999999999</v>
      </c>
      <c r="AE556">
        <v>0.30130000000000001</v>
      </c>
      <c r="AF556">
        <v>0.1067</v>
      </c>
    </row>
    <row r="557" spans="1:32">
      <c r="A557">
        <v>915691</v>
      </c>
      <c r="B557">
        <v>1</v>
      </c>
      <c r="C557">
        <v>13.4</v>
      </c>
      <c r="D557">
        <v>20.52</v>
      </c>
      <c r="E557">
        <v>88.64</v>
      </c>
      <c r="F557">
        <v>556.70000000000005</v>
      </c>
      <c r="G557">
        <v>0.1106</v>
      </c>
      <c r="H557">
        <v>0.1469</v>
      </c>
      <c r="I557">
        <v>0.14449999999999999</v>
      </c>
      <c r="J557">
        <v>8.1720000000000001E-2</v>
      </c>
      <c r="K557">
        <v>0.21160000000000001</v>
      </c>
      <c r="L557">
        <v>7.3249999999999996E-2</v>
      </c>
      <c r="M557">
        <v>0.3906</v>
      </c>
      <c r="N557">
        <v>0.93059999999999998</v>
      </c>
      <c r="O557">
        <v>3.093</v>
      </c>
      <c r="P557">
        <v>33.67</v>
      </c>
      <c r="Q557">
        <v>5.4140000000000004E-3</v>
      </c>
      <c r="R557">
        <v>2.265E-2</v>
      </c>
      <c r="S557">
        <v>3.4520000000000002E-2</v>
      </c>
      <c r="T557">
        <v>1.3339999999999999E-2</v>
      </c>
      <c r="U557">
        <v>1.7049999999999999E-2</v>
      </c>
      <c r="V557">
        <v>4.0049999999999999E-3</v>
      </c>
      <c r="W557">
        <v>16.41</v>
      </c>
      <c r="X557">
        <v>29.66</v>
      </c>
      <c r="Y557">
        <v>113.3</v>
      </c>
      <c r="Z557">
        <v>844.4</v>
      </c>
      <c r="AA557">
        <v>0.15740000000000001</v>
      </c>
      <c r="AB557">
        <v>0.3856</v>
      </c>
      <c r="AC557">
        <v>0.51060000000000005</v>
      </c>
      <c r="AD557">
        <v>0.2051</v>
      </c>
      <c r="AE557">
        <v>0.35849999999999999</v>
      </c>
      <c r="AF557">
        <v>0.1109</v>
      </c>
    </row>
    <row r="558" spans="1:32">
      <c r="A558">
        <v>91594602</v>
      </c>
      <c r="B558">
        <v>1</v>
      </c>
      <c r="C558">
        <v>15.05</v>
      </c>
      <c r="D558">
        <v>19.07</v>
      </c>
      <c r="E558">
        <v>97.26</v>
      </c>
      <c r="F558">
        <v>701.9</v>
      </c>
      <c r="G558">
        <v>9.2149999999999996E-2</v>
      </c>
      <c r="H558">
        <v>8.5970000000000005E-2</v>
      </c>
      <c r="I558">
        <v>7.4859999999999996E-2</v>
      </c>
      <c r="J558">
        <v>4.335E-2</v>
      </c>
      <c r="K558">
        <v>0.15609999999999999</v>
      </c>
      <c r="L558">
        <v>5.9150000000000001E-2</v>
      </c>
      <c r="M558">
        <v>0.38600000000000001</v>
      </c>
      <c r="N558">
        <v>1.198</v>
      </c>
      <c r="O558">
        <v>2.63</v>
      </c>
      <c r="P558">
        <v>38.49</v>
      </c>
      <c r="Q558">
        <v>4.9519999999999998E-3</v>
      </c>
      <c r="R558">
        <v>1.6299999999999999E-2</v>
      </c>
      <c r="S558">
        <v>2.9669999999999998E-2</v>
      </c>
      <c r="T558">
        <v>9.4230000000000008E-3</v>
      </c>
      <c r="U558">
        <v>1.1520000000000001E-2</v>
      </c>
      <c r="V558">
        <v>1.7179999999999999E-3</v>
      </c>
      <c r="W558">
        <v>17.579999999999998</v>
      </c>
      <c r="X558">
        <v>28.06</v>
      </c>
      <c r="Y558">
        <v>113.8</v>
      </c>
      <c r="Z558">
        <v>967</v>
      </c>
      <c r="AA558">
        <v>0.1246</v>
      </c>
      <c r="AB558">
        <v>0.21010000000000001</v>
      </c>
      <c r="AC558">
        <v>0.28660000000000002</v>
      </c>
      <c r="AD558">
        <v>0.112</v>
      </c>
      <c r="AE558">
        <v>0.22819999999999999</v>
      </c>
      <c r="AF558">
        <v>6.9540000000000005E-2</v>
      </c>
    </row>
    <row r="559" spans="1:32">
      <c r="A559">
        <v>916799</v>
      </c>
      <c r="B559">
        <v>1</v>
      </c>
      <c r="C559">
        <v>18.309999999999999</v>
      </c>
      <c r="D559">
        <v>20.58</v>
      </c>
      <c r="E559">
        <v>120.8</v>
      </c>
      <c r="F559">
        <v>1052</v>
      </c>
      <c r="G559">
        <v>0.10680000000000001</v>
      </c>
      <c r="H559">
        <v>0.12479999999999999</v>
      </c>
      <c r="I559">
        <v>0.15690000000000001</v>
      </c>
      <c r="J559">
        <v>9.4509999999999997E-2</v>
      </c>
      <c r="K559">
        <v>0.186</v>
      </c>
      <c r="L559">
        <v>5.9409999999999998E-2</v>
      </c>
      <c r="M559">
        <v>0.54490000000000005</v>
      </c>
      <c r="N559">
        <v>0.92249999999999999</v>
      </c>
      <c r="O559">
        <v>3.218</v>
      </c>
      <c r="P559">
        <v>67.36</v>
      </c>
      <c r="Q559">
        <v>6.1760000000000001E-3</v>
      </c>
      <c r="R559">
        <v>1.8769999999999998E-2</v>
      </c>
      <c r="S559">
        <v>2.913E-2</v>
      </c>
      <c r="T559">
        <v>1.0460000000000001E-2</v>
      </c>
      <c r="U559">
        <v>1.559E-2</v>
      </c>
      <c r="V559">
        <v>2.725E-3</v>
      </c>
      <c r="W559">
        <v>21.86</v>
      </c>
      <c r="X559">
        <v>26.2</v>
      </c>
      <c r="Y559">
        <v>142.19999999999999</v>
      </c>
      <c r="Z559">
        <v>1493</v>
      </c>
      <c r="AA559">
        <v>0.1492</v>
      </c>
      <c r="AB559">
        <v>0.25359999999999999</v>
      </c>
      <c r="AC559">
        <v>0.37590000000000001</v>
      </c>
      <c r="AD559">
        <v>0.151</v>
      </c>
      <c r="AE559">
        <v>0.30740000000000001</v>
      </c>
      <c r="AF559">
        <v>7.8630000000000005E-2</v>
      </c>
    </row>
    <row r="560" spans="1:32">
      <c r="A560">
        <v>916838</v>
      </c>
      <c r="B560">
        <v>1</v>
      </c>
      <c r="C560">
        <v>19.89</v>
      </c>
      <c r="D560">
        <v>20.260000000000002</v>
      </c>
      <c r="E560">
        <v>130.5</v>
      </c>
      <c r="F560">
        <v>1214</v>
      </c>
      <c r="G560">
        <v>0.1037</v>
      </c>
      <c r="H560">
        <v>0.13100000000000001</v>
      </c>
      <c r="I560">
        <v>0.1411</v>
      </c>
      <c r="J560">
        <v>9.4310000000000005E-2</v>
      </c>
      <c r="K560">
        <v>0.1802</v>
      </c>
      <c r="L560">
        <v>6.1879999999999998E-2</v>
      </c>
      <c r="M560">
        <v>0.50790000000000002</v>
      </c>
      <c r="N560">
        <v>0.87370000000000003</v>
      </c>
      <c r="O560">
        <v>3.6539999999999999</v>
      </c>
      <c r="P560">
        <v>59.7</v>
      </c>
      <c r="Q560">
        <v>5.0889999999999998E-3</v>
      </c>
      <c r="R560">
        <v>2.3029999999999998E-2</v>
      </c>
      <c r="S560">
        <v>3.0519999999999999E-2</v>
      </c>
      <c r="T560">
        <v>1.1780000000000001E-2</v>
      </c>
      <c r="U560">
        <v>1.057E-2</v>
      </c>
      <c r="V560">
        <v>3.3909999999999999E-3</v>
      </c>
      <c r="W560">
        <v>23.73</v>
      </c>
      <c r="X560">
        <v>25.23</v>
      </c>
      <c r="Y560">
        <v>160.5</v>
      </c>
      <c r="Z560">
        <v>1646</v>
      </c>
      <c r="AA560">
        <v>0.14169999999999999</v>
      </c>
      <c r="AB560">
        <v>0.33090000000000003</v>
      </c>
      <c r="AC560">
        <v>0.41849999999999998</v>
      </c>
      <c r="AD560">
        <v>0.1613</v>
      </c>
      <c r="AE560">
        <v>0.25490000000000002</v>
      </c>
      <c r="AF560">
        <v>9.1359999999999997E-2</v>
      </c>
    </row>
    <row r="561" spans="1:32">
      <c r="A561">
        <v>91762702</v>
      </c>
      <c r="B561">
        <v>1</v>
      </c>
      <c r="C561">
        <v>24.63</v>
      </c>
      <c r="D561">
        <v>21.6</v>
      </c>
      <c r="E561">
        <v>165.5</v>
      </c>
      <c r="F561">
        <v>1841</v>
      </c>
      <c r="G561">
        <v>0.10299999999999999</v>
      </c>
      <c r="H561">
        <v>0.21060000000000001</v>
      </c>
      <c r="I561">
        <v>0.23100000000000001</v>
      </c>
      <c r="J561">
        <v>0.14710000000000001</v>
      </c>
      <c r="K561">
        <v>0.1991</v>
      </c>
      <c r="L561">
        <v>6.7390000000000005E-2</v>
      </c>
      <c r="M561">
        <v>0.99150000000000005</v>
      </c>
      <c r="N561">
        <v>0.90039999999999998</v>
      </c>
      <c r="O561">
        <v>7.05</v>
      </c>
      <c r="P561">
        <v>139.9</v>
      </c>
      <c r="Q561">
        <v>4.9890000000000004E-3</v>
      </c>
      <c r="R561">
        <v>3.2120000000000003E-2</v>
      </c>
      <c r="S561">
        <v>3.5709999999999999E-2</v>
      </c>
      <c r="T561">
        <v>1.5970000000000002E-2</v>
      </c>
      <c r="U561">
        <v>1.8790000000000001E-2</v>
      </c>
      <c r="V561">
        <v>4.7600000000000003E-3</v>
      </c>
      <c r="W561">
        <v>29.92</v>
      </c>
      <c r="X561">
        <v>26.93</v>
      </c>
      <c r="Y561">
        <v>205.7</v>
      </c>
      <c r="Z561">
        <v>2642</v>
      </c>
      <c r="AA561">
        <v>0.13420000000000001</v>
      </c>
      <c r="AB561">
        <v>0.41880000000000001</v>
      </c>
      <c r="AC561">
        <v>0.46579999999999999</v>
      </c>
      <c r="AD561">
        <v>0.2475</v>
      </c>
      <c r="AE561">
        <v>0.31569999999999998</v>
      </c>
      <c r="AF561">
        <v>9.6710000000000004E-2</v>
      </c>
    </row>
    <row r="562" spans="1:32">
      <c r="A562">
        <v>91930402</v>
      </c>
      <c r="B562">
        <v>1</v>
      </c>
      <c r="C562">
        <v>20.47</v>
      </c>
      <c r="D562">
        <v>20.67</v>
      </c>
      <c r="E562">
        <v>134.69999999999999</v>
      </c>
      <c r="F562">
        <v>1299</v>
      </c>
      <c r="G562">
        <v>9.1560000000000002E-2</v>
      </c>
      <c r="H562">
        <v>0.1313</v>
      </c>
      <c r="I562">
        <v>0.15229999999999999</v>
      </c>
      <c r="J562">
        <v>0.10150000000000001</v>
      </c>
      <c r="K562">
        <v>0.21659999999999999</v>
      </c>
      <c r="L562">
        <v>5.4190000000000002E-2</v>
      </c>
      <c r="M562">
        <v>0.83360000000000001</v>
      </c>
      <c r="N562">
        <v>1.736</v>
      </c>
      <c r="O562">
        <v>5.1680000000000001</v>
      </c>
      <c r="P562">
        <v>100.4</v>
      </c>
      <c r="Q562">
        <v>4.9379999999999997E-3</v>
      </c>
      <c r="R562">
        <v>3.0890000000000001E-2</v>
      </c>
      <c r="S562">
        <v>4.0930000000000001E-2</v>
      </c>
      <c r="T562">
        <v>1.6990000000000002E-2</v>
      </c>
      <c r="U562">
        <v>2.8160000000000001E-2</v>
      </c>
      <c r="V562">
        <v>2.7190000000000001E-3</v>
      </c>
      <c r="W562">
        <v>23.23</v>
      </c>
      <c r="X562">
        <v>27.15</v>
      </c>
      <c r="Y562">
        <v>152</v>
      </c>
      <c r="Z562">
        <v>1645</v>
      </c>
      <c r="AA562">
        <v>0.10970000000000001</v>
      </c>
      <c r="AB562">
        <v>0.25340000000000001</v>
      </c>
      <c r="AC562">
        <v>0.30919999999999997</v>
      </c>
      <c r="AD562">
        <v>0.1613</v>
      </c>
      <c r="AE562">
        <v>0.32200000000000001</v>
      </c>
      <c r="AF562">
        <v>6.386E-2</v>
      </c>
    </row>
    <row r="563" spans="1:32">
      <c r="A563">
        <v>919555</v>
      </c>
      <c r="B563">
        <v>1</v>
      </c>
      <c r="C563">
        <v>20.55</v>
      </c>
      <c r="D563">
        <v>20.86</v>
      </c>
      <c r="E563">
        <v>137.80000000000001</v>
      </c>
      <c r="F563">
        <v>1308</v>
      </c>
      <c r="G563">
        <v>0.1046</v>
      </c>
      <c r="H563">
        <v>0.1739</v>
      </c>
      <c r="I563">
        <v>0.20849999999999999</v>
      </c>
      <c r="J563">
        <v>0.13220000000000001</v>
      </c>
      <c r="K563">
        <v>0.2127</v>
      </c>
      <c r="L563">
        <v>6.2509999999999996E-2</v>
      </c>
      <c r="M563">
        <v>0.6986</v>
      </c>
      <c r="N563">
        <v>0.99009999999999998</v>
      </c>
      <c r="O563">
        <v>4.7060000000000004</v>
      </c>
      <c r="P563">
        <v>87.78</v>
      </c>
      <c r="Q563">
        <v>4.5779999999999996E-3</v>
      </c>
      <c r="R563">
        <v>2.6159999999999999E-2</v>
      </c>
      <c r="S563">
        <v>4.0050000000000002E-2</v>
      </c>
      <c r="T563">
        <v>1.421E-2</v>
      </c>
      <c r="U563">
        <v>1.9480000000000001E-2</v>
      </c>
      <c r="V563">
        <v>2.689E-3</v>
      </c>
      <c r="W563">
        <v>24.3</v>
      </c>
      <c r="X563">
        <v>25.48</v>
      </c>
      <c r="Y563">
        <v>160.19999999999999</v>
      </c>
      <c r="Z563">
        <v>1809</v>
      </c>
      <c r="AA563">
        <v>0.1268</v>
      </c>
      <c r="AB563">
        <v>0.3135</v>
      </c>
      <c r="AC563">
        <v>0.44330000000000003</v>
      </c>
      <c r="AD563">
        <v>0.21479999999999999</v>
      </c>
      <c r="AE563">
        <v>0.30769999999999997</v>
      </c>
      <c r="AF563">
        <v>7.5689999999999993E-2</v>
      </c>
    </row>
    <row r="564" spans="1:32">
      <c r="A564">
        <v>91979701</v>
      </c>
      <c r="B564">
        <v>1</v>
      </c>
      <c r="C564">
        <v>14.27</v>
      </c>
      <c r="D564">
        <v>22.55</v>
      </c>
      <c r="E564">
        <v>93.77</v>
      </c>
      <c r="F564">
        <v>629.79999999999995</v>
      </c>
      <c r="G564">
        <v>0.1038</v>
      </c>
      <c r="H564">
        <v>0.1154</v>
      </c>
      <c r="I564">
        <v>0.14630000000000001</v>
      </c>
      <c r="J564">
        <v>6.139E-2</v>
      </c>
      <c r="K564">
        <v>0.19259999999999999</v>
      </c>
      <c r="L564">
        <v>5.9819999999999998E-2</v>
      </c>
      <c r="M564">
        <v>0.20269999999999999</v>
      </c>
      <c r="N564">
        <v>1.851</v>
      </c>
      <c r="O564">
        <v>1.895</v>
      </c>
      <c r="P564">
        <v>18.54</v>
      </c>
      <c r="Q564">
        <v>6.1130000000000004E-3</v>
      </c>
      <c r="R564">
        <v>2.5829999999999999E-2</v>
      </c>
      <c r="S564">
        <v>4.6449999999999998E-2</v>
      </c>
      <c r="T564">
        <v>1.2760000000000001E-2</v>
      </c>
      <c r="U564">
        <v>1.451E-2</v>
      </c>
      <c r="V564">
        <v>3.7559999999999998E-3</v>
      </c>
      <c r="W564">
        <v>15.29</v>
      </c>
      <c r="X564">
        <v>34.270000000000003</v>
      </c>
      <c r="Y564">
        <v>104.3</v>
      </c>
      <c r="Z564">
        <v>728.3</v>
      </c>
      <c r="AA564">
        <v>0.13800000000000001</v>
      </c>
      <c r="AB564">
        <v>0.27329999999999999</v>
      </c>
      <c r="AC564">
        <v>0.4234</v>
      </c>
      <c r="AD564">
        <v>0.13619999999999999</v>
      </c>
      <c r="AE564">
        <v>0.26979999999999998</v>
      </c>
      <c r="AF564">
        <v>8.3510000000000001E-2</v>
      </c>
    </row>
    <row r="565" spans="1:32">
      <c r="A565">
        <v>925622</v>
      </c>
      <c r="B565">
        <v>1</v>
      </c>
      <c r="C565">
        <v>15.22</v>
      </c>
      <c r="D565">
        <v>30.62</v>
      </c>
      <c r="E565">
        <v>103.4</v>
      </c>
      <c r="F565">
        <v>716.9</v>
      </c>
      <c r="G565">
        <v>0.1048</v>
      </c>
      <c r="H565">
        <v>0.2087</v>
      </c>
      <c r="I565">
        <v>0.255</v>
      </c>
      <c r="J565">
        <v>9.4289999999999999E-2</v>
      </c>
      <c r="K565">
        <v>0.21279999999999999</v>
      </c>
      <c r="L565">
        <v>7.152E-2</v>
      </c>
      <c r="M565">
        <v>0.26019999999999999</v>
      </c>
      <c r="N565">
        <v>1.2050000000000001</v>
      </c>
      <c r="O565">
        <v>2.3620000000000001</v>
      </c>
      <c r="P565">
        <v>22.65</v>
      </c>
      <c r="Q565">
        <v>4.6249999999999998E-3</v>
      </c>
      <c r="R565">
        <v>4.8439999999999997E-2</v>
      </c>
      <c r="S565">
        <v>7.3590000000000003E-2</v>
      </c>
      <c r="T565">
        <v>1.6080000000000001E-2</v>
      </c>
      <c r="U565">
        <v>2.137E-2</v>
      </c>
      <c r="V565">
        <v>6.1419999999999999E-3</v>
      </c>
      <c r="W565">
        <v>17.52</v>
      </c>
      <c r="X565">
        <v>42.79</v>
      </c>
      <c r="Y565">
        <v>128.69999999999999</v>
      </c>
      <c r="Z565">
        <v>915</v>
      </c>
      <c r="AA565">
        <v>0.14169999999999999</v>
      </c>
      <c r="AB565">
        <v>0.79169999999999996</v>
      </c>
      <c r="AC565">
        <v>1.17</v>
      </c>
      <c r="AD565">
        <v>0.2356</v>
      </c>
      <c r="AE565">
        <v>0.40889999999999999</v>
      </c>
      <c r="AF565">
        <v>0.1409</v>
      </c>
    </row>
    <row r="566" spans="1:32">
      <c r="A566">
        <v>926125</v>
      </c>
      <c r="B566">
        <v>1</v>
      </c>
      <c r="C566">
        <v>20.92</v>
      </c>
      <c r="D566">
        <v>25.09</v>
      </c>
      <c r="E566">
        <v>143</v>
      </c>
      <c r="F566">
        <v>1347</v>
      </c>
      <c r="G566">
        <v>0.1099</v>
      </c>
      <c r="H566">
        <v>0.22359999999999999</v>
      </c>
      <c r="I566">
        <v>0.31740000000000002</v>
      </c>
      <c r="J566">
        <v>0.1474</v>
      </c>
      <c r="K566">
        <v>0.21490000000000001</v>
      </c>
      <c r="L566">
        <v>6.8790000000000004E-2</v>
      </c>
      <c r="M566">
        <v>0.96220000000000006</v>
      </c>
      <c r="N566">
        <v>1.026</v>
      </c>
      <c r="O566">
        <v>8.7579999999999991</v>
      </c>
      <c r="P566">
        <v>118.8</v>
      </c>
      <c r="Q566">
        <v>6.3990000000000002E-3</v>
      </c>
      <c r="R566">
        <v>4.3099999999999999E-2</v>
      </c>
      <c r="S566">
        <v>7.8450000000000006E-2</v>
      </c>
      <c r="T566">
        <v>2.6239999999999999E-2</v>
      </c>
      <c r="U566">
        <v>2.0570000000000001E-2</v>
      </c>
      <c r="V566">
        <v>6.2129999999999998E-3</v>
      </c>
      <c r="W566">
        <v>24.29</v>
      </c>
      <c r="X566">
        <v>29.41</v>
      </c>
      <c r="Y566">
        <v>179.1</v>
      </c>
      <c r="Z566">
        <v>1819</v>
      </c>
      <c r="AA566">
        <v>0.14069999999999999</v>
      </c>
      <c r="AB566">
        <v>0.41860000000000003</v>
      </c>
      <c r="AC566">
        <v>0.65990000000000004</v>
      </c>
      <c r="AD566">
        <v>0.25419999999999998</v>
      </c>
      <c r="AE566">
        <v>0.29289999999999999</v>
      </c>
      <c r="AF566">
        <v>9.8729999999999998E-2</v>
      </c>
    </row>
    <row r="567" spans="1:32">
      <c r="A567">
        <v>926424</v>
      </c>
      <c r="B567">
        <v>1</v>
      </c>
      <c r="C567">
        <v>21.56</v>
      </c>
      <c r="D567">
        <v>22.39</v>
      </c>
      <c r="E567">
        <v>142</v>
      </c>
      <c r="F567">
        <v>1479</v>
      </c>
      <c r="G567">
        <v>0.111</v>
      </c>
      <c r="H567">
        <v>0.1159</v>
      </c>
      <c r="I567">
        <v>0.24390000000000001</v>
      </c>
      <c r="J567">
        <v>0.1389</v>
      </c>
      <c r="K567">
        <v>0.1726</v>
      </c>
      <c r="L567">
        <v>5.6230000000000002E-2</v>
      </c>
      <c r="M567">
        <v>1.1759999999999999</v>
      </c>
      <c r="N567">
        <v>1.256</v>
      </c>
      <c r="O567">
        <v>7.673</v>
      </c>
      <c r="P567">
        <v>158.69999999999999</v>
      </c>
      <c r="Q567">
        <v>1.03E-2</v>
      </c>
      <c r="R567">
        <v>2.8910000000000002E-2</v>
      </c>
      <c r="S567">
        <v>5.1979999999999998E-2</v>
      </c>
      <c r="T567">
        <v>2.4539999999999999E-2</v>
      </c>
      <c r="U567">
        <v>1.1140000000000001E-2</v>
      </c>
      <c r="V567">
        <v>4.2389999999999997E-3</v>
      </c>
      <c r="W567">
        <v>25.45</v>
      </c>
      <c r="X567">
        <v>26.4</v>
      </c>
      <c r="Y567">
        <v>166.1</v>
      </c>
      <c r="Z567">
        <v>2027</v>
      </c>
      <c r="AA567">
        <v>0.14099999999999999</v>
      </c>
      <c r="AB567">
        <v>0.21129999999999999</v>
      </c>
      <c r="AC567">
        <v>0.41070000000000001</v>
      </c>
      <c r="AD567">
        <v>0.22159999999999999</v>
      </c>
      <c r="AE567">
        <v>0.20599999999999999</v>
      </c>
      <c r="AF567">
        <v>7.1150000000000005E-2</v>
      </c>
    </row>
    <row r="568" spans="1:32">
      <c r="A568">
        <v>926682</v>
      </c>
      <c r="B568">
        <v>1</v>
      </c>
      <c r="C568">
        <v>20.13</v>
      </c>
      <c r="D568">
        <v>28.25</v>
      </c>
      <c r="E568">
        <v>131.19999999999999</v>
      </c>
      <c r="F568">
        <v>1261</v>
      </c>
      <c r="G568">
        <v>9.7799999999999998E-2</v>
      </c>
      <c r="H568">
        <v>0.10340000000000001</v>
      </c>
      <c r="I568">
        <v>0.14399999999999999</v>
      </c>
      <c r="J568">
        <v>9.7909999999999997E-2</v>
      </c>
      <c r="K568">
        <v>0.17519999999999999</v>
      </c>
      <c r="L568">
        <v>5.5329999999999997E-2</v>
      </c>
      <c r="M568">
        <v>0.76549999999999996</v>
      </c>
      <c r="N568">
        <v>2.4630000000000001</v>
      </c>
      <c r="O568">
        <v>5.2030000000000003</v>
      </c>
      <c r="P568">
        <v>99.04</v>
      </c>
      <c r="Q568">
        <v>5.7689999999999998E-3</v>
      </c>
      <c r="R568">
        <v>2.4230000000000002E-2</v>
      </c>
      <c r="S568">
        <v>3.95E-2</v>
      </c>
      <c r="T568">
        <v>1.678E-2</v>
      </c>
      <c r="U568">
        <v>1.898E-2</v>
      </c>
      <c r="V568">
        <v>2.4979999999999998E-3</v>
      </c>
      <c r="W568">
        <v>23.69</v>
      </c>
      <c r="X568">
        <v>38.25</v>
      </c>
      <c r="Y568">
        <v>155</v>
      </c>
      <c r="Z568">
        <v>1731</v>
      </c>
      <c r="AA568">
        <v>0.1166</v>
      </c>
      <c r="AB568">
        <v>0.19220000000000001</v>
      </c>
      <c r="AC568">
        <v>0.32150000000000001</v>
      </c>
      <c r="AD568">
        <v>0.1628</v>
      </c>
      <c r="AE568">
        <v>0.25719999999999998</v>
      </c>
      <c r="AF568">
        <v>6.6369999999999998E-2</v>
      </c>
    </row>
    <row r="569" spans="1:32">
      <c r="A569">
        <v>926954</v>
      </c>
      <c r="B569">
        <v>1</v>
      </c>
      <c r="C569">
        <v>16.600000000000001</v>
      </c>
      <c r="D569">
        <v>28.08</v>
      </c>
      <c r="E569">
        <v>108.3</v>
      </c>
      <c r="F569">
        <v>858.1</v>
      </c>
      <c r="G569">
        <v>8.455E-2</v>
      </c>
      <c r="H569">
        <v>0.1023</v>
      </c>
      <c r="I569">
        <v>9.2509999999999995E-2</v>
      </c>
      <c r="J569">
        <v>5.3019999999999998E-2</v>
      </c>
      <c r="K569">
        <v>0.159</v>
      </c>
      <c r="L569">
        <v>5.6480000000000002E-2</v>
      </c>
      <c r="M569">
        <v>0.45639999999999997</v>
      </c>
      <c r="N569">
        <v>1.075</v>
      </c>
      <c r="O569">
        <v>3.4249999999999998</v>
      </c>
      <c r="P569">
        <v>48.55</v>
      </c>
      <c r="Q569">
        <v>5.9030000000000003E-3</v>
      </c>
      <c r="R569">
        <v>3.7310000000000003E-2</v>
      </c>
      <c r="S569">
        <v>4.7300000000000002E-2</v>
      </c>
      <c r="T569">
        <v>1.5570000000000001E-2</v>
      </c>
      <c r="U569">
        <v>1.3180000000000001E-2</v>
      </c>
      <c r="V569">
        <v>3.8920000000000001E-3</v>
      </c>
      <c r="W569">
        <v>18.98</v>
      </c>
      <c r="X569">
        <v>34.119999999999997</v>
      </c>
      <c r="Y569">
        <v>126.7</v>
      </c>
      <c r="Z569">
        <v>1124</v>
      </c>
      <c r="AA569">
        <v>0.1139</v>
      </c>
      <c r="AB569">
        <v>0.30940000000000001</v>
      </c>
      <c r="AC569">
        <v>0.34029999999999999</v>
      </c>
      <c r="AD569">
        <v>0.14180000000000001</v>
      </c>
      <c r="AE569">
        <v>0.2218</v>
      </c>
      <c r="AF569">
        <v>7.8200000000000006E-2</v>
      </c>
    </row>
    <row r="570" spans="1:32">
      <c r="A570">
        <v>927241</v>
      </c>
      <c r="B570">
        <v>1</v>
      </c>
      <c r="C570">
        <v>20.6</v>
      </c>
      <c r="D570">
        <v>29.33</v>
      </c>
      <c r="E570">
        <v>140.1</v>
      </c>
      <c r="F570">
        <v>1265</v>
      </c>
      <c r="G570">
        <v>0.1178</v>
      </c>
      <c r="H570">
        <v>0.27700000000000002</v>
      </c>
      <c r="I570">
        <v>0.35139999999999999</v>
      </c>
      <c r="J570">
        <v>0.152</v>
      </c>
      <c r="K570">
        <v>0.2397</v>
      </c>
      <c r="L570">
        <v>7.016E-2</v>
      </c>
      <c r="M570">
        <v>0.72599999999999998</v>
      </c>
      <c r="N570">
        <v>1.595</v>
      </c>
      <c r="O570">
        <v>5.7720000000000002</v>
      </c>
      <c r="P570">
        <v>86.22</v>
      </c>
      <c r="Q570">
        <v>6.522E-3</v>
      </c>
      <c r="R570">
        <v>6.1580000000000003E-2</v>
      </c>
      <c r="S570">
        <v>7.1169999999999997E-2</v>
      </c>
      <c r="T570">
        <v>1.6639999999999999E-2</v>
      </c>
      <c r="U570">
        <v>2.324E-2</v>
      </c>
      <c r="V570">
        <v>6.1850000000000004E-3</v>
      </c>
      <c r="W570">
        <v>25.74</v>
      </c>
      <c r="X570">
        <v>39.42</v>
      </c>
      <c r="Y570">
        <v>184.6</v>
      </c>
      <c r="Z570">
        <v>1821</v>
      </c>
      <c r="AA570">
        <v>0.16500000000000001</v>
      </c>
      <c r="AB570">
        <v>0.86809999999999998</v>
      </c>
      <c r="AC570">
        <v>0.93869999999999998</v>
      </c>
      <c r="AD570">
        <v>0.26500000000000001</v>
      </c>
      <c r="AE570">
        <v>0.40870000000000001</v>
      </c>
      <c r="AF570">
        <v>0.124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8"/>
  <sheetViews>
    <sheetView workbookViewId="0">
      <selection sqref="A1:E1048576"/>
    </sheetView>
  </sheetViews>
  <sheetFormatPr baseColWidth="10" defaultRowHeight="15" x14ac:dyDescent="0"/>
  <cols>
    <col min="1" max="1" width="19.1640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37</v>
      </c>
    </row>
    <row r="2" spans="1:9">
      <c r="A2">
        <v>0</v>
      </c>
      <c r="B2">
        <v>14.36</v>
      </c>
      <c r="C2">
        <v>566.29999999999995</v>
      </c>
      <c r="D2">
        <v>8.1290000000000001E-2</v>
      </c>
      <c r="E2">
        <v>6.6640000000000005E-2</v>
      </c>
      <c r="H2" t="s">
        <v>36</v>
      </c>
    </row>
    <row r="3" spans="1:9">
      <c r="A3">
        <v>0</v>
      </c>
      <c r="B3">
        <v>15.71</v>
      </c>
      <c r="C3">
        <v>520</v>
      </c>
      <c r="D3">
        <v>0.127</v>
      </c>
      <c r="E3">
        <v>4.5679999999999998E-2</v>
      </c>
    </row>
    <row r="4" spans="1:9">
      <c r="A4">
        <v>0</v>
      </c>
      <c r="B4">
        <v>12.44</v>
      </c>
      <c r="C4">
        <v>273.89999999999998</v>
      </c>
      <c r="D4">
        <v>6.4920000000000005E-2</v>
      </c>
      <c r="E4">
        <v>2.9559999999999999E-2</v>
      </c>
    </row>
    <row r="5" spans="1:9">
      <c r="A5">
        <v>0</v>
      </c>
      <c r="B5">
        <v>18.420000000000002</v>
      </c>
      <c r="C5">
        <v>523.79999999999995</v>
      </c>
      <c r="D5">
        <v>3.7659999999999999E-2</v>
      </c>
      <c r="E5">
        <v>2.562E-2</v>
      </c>
    </row>
    <row r="6" spans="1:9">
      <c r="A6">
        <v>0</v>
      </c>
      <c r="B6">
        <v>16.84</v>
      </c>
      <c r="C6">
        <v>201.9</v>
      </c>
      <c r="D6">
        <v>5.9429999999999997E-2</v>
      </c>
      <c r="E6">
        <v>1.5879999999999998E-2</v>
      </c>
    </row>
    <row r="7" spans="1:9">
      <c r="A7">
        <v>0</v>
      </c>
      <c r="B7">
        <v>14.63</v>
      </c>
      <c r="C7">
        <v>449.3</v>
      </c>
      <c r="D7">
        <v>9.0920000000000001E-2</v>
      </c>
      <c r="E7">
        <v>6.5920000000000006E-2</v>
      </c>
    </row>
    <row r="8" spans="1:9">
      <c r="A8">
        <v>0</v>
      </c>
      <c r="B8">
        <v>22.3</v>
      </c>
      <c r="C8">
        <v>561</v>
      </c>
      <c r="D8">
        <v>7.6980000000000007E-2</v>
      </c>
      <c r="E8">
        <v>4.7509999999999997E-2</v>
      </c>
    </row>
    <row r="9" spans="1:9">
      <c r="A9">
        <v>0</v>
      </c>
      <c r="B9">
        <v>21.6</v>
      </c>
      <c r="C9">
        <v>427.9</v>
      </c>
      <c r="D9">
        <v>4.9660000000000003E-2</v>
      </c>
      <c r="E9">
        <v>1.6570000000000001E-2</v>
      </c>
    </row>
    <row r="10" spans="1:9">
      <c r="A10">
        <v>0</v>
      </c>
      <c r="B10">
        <v>16.34</v>
      </c>
      <c r="C10">
        <v>571.79999999999995</v>
      </c>
      <c r="D10">
        <v>6.0589999999999998E-2</v>
      </c>
      <c r="E10">
        <v>1.857E-2</v>
      </c>
    </row>
    <row r="11" spans="1:9">
      <c r="A11">
        <v>0</v>
      </c>
      <c r="B11">
        <v>18.239999999999998</v>
      </c>
      <c r="C11">
        <v>437.6</v>
      </c>
      <c r="D11">
        <v>4.7509999999999997E-2</v>
      </c>
      <c r="E11">
        <v>1.9720000000000001E-2</v>
      </c>
    </row>
    <row r="12" spans="1:9">
      <c r="A12">
        <v>0</v>
      </c>
      <c r="B12">
        <v>18.75</v>
      </c>
      <c r="C12">
        <v>409</v>
      </c>
      <c r="D12">
        <v>5.4730000000000001E-2</v>
      </c>
      <c r="E12">
        <v>3.0360000000000002E-2</v>
      </c>
    </row>
    <row r="13" spans="1:9">
      <c r="A13">
        <v>0</v>
      </c>
      <c r="B13">
        <v>19.309999999999999</v>
      </c>
      <c r="C13">
        <v>527.20000000000005</v>
      </c>
      <c r="D13">
        <v>3.789E-2</v>
      </c>
      <c r="E13">
        <v>6.9200000000000002E-4</v>
      </c>
    </row>
    <row r="14" spans="1:9">
      <c r="A14">
        <v>0</v>
      </c>
      <c r="B14">
        <v>11.79</v>
      </c>
      <c r="C14">
        <v>224.5</v>
      </c>
      <c r="D14">
        <v>5.2720000000000003E-2</v>
      </c>
      <c r="E14">
        <v>2.061E-2</v>
      </c>
    </row>
    <row r="15" spans="1:9">
      <c r="A15">
        <v>0</v>
      </c>
      <c r="B15">
        <v>14.88</v>
      </c>
      <c r="C15">
        <v>311.89999999999998</v>
      </c>
      <c r="D15">
        <v>8.0610000000000001E-2</v>
      </c>
      <c r="E15">
        <v>1.0840000000000001E-2</v>
      </c>
    </row>
    <row r="16" spans="1:9">
      <c r="A16">
        <v>0</v>
      </c>
      <c r="B16">
        <v>20.98</v>
      </c>
      <c r="C16">
        <v>221.8</v>
      </c>
      <c r="D16">
        <v>8.9630000000000001E-2</v>
      </c>
      <c r="E16">
        <v>0.03</v>
      </c>
    </row>
    <row r="17" spans="1:5">
      <c r="A17">
        <v>0</v>
      </c>
      <c r="B17">
        <v>13.86</v>
      </c>
      <c r="C17">
        <v>260.89999999999998</v>
      </c>
      <c r="D17">
        <v>8.7510000000000004E-2</v>
      </c>
      <c r="E17">
        <v>5.9880000000000003E-2</v>
      </c>
    </row>
    <row r="18" spans="1:5">
      <c r="A18">
        <v>0</v>
      </c>
      <c r="B18">
        <v>21.01</v>
      </c>
      <c r="C18">
        <v>269.39999999999998</v>
      </c>
      <c r="D18">
        <v>7.7729999999999994E-2</v>
      </c>
      <c r="E18">
        <v>2.172E-2</v>
      </c>
    </row>
    <row r="19" spans="1:5">
      <c r="A19">
        <v>0</v>
      </c>
      <c r="B19">
        <v>19.04</v>
      </c>
      <c r="C19">
        <v>394.1</v>
      </c>
      <c r="D19">
        <v>4.7010000000000003E-2</v>
      </c>
      <c r="E19">
        <v>3.7089999999999998E-2</v>
      </c>
    </row>
    <row r="20" spans="1:5">
      <c r="A20">
        <v>0</v>
      </c>
      <c r="B20">
        <v>17.329999999999998</v>
      </c>
      <c r="C20">
        <v>250.5</v>
      </c>
      <c r="D20">
        <v>0.14130000000000001</v>
      </c>
      <c r="E20">
        <v>0.313</v>
      </c>
    </row>
    <row r="21" spans="1:5">
      <c r="A21">
        <v>0</v>
      </c>
      <c r="B21">
        <v>16.489999999999998</v>
      </c>
      <c r="C21">
        <v>502.5</v>
      </c>
      <c r="D21">
        <v>5.2339999999999998E-2</v>
      </c>
      <c r="E21">
        <v>3.653E-2</v>
      </c>
    </row>
    <row r="22" spans="1:5">
      <c r="A22">
        <v>0</v>
      </c>
      <c r="B22">
        <v>14.64</v>
      </c>
      <c r="C22">
        <v>244</v>
      </c>
      <c r="D22">
        <v>0.15310000000000001</v>
      </c>
      <c r="E22">
        <v>8.6059999999999998E-2</v>
      </c>
    </row>
    <row r="23" spans="1:5">
      <c r="A23">
        <v>0</v>
      </c>
      <c r="B23">
        <v>16.52</v>
      </c>
      <c r="C23">
        <v>470.9</v>
      </c>
      <c r="D23">
        <v>6.8290000000000003E-2</v>
      </c>
      <c r="E23">
        <v>3.372E-2</v>
      </c>
    </row>
    <row r="24" spans="1:5">
      <c r="A24">
        <v>0</v>
      </c>
      <c r="B24">
        <v>10.94</v>
      </c>
      <c r="C24">
        <v>559.20000000000005</v>
      </c>
      <c r="D24">
        <v>0.1047</v>
      </c>
      <c r="E24">
        <v>6.8769999999999998E-2</v>
      </c>
    </row>
    <row r="25" spans="1:5">
      <c r="A25">
        <v>0</v>
      </c>
      <c r="B25">
        <v>18</v>
      </c>
      <c r="C25">
        <v>506.3</v>
      </c>
      <c r="D25">
        <v>9.5460000000000003E-2</v>
      </c>
      <c r="E25">
        <v>3.8890000000000001E-2</v>
      </c>
    </row>
    <row r="26" spans="1:5">
      <c r="A26">
        <v>0</v>
      </c>
      <c r="B26">
        <v>20.97</v>
      </c>
      <c r="C26">
        <v>401.5</v>
      </c>
      <c r="D26">
        <v>9.3619999999999995E-2</v>
      </c>
      <c r="E26">
        <v>4.5909999999999999E-2</v>
      </c>
    </row>
    <row r="27" spans="1:5">
      <c r="A27">
        <v>0</v>
      </c>
      <c r="B27">
        <v>15.86</v>
      </c>
      <c r="C27">
        <v>520</v>
      </c>
      <c r="D27">
        <v>0.1535</v>
      </c>
      <c r="E27">
        <v>0.1169</v>
      </c>
    </row>
    <row r="28" spans="1:5">
      <c r="A28">
        <v>0</v>
      </c>
      <c r="B28">
        <v>15.65</v>
      </c>
      <c r="C28">
        <v>443.3</v>
      </c>
      <c r="D28">
        <v>7.1650000000000005E-2</v>
      </c>
      <c r="E28">
        <v>4.1509999999999998E-2</v>
      </c>
    </row>
    <row r="29" spans="1:5">
      <c r="A29">
        <v>0</v>
      </c>
      <c r="B29">
        <v>21.8</v>
      </c>
      <c r="C29">
        <v>466.1</v>
      </c>
      <c r="D29">
        <v>9.4450000000000006E-2</v>
      </c>
      <c r="E29">
        <v>6.0150000000000002E-2</v>
      </c>
    </row>
    <row r="30" spans="1:5">
      <c r="A30">
        <v>0</v>
      </c>
      <c r="B30">
        <v>15.24</v>
      </c>
      <c r="C30">
        <v>651.9</v>
      </c>
      <c r="D30">
        <v>0.13389999999999999</v>
      </c>
      <c r="E30">
        <v>9.9659999999999999E-2</v>
      </c>
    </row>
    <row r="31" spans="1:5">
      <c r="A31">
        <v>0</v>
      </c>
      <c r="B31">
        <v>24.02</v>
      </c>
      <c r="C31">
        <v>662.7</v>
      </c>
      <c r="D31">
        <v>8.6059999999999998E-2</v>
      </c>
      <c r="E31">
        <v>3.1019999999999999E-2</v>
      </c>
    </row>
    <row r="32" spans="1:5">
      <c r="A32">
        <v>0</v>
      </c>
      <c r="B32">
        <v>14.76</v>
      </c>
      <c r="C32">
        <v>551.70000000000005</v>
      </c>
      <c r="D32">
        <v>5.0549999999999998E-2</v>
      </c>
      <c r="E32">
        <v>3.261E-2</v>
      </c>
    </row>
    <row r="33" spans="1:5">
      <c r="A33">
        <v>0</v>
      </c>
      <c r="B33">
        <v>18.3</v>
      </c>
      <c r="C33">
        <v>555.1</v>
      </c>
      <c r="D33">
        <v>8.165E-2</v>
      </c>
      <c r="E33">
        <v>3.9739999999999998E-2</v>
      </c>
    </row>
    <row r="34" spans="1:5">
      <c r="A34">
        <v>0</v>
      </c>
      <c r="B34">
        <v>17.84</v>
      </c>
      <c r="C34">
        <v>451.1</v>
      </c>
      <c r="D34">
        <v>7.0569999999999994E-2</v>
      </c>
      <c r="E34">
        <v>2.4899999999999999E-2</v>
      </c>
    </row>
    <row r="35" spans="1:5">
      <c r="A35">
        <v>0</v>
      </c>
      <c r="B35">
        <v>19.940000000000001</v>
      </c>
      <c r="C35">
        <v>294.5</v>
      </c>
      <c r="D35">
        <v>5.3010000000000002E-2</v>
      </c>
      <c r="E35">
        <v>6.829E-3</v>
      </c>
    </row>
    <row r="36" spans="1:5">
      <c r="A36">
        <v>0</v>
      </c>
      <c r="B36">
        <v>12.84</v>
      </c>
      <c r="C36">
        <v>412.6</v>
      </c>
      <c r="D36">
        <v>7.5249999999999997E-2</v>
      </c>
      <c r="E36">
        <v>4.1959999999999997E-2</v>
      </c>
    </row>
    <row r="37" spans="1:5">
      <c r="A37">
        <v>0</v>
      </c>
      <c r="B37">
        <v>13.43</v>
      </c>
      <c r="C37">
        <v>143.5</v>
      </c>
      <c r="D37">
        <v>7.5679999999999997E-2</v>
      </c>
      <c r="E37">
        <v>0</v>
      </c>
    </row>
    <row r="38" spans="1:5">
      <c r="A38">
        <v>0</v>
      </c>
      <c r="B38">
        <v>20.52</v>
      </c>
      <c r="C38">
        <v>458.7</v>
      </c>
      <c r="D38">
        <v>4.0379999999999999E-2</v>
      </c>
      <c r="E38">
        <v>2.383E-2</v>
      </c>
    </row>
    <row r="39" spans="1:5">
      <c r="A39">
        <v>0</v>
      </c>
      <c r="B39">
        <v>19.399999999999999</v>
      </c>
      <c r="C39">
        <v>298.3</v>
      </c>
      <c r="D39">
        <v>9.6970000000000001E-2</v>
      </c>
      <c r="E39">
        <v>6.1539999999999997E-2</v>
      </c>
    </row>
    <row r="40" spans="1:5">
      <c r="A40">
        <v>0</v>
      </c>
      <c r="B40">
        <v>19.29</v>
      </c>
      <c r="C40">
        <v>336.1</v>
      </c>
      <c r="D40">
        <v>8.5779999999999995E-2</v>
      </c>
      <c r="E40">
        <v>2.9950000000000001E-2</v>
      </c>
    </row>
    <row r="41" spans="1:5">
      <c r="A41">
        <v>0</v>
      </c>
      <c r="B41">
        <v>18.329999999999998</v>
      </c>
      <c r="C41">
        <v>412.5</v>
      </c>
      <c r="D41">
        <v>0.1017</v>
      </c>
      <c r="E41">
        <v>7.0699999999999999E-2</v>
      </c>
    </row>
    <row r="42" spans="1:5">
      <c r="A42">
        <v>0</v>
      </c>
      <c r="B42">
        <v>18.54</v>
      </c>
      <c r="C42">
        <v>466.7</v>
      </c>
      <c r="D42">
        <v>6.8150000000000002E-2</v>
      </c>
      <c r="E42">
        <v>2.6429999999999999E-2</v>
      </c>
    </row>
    <row r="43" spans="1:5">
      <c r="A43">
        <v>0</v>
      </c>
      <c r="B43">
        <v>21.26</v>
      </c>
      <c r="C43">
        <v>396.5</v>
      </c>
      <c r="D43">
        <v>6.5750000000000003E-2</v>
      </c>
      <c r="E43">
        <v>5.1330000000000001E-2</v>
      </c>
    </row>
    <row r="44" spans="1:5">
      <c r="A44">
        <v>0</v>
      </c>
      <c r="B44">
        <v>16.989999999999998</v>
      </c>
      <c r="C44">
        <v>290.2</v>
      </c>
      <c r="D44">
        <v>8.4040000000000004E-2</v>
      </c>
      <c r="E44">
        <v>4.3339999999999997E-2</v>
      </c>
    </row>
    <row r="45" spans="1:5">
      <c r="A45">
        <v>0</v>
      </c>
      <c r="B45">
        <v>20.76</v>
      </c>
      <c r="C45">
        <v>480.4</v>
      </c>
      <c r="D45">
        <v>0.12089999999999999</v>
      </c>
      <c r="E45">
        <v>0.1065</v>
      </c>
    </row>
    <row r="46" spans="1:5">
      <c r="A46">
        <v>0</v>
      </c>
      <c r="B46">
        <v>19.649999999999999</v>
      </c>
      <c r="C46">
        <v>629.9</v>
      </c>
      <c r="D46">
        <v>0.2233</v>
      </c>
      <c r="E46">
        <v>0.30030000000000001</v>
      </c>
    </row>
    <row r="47" spans="1:5">
      <c r="A47">
        <v>0</v>
      </c>
      <c r="B47">
        <v>20.190000000000001</v>
      </c>
      <c r="C47">
        <v>334.2</v>
      </c>
      <c r="D47">
        <v>0.1303</v>
      </c>
      <c r="E47">
        <v>6.4759999999999998E-2</v>
      </c>
    </row>
    <row r="48" spans="1:5">
      <c r="A48">
        <v>0</v>
      </c>
      <c r="B48">
        <v>15.83</v>
      </c>
      <c r="C48">
        <v>230.9</v>
      </c>
      <c r="D48">
        <v>8.201E-2</v>
      </c>
      <c r="E48">
        <v>4.1320000000000003E-2</v>
      </c>
    </row>
    <row r="49" spans="1:5">
      <c r="A49">
        <v>0</v>
      </c>
      <c r="B49">
        <v>21.53</v>
      </c>
      <c r="C49">
        <v>438.6</v>
      </c>
      <c r="D49">
        <v>7.8490000000000004E-2</v>
      </c>
      <c r="E49">
        <v>3.3279999999999997E-2</v>
      </c>
    </row>
    <row r="50" spans="1:5">
      <c r="A50">
        <v>0</v>
      </c>
      <c r="B50">
        <v>15.76</v>
      </c>
      <c r="C50">
        <v>245.2</v>
      </c>
      <c r="D50">
        <v>0.12429999999999999</v>
      </c>
      <c r="E50">
        <v>9.2630000000000004E-2</v>
      </c>
    </row>
    <row r="51" spans="1:5">
      <c r="A51">
        <v>0</v>
      </c>
      <c r="B51">
        <v>10.82</v>
      </c>
      <c r="C51">
        <v>403.3</v>
      </c>
      <c r="D51">
        <v>6.6850000000000007E-2</v>
      </c>
      <c r="E51">
        <v>3.5119999999999998E-2</v>
      </c>
    </row>
    <row r="52" spans="1:5">
      <c r="A52">
        <v>0</v>
      </c>
      <c r="B52">
        <v>10.89</v>
      </c>
      <c r="C52">
        <v>640.70000000000005</v>
      </c>
      <c r="D52">
        <v>0.1099</v>
      </c>
      <c r="E52">
        <v>8.8419999999999999E-2</v>
      </c>
    </row>
    <row r="53" spans="1:5">
      <c r="A53">
        <v>0</v>
      </c>
      <c r="B53">
        <v>16.39</v>
      </c>
      <c r="C53">
        <v>553.5</v>
      </c>
      <c r="D53">
        <v>7.3249999999999996E-2</v>
      </c>
      <c r="E53">
        <v>8.0920000000000006E-2</v>
      </c>
    </row>
    <row r="54" spans="1:5">
      <c r="A54">
        <v>0</v>
      </c>
      <c r="B54">
        <v>17.21</v>
      </c>
      <c r="C54">
        <v>588.70000000000005</v>
      </c>
      <c r="D54">
        <v>6.1359999999999998E-2</v>
      </c>
      <c r="E54">
        <v>1.4200000000000001E-2</v>
      </c>
    </row>
    <row r="55" spans="1:5">
      <c r="A55">
        <v>0</v>
      </c>
      <c r="B55">
        <v>16.39</v>
      </c>
      <c r="C55">
        <v>674.5</v>
      </c>
      <c r="D55">
        <v>0.1807</v>
      </c>
      <c r="E55">
        <v>0.1138</v>
      </c>
    </row>
    <row r="56" spans="1:5">
      <c r="A56">
        <v>0</v>
      </c>
      <c r="B56">
        <v>13.29</v>
      </c>
      <c r="C56">
        <v>455.8</v>
      </c>
      <c r="D56">
        <v>9.5089999999999994E-2</v>
      </c>
      <c r="E56">
        <v>2.8549999999999999E-2</v>
      </c>
    </row>
    <row r="57" spans="1:5">
      <c r="A57">
        <v>0</v>
      </c>
      <c r="B57">
        <v>13.93</v>
      </c>
      <c r="C57">
        <v>761.7</v>
      </c>
      <c r="D57">
        <v>9.4619999999999996E-2</v>
      </c>
      <c r="E57">
        <v>7.1349999999999997E-2</v>
      </c>
    </row>
    <row r="58" spans="1:5">
      <c r="A58">
        <v>0</v>
      </c>
      <c r="B58">
        <v>16.670000000000002</v>
      </c>
      <c r="C58">
        <v>423.6</v>
      </c>
      <c r="D58">
        <v>6.0949999999999997E-2</v>
      </c>
      <c r="E58">
        <v>3.5920000000000001E-2</v>
      </c>
    </row>
    <row r="59" spans="1:5">
      <c r="A59">
        <v>0</v>
      </c>
      <c r="B59">
        <v>15.39</v>
      </c>
      <c r="C59">
        <v>399.8</v>
      </c>
      <c r="D59">
        <v>6.8890000000000007E-2</v>
      </c>
      <c r="E59">
        <v>3.5029999999999999E-2</v>
      </c>
    </row>
    <row r="60" spans="1:5">
      <c r="A60">
        <v>0</v>
      </c>
      <c r="B60">
        <v>13.39</v>
      </c>
      <c r="C60">
        <v>384.8</v>
      </c>
      <c r="D60">
        <v>0.11360000000000001</v>
      </c>
      <c r="E60">
        <v>4.6350000000000002E-2</v>
      </c>
    </row>
    <row r="61" spans="1:5">
      <c r="A61">
        <v>0</v>
      </c>
      <c r="B61">
        <v>11.97</v>
      </c>
      <c r="C61">
        <v>288.5</v>
      </c>
      <c r="D61">
        <v>4.1020000000000001E-2</v>
      </c>
      <c r="E61">
        <v>0</v>
      </c>
    </row>
    <row r="62" spans="1:5">
      <c r="A62">
        <v>0</v>
      </c>
      <c r="B62">
        <v>17.309999999999999</v>
      </c>
      <c r="C62">
        <v>398</v>
      </c>
      <c r="D62">
        <v>9.486E-2</v>
      </c>
      <c r="E62">
        <v>2.0310000000000002E-2</v>
      </c>
    </row>
    <row r="63" spans="1:5">
      <c r="A63">
        <v>0</v>
      </c>
      <c r="B63">
        <v>15.92</v>
      </c>
      <c r="C63">
        <v>512.20000000000005</v>
      </c>
      <c r="D63">
        <v>9.5089999999999994E-2</v>
      </c>
      <c r="E63">
        <v>4.8939999999999997E-2</v>
      </c>
    </row>
    <row r="64" spans="1:5">
      <c r="A64">
        <v>0</v>
      </c>
      <c r="B64">
        <v>14.97</v>
      </c>
      <c r="C64">
        <v>355.3</v>
      </c>
      <c r="D64">
        <v>5.1389999999999998E-2</v>
      </c>
      <c r="E64">
        <v>2.2509999999999999E-2</v>
      </c>
    </row>
    <row r="65" spans="1:5">
      <c r="A65">
        <v>0</v>
      </c>
      <c r="B65">
        <v>14.65</v>
      </c>
      <c r="C65">
        <v>432.8</v>
      </c>
      <c r="D65">
        <v>0.12959999999999999</v>
      </c>
      <c r="E65">
        <v>3.7100000000000001E-2</v>
      </c>
    </row>
    <row r="66" spans="1:5">
      <c r="A66">
        <v>0</v>
      </c>
      <c r="B66">
        <v>18.77</v>
      </c>
      <c r="C66">
        <v>689.5</v>
      </c>
      <c r="D66">
        <v>0.1167</v>
      </c>
      <c r="E66">
        <v>9.0499999999999997E-2</v>
      </c>
    </row>
    <row r="67" spans="1:5">
      <c r="A67">
        <v>0</v>
      </c>
      <c r="B67">
        <v>15.18</v>
      </c>
      <c r="C67">
        <v>640.1</v>
      </c>
      <c r="D67">
        <v>0.1021</v>
      </c>
      <c r="E67">
        <v>8.4870000000000001E-2</v>
      </c>
    </row>
    <row r="68" spans="1:5">
      <c r="A68">
        <v>0</v>
      </c>
      <c r="B68">
        <v>17.91</v>
      </c>
      <c r="C68">
        <v>585</v>
      </c>
      <c r="D68">
        <v>6.3759999999999997E-2</v>
      </c>
      <c r="E68">
        <v>2.8809999999999999E-2</v>
      </c>
    </row>
    <row r="69" spans="1:5">
      <c r="A69">
        <v>0</v>
      </c>
      <c r="B69">
        <v>20.78</v>
      </c>
      <c r="C69">
        <v>519.4</v>
      </c>
      <c r="D69">
        <v>7.5889999999999999E-2</v>
      </c>
      <c r="E69">
        <v>3.1359999999999999E-2</v>
      </c>
    </row>
    <row r="70" spans="1:5">
      <c r="A70">
        <v>0</v>
      </c>
      <c r="B70">
        <v>20.7</v>
      </c>
      <c r="C70">
        <v>203.9</v>
      </c>
      <c r="D70">
        <v>0.1305</v>
      </c>
      <c r="E70">
        <v>0.1321</v>
      </c>
    </row>
    <row r="71" spans="1:5">
      <c r="A71">
        <v>0</v>
      </c>
      <c r="B71">
        <v>15.34</v>
      </c>
      <c r="C71">
        <v>300.2</v>
      </c>
      <c r="D71">
        <v>0.15989999999999999</v>
      </c>
      <c r="E71">
        <v>0.4108</v>
      </c>
    </row>
    <row r="72" spans="1:5">
      <c r="A72">
        <v>0</v>
      </c>
      <c r="B72">
        <v>13.08</v>
      </c>
      <c r="C72">
        <v>381.9</v>
      </c>
      <c r="D72">
        <v>5.1130000000000002E-2</v>
      </c>
      <c r="E72">
        <v>1.9820000000000001E-2</v>
      </c>
    </row>
    <row r="73" spans="1:5">
      <c r="A73">
        <v>0</v>
      </c>
      <c r="B73">
        <v>15.34</v>
      </c>
      <c r="C73">
        <v>538.9</v>
      </c>
      <c r="D73">
        <v>8.498E-2</v>
      </c>
      <c r="E73">
        <v>9.2929999999999999E-2</v>
      </c>
    </row>
    <row r="74" spans="1:5">
      <c r="A74">
        <v>0</v>
      </c>
      <c r="B74">
        <v>17.940000000000001</v>
      </c>
      <c r="C74">
        <v>460.3</v>
      </c>
      <c r="D74">
        <v>6.6790000000000002E-2</v>
      </c>
      <c r="E74">
        <v>3.8850000000000003E-2</v>
      </c>
    </row>
    <row r="75" spans="1:5">
      <c r="A75">
        <v>0</v>
      </c>
      <c r="B75">
        <v>19.46</v>
      </c>
      <c r="C75">
        <v>880.2</v>
      </c>
      <c r="D75">
        <v>7.2230000000000003E-2</v>
      </c>
      <c r="E75">
        <v>5.1499999999999997E-2</v>
      </c>
    </row>
    <row r="76" spans="1:5">
      <c r="A76">
        <v>0</v>
      </c>
      <c r="B76">
        <v>12.74</v>
      </c>
      <c r="C76">
        <v>448.6</v>
      </c>
      <c r="D76">
        <v>5.2409999999999998E-2</v>
      </c>
      <c r="E76">
        <v>1.9720000000000001E-2</v>
      </c>
    </row>
    <row r="77" spans="1:5">
      <c r="A77">
        <v>0</v>
      </c>
      <c r="B77">
        <v>12.96</v>
      </c>
      <c r="C77">
        <v>366.8</v>
      </c>
      <c r="D77">
        <v>3.7179999999999998E-2</v>
      </c>
      <c r="E77">
        <v>3.0899999999999999E-3</v>
      </c>
    </row>
    <row r="78" spans="1:5">
      <c r="A78">
        <v>0</v>
      </c>
      <c r="B78">
        <v>20.18</v>
      </c>
      <c r="C78">
        <v>419.8</v>
      </c>
      <c r="D78">
        <v>0.11409999999999999</v>
      </c>
      <c r="E78">
        <v>6.8430000000000005E-2</v>
      </c>
    </row>
    <row r="79" spans="1:5">
      <c r="A79">
        <v>0</v>
      </c>
      <c r="B79">
        <v>22.22</v>
      </c>
      <c r="C79">
        <v>464.5</v>
      </c>
      <c r="D79">
        <v>0.10150000000000001</v>
      </c>
      <c r="E79">
        <v>5.3699999999999998E-2</v>
      </c>
    </row>
    <row r="80" spans="1:5">
      <c r="A80">
        <v>0</v>
      </c>
      <c r="B80">
        <v>19.760000000000002</v>
      </c>
      <c r="C80">
        <v>690.2</v>
      </c>
      <c r="D80">
        <v>5.3519999999999998E-2</v>
      </c>
      <c r="E80">
        <v>1.9470000000000001E-2</v>
      </c>
    </row>
    <row r="81" spans="1:5">
      <c r="A81">
        <v>0</v>
      </c>
      <c r="B81">
        <v>9.7100000000000009</v>
      </c>
      <c r="C81">
        <v>357.6</v>
      </c>
      <c r="D81">
        <v>5.7360000000000001E-2</v>
      </c>
      <c r="E81">
        <v>2.5309999999999999E-2</v>
      </c>
    </row>
    <row r="82" spans="1:5">
      <c r="A82">
        <v>0</v>
      </c>
      <c r="B82">
        <v>16.95</v>
      </c>
      <c r="C82">
        <v>685.9</v>
      </c>
      <c r="D82">
        <v>7.8850000000000003E-2</v>
      </c>
      <c r="E82">
        <v>2.6020000000000001E-2</v>
      </c>
    </row>
    <row r="83" spans="1:5">
      <c r="A83">
        <v>0</v>
      </c>
      <c r="B83">
        <v>12.39</v>
      </c>
      <c r="C83">
        <v>464.1</v>
      </c>
      <c r="D83">
        <v>6.9809999999999997E-2</v>
      </c>
      <c r="E83">
        <v>3.9870000000000003E-2</v>
      </c>
    </row>
    <row r="84" spans="1:5">
      <c r="A84">
        <v>0</v>
      </c>
      <c r="B84">
        <v>14.71</v>
      </c>
      <c r="C84">
        <v>372.7</v>
      </c>
      <c r="D84">
        <v>5.7430000000000002E-2</v>
      </c>
      <c r="E84">
        <v>2.3630000000000002E-2</v>
      </c>
    </row>
    <row r="85" spans="1:5">
      <c r="A85">
        <v>0</v>
      </c>
      <c r="B85">
        <v>15.15</v>
      </c>
      <c r="C85">
        <v>349.6</v>
      </c>
      <c r="D85">
        <v>4.3020000000000003E-2</v>
      </c>
      <c r="E85">
        <v>0</v>
      </c>
    </row>
    <row r="86" spans="1:5">
      <c r="A86">
        <v>0</v>
      </c>
      <c r="B86">
        <v>14.45</v>
      </c>
      <c r="C86">
        <v>227.2</v>
      </c>
      <c r="D86">
        <v>4.2759999999999999E-2</v>
      </c>
      <c r="E86">
        <v>0</v>
      </c>
    </row>
    <row r="87" spans="1:5">
      <c r="A87">
        <v>0</v>
      </c>
      <c r="B87">
        <v>18.059999999999999</v>
      </c>
      <c r="C87">
        <v>302.39999999999998</v>
      </c>
      <c r="D87">
        <v>0.12939999999999999</v>
      </c>
      <c r="E87">
        <v>0.13070000000000001</v>
      </c>
    </row>
    <row r="88" spans="1:5">
      <c r="A88">
        <v>0</v>
      </c>
      <c r="B88">
        <v>22.22</v>
      </c>
      <c r="C88">
        <v>526.4</v>
      </c>
      <c r="D88">
        <v>1.9380000000000001E-2</v>
      </c>
      <c r="E88">
        <v>1.5950000000000001E-3</v>
      </c>
    </row>
    <row r="89" spans="1:5">
      <c r="A89">
        <v>0</v>
      </c>
      <c r="B89">
        <v>13.06</v>
      </c>
      <c r="C89">
        <v>508.8</v>
      </c>
      <c r="D89">
        <v>3.7740000000000003E-2</v>
      </c>
      <c r="E89">
        <v>9.1929999999999998E-3</v>
      </c>
    </row>
    <row r="90" spans="1:5">
      <c r="A90">
        <v>0</v>
      </c>
      <c r="B90">
        <v>14.92</v>
      </c>
      <c r="C90">
        <v>402</v>
      </c>
      <c r="D90">
        <v>8.1549999999999997E-2</v>
      </c>
      <c r="E90">
        <v>6.1809999999999997E-2</v>
      </c>
    </row>
    <row r="91" spans="1:5">
      <c r="A91">
        <v>0</v>
      </c>
      <c r="B91">
        <v>15.11</v>
      </c>
      <c r="C91">
        <v>317.5</v>
      </c>
      <c r="D91">
        <v>4.6949999999999999E-2</v>
      </c>
      <c r="E91">
        <v>1.5969999999999999E-3</v>
      </c>
    </row>
    <row r="92" spans="1:5">
      <c r="A92">
        <v>0</v>
      </c>
      <c r="B92">
        <v>17.190000000000001</v>
      </c>
      <c r="C92">
        <v>420.3</v>
      </c>
      <c r="D92">
        <v>6.1409999999999999E-2</v>
      </c>
      <c r="E92">
        <v>3.8089999999999999E-2</v>
      </c>
    </row>
    <row r="93" spans="1:5">
      <c r="A93">
        <v>0</v>
      </c>
      <c r="B93">
        <v>17.39</v>
      </c>
      <c r="C93">
        <v>428.9</v>
      </c>
      <c r="D93">
        <v>5.5620000000000003E-2</v>
      </c>
      <c r="E93">
        <v>2.3529999999999999E-2</v>
      </c>
    </row>
    <row r="94" spans="1:5">
      <c r="A94">
        <v>0</v>
      </c>
      <c r="B94">
        <v>15.9</v>
      </c>
      <c r="C94">
        <v>463.7</v>
      </c>
      <c r="D94">
        <v>7.2529999999999997E-2</v>
      </c>
      <c r="E94">
        <v>3.8440000000000002E-2</v>
      </c>
    </row>
    <row r="95" spans="1:5">
      <c r="A95">
        <v>0</v>
      </c>
      <c r="B95">
        <v>21.41</v>
      </c>
      <c r="C95">
        <v>507.4</v>
      </c>
      <c r="D95">
        <v>6.6009999999999999E-2</v>
      </c>
      <c r="E95">
        <v>3.1119999999999998E-2</v>
      </c>
    </row>
    <row r="96" spans="1:5">
      <c r="A96">
        <v>0</v>
      </c>
      <c r="B96">
        <v>18.22</v>
      </c>
      <c r="C96">
        <v>288.10000000000002</v>
      </c>
      <c r="D96">
        <v>2.3439999999999999E-2</v>
      </c>
      <c r="E96">
        <v>0</v>
      </c>
    </row>
    <row r="97" spans="1:5">
      <c r="A97">
        <v>0</v>
      </c>
      <c r="B97">
        <v>16.329999999999998</v>
      </c>
      <c r="C97">
        <v>516.4</v>
      </c>
      <c r="D97">
        <v>5.3659999999999999E-2</v>
      </c>
      <c r="E97">
        <v>3.8730000000000001E-2</v>
      </c>
    </row>
    <row r="98" spans="1:5">
      <c r="A98">
        <v>0</v>
      </c>
      <c r="B98">
        <v>19.559999999999999</v>
      </c>
      <c r="C98">
        <v>461</v>
      </c>
      <c r="D98">
        <v>8.0869999999999997E-2</v>
      </c>
      <c r="E98">
        <v>4.1869999999999997E-2</v>
      </c>
    </row>
    <row r="99" spans="1:5">
      <c r="A99">
        <v>0</v>
      </c>
      <c r="B99">
        <v>18.600000000000001</v>
      </c>
      <c r="C99">
        <v>481.9</v>
      </c>
      <c r="D99">
        <v>0.10580000000000001</v>
      </c>
      <c r="E99">
        <v>8.0049999999999996E-2</v>
      </c>
    </row>
    <row r="100" spans="1:5">
      <c r="A100">
        <v>0</v>
      </c>
      <c r="B100">
        <v>17.27</v>
      </c>
      <c r="C100">
        <v>295.39999999999998</v>
      </c>
      <c r="D100">
        <v>7.2319999999999995E-2</v>
      </c>
      <c r="E100">
        <v>1.7559999999999999E-2</v>
      </c>
    </row>
    <row r="101" spans="1:5">
      <c r="A101">
        <v>0</v>
      </c>
      <c r="B101">
        <v>22.54</v>
      </c>
      <c r="C101">
        <v>529.4</v>
      </c>
      <c r="D101">
        <v>0.14829999999999999</v>
      </c>
      <c r="E101">
        <v>8.7050000000000002E-2</v>
      </c>
    </row>
    <row r="102" spans="1:5">
      <c r="A102">
        <v>0</v>
      </c>
      <c r="B102">
        <v>12.91</v>
      </c>
      <c r="C102">
        <v>725.5</v>
      </c>
      <c r="D102">
        <v>6.2300000000000001E-2</v>
      </c>
      <c r="E102">
        <v>5.892E-2</v>
      </c>
    </row>
    <row r="103" spans="1:5">
      <c r="A103">
        <v>0</v>
      </c>
      <c r="B103">
        <v>18.940000000000001</v>
      </c>
      <c r="C103">
        <v>428</v>
      </c>
      <c r="D103">
        <v>6.9000000000000006E-2</v>
      </c>
      <c r="E103">
        <v>2.6689999999999998E-2</v>
      </c>
    </row>
    <row r="104" spans="1:5">
      <c r="A104">
        <v>0</v>
      </c>
      <c r="B104">
        <v>18.350000000000001</v>
      </c>
      <c r="C104">
        <v>432.2</v>
      </c>
      <c r="D104">
        <v>0.1154</v>
      </c>
      <c r="E104">
        <v>6.6360000000000002E-2</v>
      </c>
    </row>
    <row r="105" spans="1:5">
      <c r="A105">
        <v>0</v>
      </c>
      <c r="B105">
        <v>17.48</v>
      </c>
      <c r="C105">
        <v>321.2</v>
      </c>
      <c r="D105">
        <v>5.9069999999999998E-2</v>
      </c>
      <c r="E105">
        <v>5.774E-2</v>
      </c>
    </row>
    <row r="106" spans="1:5">
      <c r="A106">
        <v>0</v>
      </c>
      <c r="B106">
        <v>13.16</v>
      </c>
      <c r="C106">
        <v>568.9</v>
      </c>
      <c r="D106">
        <v>8.7110000000000007E-2</v>
      </c>
      <c r="E106">
        <v>3.8879999999999998E-2</v>
      </c>
    </row>
    <row r="107" spans="1:5">
      <c r="A107">
        <v>0</v>
      </c>
      <c r="B107">
        <v>13.9</v>
      </c>
      <c r="C107">
        <v>561.29999999999995</v>
      </c>
      <c r="D107">
        <v>0.1192</v>
      </c>
      <c r="E107">
        <v>7.8600000000000003E-2</v>
      </c>
    </row>
    <row r="108" spans="1:5">
      <c r="A108">
        <v>0</v>
      </c>
      <c r="B108">
        <v>17.53</v>
      </c>
      <c r="C108">
        <v>313.10000000000002</v>
      </c>
      <c r="D108">
        <v>8.5019999999999998E-2</v>
      </c>
      <c r="E108">
        <v>1.7680000000000001E-2</v>
      </c>
    </row>
    <row r="109" spans="1:5">
      <c r="A109">
        <v>0</v>
      </c>
      <c r="B109">
        <v>17.02</v>
      </c>
      <c r="C109">
        <v>546.4</v>
      </c>
      <c r="D109">
        <v>4.9939999999999998E-2</v>
      </c>
      <c r="E109">
        <v>3.5540000000000002E-2</v>
      </c>
    </row>
    <row r="110" spans="1:5">
      <c r="A110">
        <v>0</v>
      </c>
      <c r="B110">
        <v>13.47</v>
      </c>
      <c r="C110">
        <v>641.20000000000005</v>
      </c>
      <c r="D110">
        <v>7.6240000000000002E-2</v>
      </c>
      <c r="E110">
        <v>5.7239999999999999E-2</v>
      </c>
    </row>
    <row r="111" spans="1:5">
      <c r="A111">
        <v>0</v>
      </c>
      <c r="B111">
        <v>15.46</v>
      </c>
      <c r="C111">
        <v>329.6</v>
      </c>
      <c r="D111">
        <v>7.7219999999999997E-2</v>
      </c>
      <c r="E111">
        <v>6.6429999999999996E-3</v>
      </c>
    </row>
    <row r="112" spans="1:5">
      <c r="A112">
        <v>0</v>
      </c>
      <c r="B112">
        <v>15.51</v>
      </c>
      <c r="C112">
        <v>684.5</v>
      </c>
      <c r="D112">
        <v>0.1096</v>
      </c>
      <c r="E112">
        <v>6.5049999999999997E-2</v>
      </c>
    </row>
    <row r="113" spans="1:5">
      <c r="A113">
        <v>0</v>
      </c>
      <c r="B113">
        <v>23.97</v>
      </c>
      <c r="C113">
        <v>496.4</v>
      </c>
      <c r="D113">
        <v>7.5289999999999996E-2</v>
      </c>
      <c r="E113">
        <v>5.4379999999999998E-2</v>
      </c>
    </row>
    <row r="114" spans="1:5">
      <c r="A114">
        <v>0</v>
      </c>
      <c r="B114">
        <v>27.08</v>
      </c>
      <c r="C114">
        <v>395.7</v>
      </c>
      <c r="D114">
        <v>3.8129999999999997E-2</v>
      </c>
      <c r="E114">
        <v>1.6330000000000001E-2</v>
      </c>
    </row>
    <row r="115" spans="1:5">
      <c r="A115">
        <v>0</v>
      </c>
      <c r="B115">
        <v>33.81</v>
      </c>
      <c r="C115">
        <v>386.8</v>
      </c>
      <c r="D115">
        <v>3.5740000000000001E-2</v>
      </c>
      <c r="E115">
        <v>4.9670000000000001E-3</v>
      </c>
    </row>
    <row r="116" spans="1:5">
      <c r="A116">
        <v>0</v>
      </c>
      <c r="B116">
        <v>15.91</v>
      </c>
      <c r="C116">
        <v>279.60000000000002</v>
      </c>
      <c r="D116">
        <v>4.0869999999999997E-2</v>
      </c>
      <c r="E116">
        <v>1.652E-2</v>
      </c>
    </row>
    <row r="117" spans="1:5">
      <c r="A117">
        <v>0</v>
      </c>
      <c r="B117">
        <v>21.25</v>
      </c>
      <c r="C117">
        <v>603.4</v>
      </c>
      <c r="D117">
        <v>6.9449999999999998E-2</v>
      </c>
      <c r="E117">
        <v>1.4619999999999999E-2</v>
      </c>
    </row>
    <row r="118" spans="1:5">
      <c r="A118">
        <v>0</v>
      </c>
      <c r="B118">
        <v>27.85</v>
      </c>
      <c r="C118">
        <v>623.9</v>
      </c>
      <c r="D118">
        <v>0.10390000000000001</v>
      </c>
      <c r="E118">
        <v>0.1103</v>
      </c>
    </row>
    <row r="119" spans="1:5">
      <c r="A119">
        <v>0</v>
      </c>
      <c r="B119">
        <v>15.6</v>
      </c>
      <c r="C119">
        <v>575.29999999999995</v>
      </c>
      <c r="D119">
        <v>6.6299999999999998E-2</v>
      </c>
      <c r="E119">
        <v>4.7050000000000002E-2</v>
      </c>
    </row>
    <row r="120" spans="1:5">
      <c r="A120">
        <v>0</v>
      </c>
      <c r="B120">
        <v>15.04</v>
      </c>
      <c r="C120">
        <v>476.5</v>
      </c>
      <c r="D120">
        <v>3.3930000000000002E-2</v>
      </c>
      <c r="E120">
        <v>1.0529999999999999E-2</v>
      </c>
    </row>
    <row r="121" spans="1:5">
      <c r="A121">
        <v>0</v>
      </c>
      <c r="B121">
        <v>18.190000000000001</v>
      </c>
      <c r="C121">
        <v>389.4</v>
      </c>
      <c r="D121">
        <v>0.13250000000000001</v>
      </c>
      <c r="E121">
        <v>0.15479999999999999</v>
      </c>
    </row>
    <row r="122" spans="1:5">
      <c r="A122">
        <v>0</v>
      </c>
      <c r="B122">
        <v>23.77</v>
      </c>
      <c r="C122">
        <v>590</v>
      </c>
      <c r="D122">
        <v>6.8070000000000006E-2</v>
      </c>
      <c r="E122">
        <v>4.6969999999999998E-2</v>
      </c>
    </row>
    <row r="123" spans="1:5">
      <c r="A123">
        <v>0</v>
      </c>
      <c r="B123">
        <v>19.86</v>
      </c>
      <c r="C123">
        <v>337.7</v>
      </c>
      <c r="D123">
        <v>5.9709999999999999E-2</v>
      </c>
      <c r="E123">
        <v>4.8309999999999999E-2</v>
      </c>
    </row>
    <row r="124" spans="1:5">
      <c r="A124">
        <v>0</v>
      </c>
      <c r="B124">
        <v>17.43</v>
      </c>
      <c r="C124">
        <v>541.6</v>
      </c>
      <c r="D124">
        <v>4.5240000000000002E-2</v>
      </c>
      <c r="E124">
        <v>4.3360000000000003E-2</v>
      </c>
    </row>
    <row r="125" spans="1:5">
      <c r="A125">
        <v>0</v>
      </c>
      <c r="B125">
        <v>14.11</v>
      </c>
      <c r="C125">
        <v>512.20000000000005</v>
      </c>
      <c r="D125">
        <v>0.1346</v>
      </c>
      <c r="E125">
        <v>0.13739999999999999</v>
      </c>
    </row>
    <row r="126" spans="1:5">
      <c r="A126">
        <v>0</v>
      </c>
      <c r="B126">
        <v>25.22</v>
      </c>
      <c r="C126">
        <v>347</v>
      </c>
      <c r="D126">
        <v>7.2340000000000002E-2</v>
      </c>
      <c r="E126">
        <v>2.3789999999999999E-2</v>
      </c>
    </row>
    <row r="127" spans="1:5">
      <c r="A127">
        <v>0</v>
      </c>
      <c r="B127">
        <v>14.93</v>
      </c>
      <c r="C127">
        <v>406.3</v>
      </c>
      <c r="D127">
        <v>7.8079999999999997E-2</v>
      </c>
      <c r="E127">
        <v>4.3279999999999999E-2</v>
      </c>
    </row>
    <row r="128" spans="1:5">
      <c r="A128">
        <v>0</v>
      </c>
      <c r="B128">
        <v>18.45</v>
      </c>
      <c r="C128">
        <v>407.4</v>
      </c>
      <c r="D128">
        <v>5.9909999999999998E-2</v>
      </c>
      <c r="E128">
        <v>2.6380000000000001E-2</v>
      </c>
    </row>
    <row r="129" spans="1:5">
      <c r="A129">
        <v>0</v>
      </c>
      <c r="B129">
        <v>18.95</v>
      </c>
      <c r="C129">
        <v>346.4</v>
      </c>
      <c r="D129">
        <v>0.1147</v>
      </c>
      <c r="E129">
        <v>6.3869999999999996E-2</v>
      </c>
    </row>
    <row r="130" spans="1:5">
      <c r="A130">
        <v>0</v>
      </c>
      <c r="B130">
        <v>21.84</v>
      </c>
      <c r="C130">
        <v>561</v>
      </c>
      <c r="D130">
        <v>8.2589999999999997E-2</v>
      </c>
      <c r="E130">
        <v>4.0719999999999999E-2</v>
      </c>
    </row>
    <row r="131" spans="1:5">
      <c r="A131">
        <v>0</v>
      </c>
      <c r="B131">
        <v>16.21</v>
      </c>
      <c r="C131">
        <v>512.20000000000005</v>
      </c>
      <c r="D131">
        <v>6.2190000000000002E-2</v>
      </c>
      <c r="E131">
        <v>3.9E-2</v>
      </c>
    </row>
    <row r="132" spans="1:5">
      <c r="A132">
        <v>0</v>
      </c>
      <c r="B132">
        <v>20.39</v>
      </c>
      <c r="C132">
        <v>344.9</v>
      </c>
      <c r="D132">
        <v>0.12889999999999999</v>
      </c>
      <c r="E132">
        <v>8.448E-2</v>
      </c>
    </row>
    <row r="133" spans="1:5">
      <c r="A133">
        <v>0</v>
      </c>
      <c r="B133">
        <v>16.82</v>
      </c>
      <c r="C133">
        <v>632.6</v>
      </c>
      <c r="D133">
        <v>2.6749999999999999E-2</v>
      </c>
      <c r="E133">
        <v>7.2500000000000004E-3</v>
      </c>
    </row>
    <row r="134" spans="1:5">
      <c r="A134">
        <v>0</v>
      </c>
      <c r="B134">
        <v>13.04</v>
      </c>
      <c r="C134">
        <v>388</v>
      </c>
      <c r="D134">
        <v>7.6079999999999995E-2</v>
      </c>
      <c r="E134">
        <v>3.2649999999999998E-2</v>
      </c>
    </row>
    <row r="135" spans="1:5">
      <c r="A135">
        <v>0</v>
      </c>
      <c r="B135">
        <v>15.67</v>
      </c>
      <c r="C135">
        <v>289.89999999999998</v>
      </c>
      <c r="D135">
        <v>4.6890000000000001E-2</v>
      </c>
      <c r="E135">
        <v>1.103E-2</v>
      </c>
    </row>
    <row r="136" spans="1:5">
      <c r="A136">
        <v>0</v>
      </c>
      <c r="B136">
        <v>17.36</v>
      </c>
      <c r="C136">
        <v>435.6</v>
      </c>
      <c r="D136">
        <v>7.2099999999999997E-2</v>
      </c>
      <c r="E136">
        <v>5.9290000000000002E-2</v>
      </c>
    </row>
    <row r="137" spans="1:5">
      <c r="A137">
        <v>0</v>
      </c>
      <c r="B137">
        <v>14.16</v>
      </c>
      <c r="C137">
        <v>396.6</v>
      </c>
      <c r="D137">
        <v>3.8719999999999997E-2</v>
      </c>
      <c r="E137">
        <v>1.487E-3</v>
      </c>
    </row>
    <row r="138" spans="1:5">
      <c r="A138">
        <v>0</v>
      </c>
      <c r="B138">
        <v>17.84</v>
      </c>
      <c r="C138">
        <v>572.29999999999995</v>
      </c>
      <c r="D138">
        <v>4.052E-2</v>
      </c>
      <c r="E138">
        <v>1.9970000000000002E-2</v>
      </c>
    </row>
    <row r="139" spans="1:5">
      <c r="A139">
        <v>0</v>
      </c>
      <c r="B139">
        <v>15.18</v>
      </c>
      <c r="C139">
        <v>587.4</v>
      </c>
      <c r="D139">
        <v>7.6880000000000004E-2</v>
      </c>
      <c r="E139">
        <v>4.4790000000000003E-2</v>
      </c>
    </row>
    <row r="140" spans="1:5">
      <c r="A140">
        <v>0</v>
      </c>
      <c r="B140">
        <v>14.02</v>
      </c>
      <c r="C140">
        <v>427.3</v>
      </c>
      <c r="D140">
        <v>4.3400000000000001E-2</v>
      </c>
      <c r="E140">
        <v>2.2450000000000001E-2</v>
      </c>
    </row>
    <row r="141" spans="1:5">
      <c r="A141">
        <v>0</v>
      </c>
      <c r="B141">
        <v>15.7</v>
      </c>
      <c r="C141">
        <v>516.6</v>
      </c>
      <c r="D141">
        <v>9.5799999999999996E-2</v>
      </c>
      <c r="E141">
        <v>0.1115</v>
      </c>
    </row>
    <row r="142" spans="1:5">
      <c r="A142">
        <v>0</v>
      </c>
      <c r="B142">
        <v>18.399999999999999</v>
      </c>
      <c r="C142">
        <v>489</v>
      </c>
      <c r="D142">
        <v>4.2160000000000003E-2</v>
      </c>
      <c r="E142">
        <v>1.8600000000000001E-3</v>
      </c>
    </row>
    <row r="143" spans="1:5">
      <c r="A143">
        <v>0</v>
      </c>
      <c r="B143">
        <v>20.76</v>
      </c>
      <c r="C143">
        <v>441</v>
      </c>
      <c r="D143">
        <v>0.1011</v>
      </c>
      <c r="E143">
        <v>6.5740000000000007E-2</v>
      </c>
    </row>
    <row r="144" spans="1:5">
      <c r="A144">
        <v>0</v>
      </c>
      <c r="B144">
        <v>13.12</v>
      </c>
      <c r="C144">
        <v>515.9</v>
      </c>
      <c r="D144">
        <v>3.7289999999999997E-2</v>
      </c>
      <c r="E144">
        <v>2.2599999999999999E-2</v>
      </c>
    </row>
    <row r="145" spans="1:5">
      <c r="A145">
        <v>0</v>
      </c>
      <c r="B145">
        <v>19.96</v>
      </c>
      <c r="C145">
        <v>394.1</v>
      </c>
      <c r="D145">
        <v>0.1181</v>
      </c>
      <c r="E145">
        <v>9.2740000000000003E-2</v>
      </c>
    </row>
    <row r="146" spans="1:5">
      <c r="A146">
        <v>0</v>
      </c>
      <c r="B146">
        <v>18.89</v>
      </c>
      <c r="C146">
        <v>396</v>
      </c>
      <c r="D146">
        <v>5.008E-2</v>
      </c>
      <c r="E146">
        <v>2.3990000000000001E-2</v>
      </c>
    </row>
    <row r="147" spans="1:5">
      <c r="A147">
        <v>0</v>
      </c>
      <c r="B147">
        <v>19.73</v>
      </c>
      <c r="C147">
        <v>651</v>
      </c>
      <c r="D147">
        <v>0.1676</v>
      </c>
      <c r="E147">
        <v>0.13619999999999999</v>
      </c>
    </row>
    <row r="148" spans="1:5">
      <c r="A148">
        <v>0</v>
      </c>
      <c r="B148">
        <v>19.100000000000001</v>
      </c>
      <c r="C148">
        <v>687.3</v>
      </c>
      <c r="D148">
        <v>9.8229999999999998E-2</v>
      </c>
      <c r="E148">
        <v>5.9400000000000001E-2</v>
      </c>
    </row>
    <row r="149" spans="1:5">
      <c r="A149">
        <v>0</v>
      </c>
      <c r="B149">
        <v>16.02</v>
      </c>
      <c r="C149">
        <v>513.70000000000005</v>
      </c>
      <c r="D149">
        <v>7.9430000000000001E-2</v>
      </c>
      <c r="E149">
        <v>6.1550000000000001E-2</v>
      </c>
    </row>
    <row r="150" spans="1:5">
      <c r="A150">
        <v>0</v>
      </c>
      <c r="B150">
        <v>17.46</v>
      </c>
      <c r="C150">
        <v>432.7</v>
      </c>
      <c r="D150">
        <v>5.6419999999999998E-2</v>
      </c>
      <c r="E150">
        <v>2.6880000000000001E-2</v>
      </c>
    </row>
    <row r="151" spans="1:5">
      <c r="A151">
        <v>0</v>
      </c>
      <c r="B151">
        <v>13.78</v>
      </c>
      <c r="C151">
        <v>492.1</v>
      </c>
      <c r="D151">
        <v>8.3930000000000005E-2</v>
      </c>
      <c r="E151">
        <v>1.2880000000000001E-2</v>
      </c>
    </row>
    <row r="152" spans="1:5">
      <c r="A152">
        <v>0</v>
      </c>
      <c r="B152">
        <v>13.27</v>
      </c>
      <c r="C152">
        <v>582.70000000000005</v>
      </c>
      <c r="D152">
        <v>6.2210000000000001E-2</v>
      </c>
      <c r="E152">
        <v>1.0630000000000001E-2</v>
      </c>
    </row>
    <row r="153" spans="1:5">
      <c r="A153">
        <v>0</v>
      </c>
      <c r="B153">
        <v>12.35</v>
      </c>
      <c r="C153">
        <v>363.7</v>
      </c>
      <c r="D153">
        <v>4.7210000000000002E-2</v>
      </c>
      <c r="E153">
        <v>1.2359999999999999E-2</v>
      </c>
    </row>
    <row r="154" spans="1:5">
      <c r="A154">
        <v>0</v>
      </c>
      <c r="B154">
        <v>18.170000000000002</v>
      </c>
      <c r="C154">
        <v>633.1</v>
      </c>
      <c r="D154">
        <v>5.2200000000000003E-2</v>
      </c>
      <c r="E154">
        <v>2.4750000000000001E-2</v>
      </c>
    </row>
    <row r="155" spans="1:5">
      <c r="A155">
        <v>0</v>
      </c>
      <c r="B155">
        <v>23.09</v>
      </c>
      <c r="C155">
        <v>334.2</v>
      </c>
      <c r="D155">
        <v>6.7970000000000003E-2</v>
      </c>
      <c r="E155">
        <v>2.495E-2</v>
      </c>
    </row>
    <row r="156" spans="1:5">
      <c r="A156">
        <v>0</v>
      </c>
      <c r="B156">
        <v>19.89</v>
      </c>
      <c r="C156">
        <v>471.3</v>
      </c>
      <c r="D156">
        <v>0.1014</v>
      </c>
      <c r="E156">
        <v>6.83E-2</v>
      </c>
    </row>
    <row r="157" spans="1:5">
      <c r="A157">
        <v>0</v>
      </c>
      <c r="B157">
        <v>18.61</v>
      </c>
      <c r="C157">
        <v>334.3</v>
      </c>
      <c r="D157">
        <v>6.6780000000000006E-2</v>
      </c>
      <c r="E157">
        <v>2.2970000000000001E-2</v>
      </c>
    </row>
    <row r="158" spans="1:5">
      <c r="A158">
        <v>0</v>
      </c>
      <c r="B158">
        <v>18.16</v>
      </c>
      <c r="C158">
        <v>403.1</v>
      </c>
      <c r="D158">
        <v>7.6939999999999995E-2</v>
      </c>
      <c r="E158">
        <v>3.3439999999999998E-2</v>
      </c>
    </row>
    <row r="159" spans="1:5">
      <c r="A159">
        <v>0</v>
      </c>
      <c r="B159">
        <v>24.49</v>
      </c>
      <c r="C159">
        <v>417.2</v>
      </c>
      <c r="D159">
        <v>5.688E-2</v>
      </c>
      <c r="E159">
        <v>1.9740000000000001E-2</v>
      </c>
    </row>
    <row r="160" spans="1:5">
      <c r="A160">
        <v>0</v>
      </c>
      <c r="B160">
        <v>15.82</v>
      </c>
      <c r="C160">
        <v>537.29999999999995</v>
      </c>
      <c r="D160">
        <v>5.2510000000000001E-2</v>
      </c>
      <c r="E160">
        <v>1.4610000000000001E-3</v>
      </c>
    </row>
    <row r="161" spans="1:5">
      <c r="A161">
        <v>0</v>
      </c>
      <c r="B161">
        <v>14.4</v>
      </c>
      <c r="C161">
        <v>246.3</v>
      </c>
      <c r="D161">
        <v>3.116E-2</v>
      </c>
      <c r="E161">
        <v>3.6809999999999998E-3</v>
      </c>
    </row>
    <row r="162" spans="1:5">
      <c r="A162">
        <v>0</v>
      </c>
      <c r="B162">
        <v>12.71</v>
      </c>
      <c r="C162">
        <v>566.20000000000005</v>
      </c>
      <c r="D162">
        <v>3.6139999999999999E-2</v>
      </c>
      <c r="E162">
        <v>2.758E-3</v>
      </c>
    </row>
    <row r="163" spans="1:5">
      <c r="A163">
        <v>0</v>
      </c>
      <c r="B163">
        <v>13.84</v>
      </c>
      <c r="C163">
        <v>530.6</v>
      </c>
      <c r="D163">
        <v>3.7350000000000001E-2</v>
      </c>
      <c r="E163">
        <v>4.5589999999999997E-3</v>
      </c>
    </row>
    <row r="164" spans="1:5">
      <c r="A164">
        <v>0</v>
      </c>
      <c r="B164">
        <v>19.11</v>
      </c>
      <c r="C164">
        <v>418.7</v>
      </c>
      <c r="D164">
        <v>5.253E-2</v>
      </c>
      <c r="E164">
        <v>1.583E-2</v>
      </c>
    </row>
    <row r="165" spans="1:5">
      <c r="A165">
        <v>0</v>
      </c>
      <c r="B165">
        <v>15.69</v>
      </c>
      <c r="C165">
        <v>664.9</v>
      </c>
      <c r="D165">
        <v>3.5150000000000001E-2</v>
      </c>
      <c r="E165">
        <v>1.447E-2</v>
      </c>
    </row>
    <row r="166" spans="1:5">
      <c r="A166">
        <v>0</v>
      </c>
      <c r="B166">
        <v>13.37</v>
      </c>
      <c r="C166">
        <v>504.1</v>
      </c>
      <c r="D166">
        <v>7.9479999999999995E-2</v>
      </c>
      <c r="E166">
        <v>4.052E-2</v>
      </c>
    </row>
    <row r="167" spans="1:5">
      <c r="A167">
        <v>0</v>
      </c>
      <c r="B167">
        <v>10.72</v>
      </c>
      <c r="C167">
        <v>409.1</v>
      </c>
      <c r="D167">
        <v>5.969E-2</v>
      </c>
      <c r="E167">
        <v>1.367E-2</v>
      </c>
    </row>
    <row r="168" spans="1:5">
      <c r="A168">
        <v>0</v>
      </c>
      <c r="B168">
        <v>18.600000000000001</v>
      </c>
      <c r="C168">
        <v>221.2</v>
      </c>
      <c r="D168">
        <v>5.8470000000000001E-2</v>
      </c>
      <c r="E168">
        <v>0</v>
      </c>
    </row>
    <row r="169" spans="1:5">
      <c r="A169">
        <v>0</v>
      </c>
      <c r="B169">
        <v>16.850000000000001</v>
      </c>
      <c r="C169">
        <v>481.6</v>
      </c>
      <c r="D169">
        <v>3.8339999999999999E-2</v>
      </c>
      <c r="E169">
        <v>4.4730000000000004E-3</v>
      </c>
    </row>
    <row r="170" spans="1:5">
      <c r="A170">
        <v>0</v>
      </c>
      <c r="B170">
        <v>14.08</v>
      </c>
      <c r="C170">
        <v>461.4</v>
      </c>
      <c r="D170">
        <v>3.2120000000000003E-2</v>
      </c>
      <c r="E170">
        <v>1.123E-2</v>
      </c>
    </row>
    <row r="171" spans="1:5">
      <c r="A171">
        <v>0</v>
      </c>
      <c r="B171">
        <v>18.899999999999999</v>
      </c>
      <c r="C171">
        <v>244.5</v>
      </c>
      <c r="D171">
        <v>0.19719999999999999</v>
      </c>
      <c r="E171">
        <v>0.19750000000000001</v>
      </c>
    </row>
    <row r="172" spans="1:5">
      <c r="A172">
        <v>0</v>
      </c>
      <c r="B172">
        <v>17</v>
      </c>
      <c r="C172">
        <v>477.3</v>
      </c>
      <c r="D172">
        <v>3.4540000000000001E-2</v>
      </c>
      <c r="E172">
        <v>1.342E-2</v>
      </c>
    </row>
    <row r="173" spans="1:5">
      <c r="A173">
        <v>0</v>
      </c>
      <c r="B173">
        <v>16.18</v>
      </c>
      <c r="C173">
        <v>324.2</v>
      </c>
      <c r="D173">
        <v>0.1111</v>
      </c>
      <c r="E173">
        <v>6.726E-2</v>
      </c>
    </row>
    <row r="174" spans="1:5">
      <c r="A174">
        <v>0</v>
      </c>
      <c r="B174">
        <v>13.32</v>
      </c>
      <c r="C174">
        <v>504.8</v>
      </c>
      <c r="D174">
        <v>8.8340000000000002E-2</v>
      </c>
      <c r="E174">
        <v>3.7999999999999999E-2</v>
      </c>
    </row>
    <row r="175" spans="1:5">
      <c r="A175">
        <v>0</v>
      </c>
      <c r="B175">
        <v>15.21</v>
      </c>
      <c r="C175">
        <v>457.9</v>
      </c>
      <c r="D175">
        <v>6.5449999999999994E-2</v>
      </c>
      <c r="E175">
        <v>1.9939999999999999E-2</v>
      </c>
    </row>
    <row r="176" spans="1:5">
      <c r="A176">
        <v>0</v>
      </c>
      <c r="B176">
        <v>17.3</v>
      </c>
      <c r="C176">
        <v>489.9</v>
      </c>
      <c r="D176">
        <v>7.664E-2</v>
      </c>
      <c r="E176">
        <v>3.193E-2</v>
      </c>
    </row>
    <row r="177" spans="1:5">
      <c r="A177">
        <v>0</v>
      </c>
      <c r="B177">
        <v>12.88</v>
      </c>
      <c r="C177">
        <v>616.5</v>
      </c>
      <c r="D177">
        <v>5.3060000000000003E-2</v>
      </c>
      <c r="E177">
        <v>1.7649999999999999E-2</v>
      </c>
    </row>
    <row r="178" spans="1:5">
      <c r="A178">
        <v>0</v>
      </c>
      <c r="B178">
        <v>17.93</v>
      </c>
      <c r="C178">
        <v>446</v>
      </c>
      <c r="D178">
        <v>3.8920000000000003E-2</v>
      </c>
      <c r="E178">
        <v>1.5460000000000001E-3</v>
      </c>
    </row>
    <row r="179" spans="1:5">
      <c r="A179">
        <v>0</v>
      </c>
      <c r="B179">
        <v>19.350000000000001</v>
      </c>
      <c r="C179">
        <v>514</v>
      </c>
      <c r="D179">
        <v>0.1125</v>
      </c>
      <c r="E179">
        <v>7.1069999999999994E-2</v>
      </c>
    </row>
    <row r="180" spans="1:5">
      <c r="A180">
        <v>0</v>
      </c>
      <c r="B180">
        <v>19.86</v>
      </c>
      <c r="C180">
        <v>387.3</v>
      </c>
      <c r="D180">
        <v>6.7790000000000003E-2</v>
      </c>
      <c r="E180">
        <v>5.006E-3</v>
      </c>
    </row>
    <row r="181" spans="1:5">
      <c r="A181">
        <v>0</v>
      </c>
      <c r="B181">
        <v>14.78</v>
      </c>
      <c r="C181">
        <v>390</v>
      </c>
      <c r="D181">
        <v>4.4580000000000002E-2</v>
      </c>
      <c r="E181">
        <v>9.7369999999999998E-4</v>
      </c>
    </row>
    <row r="182" spans="1:5">
      <c r="A182">
        <v>0</v>
      </c>
      <c r="B182">
        <v>19.02</v>
      </c>
      <c r="C182">
        <v>464.4</v>
      </c>
      <c r="D182">
        <v>4.2020000000000002E-2</v>
      </c>
      <c r="E182">
        <v>7.7559999999999999E-3</v>
      </c>
    </row>
    <row r="183" spans="1:5">
      <c r="A183">
        <v>0</v>
      </c>
      <c r="B183">
        <v>14.23</v>
      </c>
      <c r="C183">
        <v>514.29999999999995</v>
      </c>
      <c r="D183">
        <v>9.9650000000000002E-2</v>
      </c>
      <c r="E183">
        <v>3.7379999999999997E-2</v>
      </c>
    </row>
    <row r="184" spans="1:5">
      <c r="A184">
        <v>0</v>
      </c>
      <c r="B184">
        <v>17.53</v>
      </c>
      <c r="C184">
        <v>310.8</v>
      </c>
      <c r="D184">
        <v>7.3260000000000006E-2</v>
      </c>
      <c r="E184">
        <v>2.511E-2</v>
      </c>
    </row>
    <row r="185" spans="1:5">
      <c r="A185">
        <v>0</v>
      </c>
      <c r="B185">
        <v>16.54</v>
      </c>
      <c r="C185">
        <v>641.20000000000005</v>
      </c>
      <c r="D185">
        <v>0.1139</v>
      </c>
      <c r="E185">
        <v>8.0070000000000002E-2</v>
      </c>
    </row>
    <row r="186" spans="1:5">
      <c r="A186">
        <v>0</v>
      </c>
      <c r="B186">
        <v>16.84</v>
      </c>
      <c r="C186">
        <v>280.5</v>
      </c>
      <c r="D186">
        <v>9.2280000000000001E-2</v>
      </c>
      <c r="E186">
        <v>8.4220000000000003E-2</v>
      </c>
    </row>
    <row r="187" spans="1:5">
      <c r="A187">
        <v>0</v>
      </c>
      <c r="B187">
        <v>14.96</v>
      </c>
      <c r="C187">
        <v>373.9</v>
      </c>
      <c r="D187">
        <v>9.0969999999999995E-2</v>
      </c>
      <c r="E187">
        <v>5.3969999999999997E-2</v>
      </c>
    </row>
    <row r="188" spans="1:5">
      <c r="A188">
        <v>0</v>
      </c>
      <c r="B188">
        <v>15.45</v>
      </c>
      <c r="C188">
        <v>420.3</v>
      </c>
      <c r="D188">
        <v>7.281E-2</v>
      </c>
      <c r="E188">
        <v>4.0059999999999998E-2</v>
      </c>
    </row>
    <row r="189" spans="1:5">
      <c r="A189">
        <v>0</v>
      </c>
      <c r="B189">
        <v>14.71</v>
      </c>
      <c r="C189">
        <v>321.60000000000002</v>
      </c>
      <c r="D189">
        <v>9.1590000000000005E-2</v>
      </c>
      <c r="E189">
        <v>3.5810000000000002E-2</v>
      </c>
    </row>
    <row r="190" spans="1:5">
      <c r="A190">
        <v>0</v>
      </c>
      <c r="B190">
        <v>18.899999999999999</v>
      </c>
      <c r="C190">
        <v>445.3</v>
      </c>
      <c r="D190">
        <v>5.7939999999999998E-2</v>
      </c>
      <c r="E190">
        <v>7.5100000000000002E-3</v>
      </c>
    </row>
    <row r="191" spans="1:5">
      <c r="A191">
        <v>0</v>
      </c>
      <c r="B191">
        <v>14.74</v>
      </c>
      <c r="C191">
        <v>668.7</v>
      </c>
      <c r="D191">
        <v>7.7799999999999994E-2</v>
      </c>
      <c r="E191">
        <v>4.6080000000000003E-2</v>
      </c>
    </row>
    <row r="192" spans="1:5">
      <c r="A192">
        <v>0</v>
      </c>
      <c r="B192">
        <v>16.03</v>
      </c>
      <c r="C192">
        <v>402.7</v>
      </c>
      <c r="D192">
        <v>5.8860000000000003E-2</v>
      </c>
      <c r="E192">
        <v>2.5870000000000001E-2</v>
      </c>
    </row>
    <row r="193" spans="1:5">
      <c r="A193">
        <v>0</v>
      </c>
      <c r="B193">
        <v>14.96</v>
      </c>
      <c r="C193">
        <v>426.7</v>
      </c>
      <c r="D193">
        <v>0.1206</v>
      </c>
      <c r="E193">
        <v>1.171E-2</v>
      </c>
    </row>
    <row r="194" spans="1:5">
      <c r="A194">
        <v>0</v>
      </c>
      <c r="B194">
        <v>17.07</v>
      </c>
      <c r="C194">
        <v>421</v>
      </c>
      <c r="D194">
        <v>3.6299999999999999E-2</v>
      </c>
      <c r="E194">
        <v>8.3059999999999991E-3</v>
      </c>
    </row>
    <row r="195" spans="1:5">
      <c r="A195">
        <v>0</v>
      </c>
      <c r="B195">
        <v>14.07</v>
      </c>
      <c r="C195">
        <v>384.6</v>
      </c>
      <c r="D195">
        <v>6.0639999999999999E-2</v>
      </c>
      <c r="E195">
        <v>4.505E-2</v>
      </c>
    </row>
    <row r="196" spans="1:5">
      <c r="A196">
        <v>0</v>
      </c>
      <c r="B196">
        <v>19.07</v>
      </c>
      <c r="C196">
        <v>485.8</v>
      </c>
      <c r="D196">
        <v>0.1038</v>
      </c>
      <c r="E196">
        <v>0.10299999999999999</v>
      </c>
    </row>
    <row r="197" spans="1:5">
      <c r="A197">
        <v>0</v>
      </c>
      <c r="B197">
        <v>18.59</v>
      </c>
      <c r="C197">
        <v>512</v>
      </c>
      <c r="D197">
        <v>0.13039999999999999</v>
      </c>
      <c r="E197">
        <v>9.6030000000000004E-2</v>
      </c>
    </row>
    <row r="198" spans="1:5">
      <c r="A198">
        <v>0</v>
      </c>
      <c r="B198">
        <v>16.21</v>
      </c>
      <c r="C198">
        <v>593.70000000000005</v>
      </c>
      <c r="D198">
        <v>5.4919999999999997E-2</v>
      </c>
      <c r="E198">
        <v>1.502E-2</v>
      </c>
    </row>
    <row r="199" spans="1:5">
      <c r="A199">
        <v>0</v>
      </c>
      <c r="B199">
        <v>15.49</v>
      </c>
      <c r="C199">
        <v>241</v>
      </c>
      <c r="D199">
        <v>7.6980000000000007E-2</v>
      </c>
      <c r="E199">
        <v>4.7210000000000002E-2</v>
      </c>
    </row>
    <row r="200" spans="1:5">
      <c r="A200">
        <v>0</v>
      </c>
      <c r="B200">
        <v>18.32</v>
      </c>
      <c r="C200">
        <v>278.60000000000002</v>
      </c>
      <c r="D200">
        <v>5.9560000000000002E-2</v>
      </c>
      <c r="E200">
        <v>2.7099999999999999E-2</v>
      </c>
    </row>
    <row r="201" spans="1:5">
      <c r="A201">
        <v>0</v>
      </c>
      <c r="B201">
        <v>18.07</v>
      </c>
      <c r="C201">
        <v>491.9</v>
      </c>
      <c r="D201">
        <v>2.6499999999999999E-2</v>
      </c>
      <c r="E201">
        <v>1.194E-3</v>
      </c>
    </row>
    <row r="202" spans="1:5">
      <c r="A202">
        <v>0</v>
      </c>
      <c r="B202">
        <v>21.57</v>
      </c>
      <c r="C202">
        <v>546.1</v>
      </c>
      <c r="D202">
        <v>6.3729999999999995E-2</v>
      </c>
      <c r="E202">
        <v>3.3439999999999998E-2</v>
      </c>
    </row>
    <row r="203" spans="1:5">
      <c r="A203">
        <v>0</v>
      </c>
      <c r="B203">
        <v>18.84</v>
      </c>
      <c r="C203">
        <v>496.6</v>
      </c>
      <c r="D203">
        <v>7.9519999999999993E-2</v>
      </c>
      <c r="E203">
        <v>2.6880000000000001E-2</v>
      </c>
    </row>
    <row r="204" spans="1:5">
      <c r="A204">
        <v>0</v>
      </c>
      <c r="B204">
        <v>18.29</v>
      </c>
      <c r="C204">
        <v>838.1</v>
      </c>
      <c r="D204">
        <v>8.4680000000000005E-2</v>
      </c>
      <c r="E204">
        <v>5.8619999999999998E-2</v>
      </c>
    </row>
    <row r="205" spans="1:5">
      <c r="A205">
        <v>0</v>
      </c>
      <c r="B205">
        <v>16.95</v>
      </c>
      <c r="C205">
        <v>552.4</v>
      </c>
      <c r="D205">
        <v>5.6959999999999997E-2</v>
      </c>
      <c r="E205">
        <v>2.181E-2</v>
      </c>
    </row>
    <row r="206" spans="1:5">
      <c r="A206">
        <v>0</v>
      </c>
      <c r="B206">
        <v>18.02</v>
      </c>
      <c r="C206">
        <v>458.4</v>
      </c>
      <c r="D206">
        <v>7.1749999999999994E-2</v>
      </c>
      <c r="E206">
        <v>4.3920000000000001E-2</v>
      </c>
    </row>
    <row r="207" spans="1:5">
      <c r="A207">
        <v>0</v>
      </c>
      <c r="B207">
        <v>13.21</v>
      </c>
      <c r="C207">
        <v>711.8</v>
      </c>
      <c r="D207">
        <v>6.9339999999999999E-2</v>
      </c>
      <c r="E207">
        <v>3.3930000000000002E-2</v>
      </c>
    </row>
    <row r="208" spans="1:5">
      <c r="A208">
        <v>0</v>
      </c>
      <c r="B208">
        <v>16.07</v>
      </c>
      <c r="C208">
        <v>579.1</v>
      </c>
      <c r="D208">
        <v>6.3740000000000005E-2</v>
      </c>
      <c r="E208">
        <v>2.5559999999999999E-2</v>
      </c>
    </row>
    <row r="209" spans="1:5">
      <c r="A209">
        <v>0</v>
      </c>
      <c r="B209">
        <v>16.07</v>
      </c>
      <c r="C209">
        <v>788.5</v>
      </c>
      <c r="D209">
        <v>0.14380000000000001</v>
      </c>
      <c r="E209">
        <v>6.651E-2</v>
      </c>
    </row>
    <row r="210" spans="1:5">
      <c r="A210">
        <v>0</v>
      </c>
      <c r="B210">
        <v>20.22</v>
      </c>
      <c r="C210">
        <v>338.3</v>
      </c>
      <c r="D210">
        <v>0.16600000000000001</v>
      </c>
      <c r="E210">
        <v>0.22800000000000001</v>
      </c>
    </row>
    <row r="211" spans="1:5">
      <c r="A211">
        <v>0</v>
      </c>
      <c r="B211">
        <v>28.21</v>
      </c>
      <c r="C211">
        <v>562.1</v>
      </c>
      <c r="D211">
        <v>4.7260000000000003E-2</v>
      </c>
      <c r="E211">
        <v>1.2710000000000001E-2</v>
      </c>
    </row>
    <row r="212" spans="1:5">
      <c r="A212">
        <v>0</v>
      </c>
      <c r="B212">
        <v>15.15</v>
      </c>
      <c r="C212">
        <v>580.6</v>
      </c>
      <c r="D212">
        <v>7.5480000000000005E-2</v>
      </c>
      <c r="E212">
        <v>4.249E-2</v>
      </c>
    </row>
    <row r="213" spans="1:5">
      <c r="A213">
        <v>0</v>
      </c>
      <c r="B213">
        <v>12.96</v>
      </c>
      <c r="C213">
        <v>386.3</v>
      </c>
      <c r="D213">
        <v>0.1111</v>
      </c>
      <c r="E213">
        <v>7.9000000000000001E-2</v>
      </c>
    </row>
    <row r="214" spans="1:5">
      <c r="A214">
        <v>0</v>
      </c>
      <c r="B214">
        <v>14.93</v>
      </c>
      <c r="C214">
        <v>372.7</v>
      </c>
      <c r="D214">
        <v>7.0790000000000006E-2</v>
      </c>
      <c r="E214">
        <v>3.5459999999999998E-2</v>
      </c>
    </row>
    <row r="215" spans="1:5">
      <c r="A215">
        <v>0</v>
      </c>
      <c r="B215">
        <v>22.72</v>
      </c>
      <c r="C215">
        <v>447.8</v>
      </c>
      <c r="D215">
        <v>0.10730000000000001</v>
      </c>
      <c r="E215">
        <v>7.9430000000000001E-2</v>
      </c>
    </row>
    <row r="216" spans="1:5">
      <c r="A216">
        <v>0</v>
      </c>
      <c r="B216">
        <v>17.48</v>
      </c>
      <c r="C216">
        <v>462.9</v>
      </c>
      <c r="D216">
        <v>0.12970000000000001</v>
      </c>
      <c r="E216">
        <v>5.892E-2</v>
      </c>
    </row>
    <row r="217" spans="1:5">
      <c r="A217">
        <v>0</v>
      </c>
      <c r="B217">
        <v>13.72</v>
      </c>
      <c r="C217">
        <v>541.79999999999995</v>
      </c>
      <c r="D217">
        <v>8.5750000000000007E-2</v>
      </c>
      <c r="E217">
        <v>5.0770000000000003E-2</v>
      </c>
    </row>
    <row r="218" spans="1:5">
      <c r="A218">
        <v>0</v>
      </c>
      <c r="B218">
        <v>14.09</v>
      </c>
      <c r="C218">
        <v>462</v>
      </c>
      <c r="D218">
        <v>7.8229999999999994E-2</v>
      </c>
      <c r="E218">
        <v>6.8390000000000006E-2</v>
      </c>
    </row>
    <row r="219" spans="1:5">
      <c r="A219">
        <v>0</v>
      </c>
      <c r="B219">
        <v>16.16</v>
      </c>
      <c r="C219">
        <v>596.6</v>
      </c>
      <c r="D219">
        <v>4.8309999999999999E-2</v>
      </c>
      <c r="E219">
        <v>2.0449999999999999E-2</v>
      </c>
    </row>
    <row r="220" spans="1:5">
      <c r="A220">
        <v>0</v>
      </c>
      <c r="B220">
        <v>15.5</v>
      </c>
      <c r="C220">
        <v>392</v>
      </c>
      <c r="D220">
        <v>0.1114</v>
      </c>
      <c r="E220">
        <v>0.1007</v>
      </c>
    </row>
    <row r="221" spans="1:5">
      <c r="A221">
        <v>0</v>
      </c>
      <c r="B221">
        <v>12.22</v>
      </c>
      <c r="C221">
        <v>321.60000000000002</v>
      </c>
      <c r="D221">
        <v>7.5420000000000001E-2</v>
      </c>
      <c r="E221">
        <v>1.9230000000000001E-2</v>
      </c>
    </row>
    <row r="222" spans="1:5">
      <c r="A222">
        <v>0</v>
      </c>
      <c r="B222">
        <v>16.84</v>
      </c>
      <c r="C222">
        <v>234.3</v>
      </c>
      <c r="D222">
        <v>7.4279999999999999E-2</v>
      </c>
      <c r="E222">
        <v>0</v>
      </c>
    </row>
    <row r="223" spans="1:5">
      <c r="A223">
        <v>0</v>
      </c>
      <c r="B223">
        <v>17.72</v>
      </c>
      <c r="C223">
        <v>446.2</v>
      </c>
      <c r="D223">
        <v>9.758E-2</v>
      </c>
      <c r="E223">
        <v>4.7829999999999998E-2</v>
      </c>
    </row>
    <row r="224" spans="1:5">
      <c r="A224">
        <v>0</v>
      </c>
      <c r="B224">
        <v>17.18</v>
      </c>
      <c r="C224">
        <v>609.1</v>
      </c>
      <c r="D224">
        <v>5.3609999999999998E-2</v>
      </c>
      <c r="E224">
        <v>2.681E-2</v>
      </c>
    </row>
    <row r="225" spans="1:5">
      <c r="A225">
        <v>0</v>
      </c>
      <c r="B225">
        <v>18.89</v>
      </c>
      <c r="C225">
        <v>558.1</v>
      </c>
      <c r="D225">
        <v>0.1147</v>
      </c>
      <c r="E225">
        <v>8.5800000000000001E-2</v>
      </c>
    </row>
    <row r="226" spans="1:5">
      <c r="A226">
        <v>0</v>
      </c>
      <c r="B226">
        <v>17.46</v>
      </c>
      <c r="C226">
        <v>508.3</v>
      </c>
      <c r="D226">
        <v>8.8950000000000001E-2</v>
      </c>
      <c r="E226">
        <v>7.3899999999999993E-2</v>
      </c>
    </row>
    <row r="227" spans="1:5">
      <c r="A227">
        <v>0</v>
      </c>
      <c r="B227">
        <v>14.83</v>
      </c>
      <c r="C227">
        <v>378.2</v>
      </c>
      <c r="D227">
        <v>4.768E-2</v>
      </c>
      <c r="E227">
        <v>2.7119999999999998E-2</v>
      </c>
    </row>
    <row r="228" spans="1:5">
      <c r="A228">
        <v>0</v>
      </c>
      <c r="B228">
        <v>17.260000000000002</v>
      </c>
      <c r="C228">
        <v>431.9</v>
      </c>
      <c r="D228">
        <v>6.232E-2</v>
      </c>
      <c r="E228">
        <v>2.853E-2</v>
      </c>
    </row>
    <row r="229" spans="1:5">
      <c r="A229">
        <v>0</v>
      </c>
      <c r="B229">
        <v>10.91</v>
      </c>
      <c r="C229">
        <v>442.7</v>
      </c>
      <c r="D229">
        <v>5.2420000000000001E-2</v>
      </c>
      <c r="E229">
        <v>2.606E-2</v>
      </c>
    </row>
    <row r="230" spans="1:5">
      <c r="A230">
        <v>0</v>
      </c>
      <c r="B230">
        <v>18.29</v>
      </c>
      <c r="C230">
        <v>525.20000000000005</v>
      </c>
      <c r="D230">
        <v>7.8990000000000005E-2</v>
      </c>
      <c r="E230">
        <v>4.0570000000000002E-2</v>
      </c>
    </row>
    <row r="231" spans="1:5">
      <c r="A231">
        <v>0</v>
      </c>
      <c r="B231">
        <v>16.170000000000002</v>
      </c>
      <c r="C231">
        <v>507.6</v>
      </c>
      <c r="D231">
        <v>8.8359999999999994E-2</v>
      </c>
      <c r="E231">
        <v>3.2960000000000003E-2</v>
      </c>
    </row>
    <row r="232" spans="1:5">
      <c r="A232">
        <v>0</v>
      </c>
      <c r="B232">
        <v>14.95</v>
      </c>
      <c r="C232">
        <v>469.1</v>
      </c>
      <c r="D232">
        <v>4.5710000000000001E-2</v>
      </c>
      <c r="E232">
        <v>2.1090000000000001E-2</v>
      </c>
    </row>
    <row r="233" spans="1:5">
      <c r="A233">
        <v>0</v>
      </c>
      <c r="B233">
        <v>18.59</v>
      </c>
      <c r="C233">
        <v>370</v>
      </c>
      <c r="D233">
        <v>7.46E-2</v>
      </c>
      <c r="E233">
        <v>4.9439999999999998E-2</v>
      </c>
    </row>
    <row r="234" spans="1:5">
      <c r="A234">
        <v>0</v>
      </c>
      <c r="B234">
        <v>14.86</v>
      </c>
      <c r="C234">
        <v>800</v>
      </c>
      <c r="D234">
        <v>8.5010000000000002E-2</v>
      </c>
      <c r="E234">
        <v>5.5E-2</v>
      </c>
    </row>
    <row r="235" spans="1:5">
      <c r="A235">
        <v>0</v>
      </c>
      <c r="B235">
        <v>21.37</v>
      </c>
      <c r="C235">
        <v>514.5</v>
      </c>
      <c r="D235">
        <v>8.3159999999999998E-2</v>
      </c>
      <c r="E235">
        <v>6.1260000000000002E-2</v>
      </c>
    </row>
    <row r="236" spans="1:5">
      <c r="A236">
        <v>0</v>
      </c>
      <c r="B236">
        <v>17.920000000000002</v>
      </c>
      <c r="C236">
        <v>466.1</v>
      </c>
      <c r="D236">
        <v>6.5259999999999999E-2</v>
      </c>
      <c r="E236">
        <v>3.211E-2</v>
      </c>
    </row>
    <row r="237" spans="1:5">
      <c r="A237">
        <v>0</v>
      </c>
      <c r="B237">
        <v>17.57</v>
      </c>
      <c r="C237">
        <v>399.8</v>
      </c>
      <c r="D237">
        <v>5.3129999999999997E-2</v>
      </c>
      <c r="E237">
        <v>2.7830000000000001E-2</v>
      </c>
    </row>
    <row r="238" spans="1:5">
      <c r="A238">
        <v>0</v>
      </c>
      <c r="B238">
        <v>16.829999999999998</v>
      </c>
      <c r="C238">
        <v>373.2</v>
      </c>
      <c r="D238">
        <v>7.8039999999999998E-2</v>
      </c>
      <c r="E238">
        <v>3.0460000000000001E-2</v>
      </c>
    </row>
    <row r="239" spans="1:5">
      <c r="A239">
        <v>0</v>
      </c>
      <c r="B239">
        <v>21.68</v>
      </c>
      <c r="C239">
        <v>268.8</v>
      </c>
      <c r="D239">
        <v>6.053E-2</v>
      </c>
      <c r="E239">
        <v>3.7350000000000001E-2</v>
      </c>
    </row>
    <row r="240" spans="1:5">
      <c r="A240">
        <v>0</v>
      </c>
      <c r="B240">
        <v>22.11</v>
      </c>
      <c r="C240">
        <v>693.7</v>
      </c>
      <c r="D240">
        <v>0.10249999999999999</v>
      </c>
      <c r="E240">
        <v>6.8589999999999998E-2</v>
      </c>
    </row>
    <row r="241" spans="1:5">
      <c r="A241">
        <v>0</v>
      </c>
      <c r="B241">
        <v>21.17</v>
      </c>
      <c r="C241">
        <v>433.8</v>
      </c>
      <c r="D241">
        <v>8.1199999999999994E-2</v>
      </c>
      <c r="E241">
        <v>2.555E-2</v>
      </c>
    </row>
    <row r="242" spans="1:5">
      <c r="A242">
        <v>0</v>
      </c>
      <c r="B242">
        <v>21.7</v>
      </c>
      <c r="C242">
        <v>271.2</v>
      </c>
      <c r="D242">
        <v>6.1589999999999999E-2</v>
      </c>
      <c r="E242">
        <v>2.0469999999999999E-2</v>
      </c>
    </row>
    <row r="243" spans="1:5">
      <c r="A243">
        <v>0</v>
      </c>
      <c r="B243">
        <v>12.17</v>
      </c>
      <c r="C243">
        <v>495</v>
      </c>
      <c r="D243">
        <v>5.7939999999999998E-2</v>
      </c>
      <c r="E243">
        <v>2.3599999999999999E-2</v>
      </c>
    </row>
    <row r="244" spans="1:5">
      <c r="A244">
        <v>0</v>
      </c>
      <c r="B244">
        <v>21.41</v>
      </c>
      <c r="C244">
        <v>380.3</v>
      </c>
      <c r="D244">
        <v>5.978E-2</v>
      </c>
      <c r="E244">
        <v>8.9549999999999994E-3</v>
      </c>
    </row>
    <row r="245" spans="1:5">
      <c r="A245">
        <v>0</v>
      </c>
      <c r="B245">
        <v>19.04</v>
      </c>
      <c r="C245">
        <v>409.7</v>
      </c>
      <c r="D245">
        <v>7.7219999999999997E-2</v>
      </c>
      <c r="E245">
        <v>5.4850000000000003E-2</v>
      </c>
    </row>
    <row r="246" spans="1:5">
      <c r="A246">
        <v>0</v>
      </c>
      <c r="B246">
        <v>13.98</v>
      </c>
      <c r="C246">
        <v>656.1</v>
      </c>
      <c r="D246">
        <v>0.18360000000000001</v>
      </c>
      <c r="E246">
        <v>0.14499999999999999</v>
      </c>
    </row>
    <row r="247" spans="1:5">
      <c r="A247">
        <v>0</v>
      </c>
      <c r="B247">
        <v>16.02</v>
      </c>
      <c r="C247">
        <v>408.2</v>
      </c>
      <c r="D247">
        <v>0.1168</v>
      </c>
      <c r="E247">
        <v>7.0970000000000005E-2</v>
      </c>
    </row>
    <row r="248" spans="1:5">
      <c r="A248">
        <v>0</v>
      </c>
      <c r="B248">
        <v>19.13</v>
      </c>
      <c r="C248">
        <v>575.29999999999995</v>
      </c>
      <c r="D248">
        <v>0.1147</v>
      </c>
      <c r="E248">
        <v>9.6570000000000003E-2</v>
      </c>
    </row>
    <row r="249" spans="1:5">
      <c r="A249">
        <v>0</v>
      </c>
      <c r="B249">
        <v>19.12</v>
      </c>
      <c r="C249">
        <v>289.7</v>
      </c>
      <c r="D249">
        <v>8.3330000000000001E-2</v>
      </c>
      <c r="E249">
        <v>8.9339999999999992E-3</v>
      </c>
    </row>
    <row r="250" spans="1:5">
      <c r="A250">
        <v>0</v>
      </c>
      <c r="B250">
        <v>21.28</v>
      </c>
      <c r="C250">
        <v>307.3</v>
      </c>
      <c r="D250">
        <v>3.9120000000000002E-2</v>
      </c>
      <c r="E250">
        <v>2.47E-3</v>
      </c>
    </row>
    <row r="251" spans="1:5">
      <c r="A251">
        <v>0</v>
      </c>
      <c r="B251">
        <v>14.98</v>
      </c>
      <c r="C251">
        <v>333.6</v>
      </c>
      <c r="D251">
        <v>0.1013</v>
      </c>
      <c r="E251">
        <v>6.3350000000000004E-2</v>
      </c>
    </row>
    <row r="252" spans="1:5">
      <c r="A252">
        <v>0</v>
      </c>
      <c r="B252">
        <v>21.98</v>
      </c>
      <c r="C252">
        <v>359.9</v>
      </c>
      <c r="D252">
        <v>5.7430000000000002E-2</v>
      </c>
      <c r="E252">
        <v>3.6139999999999999E-2</v>
      </c>
    </row>
    <row r="253" spans="1:5">
      <c r="A253">
        <v>0</v>
      </c>
      <c r="B253">
        <v>16.62</v>
      </c>
      <c r="C253">
        <v>381.1</v>
      </c>
      <c r="D253">
        <v>3.8339999999999999E-2</v>
      </c>
      <c r="E253">
        <v>1.3690000000000001E-2</v>
      </c>
    </row>
    <row r="254" spans="1:5">
      <c r="A254">
        <v>0</v>
      </c>
      <c r="B254">
        <v>17.670000000000002</v>
      </c>
      <c r="C254">
        <v>501.3</v>
      </c>
      <c r="D254">
        <v>4.5220000000000003E-2</v>
      </c>
      <c r="E254">
        <v>1.4019999999999999E-2</v>
      </c>
    </row>
    <row r="255" spans="1:5">
      <c r="A255">
        <v>0</v>
      </c>
      <c r="B255">
        <v>17.68</v>
      </c>
      <c r="C255">
        <v>467.8</v>
      </c>
      <c r="D255">
        <v>0.13159999999999999</v>
      </c>
      <c r="E255">
        <v>7.7410000000000007E-2</v>
      </c>
    </row>
    <row r="256" spans="1:5">
      <c r="A256">
        <v>0</v>
      </c>
      <c r="B256">
        <v>16.940000000000001</v>
      </c>
      <c r="C256">
        <v>673.7</v>
      </c>
      <c r="D256">
        <v>7.0739999999999997E-2</v>
      </c>
      <c r="E256">
        <v>3.3459999999999997E-2</v>
      </c>
    </row>
    <row r="257" spans="1:5">
      <c r="A257">
        <v>0</v>
      </c>
      <c r="B257">
        <v>19.54</v>
      </c>
      <c r="C257">
        <v>509.2</v>
      </c>
      <c r="D257">
        <v>7.8829999999999997E-2</v>
      </c>
      <c r="E257">
        <v>1.797E-2</v>
      </c>
    </row>
    <row r="258" spans="1:5">
      <c r="A258">
        <v>0</v>
      </c>
      <c r="B258">
        <v>15.98</v>
      </c>
      <c r="C258">
        <v>611.20000000000005</v>
      </c>
      <c r="D258">
        <v>5.8950000000000002E-2</v>
      </c>
      <c r="E258">
        <v>3.5340000000000003E-2</v>
      </c>
    </row>
    <row r="259" spans="1:5">
      <c r="A259">
        <v>0</v>
      </c>
      <c r="B259">
        <v>19.600000000000001</v>
      </c>
      <c r="C259">
        <v>592.6</v>
      </c>
      <c r="D259">
        <v>6.3299999999999995E-2</v>
      </c>
      <c r="E259">
        <v>1.342E-2</v>
      </c>
    </row>
    <row r="260" spans="1:5">
      <c r="A260">
        <v>0</v>
      </c>
      <c r="B260">
        <v>15.66</v>
      </c>
      <c r="C260">
        <v>606.5</v>
      </c>
      <c r="D260">
        <v>5.5809999999999998E-2</v>
      </c>
      <c r="E260">
        <v>2.087E-2</v>
      </c>
    </row>
    <row r="261" spans="1:5">
      <c r="A261">
        <v>0</v>
      </c>
      <c r="B261">
        <v>17.2</v>
      </c>
      <c r="C261">
        <v>371.5</v>
      </c>
      <c r="D261">
        <v>0.1113</v>
      </c>
      <c r="E261">
        <v>9.4570000000000001E-2</v>
      </c>
    </row>
    <row r="262" spans="1:5">
      <c r="A262">
        <v>0</v>
      </c>
      <c r="B262">
        <v>15.79</v>
      </c>
      <c r="C262">
        <v>585.9</v>
      </c>
      <c r="D262">
        <v>6.7180000000000004E-2</v>
      </c>
      <c r="E262">
        <v>1.055E-2</v>
      </c>
    </row>
    <row r="263" spans="1:5">
      <c r="A263">
        <v>0</v>
      </c>
      <c r="B263">
        <v>18.32</v>
      </c>
      <c r="C263">
        <v>340.9</v>
      </c>
      <c r="D263">
        <v>4.462E-2</v>
      </c>
      <c r="E263">
        <v>1.993E-2</v>
      </c>
    </row>
    <row r="264" spans="1:5">
      <c r="A264">
        <v>0</v>
      </c>
      <c r="B264">
        <v>24.89</v>
      </c>
      <c r="C264">
        <v>441.3</v>
      </c>
      <c r="D264">
        <v>9.2179999999999998E-2</v>
      </c>
      <c r="E264">
        <v>5.441E-2</v>
      </c>
    </row>
    <row r="265" spans="1:5">
      <c r="A265">
        <v>0</v>
      </c>
      <c r="B265">
        <v>17.66</v>
      </c>
      <c r="C265">
        <v>674.8</v>
      </c>
      <c r="D265">
        <v>8.8900000000000007E-2</v>
      </c>
      <c r="E265">
        <v>4.0689999999999997E-2</v>
      </c>
    </row>
    <row r="266" spans="1:5">
      <c r="A266">
        <v>0</v>
      </c>
      <c r="B266">
        <v>19.34</v>
      </c>
      <c r="C266">
        <v>659.7</v>
      </c>
      <c r="D266">
        <v>7.8E-2</v>
      </c>
      <c r="E266">
        <v>8.8169999999999998E-2</v>
      </c>
    </row>
    <row r="267" spans="1:5">
      <c r="A267">
        <v>0</v>
      </c>
      <c r="B267">
        <v>21.54</v>
      </c>
      <c r="C267">
        <v>432</v>
      </c>
      <c r="D267">
        <v>0.10639999999999999</v>
      </c>
      <c r="E267">
        <v>8.7770000000000001E-2</v>
      </c>
    </row>
    <row r="268" spans="1:5">
      <c r="A268">
        <v>0</v>
      </c>
      <c r="B268">
        <v>28.23</v>
      </c>
      <c r="C268">
        <v>442.5</v>
      </c>
      <c r="D268">
        <v>6.4500000000000002E-2</v>
      </c>
      <c r="E268">
        <v>4.0550000000000003E-2</v>
      </c>
    </row>
    <row r="269" spans="1:5">
      <c r="A269">
        <v>0</v>
      </c>
      <c r="B269">
        <v>13.98</v>
      </c>
      <c r="C269">
        <v>644.20000000000005</v>
      </c>
      <c r="D269">
        <v>9.2420000000000002E-2</v>
      </c>
      <c r="E269">
        <v>6.8949999999999997E-2</v>
      </c>
    </row>
    <row r="270" spans="1:5">
      <c r="A270">
        <v>0</v>
      </c>
      <c r="B270">
        <v>17.149999999999999</v>
      </c>
      <c r="C270">
        <v>492.9</v>
      </c>
      <c r="D270">
        <v>5.4300000000000001E-2</v>
      </c>
      <c r="E270">
        <v>2.9659999999999999E-2</v>
      </c>
    </row>
    <row r="271" spans="1:5">
      <c r="A271">
        <v>0</v>
      </c>
      <c r="B271">
        <v>30.72</v>
      </c>
      <c r="C271">
        <v>557.20000000000005</v>
      </c>
      <c r="D271">
        <v>7.4260000000000007E-2</v>
      </c>
      <c r="E271">
        <v>2.819E-2</v>
      </c>
    </row>
    <row r="272" spans="1:5">
      <c r="A272">
        <v>0</v>
      </c>
      <c r="B272">
        <v>29.29</v>
      </c>
      <c r="C272">
        <v>415.1</v>
      </c>
      <c r="D272">
        <v>8.5739999999999997E-2</v>
      </c>
      <c r="E272">
        <v>7.1599999999999997E-2</v>
      </c>
    </row>
    <row r="273" spans="1:5">
      <c r="A273">
        <v>0</v>
      </c>
      <c r="B273">
        <v>25.25</v>
      </c>
      <c r="C273">
        <v>537.9</v>
      </c>
      <c r="D273">
        <v>5.2049999999999999E-2</v>
      </c>
      <c r="E273">
        <v>2.7720000000000002E-2</v>
      </c>
    </row>
    <row r="274" spans="1:5">
      <c r="A274">
        <v>0</v>
      </c>
      <c r="B274">
        <v>25.13</v>
      </c>
      <c r="C274">
        <v>520.20000000000005</v>
      </c>
      <c r="D274">
        <v>5.0729999999999997E-2</v>
      </c>
      <c r="E274">
        <v>1.206E-2</v>
      </c>
    </row>
    <row r="275" spans="1:5">
      <c r="A275">
        <v>0</v>
      </c>
      <c r="B275">
        <v>28.2</v>
      </c>
      <c r="C275">
        <v>290.89999999999998</v>
      </c>
      <c r="D275">
        <v>4.6260000000000003E-2</v>
      </c>
      <c r="E275">
        <v>1.541E-2</v>
      </c>
    </row>
    <row r="276" spans="1:5">
      <c r="A276">
        <v>0</v>
      </c>
      <c r="B276">
        <v>26.99</v>
      </c>
      <c r="C276">
        <v>646.1</v>
      </c>
      <c r="D276">
        <v>5.2229999999999999E-2</v>
      </c>
      <c r="E276">
        <v>3.4759999999999999E-2</v>
      </c>
    </row>
    <row r="277" spans="1:5">
      <c r="A277">
        <v>0</v>
      </c>
      <c r="B277">
        <v>18.36</v>
      </c>
      <c r="C277">
        <v>412.7</v>
      </c>
      <c r="D277">
        <v>5.8549999999999998E-2</v>
      </c>
      <c r="E277">
        <v>3.3669999999999999E-2</v>
      </c>
    </row>
    <row r="278" spans="1:5">
      <c r="A278">
        <v>0</v>
      </c>
      <c r="B278">
        <v>18.22</v>
      </c>
      <c r="C278">
        <v>537.29999999999995</v>
      </c>
      <c r="D278">
        <v>5.994E-2</v>
      </c>
      <c r="E278">
        <v>4.8590000000000001E-2</v>
      </c>
    </row>
    <row r="279" spans="1:5">
      <c r="A279">
        <v>0</v>
      </c>
      <c r="B279">
        <v>20.13</v>
      </c>
      <c r="C279">
        <v>542.9</v>
      </c>
      <c r="D279">
        <v>0.12230000000000001</v>
      </c>
      <c r="E279">
        <v>0.10100000000000001</v>
      </c>
    </row>
    <row r="280" spans="1:5">
      <c r="A280">
        <v>0</v>
      </c>
      <c r="B280">
        <v>20.74</v>
      </c>
      <c r="C280">
        <v>536.9</v>
      </c>
      <c r="D280">
        <v>0.1089</v>
      </c>
      <c r="E280">
        <v>0.1085</v>
      </c>
    </row>
    <row r="281" spans="1:5">
      <c r="A281">
        <v>0</v>
      </c>
      <c r="B281">
        <v>18.100000000000001</v>
      </c>
      <c r="C281">
        <v>286.3</v>
      </c>
      <c r="D281">
        <v>5.4280000000000002E-2</v>
      </c>
      <c r="E281">
        <v>1.4789999999999999E-2</v>
      </c>
    </row>
    <row r="282" spans="1:5">
      <c r="A282">
        <v>0</v>
      </c>
      <c r="B282">
        <v>18.18</v>
      </c>
      <c r="C282">
        <v>408.8</v>
      </c>
      <c r="D282">
        <v>0.14829999999999999</v>
      </c>
      <c r="E282">
        <v>0.10199999999999999</v>
      </c>
    </row>
    <row r="283" spans="1:5">
      <c r="A283">
        <v>0</v>
      </c>
      <c r="B283">
        <v>18.489999999999998</v>
      </c>
      <c r="C283">
        <v>289.10000000000002</v>
      </c>
      <c r="D283">
        <v>6.2579999999999997E-2</v>
      </c>
      <c r="E283">
        <v>2.9479999999999999E-2</v>
      </c>
    </row>
    <row r="284" spans="1:5">
      <c r="A284">
        <v>0</v>
      </c>
      <c r="B284">
        <v>28.14</v>
      </c>
      <c r="C284">
        <v>449.9</v>
      </c>
      <c r="D284">
        <v>0.06</v>
      </c>
      <c r="E284">
        <v>2.367E-2</v>
      </c>
    </row>
    <row r="285" spans="1:5">
      <c r="A285">
        <v>0</v>
      </c>
      <c r="B285">
        <v>14.93</v>
      </c>
      <c r="C285">
        <v>686.9</v>
      </c>
      <c r="D285">
        <v>8.5489999999999997E-2</v>
      </c>
      <c r="E285">
        <v>5.5390000000000002E-2</v>
      </c>
    </row>
    <row r="286" spans="1:5">
      <c r="A286">
        <v>0</v>
      </c>
      <c r="B286">
        <v>29.97</v>
      </c>
      <c r="C286">
        <v>465.4</v>
      </c>
      <c r="D286">
        <v>3.3980000000000003E-2</v>
      </c>
      <c r="E286">
        <v>0</v>
      </c>
    </row>
    <row r="287" spans="1:5">
      <c r="A287">
        <v>0</v>
      </c>
      <c r="B287">
        <v>15.62</v>
      </c>
      <c r="C287">
        <v>358.9</v>
      </c>
      <c r="D287">
        <v>0.1069</v>
      </c>
      <c r="E287">
        <v>5.1150000000000001E-2</v>
      </c>
    </row>
    <row r="288" spans="1:5">
      <c r="A288">
        <v>0</v>
      </c>
      <c r="B288">
        <v>15.73</v>
      </c>
      <c r="C288">
        <v>506.9</v>
      </c>
      <c r="D288">
        <v>8.269E-2</v>
      </c>
      <c r="E288">
        <v>5.8349999999999999E-2</v>
      </c>
    </row>
    <row r="289" spans="1:5">
      <c r="A289">
        <v>0</v>
      </c>
      <c r="B289">
        <v>20.53</v>
      </c>
      <c r="C289">
        <v>618.4</v>
      </c>
      <c r="D289">
        <v>0.1108</v>
      </c>
      <c r="E289">
        <v>5.0630000000000001E-2</v>
      </c>
    </row>
    <row r="290" spans="1:5">
      <c r="A290">
        <v>0</v>
      </c>
      <c r="B290">
        <v>16.62</v>
      </c>
      <c r="C290">
        <v>599.4</v>
      </c>
      <c r="D290">
        <v>5.3190000000000001E-2</v>
      </c>
      <c r="E290">
        <v>2.2239999999999999E-2</v>
      </c>
    </row>
    <row r="291" spans="1:5">
      <c r="A291">
        <v>0</v>
      </c>
      <c r="B291">
        <v>14.59</v>
      </c>
      <c r="C291">
        <v>404.9</v>
      </c>
      <c r="D291">
        <v>8.2280000000000006E-2</v>
      </c>
      <c r="E291">
        <v>5.3080000000000002E-2</v>
      </c>
    </row>
    <row r="292" spans="1:5">
      <c r="A292">
        <v>0</v>
      </c>
      <c r="B292">
        <v>18.03</v>
      </c>
      <c r="C292">
        <v>455.3</v>
      </c>
      <c r="D292">
        <v>7.8380000000000005E-2</v>
      </c>
      <c r="E292">
        <v>2.9159999999999998E-2</v>
      </c>
    </row>
    <row r="293" spans="1:5">
      <c r="A293">
        <v>0</v>
      </c>
      <c r="B293">
        <v>19.239999999999998</v>
      </c>
      <c r="C293">
        <v>602.9</v>
      </c>
      <c r="D293">
        <v>5.3260000000000002E-2</v>
      </c>
      <c r="E293">
        <v>2.9950000000000001E-2</v>
      </c>
    </row>
    <row r="294" spans="1:5">
      <c r="A294">
        <v>0</v>
      </c>
      <c r="B294">
        <v>14.06</v>
      </c>
      <c r="C294">
        <v>546.29999999999995</v>
      </c>
      <c r="D294">
        <v>0.11550000000000001</v>
      </c>
      <c r="E294">
        <v>5.7860000000000002E-2</v>
      </c>
    </row>
    <row r="295" spans="1:5">
      <c r="A295">
        <v>0</v>
      </c>
      <c r="B295">
        <v>17.64</v>
      </c>
      <c r="C295">
        <v>571.1</v>
      </c>
      <c r="D295">
        <v>7.9570000000000002E-2</v>
      </c>
      <c r="E295">
        <v>4.548E-2</v>
      </c>
    </row>
    <row r="296" spans="1:5">
      <c r="A296">
        <v>0</v>
      </c>
      <c r="B296">
        <v>11.28</v>
      </c>
      <c r="C296">
        <v>747.2</v>
      </c>
      <c r="D296">
        <v>0.12989999999999999</v>
      </c>
      <c r="E296">
        <v>0.1191</v>
      </c>
    </row>
    <row r="297" spans="1:5">
      <c r="A297">
        <v>0</v>
      </c>
      <c r="B297">
        <v>16.41</v>
      </c>
      <c r="C297">
        <v>476.7</v>
      </c>
      <c r="D297">
        <v>0.15110000000000001</v>
      </c>
      <c r="E297">
        <v>0.15440000000000001</v>
      </c>
    </row>
    <row r="298" spans="1:5">
      <c r="A298">
        <v>0</v>
      </c>
      <c r="B298">
        <v>16.850000000000001</v>
      </c>
      <c r="C298">
        <v>666</v>
      </c>
      <c r="D298">
        <v>6.6979999999999998E-2</v>
      </c>
      <c r="E298">
        <v>5.1920000000000001E-2</v>
      </c>
    </row>
    <row r="299" spans="1:5">
      <c r="A299">
        <v>0</v>
      </c>
      <c r="B299">
        <v>16.170000000000002</v>
      </c>
      <c r="C299">
        <v>420.5</v>
      </c>
      <c r="D299">
        <v>9.2630000000000004E-2</v>
      </c>
      <c r="E299">
        <v>4.2790000000000002E-2</v>
      </c>
    </row>
    <row r="300" spans="1:5">
      <c r="A300">
        <v>0</v>
      </c>
      <c r="B300">
        <v>22.44</v>
      </c>
      <c r="C300">
        <v>466.5</v>
      </c>
      <c r="D300">
        <v>5.1999999999999998E-2</v>
      </c>
      <c r="E300">
        <v>1.7139999999999999E-2</v>
      </c>
    </row>
    <row r="301" spans="1:5">
      <c r="A301">
        <v>0</v>
      </c>
      <c r="B301">
        <v>13.23</v>
      </c>
      <c r="C301">
        <v>992.1</v>
      </c>
      <c r="D301">
        <v>6.2170000000000003E-2</v>
      </c>
      <c r="E301">
        <v>4.4450000000000003E-2</v>
      </c>
    </row>
    <row r="302" spans="1:5">
      <c r="A302">
        <v>0</v>
      </c>
      <c r="B302">
        <v>12.83</v>
      </c>
      <c r="C302">
        <v>477.3</v>
      </c>
      <c r="D302">
        <v>4.0430000000000001E-2</v>
      </c>
      <c r="E302">
        <v>7.1729999999999997E-3</v>
      </c>
    </row>
    <row r="303" spans="1:5">
      <c r="A303">
        <v>0</v>
      </c>
      <c r="B303">
        <v>20.54</v>
      </c>
      <c r="C303">
        <v>538.70000000000005</v>
      </c>
      <c r="D303">
        <v>5.2749999999999998E-2</v>
      </c>
      <c r="E303">
        <v>1.7999999999999999E-2</v>
      </c>
    </row>
    <row r="304" spans="1:5">
      <c r="A304">
        <v>0</v>
      </c>
      <c r="B304">
        <v>20.21</v>
      </c>
      <c r="C304">
        <v>680.9</v>
      </c>
      <c r="D304">
        <v>8.3449999999999996E-2</v>
      </c>
      <c r="E304">
        <v>6.8239999999999995E-2</v>
      </c>
    </row>
    <row r="305" spans="1:5">
      <c r="A305">
        <v>0</v>
      </c>
      <c r="B305">
        <v>18.170000000000002</v>
      </c>
      <c r="C305">
        <v>485.6</v>
      </c>
      <c r="D305">
        <v>0.13339999999999999</v>
      </c>
      <c r="E305">
        <v>8.0170000000000005E-2</v>
      </c>
    </row>
    <row r="306" spans="1:5">
      <c r="A306">
        <v>0</v>
      </c>
      <c r="B306">
        <v>17.309999999999999</v>
      </c>
      <c r="C306">
        <v>480.1</v>
      </c>
      <c r="D306">
        <v>7.6300000000000007E-2</v>
      </c>
      <c r="E306">
        <v>3.6089999999999997E-2</v>
      </c>
    </row>
    <row r="307" spans="1:5">
      <c r="A307">
        <v>0</v>
      </c>
      <c r="B307">
        <v>16.739999999999998</v>
      </c>
      <c r="C307">
        <v>689.4</v>
      </c>
      <c r="D307">
        <v>0.13639999999999999</v>
      </c>
      <c r="E307">
        <v>7.7210000000000001E-2</v>
      </c>
    </row>
    <row r="308" spans="1:5">
      <c r="A308">
        <v>0</v>
      </c>
      <c r="B308">
        <v>16.32</v>
      </c>
      <c r="C308">
        <v>476.3</v>
      </c>
      <c r="D308">
        <v>0.1085</v>
      </c>
      <c r="E308">
        <v>5.9279999999999999E-2</v>
      </c>
    </row>
    <row r="309" spans="1:5">
      <c r="A309">
        <v>0</v>
      </c>
      <c r="B309">
        <v>12.87</v>
      </c>
      <c r="C309">
        <v>248.7</v>
      </c>
      <c r="D309">
        <v>0.22389999999999999</v>
      </c>
      <c r="E309">
        <v>9.7299999999999998E-2</v>
      </c>
    </row>
    <row r="310" spans="1:5">
      <c r="A310">
        <v>0</v>
      </c>
      <c r="B310">
        <v>13.14</v>
      </c>
      <c r="C310">
        <v>272.5</v>
      </c>
      <c r="D310">
        <v>0.22040000000000001</v>
      </c>
      <c r="E310">
        <v>0.1188</v>
      </c>
    </row>
    <row r="311" spans="1:5">
      <c r="A311">
        <v>0</v>
      </c>
      <c r="B311">
        <v>20.04</v>
      </c>
      <c r="C311">
        <v>453.1</v>
      </c>
      <c r="D311">
        <v>0.1152</v>
      </c>
      <c r="E311">
        <v>8.1750000000000003E-2</v>
      </c>
    </row>
    <row r="312" spans="1:5">
      <c r="A312">
        <v>0</v>
      </c>
      <c r="B312">
        <v>17.12</v>
      </c>
      <c r="C312">
        <v>366.5</v>
      </c>
      <c r="D312">
        <v>0.1071</v>
      </c>
      <c r="E312">
        <v>4.0629999999999999E-2</v>
      </c>
    </row>
    <row r="313" spans="1:5">
      <c r="A313">
        <v>0</v>
      </c>
      <c r="B313">
        <v>15.7</v>
      </c>
      <c r="C313">
        <v>819.8</v>
      </c>
      <c r="D313">
        <v>6.7119999999999999E-2</v>
      </c>
      <c r="E313">
        <v>5.5259999999999997E-2</v>
      </c>
    </row>
    <row r="314" spans="1:5">
      <c r="A314">
        <v>0</v>
      </c>
      <c r="B314">
        <v>14.69</v>
      </c>
      <c r="C314">
        <v>426</v>
      </c>
      <c r="D314">
        <v>9.6610000000000001E-2</v>
      </c>
      <c r="E314">
        <v>6.726E-2</v>
      </c>
    </row>
    <row r="315" spans="1:5">
      <c r="A315">
        <v>0</v>
      </c>
      <c r="B315">
        <v>14.7</v>
      </c>
      <c r="C315">
        <v>680.7</v>
      </c>
      <c r="D315">
        <v>5.0160000000000003E-2</v>
      </c>
      <c r="E315">
        <v>3.4160000000000003E-2</v>
      </c>
    </row>
    <row r="316" spans="1:5">
      <c r="A316">
        <v>0</v>
      </c>
      <c r="B316">
        <v>13.66</v>
      </c>
      <c r="C316">
        <v>658.8</v>
      </c>
      <c r="D316">
        <v>8.9179999999999995E-2</v>
      </c>
      <c r="E316">
        <v>8.2220000000000001E-2</v>
      </c>
    </row>
    <row r="317" spans="1:5">
      <c r="A317">
        <v>0</v>
      </c>
      <c r="B317">
        <v>18.61</v>
      </c>
      <c r="C317">
        <v>391.2</v>
      </c>
      <c r="D317">
        <v>8.4989999999999996E-2</v>
      </c>
      <c r="E317">
        <v>4.3020000000000003E-2</v>
      </c>
    </row>
    <row r="318" spans="1:5">
      <c r="A318">
        <v>0</v>
      </c>
      <c r="B318">
        <v>18.22</v>
      </c>
      <c r="C318">
        <v>493.1</v>
      </c>
      <c r="D318">
        <v>0.1661</v>
      </c>
      <c r="E318">
        <v>4.8250000000000001E-2</v>
      </c>
    </row>
    <row r="319" spans="1:5">
      <c r="A319">
        <v>0</v>
      </c>
      <c r="B319">
        <v>16.7</v>
      </c>
      <c r="C319">
        <v>493.8</v>
      </c>
      <c r="D319">
        <v>0.11169999999999999</v>
      </c>
      <c r="E319">
        <v>3.8800000000000001E-2</v>
      </c>
    </row>
    <row r="320" spans="1:5">
      <c r="A320">
        <v>0</v>
      </c>
      <c r="B320">
        <v>13.9</v>
      </c>
      <c r="C320">
        <v>257.8</v>
      </c>
      <c r="D320">
        <v>0.1225</v>
      </c>
      <c r="E320">
        <v>3.3320000000000002E-2</v>
      </c>
    </row>
    <row r="321" spans="1:5">
      <c r="A321">
        <v>0</v>
      </c>
      <c r="B321">
        <v>19.829999999999998</v>
      </c>
      <c r="C321">
        <v>388.1</v>
      </c>
      <c r="D321">
        <v>4.4130000000000003E-2</v>
      </c>
      <c r="E321">
        <v>5.0670000000000003E-3</v>
      </c>
    </row>
    <row r="322" spans="1:5">
      <c r="A322">
        <v>0</v>
      </c>
      <c r="B322">
        <v>18.68</v>
      </c>
      <c r="C322">
        <v>571</v>
      </c>
      <c r="D322">
        <v>0.107</v>
      </c>
      <c r="E322">
        <v>5.3850000000000002E-2</v>
      </c>
    </row>
    <row r="323" spans="1:5">
      <c r="A323">
        <v>0</v>
      </c>
      <c r="B323">
        <v>15.68</v>
      </c>
      <c r="C323">
        <v>293.2</v>
      </c>
      <c r="D323">
        <v>8.4190000000000001E-2</v>
      </c>
      <c r="E323">
        <v>2.3300000000000001E-2</v>
      </c>
    </row>
    <row r="324" spans="1:5">
      <c r="A324">
        <v>0</v>
      </c>
      <c r="B324">
        <v>13.1</v>
      </c>
      <c r="C324">
        <v>221.3</v>
      </c>
      <c r="D324">
        <v>7.6319999999999999E-2</v>
      </c>
      <c r="E324">
        <v>2.5649999999999999E-2</v>
      </c>
    </row>
    <row r="325" spans="1:5">
      <c r="A325">
        <v>0</v>
      </c>
      <c r="B325">
        <v>18.75</v>
      </c>
      <c r="C325">
        <v>551.1</v>
      </c>
      <c r="D325">
        <v>0.1138</v>
      </c>
      <c r="E325">
        <v>4.2009999999999999E-2</v>
      </c>
    </row>
    <row r="326" spans="1:5">
      <c r="A326">
        <v>0</v>
      </c>
      <c r="B326">
        <v>12.27</v>
      </c>
      <c r="C326">
        <v>468.5</v>
      </c>
      <c r="D326">
        <v>6.3070000000000001E-2</v>
      </c>
      <c r="E326">
        <v>2.9579999999999999E-2</v>
      </c>
    </row>
    <row r="327" spans="1:5">
      <c r="A327">
        <v>0</v>
      </c>
      <c r="B327">
        <v>13.17</v>
      </c>
      <c r="C327">
        <v>594.20000000000005</v>
      </c>
      <c r="D327">
        <v>9.7549999999999998E-2</v>
      </c>
      <c r="E327">
        <v>0.10100000000000001</v>
      </c>
    </row>
    <row r="328" spans="1:5">
      <c r="A328">
        <v>0</v>
      </c>
      <c r="B328">
        <v>13.44</v>
      </c>
      <c r="C328">
        <v>445.2</v>
      </c>
      <c r="D328">
        <v>9.0090000000000003E-2</v>
      </c>
      <c r="E328">
        <v>3.7810000000000003E-2</v>
      </c>
    </row>
    <row r="329" spans="1:5">
      <c r="A329">
        <v>0</v>
      </c>
      <c r="B329">
        <v>17.559999999999999</v>
      </c>
      <c r="C329">
        <v>422.9</v>
      </c>
      <c r="D329">
        <v>9.7129999999999994E-2</v>
      </c>
      <c r="E329">
        <v>5.2819999999999999E-2</v>
      </c>
    </row>
    <row r="330" spans="1:5">
      <c r="A330">
        <v>0</v>
      </c>
      <c r="B330">
        <v>20.02</v>
      </c>
      <c r="C330">
        <v>416.2</v>
      </c>
      <c r="D330">
        <v>9.4530000000000003E-2</v>
      </c>
      <c r="E330">
        <v>4.2000000000000003E-2</v>
      </c>
    </row>
    <row r="331" spans="1:5">
      <c r="A331">
        <v>0</v>
      </c>
      <c r="B331">
        <v>16.329999999999998</v>
      </c>
      <c r="C331">
        <v>575.5</v>
      </c>
      <c r="D331">
        <v>7.2550000000000003E-2</v>
      </c>
      <c r="E331">
        <v>1.7520000000000001E-2</v>
      </c>
    </row>
    <row r="332" spans="1:5">
      <c r="A332">
        <v>0</v>
      </c>
      <c r="B332">
        <v>17.62</v>
      </c>
      <c r="C332">
        <v>365.6</v>
      </c>
      <c r="D332">
        <v>9.7519999999999996E-2</v>
      </c>
      <c r="E332">
        <v>5.2630000000000003E-2</v>
      </c>
    </row>
    <row r="333" spans="1:5">
      <c r="A333">
        <v>0</v>
      </c>
      <c r="B333">
        <v>24.44</v>
      </c>
      <c r="C333">
        <v>406.4</v>
      </c>
      <c r="D333">
        <v>0.1552</v>
      </c>
      <c r="E333">
        <v>4.5150000000000003E-2</v>
      </c>
    </row>
    <row r="334" spans="1:5">
      <c r="A334">
        <v>0</v>
      </c>
      <c r="B334">
        <v>25.49</v>
      </c>
      <c r="C334">
        <v>178.8</v>
      </c>
      <c r="D334">
        <v>4.8779999999999997E-2</v>
      </c>
      <c r="E334">
        <v>0</v>
      </c>
    </row>
    <row r="335" spans="1:5">
      <c r="A335">
        <v>0</v>
      </c>
      <c r="B335">
        <v>25.44</v>
      </c>
      <c r="C335">
        <v>170.4</v>
      </c>
      <c r="D335">
        <v>0.11990000000000001</v>
      </c>
      <c r="E335">
        <v>9.2520000000000005E-2</v>
      </c>
    </row>
    <row r="336" spans="1:5">
      <c r="A336">
        <v>0</v>
      </c>
      <c r="B336">
        <v>14.44</v>
      </c>
      <c r="C336">
        <v>402.9</v>
      </c>
      <c r="D336">
        <v>0.112</v>
      </c>
      <c r="E336">
        <v>6.7369999999999999E-2</v>
      </c>
    </row>
    <row r="337" spans="1:5">
      <c r="A337">
        <v>0</v>
      </c>
      <c r="B337">
        <v>24.99</v>
      </c>
      <c r="C337">
        <v>656.4</v>
      </c>
      <c r="D337">
        <v>0.123</v>
      </c>
      <c r="E337">
        <v>0.1009</v>
      </c>
    </row>
    <row r="338" spans="1:5">
      <c r="A338">
        <v>0</v>
      </c>
      <c r="B338">
        <v>25.42</v>
      </c>
      <c r="C338">
        <v>668.6</v>
      </c>
      <c r="D338">
        <v>7.2139999999999996E-2</v>
      </c>
      <c r="E338">
        <v>4.1050000000000003E-2</v>
      </c>
    </row>
    <row r="339" spans="1:5">
      <c r="A339">
        <v>0</v>
      </c>
      <c r="B339">
        <v>28.06</v>
      </c>
      <c r="C339">
        <v>538.4</v>
      </c>
      <c r="D339">
        <v>6.8769999999999998E-2</v>
      </c>
      <c r="E339">
        <v>2.9870000000000001E-2</v>
      </c>
    </row>
    <row r="340" spans="1:5">
      <c r="A340">
        <v>0</v>
      </c>
      <c r="B340">
        <v>20.7</v>
      </c>
      <c r="C340">
        <v>584.79999999999995</v>
      </c>
      <c r="D340">
        <v>0.1018</v>
      </c>
      <c r="E340">
        <v>3.6880000000000003E-2</v>
      </c>
    </row>
    <row r="341" spans="1:5">
      <c r="A341">
        <v>0</v>
      </c>
      <c r="B341">
        <v>23.23</v>
      </c>
      <c r="C341">
        <v>573.20000000000005</v>
      </c>
      <c r="D341">
        <v>6.7470000000000002E-2</v>
      </c>
      <c r="E341">
        <v>2.9739999999999999E-2</v>
      </c>
    </row>
    <row r="342" spans="1:5">
      <c r="A342">
        <v>0</v>
      </c>
      <c r="B342">
        <v>16.350000000000001</v>
      </c>
      <c r="C342">
        <v>324.89999999999998</v>
      </c>
      <c r="D342">
        <v>4.9939999999999998E-2</v>
      </c>
      <c r="E342">
        <v>1.0120000000000001E-2</v>
      </c>
    </row>
    <row r="343" spans="1:5">
      <c r="A343">
        <v>0</v>
      </c>
      <c r="B343">
        <v>16.579999999999998</v>
      </c>
      <c r="C343">
        <v>320.8</v>
      </c>
      <c r="D343">
        <v>8.0659999999999996E-2</v>
      </c>
      <c r="E343">
        <v>4.3580000000000001E-2</v>
      </c>
    </row>
    <row r="344" spans="1:5">
      <c r="A344">
        <v>0</v>
      </c>
      <c r="B344">
        <v>19.34</v>
      </c>
      <c r="C344">
        <v>285.7</v>
      </c>
      <c r="D344">
        <v>5.0299999999999997E-2</v>
      </c>
      <c r="E344">
        <v>2.3369999999999998E-2</v>
      </c>
    </row>
    <row r="345" spans="1:5">
      <c r="A345">
        <v>0</v>
      </c>
      <c r="B345">
        <v>24.21</v>
      </c>
      <c r="C345">
        <v>361.6</v>
      </c>
      <c r="D345">
        <v>6.6019999999999995E-2</v>
      </c>
      <c r="E345">
        <v>1.5480000000000001E-2</v>
      </c>
    </row>
    <row r="346" spans="1:5">
      <c r="A346">
        <v>0</v>
      </c>
      <c r="B346">
        <v>21.48</v>
      </c>
      <c r="C346">
        <v>360.5</v>
      </c>
      <c r="D346">
        <v>4.2270000000000002E-2</v>
      </c>
      <c r="E346">
        <v>0</v>
      </c>
    </row>
    <row r="347" spans="1:5">
      <c r="A347">
        <v>0</v>
      </c>
      <c r="B347">
        <v>22.44</v>
      </c>
      <c r="C347">
        <v>378.4</v>
      </c>
      <c r="D347">
        <v>8.1939999999999999E-2</v>
      </c>
      <c r="E347">
        <v>4.8239999999999998E-2</v>
      </c>
    </row>
    <row r="348" spans="1:5">
      <c r="A348">
        <v>0</v>
      </c>
      <c r="B348">
        <v>29.43</v>
      </c>
      <c r="C348">
        <v>507.9</v>
      </c>
      <c r="D348">
        <v>4.2340000000000003E-2</v>
      </c>
      <c r="E348">
        <v>1.9970000000000002E-2</v>
      </c>
    </row>
    <row r="349" spans="1:5">
      <c r="A349">
        <v>0</v>
      </c>
      <c r="B349">
        <v>21.94</v>
      </c>
      <c r="C349">
        <v>264</v>
      </c>
      <c r="D349">
        <v>5.6050000000000003E-2</v>
      </c>
      <c r="E349">
        <v>3.9960000000000002E-2</v>
      </c>
    </row>
    <row r="350" spans="1:5">
      <c r="A350">
        <v>0</v>
      </c>
      <c r="B350">
        <v>28.92</v>
      </c>
      <c r="C350">
        <v>514.29999999999995</v>
      </c>
      <c r="D350">
        <v>5.824E-2</v>
      </c>
      <c r="E350">
        <v>6.1949999999999998E-2</v>
      </c>
    </row>
    <row r="351" spans="1:5">
      <c r="A351">
        <v>0</v>
      </c>
      <c r="B351">
        <v>27.61</v>
      </c>
      <c r="C351">
        <v>321.39999999999998</v>
      </c>
      <c r="D351">
        <v>7.6579999999999995E-2</v>
      </c>
      <c r="E351">
        <v>5.9990000000000002E-2</v>
      </c>
    </row>
    <row r="352" spans="1:5">
      <c r="A352">
        <v>0</v>
      </c>
      <c r="B352">
        <v>19.59</v>
      </c>
      <c r="C352">
        <v>311.7</v>
      </c>
      <c r="D352">
        <v>7.5039999999999996E-2</v>
      </c>
      <c r="E352">
        <v>5.025E-3</v>
      </c>
    </row>
    <row r="353" spans="1:5">
      <c r="A353">
        <v>0</v>
      </c>
      <c r="B353">
        <v>27.88</v>
      </c>
      <c r="C353">
        <v>271.3</v>
      </c>
      <c r="D353">
        <v>4.9709999999999997E-2</v>
      </c>
      <c r="E353">
        <v>0</v>
      </c>
    </row>
    <row r="354" spans="1:5">
      <c r="A354">
        <v>0</v>
      </c>
      <c r="B354">
        <v>22.68</v>
      </c>
      <c r="C354">
        <v>657.1</v>
      </c>
      <c r="D354">
        <v>0.13300000000000001</v>
      </c>
      <c r="E354">
        <v>0.10290000000000001</v>
      </c>
    </row>
    <row r="355" spans="1:5">
      <c r="A355">
        <v>0</v>
      </c>
      <c r="B355">
        <v>23.93</v>
      </c>
      <c r="C355">
        <v>403.5</v>
      </c>
      <c r="D355">
        <v>0.1021</v>
      </c>
      <c r="E355">
        <v>0.11119999999999999</v>
      </c>
    </row>
    <row r="356" spans="1:5">
      <c r="A356">
        <v>0</v>
      </c>
      <c r="B356">
        <v>27.15</v>
      </c>
      <c r="C356">
        <v>600.4</v>
      </c>
      <c r="D356">
        <v>0.11260000000000001</v>
      </c>
      <c r="E356">
        <v>4.462E-2</v>
      </c>
    </row>
    <row r="357" spans="1:5">
      <c r="A357">
        <v>0</v>
      </c>
      <c r="B357">
        <v>29.37</v>
      </c>
      <c r="C357">
        <v>386</v>
      </c>
      <c r="D357">
        <v>3.5580000000000001E-2</v>
      </c>
      <c r="E357">
        <v>0</v>
      </c>
    </row>
    <row r="358" spans="1:5">
      <c r="A358">
        <v>1</v>
      </c>
      <c r="B358">
        <v>10.38</v>
      </c>
      <c r="C358">
        <v>1001</v>
      </c>
      <c r="D358">
        <v>0.27760000000000001</v>
      </c>
      <c r="E358">
        <v>0.30009999999999998</v>
      </c>
    </row>
    <row r="359" spans="1:5">
      <c r="A359">
        <v>1</v>
      </c>
      <c r="B359">
        <v>17.77</v>
      </c>
      <c r="C359">
        <v>1326</v>
      </c>
      <c r="D359">
        <v>7.8640000000000002E-2</v>
      </c>
      <c r="E359">
        <v>8.6900000000000005E-2</v>
      </c>
    </row>
    <row r="360" spans="1:5">
      <c r="A360">
        <v>1</v>
      </c>
      <c r="B360">
        <v>21.25</v>
      </c>
      <c r="C360">
        <v>1203</v>
      </c>
      <c r="D360">
        <v>0.15989999999999999</v>
      </c>
      <c r="E360">
        <v>0.19739999999999999</v>
      </c>
    </row>
    <row r="361" spans="1:5">
      <c r="A361">
        <v>1</v>
      </c>
      <c r="B361">
        <v>20.38</v>
      </c>
      <c r="C361">
        <v>386.1</v>
      </c>
      <c r="D361">
        <v>0.28389999999999999</v>
      </c>
      <c r="E361">
        <v>0.2414</v>
      </c>
    </row>
    <row r="362" spans="1:5">
      <c r="A362">
        <v>1</v>
      </c>
      <c r="B362">
        <v>14.34</v>
      </c>
      <c r="C362">
        <v>1297</v>
      </c>
      <c r="D362">
        <v>0.1328</v>
      </c>
      <c r="E362">
        <v>0.19800000000000001</v>
      </c>
    </row>
    <row r="363" spans="1:5">
      <c r="A363">
        <v>1</v>
      </c>
      <c r="B363">
        <v>15.7</v>
      </c>
      <c r="C363">
        <v>477.1</v>
      </c>
      <c r="D363">
        <v>0.17</v>
      </c>
      <c r="E363">
        <v>0.1578</v>
      </c>
    </row>
    <row r="364" spans="1:5">
      <c r="A364">
        <v>1</v>
      </c>
      <c r="B364">
        <v>19.98</v>
      </c>
      <c r="C364">
        <v>1040</v>
      </c>
      <c r="D364">
        <v>0.109</v>
      </c>
      <c r="E364">
        <v>0.11269999999999999</v>
      </c>
    </row>
    <row r="365" spans="1:5">
      <c r="A365">
        <v>1</v>
      </c>
      <c r="B365">
        <v>20.83</v>
      </c>
      <c r="C365">
        <v>577.9</v>
      </c>
      <c r="D365">
        <v>0.16450000000000001</v>
      </c>
      <c r="E365">
        <v>9.3659999999999993E-2</v>
      </c>
    </row>
    <row r="366" spans="1:5">
      <c r="A366">
        <v>1</v>
      </c>
      <c r="B366">
        <v>21.82</v>
      </c>
      <c r="C366">
        <v>519.79999999999995</v>
      </c>
      <c r="D366">
        <v>0.19320000000000001</v>
      </c>
      <c r="E366">
        <v>0.18590000000000001</v>
      </c>
    </row>
    <row r="367" spans="1:5">
      <c r="A367">
        <v>1</v>
      </c>
      <c r="B367">
        <v>24.04</v>
      </c>
      <c r="C367">
        <v>475.9</v>
      </c>
      <c r="D367">
        <v>0.23960000000000001</v>
      </c>
      <c r="E367">
        <v>0.2273</v>
      </c>
    </row>
    <row r="368" spans="1:5">
      <c r="A368">
        <v>1</v>
      </c>
      <c r="B368">
        <v>23.24</v>
      </c>
      <c r="C368">
        <v>797.8</v>
      </c>
      <c r="D368">
        <v>6.6689999999999999E-2</v>
      </c>
      <c r="E368">
        <v>3.2989999999999998E-2</v>
      </c>
    </row>
    <row r="369" spans="1:5">
      <c r="A369">
        <v>1</v>
      </c>
      <c r="B369">
        <v>17.89</v>
      </c>
      <c r="C369">
        <v>781</v>
      </c>
      <c r="D369">
        <v>0.12920000000000001</v>
      </c>
      <c r="E369">
        <v>9.9540000000000003E-2</v>
      </c>
    </row>
    <row r="370" spans="1:5">
      <c r="A370">
        <v>1</v>
      </c>
      <c r="B370">
        <v>24.8</v>
      </c>
      <c r="C370">
        <v>1123</v>
      </c>
      <c r="D370">
        <v>0.24579999999999999</v>
      </c>
      <c r="E370">
        <v>0.20649999999999999</v>
      </c>
    </row>
    <row r="371" spans="1:5">
      <c r="A371">
        <v>1</v>
      </c>
      <c r="B371">
        <v>23.95</v>
      </c>
      <c r="C371">
        <v>782.7</v>
      </c>
      <c r="D371">
        <v>0.1002</v>
      </c>
      <c r="E371">
        <v>9.9379999999999996E-2</v>
      </c>
    </row>
    <row r="372" spans="1:5">
      <c r="A372">
        <v>1</v>
      </c>
      <c r="B372">
        <v>22.61</v>
      </c>
      <c r="C372">
        <v>578.29999999999995</v>
      </c>
      <c r="D372">
        <v>0.2293</v>
      </c>
      <c r="E372">
        <v>0.21279999999999999</v>
      </c>
    </row>
    <row r="373" spans="1:5">
      <c r="A373">
        <v>1</v>
      </c>
      <c r="B373">
        <v>27.54</v>
      </c>
      <c r="C373">
        <v>658.8</v>
      </c>
      <c r="D373">
        <v>0.1595</v>
      </c>
      <c r="E373">
        <v>0.16389999999999999</v>
      </c>
    </row>
    <row r="374" spans="1:5">
      <c r="A374">
        <v>1</v>
      </c>
      <c r="B374">
        <v>20.13</v>
      </c>
      <c r="C374">
        <v>684.5</v>
      </c>
      <c r="D374">
        <v>7.1999999999999995E-2</v>
      </c>
      <c r="E374">
        <v>7.3950000000000002E-2</v>
      </c>
    </row>
    <row r="375" spans="1:5">
      <c r="A375">
        <v>1</v>
      </c>
      <c r="B375">
        <v>20.68</v>
      </c>
      <c r="C375">
        <v>798.8</v>
      </c>
      <c r="D375">
        <v>0.20219999999999999</v>
      </c>
      <c r="E375">
        <v>0.17219999999999999</v>
      </c>
    </row>
    <row r="376" spans="1:5">
      <c r="A376">
        <v>1</v>
      </c>
      <c r="B376">
        <v>22.15</v>
      </c>
      <c r="C376">
        <v>1260</v>
      </c>
      <c r="D376">
        <v>0.1027</v>
      </c>
      <c r="E376">
        <v>0.1479</v>
      </c>
    </row>
    <row r="377" spans="1:5">
      <c r="A377">
        <v>1</v>
      </c>
      <c r="B377">
        <v>14.26</v>
      </c>
      <c r="C377">
        <v>704.4</v>
      </c>
      <c r="D377">
        <v>0.2135</v>
      </c>
      <c r="E377">
        <v>0.2077</v>
      </c>
    </row>
    <row r="378" spans="1:5">
      <c r="A378">
        <v>1</v>
      </c>
      <c r="B378">
        <v>23.04</v>
      </c>
      <c r="C378">
        <v>1404</v>
      </c>
      <c r="D378">
        <v>0.1022</v>
      </c>
      <c r="E378">
        <v>0.10970000000000001</v>
      </c>
    </row>
    <row r="379" spans="1:5">
      <c r="A379">
        <v>1</v>
      </c>
      <c r="B379">
        <v>21.38</v>
      </c>
      <c r="C379">
        <v>904.6</v>
      </c>
      <c r="D379">
        <v>0.1457</v>
      </c>
      <c r="E379">
        <v>0.1525</v>
      </c>
    </row>
    <row r="380" spans="1:5">
      <c r="A380">
        <v>1</v>
      </c>
      <c r="B380">
        <v>16.399999999999999</v>
      </c>
      <c r="C380">
        <v>912.7</v>
      </c>
      <c r="D380">
        <v>0.2276</v>
      </c>
      <c r="E380">
        <v>0.22289999999999999</v>
      </c>
    </row>
    <row r="381" spans="1:5">
      <c r="A381">
        <v>1</v>
      </c>
      <c r="B381">
        <v>21.53</v>
      </c>
      <c r="C381">
        <v>644.79999999999995</v>
      </c>
      <c r="D381">
        <v>0.18679999999999999</v>
      </c>
      <c r="E381">
        <v>0.14249999999999999</v>
      </c>
    </row>
    <row r="382" spans="1:5">
      <c r="A382">
        <v>1</v>
      </c>
      <c r="B382">
        <v>20.25</v>
      </c>
      <c r="C382">
        <v>1094</v>
      </c>
      <c r="D382">
        <v>0.1066</v>
      </c>
      <c r="E382">
        <v>0.14899999999999999</v>
      </c>
    </row>
    <row r="383" spans="1:5">
      <c r="A383">
        <v>1</v>
      </c>
      <c r="B383">
        <v>25.27</v>
      </c>
      <c r="C383">
        <v>732.4</v>
      </c>
      <c r="D383">
        <v>0.16969999999999999</v>
      </c>
      <c r="E383">
        <v>0.16830000000000001</v>
      </c>
    </row>
    <row r="384" spans="1:5">
      <c r="A384">
        <v>1</v>
      </c>
      <c r="B384">
        <v>15.05</v>
      </c>
      <c r="C384">
        <v>955.1</v>
      </c>
      <c r="D384">
        <v>0.1157</v>
      </c>
      <c r="E384">
        <v>9.8750000000000004E-2</v>
      </c>
    </row>
    <row r="385" spans="1:5">
      <c r="A385">
        <v>1</v>
      </c>
      <c r="B385">
        <v>25.11</v>
      </c>
      <c r="C385">
        <v>1088</v>
      </c>
      <c r="D385">
        <v>0.18870000000000001</v>
      </c>
      <c r="E385">
        <v>0.2319</v>
      </c>
    </row>
    <row r="386" spans="1:5">
      <c r="A386">
        <v>1</v>
      </c>
      <c r="B386">
        <v>18.7</v>
      </c>
      <c r="C386">
        <v>440.6</v>
      </c>
      <c r="D386">
        <v>0.15160000000000001</v>
      </c>
      <c r="E386">
        <v>0.12180000000000001</v>
      </c>
    </row>
    <row r="387" spans="1:5">
      <c r="A387">
        <v>1</v>
      </c>
      <c r="B387">
        <v>23.98</v>
      </c>
      <c r="C387">
        <v>899.3</v>
      </c>
      <c r="D387">
        <v>0.14960000000000001</v>
      </c>
      <c r="E387">
        <v>0.2417</v>
      </c>
    </row>
    <row r="388" spans="1:5">
      <c r="A388">
        <v>1</v>
      </c>
      <c r="B388">
        <v>26.47</v>
      </c>
      <c r="C388">
        <v>1162</v>
      </c>
      <c r="D388">
        <v>0.1719</v>
      </c>
      <c r="E388">
        <v>0.16569999999999999</v>
      </c>
    </row>
    <row r="389" spans="1:5">
      <c r="A389">
        <v>1</v>
      </c>
      <c r="B389">
        <v>17.88</v>
      </c>
      <c r="C389">
        <v>807.2</v>
      </c>
      <c r="D389">
        <v>0.15590000000000001</v>
      </c>
      <c r="E389">
        <v>0.13539999999999999</v>
      </c>
    </row>
    <row r="390" spans="1:5">
      <c r="A390">
        <v>1</v>
      </c>
      <c r="B390">
        <v>21.59</v>
      </c>
      <c r="C390">
        <v>869.5</v>
      </c>
      <c r="D390">
        <v>0.1336</v>
      </c>
      <c r="E390">
        <v>0.1348</v>
      </c>
    </row>
    <row r="391" spans="1:5">
      <c r="A391">
        <v>1</v>
      </c>
      <c r="B391">
        <v>21.72</v>
      </c>
      <c r="C391">
        <v>633</v>
      </c>
      <c r="D391">
        <v>0.10979999999999999</v>
      </c>
      <c r="E391">
        <v>0.13189999999999999</v>
      </c>
    </row>
    <row r="392" spans="1:5">
      <c r="A392">
        <v>1</v>
      </c>
      <c r="B392">
        <v>25.2</v>
      </c>
      <c r="C392">
        <v>698.8</v>
      </c>
      <c r="D392">
        <v>5.1310000000000001E-2</v>
      </c>
      <c r="E392">
        <v>2.3980000000000001E-2</v>
      </c>
    </row>
    <row r="393" spans="1:5">
      <c r="A393">
        <v>1</v>
      </c>
      <c r="B393">
        <v>20.82</v>
      </c>
      <c r="C393">
        <v>559.20000000000005</v>
      </c>
      <c r="D393">
        <v>0.1255</v>
      </c>
      <c r="E393">
        <v>0.10630000000000001</v>
      </c>
    </row>
    <row r="394" spans="1:5">
      <c r="A394">
        <v>1</v>
      </c>
      <c r="B394">
        <v>21.58</v>
      </c>
      <c r="C394">
        <v>563</v>
      </c>
      <c r="D394">
        <v>6.0310000000000002E-2</v>
      </c>
      <c r="E394">
        <v>3.1099999999999999E-2</v>
      </c>
    </row>
    <row r="395" spans="1:5">
      <c r="A395">
        <v>1</v>
      </c>
      <c r="B395">
        <v>21.35</v>
      </c>
      <c r="C395">
        <v>371.1</v>
      </c>
      <c r="D395">
        <v>0.12180000000000001</v>
      </c>
      <c r="E395">
        <v>0.10440000000000001</v>
      </c>
    </row>
    <row r="396" spans="1:5">
      <c r="A396">
        <v>1</v>
      </c>
      <c r="B396">
        <v>24.81</v>
      </c>
      <c r="C396">
        <v>1104</v>
      </c>
      <c r="D396">
        <v>0.219</v>
      </c>
      <c r="E396">
        <v>0.2107</v>
      </c>
    </row>
    <row r="397" spans="1:5">
      <c r="A397">
        <v>1</v>
      </c>
      <c r="B397">
        <v>20.28</v>
      </c>
      <c r="C397">
        <v>545.20000000000005</v>
      </c>
      <c r="D397">
        <v>0.14360000000000001</v>
      </c>
      <c r="E397">
        <v>9.8470000000000002E-2</v>
      </c>
    </row>
    <row r="398" spans="1:5">
      <c r="A398">
        <v>1</v>
      </c>
      <c r="B398">
        <v>21.81</v>
      </c>
      <c r="C398">
        <v>531.5</v>
      </c>
      <c r="D398">
        <v>0.1047</v>
      </c>
      <c r="E398">
        <v>8.2589999999999997E-2</v>
      </c>
    </row>
    <row r="399" spans="1:5">
      <c r="A399">
        <v>1</v>
      </c>
      <c r="B399">
        <v>17.600000000000001</v>
      </c>
      <c r="C399">
        <v>1076</v>
      </c>
      <c r="D399">
        <v>0.1686</v>
      </c>
      <c r="E399">
        <v>0.19739999999999999</v>
      </c>
    </row>
    <row r="400" spans="1:5">
      <c r="A400">
        <v>1</v>
      </c>
      <c r="B400">
        <v>18.66</v>
      </c>
      <c r="C400">
        <v>534.6</v>
      </c>
      <c r="D400">
        <v>0.1231</v>
      </c>
      <c r="E400">
        <v>0.1226</v>
      </c>
    </row>
    <row r="401" spans="1:5">
      <c r="A401">
        <v>1</v>
      </c>
      <c r="B401">
        <v>18.7</v>
      </c>
      <c r="C401">
        <v>1033</v>
      </c>
      <c r="D401">
        <v>0.14849999999999999</v>
      </c>
      <c r="E401">
        <v>0.1772</v>
      </c>
    </row>
    <row r="402" spans="1:5">
      <c r="A402">
        <v>1</v>
      </c>
      <c r="B402">
        <v>22.02</v>
      </c>
      <c r="C402">
        <v>712.8</v>
      </c>
      <c r="D402">
        <v>7.0809999999999998E-2</v>
      </c>
      <c r="E402">
        <v>5.253E-2</v>
      </c>
    </row>
    <row r="403" spans="1:5">
      <c r="A403">
        <v>1</v>
      </c>
      <c r="B403">
        <v>18.57</v>
      </c>
      <c r="C403">
        <v>1152</v>
      </c>
      <c r="D403">
        <v>0.12670000000000001</v>
      </c>
      <c r="E403">
        <v>0.1323</v>
      </c>
    </row>
    <row r="404" spans="1:5">
      <c r="A404">
        <v>1</v>
      </c>
      <c r="B404">
        <v>21.59</v>
      </c>
      <c r="C404">
        <v>656.9</v>
      </c>
      <c r="D404">
        <v>0.13650000000000001</v>
      </c>
      <c r="E404">
        <v>0.1293</v>
      </c>
    </row>
    <row r="405" spans="1:5">
      <c r="A405">
        <v>1</v>
      </c>
      <c r="B405">
        <v>22.15</v>
      </c>
      <c r="C405">
        <v>645.70000000000005</v>
      </c>
      <c r="D405">
        <v>0.20080000000000001</v>
      </c>
      <c r="E405">
        <v>0.2135</v>
      </c>
    </row>
    <row r="406" spans="1:5">
      <c r="A406">
        <v>1</v>
      </c>
      <c r="B406">
        <v>23.84</v>
      </c>
      <c r="C406">
        <v>499</v>
      </c>
      <c r="D406">
        <v>0.12620000000000001</v>
      </c>
      <c r="E406">
        <v>0.1128</v>
      </c>
    </row>
    <row r="407" spans="1:5">
      <c r="A407">
        <v>1</v>
      </c>
      <c r="B407">
        <v>23.94</v>
      </c>
      <c r="C407">
        <v>668.3</v>
      </c>
      <c r="D407">
        <v>0.1479</v>
      </c>
      <c r="E407">
        <v>0.12670000000000001</v>
      </c>
    </row>
    <row r="408" spans="1:5">
      <c r="A408">
        <v>1</v>
      </c>
      <c r="B408">
        <v>21.31</v>
      </c>
      <c r="C408">
        <v>1130</v>
      </c>
      <c r="D408">
        <v>0.10290000000000001</v>
      </c>
      <c r="E408">
        <v>0.108</v>
      </c>
    </row>
    <row r="409" spans="1:5">
      <c r="A409">
        <v>1</v>
      </c>
      <c r="B409">
        <v>24.52</v>
      </c>
      <c r="C409">
        <v>929.4</v>
      </c>
      <c r="D409">
        <v>0.183</v>
      </c>
      <c r="E409">
        <v>0.16919999999999999</v>
      </c>
    </row>
    <row r="410" spans="1:5">
      <c r="A410">
        <v>1</v>
      </c>
      <c r="B410">
        <v>15.79</v>
      </c>
      <c r="C410">
        <v>584.1</v>
      </c>
      <c r="D410">
        <v>0.128</v>
      </c>
      <c r="E410">
        <v>7.7890000000000001E-2</v>
      </c>
    </row>
    <row r="411" spans="1:5">
      <c r="A411">
        <v>1</v>
      </c>
      <c r="B411">
        <v>19.649999999999999</v>
      </c>
      <c r="C411">
        <v>817.7</v>
      </c>
      <c r="D411">
        <v>8.4239999999999995E-2</v>
      </c>
      <c r="E411">
        <v>9.7689999999999999E-2</v>
      </c>
    </row>
    <row r="412" spans="1:5">
      <c r="A412">
        <v>1</v>
      </c>
      <c r="B412">
        <v>16.149999999999999</v>
      </c>
      <c r="C412">
        <v>1006</v>
      </c>
      <c r="D412">
        <v>0.21460000000000001</v>
      </c>
      <c r="E412">
        <v>0.16839999999999999</v>
      </c>
    </row>
    <row r="413" spans="1:5">
      <c r="A413">
        <v>1</v>
      </c>
      <c r="B413">
        <v>23.97</v>
      </c>
      <c r="C413">
        <v>1245</v>
      </c>
      <c r="D413">
        <v>0.34539999999999998</v>
      </c>
      <c r="E413">
        <v>0.37540000000000001</v>
      </c>
    </row>
    <row r="414" spans="1:5">
      <c r="A414">
        <v>1</v>
      </c>
      <c r="B414">
        <v>24.91</v>
      </c>
      <c r="C414">
        <v>1878</v>
      </c>
      <c r="D414">
        <v>0.26650000000000001</v>
      </c>
      <c r="E414">
        <v>0.33389999999999997</v>
      </c>
    </row>
    <row r="415" spans="1:5">
      <c r="A415">
        <v>1</v>
      </c>
      <c r="B415">
        <v>26.29</v>
      </c>
      <c r="C415">
        <v>1132</v>
      </c>
      <c r="D415">
        <v>0.17910000000000001</v>
      </c>
      <c r="E415">
        <v>0.19370000000000001</v>
      </c>
    </row>
    <row r="416" spans="1:5">
      <c r="A416">
        <v>1</v>
      </c>
      <c r="B416">
        <v>18.52</v>
      </c>
      <c r="C416">
        <v>1075</v>
      </c>
      <c r="D416">
        <v>0.1053</v>
      </c>
      <c r="E416">
        <v>0.13350000000000001</v>
      </c>
    </row>
    <row r="417" spans="1:5">
      <c r="A417">
        <v>1</v>
      </c>
      <c r="B417">
        <v>21.46</v>
      </c>
      <c r="C417">
        <v>648.20000000000005</v>
      </c>
      <c r="D417">
        <v>9.9470000000000003E-2</v>
      </c>
      <c r="E417">
        <v>0.12039999999999999</v>
      </c>
    </row>
    <row r="418" spans="1:5">
      <c r="A418">
        <v>1</v>
      </c>
      <c r="B418">
        <v>24.59</v>
      </c>
      <c r="C418">
        <v>1076</v>
      </c>
      <c r="D418">
        <v>0.1206</v>
      </c>
      <c r="E418">
        <v>0.14680000000000001</v>
      </c>
    </row>
    <row r="419" spans="1:5">
      <c r="A419">
        <v>1</v>
      </c>
      <c r="B419">
        <v>22.76</v>
      </c>
      <c r="C419">
        <v>728.2</v>
      </c>
      <c r="D419">
        <v>0.1036</v>
      </c>
      <c r="E419">
        <v>0.11219999999999999</v>
      </c>
    </row>
    <row r="420" spans="1:5">
      <c r="A420">
        <v>1</v>
      </c>
      <c r="B420">
        <v>19.829999999999998</v>
      </c>
      <c r="C420">
        <v>705.6</v>
      </c>
      <c r="D420">
        <v>0.15529999999999999</v>
      </c>
      <c r="E420">
        <v>0.17</v>
      </c>
    </row>
    <row r="421" spans="1:5">
      <c r="A421">
        <v>1</v>
      </c>
      <c r="B421">
        <v>23.03</v>
      </c>
      <c r="C421">
        <v>1264</v>
      </c>
      <c r="D421">
        <v>0.1313</v>
      </c>
      <c r="E421">
        <v>0.14649999999999999</v>
      </c>
    </row>
    <row r="422" spans="1:5">
      <c r="A422">
        <v>1</v>
      </c>
      <c r="B422">
        <v>19.77</v>
      </c>
      <c r="C422">
        <v>642.5</v>
      </c>
      <c r="D422">
        <v>0.11409999999999999</v>
      </c>
      <c r="E422">
        <v>9.3880000000000005E-2</v>
      </c>
    </row>
    <row r="423" spans="1:5">
      <c r="A423">
        <v>1</v>
      </c>
      <c r="B423">
        <v>24.98</v>
      </c>
      <c r="C423">
        <v>582.70000000000005</v>
      </c>
      <c r="D423">
        <v>8.5110000000000005E-2</v>
      </c>
      <c r="E423">
        <v>8.6249999999999993E-2</v>
      </c>
    </row>
    <row r="424" spans="1:5">
      <c r="A424">
        <v>1</v>
      </c>
      <c r="B424">
        <v>15.56</v>
      </c>
      <c r="C424">
        <v>530.20000000000005</v>
      </c>
      <c r="D424">
        <v>0.17649999999999999</v>
      </c>
      <c r="E424">
        <v>0.20710000000000001</v>
      </c>
    </row>
    <row r="425" spans="1:5">
      <c r="A425">
        <v>1</v>
      </c>
      <c r="B425">
        <v>19.670000000000002</v>
      </c>
      <c r="C425">
        <v>1509</v>
      </c>
      <c r="D425">
        <v>0.27679999999999999</v>
      </c>
      <c r="E425">
        <v>0.4264</v>
      </c>
    </row>
    <row r="426" spans="1:5">
      <c r="A426">
        <v>1</v>
      </c>
      <c r="B426">
        <v>16.670000000000002</v>
      </c>
      <c r="C426">
        <v>682.5</v>
      </c>
      <c r="D426">
        <v>0.16489999999999999</v>
      </c>
      <c r="E426">
        <v>0.16900000000000001</v>
      </c>
    </row>
    <row r="427" spans="1:5">
      <c r="A427">
        <v>1</v>
      </c>
      <c r="B427">
        <v>22.91</v>
      </c>
      <c r="C427">
        <v>782.6</v>
      </c>
      <c r="D427">
        <v>0.17519999999999999</v>
      </c>
      <c r="E427">
        <v>0.21329999999999999</v>
      </c>
    </row>
    <row r="428" spans="1:5">
      <c r="A428">
        <v>1</v>
      </c>
      <c r="B428">
        <v>20.010000000000002</v>
      </c>
      <c r="C428">
        <v>982</v>
      </c>
      <c r="D428">
        <v>6.7220000000000002E-2</v>
      </c>
      <c r="E428">
        <v>7.2929999999999995E-2</v>
      </c>
    </row>
    <row r="429" spans="1:5">
      <c r="A429">
        <v>1</v>
      </c>
      <c r="B429">
        <v>17.12</v>
      </c>
      <c r="C429">
        <v>1077</v>
      </c>
      <c r="D429">
        <v>0.11</v>
      </c>
      <c r="E429">
        <v>0.1457</v>
      </c>
    </row>
    <row r="430" spans="1:5">
      <c r="A430">
        <v>1</v>
      </c>
      <c r="B430">
        <v>20.2</v>
      </c>
      <c r="C430">
        <v>1761</v>
      </c>
      <c r="D430">
        <v>0.28670000000000001</v>
      </c>
      <c r="E430">
        <v>0.42680000000000001</v>
      </c>
    </row>
    <row r="431" spans="1:5">
      <c r="A431">
        <v>1</v>
      </c>
      <c r="B431">
        <v>24.69</v>
      </c>
      <c r="C431">
        <v>572.6</v>
      </c>
      <c r="D431">
        <v>7.8619999999999995E-2</v>
      </c>
      <c r="E431">
        <v>5.2850000000000001E-2</v>
      </c>
    </row>
    <row r="432" spans="1:5">
      <c r="A432">
        <v>1</v>
      </c>
      <c r="B432">
        <v>18.91</v>
      </c>
      <c r="C432">
        <v>1138</v>
      </c>
      <c r="D432">
        <v>8.0280000000000004E-2</v>
      </c>
      <c r="E432">
        <v>9.2710000000000001E-2</v>
      </c>
    </row>
    <row r="433" spans="1:5">
      <c r="A433">
        <v>1</v>
      </c>
      <c r="B433">
        <v>25.12</v>
      </c>
      <c r="C433">
        <v>1192</v>
      </c>
      <c r="D433">
        <v>0.15890000000000001</v>
      </c>
      <c r="E433">
        <v>0.2545</v>
      </c>
    </row>
    <row r="434" spans="1:5">
      <c r="A434">
        <v>1</v>
      </c>
      <c r="B434">
        <v>19.48</v>
      </c>
      <c r="C434">
        <v>748.9</v>
      </c>
      <c r="D434">
        <v>0.12230000000000001</v>
      </c>
      <c r="E434">
        <v>0.14660000000000001</v>
      </c>
    </row>
    <row r="435" spans="1:5">
      <c r="A435">
        <v>1</v>
      </c>
      <c r="B435">
        <v>21.54</v>
      </c>
      <c r="C435">
        <v>809.8</v>
      </c>
      <c r="D435">
        <v>0.12839999999999999</v>
      </c>
      <c r="E435">
        <v>0.1043</v>
      </c>
    </row>
    <row r="436" spans="1:5">
      <c r="A436">
        <v>1</v>
      </c>
      <c r="B436">
        <v>21.91</v>
      </c>
      <c r="C436">
        <v>1075</v>
      </c>
      <c r="D436">
        <v>9.7089999999999996E-2</v>
      </c>
      <c r="E436">
        <v>0.1153</v>
      </c>
    </row>
    <row r="437" spans="1:5">
      <c r="A437">
        <v>1</v>
      </c>
      <c r="B437">
        <v>22.47</v>
      </c>
      <c r="C437">
        <v>506.3</v>
      </c>
      <c r="D437">
        <v>5.7610000000000001E-2</v>
      </c>
      <c r="E437">
        <v>4.7109999999999999E-2</v>
      </c>
    </row>
    <row r="438" spans="1:5">
      <c r="A438">
        <v>1</v>
      </c>
      <c r="B438">
        <v>17.57</v>
      </c>
      <c r="C438">
        <v>678.1</v>
      </c>
      <c r="D438">
        <v>0.1305</v>
      </c>
      <c r="E438">
        <v>0.15390000000000001</v>
      </c>
    </row>
    <row r="439" spans="1:5">
      <c r="A439">
        <v>1</v>
      </c>
      <c r="B439">
        <v>18.05</v>
      </c>
      <c r="C439">
        <v>813</v>
      </c>
      <c r="D439">
        <v>0.1137</v>
      </c>
      <c r="E439">
        <v>9.4469999999999998E-2</v>
      </c>
    </row>
    <row r="440" spans="1:5">
      <c r="A440">
        <v>1</v>
      </c>
      <c r="B440">
        <v>16.579999999999998</v>
      </c>
      <c r="C440">
        <v>432</v>
      </c>
      <c r="D440">
        <v>0.17</v>
      </c>
      <c r="E440">
        <v>0.16589999999999999</v>
      </c>
    </row>
    <row r="441" spans="1:5">
      <c r="A441">
        <v>1</v>
      </c>
      <c r="B441">
        <v>20.74</v>
      </c>
      <c r="C441">
        <v>963.7</v>
      </c>
      <c r="D441">
        <v>0.16650000000000001</v>
      </c>
      <c r="E441">
        <v>0.1855</v>
      </c>
    </row>
    <row r="442" spans="1:5">
      <c r="A442">
        <v>1</v>
      </c>
      <c r="B442">
        <v>15.94</v>
      </c>
      <c r="C442">
        <v>1157</v>
      </c>
      <c r="D442">
        <v>0.11849999999999999</v>
      </c>
      <c r="E442">
        <v>0.1193</v>
      </c>
    </row>
    <row r="443" spans="1:5">
      <c r="A443">
        <v>1</v>
      </c>
      <c r="B443">
        <v>18.149999999999999</v>
      </c>
      <c r="C443">
        <v>1214</v>
      </c>
      <c r="D443">
        <v>0.1666</v>
      </c>
      <c r="E443">
        <v>0.25080000000000002</v>
      </c>
    </row>
    <row r="444" spans="1:5">
      <c r="A444">
        <v>1</v>
      </c>
      <c r="B444">
        <v>22.04</v>
      </c>
      <c r="C444">
        <v>1686</v>
      </c>
      <c r="D444">
        <v>0.1145</v>
      </c>
      <c r="E444">
        <v>0.13239999999999999</v>
      </c>
    </row>
    <row r="445" spans="1:5">
      <c r="A445">
        <v>1</v>
      </c>
      <c r="B445">
        <v>18.8</v>
      </c>
      <c r="C445">
        <v>886.3</v>
      </c>
      <c r="D445">
        <v>9.1819999999999999E-2</v>
      </c>
      <c r="E445">
        <v>8.4220000000000003E-2</v>
      </c>
    </row>
    <row r="446" spans="1:5">
      <c r="A446">
        <v>1</v>
      </c>
      <c r="B446">
        <v>24.68</v>
      </c>
      <c r="C446">
        <v>984.6</v>
      </c>
      <c r="D446">
        <v>0.1603</v>
      </c>
      <c r="E446">
        <v>0.21590000000000001</v>
      </c>
    </row>
    <row r="447" spans="1:5">
      <c r="A447">
        <v>1</v>
      </c>
      <c r="B447">
        <v>19.63</v>
      </c>
      <c r="C447">
        <v>565.4</v>
      </c>
      <c r="D447">
        <v>6.2880000000000005E-2</v>
      </c>
      <c r="E447">
        <v>5.858E-2</v>
      </c>
    </row>
    <row r="448" spans="1:5">
      <c r="A448">
        <v>1</v>
      </c>
      <c r="B448">
        <v>11.89</v>
      </c>
      <c r="C448">
        <v>736.9</v>
      </c>
      <c r="D448">
        <v>0.1555</v>
      </c>
      <c r="E448">
        <v>0.20319999999999999</v>
      </c>
    </row>
    <row r="449" spans="1:5">
      <c r="A449">
        <v>1</v>
      </c>
      <c r="B449">
        <v>20.11</v>
      </c>
      <c r="C449">
        <v>832.9</v>
      </c>
      <c r="D449">
        <v>0.15559999999999999</v>
      </c>
      <c r="E449">
        <v>0.17929999999999999</v>
      </c>
    </row>
    <row r="450" spans="1:5">
      <c r="A450">
        <v>1</v>
      </c>
      <c r="B450">
        <v>21.87</v>
      </c>
      <c r="C450">
        <v>2250</v>
      </c>
      <c r="D450">
        <v>0.19139999999999999</v>
      </c>
      <c r="E450">
        <v>0.28710000000000002</v>
      </c>
    </row>
    <row r="451" spans="1:5">
      <c r="A451">
        <v>1</v>
      </c>
      <c r="B451">
        <v>26.57</v>
      </c>
      <c r="C451">
        <v>1311</v>
      </c>
      <c r="D451">
        <v>0.28320000000000001</v>
      </c>
      <c r="E451">
        <v>0.2487</v>
      </c>
    </row>
    <row r="452" spans="1:5">
      <c r="A452">
        <v>1</v>
      </c>
      <c r="B452">
        <v>20.309999999999999</v>
      </c>
      <c r="C452">
        <v>766.6</v>
      </c>
      <c r="D452">
        <v>8.7989999999999999E-2</v>
      </c>
      <c r="E452">
        <v>6.5930000000000002E-2</v>
      </c>
    </row>
    <row r="453" spans="1:5">
      <c r="A453">
        <v>1</v>
      </c>
      <c r="B453">
        <v>22.41</v>
      </c>
      <c r="C453">
        <v>710.6</v>
      </c>
      <c r="D453">
        <v>0.1052</v>
      </c>
      <c r="E453">
        <v>5.3749999999999999E-2</v>
      </c>
    </row>
    <row r="454" spans="1:5">
      <c r="A454">
        <v>1</v>
      </c>
      <c r="B454">
        <v>18.579999999999998</v>
      </c>
      <c r="C454">
        <v>1041</v>
      </c>
      <c r="D454">
        <v>8.4680000000000005E-2</v>
      </c>
      <c r="E454">
        <v>8.1689999999999999E-2</v>
      </c>
    </row>
    <row r="455" spans="1:5">
      <c r="A455">
        <v>1</v>
      </c>
      <c r="B455">
        <v>23.12</v>
      </c>
      <c r="C455">
        <v>609.9</v>
      </c>
      <c r="D455">
        <v>0.24129999999999999</v>
      </c>
      <c r="E455">
        <v>0.1981</v>
      </c>
    </row>
    <row r="456" spans="1:5">
      <c r="A456">
        <v>1</v>
      </c>
      <c r="B456">
        <v>26.86</v>
      </c>
      <c r="C456">
        <v>477.4</v>
      </c>
      <c r="D456">
        <v>0.1353</v>
      </c>
      <c r="E456">
        <v>0.1085</v>
      </c>
    </row>
    <row r="457" spans="1:5">
      <c r="A457">
        <v>1</v>
      </c>
      <c r="B457">
        <v>23.21</v>
      </c>
      <c r="C457">
        <v>671.4</v>
      </c>
      <c r="D457">
        <v>0.19800000000000001</v>
      </c>
      <c r="E457">
        <v>0.16969999999999999</v>
      </c>
    </row>
    <row r="458" spans="1:5">
      <c r="A458">
        <v>1</v>
      </c>
      <c r="B458">
        <v>22.29</v>
      </c>
      <c r="C458">
        <v>588.9</v>
      </c>
      <c r="D458">
        <v>0.12670000000000001</v>
      </c>
      <c r="E458">
        <v>0.13850000000000001</v>
      </c>
    </row>
    <row r="459" spans="1:5">
      <c r="A459">
        <v>1</v>
      </c>
      <c r="B459">
        <v>21.84</v>
      </c>
      <c r="C459">
        <v>1024</v>
      </c>
      <c r="D459">
        <v>8.6419999999999997E-2</v>
      </c>
      <c r="E459">
        <v>0.1103</v>
      </c>
    </row>
    <row r="460" spans="1:5">
      <c r="A460">
        <v>1</v>
      </c>
      <c r="B460">
        <v>22.49</v>
      </c>
      <c r="C460">
        <v>1148</v>
      </c>
      <c r="D460">
        <v>0.14280000000000001</v>
      </c>
      <c r="E460">
        <v>0.1114</v>
      </c>
    </row>
    <row r="461" spans="1:5">
      <c r="A461">
        <v>1</v>
      </c>
      <c r="B461">
        <v>20.22</v>
      </c>
      <c r="C461">
        <v>642.70000000000005</v>
      </c>
      <c r="D461">
        <v>0.1206</v>
      </c>
      <c r="E461">
        <v>0.11799999999999999</v>
      </c>
    </row>
    <row r="462" spans="1:5">
      <c r="A462">
        <v>1</v>
      </c>
      <c r="B462">
        <v>19.32</v>
      </c>
      <c r="C462">
        <v>951.6</v>
      </c>
      <c r="D462">
        <v>0.1198</v>
      </c>
      <c r="E462">
        <v>0.1036</v>
      </c>
    </row>
    <row r="463" spans="1:5">
      <c r="A463">
        <v>1</v>
      </c>
      <c r="B463">
        <v>26.67</v>
      </c>
      <c r="C463">
        <v>1685</v>
      </c>
      <c r="D463">
        <v>0.2084</v>
      </c>
      <c r="E463">
        <v>0.3523</v>
      </c>
    </row>
    <row r="464" spans="1:5">
      <c r="A464">
        <v>1</v>
      </c>
      <c r="B464">
        <v>23.75</v>
      </c>
      <c r="C464">
        <v>597.79999999999995</v>
      </c>
      <c r="D464">
        <v>0.17680000000000001</v>
      </c>
      <c r="E464">
        <v>0.15579999999999999</v>
      </c>
    </row>
    <row r="465" spans="1:5">
      <c r="A465">
        <v>1</v>
      </c>
      <c r="B465">
        <v>16.68</v>
      </c>
      <c r="C465">
        <v>716.6</v>
      </c>
      <c r="D465">
        <v>9.5880000000000007E-2</v>
      </c>
      <c r="E465">
        <v>7.5499999999999998E-2</v>
      </c>
    </row>
    <row r="466" spans="1:5">
      <c r="A466">
        <v>1</v>
      </c>
      <c r="B466">
        <v>20.260000000000002</v>
      </c>
      <c r="C466">
        <v>904.3</v>
      </c>
      <c r="D466">
        <v>7.3039999999999994E-2</v>
      </c>
      <c r="E466">
        <v>6.9500000000000006E-2</v>
      </c>
    </row>
    <row r="467" spans="1:5">
      <c r="A467">
        <v>1</v>
      </c>
      <c r="B467">
        <v>22.14</v>
      </c>
      <c r="C467">
        <v>1290</v>
      </c>
      <c r="D467">
        <v>0.1348</v>
      </c>
      <c r="E467">
        <v>0.16400000000000001</v>
      </c>
    </row>
    <row r="468" spans="1:5">
      <c r="A468">
        <v>1</v>
      </c>
      <c r="B468">
        <v>18.47</v>
      </c>
      <c r="C468">
        <v>2499</v>
      </c>
      <c r="D468">
        <v>0.15160000000000001</v>
      </c>
      <c r="E468">
        <v>0.3201</v>
      </c>
    </row>
    <row r="469" spans="1:5">
      <c r="A469">
        <v>1</v>
      </c>
      <c r="B469">
        <v>25.56</v>
      </c>
      <c r="C469">
        <v>948</v>
      </c>
      <c r="D469">
        <v>0.11459999999999999</v>
      </c>
      <c r="E469">
        <v>0.16819999999999999</v>
      </c>
    </row>
    <row r="470" spans="1:5">
      <c r="A470">
        <v>1</v>
      </c>
      <c r="B470">
        <v>23.81</v>
      </c>
      <c r="C470">
        <v>610.70000000000005</v>
      </c>
      <c r="D470">
        <v>0.13059999999999999</v>
      </c>
      <c r="E470">
        <v>0.1115</v>
      </c>
    </row>
    <row r="471" spans="1:5">
      <c r="A471">
        <v>1</v>
      </c>
      <c r="B471">
        <v>16.93</v>
      </c>
      <c r="C471">
        <v>578.9</v>
      </c>
      <c r="D471">
        <v>0.1517</v>
      </c>
      <c r="E471">
        <v>9.9010000000000001E-2</v>
      </c>
    </row>
    <row r="472" spans="1:5">
      <c r="A472">
        <v>1</v>
      </c>
      <c r="B472">
        <v>21.56</v>
      </c>
      <c r="C472">
        <v>1230</v>
      </c>
      <c r="D472">
        <v>0.13059999999999999</v>
      </c>
      <c r="E472">
        <v>0.12720000000000001</v>
      </c>
    </row>
    <row r="473" spans="1:5">
      <c r="A473">
        <v>1</v>
      </c>
      <c r="B473">
        <v>32.47</v>
      </c>
      <c r="C473">
        <v>1223</v>
      </c>
      <c r="D473">
        <v>0.113</v>
      </c>
      <c r="E473">
        <v>0.1145</v>
      </c>
    </row>
    <row r="474" spans="1:5">
      <c r="A474">
        <v>1</v>
      </c>
      <c r="B474">
        <v>20.25</v>
      </c>
      <c r="C474">
        <v>761.3</v>
      </c>
      <c r="D474">
        <v>0.12039999999999999</v>
      </c>
      <c r="E474">
        <v>0.1147</v>
      </c>
    </row>
    <row r="475" spans="1:5">
      <c r="A475">
        <v>1</v>
      </c>
      <c r="B475">
        <v>22.33</v>
      </c>
      <c r="C475">
        <v>503.2</v>
      </c>
      <c r="D475">
        <v>0.1799</v>
      </c>
      <c r="E475">
        <v>0.16950000000000001</v>
      </c>
    </row>
    <row r="476" spans="1:5">
      <c r="A476">
        <v>1</v>
      </c>
      <c r="B476">
        <v>19.079999999999998</v>
      </c>
      <c r="C476">
        <v>895</v>
      </c>
      <c r="D476">
        <v>0.15720000000000001</v>
      </c>
      <c r="E476">
        <v>0.191</v>
      </c>
    </row>
    <row r="477" spans="1:5">
      <c r="A477">
        <v>1</v>
      </c>
      <c r="B477">
        <v>27.81</v>
      </c>
      <c r="C477">
        <v>1319</v>
      </c>
      <c r="D477">
        <v>0.1074</v>
      </c>
      <c r="E477">
        <v>0.15540000000000001</v>
      </c>
    </row>
    <row r="478" spans="1:5">
      <c r="A478">
        <v>1</v>
      </c>
      <c r="B478">
        <v>26.97</v>
      </c>
      <c r="C478">
        <v>1670</v>
      </c>
      <c r="D478">
        <v>0.16819999999999999</v>
      </c>
      <c r="E478">
        <v>0.19500000000000001</v>
      </c>
    </row>
    <row r="479" spans="1:5">
      <c r="A479">
        <v>1</v>
      </c>
      <c r="B479">
        <v>21.46</v>
      </c>
      <c r="C479">
        <v>1306</v>
      </c>
      <c r="D479">
        <v>8.3479999999999999E-2</v>
      </c>
      <c r="E479">
        <v>9.042E-2</v>
      </c>
    </row>
    <row r="480" spans="1:5">
      <c r="A480">
        <v>1</v>
      </c>
      <c r="B480">
        <v>39.28</v>
      </c>
      <c r="C480">
        <v>920.6</v>
      </c>
      <c r="D480">
        <v>0.1298</v>
      </c>
      <c r="E480">
        <v>0.14169999999999999</v>
      </c>
    </row>
    <row r="481" spans="1:5">
      <c r="A481">
        <v>1</v>
      </c>
      <c r="B481">
        <v>23.5</v>
      </c>
      <c r="C481">
        <v>1155</v>
      </c>
      <c r="D481">
        <v>0.15579999999999999</v>
      </c>
      <c r="E481">
        <v>0.2049</v>
      </c>
    </row>
    <row r="482" spans="1:5">
      <c r="A482">
        <v>1</v>
      </c>
      <c r="B482">
        <v>23.56</v>
      </c>
      <c r="C482">
        <v>1364</v>
      </c>
      <c r="D482">
        <v>0.16059999999999999</v>
      </c>
      <c r="E482">
        <v>0.2712</v>
      </c>
    </row>
    <row r="483" spans="1:5">
      <c r="A483">
        <v>1</v>
      </c>
      <c r="B483">
        <v>19.82</v>
      </c>
      <c r="C483">
        <v>1206</v>
      </c>
      <c r="D483">
        <v>0.18490000000000001</v>
      </c>
      <c r="E483">
        <v>0.2417</v>
      </c>
    </row>
    <row r="484" spans="1:5">
      <c r="A484">
        <v>1</v>
      </c>
      <c r="B484">
        <v>17.079999999999998</v>
      </c>
      <c r="C484">
        <v>928.2</v>
      </c>
      <c r="D484">
        <v>0.1041</v>
      </c>
      <c r="E484">
        <v>0.12659999999999999</v>
      </c>
    </row>
    <row r="485" spans="1:5">
      <c r="A485">
        <v>1</v>
      </c>
      <c r="B485">
        <v>19.329999999999998</v>
      </c>
      <c r="C485">
        <v>1169</v>
      </c>
      <c r="D485">
        <v>0.1188</v>
      </c>
      <c r="E485">
        <v>0.13789999999999999</v>
      </c>
    </row>
    <row r="486" spans="1:5">
      <c r="A486">
        <v>1</v>
      </c>
      <c r="B486">
        <v>17.05</v>
      </c>
      <c r="C486">
        <v>602.4</v>
      </c>
      <c r="D486">
        <v>0.12790000000000001</v>
      </c>
      <c r="E486">
        <v>9.7890000000000005E-2</v>
      </c>
    </row>
    <row r="487" spans="1:5">
      <c r="A487">
        <v>1</v>
      </c>
      <c r="B487">
        <v>28.77</v>
      </c>
      <c r="C487">
        <v>1207</v>
      </c>
      <c r="D487">
        <v>0.20630000000000001</v>
      </c>
      <c r="E487">
        <v>0.1784</v>
      </c>
    </row>
    <row r="488" spans="1:5">
      <c r="A488">
        <v>1</v>
      </c>
      <c r="B488">
        <v>17.27</v>
      </c>
      <c r="C488">
        <v>713.3</v>
      </c>
      <c r="D488">
        <v>0.22839999999999999</v>
      </c>
      <c r="E488">
        <v>0.24479999999999999</v>
      </c>
    </row>
    <row r="489" spans="1:5">
      <c r="A489">
        <v>1</v>
      </c>
      <c r="B489">
        <v>23.2</v>
      </c>
      <c r="C489">
        <v>773.5</v>
      </c>
      <c r="D489">
        <v>0.31140000000000001</v>
      </c>
      <c r="E489">
        <v>0.31759999999999999</v>
      </c>
    </row>
    <row r="490" spans="1:5">
      <c r="A490">
        <v>1</v>
      </c>
      <c r="B490">
        <v>33.56</v>
      </c>
      <c r="C490">
        <v>744.9</v>
      </c>
      <c r="D490">
        <v>0.16389999999999999</v>
      </c>
      <c r="E490">
        <v>0.17510000000000001</v>
      </c>
    </row>
    <row r="491" spans="1:5">
      <c r="A491">
        <v>1</v>
      </c>
      <c r="B491">
        <v>27.06</v>
      </c>
      <c r="C491">
        <v>1288</v>
      </c>
      <c r="D491">
        <v>0.10879999999999999</v>
      </c>
      <c r="E491">
        <v>0.15190000000000001</v>
      </c>
    </row>
    <row r="492" spans="1:5">
      <c r="A492">
        <v>1</v>
      </c>
      <c r="B492">
        <v>23.06</v>
      </c>
      <c r="C492">
        <v>933.1</v>
      </c>
      <c r="D492">
        <v>6.2899999999999998E-2</v>
      </c>
      <c r="E492">
        <v>2.8910000000000002E-2</v>
      </c>
    </row>
    <row r="493" spans="1:5">
      <c r="A493">
        <v>1</v>
      </c>
      <c r="B493">
        <v>22.13</v>
      </c>
      <c r="C493">
        <v>947.8</v>
      </c>
      <c r="D493">
        <v>0.1273</v>
      </c>
      <c r="E493">
        <v>9.6970000000000001E-2</v>
      </c>
    </row>
    <row r="494" spans="1:5">
      <c r="A494">
        <v>1</v>
      </c>
      <c r="B494">
        <v>19.38</v>
      </c>
      <c r="C494">
        <v>758.6</v>
      </c>
      <c r="D494">
        <v>5.6160000000000002E-2</v>
      </c>
      <c r="E494">
        <v>4.2090000000000002E-2</v>
      </c>
    </row>
    <row r="495" spans="1:5">
      <c r="A495">
        <v>1</v>
      </c>
      <c r="B495">
        <v>22.07</v>
      </c>
      <c r="C495">
        <v>928.3</v>
      </c>
      <c r="D495">
        <v>8.9950000000000002E-2</v>
      </c>
      <c r="E495">
        <v>9.0609999999999996E-2</v>
      </c>
    </row>
    <row r="496" spans="1:5">
      <c r="A496">
        <v>1</v>
      </c>
      <c r="B496">
        <v>31.12</v>
      </c>
      <c r="C496">
        <v>1419</v>
      </c>
      <c r="D496">
        <v>0.1143</v>
      </c>
      <c r="E496">
        <v>0.13669999999999999</v>
      </c>
    </row>
    <row r="497" spans="1:5">
      <c r="A497">
        <v>1</v>
      </c>
      <c r="B497">
        <v>20.99</v>
      </c>
      <c r="C497">
        <v>1491</v>
      </c>
      <c r="D497">
        <v>0.1961</v>
      </c>
      <c r="E497">
        <v>0.2195</v>
      </c>
    </row>
    <row r="498" spans="1:5">
      <c r="A498">
        <v>1</v>
      </c>
      <c r="B498">
        <v>24.48</v>
      </c>
      <c r="C498">
        <v>998.9</v>
      </c>
      <c r="D498">
        <v>7.0269999999999999E-2</v>
      </c>
      <c r="E498">
        <v>5.6989999999999999E-2</v>
      </c>
    </row>
    <row r="499" spans="1:5">
      <c r="A499">
        <v>1</v>
      </c>
      <c r="B499">
        <v>19.98</v>
      </c>
      <c r="C499">
        <v>1102</v>
      </c>
      <c r="D499">
        <v>5.8840000000000003E-2</v>
      </c>
      <c r="E499">
        <v>8.0199999999999994E-2</v>
      </c>
    </row>
    <row r="500" spans="1:5">
      <c r="A500">
        <v>1</v>
      </c>
      <c r="B500">
        <v>26.6</v>
      </c>
      <c r="C500">
        <v>1138</v>
      </c>
      <c r="D500">
        <v>0.14530000000000001</v>
      </c>
      <c r="E500">
        <v>0.19209999999999999</v>
      </c>
    </row>
    <row r="501" spans="1:5">
      <c r="A501">
        <v>1</v>
      </c>
      <c r="B501">
        <v>18.18</v>
      </c>
      <c r="C501">
        <v>1145</v>
      </c>
      <c r="D501">
        <v>0.14419999999999999</v>
      </c>
      <c r="E501">
        <v>0.16259999999999999</v>
      </c>
    </row>
    <row r="502" spans="1:5">
      <c r="A502">
        <v>1</v>
      </c>
      <c r="B502">
        <v>18.77</v>
      </c>
      <c r="C502">
        <v>805.1</v>
      </c>
      <c r="D502">
        <v>0.1802</v>
      </c>
      <c r="E502">
        <v>0.1948</v>
      </c>
    </row>
    <row r="503" spans="1:5">
      <c r="A503">
        <v>1</v>
      </c>
      <c r="B503">
        <v>18.14</v>
      </c>
      <c r="C503">
        <v>431.1</v>
      </c>
      <c r="D503">
        <v>5.9139999999999998E-2</v>
      </c>
      <c r="E503">
        <v>2.6849999999999999E-2</v>
      </c>
    </row>
    <row r="504" spans="1:5">
      <c r="A504">
        <v>1</v>
      </c>
      <c r="B504">
        <v>18.899999999999999</v>
      </c>
      <c r="C504">
        <v>1217</v>
      </c>
      <c r="D504">
        <v>0.16420000000000001</v>
      </c>
      <c r="E504">
        <v>0.21970000000000001</v>
      </c>
    </row>
    <row r="505" spans="1:5">
      <c r="A505">
        <v>1</v>
      </c>
      <c r="B505">
        <v>23.86</v>
      </c>
      <c r="C505">
        <v>1247</v>
      </c>
      <c r="D505">
        <v>0.18379999999999999</v>
      </c>
      <c r="E505">
        <v>0.2283</v>
      </c>
    </row>
    <row r="506" spans="1:5">
      <c r="A506">
        <v>1</v>
      </c>
      <c r="B506">
        <v>18.87</v>
      </c>
      <c r="C506">
        <v>1027</v>
      </c>
      <c r="D506">
        <v>0.11169999999999999</v>
      </c>
      <c r="E506">
        <v>0.113</v>
      </c>
    </row>
    <row r="507" spans="1:5">
      <c r="A507">
        <v>1</v>
      </c>
      <c r="B507">
        <v>19.66</v>
      </c>
      <c r="C507">
        <v>1274</v>
      </c>
      <c r="D507">
        <v>8.5639999999999994E-2</v>
      </c>
      <c r="E507">
        <v>0.11550000000000001</v>
      </c>
    </row>
    <row r="508" spans="1:5">
      <c r="A508">
        <v>1</v>
      </c>
      <c r="B508">
        <v>21.51</v>
      </c>
      <c r="C508">
        <v>1264</v>
      </c>
      <c r="D508">
        <v>0.1875</v>
      </c>
      <c r="E508">
        <v>0.25650000000000001</v>
      </c>
    </row>
    <row r="509" spans="1:5">
      <c r="A509">
        <v>1</v>
      </c>
      <c r="B509">
        <v>20.71</v>
      </c>
      <c r="C509">
        <v>813.7</v>
      </c>
      <c r="D509">
        <v>0.13189999999999999</v>
      </c>
      <c r="E509">
        <v>0.14779999999999999</v>
      </c>
    </row>
    <row r="510" spans="1:5">
      <c r="A510">
        <v>1</v>
      </c>
      <c r="B510">
        <v>21.88</v>
      </c>
      <c r="C510">
        <v>826.8</v>
      </c>
      <c r="D510">
        <v>0.1283</v>
      </c>
      <c r="E510">
        <v>0.1799</v>
      </c>
    </row>
    <row r="511" spans="1:5">
      <c r="A511">
        <v>1</v>
      </c>
      <c r="B511">
        <v>15.51</v>
      </c>
      <c r="C511">
        <v>793.2</v>
      </c>
      <c r="D511">
        <v>0.1371</v>
      </c>
      <c r="E511">
        <v>0.12039999999999999</v>
      </c>
    </row>
    <row r="512" spans="1:5">
      <c r="A512">
        <v>1</v>
      </c>
      <c r="B512">
        <v>21</v>
      </c>
      <c r="C512">
        <v>918.6</v>
      </c>
      <c r="D512">
        <v>0.1056</v>
      </c>
      <c r="E512">
        <v>0.15079999999999999</v>
      </c>
    </row>
    <row r="513" spans="1:5">
      <c r="A513">
        <v>1</v>
      </c>
      <c r="B513">
        <v>21.43</v>
      </c>
      <c r="C513">
        <v>1092</v>
      </c>
      <c r="D513">
        <v>0.14019999999999999</v>
      </c>
      <c r="E513">
        <v>0.106</v>
      </c>
    </row>
    <row r="514" spans="1:5">
      <c r="A514">
        <v>1</v>
      </c>
      <c r="B514">
        <v>24.27</v>
      </c>
      <c r="C514">
        <v>1747</v>
      </c>
      <c r="D514">
        <v>0.1283</v>
      </c>
      <c r="E514">
        <v>0.23080000000000001</v>
      </c>
    </row>
    <row r="515" spans="1:5">
      <c r="A515">
        <v>1</v>
      </c>
      <c r="B515">
        <v>21.68</v>
      </c>
      <c r="C515">
        <v>1194</v>
      </c>
      <c r="D515">
        <v>0.13389999999999999</v>
      </c>
      <c r="E515">
        <v>0.18629999999999999</v>
      </c>
    </row>
    <row r="516" spans="1:5">
      <c r="A516">
        <v>1</v>
      </c>
      <c r="B516">
        <v>19.22</v>
      </c>
      <c r="C516">
        <v>758.6</v>
      </c>
      <c r="D516">
        <v>0.2364</v>
      </c>
      <c r="E516">
        <v>0.29139999999999999</v>
      </c>
    </row>
    <row r="517" spans="1:5">
      <c r="A517">
        <v>1</v>
      </c>
      <c r="B517">
        <v>17.46</v>
      </c>
      <c r="C517">
        <v>2010</v>
      </c>
      <c r="D517">
        <v>0.23630000000000001</v>
      </c>
      <c r="E517">
        <v>0.33679999999999999</v>
      </c>
    </row>
    <row r="518" spans="1:5">
      <c r="A518">
        <v>1</v>
      </c>
      <c r="B518">
        <v>25.74</v>
      </c>
      <c r="C518">
        <v>716.6</v>
      </c>
      <c r="D518">
        <v>9.7689999999999999E-2</v>
      </c>
      <c r="E518">
        <v>0.1235</v>
      </c>
    </row>
    <row r="519" spans="1:5">
      <c r="A519">
        <v>1</v>
      </c>
      <c r="B519">
        <v>21.78</v>
      </c>
      <c r="C519">
        <v>1293</v>
      </c>
      <c r="D519">
        <v>0.11310000000000001</v>
      </c>
      <c r="E519">
        <v>9.7989999999999994E-2</v>
      </c>
    </row>
    <row r="520" spans="1:5">
      <c r="A520">
        <v>1</v>
      </c>
      <c r="B520">
        <v>26.83</v>
      </c>
      <c r="C520">
        <v>1234</v>
      </c>
      <c r="D520">
        <v>0.16689999999999999</v>
      </c>
      <c r="E520">
        <v>0.1641</v>
      </c>
    </row>
    <row r="521" spans="1:5">
      <c r="A521">
        <v>1</v>
      </c>
      <c r="B521">
        <v>17.25</v>
      </c>
      <c r="C521">
        <v>1546</v>
      </c>
      <c r="D521">
        <v>8.5620000000000002E-2</v>
      </c>
      <c r="E521">
        <v>0.1168</v>
      </c>
    </row>
    <row r="522" spans="1:5">
      <c r="A522">
        <v>1</v>
      </c>
      <c r="B522">
        <v>21.9</v>
      </c>
      <c r="C522">
        <v>1482</v>
      </c>
      <c r="D522">
        <v>0.19539999999999999</v>
      </c>
      <c r="E522">
        <v>0.24479999999999999</v>
      </c>
    </row>
    <row r="523" spans="1:5">
      <c r="A523">
        <v>1</v>
      </c>
      <c r="B523">
        <v>23.29</v>
      </c>
      <c r="C523">
        <v>840.4</v>
      </c>
      <c r="D523">
        <v>0.1497</v>
      </c>
      <c r="E523">
        <v>0.18110000000000001</v>
      </c>
    </row>
    <row r="524" spans="1:5">
      <c r="A524">
        <v>1</v>
      </c>
      <c r="B524">
        <v>15.1</v>
      </c>
      <c r="C524">
        <v>1386</v>
      </c>
      <c r="D524">
        <v>0.1515</v>
      </c>
      <c r="E524">
        <v>0.19320000000000001</v>
      </c>
    </row>
    <row r="525" spans="1:5">
      <c r="A525">
        <v>1</v>
      </c>
      <c r="B525">
        <v>17.350000000000001</v>
      </c>
      <c r="C525">
        <v>1335</v>
      </c>
      <c r="D525">
        <v>0.1076</v>
      </c>
      <c r="E525">
        <v>0.1527</v>
      </c>
    </row>
    <row r="526" spans="1:5">
      <c r="A526">
        <v>1</v>
      </c>
      <c r="B526">
        <v>18.829999999999998</v>
      </c>
      <c r="C526">
        <v>361.6</v>
      </c>
      <c r="D526">
        <v>0.21540000000000001</v>
      </c>
      <c r="E526">
        <v>0.16889999999999999</v>
      </c>
    </row>
    <row r="527" spans="1:5">
      <c r="A527">
        <v>1</v>
      </c>
      <c r="B527">
        <v>23.29</v>
      </c>
      <c r="C527">
        <v>664.7</v>
      </c>
      <c r="D527">
        <v>6.6360000000000002E-2</v>
      </c>
      <c r="E527">
        <v>8.3900000000000002E-2</v>
      </c>
    </row>
    <row r="528" spans="1:5">
      <c r="A528">
        <v>1</v>
      </c>
      <c r="B528">
        <v>23.21</v>
      </c>
      <c r="C528">
        <v>1174</v>
      </c>
      <c r="D528">
        <v>0.1318</v>
      </c>
      <c r="E528">
        <v>0.18559999999999999</v>
      </c>
    </row>
    <row r="529" spans="1:5">
      <c r="A529">
        <v>1</v>
      </c>
      <c r="B529">
        <v>19.97</v>
      </c>
      <c r="C529">
        <v>744.7</v>
      </c>
      <c r="D529">
        <v>0.15620000000000001</v>
      </c>
      <c r="E529">
        <v>0.18909999999999999</v>
      </c>
    </row>
    <row r="530" spans="1:5">
      <c r="A530">
        <v>1</v>
      </c>
      <c r="B530">
        <v>22.28</v>
      </c>
      <c r="C530">
        <v>1407</v>
      </c>
      <c r="D530">
        <v>0.2087</v>
      </c>
      <c r="E530">
        <v>0.28100000000000003</v>
      </c>
    </row>
    <row r="531" spans="1:5">
      <c r="A531">
        <v>1</v>
      </c>
      <c r="B531">
        <v>21.02</v>
      </c>
      <c r="C531">
        <v>994</v>
      </c>
      <c r="D531">
        <v>0.2576</v>
      </c>
      <c r="E531">
        <v>0.31890000000000002</v>
      </c>
    </row>
    <row r="532" spans="1:5">
      <c r="A532">
        <v>1</v>
      </c>
      <c r="B532">
        <v>20.66</v>
      </c>
      <c r="C532">
        <v>991.7</v>
      </c>
      <c r="D532">
        <v>0.13039999999999999</v>
      </c>
      <c r="E532">
        <v>0.1201</v>
      </c>
    </row>
    <row r="533" spans="1:5">
      <c r="A533">
        <v>1</v>
      </c>
      <c r="B533">
        <v>29.81</v>
      </c>
      <c r="C533">
        <v>719.5</v>
      </c>
      <c r="D533">
        <v>4.6050000000000001E-2</v>
      </c>
      <c r="E533">
        <v>4.6859999999999999E-2</v>
      </c>
    </row>
    <row r="534" spans="1:5">
      <c r="A534">
        <v>1</v>
      </c>
      <c r="B534">
        <v>21.08</v>
      </c>
      <c r="C534">
        <v>803.1</v>
      </c>
      <c r="D534">
        <v>0.15709999999999999</v>
      </c>
      <c r="E534">
        <v>0.1522</v>
      </c>
    </row>
    <row r="535" spans="1:5">
      <c r="A535">
        <v>1</v>
      </c>
      <c r="B535">
        <v>22.53</v>
      </c>
      <c r="C535">
        <v>685</v>
      </c>
      <c r="D535">
        <v>0.2225</v>
      </c>
      <c r="E535">
        <v>0.27329999999999999</v>
      </c>
    </row>
    <row r="536" spans="1:5">
      <c r="A536">
        <v>1</v>
      </c>
      <c r="B536">
        <v>19.54</v>
      </c>
      <c r="C536">
        <v>1250</v>
      </c>
      <c r="D536">
        <v>0.1489</v>
      </c>
      <c r="E536">
        <v>0.21329999999999999</v>
      </c>
    </row>
    <row r="537" spans="1:5">
      <c r="A537">
        <v>1</v>
      </c>
      <c r="B537">
        <v>21.97</v>
      </c>
      <c r="C537">
        <v>1110</v>
      </c>
      <c r="D537">
        <v>0.1389</v>
      </c>
      <c r="E537">
        <v>0.15939999999999999</v>
      </c>
    </row>
    <row r="538" spans="1:5">
      <c r="A538">
        <v>1</v>
      </c>
      <c r="B538">
        <v>19.62</v>
      </c>
      <c r="C538">
        <v>599.5</v>
      </c>
      <c r="D538">
        <v>0.1133</v>
      </c>
      <c r="E538">
        <v>0.11260000000000001</v>
      </c>
    </row>
    <row r="539" spans="1:5">
      <c r="A539">
        <v>1</v>
      </c>
      <c r="B539">
        <v>25.42</v>
      </c>
      <c r="C539">
        <v>928.8</v>
      </c>
      <c r="D539">
        <v>0.1109</v>
      </c>
      <c r="E539">
        <v>0.12039999999999999</v>
      </c>
    </row>
    <row r="540" spans="1:5">
      <c r="A540">
        <v>1</v>
      </c>
      <c r="B540">
        <v>16.850000000000001</v>
      </c>
      <c r="C540">
        <v>990</v>
      </c>
      <c r="D540">
        <v>0.1232</v>
      </c>
      <c r="E540">
        <v>0.109</v>
      </c>
    </row>
    <row r="541" spans="1:5">
      <c r="A541">
        <v>1</v>
      </c>
      <c r="B541">
        <v>28.03</v>
      </c>
      <c r="C541">
        <v>981.6</v>
      </c>
      <c r="D541">
        <v>0.13139999999999999</v>
      </c>
      <c r="E541">
        <v>0.16980000000000001</v>
      </c>
    </row>
    <row r="542" spans="1:5">
      <c r="A542">
        <v>1</v>
      </c>
      <c r="B542">
        <v>20.52</v>
      </c>
      <c r="C542">
        <v>1384</v>
      </c>
      <c r="D542">
        <v>0.11749999999999999</v>
      </c>
      <c r="E542">
        <v>0.15720000000000001</v>
      </c>
    </row>
    <row r="543" spans="1:5">
      <c r="A543">
        <v>1</v>
      </c>
      <c r="B543">
        <v>25</v>
      </c>
      <c r="C543">
        <v>1191</v>
      </c>
      <c r="D543">
        <v>9.8710000000000006E-2</v>
      </c>
      <c r="E543">
        <v>0.16550000000000001</v>
      </c>
    </row>
    <row r="544" spans="1:5">
      <c r="A544">
        <v>1</v>
      </c>
      <c r="B544">
        <v>27.15</v>
      </c>
      <c r="C544">
        <v>930.9</v>
      </c>
      <c r="D544">
        <v>0.111</v>
      </c>
      <c r="E544">
        <v>0.1007</v>
      </c>
    </row>
    <row r="545" spans="1:5">
      <c r="A545">
        <v>1</v>
      </c>
      <c r="B545">
        <v>26.27</v>
      </c>
      <c r="C545">
        <v>2501</v>
      </c>
      <c r="D545">
        <v>0.1988</v>
      </c>
      <c r="E545">
        <v>0.36349999999999999</v>
      </c>
    </row>
    <row r="546" spans="1:5">
      <c r="A546">
        <v>1</v>
      </c>
      <c r="B546">
        <v>23.33</v>
      </c>
      <c r="C546">
        <v>980.5</v>
      </c>
      <c r="D546">
        <v>0.20039999999999999</v>
      </c>
      <c r="E546">
        <v>0.21360000000000001</v>
      </c>
    </row>
    <row r="547" spans="1:5">
      <c r="A547">
        <v>1</v>
      </c>
      <c r="B547">
        <v>19.510000000000002</v>
      </c>
      <c r="C547">
        <v>815.8</v>
      </c>
      <c r="D547">
        <v>0.1893</v>
      </c>
      <c r="E547">
        <v>0.22359999999999999</v>
      </c>
    </row>
    <row r="548" spans="1:5">
      <c r="A548">
        <v>1</v>
      </c>
      <c r="B548">
        <v>18.82</v>
      </c>
      <c r="C548">
        <v>1167</v>
      </c>
      <c r="D548">
        <v>0.14480000000000001</v>
      </c>
      <c r="E548">
        <v>0.22559999999999999</v>
      </c>
    </row>
    <row r="549" spans="1:5">
      <c r="A549">
        <v>1</v>
      </c>
      <c r="B549">
        <v>20.2</v>
      </c>
      <c r="C549">
        <v>857.6</v>
      </c>
      <c r="D549">
        <v>7.1120000000000003E-2</v>
      </c>
      <c r="E549">
        <v>3.6490000000000002E-2</v>
      </c>
    </row>
    <row r="550" spans="1:5">
      <c r="A550">
        <v>1</v>
      </c>
      <c r="B550">
        <v>20.56</v>
      </c>
      <c r="C550">
        <v>1007</v>
      </c>
      <c r="D550">
        <v>0.12889999999999999</v>
      </c>
      <c r="E550">
        <v>0.11700000000000001</v>
      </c>
    </row>
    <row r="551" spans="1:5">
      <c r="A551">
        <v>1</v>
      </c>
      <c r="B551">
        <v>17.52</v>
      </c>
      <c r="C551">
        <v>1068</v>
      </c>
      <c r="D551">
        <v>0.13170000000000001</v>
      </c>
      <c r="E551">
        <v>0.14910000000000001</v>
      </c>
    </row>
    <row r="552" spans="1:5">
      <c r="A552">
        <v>1</v>
      </c>
      <c r="B552">
        <v>21.24</v>
      </c>
      <c r="C552">
        <v>1320</v>
      </c>
      <c r="D552">
        <v>0.16439999999999999</v>
      </c>
      <c r="E552">
        <v>0.21879999999999999</v>
      </c>
    </row>
    <row r="553" spans="1:5">
      <c r="A553">
        <v>1</v>
      </c>
      <c r="B553">
        <v>24.49</v>
      </c>
      <c r="C553">
        <v>595.9</v>
      </c>
      <c r="D553">
        <v>0.1681</v>
      </c>
      <c r="E553">
        <v>0.13569999999999999</v>
      </c>
    </row>
    <row r="554" spans="1:5">
      <c r="A554">
        <v>1</v>
      </c>
      <c r="B554">
        <v>19.829999999999998</v>
      </c>
      <c r="C554">
        <v>1682</v>
      </c>
      <c r="D554">
        <v>0.1275</v>
      </c>
      <c r="E554">
        <v>0.1676</v>
      </c>
    </row>
    <row r="555" spans="1:5">
      <c r="A555">
        <v>1</v>
      </c>
      <c r="B555">
        <v>23.95</v>
      </c>
      <c r="C555">
        <v>731.3</v>
      </c>
      <c r="D555">
        <v>0.187</v>
      </c>
      <c r="E555">
        <v>0.20300000000000001</v>
      </c>
    </row>
    <row r="556" spans="1:5">
      <c r="A556">
        <v>1</v>
      </c>
      <c r="B556">
        <v>20.52</v>
      </c>
      <c r="C556">
        <v>556.70000000000005</v>
      </c>
      <c r="D556">
        <v>0.1469</v>
      </c>
      <c r="E556">
        <v>0.14449999999999999</v>
      </c>
    </row>
    <row r="557" spans="1:5">
      <c r="A557">
        <v>1</v>
      </c>
      <c r="B557">
        <v>19.07</v>
      </c>
      <c r="C557">
        <v>701.9</v>
      </c>
      <c r="D557">
        <v>8.5970000000000005E-2</v>
      </c>
      <c r="E557">
        <v>7.4859999999999996E-2</v>
      </c>
    </row>
    <row r="558" spans="1:5">
      <c r="A558">
        <v>1</v>
      </c>
      <c r="B558">
        <v>20.58</v>
      </c>
      <c r="C558">
        <v>1052</v>
      </c>
      <c r="D558">
        <v>0.12479999999999999</v>
      </c>
      <c r="E558">
        <v>0.15690000000000001</v>
      </c>
    </row>
    <row r="559" spans="1:5">
      <c r="A559">
        <v>1</v>
      </c>
      <c r="B559">
        <v>20.260000000000002</v>
      </c>
      <c r="C559">
        <v>1214</v>
      </c>
      <c r="D559">
        <v>0.13100000000000001</v>
      </c>
      <c r="E559">
        <v>0.1411</v>
      </c>
    </row>
    <row r="560" spans="1:5">
      <c r="A560">
        <v>1</v>
      </c>
      <c r="B560">
        <v>21.6</v>
      </c>
      <c r="C560">
        <v>1841</v>
      </c>
      <c r="D560">
        <v>0.21060000000000001</v>
      </c>
      <c r="E560">
        <v>0.23100000000000001</v>
      </c>
    </row>
    <row r="561" spans="1:5">
      <c r="A561">
        <v>1</v>
      </c>
      <c r="B561">
        <v>20.67</v>
      </c>
      <c r="C561">
        <v>1299</v>
      </c>
      <c r="D561">
        <v>0.1313</v>
      </c>
      <c r="E561">
        <v>0.15229999999999999</v>
      </c>
    </row>
    <row r="562" spans="1:5">
      <c r="A562">
        <v>1</v>
      </c>
      <c r="B562">
        <v>20.86</v>
      </c>
      <c r="C562">
        <v>1308</v>
      </c>
      <c r="D562">
        <v>0.1739</v>
      </c>
      <c r="E562">
        <v>0.20849999999999999</v>
      </c>
    </row>
    <row r="563" spans="1:5">
      <c r="A563">
        <v>1</v>
      </c>
      <c r="B563">
        <v>22.55</v>
      </c>
      <c r="C563">
        <v>629.79999999999995</v>
      </c>
      <c r="D563">
        <v>0.1154</v>
      </c>
      <c r="E563">
        <v>0.14630000000000001</v>
      </c>
    </row>
    <row r="564" spans="1:5">
      <c r="A564">
        <v>1</v>
      </c>
      <c r="B564">
        <v>30.62</v>
      </c>
      <c r="C564">
        <v>716.9</v>
      </c>
      <c r="D564">
        <v>0.2087</v>
      </c>
      <c r="E564">
        <v>0.255</v>
      </c>
    </row>
    <row r="565" spans="1:5">
      <c r="A565">
        <v>1</v>
      </c>
      <c r="B565">
        <v>25.09</v>
      </c>
      <c r="C565">
        <v>1347</v>
      </c>
      <c r="D565">
        <v>0.22359999999999999</v>
      </c>
      <c r="E565">
        <v>0.31740000000000002</v>
      </c>
    </row>
    <row r="566" spans="1:5">
      <c r="A566">
        <v>1</v>
      </c>
      <c r="B566">
        <v>22.39</v>
      </c>
      <c r="C566">
        <v>1479</v>
      </c>
      <c r="D566">
        <v>0.1159</v>
      </c>
      <c r="E566">
        <v>0.24390000000000001</v>
      </c>
    </row>
    <row r="567" spans="1:5">
      <c r="A567">
        <v>1</v>
      </c>
      <c r="B567">
        <v>28.25</v>
      </c>
      <c r="C567">
        <v>1261</v>
      </c>
      <c r="D567">
        <v>0.10340000000000001</v>
      </c>
      <c r="E567">
        <v>0.14399999999999999</v>
      </c>
    </row>
    <row r="568" spans="1:5">
      <c r="A568">
        <v>1</v>
      </c>
      <c r="B568">
        <v>28.08</v>
      </c>
      <c r="C568">
        <v>858.1</v>
      </c>
      <c r="D568">
        <v>0.1023</v>
      </c>
      <c r="E568">
        <v>9.2509999999999995E-2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283" workbookViewId="0">
      <selection activeCell="E14" sqref="E14"/>
    </sheetView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>
      <c r="A2">
        <v>0</v>
      </c>
      <c r="B2">
        <v>14.36</v>
      </c>
      <c r="C2">
        <v>566.29999999999995</v>
      </c>
      <c r="D2">
        <v>8.1290000000000001E-2</v>
      </c>
      <c r="E2">
        <v>6.6640000000000005E-2</v>
      </c>
      <c r="H2" t="s">
        <v>37</v>
      </c>
    </row>
    <row r="3" spans="1:8">
      <c r="A3">
        <v>0</v>
      </c>
      <c r="B3">
        <v>15.71</v>
      </c>
      <c r="C3">
        <v>520</v>
      </c>
      <c r="D3">
        <v>0.127</v>
      </c>
      <c r="E3">
        <v>4.5679999999999998E-2</v>
      </c>
      <c r="G3" t="s">
        <v>36</v>
      </c>
      <c r="H3" t="s">
        <v>39</v>
      </c>
    </row>
    <row r="4" spans="1:8">
      <c r="A4">
        <v>0</v>
      </c>
      <c r="B4">
        <v>12.44</v>
      </c>
      <c r="C4">
        <v>273.89999999999998</v>
      </c>
      <c r="D4">
        <v>6.4920000000000005E-2</v>
      </c>
      <c r="E4">
        <v>2.9559999999999999E-2</v>
      </c>
      <c r="G4" t="s">
        <v>38</v>
      </c>
      <c r="H4" t="s">
        <v>40</v>
      </c>
    </row>
    <row r="5" spans="1:8">
      <c r="A5">
        <v>0</v>
      </c>
      <c r="B5">
        <v>18.420000000000002</v>
      </c>
      <c r="C5">
        <v>523.79999999999995</v>
      </c>
      <c r="D5">
        <v>3.7659999999999999E-2</v>
      </c>
      <c r="E5">
        <v>2.562E-2</v>
      </c>
    </row>
    <row r="6" spans="1:8">
      <c r="A6">
        <v>0</v>
      </c>
      <c r="B6">
        <v>16.84</v>
      </c>
      <c r="C6">
        <v>201.9</v>
      </c>
      <c r="D6">
        <v>5.9429999999999997E-2</v>
      </c>
      <c r="E6">
        <v>1.5879999999999998E-2</v>
      </c>
    </row>
    <row r="7" spans="1:8">
      <c r="A7">
        <v>0</v>
      </c>
      <c r="B7">
        <v>14.63</v>
      </c>
      <c r="C7">
        <v>449.3</v>
      </c>
      <c r="D7">
        <v>9.0920000000000001E-2</v>
      </c>
      <c r="E7">
        <v>6.5920000000000006E-2</v>
      </c>
    </row>
    <row r="8" spans="1:8">
      <c r="A8">
        <v>0</v>
      </c>
      <c r="B8">
        <v>22.3</v>
      </c>
      <c r="C8">
        <v>561</v>
      </c>
      <c r="D8">
        <v>7.6980000000000007E-2</v>
      </c>
      <c r="E8">
        <v>4.7509999999999997E-2</v>
      </c>
    </row>
    <row r="9" spans="1:8">
      <c r="A9">
        <v>0</v>
      </c>
      <c r="B9">
        <v>21.6</v>
      </c>
      <c r="C9">
        <v>427.9</v>
      </c>
      <c r="D9">
        <v>4.9660000000000003E-2</v>
      </c>
      <c r="E9">
        <v>1.6570000000000001E-2</v>
      </c>
    </row>
    <row r="10" spans="1:8">
      <c r="A10">
        <v>0</v>
      </c>
      <c r="B10">
        <v>16.34</v>
      </c>
      <c r="C10">
        <v>571.79999999999995</v>
      </c>
      <c r="D10">
        <v>6.0589999999999998E-2</v>
      </c>
      <c r="E10">
        <v>1.857E-2</v>
      </c>
    </row>
    <row r="11" spans="1:8">
      <c r="A11">
        <v>0</v>
      </c>
      <c r="B11">
        <v>18.239999999999998</v>
      </c>
      <c r="C11">
        <v>437.6</v>
      </c>
      <c r="D11">
        <v>4.7509999999999997E-2</v>
      </c>
      <c r="E11">
        <v>1.9720000000000001E-2</v>
      </c>
    </row>
    <row r="12" spans="1:8">
      <c r="A12">
        <v>0</v>
      </c>
      <c r="B12">
        <v>18.75</v>
      </c>
      <c r="C12">
        <v>409</v>
      </c>
      <c r="D12">
        <v>5.4730000000000001E-2</v>
      </c>
      <c r="E12">
        <v>3.0360000000000002E-2</v>
      </c>
    </row>
    <row r="13" spans="1:8">
      <c r="A13">
        <v>0</v>
      </c>
      <c r="B13">
        <v>19.309999999999999</v>
      </c>
      <c r="C13">
        <v>527.20000000000005</v>
      </c>
      <c r="D13">
        <v>3.789E-2</v>
      </c>
      <c r="E13">
        <v>6.9200000000000002E-4</v>
      </c>
    </row>
    <row r="14" spans="1:8">
      <c r="A14">
        <v>0</v>
      </c>
      <c r="B14">
        <v>11.79</v>
      </c>
      <c r="C14">
        <v>224.5</v>
      </c>
      <c r="D14">
        <v>5.2720000000000003E-2</v>
      </c>
      <c r="E14">
        <v>2.061E-2</v>
      </c>
    </row>
    <row r="15" spans="1:8">
      <c r="A15">
        <v>0</v>
      </c>
      <c r="B15">
        <v>14.88</v>
      </c>
      <c r="C15">
        <v>311.89999999999998</v>
      </c>
      <c r="D15">
        <v>8.0610000000000001E-2</v>
      </c>
      <c r="E15">
        <v>1.0840000000000001E-2</v>
      </c>
    </row>
    <row r="16" spans="1:8">
      <c r="A16">
        <v>0</v>
      </c>
      <c r="B16">
        <v>20.98</v>
      </c>
      <c r="C16">
        <v>221.8</v>
      </c>
      <c r="D16">
        <v>8.9630000000000001E-2</v>
      </c>
      <c r="E16">
        <v>0.03</v>
      </c>
    </row>
    <row r="17" spans="1:5">
      <c r="A17">
        <v>0</v>
      </c>
      <c r="B17">
        <v>13.86</v>
      </c>
      <c r="C17">
        <v>260.89999999999998</v>
      </c>
      <c r="D17">
        <v>8.7510000000000004E-2</v>
      </c>
      <c r="E17">
        <v>5.9880000000000003E-2</v>
      </c>
    </row>
    <row r="18" spans="1:5">
      <c r="A18">
        <v>0</v>
      </c>
      <c r="B18">
        <v>21.01</v>
      </c>
      <c r="C18">
        <v>269.39999999999998</v>
      </c>
      <c r="D18">
        <v>7.7729999999999994E-2</v>
      </c>
      <c r="E18">
        <v>2.172E-2</v>
      </c>
    </row>
    <row r="19" spans="1:5">
      <c r="A19">
        <v>0</v>
      </c>
      <c r="B19">
        <v>19.04</v>
      </c>
      <c r="C19">
        <v>394.1</v>
      </c>
      <c r="D19">
        <v>4.7010000000000003E-2</v>
      </c>
      <c r="E19">
        <v>3.7089999999999998E-2</v>
      </c>
    </row>
    <row r="20" spans="1:5">
      <c r="A20">
        <v>0</v>
      </c>
      <c r="B20">
        <v>17.329999999999998</v>
      </c>
      <c r="C20">
        <v>250.5</v>
      </c>
      <c r="D20">
        <v>0.14130000000000001</v>
      </c>
      <c r="E20">
        <v>0.313</v>
      </c>
    </row>
    <row r="21" spans="1:5">
      <c r="A21">
        <v>0</v>
      </c>
      <c r="B21">
        <v>16.489999999999998</v>
      </c>
      <c r="C21">
        <v>502.5</v>
      </c>
      <c r="D21">
        <v>5.2339999999999998E-2</v>
      </c>
      <c r="E21">
        <v>3.653E-2</v>
      </c>
    </row>
    <row r="22" spans="1:5">
      <c r="A22">
        <v>0</v>
      </c>
      <c r="B22">
        <v>14.64</v>
      </c>
      <c r="C22">
        <v>244</v>
      </c>
      <c r="D22">
        <v>0.15310000000000001</v>
      </c>
      <c r="E22">
        <v>8.6059999999999998E-2</v>
      </c>
    </row>
    <row r="23" spans="1:5">
      <c r="A23">
        <v>0</v>
      </c>
      <c r="B23">
        <v>16.52</v>
      </c>
      <c r="C23">
        <v>470.9</v>
      </c>
      <c r="D23">
        <v>6.8290000000000003E-2</v>
      </c>
      <c r="E23">
        <v>3.372E-2</v>
      </c>
    </row>
    <row r="24" spans="1:5">
      <c r="A24">
        <v>0</v>
      </c>
      <c r="B24">
        <v>10.94</v>
      </c>
      <c r="C24">
        <v>559.20000000000005</v>
      </c>
      <c r="D24">
        <v>0.1047</v>
      </c>
      <c r="E24">
        <v>6.8769999999999998E-2</v>
      </c>
    </row>
    <row r="25" spans="1:5">
      <c r="A25">
        <v>0</v>
      </c>
      <c r="B25">
        <v>18</v>
      </c>
      <c r="C25">
        <v>506.3</v>
      </c>
      <c r="D25">
        <v>9.5460000000000003E-2</v>
      </c>
      <c r="E25">
        <v>3.8890000000000001E-2</v>
      </c>
    </row>
    <row r="26" spans="1:5">
      <c r="A26">
        <v>0</v>
      </c>
      <c r="B26">
        <v>20.97</v>
      </c>
      <c r="C26">
        <v>401.5</v>
      </c>
      <c r="D26">
        <v>9.3619999999999995E-2</v>
      </c>
      <c r="E26">
        <v>4.5909999999999999E-2</v>
      </c>
    </row>
    <row r="27" spans="1:5">
      <c r="A27">
        <v>0</v>
      </c>
      <c r="B27">
        <v>15.86</v>
      </c>
      <c r="C27">
        <v>520</v>
      </c>
      <c r="D27">
        <v>0.1535</v>
      </c>
      <c r="E27">
        <v>0.1169</v>
      </c>
    </row>
    <row r="28" spans="1:5">
      <c r="A28">
        <v>0</v>
      </c>
      <c r="B28">
        <v>15.65</v>
      </c>
      <c r="C28">
        <v>443.3</v>
      </c>
      <c r="D28">
        <v>7.1650000000000005E-2</v>
      </c>
      <c r="E28">
        <v>4.1509999999999998E-2</v>
      </c>
    </row>
    <row r="29" spans="1:5">
      <c r="A29">
        <v>0</v>
      </c>
      <c r="B29">
        <v>21.8</v>
      </c>
      <c r="C29">
        <v>466.1</v>
      </c>
      <c r="D29">
        <v>9.4450000000000006E-2</v>
      </c>
      <c r="E29">
        <v>6.0150000000000002E-2</v>
      </c>
    </row>
    <row r="30" spans="1:5">
      <c r="A30">
        <v>0</v>
      </c>
      <c r="B30">
        <v>15.24</v>
      </c>
      <c r="C30">
        <v>651.9</v>
      </c>
      <c r="D30">
        <v>0.13389999999999999</v>
      </c>
      <c r="E30">
        <v>9.9659999999999999E-2</v>
      </c>
    </row>
    <row r="31" spans="1:5">
      <c r="A31">
        <v>0</v>
      </c>
      <c r="B31">
        <v>24.02</v>
      </c>
      <c r="C31">
        <v>662.7</v>
      </c>
      <c r="D31">
        <v>8.6059999999999998E-2</v>
      </c>
      <c r="E31">
        <v>3.1019999999999999E-2</v>
      </c>
    </row>
    <row r="32" spans="1:5">
      <c r="A32">
        <v>0</v>
      </c>
      <c r="B32">
        <v>14.76</v>
      </c>
      <c r="C32">
        <v>551.70000000000005</v>
      </c>
      <c r="D32">
        <v>5.0549999999999998E-2</v>
      </c>
      <c r="E32">
        <v>3.261E-2</v>
      </c>
    </row>
    <row r="33" spans="1:5">
      <c r="A33">
        <v>0</v>
      </c>
      <c r="B33">
        <v>18.3</v>
      </c>
      <c r="C33">
        <v>555.1</v>
      </c>
      <c r="D33">
        <v>8.165E-2</v>
      </c>
      <c r="E33">
        <v>3.9739999999999998E-2</v>
      </c>
    </row>
    <row r="34" spans="1:5">
      <c r="A34">
        <v>0</v>
      </c>
      <c r="B34">
        <v>17.84</v>
      </c>
      <c r="C34">
        <v>451.1</v>
      </c>
      <c r="D34">
        <v>7.0569999999999994E-2</v>
      </c>
      <c r="E34">
        <v>2.4899999999999999E-2</v>
      </c>
    </row>
    <row r="35" spans="1:5">
      <c r="A35">
        <v>0</v>
      </c>
      <c r="B35">
        <v>19.940000000000001</v>
      </c>
      <c r="C35">
        <v>294.5</v>
      </c>
      <c r="D35">
        <v>5.3010000000000002E-2</v>
      </c>
      <c r="E35">
        <v>6.829E-3</v>
      </c>
    </row>
    <row r="36" spans="1:5">
      <c r="A36">
        <v>0</v>
      </c>
      <c r="B36">
        <v>12.84</v>
      </c>
      <c r="C36">
        <v>412.6</v>
      </c>
      <c r="D36">
        <v>7.5249999999999997E-2</v>
      </c>
      <c r="E36">
        <v>4.1959999999999997E-2</v>
      </c>
    </row>
    <row r="37" spans="1:5">
      <c r="A37">
        <v>0</v>
      </c>
      <c r="B37">
        <v>13.43</v>
      </c>
      <c r="C37">
        <v>143.5</v>
      </c>
      <c r="D37">
        <v>7.5679999999999997E-2</v>
      </c>
      <c r="E37">
        <v>0</v>
      </c>
    </row>
    <row r="38" spans="1:5">
      <c r="A38">
        <v>0</v>
      </c>
      <c r="B38">
        <v>20.52</v>
      </c>
      <c r="C38">
        <v>458.7</v>
      </c>
      <c r="D38">
        <v>4.0379999999999999E-2</v>
      </c>
      <c r="E38">
        <v>2.383E-2</v>
      </c>
    </row>
    <row r="39" spans="1:5">
      <c r="A39">
        <v>0</v>
      </c>
      <c r="B39">
        <v>19.399999999999999</v>
      </c>
      <c r="C39">
        <v>298.3</v>
      </c>
      <c r="D39">
        <v>9.6970000000000001E-2</v>
      </c>
      <c r="E39">
        <v>6.1539999999999997E-2</v>
      </c>
    </row>
    <row r="40" spans="1:5">
      <c r="A40">
        <v>0</v>
      </c>
      <c r="B40">
        <v>19.29</v>
      </c>
      <c r="C40">
        <v>336.1</v>
      </c>
      <c r="D40">
        <v>8.5779999999999995E-2</v>
      </c>
      <c r="E40">
        <v>2.9950000000000001E-2</v>
      </c>
    </row>
    <row r="41" spans="1:5">
      <c r="A41">
        <v>0</v>
      </c>
      <c r="B41">
        <v>18.329999999999998</v>
      </c>
      <c r="C41">
        <v>412.5</v>
      </c>
      <c r="D41">
        <v>0.1017</v>
      </c>
      <c r="E41">
        <v>7.0699999999999999E-2</v>
      </c>
    </row>
    <row r="42" spans="1:5">
      <c r="A42">
        <v>0</v>
      </c>
      <c r="B42">
        <v>18.54</v>
      </c>
      <c r="C42">
        <v>466.7</v>
      </c>
      <c r="D42">
        <v>6.8150000000000002E-2</v>
      </c>
      <c r="E42">
        <v>2.6429999999999999E-2</v>
      </c>
    </row>
    <row r="43" spans="1:5">
      <c r="A43">
        <v>0</v>
      </c>
      <c r="B43">
        <v>21.26</v>
      </c>
      <c r="C43">
        <v>396.5</v>
      </c>
      <c r="D43">
        <v>6.5750000000000003E-2</v>
      </c>
      <c r="E43">
        <v>5.1330000000000001E-2</v>
      </c>
    </row>
    <row r="44" spans="1:5">
      <c r="A44">
        <v>0</v>
      </c>
      <c r="B44">
        <v>16.989999999999998</v>
      </c>
      <c r="C44">
        <v>290.2</v>
      </c>
      <c r="D44">
        <v>8.4040000000000004E-2</v>
      </c>
      <c r="E44">
        <v>4.3339999999999997E-2</v>
      </c>
    </row>
    <row r="45" spans="1:5">
      <c r="A45">
        <v>0</v>
      </c>
      <c r="B45">
        <v>20.76</v>
      </c>
      <c r="C45">
        <v>480.4</v>
      </c>
      <c r="D45">
        <v>0.12089999999999999</v>
      </c>
      <c r="E45">
        <v>0.1065</v>
      </c>
    </row>
    <row r="46" spans="1:5">
      <c r="A46">
        <v>0</v>
      </c>
      <c r="B46">
        <v>19.649999999999999</v>
      </c>
      <c r="C46">
        <v>629.9</v>
      </c>
      <c r="D46">
        <v>0.2233</v>
      </c>
      <c r="E46">
        <v>0.30030000000000001</v>
      </c>
    </row>
    <row r="47" spans="1:5">
      <c r="A47">
        <v>0</v>
      </c>
      <c r="B47">
        <v>20.190000000000001</v>
      </c>
      <c r="C47">
        <v>334.2</v>
      </c>
      <c r="D47">
        <v>0.1303</v>
      </c>
      <c r="E47">
        <v>6.4759999999999998E-2</v>
      </c>
    </row>
    <row r="48" spans="1:5">
      <c r="A48">
        <v>0</v>
      </c>
      <c r="B48">
        <v>15.83</v>
      </c>
      <c r="C48">
        <v>230.9</v>
      </c>
      <c r="D48">
        <v>8.201E-2</v>
      </c>
      <c r="E48">
        <v>4.1320000000000003E-2</v>
      </c>
    </row>
    <row r="49" spans="1:5">
      <c r="A49">
        <v>0</v>
      </c>
      <c r="B49">
        <v>21.53</v>
      </c>
      <c r="C49">
        <v>438.6</v>
      </c>
      <c r="D49">
        <v>7.8490000000000004E-2</v>
      </c>
      <c r="E49">
        <v>3.3279999999999997E-2</v>
      </c>
    </row>
    <row r="50" spans="1:5">
      <c r="A50">
        <v>0</v>
      </c>
      <c r="B50">
        <v>15.76</v>
      </c>
      <c r="C50">
        <v>245.2</v>
      </c>
      <c r="D50">
        <v>0.12429999999999999</v>
      </c>
      <c r="E50">
        <v>9.2630000000000004E-2</v>
      </c>
    </row>
    <row r="51" spans="1:5">
      <c r="A51">
        <v>0</v>
      </c>
      <c r="B51">
        <v>10.82</v>
      </c>
      <c r="C51">
        <v>403.3</v>
      </c>
      <c r="D51">
        <v>6.6850000000000007E-2</v>
      </c>
      <c r="E51">
        <v>3.5119999999999998E-2</v>
      </c>
    </row>
    <row r="52" spans="1:5">
      <c r="A52">
        <v>0</v>
      </c>
      <c r="B52">
        <v>10.89</v>
      </c>
      <c r="C52">
        <v>640.70000000000005</v>
      </c>
      <c r="D52">
        <v>0.1099</v>
      </c>
      <c r="E52">
        <v>8.8419999999999999E-2</v>
      </c>
    </row>
    <row r="53" spans="1:5">
      <c r="A53">
        <v>0</v>
      </c>
      <c r="B53">
        <v>16.39</v>
      </c>
      <c r="C53">
        <v>553.5</v>
      </c>
      <c r="D53">
        <v>7.3249999999999996E-2</v>
      </c>
      <c r="E53">
        <v>8.0920000000000006E-2</v>
      </c>
    </row>
    <row r="54" spans="1:5">
      <c r="A54">
        <v>0</v>
      </c>
      <c r="B54">
        <v>17.21</v>
      </c>
      <c r="C54">
        <v>588.70000000000005</v>
      </c>
      <c r="D54">
        <v>6.1359999999999998E-2</v>
      </c>
      <c r="E54">
        <v>1.4200000000000001E-2</v>
      </c>
    </row>
    <row r="55" spans="1:5">
      <c r="A55">
        <v>0</v>
      </c>
      <c r="B55">
        <v>16.39</v>
      </c>
      <c r="C55">
        <v>674.5</v>
      </c>
      <c r="D55">
        <v>0.1807</v>
      </c>
      <c r="E55">
        <v>0.1138</v>
      </c>
    </row>
    <row r="56" spans="1:5">
      <c r="A56">
        <v>0</v>
      </c>
      <c r="B56">
        <v>13.29</v>
      </c>
      <c r="C56">
        <v>455.8</v>
      </c>
      <c r="D56">
        <v>9.5089999999999994E-2</v>
      </c>
      <c r="E56">
        <v>2.8549999999999999E-2</v>
      </c>
    </row>
    <row r="57" spans="1:5">
      <c r="A57">
        <v>0</v>
      </c>
      <c r="B57">
        <v>13.93</v>
      </c>
      <c r="C57">
        <v>761.7</v>
      </c>
      <c r="D57">
        <v>9.4619999999999996E-2</v>
      </c>
      <c r="E57">
        <v>7.1349999999999997E-2</v>
      </c>
    </row>
    <row r="58" spans="1:5">
      <c r="A58">
        <v>0</v>
      </c>
      <c r="B58">
        <v>16.670000000000002</v>
      </c>
      <c r="C58">
        <v>423.6</v>
      </c>
      <c r="D58">
        <v>6.0949999999999997E-2</v>
      </c>
      <c r="E58">
        <v>3.5920000000000001E-2</v>
      </c>
    </row>
    <row r="59" spans="1:5">
      <c r="A59">
        <v>0</v>
      </c>
      <c r="B59">
        <v>15.39</v>
      </c>
      <c r="C59">
        <v>399.8</v>
      </c>
      <c r="D59">
        <v>6.8890000000000007E-2</v>
      </c>
      <c r="E59">
        <v>3.5029999999999999E-2</v>
      </c>
    </row>
    <row r="60" spans="1:5">
      <c r="A60">
        <v>0</v>
      </c>
      <c r="B60">
        <v>13.39</v>
      </c>
      <c r="C60">
        <v>384.8</v>
      </c>
      <c r="D60">
        <v>0.11360000000000001</v>
      </c>
      <c r="E60">
        <v>4.6350000000000002E-2</v>
      </c>
    </row>
    <row r="61" spans="1:5">
      <c r="A61">
        <v>0</v>
      </c>
      <c r="B61">
        <v>11.97</v>
      </c>
      <c r="C61">
        <v>288.5</v>
      </c>
      <c r="D61">
        <v>4.1020000000000001E-2</v>
      </c>
      <c r="E61">
        <v>0</v>
      </c>
    </row>
    <row r="62" spans="1:5">
      <c r="A62">
        <v>0</v>
      </c>
      <c r="B62">
        <v>17.309999999999999</v>
      </c>
      <c r="C62">
        <v>398</v>
      </c>
      <c r="D62">
        <v>9.486E-2</v>
      </c>
      <c r="E62">
        <v>2.0310000000000002E-2</v>
      </c>
    </row>
    <row r="63" spans="1:5">
      <c r="A63">
        <v>0</v>
      </c>
      <c r="B63">
        <v>15.92</v>
      </c>
      <c r="C63">
        <v>512.20000000000005</v>
      </c>
      <c r="D63">
        <v>9.5089999999999994E-2</v>
      </c>
      <c r="E63">
        <v>4.8939999999999997E-2</v>
      </c>
    </row>
    <row r="64" spans="1:5">
      <c r="A64">
        <v>0</v>
      </c>
      <c r="B64">
        <v>14.97</v>
      </c>
      <c r="C64">
        <v>355.3</v>
      </c>
      <c r="D64">
        <v>5.1389999999999998E-2</v>
      </c>
      <c r="E64">
        <v>2.2509999999999999E-2</v>
      </c>
    </row>
    <row r="65" spans="1:5">
      <c r="A65">
        <v>0</v>
      </c>
      <c r="B65">
        <v>14.65</v>
      </c>
      <c r="C65">
        <v>432.8</v>
      </c>
      <c r="D65">
        <v>0.12959999999999999</v>
      </c>
      <c r="E65">
        <v>3.7100000000000001E-2</v>
      </c>
    </row>
    <row r="66" spans="1:5">
      <c r="A66">
        <v>0</v>
      </c>
      <c r="B66">
        <v>18.77</v>
      </c>
      <c r="C66">
        <v>689.5</v>
      </c>
      <c r="D66">
        <v>0.1167</v>
      </c>
      <c r="E66">
        <v>9.0499999999999997E-2</v>
      </c>
    </row>
    <row r="67" spans="1:5">
      <c r="A67">
        <v>0</v>
      </c>
      <c r="B67">
        <v>15.18</v>
      </c>
      <c r="C67">
        <v>640.1</v>
      </c>
      <c r="D67">
        <v>0.1021</v>
      </c>
      <c r="E67">
        <v>8.4870000000000001E-2</v>
      </c>
    </row>
    <row r="68" spans="1:5">
      <c r="A68">
        <v>0</v>
      </c>
      <c r="B68">
        <v>17.91</v>
      </c>
      <c r="C68">
        <v>585</v>
      </c>
      <c r="D68">
        <v>6.3759999999999997E-2</v>
      </c>
      <c r="E68">
        <v>2.8809999999999999E-2</v>
      </c>
    </row>
    <row r="69" spans="1:5">
      <c r="A69">
        <v>0</v>
      </c>
      <c r="B69">
        <v>20.78</v>
      </c>
      <c r="C69">
        <v>519.4</v>
      </c>
      <c r="D69">
        <v>7.5889999999999999E-2</v>
      </c>
      <c r="E69">
        <v>3.1359999999999999E-2</v>
      </c>
    </row>
    <row r="70" spans="1:5">
      <c r="A70">
        <v>0</v>
      </c>
      <c r="B70">
        <v>20.7</v>
      </c>
      <c r="C70">
        <v>203.9</v>
      </c>
      <c r="D70">
        <v>0.1305</v>
      </c>
      <c r="E70">
        <v>0.1321</v>
      </c>
    </row>
    <row r="71" spans="1:5">
      <c r="A71">
        <v>0</v>
      </c>
      <c r="B71">
        <v>15.34</v>
      </c>
      <c r="C71">
        <v>300.2</v>
      </c>
      <c r="D71">
        <v>0.15989999999999999</v>
      </c>
      <c r="E71">
        <v>0.4108</v>
      </c>
    </row>
    <row r="72" spans="1:5">
      <c r="A72">
        <v>0</v>
      </c>
      <c r="B72">
        <v>13.08</v>
      </c>
      <c r="C72">
        <v>381.9</v>
      </c>
      <c r="D72">
        <v>5.1130000000000002E-2</v>
      </c>
      <c r="E72">
        <v>1.9820000000000001E-2</v>
      </c>
    </row>
    <row r="73" spans="1:5">
      <c r="A73">
        <v>0</v>
      </c>
      <c r="B73">
        <v>15.34</v>
      </c>
      <c r="C73">
        <v>538.9</v>
      </c>
      <c r="D73">
        <v>8.498E-2</v>
      </c>
      <c r="E73">
        <v>9.2929999999999999E-2</v>
      </c>
    </row>
    <row r="74" spans="1:5">
      <c r="A74">
        <v>0</v>
      </c>
      <c r="B74">
        <v>17.940000000000001</v>
      </c>
      <c r="C74">
        <v>460.3</v>
      </c>
      <c r="D74">
        <v>6.6790000000000002E-2</v>
      </c>
      <c r="E74">
        <v>3.8850000000000003E-2</v>
      </c>
    </row>
    <row r="75" spans="1:5">
      <c r="A75">
        <v>0</v>
      </c>
      <c r="B75">
        <v>19.46</v>
      </c>
      <c r="C75">
        <v>880.2</v>
      </c>
      <c r="D75">
        <v>7.2230000000000003E-2</v>
      </c>
      <c r="E75">
        <v>5.1499999999999997E-2</v>
      </c>
    </row>
    <row r="76" spans="1:5">
      <c r="A76">
        <v>0</v>
      </c>
      <c r="B76">
        <v>12.74</v>
      </c>
      <c r="C76">
        <v>448.6</v>
      </c>
      <c r="D76">
        <v>5.2409999999999998E-2</v>
      </c>
      <c r="E76">
        <v>1.9720000000000001E-2</v>
      </c>
    </row>
    <row r="77" spans="1:5">
      <c r="A77">
        <v>0</v>
      </c>
      <c r="B77">
        <v>12.96</v>
      </c>
      <c r="C77">
        <v>366.8</v>
      </c>
      <c r="D77">
        <v>3.7179999999999998E-2</v>
      </c>
      <c r="E77">
        <v>3.0899999999999999E-3</v>
      </c>
    </row>
    <row r="78" spans="1:5">
      <c r="A78">
        <v>0</v>
      </c>
      <c r="B78">
        <v>20.18</v>
      </c>
      <c r="C78">
        <v>419.8</v>
      </c>
      <c r="D78">
        <v>0.11409999999999999</v>
      </c>
      <c r="E78">
        <v>6.8430000000000005E-2</v>
      </c>
    </row>
    <row r="79" spans="1:5">
      <c r="A79">
        <v>0</v>
      </c>
      <c r="B79">
        <v>22.22</v>
      </c>
      <c r="C79">
        <v>464.5</v>
      </c>
      <c r="D79">
        <v>0.10150000000000001</v>
      </c>
      <c r="E79">
        <v>5.3699999999999998E-2</v>
      </c>
    </row>
    <row r="80" spans="1:5">
      <c r="A80">
        <v>0</v>
      </c>
      <c r="B80">
        <v>19.760000000000002</v>
      </c>
      <c r="C80">
        <v>690.2</v>
      </c>
      <c r="D80">
        <v>5.3519999999999998E-2</v>
      </c>
      <c r="E80">
        <v>1.9470000000000001E-2</v>
      </c>
    </row>
    <row r="81" spans="1:5">
      <c r="A81">
        <v>0</v>
      </c>
      <c r="B81">
        <v>9.7100000000000009</v>
      </c>
      <c r="C81">
        <v>357.6</v>
      </c>
      <c r="D81">
        <v>5.7360000000000001E-2</v>
      </c>
      <c r="E81">
        <v>2.5309999999999999E-2</v>
      </c>
    </row>
    <row r="82" spans="1:5">
      <c r="A82">
        <v>0</v>
      </c>
      <c r="B82">
        <v>16.95</v>
      </c>
      <c r="C82">
        <v>685.9</v>
      </c>
      <c r="D82">
        <v>7.8850000000000003E-2</v>
      </c>
      <c r="E82">
        <v>2.6020000000000001E-2</v>
      </c>
    </row>
    <row r="83" spans="1:5">
      <c r="A83">
        <v>0</v>
      </c>
      <c r="B83">
        <v>12.39</v>
      </c>
      <c r="C83">
        <v>464.1</v>
      </c>
      <c r="D83">
        <v>6.9809999999999997E-2</v>
      </c>
      <c r="E83">
        <v>3.9870000000000003E-2</v>
      </c>
    </row>
    <row r="84" spans="1:5">
      <c r="A84">
        <v>0</v>
      </c>
      <c r="B84">
        <v>14.71</v>
      </c>
      <c r="C84">
        <v>372.7</v>
      </c>
      <c r="D84">
        <v>5.7430000000000002E-2</v>
      </c>
      <c r="E84">
        <v>2.3630000000000002E-2</v>
      </c>
    </row>
    <row r="85" spans="1:5">
      <c r="A85">
        <v>0</v>
      </c>
      <c r="B85">
        <v>15.15</v>
      </c>
      <c r="C85">
        <v>349.6</v>
      </c>
      <c r="D85">
        <v>4.3020000000000003E-2</v>
      </c>
      <c r="E85">
        <v>0</v>
      </c>
    </row>
    <row r="86" spans="1:5">
      <c r="A86">
        <v>0</v>
      </c>
      <c r="B86">
        <v>14.45</v>
      </c>
      <c r="C86">
        <v>227.2</v>
      </c>
      <c r="D86">
        <v>4.2759999999999999E-2</v>
      </c>
      <c r="E86">
        <v>0</v>
      </c>
    </row>
    <row r="87" spans="1:5">
      <c r="A87">
        <v>0</v>
      </c>
      <c r="B87">
        <v>18.059999999999999</v>
      </c>
      <c r="C87">
        <v>302.39999999999998</v>
      </c>
      <c r="D87">
        <v>0.12939999999999999</v>
      </c>
      <c r="E87">
        <v>0.13070000000000001</v>
      </c>
    </row>
    <row r="88" spans="1:5">
      <c r="A88">
        <v>0</v>
      </c>
      <c r="B88">
        <v>22.22</v>
      </c>
      <c r="C88">
        <v>526.4</v>
      </c>
      <c r="D88">
        <v>1.9380000000000001E-2</v>
      </c>
      <c r="E88">
        <v>1.5950000000000001E-3</v>
      </c>
    </row>
    <row r="89" spans="1:5">
      <c r="A89">
        <v>0</v>
      </c>
      <c r="B89">
        <v>13.06</v>
      </c>
      <c r="C89">
        <v>508.8</v>
      </c>
      <c r="D89">
        <v>3.7740000000000003E-2</v>
      </c>
      <c r="E89">
        <v>9.1929999999999998E-3</v>
      </c>
    </row>
    <row r="90" spans="1:5">
      <c r="A90">
        <v>0</v>
      </c>
      <c r="B90">
        <v>14.92</v>
      </c>
      <c r="C90">
        <v>402</v>
      </c>
      <c r="D90">
        <v>8.1549999999999997E-2</v>
      </c>
      <c r="E90">
        <v>6.1809999999999997E-2</v>
      </c>
    </row>
    <row r="91" spans="1:5">
      <c r="A91">
        <v>0</v>
      </c>
      <c r="B91">
        <v>15.11</v>
      </c>
      <c r="C91">
        <v>317.5</v>
      </c>
      <c r="D91">
        <v>4.6949999999999999E-2</v>
      </c>
      <c r="E91">
        <v>1.5969999999999999E-3</v>
      </c>
    </row>
    <row r="92" spans="1:5">
      <c r="A92">
        <v>0</v>
      </c>
      <c r="B92">
        <v>17.190000000000001</v>
      </c>
      <c r="C92">
        <v>420.3</v>
      </c>
      <c r="D92">
        <v>6.1409999999999999E-2</v>
      </c>
      <c r="E92">
        <v>3.8089999999999999E-2</v>
      </c>
    </row>
    <row r="93" spans="1:5">
      <c r="A93">
        <v>0</v>
      </c>
      <c r="B93">
        <v>17.39</v>
      </c>
      <c r="C93">
        <v>428.9</v>
      </c>
      <c r="D93">
        <v>5.5620000000000003E-2</v>
      </c>
      <c r="E93">
        <v>2.3529999999999999E-2</v>
      </c>
    </row>
    <row r="94" spans="1:5">
      <c r="A94">
        <v>0</v>
      </c>
      <c r="B94">
        <v>15.9</v>
      </c>
      <c r="C94">
        <v>463.7</v>
      </c>
      <c r="D94">
        <v>7.2529999999999997E-2</v>
      </c>
      <c r="E94">
        <v>3.8440000000000002E-2</v>
      </c>
    </row>
    <row r="95" spans="1:5">
      <c r="A95">
        <v>0</v>
      </c>
      <c r="B95">
        <v>21.41</v>
      </c>
      <c r="C95">
        <v>507.4</v>
      </c>
      <c r="D95">
        <v>6.6009999999999999E-2</v>
      </c>
      <c r="E95">
        <v>3.1119999999999998E-2</v>
      </c>
    </row>
    <row r="96" spans="1:5">
      <c r="A96">
        <v>0</v>
      </c>
      <c r="B96">
        <v>18.22</v>
      </c>
      <c r="C96">
        <v>288.10000000000002</v>
      </c>
      <c r="D96">
        <v>2.3439999999999999E-2</v>
      </c>
      <c r="E96">
        <v>0</v>
      </c>
    </row>
    <row r="97" spans="1:5">
      <c r="A97">
        <v>0</v>
      </c>
      <c r="B97">
        <v>16.329999999999998</v>
      </c>
      <c r="C97">
        <v>516.4</v>
      </c>
      <c r="D97">
        <v>5.3659999999999999E-2</v>
      </c>
      <c r="E97">
        <v>3.8730000000000001E-2</v>
      </c>
    </row>
    <row r="98" spans="1:5">
      <c r="A98">
        <v>0</v>
      </c>
      <c r="B98">
        <v>19.559999999999999</v>
      </c>
      <c r="C98">
        <v>461</v>
      </c>
      <c r="D98">
        <v>8.0869999999999997E-2</v>
      </c>
      <c r="E98">
        <v>4.1869999999999997E-2</v>
      </c>
    </row>
    <row r="99" spans="1:5">
      <c r="A99">
        <v>0</v>
      </c>
      <c r="B99">
        <v>18.600000000000001</v>
      </c>
      <c r="C99">
        <v>481.9</v>
      </c>
      <c r="D99">
        <v>0.10580000000000001</v>
      </c>
      <c r="E99">
        <v>8.0049999999999996E-2</v>
      </c>
    </row>
    <row r="100" spans="1:5">
      <c r="A100">
        <v>0</v>
      </c>
      <c r="B100">
        <v>17.27</v>
      </c>
      <c r="C100">
        <v>295.39999999999998</v>
      </c>
      <c r="D100">
        <v>7.2319999999999995E-2</v>
      </c>
      <c r="E100">
        <v>1.7559999999999999E-2</v>
      </c>
    </row>
    <row r="101" spans="1:5">
      <c r="A101">
        <v>0</v>
      </c>
      <c r="B101">
        <v>22.54</v>
      </c>
      <c r="C101">
        <v>529.4</v>
      </c>
      <c r="D101">
        <v>0.14829999999999999</v>
      </c>
      <c r="E101">
        <v>8.7050000000000002E-2</v>
      </c>
    </row>
    <row r="102" spans="1:5">
      <c r="A102">
        <v>0</v>
      </c>
      <c r="B102">
        <v>12.91</v>
      </c>
      <c r="C102">
        <v>725.5</v>
      </c>
      <c r="D102">
        <v>6.2300000000000001E-2</v>
      </c>
      <c r="E102">
        <v>5.892E-2</v>
      </c>
    </row>
    <row r="103" spans="1:5">
      <c r="A103">
        <v>0</v>
      </c>
      <c r="B103">
        <v>18.940000000000001</v>
      </c>
      <c r="C103">
        <v>428</v>
      </c>
      <c r="D103">
        <v>6.9000000000000006E-2</v>
      </c>
      <c r="E103">
        <v>2.6689999999999998E-2</v>
      </c>
    </row>
    <row r="104" spans="1:5">
      <c r="A104">
        <v>0</v>
      </c>
      <c r="B104">
        <v>18.350000000000001</v>
      </c>
      <c r="C104">
        <v>432.2</v>
      </c>
      <c r="D104">
        <v>0.1154</v>
      </c>
      <c r="E104">
        <v>6.6360000000000002E-2</v>
      </c>
    </row>
    <row r="105" spans="1:5">
      <c r="A105">
        <v>0</v>
      </c>
      <c r="B105">
        <v>17.48</v>
      </c>
      <c r="C105">
        <v>321.2</v>
      </c>
      <c r="D105">
        <v>5.9069999999999998E-2</v>
      </c>
      <c r="E105">
        <v>5.774E-2</v>
      </c>
    </row>
    <row r="106" spans="1:5">
      <c r="A106">
        <v>0</v>
      </c>
      <c r="B106">
        <v>13.16</v>
      </c>
      <c r="C106">
        <v>568.9</v>
      </c>
      <c r="D106">
        <v>8.7110000000000007E-2</v>
      </c>
      <c r="E106">
        <v>3.8879999999999998E-2</v>
      </c>
    </row>
    <row r="107" spans="1:5">
      <c r="A107">
        <v>0</v>
      </c>
      <c r="B107">
        <v>13.9</v>
      </c>
      <c r="C107">
        <v>561.29999999999995</v>
      </c>
      <c r="D107">
        <v>0.1192</v>
      </c>
      <c r="E107">
        <v>7.8600000000000003E-2</v>
      </c>
    </row>
    <row r="108" spans="1:5">
      <c r="A108">
        <v>0</v>
      </c>
      <c r="B108">
        <v>17.53</v>
      </c>
      <c r="C108">
        <v>313.10000000000002</v>
      </c>
      <c r="D108">
        <v>8.5019999999999998E-2</v>
      </c>
      <c r="E108">
        <v>1.7680000000000001E-2</v>
      </c>
    </row>
    <row r="109" spans="1:5">
      <c r="A109">
        <v>0</v>
      </c>
      <c r="B109">
        <v>17.02</v>
      </c>
      <c r="C109">
        <v>546.4</v>
      </c>
      <c r="D109">
        <v>4.9939999999999998E-2</v>
      </c>
      <c r="E109">
        <v>3.5540000000000002E-2</v>
      </c>
    </row>
    <row r="110" spans="1:5">
      <c r="A110">
        <v>0</v>
      </c>
      <c r="B110">
        <v>13.47</v>
      </c>
      <c r="C110">
        <v>641.20000000000005</v>
      </c>
      <c r="D110">
        <v>7.6240000000000002E-2</v>
      </c>
      <c r="E110">
        <v>5.7239999999999999E-2</v>
      </c>
    </row>
    <row r="111" spans="1:5">
      <c r="A111">
        <v>0</v>
      </c>
      <c r="B111">
        <v>15.46</v>
      </c>
      <c r="C111">
        <v>329.6</v>
      </c>
      <c r="D111">
        <v>7.7219999999999997E-2</v>
      </c>
      <c r="E111">
        <v>6.6429999999999996E-3</v>
      </c>
    </row>
    <row r="112" spans="1:5">
      <c r="A112">
        <v>0</v>
      </c>
      <c r="B112">
        <v>15.51</v>
      </c>
      <c r="C112">
        <v>684.5</v>
      </c>
      <c r="D112">
        <v>0.1096</v>
      </c>
      <c r="E112">
        <v>6.5049999999999997E-2</v>
      </c>
    </row>
    <row r="113" spans="1:5">
      <c r="A113">
        <v>0</v>
      </c>
      <c r="B113">
        <v>23.97</v>
      </c>
      <c r="C113">
        <v>496.4</v>
      </c>
      <c r="D113">
        <v>7.5289999999999996E-2</v>
      </c>
      <c r="E113">
        <v>5.4379999999999998E-2</v>
      </c>
    </row>
    <row r="114" spans="1:5">
      <c r="A114">
        <v>0</v>
      </c>
      <c r="B114">
        <v>27.08</v>
      </c>
      <c r="C114">
        <v>395.7</v>
      </c>
      <c r="D114">
        <v>3.8129999999999997E-2</v>
      </c>
      <c r="E114">
        <v>1.6330000000000001E-2</v>
      </c>
    </row>
    <row r="115" spans="1:5">
      <c r="A115">
        <v>0</v>
      </c>
      <c r="B115">
        <v>33.81</v>
      </c>
      <c r="C115">
        <v>386.8</v>
      </c>
      <c r="D115">
        <v>3.5740000000000001E-2</v>
      </c>
      <c r="E115">
        <v>4.9670000000000001E-3</v>
      </c>
    </row>
    <row r="116" spans="1:5">
      <c r="A116">
        <v>0</v>
      </c>
      <c r="B116">
        <v>15.91</v>
      </c>
      <c r="C116">
        <v>279.60000000000002</v>
      </c>
      <c r="D116">
        <v>4.0869999999999997E-2</v>
      </c>
      <c r="E116">
        <v>1.652E-2</v>
      </c>
    </row>
    <row r="117" spans="1:5">
      <c r="A117">
        <v>0</v>
      </c>
      <c r="B117">
        <v>21.25</v>
      </c>
      <c r="C117">
        <v>603.4</v>
      </c>
      <c r="D117">
        <v>6.9449999999999998E-2</v>
      </c>
      <c r="E117">
        <v>1.4619999999999999E-2</v>
      </c>
    </row>
    <row r="118" spans="1:5">
      <c r="A118">
        <v>0</v>
      </c>
      <c r="B118">
        <v>27.85</v>
      </c>
      <c r="C118">
        <v>623.9</v>
      </c>
      <c r="D118">
        <v>0.10390000000000001</v>
      </c>
      <c r="E118">
        <v>0.1103</v>
      </c>
    </row>
    <row r="119" spans="1:5">
      <c r="A119">
        <v>0</v>
      </c>
      <c r="B119">
        <v>15.6</v>
      </c>
      <c r="C119">
        <v>575.29999999999995</v>
      </c>
      <c r="D119">
        <v>6.6299999999999998E-2</v>
      </c>
      <c r="E119">
        <v>4.7050000000000002E-2</v>
      </c>
    </row>
    <row r="120" spans="1:5">
      <c r="A120">
        <v>0</v>
      </c>
      <c r="B120">
        <v>15.04</v>
      </c>
      <c r="C120">
        <v>476.5</v>
      </c>
      <c r="D120">
        <v>3.3930000000000002E-2</v>
      </c>
      <c r="E120">
        <v>1.0529999999999999E-2</v>
      </c>
    </row>
    <row r="121" spans="1:5">
      <c r="A121">
        <v>0</v>
      </c>
      <c r="B121">
        <v>18.190000000000001</v>
      </c>
      <c r="C121">
        <v>389.4</v>
      </c>
      <c r="D121">
        <v>0.13250000000000001</v>
      </c>
      <c r="E121">
        <v>0.15479999999999999</v>
      </c>
    </row>
    <row r="122" spans="1:5">
      <c r="A122">
        <v>0</v>
      </c>
      <c r="B122">
        <v>23.77</v>
      </c>
      <c r="C122">
        <v>590</v>
      </c>
      <c r="D122">
        <v>6.8070000000000006E-2</v>
      </c>
      <c r="E122">
        <v>4.6969999999999998E-2</v>
      </c>
    </row>
    <row r="123" spans="1:5">
      <c r="A123">
        <v>0</v>
      </c>
      <c r="B123">
        <v>19.86</v>
      </c>
      <c r="C123">
        <v>337.7</v>
      </c>
      <c r="D123">
        <v>5.9709999999999999E-2</v>
      </c>
      <c r="E123">
        <v>4.8309999999999999E-2</v>
      </c>
    </row>
    <row r="124" spans="1:5">
      <c r="A124">
        <v>0</v>
      </c>
      <c r="B124">
        <v>17.43</v>
      </c>
      <c r="C124">
        <v>541.6</v>
      </c>
      <c r="D124">
        <v>4.5240000000000002E-2</v>
      </c>
      <c r="E124">
        <v>4.3360000000000003E-2</v>
      </c>
    </row>
    <row r="125" spans="1:5">
      <c r="A125">
        <v>0</v>
      </c>
      <c r="B125">
        <v>14.11</v>
      </c>
      <c r="C125">
        <v>512.20000000000005</v>
      </c>
      <c r="D125">
        <v>0.1346</v>
      </c>
      <c r="E125">
        <v>0.13739999999999999</v>
      </c>
    </row>
    <row r="126" spans="1:5">
      <c r="A126">
        <v>0</v>
      </c>
      <c r="B126">
        <v>25.22</v>
      </c>
      <c r="C126">
        <v>347</v>
      </c>
      <c r="D126">
        <v>7.2340000000000002E-2</v>
      </c>
      <c r="E126">
        <v>2.3789999999999999E-2</v>
      </c>
    </row>
    <row r="127" spans="1:5">
      <c r="A127">
        <v>0</v>
      </c>
      <c r="B127">
        <v>14.93</v>
      </c>
      <c r="C127">
        <v>406.3</v>
      </c>
      <c r="D127">
        <v>7.8079999999999997E-2</v>
      </c>
      <c r="E127">
        <v>4.3279999999999999E-2</v>
      </c>
    </row>
    <row r="128" spans="1:5">
      <c r="A128">
        <v>0</v>
      </c>
      <c r="B128">
        <v>18.45</v>
      </c>
      <c r="C128">
        <v>407.4</v>
      </c>
      <c r="D128">
        <v>5.9909999999999998E-2</v>
      </c>
      <c r="E128">
        <v>2.6380000000000001E-2</v>
      </c>
    </row>
    <row r="129" spans="1:5">
      <c r="A129">
        <v>0</v>
      </c>
      <c r="B129">
        <v>18.95</v>
      </c>
      <c r="C129">
        <v>346.4</v>
      </c>
      <c r="D129">
        <v>0.1147</v>
      </c>
      <c r="E129">
        <v>6.3869999999999996E-2</v>
      </c>
    </row>
    <row r="130" spans="1:5">
      <c r="A130">
        <v>0</v>
      </c>
      <c r="B130">
        <v>21.84</v>
      </c>
      <c r="C130">
        <v>561</v>
      </c>
      <c r="D130">
        <v>8.2589999999999997E-2</v>
      </c>
      <c r="E130">
        <v>4.0719999999999999E-2</v>
      </c>
    </row>
    <row r="131" spans="1:5">
      <c r="A131">
        <v>0</v>
      </c>
      <c r="B131">
        <v>16.21</v>
      </c>
      <c r="C131">
        <v>512.20000000000005</v>
      </c>
      <c r="D131">
        <v>6.2190000000000002E-2</v>
      </c>
      <c r="E131">
        <v>3.9E-2</v>
      </c>
    </row>
    <row r="132" spans="1:5">
      <c r="A132">
        <v>0</v>
      </c>
      <c r="B132">
        <v>20.39</v>
      </c>
      <c r="C132">
        <v>344.9</v>
      </c>
      <c r="D132">
        <v>0.12889999999999999</v>
      </c>
      <c r="E132">
        <v>8.448E-2</v>
      </c>
    </row>
    <row r="133" spans="1:5">
      <c r="A133">
        <v>0</v>
      </c>
      <c r="B133">
        <v>16.82</v>
      </c>
      <c r="C133">
        <v>632.6</v>
      </c>
      <c r="D133">
        <v>2.6749999999999999E-2</v>
      </c>
      <c r="E133">
        <v>7.2500000000000004E-3</v>
      </c>
    </row>
    <row r="134" spans="1:5">
      <c r="A134">
        <v>0</v>
      </c>
      <c r="B134">
        <v>13.04</v>
      </c>
      <c r="C134">
        <v>388</v>
      </c>
      <c r="D134">
        <v>7.6079999999999995E-2</v>
      </c>
      <c r="E134">
        <v>3.2649999999999998E-2</v>
      </c>
    </row>
    <row r="135" spans="1:5">
      <c r="A135">
        <v>0</v>
      </c>
      <c r="B135">
        <v>15.67</v>
      </c>
      <c r="C135">
        <v>289.89999999999998</v>
      </c>
      <c r="D135">
        <v>4.6890000000000001E-2</v>
      </c>
      <c r="E135">
        <v>1.103E-2</v>
      </c>
    </row>
    <row r="136" spans="1:5">
      <c r="A136">
        <v>0</v>
      </c>
      <c r="B136">
        <v>17.36</v>
      </c>
      <c r="C136">
        <v>435.6</v>
      </c>
      <c r="D136">
        <v>7.2099999999999997E-2</v>
      </c>
      <c r="E136">
        <v>5.9290000000000002E-2</v>
      </c>
    </row>
    <row r="137" spans="1:5">
      <c r="A137">
        <v>0</v>
      </c>
      <c r="B137">
        <v>14.16</v>
      </c>
      <c r="C137">
        <v>396.6</v>
      </c>
      <c r="D137">
        <v>3.8719999999999997E-2</v>
      </c>
      <c r="E137">
        <v>1.487E-3</v>
      </c>
    </row>
    <row r="138" spans="1:5">
      <c r="A138">
        <v>0</v>
      </c>
      <c r="B138">
        <v>17.84</v>
      </c>
      <c r="C138">
        <v>572.29999999999995</v>
      </c>
      <c r="D138">
        <v>4.052E-2</v>
      </c>
      <c r="E138">
        <v>1.9970000000000002E-2</v>
      </c>
    </row>
    <row r="139" spans="1:5">
      <c r="A139">
        <v>0</v>
      </c>
      <c r="B139">
        <v>15.18</v>
      </c>
      <c r="C139">
        <v>587.4</v>
      </c>
      <c r="D139">
        <v>7.6880000000000004E-2</v>
      </c>
      <c r="E139">
        <v>4.4790000000000003E-2</v>
      </c>
    </row>
    <row r="140" spans="1:5">
      <c r="A140">
        <v>0</v>
      </c>
      <c r="B140">
        <v>14.02</v>
      </c>
      <c r="C140">
        <v>427.3</v>
      </c>
      <c r="D140">
        <v>4.3400000000000001E-2</v>
      </c>
      <c r="E140">
        <v>2.2450000000000001E-2</v>
      </c>
    </row>
    <row r="141" spans="1:5">
      <c r="A141">
        <v>0</v>
      </c>
      <c r="B141">
        <v>15.7</v>
      </c>
      <c r="C141">
        <v>516.6</v>
      </c>
      <c r="D141">
        <v>9.5799999999999996E-2</v>
      </c>
      <c r="E141">
        <v>0.1115</v>
      </c>
    </row>
    <row r="142" spans="1:5">
      <c r="A142">
        <v>0</v>
      </c>
      <c r="B142">
        <v>18.399999999999999</v>
      </c>
      <c r="C142">
        <v>489</v>
      </c>
      <c r="D142">
        <v>4.2160000000000003E-2</v>
      </c>
      <c r="E142">
        <v>1.8600000000000001E-3</v>
      </c>
    </row>
    <row r="143" spans="1:5">
      <c r="A143">
        <v>0</v>
      </c>
      <c r="B143">
        <v>20.76</v>
      </c>
      <c r="C143">
        <v>441</v>
      </c>
      <c r="D143">
        <v>0.1011</v>
      </c>
      <c r="E143">
        <v>6.5740000000000007E-2</v>
      </c>
    </row>
    <row r="144" spans="1:5">
      <c r="A144">
        <v>0</v>
      </c>
      <c r="B144">
        <v>13.12</v>
      </c>
      <c r="C144">
        <v>515.9</v>
      </c>
      <c r="D144">
        <v>3.7289999999999997E-2</v>
      </c>
      <c r="E144">
        <v>2.2599999999999999E-2</v>
      </c>
    </row>
    <row r="145" spans="1:5">
      <c r="A145">
        <v>0</v>
      </c>
      <c r="B145">
        <v>19.96</v>
      </c>
      <c r="C145">
        <v>394.1</v>
      </c>
      <c r="D145">
        <v>0.1181</v>
      </c>
      <c r="E145">
        <v>9.2740000000000003E-2</v>
      </c>
    </row>
    <row r="146" spans="1:5">
      <c r="A146">
        <v>0</v>
      </c>
      <c r="B146">
        <v>18.89</v>
      </c>
      <c r="C146">
        <v>396</v>
      </c>
      <c r="D146">
        <v>5.008E-2</v>
      </c>
      <c r="E146">
        <v>2.3990000000000001E-2</v>
      </c>
    </row>
    <row r="147" spans="1:5">
      <c r="A147">
        <v>0</v>
      </c>
      <c r="B147">
        <v>19.73</v>
      </c>
      <c r="C147">
        <v>651</v>
      </c>
      <c r="D147">
        <v>0.1676</v>
      </c>
      <c r="E147">
        <v>0.13619999999999999</v>
      </c>
    </row>
    <row r="148" spans="1:5">
      <c r="A148">
        <v>0</v>
      </c>
      <c r="B148">
        <v>19.100000000000001</v>
      </c>
      <c r="C148">
        <v>687.3</v>
      </c>
      <c r="D148">
        <v>9.8229999999999998E-2</v>
      </c>
      <c r="E148">
        <v>5.9400000000000001E-2</v>
      </c>
    </row>
    <row r="149" spans="1:5">
      <c r="A149">
        <v>0</v>
      </c>
      <c r="B149">
        <v>16.02</v>
      </c>
      <c r="C149">
        <v>513.70000000000005</v>
      </c>
      <c r="D149">
        <v>7.9430000000000001E-2</v>
      </c>
      <c r="E149">
        <v>6.1550000000000001E-2</v>
      </c>
    </row>
    <row r="150" spans="1:5">
      <c r="A150">
        <v>0</v>
      </c>
      <c r="B150">
        <v>17.46</v>
      </c>
      <c r="C150">
        <v>432.7</v>
      </c>
      <c r="D150">
        <v>5.6419999999999998E-2</v>
      </c>
      <c r="E150">
        <v>2.6880000000000001E-2</v>
      </c>
    </row>
    <row r="151" spans="1:5">
      <c r="A151">
        <v>0</v>
      </c>
      <c r="B151">
        <v>13.78</v>
      </c>
      <c r="C151">
        <v>492.1</v>
      </c>
      <c r="D151">
        <v>8.3930000000000005E-2</v>
      </c>
      <c r="E151">
        <v>1.2880000000000001E-2</v>
      </c>
    </row>
    <row r="152" spans="1:5">
      <c r="A152">
        <v>1</v>
      </c>
      <c r="B152">
        <v>10.38</v>
      </c>
      <c r="C152">
        <v>1001</v>
      </c>
      <c r="D152">
        <v>0.27760000000000001</v>
      </c>
      <c r="E152">
        <v>0.30009999999999998</v>
      </c>
    </row>
    <row r="153" spans="1:5">
      <c r="A153">
        <v>1</v>
      </c>
      <c r="B153">
        <v>17.77</v>
      </c>
      <c r="C153">
        <v>1326</v>
      </c>
      <c r="D153">
        <v>7.8640000000000002E-2</v>
      </c>
      <c r="E153">
        <v>8.6900000000000005E-2</v>
      </c>
    </row>
    <row r="154" spans="1:5">
      <c r="A154">
        <v>1</v>
      </c>
      <c r="B154">
        <v>21.25</v>
      </c>
      <c r="C154">
        <v>1203</v>
      </c>
      <c r="D154">
        <v>0.15989999999999999</v>
      </c>
      <c r="E154">
        <v>0.19739999999999999</v>
      </c>
    </row>
    <row r="155" spans="1:5">
      <c r="A155">
        <v>1</v>
      </c>
      <c r="B155">
        <v>20.38</v>
      </c>
      <c r="C155">
        <v>386.1</v>
      </c>
      <c r="D155">
        <v>0.28389999999999999</v>
      </c>
      <c r="E155">
        <v>0.2414</v>
      </c>
    </row>
    <row r="156" spans="1:5">
      <c r="A156">
        <v>1</v>
      </c>
      <c r="B156">
        <v>14.34</v>
      </c>
      <c r="C156">
        <v>1297</v>
      </c>
      <c r="D156">
        <v>0.1328</v>
      </c>
      <c r="E156">
        <v>0.19800000000000001</v>
      </c>
    </row>
    <row r="157" spans="1:5">
      <c r="A157">
        <v>1</v>
      </c>
      <c r="B157">
        <v>15.7</v>
      </c>
      <c r="C157">
        <v>477.1</v>
      </c>
      <c r="D157">
        <v>0.17</v>
      </c>
      <c r="E157">
        <v>0.1578</v>
      </c>
    </row>
    <row r="158" spans="1:5">
      <c r="A158">
        <v>1</v>
      </c>
      <c r="B158">
        <v>19.98</v>
      </c>
      <c r="C158">
        <v>1040</v>
      </c>
      <c r="D158">
        <v>0.109</v>
      </c>
      <c r="E158">
        <v>0.11269999999999999</v>
      </c>
    </row>
    <row r="159" spans="1:5">
      <c r="A159">
        <v>1</v>
      </c>
      <c r="B159">
        <v>20.83</v>
      </c>
      <c r="C159">
        <v>577.9</v>
      </c>
      <c r="D159">
        <v>0.16450000000000001</v>
      </c>
      <c r="E159">
        <v>9.3659999999999993E-2</v>
      </c>
    </row>
    <row r="160" spans="1:5">
      <c r="A160">
        <v>1</v>
      </c>
      <c r="B160">
        <v>21.82</v>
      </c>
      <c r="C160">
        <v>519.79999999999995</v>
      </c>
      <c r="D160">
        <v>0.19320000000000001</v>
      </c>
      <c r="E160">
        <v>0.18590000000000001</v>
      </c>
    </row>
    <row r="161" spans="1:5">
      <c r="A161">
        <v>1</v>
      </c>
      <c r="B161">
        <v>24.04</v>
      </c>
      <c r="C161">
        <v>475.9</v>
      </c>
      <c r="D161">
        <v>0.23960000000000001</v>
      </c>
      <c r="E161">
        <v>0.2273</v>
      </c>
    </row>
    <row r="162" spans="1:5">
      <c r="A162">
        <v>1</v>
      </c>
      <c r="B162">
        <v>23.24</v>
      </c>
      <c r="C162">
        <v>797.8</v>
      </c>
      <c r="D162">
        <v>6.6689999999999999E-2</v>
      </c>
      <c r="E162">
        <v>3.2989999999999998E-2</v>
      </c>
    </row>
    <row r="163" spans="1:5">
      <c r="A163">
        <v>1</v>
      </c>
      <c r="B163">
        <v>17.89</v>
      </c>
      <c r="C163">
        <v>781</v>
      </c>
      <c r="D163">
        <v>0.12920000000000001</v>
      </c>
      <c r="E163">
        <v>9.9540000000000003E-2</v>
      </c>
    </row>
    <row r="164" spans="1:5">
      <c r="A164">
        <v>1</v>
      </c>
      <c r="B164">
        <v>24.8</v>
      </c>
      <c r="C164">
        <v>1123</v>
      </c>
      <c r="D164">
        <v>0.24579999999999999</v>
      </c>
      <c r="E164">
        <v>0.20649999999999999</v>
      </c>
    </row>
    <row r="165" spans="1:5">
      <c r="A165">
        <v>1</v>
      </c>
      <c r="B165">
        <v>23.95</v>
      </c>
      <c r="C165">
        <v>782.7</v>
      </c>
      <c r="D165">
        <v>0.1002</v>
      </c>
      <c r="E165">
        <v>9.9379999999999996E-2</v>
      </c>
    </row>
    <row r="166" spans="1:5">
      <c r="A166">
        <v>1</v>
      </c>
      <c r="B166">
        <v>22.61</v>
      </c>
      <c r="C166">
        <v>578.29999999999995</v>
      </c>
      <c r="D166">
        <v>0.2293</v>
      </c>
      <c r="E166">
        <v>0.21279999999999999</v>
      </c>
    </row>
    <row r="167" spans="1:5">
      <c r="A167">
        <v>1</v>
      </c>
      <c r="B167">
        <v>27.54</v>
      </c>
      <c r="C167">
        <v>658.8</v>
      </c>
      <c r="D167">
        <v>0.1595</v>
      </c>
      <c r="E167">
        <v>0.16389999999999999</v>
      </c>
    </row>
    <row r="168" spans="1:5">
      <c r="A168">
        <v>1</v>
      </c>
      <c r="B168">
        <v>20.13</v>
      </c>
      <c r="C168">
        <v>684.5</v>
      </c>
      <c r="D168">
        <v>7.1999999999999995E-2</v>
      </c>
      <c r="E168">
        <v>7.3950000000000002E-2</v>
      </c>
    </row>
    <row r="169" spans="1:5">
      <c r="A169">
        <v>1</v>
      </c>
      <c r="B169">
        <v>20.68</v>
      </c>
      <c r="C169">
        <v>798.8</v>
      </c>
      <c r="D169">
        <v>0.20219999999999999</v>
      </c>
      <c r="E169">
        <v>0.17219999999999999</v>
      </c>
    </row>
    <row r="170" spans="1:5">
      <c r="A170">
        <v>1</v>
      </c>
      <c r="B170">
        <v>22.15</v>
      </c>
      <c r="C170">
        <v>1260</v>
      </c>
      <c r="D170">
        <v>0.1027</v>
      </c>
      <c r="E170">
        <v>0.1479</v>
      </c>
    </row>
    <row r="171" spans="1:5">
      <c r="A171">
        <v>1</v>
      </c>
      <c r="B171">
        <v>14.26</v>
      </c>
      <c r="C171">
        <v>704.4</v>
      </c>
      <c r="D171">
        <v>0.2135</v>
      </c>
      <c r="E171">
        <v>0.2077</v>
      </c>
    </row>
    <row r="172" spans="1:5">
      <c r="A172">
        <v>1</v>
      </c>
      <c r="B172">
        <v>23.04</v>
      </c>
      <c r="C172">
        <v>1404</v>
      </c>
      <c r="D172">
        <v>0.1022</v>
      </c>
      <c r="E172">
        <v>0.10970000000000001</v>
      </c>
    </row>
    <row r="173" spans="1:5">
      <c r="A173">
        <v>1</v>
      </c>
      <c r="B173">
        <v>21.38</v>
      </c>
      <c r="C173">
        <v>904.6</v>
      </c>
      <c r="D173">
        <v>0.1457</v>
      </c>
      <c r="E173">
        <v>0.1525</v>
      </c>
    </row>
    <row r="174" spans="1:5">
      <c r="A174">
        <v>1</v>
      </c>
      <c r="B174">
        <v>16.399999999999999</v>
      </c>
      <c r="C174">
        <v>912.7</v>
      </c>
      <c r="D174">
        <v>0.2276</v>
      </c>
      <c r="E174">
        <v>0.22289999999999999</v>
      </c>
    </row>
    <row r="175" spans="1:5">
      <c r="A175">
        <v>1</v>
      </c>
      <c r="B175">
        <v>21.53</v>
      </c>
      <c r="C175">
        <v>644.79999999999995</v>
      </c>
      <c r="D175">
        <v>0.18679999999999999</v>
      </c>
      <c r="E175">
        <v>0.14249999999999999</v>
      </c>
    </row>
    <row r="176" spans="1:5">
      <c r="A176">
        <v>1</v>
      </c>
      <c r="B176">
        <v>20.25</v>
      </c>
      <c r="C176">
        <v>1094</v>
      </c>
      <c r="D176">
        <v>0.1066</v>
      </c>
      <c r="E176">
        <v>0.14899999999999999</v>
      </c>
    </row>
    <row r="177" spans="1:5">
      <c r="A177">
        <v>1</v>
      </c>
      <c r="B177">
        <v>25.27</v>
      </c>
      <c r="C177">
        <v>732.4</v>
      </c>
      <c r="D177">
        <v>0.16969999999999999</v>
      </c>
      <c r="E177">
        <v>0.16830000000000001</v>
      </c>
    </row>
    <row r="178" spans="1:5">
      <c r="A178">
        <v>1</v>
      </c>
      <c r="B178">
        <v>15.05</v>
      </c>
      <c r="C178">
        <v>955.1</v>
      </c>
      <c r="D178">
        <v>0.1157</v>
      </c>
      <c r="E178">
        <v>9.8750000000000004E-2</v>
      </c>
    </row>
    <row r="179" spans="1:5">
      <c r="A179">
        <v>1</v>
      </c>
      <c r="B179">
        <v>25.11</v>
      </c>
      <c r="C179">
        <v>1088</v>
      </c>
      <c r="D179">
        <v>0.18870000000000001</v>
      </c>
      <c r="E179">
        <v>0.2319</v>
      </c>
    </row>
    <row r="180" spans="1:5">
      <c r="A180">
        <v>1</v>
      </c>
      <c r="B180">
        <v>18.7</v>
      </c>
      <c r="C180">
        <v>440.6</v>
      </c>
      <c r="D180">
        <v>0.15160000000000001</v>
      </c>
      <c r="E180">
        <v>0.12180000000000001</v>
      </c>
    </row>
    <row r="181" spans="1:5">
      <c r="A181">
        <v>1</v>
      </c>
      <c r="B181">
        <v>23.98</v>
      </c>
      <c r="C181">
        <v>899.3</v>
      </c>
      <c r="D181">
        <v>0.14960000000000001</v>
      </c>
      <c r="E181">
        <v>0.2417</v>
      </c>
    </row>
    <row r="182" spans="1:5">
      <c r="A182">
        <v>1</v>
      </c>
      <c r="B182">
        <v>26.47</v>
      </c>
      <c r="C182">
        <v>1162</v>
      </c>
      <c r="D182">
        <v>0.1719</v>
      </c>
      <c r="E182">
        <v>0.16569999999999999</v>
      </c>
    </row>
    <row r="183" spans="1:5">
      <c r="A183">
        <v>1</v>
      </c>
      <c r="B183">
        <v>17.88</v>
      </c>
      <c r="C183">
        <v>807.2</v>
      </c>
      <c r="D183">
        <v>0.15590000000000001</v>
      </c>
      <c r="E183">
        <v>0.13539999999999999</v>
      </c>
    </row>
    <row r="184" spans="1:5">
      <c r="A184">
        <v>1</v>
      </c>
      <c r="B184">
        <v>21.59</v>
      </c>
      <c r="C184">
        <v>869.5</v>
      </c>
      <c r="D184">
        <v>0.1336</v>
      </c>
      <c r="E184">
        <v>0.1348</v>
      </c>
    </row>
    <row r="185" spans="1:5">
      <c r="A185">
        <v>1</v>
      </c>
      <c r="B185">
        <v>21.72</v>
      </c>
      <c r="C185">
        <v>633</v>
      </c>
      <c r="D185">
        <v>0.10979999999999999</v>
      </c>
      <c r="E185">
        <v>0.13189999999999999</v>
      </c>
    </row>
    <row r="186" spans="1:5">
      <c r="A186">
        <v>1</v>
      </c>
      <c r="B186">
        <v>25.2</v>
      </c>
      <c r="C186">
        <v>698.8</v>
      </c>
      <c r="D186">
        <v>5.1310000000000001E-2</v>
      </c>
      <c r="E186">
        <v>2.3980000000000001E-2</v>
      </c>
    </row>
    <row r="187" spans="1:5">
      <c r="A187">
        <v>1</v>
      </c>
      <c r="B187">
        <v>20.82</v>
      </c>
      <c r="C187">
        <v>559.20000000000005</v>
      </c>
      <c r="D187">
        <v>0.1255</v>
      </c>
      <c r="E187">
        <v>0.10630000000000001</v>
      </c>
    </row>
    <row r="188" spans="1:5">
      <c r="A188">
        <v>1</v>
      </c>
      <c r="B188">
        <v>21.58</v>
      </c>
      <c r="C188">
        <v>563</v>
      </c>
      <c r="D188">
        <v>6.0310000000000002E-2</v>
      </c>
      <c r="E188">
        <v>3.1099999999999999E-2</v>
      </c>
    </row>
    <row r="189" spans="1:5">
      <c r="A189">
        <v>1</v>
      </c>
      <c r="B189">
        <v>21.35</v>
      </c>
      <c r="C189">
        <v>371.1</v>
      </c>
      <c r="D189">
        <v>0.12180000000000001</v>
      </c>
      <c r="E189">
        <v>0.10440000000000001</v>
      </c>
    </row>
    <row r="190" spans="1:5">
      <c r="A190">
        <v>1</v>
      </c>
      <c r="B190">
        <v>24.81</v>
      </c>
      <c r="C190">
        <v>1104</v>
      </c>
      <c r="D190">
        <v>0.219</v>
      </c>
      <c r="E190">
        <v>0.2107</v>
      </c>
    </row>
    <row r="191" spans="1:5">
      <c r="A191">
        <v>1</v>
      </c>
      <c r="B191">
        <v>20.28</v>
      </c>
      <c r="C191">
        <v>545.20000000000005</v>
      </c>
      <c r="D191">
        <v>0.14360000000000001</v>
      </c>
      <c r="E191">
        <v>9.8470000000000002E-2</v>
      </c>
    </row>
    <row r="192" spans="1:5">
      <c r="A192">
        <v>1</v>
      </c>
      <c r="B192">
        <v>21.81</v>
      </c>
      <c r="C192">
        <v>531.5</v>
      </c>
      <c r="D192">
        <v>0.1047</v>
      </c>
      <c r="E192">
        <v>8.2589999999999997E-2</v>
      </c>
    </row>
    <row r="193" spans="1:5">
      <c r="A193">
        <v>1</v>
      </c>
      <c r="B193">
        <v>17.600000000000001</v>
      </c>
      <c r="C193">
        <v>1076</v>
      </c>
      <c r="D193">
        <v>0.1686</v>
      </c>
      <c r="E193">
        <v>0.19739999999999999</v>
      </c>
    </row>
    <row r="194" spans="1:5">
      <c r="A194">
        <v>1</v>
      </c>
      <c r="B194">
        <v>18.66</v>
      </c>
      <c r="C194">
        <v>534.6</v>
      </c>
      <c r="D194">
        <v>0.1231</v>
      </c>
      <c r="E194">
        <v>0.1226</v>
      </c>
    </row>
    <row r="195" spans="1:5">
      <c r="A195">
        <v>1</v>
      </c>
      <c r="B195">
        <v>18.7</v>
      </c>
      <c r="C195">
        <v>1033</v>
      </c>
      <c r="D195">
        <v>0.14849999999999999</v>
      </c>
      <c r="E195">
        <v>0.1772</v>
      </c>
    </row>
    <row r="196" spans="1:5">
      <c r="A196">
        <v>1</v>
      </c>
      <c r="B196">
        <v>22.02</v>
      </c>
      <c r="C196">
        <v>712.8</v>
      </c>
      <c r="D196">
        <v>7.0809999999999998E-2</v>
      </c>
      <c r="E196">
        <v>5.253E-2</v>
      </c>
    </row>
    <row r="197" spans="1:5">
      <c r="A197">
        <v>1</v>
      </c>
      <c r="B197">
        <v>18.57</v>
      </c>
      <c r="C197">
        <v>1152</v>
      </c>
      <c r="D197">
        <v>0.12670000000000001</v>
      </c>
      <c r="E197">
        <v>0.1323</v>
      </c>
    </row>
    <row r="198" spans="1:5">
      <c r="A198">
        <v>1</v>
      </c>
      <c r="B198">
        <v>21.59</v>
      </c>
      <c r="C198">
        <v>656.9</v>
      </c>
      <c r="D198">
        <v>0.13650000000000001</v>
      </c>
      <c r="E198">
        <v>0.1293</v>
      </c>
    </row>
    <row r="199" spans="1:5">
      <c r="A199">
        <v>1</v>
      </c>
      <c r="B199">
        <v>22.15</v>
      </c>
      <c r="C199">
        <v>645.70000000000005</v>
      </c>
      <c r="D199">
        <v>0.20080000000000001</v>
      </c>
      <c r="E199">
        <v>0.2135</v>
      </c>
    </row>
    <row r="200" spans="1:5">
      <c r="A200">
        <v>1</v>
      </c>
      <c r="B200">
        <v>23.84</v>
      </c>
      <c r="C200">
        <v>499</v>
      </c>
      <c r="D200">
        <v>0.12620000000000001</v>
      </c>
      <c r="E200">
        <v>0.1128</v>
      </c>
    </row>
    <row r="201" spans="1:5">
      <c r="A201">
        <v>1</v>
      </c>
      <c r="B201">
        <v>23.94</v>
      </c>
      <c r="C201">
        <v>668.3</v>
      </c>
      <c r="D201">
        <v>0.1479</v>
      </c>
      <c r="E201">
        <v>0.12670000000000001</v>
      </c>
    </row>
    <row r="202" spans="1:5">
      <c r="A202">
        <v>1</v>
      </c>
      <c r="B202">
        <v>21.31</v>
      </c>
      <c r="C202">
        <v>1130</v>
      </c>
      <c r="D202">
        <v>0.10290000000000001</v>
      </c>
      <c r="E202">
        <v>0.108</v>
      </c>
    </row>
    <row r="203" spans="1:5">
      <c r="A203">
        <v>1</v>
      </c>
      <c r="B203">
        <v>24.52</v>
      </c>
      <c r="C203">
        <v>929.4</v>
      </c>
      <c r="D203">
        <v>0.183</v>
      </c>
      <c r="E203">
        <v>0.16919999999999999</v>
      </c>
    </row>
    <row r="204" spans="1:5">
      <c r="A204">
        <v>1</v>
      </c>
      <c r="B204">
        <v>15.79</v>
      </c>
      <c r="C204">
        <v>584.1</v>
      </c>
      <c r="D204">
        <v>0.128</v>
      </c>
      <c r="E204">
        <v>7.7890000000000001E-2</v>
      </c>
    </row>
    <row r="205" spans="1:5">
      <c r="A205">
        <v>1</v>
      </c>
      <c r="B205">
        <v>19.649999999999999</v>
      </c>
      <c r="C205">
        <v>817.7</v>
      </c>
      <c r="D205">
        <v>8.4239999999999995E-2</v>
      </c>
      <c r="E205">
        <v>9.7689999999999999E-2</v>
      </c>
    </row>
    <row r="206" spans="1:5">
      <c r="A206">
        <v>1</v>
      </c>
      <c r="B206">
        <v>16.149999999999999</v>
      </c>
      <c r="C206">
        <v>1006</v>
      </c>
      <c r="D206">
        <v>0.21460000000000001</v>
      </c>
      <c r="E206">
        <v>0.16839999999999999</v>
      </c>
    </row>
    <row r="207" spans="1:5">
      <c r="A207">
        <v>1</v>
      </c>
      <c r="B207">
        <v>23.97</v>
      </c>
      <c r="C207">
        <v>1245</v>
      </c>
      <c r="D207">
        <v>0.34539999999999998</v>
      </c>
      <c r="E207">
        <v>0.37540000000000001</v>
      </c>
    </row>
    <row r="208" spans="1:5">
      <c r="A208">
        <v>1</v>
      </c>
      <c r="B208">
        <v>24.91</v>
      </c>
      <c r="C208">
        <v>1878</v>
      </c>
      <c r="D208">
        <v>0.26650000000000001</v>
      </c>
      <c r="E208">
        <v>0.33389999999999997</v>
      </c>
    </row>
    <row r="209" spans="1:5">
      <c r="A209">
        <v>1</v>
      </c>
      <c r="B209">
        <v>26.29</v>
      </c>
      <c r="C209">
        <v>1132</v>
      </c>
      <c r="D209">
        <v>0.17910000000000001</v>
      </c>
      <c r="E209">
        <v>0.19370000000000001</v>
      </c>
    </row>
    <row r="210" spans="1:5">
      <c r="A210">
        <v>1</v>
      </c>
      <c r="B210">
        <v>18.52</v>
      </c>
      <c r="C210">
        <v>1075</v>
      </c>
      <c r="D210">
        <v>0.1053</v>
      </c>
      <c r="E210">
        <v>0.13350000000000001</v>
      </c>
    </row>
    <row r="211" spans="1:5">
      <c r="A211">
        <v>1</v>
      </c>
      <c r="B211">
        <v>21.46</v>
      </c>
      <c r="C211">
        <v>648.20000000000005</v>
      </c>
      <c r="D211">
        <v>9.9470000000000003E-2</v>
      </c>
      <c r="E211">
        <v>0.12039999999999999</v>
      </c>
    </row>
    <row r="212" spans="1:5">
      <c r="A212">
        <v>1</v>
      </c>
      <c r="B212">
        <v>24.59</v>
      </c>
      <c r="C212">
        <v>1076</v>
      </c>
      <c r="D212">
        <v>0.1206</v>
      </c>
      <c r="E212">
        <v>0.14680000000000001</v>
      </c>
    </row>
    <row r="213" spans="1:5">
      <c r="A213">
        <v>1</v>
      </c>
      <c r="B213">
        <v>22.76</v>
      </c>
      <c r="C213">
        <v>728.2</v>
      </c>
      <c r="D213">
        <v>0.1036</v>
      </c>
      <c r="E213">
        <v>0.11219999999999999</v>
      </c>
    </row>
    <row r="214" spans="1:5">
      <c r="A214">
        <v>1</v>
      </c>
      <c r="B214">
        <v>19.829999999999998</v>
      </c>
      <c r="C214">
        <v>705.6</v>
      </c>
      <c r="D214">
        <v>0.15529999999999999</v>
      </c>
      <c r="E214">
        <v>0.17</v>
      </c>
    </row>
    <row r="215" spans="1:5">
      <c r="A215">
        <v>1</v>
      </c>
      <c r="B215">
        <v>23.03</v>
      </c>
      <c r="C215">
        <v>1264</v>
      </c>
      <c r="D215">
        <v>0.1313</v>
      </c>
      <c r="E215">
        <v>0.14649999999999999</v>
      </c>
    </row>
    <row r="216" spans="1:5">
      <c r="A216">
        <v>1</v>
      </c>
      <c r="B216">
        <v>19.77</v>
      </c>
      <c r="C216">
        <v>642.5</v>
      </c>
      <c r="D216">
        <v>0.11409999999999999</v>
      </c>
      <c r="E216">
        <v>9.3880000000000005E-2</v>
      </c>
    </row>
    <row r="217" spans="1:5">
      <c r="A217">
        <v>1</v>
      </c>
      <c r="B217">
        <v>24.98</v>
      </c>
      <c r="C217">
        <v>582.70000000000005</v>
      </c>
      <c r="D217">
        <v>8.5110000000000005E-2</v>
      </c>
      <c r="E217">
        <v>8.6249999999999993E-2</v>
      </c>
    </row>
    <row r="218" spans="1:5">
      <c r="A218">
        <v>1</v>
      </c>
      <c r="B218">
        <v>15.56</v>
      </c>
      <c r="C218">
        <v>530.20000000000005</v>
      </c>
      <c r="D218">
        <v>0.17649999999999999</v>
      </c>
      <c r="E218">
        <v>0.20710000000000001</v>
      </c>
    </row>
    <row r="219" spans="1:5">
      <c r="A219">
        <v>1</v>
      </c>
      <c r="B219">
        <v>19.670000000000002</v>
      </c>
      <c r="C219">
        <v>1509</v>
      </c>
      <c r="D219">
        <v>0.27679999999999999</v>
      </c>
      <c r="E219">
        <v>0.4264</v>
      </c>
    </row>
    <row r="220" spans="1:5">
      <c r="A220">
        <v>1</v>
      </c>
      <c r="B220">
        <v>16.670000000000002</v>
      </c>
      <c r="C220">
        <v>682.5</v>
      </c>
      <c r="D220">
        <v>0.16489999999999999</v>
      </c>
      <c r="E220">
        <v>0.16900000000000001</v>
      </c>
    </row>
    <row r="221" spans="1:5">
      <c r="A221">
        <v>1</v>
      </c>
      <c r="B221">
        <v>22.91</v>
      </c>
      <c r="C221">
        <v>782.6</v>
      </c>
      <c r="D221">
        <v>0.17519999999999999</v>
      </c>
      <c r="E221">
        <v>0.21329999999999999</v>
      </c>
    </row>
    <row r="222" spans="1:5">
      <c r="A222">
        <v>1</v>
      </c>
      <c r="B222">
        <v>20.010000000000002</v>
      </c>
      <c r="C222">
        <v>982</v>
      </c>
      <c r="D222">
        <v>6.7220000000000002E-2</v>
      </c>
      <c r="E222">
        <v>7.2929999999999995E-2</v>
      </c>
    </row>
    <row r="223" spans="1:5">
      <c r="A223">
        <v>1</v>
      </c>
      <c r="B223">
        <v>17.12</v>
      </c>
      <c r="C223">
        <v>1077</v>
      </c>
      <c r="D223">
        <v>0.11</v>
      </c>
      <c r="E223">
        <v>0.1457</v>
      </c>
    </row>
    <row r="224" spans="1:5">
      <c r="A224">
        <v>1</v>
      </c>
      <c r="B224">
        <v>20.2</v>
      </c>
      <c r="C224">
        <v>1761</v>
      </c>
      <c r="D224">
        <v>0.28670000000000001</v>
      </c>
      <c r="E224">
        <v>0.42680000000000001</v>
      </c>
    </row>
    <row r="225" spans="1:5">
      <c r="A225">
        <v>1</v>
      </c>
      <c r="B225">
        <v>24.69</v>
      </c>
      <c r="C225">
        <v>572.6</v>
      </c>
      <c r="D225">
        <v>7.8619999999999995E-2</v>
      </c>
      <c r="E225">
        <v>5.2850000000000001E-2</v>
      </c>
    </row>
    <row r="226" spans="1:5">
      <c r="A226">
        <v>1</v>
      </c>
      <c r="B226">
        <v>18.91</v>
      </c>
      <c r="C226">
        <v>1138</v>
      </c>
      <c r="D226">
        <v>8.0280000000000004E-2</v>
      </c>
      <c r="E226">
        <v>9.2710000000000001E-2</v>
      </c>
    </row>
    <row r="227" spans="1:5">
      <c r="A227">
        <v>1</v>
      </c>
      <c r="B227">
        <v>25.12</v>
      </c>
      <c r="C227">
        <v>1192</v>
      </c>
      <c r="D227">
        <v>0.15890000000000001</v>
      </c>
      <c r="E227">
        <v>0.2545</v>
      </c>
    </row>
    <row r="228" spans="1:5">
      <c r="A228">
        <v>1</v>
      </c>
      <c r="B228">
        <v>19.48</v>
      </c>
      <c r="C228">
        <v>748.9</v>
      </c>
      <c r="D228">
        <v>0.12230000000000001</v>
      </c>
      <c r="E228">
        <v>0.14660000000000001</v>
      </c>
    </row>
    <row r="229" spans="1:5">
      <c r="A229">
        <v>1</v>
      </c>
      <c r="B229">
        <v>21.54</v>
      </c>
      <c r="C229">
        <v>809.8</v>
      </c>
      <c r="D229">
        <v>0.12839999999999999</v>
      </c>
      <c r="E229">
        <v>0.1043</v>
      </c>
    </row>
    <row r="230" spans="1:5">
      <c r="A230">
        <v>1</v>
      </c>
      <c r="B230">
        <v>21.91</v>
      </c>
      <c r="C230">
        <v>1075</v>
      </c>
      <c r="D230">
        <v>9.7089999999999996E-2</v>
      </c>
      <c r="E230">
        <v>0.1153</v>
      </c>
    </row>
    <row r="231" spans="1:5">
      <c r="A231">
        <v>1</v>
      </c>
      <c r="B231">
        <v>22.47</v>
      </c>
      <c r="C231">
        <v>506.3</v>
      </c>
      <c r="D231">
        <v>5.7610000000000001E-2</v>
      </c>
      <c r="E231">
        <v>4.7109999999999999E-2</v>
      </c>
    </row>
    <row r="232" spans="1:5">
      <c r="A232">
        <v>1</v>
      </c>
      <c r="B232">
        <v>17.57</v>
      </c>
      <c r="C232">
        <v>678.1</v>
      </c>
      <c r="D232">
        <v>0.1305</v>
      </c>
      <c r="E232">
        <v>0.15390000000000001</v>
      </c>
    </row>
    <row r="233" spans="1:5">
      <c r="A233">
        <v>1</v>
      </c>
      <c r="B233">
        <v>18.05</v>
      </c>
      <c r="C233">
        <v>813</v>
      </c>
      <c r="D233">
        <v>0.1137</v>
      </c>
      <c r="E233">
        <v>9.4469999999999998E-2</v>
      </c>
    </row>
    <row r="234" spans="1:5">
      <c r="A234">
        <v>1</v>
      </c>
      <c r="B234">
        <v>16.579999999999998</v>
      </c>
      <c r="C234">
        <v>432</v>
      </c>
      <c r="D234">
        <v>0.17</v>
      </c>
      <c r="E234">
        <v>0.16589999999999999</v>
      </c>
    </row>
    <row r="235" spans="1:5">
      <c r="A235">
        <v>1</v>
      </c>
      <c r="B235">
        <v>20.74</v>
      </c>
      <c r="C235">
        <v>963.7</v>
      </c>
      <c r="D235">
        <v>0.16650000000000001</v>
      </c>
      <c r="E235">
        <v>0.1855</v>
      </c>
    </row>
    <row r="236" spans="1:5">
      <c r="A236">
        <v>1</v>
      </c>
      <c r="B236">
        <v>15.94</v>
      </c>
      <c r="C236">
        <v>1157</v>
      </c>
      <c r="D236">
        <v>0.11849999999999999</v>
      </c>
      <c r="E236">
        <v>0.1193</v>
      </c>
    </row>
    <row r="237" spans="1:5">
      <c r="A237">
        <v>1</v>
      </c>
      <c r="B237">
        <v>18.149999999999999</v>
      </c>
      <c r="C237">
        <v>1214</v>
      </c>
      <c r="D237">
        <v>0.1666</v>
      </c>
      <c r="E237">
        <v>0.25080000000000002</v>
      </c>
    </row>
    <row r="238" spans="1:5">
      <c r="A238">
        <v>1</v>
      </c>
      <c r="B238">
        <v>22.04</v>
      </c>
      <c r="C238">
        <v>1686</v>
      </c>
      <c r="D238">
        <v>0.1145</v>
      </c>
      <c r="E238">
        <v>0.13239999999999999</v>
      </c>
    </row>
    <row r="239" spans="1:5">
      <c r="A239">
        <v>1</v>
      </c>
      <c r="B239">
        <v>18.8</v>
      </c>
      <c r="C239">
        <v>886.3</v>
      </c>
      <c r="D239">
        <v>9.1819999999999999E-2</v>
      </c>
      <c r="E239">
        <v>8.4220000000000003E-2</v>
      </c>
    </row>
    <row r="240" spans="1:5">
      <c r="A240">
        <v>1</v>
      </c>
      <c r="B240">
        <v>24.68</v>
      </c>
      <c r="C240">
        <v>984.6</v>
      </c>
      <c r="D240">
        <v>0.1603</v>
      </c>
      <c r="E240">
        <v>0.21590000000000001</v>
      </c>
    </row>
    <row r="241" spans="1:5">
      <c r="A241">
        <v>1</v>
      </c>
      <c r="B241">
        <v>19.63</v>
      </c>
      <c r="C241">
        <v>565.4</v>
      </c>
      <c r="D241">
        <v>6.2880000000000005E-2</v>
      </c>
      <c r="E241">
        <v>5.858E-2</v>
      </c>
    </row>
    <row r="242" spans="1:5">
      <c r="A242">
        <v>1</v>
      </c>
      <c r="B242">
        <v>11.89</v>
      </c>
      <c r="C242">
        <v>736.9</v>
      </c>
      <c r="D242">
        <v>0.1555</v>
      </c>
      <c r="E242">
        <v>0.20319999999999999</v>
      </c>
    </row>
    <row r="243" spans="1:5">
      <c r="A243">
        <v>1</v>
      </c>
      <c r="B243">
        <v>20.11</v>
      </c>
      <c r="C243">
        <v>832.9</v>
      </c>
      <c r="D243">
        <v>0.15559999999999999</v>
      </c>
      <c r="E243">
        <v>0.17929999999999999</v>
      </c>
    </row>
    <row r="244" spans="1:5">
      <c r="A244">
        <v>1</v>
      </c>
      <c r="B244">
        <v>21.87</v>
      </c>
      <c r="C244">
        <v>2250</v>
      </c>
      <c r="D244">
        <v>0.19139999999999999</v>
      </c>
      <c r="E244">
        <v>0.28710000000000002</v>
      </c>
    </row>
    <row r="245" spans="1:5">
      <c r="A245">
        <v>1</v>
      </c>
      <c r="B245">
        <v>26.57</v>
      </c>
      <c r="C245">
        <v>1311</v>
      </c>
      <c r="D245">
        <v>0.28320000000000001</v>
      </c>
      <c r="E245">
        <v>0.2487</v>
      </c>
    </row>
    <row r="246" spans="1:5">
      <c r="A246">
        <v>1</v>
      </c>
      <c r="B246">
        <v>20.309999999999999</v>
      </c>
      <c r="C246">
        <v>766.6</v>
      </c>
      <c r="D246">
        <v>8.7989999999999999E-2</v>
      </c>
      <c r="E246">
        <v>6.5930000000000002E-2</v>
      </c>
    </row>
    <row r="247" spans="1:5">
      <c r="A247">
        <v>1</v>
      </c>
      <c r="B247">
        <v>22.41</v>
      </c>
      <c r="C247">
        <v>710.6</v>
      </c>
      <c r="D247">
        <v>0.1052</v>
      </c>
      <c r="E247">
        <v>5.3749999999999999E-2</v>
      </c>
    </row>
    <row r="248" spans="1:5">
      <c r="A248">
        <v>1</v>
      </c>
      <c r="B248">
        <v>18.579999999999998</v>
      </c>
      <c r="C248">
        <v>1041</v>
      </c>
      <c r="D248">
        <v>8.4680000000000005E-2</v>
      </c>
      <c r="E248">
        <v>8.1689999999999999E-2</v>
      </c>
    </row>
    <row r="249" spans="1:5">
      <c r="A249">
        <v>1</v>
      </c>
      <c r="B249">
        <v>23.12</v>
      </c>
      <c r="C249">
        <v>609.9</v>
      </c>
      <c r="D249">
        <v>0.24129999999999999</v>
      </c>
      <c r="E249">
        <v>0.1981</v>
      </c>
    </row>
    <row r="250" spans="1:5">
      <c r="A250">
        <v>1</v>
      </c>
      <c r="B250">
        <v>26.86</v>
      </c>
      <c r="C250">
        <v>477.4</v>
      </c>
      <c r="D250">
        <v>0.1353</v>
      </c>
      <c r="E250">
        <v>0.1085</v>
      </c>
    </row>
    <row r="251" spans="1:5">
      <c r="A251">
        <v>1</v>
      </c>
      <c r="B251">
        <v>23.21</v>
      </c>
      <c r="C251">
        <v>671.4</v>
      </c>
      <c r="D251">
        <v>0.19800000000000001</v>
      </c>
      <c r="E251">
        <v>0.16969999999999999</v>
      </c>
    </row>
    <row r="252" spans="1:5">
      <c r="A252">
        <v>1</v>
      </c>
      <c r="B252">
        <v>22.29</v>
      </c>
      <c r="C252">
        <v>588.9</v>
      </c>
      <c r="D252">
        <v>0.12670000000000001</v>
      </c>
      <c r="E252">
        <v>0.13850000000000001</v>
      </c>
    </row>
    <row r="253" spans="1:5">
      <c r="A253">
        <v>1</v>
      </c>
      <c r="B253">
        <v>21.84</v>
      </c>
      <c r="C253">
        <v>1024</v>
      </c>
      <c r="D253">
        <v>8.6419999999999997E-2</v>
      </c>
      <c r="E253">
        <v>0.1103</v>
      </c>
    </row>
    <row r="254" spans="1:5">
      <c r="A254">
        <v>1</v>
      </c>
      <c r="B254">
        <v>22.49</v>
      </c>
      <c r="C254">
        <v>1148</v>
      </c>
      <c r="D254">
        <v>0.14280000000000001</v>
      </c>
      <c r="E254">
        <v>0.1114</v>
      </c>
    </row>
    <row r="255" spans="1:5">
      <c r="A255">
        <v>1</v>
      </c>
      <c r="B255">
        <v>20.22</v>
      </c>
      <c r="C255">
        <v>642.70000000000005</v>
      </c>
      <c r="D255">
        <v>0.1206</v>
      </c>
      <c r="E255">
        <v>0.11799999999999999</v>
      </c>
    </row>
    <row r="256" spans="1:5">
      <c r="A256">
        <v>1</v>
      </c>
      <c r="B256">
        <v>19.32</v>
      </c>
      <c r="C256">
        <v>951.6</v>
      </c>
      <c r="D256">
        <v>0.1198</v>
      </c>
      <c r="E256">
        <v>0.1036</v>
      </c>
    </row>
    <row r="257" spans="1:5">
      <c r="A257">
        <v>1</v>
      </c>
      <c r="B257">
        <v>26.67</v>
      </c>
      <c r="C257">
        <v>1685</v>
      </c>
      <c r="D257">
        <v>0.2084</v>
      </c>
      <c r="E257">
        <v>0.3523</v>
      </c>
    </row>
    <row r="258" spans="1:5">
      <c r="A258">
        <v>1</v>
      </c>
      <c r="B258">
        <v>23.75</v>
      </c>
      <c r="C258">
        <v>597.79999999999995</v>
      </c>
      <c r="D258">
        <v>0.17680000000000001</v>
      </c>
      <c r="E258">
        <v>0.15579999999999999</v>
      </c>
    </row>
    <row r="259" spans="1:5">
      <c r="A259">
        <v>1</v>
      </c>
      <c r="B259">
        <v>16.68</v>
      </c>
      <c r="C259">
        <v>716.6</v>
      </c>
      <c r="D259">
        <v>9.5880000000000007E-2</v>
      </c>
      <c r="E259">
        <v>7.5499999999999998E-2</v>
      </c>
    </row>
    <row r="260" spans="1:5">
      <c r="A260">
        <v>1</v>
      </c>
      <c r="B260">
        <v>20.260000000000002</v>
      </c>
      <c r="C260">
        <v>904.3</v>
      </c>
      <c r="D260">
        <v>7.3039999999999994E-2</v>
      </c>
      <c r="E260">
        <v>6.9500000000000006E-2</v>
      </c>
    </row>
    <row r="261" spans="1:5">
      <c r="A261">
        <v>1</v>
      </c>
      <c r="B261">
        <v>22.14</v>
      </c>
      <c r="C261">
        <v>1290</v>
      </c>
      <c r="D261">
        <v>0.1348</v>
      </c>
      <c r="E261">
        <v>0.16400000000000001</v>
      </c>
    </row>
    <row r="262" spans="1:5">
      <c r="A262">
        <v>1</v>
      </c>
      <c r="B262">
        <v>18.47</v>
      </c>
      <c r="C262">
        <v>2499</v>
      </c>
      <c r="D262">
        <v>0.15160000000000001</v>
      </c>
      <c r="E262">
        <v>0.3201</v>
      </c>
    </row>
    <row r="263" spans="1:5">
      <c r="A263">
        <v>1</v>
      </c>
      <c r="B263">
        <v>25.56</v>
      </c>
      <c r="C263">
        <v>948</v>
      </c>
      <c r="D263">
        <v>0.11459999999999999</v>
      </c>
      <c r="E263">
        <v>0.16819999999999999</v>
      </c>
    </row>
    <row r="264" spans="1:5">
      <c r="A264">
        <v>1</v>
      </c>
      <c r="B264">
        <v>23.81</v>
      </c>
      <c r="C264">
        <v>610.70000000000005</v>
      </c>
      <c r="D264">
        <v>0.13059999999999999</v>
      </c>
      <c r="E264">
        <v>0.1115</v>
      </c>
    </row>
    <row r="265" spans="1:5">
      <c r="A265">
        <v>1</v>
      </c>
      <c r="B265">
        <v>16.93</v>
      </c>
      <c r="C265">
        <v>578.9</v>
      </c>
      <c r="D265">
        <v>0.1517</v>
      </c>
      <c r="E265">
        <v>9.9010000000000001E-2</v>
      </c>
    </row>
    <row r="266" spans="1:5">
      <c r="A266">
        <v>1</v>
      </c>
      <c r="B266">
        <v>21.56</v>
      </c>
      <c r="C266">
        <v>1230</v>
      </c>
      <c r="D266">
        <v>0.13059999999999999</v>
      </c>
      <c r="E266">
        <v>0.12720000000000001</v>
      </c>
    </row>
    <row r="267" spans="1:5">
      <c r="A267">
        <v>1</v>
      </c>
      <c r="B267">
        <v>32.47</v>
      </c>
      <c r="C267">
        <v>1223</v>
      </c>
      <c r="D267">
        <v>0.113</v>
      </c>
      <c r="E267">
        <v>0.1145</v>
      </c>
    </row>
    <row r="268" spans="1:5">
      <c r="A268">
        <v>1</v>
      </c>
      <c r="B268">
        <v>20.25</v>
      </c>
      <c r="C268">
        <v>761.3</v>
      </c>
      <c r="D268">
        <v>0.12039999999999999</v>
      </c>
      <c r="E268">
        <v>0.1147</v>
      </c>
    </row>
    <row r="269" spans="1:5">
      <c r="A269">
        <v>1</v>
      </c>
      <c r="B269">
        <v>22.33</v>
      </c>
      <c r="C269">
        <v>503.2</v>
      </c>
      <c r="D269">
        <v>0.1799</v>
      </c>
      <c r="E269">
        <v>0.16950000000000001</v>
      </c>
    </row>
    <row r="270" spans="1:5">
      <c r="A270">
        <v>1</v>
      </c>
      <c r="B270">
        <v>19.079999999999998</v>
      </c>
      <c r="C270">
        <v>895</v>
      </c>
      <c r="D270">
        <v>0.15720000000000001</v>
      </c>
      <c r="E270">
        <v>0.191</v>
      </c>
    </row>
    <row r="271" spans="1:5">
      <c r="A271">
        <v>1</v>
      </c>
      <c r="B271">
        <v>27.81</v>
      </c>
      <c r="C271">
        <v>1319</v>
      </c>
      <c r="D271">
        <v>0.1074</v>
      </c>
      <c r="E271">
        <v>0.15540000000000001</v>
      </c>
    </row>
    <row r="272" spans="1:5">
      <c r="A272">
        <v>1</v>
      </c>
      <c r="B272">
        <v>26.97</v>
      </c>
      <c r="C272">
        <v>1670</v>
      </c>
      <c r="D272">
        <v>0.16819999999999999</v>
      </c>
      <c r="E272">
        <v>0.19500000000000001</v>
      </c>
    </row>
    <row r="273" spans="1:5">
      <c r="A273">
        <v>1</v>
      </c>
      <c r="B273">
        <v>21.46</v>
      </c>
      <c r="C273">
        <v>1306</v>
      </c>
      <c r="D273">
        <v>8.3479999999999999E-2</v>
      </c>
      <c r="E273">
        <v>9.042E-2</v>
      </c>
    </row>
    <row r="274" spans="1:5">
      <c r="A274">
        <v>1</v>
      </c>
      <c r="B274">
        <v>39.28</v>
      </c>
      <c r="C274">
        <v>920.6</v>
      </c>
      <c r="D274">
        <v>0.1298</v>
      </c>
      <c r="E274">
        <v>0.14169999999999999</v>
      </c>
    </row>
    <row r="275" spans="1:5">
      <c r="A275">
        <v>1</v>
      </c>
      <c r="B275">
        <v>23.5</v>
      </c>
      <c r="C275">
        <v>1155</v>
      </c>
      <c r="D275">
        <v>0.15579999999999999</v>
      </c>
      <c r="E275">
        <v>0.2049</v>
      </c>
    </row>
    <row r="276" spans="1:5">
      <c r="A276">
        <v>1</v>
      </c>
      <c r="B276">
        <v>23.56</v>
      </c>
      <c r="C276">
        <v>1364</v>
      </c>
      <c r="D276">
        <v>0.16059999999999999</v>
      </c>
      <c r="E276">
        <v>0.2712</v>
      </c>
    </row>
    <row r="277" spans="1:5">
      <c r="A277">
        <v>1</v>
      </c>
      <c r="B277">
        <v>19.82</v>
      </c>
      <c r="C277">
        <v>1206</v>
      </c>
      <c r="D277">
        <v>0.18490000000000001</v>
      </c>
      <c r="E277">
        <v>0.2417</v>
      </c>
    </row>
    <row r="278" spans="1:5">
      <c r="A278">
        <v>1</v>
      </c>
      <c r="B278">
        <v>17.079999999999998</v>
      </c>
      <c r="C278">
        <v>928.2</v>
      </c>
      <c r="D278">
        <v>0.1041</v>
      </c>
      <c r="E278">
        <v>0.12659999999999999</v>
      </c>
    </row>
    <row r="279" spans="1:5">
      <c r="A279">
        <v>1</v>
      </c>
      <c r="B279">
        <v>19.329999999999998</v>
      </c>
      <c r="C279">
        <v>1169</v>
      </c>
      <c r="D279">
        <v>0.1188</v>
      </c>
      <c r="E279">
        <v>0.13789999999999999</v>
      </c>
    </row>
    <row r="280" spans="1:5">
      <c r="A280">
        <v>1</v>
      </c>
      <c r="B280">
        <v>17.05</v>
      </c>
      <c r="C280">
        <v>602.4</v>
      </c>
      <c r="D280">
        <v>0.12790000000000001</v>
      </c>
      <c r="E280">
        <v>9.7890000000000005E-2</v>
      </c>
    </row>
    <row r="281" spans="1:5">
      <c r="A281">
        <v>1</v>
      </c>
      <c r="B281">
        <v>28.77</v>
      </c>
      <c r="C281">
        <v>1207</v>
      </c>
      <c r="D281">
        <v>0.20630000000000001</v>
      </c>
      <c r="E281">
        <v>0.1784</v>
      </c>
    </row>
    <row r="282" spans="1:5">
      <c r="A282">
        <v>1</v>
      </c>
      <c r="B282">
        <v>17.27</v>
      </c>
      <c r="C282">
        <v>713.3</v>
      </c>
      <c r="D282">
        <v>0.22839999999999999</v>
      </c>
      <c r="E282">
        <v>0.24479999999999999</v>
      </c>
    </row>
    <row r="283" spans="1:5">
      <c r="A283">
        <v>1</v>
      </c>
      <c r="B283">
        <v>23.2</v>
      </c>
      <c r="C283">
        <v>773.5</v>
      </c>
      <c r="D283">
        <v>0.31140000000000001</v>
      </c>
      <c r="E283">
        <v>0.31759999999999999</v>
      </c>
    </row>
    <row r="284" spans="1:5">
      <c r="A284">
        <v>1</v>
      </c>
      <c r="B284">
        <v>33.56</v>
      </c>
      <c r="C284">
        <v>744.9</v>
      </c>
      <c r="D284">
        <v>0.16389999999999999</v>
      </c>
      <c r="E284">
        <v>0.17510000000000001</v>
      </c>
    </row>
    <row r="285" spans="1:5">
      <c r="A285">
        <v>1</v>
      </c>
      <c r="B285">
        <v>27.06</v>
      </c>
      <c r="C285">
        <v>1288</v>
      </c>
      <c r="D285">
        <v>0.10879999999999999</v>
      </c>
      <c r="E285">
        <v>0.15190000000000001</v>
      </c>
    </row>
    <row r="286" spans="1:5">
      <c r="A286">
        <v>1</v>
      </c>
      <c r="B286">
        <v>23.06</v>
      </c>
      <c r="C286">
        <v>933.1</v>
      </c>
      <c r="D286">
        <v>6.2899999999999998E-2</v>
      </c>
      <c r="E286">
        <v>2.8910000000000002E-2</v>
      </c>
    </row>
    <row r="287" spans="1:5">
      <c r="A287">
        <v>1</v>
      </c>
      <c r="B287">
        <v>22.13</v>
      </c>
      <c r="C287">
        <v>947.8</v>
      </c>
      <c r="D287">
        <v>0.1273</v>
      </c>
      <c r="E287">
        <v>9.6970000000000001E-2</v>
      </c>
    </row>
    <row r="288" spans="1:5">
      <c r="A288">
        <v>1</v>
      </c>
      <c r="B288">
        <v>19.38</v>
      </c>
      <c r="C288">
        <v>758.6</v>
      </c>
      <c r="D288">
        <v>5.6160000000000002E-2</v>
      </c>
      <c r="E288">
        <v>4.2090000000000002E-2</v>
      </c>
    </row>
    <row r="289" spans="1:5">
      <c r="A289">
        <v>1</v>
      </c>
      <c r="B289">
        <v>22.07</v>
      </c>
      <c r="C289">
        <v>928.3</v>
      </c>
      <c r="D289">
        <v>8.9950000000000002E-2</v>
      </c>
      <c r="E289">
        <v>9.0609999999999996E-2</v>
      </c>
    </row>
    <row r="290" spans="1:5">
      <c r="A290">
        <v>1</v>
      </c>
      <c r="B290">
        <v>31.12</v>
      </c>
      <c r="C290">
        <v>1419</v>
      </c>
      <c r="D290">
        <v>0.1143</v>
      </c>
      <c r="E290">
        <v>0.13669999999999999</v>
      </c>
    </row>
    <row r="291" spans="1:5">
      <c r="A291">
        <v>1</v>
      </c>
      <c r="B291">
        <v>20.99</v>
      </c>
      <c r="C291">
        <v>1491</v>
      </c>
      <c r="D291">
        <v>0.1961</v>
      </c>
      <c r="E291">
        <v>0.2195</v>
      </c>
    </row>
    <row r="292" spans="1:5">
      <c r="A292">
        <v>1</v>
      </c>
      <c r="B292">
        <v>24.48</v>
      </c>
      <c r="C292">
        <v>998.9</v>
      </c>
      <c r="D292">
        <v>7.0269999999999999E-2</v>
      </c>
      <c r="E292">
        <v>5.6989999999999999E-2</v>
      </c>
    </row>
    <row r="293" spans="1:5">
      <c r="A293">
        <v>1</v>
      </c>
      <c r="B293">
        <v>19.98</v>
      </c>
      <c r="C293">
        <v>1102</v>
      </c>
      <c r="D293">
        <v>5.8840000000000003E-2</v>
      </c>
      <c r="E293">
        <v>8.0199999999999994E-2</v>
      </c>
    </row>
    <row r="294" spans="1:5">
      <c r="A294">
        <v>1</v>
      </c>
      <c r="B294">
        <v>26.6</v>
      </c>
      <c r="C294">
        <v>1138</v>
      </c>
      <c r="D294">
        <v>0.14530000000000001</v>
      </c>
      <c r="E294">
        <v>0.19209999999999999</v>
      </c>
    </row>
    <row r="295" spans="1:5">
      <c r="A295">
        <v>1</v>
      </c>
      <c r="B295">
        <v>18.18</v>
      </c>
      <c r="C295">
        <v>1145</v>
      </c>
      <c r="D295">
        <v>0.14419999999999999</v>
      </c>
      <c r="E295">
        <v>0.16259999999999999</v>
      </c>
    </row>
    <row r="296" spans="1:5">
      <c r="A296">
        <v>1</v>
      </c>
      <c r="B296">
        <v>18.77</v>
      </c>
      <c r="C296">
        <v>805.1</v>
      </c>
      <c r="D296">
        <v>0.1802</v>
      </c>
      <c r="E296">
        <v>0.1948</v>
      </c>
    </row>
    <row r="297" spans="1:5">
      <c r="A297">
        <v>1</v>
      </c>
      <c r="B297">
        <v>18.14</v>
      </c>
      <c r="C297">
        <v>431.1</v>
      </c>
      <c r="D297">
        <v>5.9139999999999998E-2</v>
      </c>
      <c r="E297">
        <v>2.6849999999999999E-2</v>
      </c>
    </row>
    <row r="298" spans="1:5">
      <c r="A298">
        <v>1</v>
      </c>
      <c r="B298">
        <v>18.899999999999999</v>
      </c>
      <c r="C298">
        <v>1217</v>
      </c>
      <c r="D298">
        <v>0.16420000000000001</v>
      </c>
      <c r="E298">
        <v>0.21970000000000001</v>
      </c>
    </row>
    <row r="299" spans="1:5">
      <c r="A299">
        <v>1</v>
      </c>
      <c r="B299">
        <v>23.86</v>
      </c>
      <c r="C299">
        <v>1247</v>
      </c>
      <c r="D299">
        <v>0.18379999999999999</v>
      </c>
      <c r="E299">
        <v>0.2283</v>
      </c>
    </row>
    <row r="300" spans="1:5">
      <c r="A300">
        <v>1</v>
      </c>
      <c r="B300">
        <v>18.87</v>
      </c>
      <c r="C300">
        <v>1027</v>
      </c>
      <c r="D300">
        <v>0.11169999999999999</v>
      </c>
      <c r="E300">
        <v>0.113</v>
      </c>
    </row>
    <row r="301" spans="1:5">
      <c r="A301">
        <v>1</v>
      </c>
      <c r="B301">
        <v>19.66</v>
      </c>
      <c r="C301">
        <v>1274</v>
      </c>
      <c r="D301">
        <v>8.5639999999999994E-2</v>
      </c>
      <c r="E301">
        <v>0.11550000000000001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A3" sqref="A3"/>
    </sheetView>
  </sheetViews>
  <sheetFormatPr baseColWidth="10" defaultRowHeight="15" x14ac:dyDescent="0"/>
  <cols>
    <col min="1" max="1" width="13" bestFit="1" customWidth="1"/>
    <col min="2" max="2" width="25.6640625" bestFit="1" customWidth="1"/>
    <col min="3" max="3" width="19.6640625" customWidth="1"/>
    <col min="4" max="4" width="26.6640625" customWidth="1"/>
    <col min="5" max="5" width="23.6640625" customWidth="1"/>
    <col min="6" max="6" width="22" customWidth="1"/>
    <col min="7" max="8" width="8.1640625" bestFit="1" customWidth="1"/>
    <col min="9" max="11" width="7.1640625" bestFit="1" customWidth="1"/>
    <col min="12" max="22" width="8.1640625" bestFit="1" customWidth="1"/>
    <col min="23" max="24" width="7.1640625" bestFit="1" customWidth="1"/>
    <col min="25" max="29" width="8.1640625" bestFit="1" customWidth="1"/>
    <col min="30" max="30" width="7.1640625" bestFit="1" customWidth="1"/>
    <col min="31" max="32" width="8.1640625" bestFit="1" customWidth="1"/>
    <col min="33" max="34" width="7.1640625" bestFit="1" customWidth="1"/>
    <col min="35" max="39" width="8.1640625" bestFit="1" customWidth="1"/>
    <col min="40" max="40" width="7.1640625" bestFit="1" customWidth="1"/>
    <col min="41" max="42" width="8.1640625" bestFit="1" customWidth="1"/>
    <col min="43" max="44" width="7.1640625" bestFit="1" customWidth="1"/>
    <col min="45" max="46" width="8.1640625" bestFit="1" customWidth="1"/>
    <col min="47" max="47" width="7.1640625" bestFit="1" customWidth="1"/>
    <col min="48" max="60" width="8.1640625" bestFit="1" customWidth="1"/>
    <col min="61" max="61" width="7.1640625" bestFit="1" customWidth="1"/>
    <col min="62" max="62" width="8.1640625" bestFit="1" customWidth="1"/>
    <col min="63" max="63" width="7.1640625" bestFit="1" customWidth="1"/>
    <col min="64" max="65" width="8.1640625" bestFit="1" customWidth="1"/>
    <col min="66" max="66" width="7.1640625" bestFit="1" customWidth="1"/>
    <col min="67" max="67" width="8.1640625" bestFit="1" customWidth="1"/>
    <col min="68" max="68" width="6.1640625" bestFit="1" customWidth="1"/>
    <col min="69" max="70" width="8.1640625" bestFit="1" customWidth="1"/>
    <col min="71" max="71" width="5.1640625" bestFit="1" customWidth="1"/>
    <col min="72" max="72" width="7.1640625" bestFit="1" customWidth="1"/>
    <col min="73" max="73" width="8.1640625" bestFit="1" customWidth="1"/>
    <col min="74" max="75" width="7.1640625" bestFit="1" customWidth="1"/>
    <col min="76" max="77" width="8.1640625" bestFit="1" customWidth="1"/>
    <col min="78" max="79" width="7.1640625" bestFit="1" customWidth="1"/>
    <col min="80" max="89" width="8.1640625" bestFit="1" customWidth="1"/>
    <col min="90" max="90" width="7.1640625" bestFit="1" customWidth="1"/>
    <col min="91" max="93" width="8.1640625" bestFit="1" customWidth="1"/>
    <col min="94" max="94" width="7.1640625" bestFit="1" customWidth="1"/>
    <col min="95" max="95" width="8.1640625" bestFit="1" customWidth="1"/>
    <col min="96" max="96" width="6.1640625" bestFit="1" customWidth="1"/>
    <col min="97" max="99" width="7.1640625" bestFit="1" customWidth="1"/>
    <col min="100" max="102" width="8.1640625" bestFit="1" customWidth="1"/>
    <col min="103" max="103" width="7.1640625" bestFit="1" customWidth="1"/>
    <col min="104" max="104" width="8.1640625" bestFit="1" customWidth="1"/>
    <col min="105" max="105" width="7.1640625" bestFit="1" customWidth="1"/>
    <col min="106" max="112" width="8.1640625" bestFit="1" customWidth="1"/>
    <col min="113" max="113" width="7.1640625" bestFit="1" customWidth="1"/>
    <col min="114" max="114" width="8.1640625" bestFit="1" customWidth="1"/>
    <col min="115" max="116" width="7.1640625" bestFit="1" customWidth="1"/>
    <col min="117" max="119" width="8.1640625" bestFit="1" customWidth="1"/>
    <col min="120" max="123" width="7.1640625" bestFit="1" customWidth="1"/>
    <col min="124" max="125" width="8.1640625" bestFit="1" customWidth="1"/>
    <col min="126" max="126" width="7.1640625" bestFit="1" customWidth="1"/>
    <col min="127" max="130" width="8.1640625" bestFit="1" customWidth="1"/>
    <col min="131" max="131" width="7.1640625" bestFit="1" customWidth="1"/>
    <col min="132" max="132" width="8.1640625" bestFit="1" customWidth="1"/>
    <col min="133" max="133" width="7.1640625" bestFit="1" customWidth="1"/>
    <col min="134" max="140" width="8.1640625" bestFit="1" customWidth="1"/>
    <col min="141" max="144" width="7.1640625" bestFit="1" customWidth="1"/>
    <col min="145" max="145" width="8.1640625" bestFit="1" customWidth="1"/>
    <col min="146" max="146" width="6.1640625" bestFit="1" customWidth="1"/>
    <col min="147" max="149" width="8.1640625" bestFit="1" customWidth="1"/>
    <col min="150" max="150" width="7.1640625" bestFit="1" customWidth="1"/>
    <col min="151" max="151" width="8.1640625" bestFit="1" customWidth="1"/>
    <col min="152" max="153" width="7.1640625" bestFit="1" customWidth="1"/>
    <col min="154" max="154" width="8.1640625" bestFit="1" customWidth="1"/>
    <col min="155" max="158" width="7.1640625" bestFit="1" customWidth="1"/>
    <col min="159" max="159" width="8.1640625" bestFit="1" customWidth="1"/>
    <col min="160" max="162" width="7.1640625" bestFit="1" customWidth="1"/>
    <col min="163" max="163" width="8.1640625" bestFit="1" customWidth="1"/>
    <col min="164" max="167" width="7.1640625" bestFit="1" customWidth="1"/>
    <col min="168" max="168" width="8.1640625" bestFit="1" customWidth="1"/>
    <col min="169" max="172" width="7.1640625" bestFit="1" customWidth="1"/>
    <col min="173" max="173" width="8.1640625" bestFit="1" customWidth="1"/>
    <col min="174" max="174" width="7.1640625" bestFit="1" customWidth="1"/>
    <col min="175" max="175" width="6.1640625" bestFit="1" customWidth="1"/>
    <col min="176" max="179" width="7.1640625" bestFit="1" customWidth="1"/>
    <col min="180" max="181" width="8.1640625" bestFit="1" customWidth="1"/>
    <col min="182" max="182" width="7.1640625" bestFit="1" customWidth="1"/>
    <col min="183" max="184" width="8.1640625" bestFit="1" customWidth="1"/>
    <col min="185" max="187" width="7.1640625" bestFit="1" customWidth="1"/>
    <col min="188" max="188" width="8.1640625" bestFit="1" customWidth="1"/>
    <col min="189" max="189" width="7.1640625" bestFit="1" customWidth="1"/>
    <col min="190" max="190" width="8.1640625" bestFit="1" customWidth="1"/>
    <col min="191" max="196" width="7.1640625" bestFit="1" customWidth="1"/>
    <col min="197" max="197" width="8.1640625" bestFit="1" customWidth="1"/>
    <col min="198" max="198" width="7.1640625" bestFit="1" customWidth="1"/>
    <col min="199" max="200" width="8.1640625" bestFit="1" customWidth="1"/>
    <col min="201" max="204" width="7.1640625" bestFit="1" customWidth="1"/>
    <col min="205" max="205" width="8.1640625" bestFit="1" customWidth="1"/>
    <col min="206" max="210" width="7.1640625" bestFit="1" customWidth="1"/>
    <col min="211" max="211" width="8.1640625" bestFit="1" customWidth="1"/>
    <col min="212" max="213" width="7.1640625" bestFit="1" customWidth="1"/>
    <col min="214" max="215" width="8.1640625" bestFit="1" customWidth="1"/>
    <col min="216" max="217" width="7.1640625" bestFit="1" customWidth="1"/>
    <col min="218" max="218" width="8.1640625" bestFit="1" customWidth="1"/>
    <col min="219" max="222" width="7.1640625" bestFit="1" customWidth="1"/>
    <col min="223" max="223" width="8.1640625" bestFit="1" customWidth="1"/>
    <col min="224" max="224" width="6.1640625" bestFit="1" customWidth="1"/>
    <col min="225" max="230" width="7.1640625" bestFit="1" customWidth="1"/>
    <col min="231" max="231" width="8.1640625" bestFit="1" customWidth="1"/>
    <col min="232" max="232" width="7.1640625" bestFit="1" customWidth="1"/>
    <col min="233" max="233" width="8.1640625" bestFit="1" customWidth="1"/>
    <col min="234" max="235" width="7.1640625" bestFit="1" customWidth="1"/>
    <col min="236" max="236" width="8.1640625" bestFit="1" customWidth="1"/>
    <col min="237" max="238" width="7.1640625" bestFit="1" customWidth="1"/>
    <col min="239" max="239" width="6.1640625" bestFit="1" customWidth="1"/>
    <col min="240" max="241" width="8.1640625" bestFit="1" customWidth="1"/>
    <col min="242" max="242" width="7.1640625" bestFit="1" customWidth="1"/>
    <col min="243" max="243" width="5.1640625" bestFit="1" customWidth="1"/>
    <col min="244" max="245" width="7.1640625" bestFit="1" customWidth="1"/>
    <col min="246" max="246" width="8.1640625" bestFit="1" customWidth="1"/>
    <col min="247" max="247" width="6.1640625" bestFit="1" customWidth="1"/>
    <col min="248" max="250" width="7.1640625" bestFit="1" customWidth="1"/>
    <col min="251" max="251" width="8.1640625" bestFit="1" customWidth="1"/>
    <col min="252" max="264" width="7.1640625" bestFit="1" customWidth="1"/>
    <col min="265" max="265" width="6.1640625" bestFit="1" customWidth="1"/>
    <col min="266" max="270" width="7.1640625" bestFit="1" customWidth="1"/>
    <col min="271" max="271" width="8.1640625" bestFit="1" customWidth="1"/>
    <col min="272" max="274" width="7.1640625" bestFit="1" customWidth="1"/>
    <col min="275" max="275" width="8.1640625" bestFit="1" customWidth="1"/>
    <col min="276" max="277" width="7.1640625" bestFit="1" customWidth="1"/>
    <col min="278" max="278" width="8.1640625" bestFit="1" customWidth="1"/>
    <col min="279" max="290" width="7.1640625" bestFit="1" customWidth="1"/>
  </cols>
  <sheetData>
    <row r="3" spans="1:6">
      <c r="B3" s="1" t="s">
        <v>41</v>
      </c>
    </row>
    <row r="4" spans="1:6">
      <c r="A4" s="1" t="s">
        <v>5</v>
      </c>
      <c r="B4" t="s">
        <v>8</v>
      </c>
      <c r="C4" t="s">
        <v>43</v>
      </c>
      <c r="D4" t="s">
        <v>44</v>
      </c>
      <c r="E4" t="s">
        <v>45</v>
      </c>
      <c r="F4" t="s">
        <v>42</v>
      </c>
    </row>
    <row r="5" spans="1:6">
      <c r="A5" s="2">
        <v>0</v>
      </c>
      <c r="B5" s="3">
        <v>150</v>
      </c>
      <c r="C5" s="3">
        <v>453.14533333333355</v>
      </c>
      <c r="D5" s="3">
        <v>7.9793533333333361E-2</v>
      </c>
      <c r="E5" s="3">
        <v>5.0121486666666666E-2</v>
      </c>
      <c r="F5" s="3">
        <v>17.309400000000004</v>
      </c>
    </row>
    <row r="6" spans="1:6">
      <c r="A6" s="2">
        <v>1</v>
      </c>
      <c r="B6" s="3">
        <v>150</v>
      </c>
      <c r="C6" s="3">
        <v>933.32199999999989</v>
      </c>
      <c r="D6" s="3">
        <v>0.14398726666666664</v>
      </c>
      <c r="E6" s="3">
        <v>0.15307953333333338</v>
      </c>
      <c r="F6" s="3">
        <v>21.42639999999999</v>
      </c>
    </row>
    <row r="7" spans="1:6">
      <c r="A7" s="2" t="s">
        <v>6</v>
      </c>
      <c r="B7" s="3">
        <v>300</v>
      </c>
      <c r="C7" s="3">
        <v>693.23366666666664</v>
      </c>
      <c r="D7" s="3">
        <v>0.11189039999999999</v>
      </c>
      <c r="E7" s="3">
        <v>0.10160051000000003</v>
      </c>
      <c r="F7" s="3">
        <v>19.367900000000013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"/>
  <sheetViews>
    <sheetView workbookViewId="0">
      <selection sqref="A1:E301"/>
    </sheetView>
  </sheetViews>
  <sheetFormatPr baseColWidth="10" defaultRowHeight="15" x14ac:dyDescent="0"/>
  <sheetData>
    <row r="1" spans="1:5">
      <c r="A1" t="s">
        <v>2</v>
      </c>
      <c r="B1" t="s">
        <v>1</v>
      </c>
      <c r="C1" t="s">
        <v>3</v>
      </c>
      <c r="D1" t="s">
        <v>4</v>
      </c>
      <c r="E1" t="s">
        <v>0</v>
      </c>
    </row>
    <row r="2" spans="1:5">
      <c r="A2">
        <v>566.29999999999995</v>
      </c>
      <c r="B2">
        <v>14.36</v>
      </c>
      <c r="C2">
        <v>8.1290000000000001E-2</v>
      </c>
      <c r="D2">
        <v>6.6640000000000005E-2</v>
      </c>
      <c r="E2">
        <v>0</v>
      </c>
    </row>
    <row r="3" spans="1:5">
      <c r="A3">
        <v>520</v>
      </c>
      <c r="B3">
        <v>15.71</v>
      </c>
      <c r="C3">
        <v>0.127</v>
      </c>
      <c r="D3">
        <v>4.5679999999999998E-2</v>
      </c>
      <c r="E3">
        <v>0</v>
      </c>
    </row>
    <row r="4" spans="1:5">
      <c r="A4">
        <v>273.89999999999998</v>
      </c>
      <c r="B4">
        <v>12.44</v>
      </c>
      <c r="C4">
        <v>6.4920000000000005E-2</v>
      </c>
      <c r="D4">
        <v>2.9559999999999999E-2</v>
      </c>
      <c r="E4">
        <v>0</v>
      </c>
    </row>
    <row r="5" spans="1:5">
      <c r="A5">
        <v>523.79999999999995</v>
      </c>
      <c r="B5">
        <v>18.420000000000002</v>
      </c>
      <c r="C5">
        <v>3.7659999999999999E-2</v>
      </c>
      <c r="D5">
        <v>2.562E-2</v>
      </c>
      <c r="E5">
        <v>0</v>
      </c>
    </row>
    <row r="6" spans="1:5">
      <c r="A6">
        <v>201.9</v>
      </c>
      <c r="B6">
        <v>16.84</v>
      </c>
      <c r="C6">
        <v>5.9429999999999997E-2</v>
      </c>
      <c r="D6">
        <v>1.5879999999999998E-2</v>
      </c>
      <c r="E6">
        <v>0</v>
      </c>
    </row>
    <row r="7" spans="1:5">
      <c r="A7">
        <v>449.3</v>
      </c>
      <c r="B7">
        <v>14.63</v>
      </c>
      <c r="C7">
        <v>9.0920000000000001E-2</v>
      </c>
      <c r="D7">
        <v>6.5920000000000006E-2</v>
      </c>
      <c r="E7">
        <v>0</v>
      </c>
    </row>
    <row r="8" spans="1:5">
      <c r="A8">
        <v>561</v>
      </c>
      <c r="B8">
        <v>22.3</v>
      </c>
      <c r="C8">
        <v>7.6980000000000007E-2</v>
      </c>
      <c r="D8">
        <v>4.7509999999999997E-2</v>
      </c>
      <c r="E8">
        <v>0</v>
      </c>
    </row>
    <row r="9" spans="1:5">
      <c r="A9">
        <v>427.9</v>
      </c>
      <c r="B9">
        <v>21.6</v>
      </c>
      <c r="C9">
        <v>4.9660000000000003E-2</v>
      </c>
      <c r="D9">
        <v>1.6570000000000001E-2</v>
      </c>
      <c r="E9">
        <v>0</v>
      </c>
    </row>
    <row r="10" spans="1:5">
      <c r="A10">
        <v>571.79999999999995</v>
      </c>
      <c r="B10">
        <v>16.34</v>
      </c>
      <c r="C10">
        <v>6.0589999999999998E-2</v>
      </c>
      <c r="D10">
        <v>1.857E-2</v>
      </c>
      <c r="E10">
        <v>0</v>
      </c>
    </row>
    <row r="11" spans="1:5">
      <c r="A11">
        <v>437.6</v>
      </c>
      <c r="B11">
        <v>18.239999999999998</v>
      </c>
      <c r="C11">
        <v>4.7509999999999997E-2</v>
      </c>
      <c r="D11">
        <v>1.9720000000000001E-2</v>
      </c>
      <c r="E11">
        <v>0</v>
      </c>
    </row>
    <row r="12" spans="1:5">
      <c r="A12">
        <v>409</v>
      </c>
      <c r="B12">
        <v>18.75</v>
      </c>
      <c r="C12">
        <v>5.4730000000000001E-2</v>
      </c>
      <c r="D12">
        <v>3.0360000000000002E-2</v>
      </c>
      <c r="E12">
        <v>0</v>
      </c>
    </row>
    <row r="13" spans="1:5">
      <c r="A13">
        <v>527.20000000000005</v>
      </c>
      <c r="B13">
        <v>19.309999999999999</v>
      </c>
      <c r="C13">
        <v>3.789E-2</v>
      </c>
      <c r="D13">
        <v>6.9200000000000002E-4</v>
      </c>
      <c r="E13">
        <v>0</v>
      </c>
    </row>
    <row r="14" spans="1:5">
      <c r="A14">
        <v>224.5</v>
      </c>
      <c r="B14">
        <v>11.79</v>
      </c>
      <c r="C14">
        <v>5.2720000000000003E-2</v>
      </c>
      <c r="D14">
        <v>2.061E-2</v>
      </c>
      <c r="E14">
        <v>0</v>
      </c>
    </row>
    <row r="15" spans="1:5">
      <c r="A15">
        <v>311.89999999999998</v>
      </c>
      <c r="B15">
        <v>14.88</v>
      </c>
      <c r="C15">
        <v>8.0610000000000001E-2</v>
      </c>
      <c r="D15">
        <v>1.0840000000000001E-2</v>
      </c>
      <c r="E15">
        <v>0</v>
      </c>
    </row>
    <row r="16" spans="1:5">
      <c r="A16">
        <v>221.8</v>
      </c>
      <c r="B16">
        <v>20.98</v>
      </c>
      <c r="C16">
        <v>8.9630000000000001E-2</v>
      </c>
      <c r="D16">
        <v>0.03</v>
      </c>
      <c r="E16">
        <v>0</v>
      </c>
    </row>
    <row r="17" spans="1:5">
      <c r="A17">
        <v>260.89999999999998</v>
      </c>
      <c r="B17">
        <v>13.86</v>
      </c>
      <c r="C17">
        <v>8.7510000000000004E-2</v>
      </c>
      <c r="D17">
        <v>5.9880000000000003E-2</v>
      </c>
      <c r="E17">
        <v>0</v>
      </c>
    </row>
    <row r="18" spans="1:5">
      <c r="A18">
        <v>269.39999999999998</v>
      </c>
      <c r="B18">
        <v>21.01</v>
      </c>
      <c r="C18">
        <v>7.7729999999999994E-2</v>
      </c>
      <c r="D18">
        <v>2.172E-2</v>
      </c>
      <c r="E18">
        <v>0</v>
      </c>
    </row>
    <row r="19" spans="1:5">
      <c r="A19">
        <v>394.1</v>
      </c>
      <c r="B19">
        <v>19.04</v>
      </c>
      <c r="C19">
        <v>4.7010000000000003E-2</v>
      </c>
      <c r="D19">
        <v>3.7089999999999998E-2</v>
      </c>
      <c r="E19">
        <v>0</v>
      </c>
    </row>
    <row r="20" spans="1:5">
      <c r="A20">
        <v>250.5</v>
      </c>
      <c r="B20">
        <v>17.329999999999998</v>
      </c>
      <c r="C20">
        <v>0.14130000000000001</v>
      </c>
      <c r="D20">
        <v>0.313</v>
      </c>
      <c r="E20">
        <v>0</v>
      </c>
    </row>
    <row r="21" spans="1:5">
      <c r="A21">
        <v>502.5</v>
      </c>
      <c r="B21">
        <v>16.489999999999998</v>
      </c>
      <c r="C21">
        <v>5.2339999999999998E-2</v>
      </c>
      <c r="D21">
        <v>3.653E-2</v>
      </c>
      <c r="E21">
        <v>0</v>
      </c>
    </row>
    <row r="22" spans="1:5">
      <c r="A22">
        <v>244</v>
      </c>
      <c r="B22">
        <v>14.64</v>
      </c>
      <c r="C22">
        <v>0.15310000000000001</v>
      </c>
      <c r="D22">
        <v>8.6059999999999998E-2</v>
      </c>
      <c r="E22">
        <v>0</v>
      </c>
    </row>
    <row r="23" spans="1:5">
      <c r="A23">
        <v>470.9</v>
      </c>
      <c r="B23">
        <v>16.52</v>
      </c>
      <c r="C23">
        <v>6.8290000000000003E-2</v>
      </c>
      <c r="D23">
        <v>3.372E-2</v>
      </c>
      <c r="E23">
        <v>0</v>
      </c>
    </row>
    <row r="24" spans="1:5">
      <c r="A24">
        <v>559.20000000000005</v>
      </c>
      <c r="B24">
        <v>10.94</v>
      </c>
      <c r="C24">
        <v>0.1047</v>
      </c>
      <c r="D24">
        <v>6.8769999999999998E-2</v>
      </c>
      <c r="E24">
        <v>0</v>
      </c>
    </row>
    <row r="25" spans="1:5">
      <c r="A25">
        <v>506.3</v>
      </c>
      <c r="B25">
        <v>18</v>
      </c>
      <c r="C25">
        <v>9.5460000000000003E-2</v>
      </c>
      <c r="D25">
        <v>3.8890000000000001E-2</v>
      </c>
      <c r="E25">
        <v>0</v>
      </c>
    </row>
    <row r="26" spans="1:5">
      <c r="A26">
        <v>401.5</v>
      </c>
      <c r="B26">
        <v>20.97</v>
      </c>
      <c r="C26">
        <v>9.3619999999999995E-2</v>
      </c>
      <c r="D26">
        <v>4.5909999999999999E-2</v>
      </c>
      <c r="E26">
        <v>0</v>
      </c>
    </row>
    <row r="27" spans="1:5">
      <c r="A27">
        <v>520</v>
      </c>
      <c r="B27">
        <v>15.86</v>
      </c>
      <c r="C27">
        <v>0.1535</v>
      </c>
      <c r="D27">
        <v>0.1169</v>
      </c>
      <c r="E27">
        <v>0</v>
      </c>
    </row>
    <row r="28" spans="1:5">
      <c r="A28">
        <v>443.3</v>
      </c>
      <c r="B28">
        <v>15.65</v>
      </c>
      <c r="C28">
        <v>7.1650000000000005E-2</v>
      </c>
      <c r="D28">
        <v>4.1509999999999998E-2</v>
      </c>
      <c r="E28">
        <v>0</v>
      </c>
    </row>
    <row r="29" spans="1:5">
      <c r="A29">
        <v>466.1</v>
      </c>
      <c r="B29">
        <v>21.8</v>
      </c>
      <c r="C29">
        <v>9.4450000000000006E-2</v>
      </c>
      <c r="D29">
        <v>6.0150000000000002E-2</v>
      </c>
      <c r="E29">
        <v>0</v>
      </c>
    </row>
    <row r="30" spans="1:5">
      <c r="A30">
        <v>651.9</v>
      </c>
      <c r="B30">
        <v>15.24</v>
      </c>
      <c r="C30">
        <v>0.13389999999999999</v>
      </c>
      <c r="D30">
        <v>9.9659999999999999E-2</v>
      </c>
      <c r="E30">
        <v>0</v>
      </c>
    </row>
    <row r="31" spans="1:5">
      <c r="A31">
        <v>662.7</v>
      </c>
      <c r="B31">
        <v>24.02</v>
      </c>
      <c r="C31">
        <v>8.6059999999999998E-2</v>
      </c>
      <c r="D31">
        <v>3.1019999999999999E-2</v>
      </c>
      <c r="E31">
        <v>0</v>
      </c>
    </row>
    <row r="32" spans="1:5">
      <c r="A32">
        <v>551.70000000000005</v>
      </c>
      <c r="B32">
        <v>14.76</v>
      </c>
      <c r="C32">
        <v>5.0549999999999998E-2</v>
      </c>
      <c r="D32">
        <v>3.261E-2</v>
      </c>
      <c r="E32">
        <v>0</v>
      </c>
    </row>
    <row r="33" spans="1:5">
      <c r="A33">
        <v>555.1</v>
      </c>
      <c r="B33">
        <v>18.3</v>
      </c>
      <c r="C33">
        <v>8.165E-2</v>
      </c>
      <c r="D33">
        <v>3.9739999999999998E-2</v>
      </c>
      <c r="E33">
        <v>0</v>
      </c>
    </row>
    <row r="34" spans="1:5">
      <c r="A34">
        <v>451.1</v>
      </c>
      <c r="B34">
        <v>17.84</v>
      </c>
      <c r="C34">
        <v>7.0569999999999994E-2</v>
      </c>
      <c r="D34">
        <v>2.4899999999999999E-2</v>
      </c>
      <c r="E34">
        <v>0</v>
      </c>
    </row>
    <row r="35" spans="1:5">
      <c r="A35">
        <v>294.5</v>
      </c>
      <c r="B35">
        <v>19.940000000000001</v>
      </c>
      <c r="C35">
        <v>5.3010000000000002E-2</v>
      </c>
      <c r="D35">
        <v>6.829E-3</v>
      </c>
      <c r="E35">
        <v>0</v>
      </c>
    </row>
    <row r="36" spans="1:5">
      <c r="A36">
        <v>412.6</v>
      </c>
      <c r="B36">
        <v>12.84</v>
      </c>
      <c r="C36">
        <v>7.5249999999999997E-2</v>
      </c>
      <c r="D36">
        <v>4.1959999999999997E-2</v>
      </c>
      <c r="E36">
        <v>0</v>
      </c>
    </row>
    <row r="37" spans="1:5">
      <c r="A37">
        <v>143.5</v>
      </c>
      <c r="B37">
        <v>13.43</v>
      </c>
      <c r="C37">
        <v>7.5679999999999997E-2</v>
      </c>
      <c r="D37">
        <v>0</v>
      </c>
      <c r="E37">
        <v>0</v>
      </c>
    </row>
    <row r="38" spans="1:5">
      <c r="A38">
        <v>458.7</v>
      </c>
      <c r="B38">
        <v>20.52</v>
      </c>
      <c r="C38">
        <v>4.0379999999999999E-2</v>
      </c>
      <c r="D38">
        <v>2.383E-2</v>
      </c>
      <c r="E38">
        <v>0</v>
      </c>
    </row>
    <row r="39" spans="1:5">
      <c r="A39">
        <v>298.3</v>
      </c>
      <c r="B39">
        <v>19.399999999999999</v>
      </c>
      <c r="C39">
        <v>9.6970000000000001E-2</v>
      </c>
      <c r="D39">
        <v>6.1539999999999997E-2</v>
      </c>
      <c r="E39">
        <v>0</v>
      </c>
    </row>
    <row r="40" spans="1:5">
      <c r="A40">
        <v>336.1</v>
      </c>
      <c r="B40">
        <v>19.29</v>
      </c>
      <c r="C40">
        <v>8.5779999999999995E-2</v>
      </c>
      <c r="D40">
        <v>2.9950000000000001E-2</v>
      </c>
      <c r="E40">
        <v>0</v>
      </c>
    </row>
    <row r="41" spans="1:5">
      <c r="A41">
        <v>412.5</v>
      </c>
      <c r="B41">
        <v>18.329999999999998</v>
      </c>
      <c r="C41">
        <v>0.1017</v>
      </c>
      <c r="D41">
        <v>7.0699999999999999E-2</v>
      </c>
      <c r="E41">
        <v>0</v>
      </c>
    </row>
    <row r="42" spans="1:5">
      <c r="A42">
        <v>466.7</v>
      </c>
      <c r="B42">
        <v>18.54</v>
      </c>
      <c r="C42">
        <v>6.8150000000000002E-2</v>
      </c>
      <c r="D42">
        <v>2.6429999999999999E-2</v>
      </c>
      <c r="E42">
        <v>0</v>
      </c>
    </row>
    <row r="43" spans="1:5">
      <c r="A43">
        <v>396.5</v>
      </c>
      <c r="B43">
        <v>21.26</v>
      </c>
      <c r="C43">
        <v>6.5750000000000003E-2</v>
      </c>
      <c r="D43">
        <v>5.1330000000000001E-2</v>
      </c>
      <c r="E43">
        <v>0</v>
      </c>
    </row>
    <row r="44" spans="1:5">
      <c r="A44">
        <v>290.2</v>
      </c>
      <c r="B44">
        <v>16.989999999999998</v>
      </c>
      <c r="C44">
        <v>8.4040000000000004E-2</v>
      </c>
      <c r="D44">
        <v>4.3339999999999997E-2</v>
      </c>
      <c r="E44">
        <v>0</v>
      </c>
    </row>
    <row r="45" spans="1:5">
      <c r="A45">
        <v>480.4</v>
      </c>
      <c r="B45">
        <v>20.76</v>
      </c>
      <c r="C45">
        <v>0.12089999999999999</v>
      </c>
      <c r="D45">
        <v>0.1065</v>
      </c>
      <c r="E45">
        <v>0</v>
      </c>
    </row>
    <row r="46" spans="1:5">
      <c r="A46">
        <v>629.9</v>
      </c>
      <c r="B46">
        <v>19.649999999999999</v>
      </c>
      <c r="C46">
        <v>0.2233</v>
      </c>
      <c r="D46">
        <v>0.30030000000000001</v>
      </c>
      <c r="E46">
        <v>0</v>
      </c>
    </row>
    <row r="47" spans="1:5">
      <c r="A47">
        <v>334.2</v>
      </c>
      <c r="B47">
        <v>20.190000000000001</v>
      </c>
      <c r="C47">
        <v>0.1303</v>
      </c>
      <c r="D47">
        <v>6.4759999999999998E-2</v>
      </c>
      <c r="E47">
        <v>0</v>
      </c>
    </row>
    <row r="48" spans="1:5">
      <c r="A48">
        <v>230.9</v>
      </c>
      <c r="B48">
        <v>15.83</v>
      </c>
      <c r="C48">
        <v>8.201E-2</v>
      </c>
      <c r="D48">
        <v>4.1320000000000003E-2</v>
      </c>
      <c r="E48">
        <v>0</v>
      </c>
    </row>
    <row r="49" spans="1:5">
      <c r="A49">
        <v>438.6</v>
      </c>
      <c r="B49">
        <v>21.53</v>
      </c>
      <c r="C49">
        <v>7.8490000000000004E-2</v>
      </c>
      <c r="D49">
        <v>3.3279999999999997E-2</v>
      </c>
      <c r="E49">
        <v>0</v>
      </c>
    </row>
    <row r="50" spans="1:5">
      <c r="A50">
        <v>245.2</v>
      </c>
      <c r="B50">
        <v>15.76</v>
      </c>
      <c r="C50">
        <v>0.12429999999999999</v>
      </c>
      <c r="D50">
        <v>9.2630000000000004E-2</v>
      </c>
      <c r="E50">
        <v>0</v>
      </c>
    </row>
    <row r="51" spans="1:5">
      <c r="A51">
        <v>403.3</v>
      </c>
      <c r="B51">
        <v>10.82</v>
      </c>
      <c r="C51">
        <v>6.6850000000000007E-2</v>
      </c>
      <c r="D51">
        <v>3.5119999999999998E-2</v>
      </c>
      <c r="E51">
        <v>0</v>
      </c>
    </row>
    <row r="52" spans="1:5">
      <c r="A52">
        <v>640.70000000000005</v>
      </c>
      <c r="B52">
        <v>10.89</v>
      </c>
      <c r="C52">
        <v>0.1099</v>
      </c>
      <c r="D52">
        <v>8.8419999999999999E-2</v>
      </c>
      <c r="E52">
        <v>0</v>
      </c>
    </row>
    <row r="53" spans="1:5">
      <c r="A53">
        <v>553.5</v>
      </c>
      <c r="B53">
        <v>16.39</v>
      </c>
      <c r="C53">
        <v>7.3249999999999996E-2</v>
      </c>
      <c r="D53">
        <v>8.0920000000000006E-2</v>
      </c>
      <c r="E53">
        <v>0</v>
      </c>
    </row>
    <row r="54" spans="1:5">
      <c r="A54">
        <v>588.70000000000005</v>
      </c>
      <c r="B54">
        <v>17.21</v>
      </c>
      <c r="C54">
        <v>6.1359999999999998E-2</v>
      </c>
      <c r="D54">
        <v>1.4200000000000001E-2</v>
      </c>
      <c r="E54">
        <v>0</v>
      </c>
    </row>
    <row r="55" spans="1:5">
      <c r="A55">
        <v>674.5</v>
      </c>
      <c r="B55">
        <v>16.39</v>
      </c>
      <c r="C55">
        <v>0.1807</v>
      </c>
      <c r="D55">
        <v>0.1138</v>
      </c>
      <c r="E55">
        <v>0</v>
      </c>
    </row>
    <row r="56" spans="1:5">
      <c r="A56">
        <v>455.8</v>
      </c>
      <c r="B56">
        <v>13.29</v>
      </c>
      <c r="C56">
        <v>9.5089999999999994E-2</v>
      </c>
      <c r="D56">
        <v>2.8549999999999999E-2</v>
      </c>
      <c r="E56">
        <v>0</v>
      </c>
    </row>
    <row r="57" spans="1:5">
      <c r="A57">
        <v>761.7</v>
      </c>
      <c r="B57">
        <v>13.93</v>
      </c>
      <c r="C57">
        <v>9.4619999999999996E-2</v>
      </c>
      <c r="D57">
        <v>7.1349999999999997E-2</v>
      </c>
      <c r="E57">
        <v>0</v>
      </c>
    </row>
    <row r="58" spans="1:5">
      <c r="A58">
        <v>423.6</v>
      </c>
      <c r="B58">
        <v>16.670000000000002</v>
      </c>
      <c r="C58">
        <v>6.0949999999999997E-2</v>
      </c>
      <c r="D58">
        <v>3.5920000000000001E-2</v>
      </c>
      <c r="E58">
        <v>0</v>
      </c>
    </row>
    <row r="59" spans="1:5">
      <c r="A59">
        <v>399.8</v>
      </c>
      <c r="B59">
        <v>15.39</v>
      </c>
      <c r="C59">
        <v>6.8890000000000007E-2</v>
      </c>
      <c r="D59">
        <v>3.5029999999999999E-2</v>
      </c>
      <c r="E59">
        <v>0</v>
      </c>
    </row>
    <row r="60" spans="1:5">
      <c r="A60">
        <v>384.8</v>
      </c>
      <c r="B60">
        <v>13.39</v>
      </c>
      <c r="C60">
        <v>0.11360000000000001</v>
      </c>
      <c r="D60">
        <v>4.6350000000000002E-2</v>
      </c>
      <c r="E60">
        <v>0</v>
      </c>
    </row>
    <row r="61" spans="1:5">
      <c r="A61">
        <v>288.5</v>
      </c>
      <c r="B61">
        <v>11.97</v>
      </c>
      <c r="C61">
        <v>4.1020000000000001E-2</v>
      </c>
      <c r="D61">
        <v>0</v>
      </c>
      <c r="E61">
        <v>0</v>
      </c>
    </row>
    <row r="62" spans="1:5">
      <c r="A62">
        <v>398</v>
      </c>
      <c r="B62">
        <v>17.309999999999999</v>
      </c>
      <c r="C62">
        <v>9.486E-2</v>
      </c>
      <c r="D62">
        <v>2.0310000000000002E-2</v>
      </c>
      <c r="E62">
        <v>0</v>
      </c>
    </row>
    <row r="63" spans="1:5">
      <c r="A63">
        <v>512.20000000000005</v>
      </c>
      <c r="B63">
        <v>15.92</v>
      </c>
      <c r="C63">
        <v>9.5089999999999994E-2</v>
      </c>
      <c r="D63">
        <v>4.8939999999999997E-2</v>
      </c>
      <c r="E63">
        <v>0</v>
      </c>
    </row>
    <row r="64" spans="1:5">
      <c r="A64">
        <v>355.3</v>
      </c>
      <c r="B64">
        <v>14.97</v>
      </c>
      <c r="C64">
        <v>5.1389999999999998E-2</v>
      </c>
      <c r="D64">
        <v>2.2509999999999999E-2</v>
      </c>
      <c r="E64">
        <v>0</v>
      </c>
    </row>
    <row r="65" spans="1:5">
      <c r="A65">
        <v>432.8</v>
      </c>
      <c r="B65">
        <v>14.65</v>
      </c>
      <c r="C65">
        <v>0.12959999999999999</v>
      </c>
      <c r="D65">
        <v>3.7100000000000001E-2</v>
      </c>
      <c r="E65">
        <v>0</v>
      </c>
    </row>
    <row r="66" spans="1:5">
      <c r="A66">
        <v>689.5</v>
      </c>
      <c r="B66">
        <v>18.77</v>
      </c>
      <c r="C66">
        <v>0.1167</v>
      </c>
      <c r="D66">
        <v>9.0499999999999997E-2</v>
      </c>
      <c r="E66">
        <v>0</v>
      </c>
    </row>
    <row r="67" spans="1:5">
      <c r="A67">
        <v>640.1</v>
      </c>
      <c r="B67">
        <v>15.18</v>
      </c>
      <c r="C67">
        <v>0.1021</v>
      </c>
      <c r="D67">
        <v>8.4870000000000001E-2</v>
      </c>
      <c r="E67">
        <v>0</v>
      </c>
    </row>
    <row r="68" spans="1:5">
      <c r="A68">
        <v>585</v>
      </c>
      <c r="B68">
        <v>17.91</v>
      </c>
      <c r="C68">
        <v>6.3759999999999997E-2</v>
      </c>
      <c r="D68">
        <v>2.8809999999999999E-2</v>
      </c>
      <c r="E68">
        <v>0</v>
      </c>
    </row>
    <row r="69" spans="1:5">
      <c r="A69">
        <v>519.4</v>
      </c>
      <c r="B69">
        <v>20.78</v>
      </c>
      <c r="C69">
        <v>7.5889999999999999E-2</v>
      </c>
      <c r="D69">
        <v>3.1359999999999999E-2</v>
      </c>
      <c r="E69">
        <v>0</v>
      </c>
    </row>
    <row r="70" spans="1:5">
      <c r="A70">
        <v>203.9</v>
      </c>
      <c r="B70">
        <v>20.7</v>
      </c>
      <c r="C70">
        <v>0.1305</v>
      </c>
      <c r="D70">
        <v>0.1321</v>
      </c>
      <c r="E70">
        <v>0</v>
      </c>
    </row>
    <row r="71" spans="1:5">
      <c r="A71">
        <v>300.2</v>
      </c>
      <c r="B71">
        <v>15.34</v>
      </c>
      <c r="C71">
        <v>0.15989999999999999</v>
      </c>
      <c r="D71">
        <v>0.4108</v>
      </c>
      <c r="E71">
        <v>0</v>
      </c>
    </row>
    <row r="72" spans="1:5">
      <c r="A72">
        <v>381.9</v>
      </c>
      <c r="B72">
        <v>13.08</v>
      </c>
      <c r="C72">
        <v>5.1130000000000002E-2</v>
      </c>
      <c r="D72">
        <v>1.9820000000000001E-2</v>
      </c>
      <c r="E72">
        <v>0</v>
      </c>
    </row>
    <row r="73" spans="1:5">
      <c r="A73">
        <v>538.9</v>
      </c>
      <c r="B73">
        <v>15.34</v>
      </c>
      <c r="C73">
        <v>8.498E-2</v>
      </c>
      <c r="D73">
        <v>9.2929999999999999E-2</v>
      </c>
      <c r="E73">
        <v>0</v>
      </c>
    </row>
    <row r="74" spans="1:5">
      <c r="A74">
        <v>460.3</v>
      </c>
      <c r="B74">
        <v>17.940000000000001</v>
      </c>
      <c r="C74">
        <v>6.6790000000000002E-2</v>
      </c>
      <c r="D74">
        <v>3.8850000000000003E-2</v>
      </c>
      <c r="E74">
        <v>0</v>
      </c>
    </row>
    <row r="75" spans="1:5">
      <c r="A75">
        <v>880.2</v>
      </c>
      <c r="B75">
        <v>19.46</v>
      </c>
      <c r="C75">
        <v>7.2230000000000003E-2</v>
      </c>
      <c r="D75">
        <v>5.1499999999999997E-2</v>
      </c>
      <c r="E75">
        <v>0</v>
      </c>
    </row>
    <row r="76" spans="1:5">
      <c r="A76">
        <v>448.6</v>
      </c>
      <c r="B76">
        <v>12.74</v>
      </c>
      <c r="C76">
        <v>5.2409999999999998E-2</v>
      </c>
      <c r="D76">
        <v>1.9720000000000001E-2</v>
      </c>
      <c r="E76">
        <v>0</v>
      </c>
    </row>
    <row r="77" spans="1:5">
      <c r="A77">
        <v>366.8</v>
      </c>
      <c r="B77">
        <v>12.96</v>
      </c>
      <c r="C77">
        <v>3.7179999999999998E-2</v>
      </c>
      <c r="D77">
        <v>3.0899999999999999E-3</v>
      </c>
      <c r="E77">
        <v>0</v>
      </c>
    </row>
    <row r="78" spans="1:5">
      <c r="A78">
        <v>419.8</v>
      </c>
      <c r="B78">
        <v>20.18</v>
      </c>
      <c r="C78">
        <v>0.11409999999999999</v>
      </c>
      <c r="D78">
        <v>6.8430000000000005E-2</v>
      </c>
      <c r="E78">
        <v>0</v>
      </c>
    </row>
    <row r="79" spans="1:5">
      <c r="A79">
        <v>464.5</v>
      </c>
      <c r="B79">
        <v>22.22</v>
      </c>
      <c r="C79">
        <v>0.10150000000000001</v>
      </c>
      <c r="D79">
        <v>5.3699999999999998E-2</v>
      </c>
      <c r="E79">
        <v>0</v>
      </c>
    </row>
    <row r="80" spans="1:5">
      <c r="A80">
        <v>690.2</v>
      </c>
      <c r="B80">
        <v>19.760000000000002</v>
      </c>
      <c r="C80">
        <v>5.3519999999999998E-2</v>
      </c>
      <c r="D80">
        <v>1.9470000000000001E-2</v>
      </c>
      <c r="E80">
        <v>0</v>
      </c>
    </row>
    <row r="81" spans="1:5">
      <c r="A81">
        <v>357.6</v>
      </c>
      <c r="B81">
        <v>9.7100000000000009</v>
      </c>
      <c r="C81">
        <v>5.7360000000000001E-2</v>
      </c>
      <c r="D81">
        <v>2.5309999999999999E-2</v>
      </c>
      <c r="E81">
        <v>0</v>
      </c>
    </row>
    <row r="82" spans="1:5">
      <c r="A82">
        <v>685.9</v>
      </c>
      <c r="B82">
        <v>16.95</v>
      </c>
      <c r="C82">
        <v>7.8850000000000003E-2</v>
      </c>
      <c r="D82">
        <v>2.6020000000000001E-2</v>
      </c>
      <c r="E82">
        <v>0</v>
      </c>
    </row>
    <row r="83" spans="1:5">
      <c r="A83">
        <v>464.1</v>
      </c>
      <c r="B83">
        <v>12.39</v>
      </c>
      <c r="C83">
        <v>6.9809999999999997E-2</v>
      </c>
      <c r="D83">
        <v>3.9870000000000003E-2</v>
      </c>
      <c r="E83">
        <v>0</v>
      </c>
    </row>
    <row r="84" spans="1:5">
      <c r="A84">
        <v>372.7</v>
      </c>
      <c r="B84">
        <v>14.71</v>
      </c>
      <c r="C84">
        <v>5.7430000000000002E-2</v>
      </c>
      <c r="D84">
        <v>2.3630000000000002E-2</v>
      </c>
      <c r="E84">
        <v>0</v>
      </c>
    </row>
    <row r="85" spans="1:5">
      <c r="A85">
        <v>349.6</v>
      </c>
      <c r="B85">
        <v>15.15</v>
      </c>
      <c r="C85">
        <v>4.3020000000000003E-2</v>
      </c>
      <c r="D85">
        <v>0</v>
      </c>
      <c r="E85">
        <v>0</v>
      </c>
    </row>
    <row r="86" spans="1:5">
      <c r="A86">
        <v>227.2</v>
      </c>
      <c r="B86">
        <v>14.45</v>
      </c>
      <c r="C86">
        <v>4.2759999999999999E-2</v>
      </c>
      <c r="D86">
        <v>0</v>
      </c>
      <c r="E86">
        <v>0</v>
      </c>
    </row>
    <row r="87" spans="1:5">
      <c r="A87">
        <v>302.39999999999998</v>
      </c>
      <c r="B87">
        <v>18.059999999999999</v>
      </c>
      <c r="C87">
        <v>0.12939999999999999</v>
      </c>
      <c r="D87">
        <v>0.13070000000000001</v>
      </c>
      <c r="E87">
        <v>0</v>
      </c>
    </row>
    <row r="88" spans="1:5">
      <c r="A88">
        <v>526.4</v>
      </c>
      <c r="B88">
        <v>22.22</v>
      </c>
      <c r="C88">
        <v>1.9380000000000001E-2</v>
      </c>
      <c r="D88">
        <v>1.5950000000000001E-3</v>
      </c>
      <c r="E88">
        <v>0</v>
      </c>
    </row>
    <row r="89" spans="1:5">
      <c r="A89">
        <v>508.8</v>
      </c>
      <c r="B89">
        <v>13.06</v>
      </c>
      <c r="C89">
        <v>3.7740000000000003E-2</v>
      </c>
      <c r="D89">
        <v>9.1929999999999998E-3</v>
      </c>
      <c r="E89">
        <v>0</v>
      </c>
    </row>
    <row r="90" spans="1:5">
      <c r="A90">
        <v>402</v>
      </c>
      <c r="B90">
        <v>14.92</v>
      </c>
      <c r="C90">
        <v>8.1549999999999997E-2</v>
      </c>
      <c r="D90">
        <v>6.1809999999999997E-2</v>
      </c>
      <c r="E90">
        <v>0</v>
      </c>
    </row>
    <row r="91" spans="1:5">
      <c r="A91">
        <v>317.5</v>
      </c>
      <c r="B91">
        <v>15.11</v>
      </c>
      <c r="C91">
        <v>4.6949999999999999E-2</v>
      </c>
      <c r="D91">
        <v>1.5969999999999999E-3</v>
      </c>
      <c r="E91">
        <v>0</v>
      </c>
    </row>
    <row r="92" spans="1:5">
      <c r="A92">
        <v>420.3</v>
      </c>
      <c r="B92">
        <v>17.190000000000001</v>
      </c>
      <c r="C92">
        <v>6.1409999999999999E-2</v>
      </c>
      <c r="D92">
        <v>3.8089999999999999E-2</v>
      </c>
      <c r="E92">
        <v>0</v>
      </c>
    </row>
    <row r="93" spans="1:5">
      <c r="A93">
        <v>428.9</v>
      </c>
      <c r="B93">
        <v>17.39</v>
      </c>
      <c r="C93">
        <v>5.5620000000000003E-2</v>
      </c>
      <c r="D93">
        <v>2.3529999999999999E-2</v>
      </c>
      <c r="E93">
        <v>0</v>
      </c>
    </row>
    <row r="94" spans="1:5">
      <c r="A94">
        <v>463.7</v>
      </c>
      <c r="B94">
        <v>15.9</v>
      </c>
      <c r="C94">
        <v>7.2529999999999997E-2</v>
      </c>
      <c r="D94">
        <v>3.8440000000000002E-2</v>
      </c>
      <c r="E94">
        <v>0</v>
      </c>
    </row>
    <row r="95" spans="1:5">
      <c r="A95">
        <v>507.4</v>
      </c>
      <c r="B95">
        <v>21.41</v>
      </c>
      <c r="C95">
        <v>6.6009999999999999E-2</v>
      </c>
      <c r="D95">
        <v>3.1119999999999998E-2</v>
      </c>
      <c r="E95">
        <v>0</v>
      </c>
    </row>
    <row r="96" spans="1:5">
      <c r="A96">
        <v>288.10000000000002</v>
      </c>
      <c r="B96">
        <v>18.22</v>
      </c>
      <c r="C96">
        <v>2.3439999999999999E-2</v>
      </c>
      <c r="D96">
        <v>0</v>
      </c>
      <c r="E96">
        <v>0</v>
      </c>
    </row>
    <row r="97" spans="1:5">
      <c r="A97">
        <v>516.4</v>
      </c>
      <c r="B97">
        <v>16.329999999999998</v>
      </c>
      <c r="C97">
        <v>5.3659999999999999E-2</v>
      </c>
      <c r="D97">
        <v>3.8730000000000001E-2</v>
      </c>
      <c r="E97">
        <v>0</v>
      </c>
    </row>
    <row r="98" spans="1:5">
      <c r="A98">
        <v>461</v>
      </c>
      <c r="B98">
        <v>19.559999999999999</v>
      </c>
      <c r="C98">
        <v>8.0869999999999997E-2</v>
      </c>
      <c r="D98">
        <v>4.1869999999999997E-2</v>
      </c>
      <c r="E98">
        <v>0</v>
      </c>
    </row>
    <row r="99" spans="1:5">
      <c r="A99">
        <v>481.9</v>
      </c>
      <c r="B99">
        <v>18.600000000000001</v>
      </c>
      <c r="C99">
        <v>0.10580000000000001</v>
      </c>
      <c r="D99">
        <v>8.0049999999999996E-2</v>
      </c>
      <c r="E99">
        <v>0</v>
      </c>
    </row>
    <row r="100" spans="1:5">
      <c r="A100">
        <v>295.39999999999998</v>
      </c>
      <c r="B100">
        <v>17.27</v>
      </c>
      <c r="C100">
        <v>7.2319999999999995E-2</v>
      </c>
      <c r="D100">
        <v>1.7559999999999999E-2</v>
      </c>
      <c r="E100">
        <v>0</v>
      </c>
    </row>
    <row r="101" spans="1:5">
      <c r="A101">
        <v>529.4</v>
      </c>
      <c r="B101">
        <v>22.54</v>
      </c>
      <c r="C101">
        <v>0.14829999999999999</v>
      </c>
      <c r="D101">
        <v>8.7050000000000002E-2</v>
      </c>
      <c r="E101">
        <v>0</v>
      </c>
    </row>
    <row r="102" spans="1:5">
      <c r="A102">
        <v>725.5</v>
      </c>
      <c r="B102">
        <v>12.91</v>
      </c>
      <c r="C102">
        <v>6.2300000000000001E-2</v>
      </c>
      <c r="D102">
        <v>5.892E-2</v>
      </c>
      <c r="E102">
        <v>0</v>
      </c>
    </row>
    <row r="103" spans="1:5">
      <c r="A103">
        <v>428</v>
      </c>
      <c r="B103">
        <v>18.940000000000001</v>
      </c>
      <c r="C103">
        <v>6.9000000000000006E-2</v>
      </c>
      <c r="D103">
        <v>2.6689999999999998E-2</v>
      </c>
      <c r="E103">
        <v>0</v>
      </c>
    </row>
    <row r="104" spans="1:5">
      <c r="A104">
        <v>432.2</v>
      </c>
      <c r="B104">
        <v>18.350000000000001</v>
      </c>
      <c r="C104">
        <v>0.1154</v>
      </c>
      <c r="D104">
        <v>6.6360000000000002E-2</v>
      </c>
      <c r="E104">
        <v>0</v>
      </c>
    </row>
    <row r="105" spans="1:5">
      <c r="A105">
        <v>321.2</v>
      </c>
      <c r="B105">
        <v>17.48</v>
      </c>
      <c r="C105">
        <v>5.9069999999999998E-2</v>
      </c>
      <c r="D105">
        <v>5.774E-2</v>
      </c>
      <c r="E105">
        <v>0</v>
      </c>
    </row>
    <row r="106" spans="1:5">
      <c r="A106">
        <v>568.9</v>
      </c>
      <c r="B106">
        <v>13.16</v>
      </c>
      <c r="C106">
        <v>8.7110000000000007E-2</v>
      </c>
      <c r="D106">
        <v>3.8879999999999998E-2</v>
      </c>
      <c r="E106">
        <v>0</v>
      </c>
    </row>
    <row r="107" spans="1:5">
      <c r="A107">
        <v>561.29999999999995</v>
      </c>
      <c r="B107">
        <v>13.9</v>
      </c>
      <c r="C107">
        <v>0.1192</v>
      </c>
      <c r="D107">
        <v>7.8600000000000003E-2</v>
      </c>
      <c r="E107">
        <v>0</v>
      </c>
    </row>
    <row r="108" spans="1:5">
      <c r="A108">
        <v>313.10000000000002</v>
      </c>
      <c r="B108">
        <v>17.53</v>
      </c>
      <c r="C108">
        <v>8.5019999999999998E-2</v>
      </c>
      <c r="D108">
        <v>1.7680000000000001E-2</v>
      </c>
      <c r="E108">
        <v>0</v>
      </c>
    </row>
    <row r="109" spans="1:5">
      <c r="A109">
        <v>546.4</v>
      </c>
      <c r="B109">
        <v>17.02</v>
      </c>
      <c r="C109">
        <v>4.9939999999999998E-2</v>
      </c>
      <c r="D109">
        <v>3.5540000000000002E-2</v>
      </c>
      <c r="E109">
        <v>0</v>
      </c>
    </row>
    <row r="110" spans="1:5">
      <c r="A110">
        <v>641.20000000000005</v>
      </c>
      <c r="B110">
        <v>13.47</v>
      </c>
      <c r="C110">
        <v>7.6240000000000002E-2</v>
      </c>
      <c r="D110">
        <v>5.7239999999999999E-2</v>
      </c>
      <c r="E110">
        <v>0</v>
      </c>
    </row>
    <row r="111" spans="1:5">
      <c r="A111">
        <v>329.6</v>
      </c>
      <c r="B111">
        <v>15.46</v>
      </c>
      <c r="C111">
        <v>7.7219999999999997E-2</v>
      </c>
      <c r="D111">
        <v>6.6429999999999996E-3</v>
      </c>
      <c r="E111">
        <v>0</v>
      </c>
    </row>
    <row r="112" spans="1:5">
      <c r="A112">
        <v>684.5</v>
      </c>
      <c r="B112">
        <v>15.51</v>
      </c>
      <c r="C112">
        <v>0.1096</v>
      </c>
      <c r="D112">
        <v>6.5049999999999997E-2</v>
      </c>
      <c r="E112">
        <v>0</v>
      </c>
    </row>
    <row r="113" spans="1:5">
      <c r="A113">
        <v>496.4</v>
      </c>
      <c r="B113">
        <v>23.97</v>
      </c>
      <c r="C113">
        <v>7.5289999999999996E-2</v>
      </c>
      <c r="D113">
        <v>5.4379999999999998E-2</v>
      </c>
      <c r="E113">
        <v>0</v>
      </c>
    </row>
    <row r="114" spans="1:5">
      <c r="A114">
        <v>395.7</v>
      </c>
      <c r="B114">
        <v>27.08</v>
      </c>
      <c r="C114">
        <v>3.8129999999999997E-2</v>
      </c>
      <c r="D114">
        <v>1.6330000000000001E-2</v>
      </c>
      <c r="E114">
        <v>0</v>
      </c>
    </row>
    <row r="115" spans="1:5">
      <c r="A115">
        <v>386.8</v>
      </c>
      <c r="B115">
        <v>33.81</v>
      </c>
      <c r="C115">
        <v>3.5740000000000001E-2</v>
      </c>
      <c r="D115">
        <v>4.9670000000000001E-3</v>
      </c>
      <c r="E115">
        <v>0</v>
      </c>
    </row>
    <row r="116" spans="1:5">
      <c r="A116">
        <v>279.60000000000002</v>
      </c>
      <c r="B116">
        <v>15.91</v>
      </c>
      <c r="C116">
        <v>4.0869999999999997E-2</v>
      </c>
      <c r="D116">
        <v>1.652E-2</v>
      </c>
      <c r="E116">
        <v>0</v>
      </c>
    </row>
    <row r="117" spans="1:5">
      <c r="A117">
        <v>603.4</v>
      </c>
      <c r="B117">
        <v>21.25</v>
      </c>
      <c r="C117">
        <v>6.9449999999999998E-2</v>
      </c>
      <c r="D117">
        <v>1.4619999999999999E-2</v>
      </c>
      <c r="E117">
        <v>0</v>
      </c>
    </row>
    <row r="118" spans="1:5">
      <c r="A118">
        <v>623.9</v>
      </c>
      <c r="B118">
        <v>27.85</v>
      </c>
      <c r="C118">
        <v>0.10390000000000001</v>
      </c>
      <c r="D118">
        <v>0.1103</v>
      </c>
      <c r="E118">
        <v>0</v>
      </c>
    </row>
    <row r="119" spans="1:5">
      <c r="A119">
        <v>575.29999999999995</v>
      </c>
      <c r="B119">
        <v>15.6</v>
      </c>
      <c r="C119">
        <v>6.6299999999999998E-2</v>
      </c>
      <c r="D119">
        <v>4.7050000000000002E-2</v>
      </c>
      <c r="E119">
        <v>0</v>
      </c>
    </row>
    <row r="120" spans="1:5">
      <c r="A120">
        <v>476.5</v>
      </c>
      <c r="B120">
        <v>15.04</v>
      </c>
      <c r="C120">
        <v>3.3930000000000002E-2</v>
      </c>
      <c r="D120">
        <v>1.0529999999999999E-2</v>
      </c>
      <c r="E120">
        <v>0</v>
      </c>
    </row>
    <row r="121" spans="1:5">
      <c r="A121">
        <v>389.4</v>
      </c>
      <c r="B121">
        <v>18.190000000000001</v>
      </c>
      <c r="C121">
        <v>0.13250000000000001</v>
      </c>
      <c r="D121">
        <v>0.15479999999999999</v>
      </c>
      <c r="E121">
        <v>0</v>
      </c>
    </row>
    <row r="122" spans="1:5">
      <c r="A122">
        <v>590</v>
      </c>
      <c r="B122">
        <v>23.77</v>
      </c>
      <c r="C122">
        <v>6.8070000000000006E-2</v>
      </c>
      <c r="D122">
        <v>4.6969999999999998E-2</v>
      </c>
      <c r="E122">
        <v>0</v>
      </c>
    </row>
    <row r="123" spans="1:5">
      <c r="A123">
        <v>337.7</v>
      </c>
      <c r="B123">
        <v>19.86</v>
      </c>
      <c r="C123">
        <v>5.9709999999999999E-2</v>
      </c>
      <c r="D123">
        <v>4.8309999999999999E-2</v>
      </c>
      <c r="E123">
        <v>0</v>
      </c>
    </row>
    <row r="124" spans="1:5">
      <c r="A124">
        <v>541.6</v>
      </c>
      <c r="B124">
        <v>17.43</v>
      </c>
      <c r="C124">
        <v>4.5240000000000002E-2</v>
      </c>
      <c r="D124">
        <v>4.3360000000000003E-2</v>
      </c>
      <c r="E124">
        <v>0</v>
      </c>
    </row>
    <row r="125" spans="1:5">
      <c r="A125">
        <v>512.20000000000005</v>
      </c>
      <c r="B125">
        <v>14.11</v>
      </c>
      <c r="C125">
        <v>0.1346</v>
      </c>
      <c r="D125">
        <v>0.13739999999999999</v>
      </c>
      <c r="E125">
        <v>0</v>
      </c>
    </row>
    <row r="126" spans="1:5">
      <c r="A126">
        <v>347</v>
      </c>
      <c r="B126">
        <v>25.22</v>
      </c>
      <c r="C126">
        <v>7.2340000000000002E-2</v>
      </c>
      <c r="D126">
        <v>2.3789999999999999E-2</v>
      </c>
      <c r="E126">
        <v>0</v>
      </c>
    </row>
    <row r="127" spans="1:5">
      <c r="A127">
        <v>406.3</v>
      </c>
      <c r="B127">
        <v>14.93</v>
      </c>
      <c r="C127">
        <v>7.8079999999999997E-2</v>
      </c>
      <c r="D127">
        <v>4.3279999999999999E-2</v>
      </c>
      <c r="E127">
        <v>0</v>
      </c>
    </row>
    <row r="128" spans="1:5">
      <c r="A128">
        <v>407.4</v>
      </c>
      <c r="B128">
        <v>18.45</v>
      </c>
      <c r="C128">
        <v>5.9909999999999998E-2</v>
      </c>
      <c r="D128">
        <v>2.6380000000000001E-2</v>
      </c>
      <c r="E128">
        <v>0</v>
      </c>
    </row>
    <row r="129" spans="1:5">
      <c r="A129">
        <v>346.4</v>
      </c>
      <c r="B129">
        <v>18.95</v>
      </c>
      <c r="C129">
        <v>0.1147</v>
      </c>
      <c r="D129">
        <v>6.3869999999999996E-2</v>
      </c>
      <c r="E129">
        <v>0</v>
      </c>
    </row>
    <row r="130" spans="1:5">
      <c r="A130">
        <v>561</v>
      </c>
      <c r="B130">
        <v>21.84</v>
      </c>
      <c r="C130">
        <v>8.2589999999999997E-2</v>
      </c>
      <c r="D130">
        <v>4.0719999999999999E-2</v>
      </c>
      <c r="E130">
        <v>0</v>
      </c>
    </row>
    <row r="131" spans="1:5">
      <c r="A131">
        <v>512.20000000000005</v>
      </c>
      <c r="B131">
        <v>16.21</v>
      </c>
      <c r="C131">
        <v>6.2190000000000002E-2</v>
      </c>
      <c r="D131">
        <v>3.9E-2</v>
      </c>
      <c r="E131">
        <v>0</v>
      </c>
    </row>
    <row r="132" spans="1:5">
      <c r="A132">
        <v>344.9</v>
      </c>
      <c r="B132">
        <v>20.39</v>
      </c>
      <c r="C132">
        <v>0.12889999999999999</v>
      </c>
      <c r="D132">
        <v>8.448E-2</v>
      </c>
      <c r="E132">
        <v>0</v>
      </c>
    </row>
    <row r="133" spans="1:5">
      <c r="A133">
        <v>632.6</v>
      </c>
      <c r="B133">
        <v>16.82</v>
      </c>
      <c r="C133">
        <v>2.6749999999999999E-2</v>
      </c>
      <c r="D133">
        <v>7.2500000000000004E-3</v>
      </c>
      <c r="E133">
        <v>0</v>
      </c>
    </row>
    <row r="134" spans="1:5">
      <c r="A134">
        <v>388</v>
      </c>
      <c r="B134">
        <v>13.04</v>
      </c>
      <c r="C134">
        <v>7.6079999999999995E-2</v>
      </c>
      <c r="D134">
        <v>3.2649999999999998E-2</v>
      </c>
      <c r="E134">
        <v>0</v>
      </c>
    </row>
    <row r="135" spans="1:5">
      <c r="A135">
        <v>289.89999999999998</v>
      </c>
      <c r="B135">
        <v>15.67</v>
      </c>
      <c r="C135">
        <v>4.6890000000000001E-2</v>
      </c>
      <c r="D135">
        <v>1.103E-2</v>
      </c>
      <c r="E135">
        <v>0</v>
      </c>
    </row>
    <row r="136" spans="1:5">
      <c r="A136">
        <v>435.6</v>
      </c>
      <c r="B136">
        <v>17.36</v>
      </c>
      <c r="C136">
        <v>7.2099999999999997E-2</v>
      </c>
      <c r="D136">
        <v>5.9290000000000002E-2</v>
      </c>
      <c r="E136">
        <v>0</v>
      </c>
    </row>
    <row r="137" spans="1:5">
      <c r="A137">
        <v>396.6</v>
      </c>
      <c r="B137">
        <v>14.16</v>
      </c>
      <c r="C137">
        <v>3.8719999999999997E-2</v>
      </c>
      <c r="D137">
        <v>1.487E-3</v>
      </c>
      <c r="E137">
        <v>0</v>
      </c>
    </row>
    <row r="138" spans="1:5">
      <c r="A138">
        <v>572.29999999999995</v>
      </c>
      <c r="B138">
        <v>17.84</v>
      </c>
      <c r="C138">
        <v>4.052E-2</v>
      </c>
      <c r="D138">
        <v>1.9970000000000002E-2</v>
      </c>
      <c r="E138">
        <v>0</v>
      </c>
    </row>
    <row r="139" spans="1:5">
      <c r="A139">
        <v>587.4</v>
      </c>
      <c r="B139">
        <v>15.18</v>
      </c>
      <c r="C139">
        <v>7.6880000000000004E-2</v>
      </c>
      <c r="D139">
        <v>4.4790000000000003E-2</v>
      </c>
      <c r="E139">
        <v>0</v>
      </c>
    </row>
    <row r="140" spans="1:5">
      <c r="A140">
        <v>427.3</v>
      </c>
      <c r="B140">
        <v>14.02</v>
      </c>
      <c r="C140">
        <v>4.3400000000000001E-2</v>
      </c>
      <c r="D140">
        <v>2.2450000000000001E-2</v>
      </c>
      <c r="E140">
        <v>0</v>
      </c>
    </row>
    <row r="141" spans="1:5">
      <c r="A141">
        <v>516.6</v>
      </c>
      <c r="B141">
        <v>15.7</v>
      </c>
      <c r="C141">
        <v>9.5799999999999996E-2</v>
      </c>
      <c r="D141">
        <v>0.1115</v>
      </c>
      <c r="E141">
        <v>0</v>
      </c>
    </row>
    <row r="142" spans="1:5">
      <c r="A142">
        <v>489</v>
      </c>
      <c r="B142">
        <v>18.399999999999999</v>
      </c>
      <c r="C142">
        <v>4.2160000000000003E-2</v>
      </c>
      <c r="D142">
        <v>1.8600000000000001E-3</v>
      </c>
      <c r="E142">
        <v>0</v>
      </c>
    </row>
    <row r="143" spans="1:5">
      <c r="A143">
        <v>441</v>
      </c>
      <c r="B143">
        <v>20.76</v>
      </c>
      <c r="C143">
        <v>0.1011</v>
      </c>
      <c r="D143">
        <v>6.5740000000000007E-2</v>
      </c>
      <c r="E143">
        <v>0</v>
      </c>
    </row>
    <row r="144" spans="1:5">
      <c r="A144">
        <v>515.9</v>
      </c>
      <c r="B144">
        <v>13.12</v>
      </c>
      <c r="C144">
        <v>3.7289999999999997E-2</v>
      </c>
      <c r="D144">
        <v>2.2599999999999999E-2</v>
      </c>
      <c r="E144">
        <v>0</v>
      </c>
    </row>
    <row r="145" spans="1:5">
      <c r="A145">
        <v>394.1</v>
      </c>
      <c r="B145">
        <v>19.96</v>
      </c>
      <c r="C145">
        <v>0.1181</v>
      </c>
      <c r="D145">
        <v>9.2740000000000003E-2</v>
      </c>
      <c r="E145">
        <v>0</v>
      </c>
    </row>
    <row r="146" spans="1:5">
      <c r="A146">
        <v>396</v>
      </c>
      <c r="B146">
        <v>18.89</v>
      </c>
      <c r="C146">
        <v>5.008E-2</v>
      </c>
      <c r="D146">
        <v>2.3990000000000001E-2</v>
      </c>
      <c r="E146">
        <v>0</v>
      </c>
    </row>
    <row r="147" spans="1:5">
      <c r="A147">
        <v>651</v>
      </c>
      <c r="B147">
        <v>19.73</v>
      </c>
      <c r="C147">
        <v>0.1676</v>
      </c>
      <c r="D147">
        <v>0.13619999999999999</v>
      </c>
      <c r="E147">
        <v>0</v>
      </c>
    </row>
    <row r="148" spans="1:5">
      <c r="A148">
        <v>687.3</v>
      </c>
      <c r="B148">
        <v>19.100000000000001</v>
      </c>
      <c r="C148">
        <v>9.8229999999999998E-2</v>
      </c>
      <c r="D148">
        <v>5.9400000000000001E-2</v>
      </c>
      <c r="E148">
        <v>0</v>
      </c>
    </row>
    <row r="149" spans="1:5">
      <c r="A149">
        <v>513.70000000000005</v>
      </c>
      <c r="B149">
        <v>16.02</v>
      </c>
      <c r="C149">
        <v>7.9430000000000001E-2</v>
      </c>
      <c r="D149">
        <v>6.1550000000000001E-2</v>
      </c>
      <c r="E149">
        <v>0</v>
      </c>
    </row>
    <row r="150" spans="1:5">
      <c r="A150">
        <v>432.7</v>
      </c>
      <c r="B150">
        <v>17.46</v>
      </c>
      <c r="C150">
        <v>5.6419999999999998E-2</v>
      </c>
      <c r="D150">
        <v>2.6880000000000001E-2</v>
      </c>
      <c r="E150">
        <v>0</v>
      </c>
    </row>
    <row r="151" spans="1:5">
      <c r="A151">
        <v>492.1</v>
      </c>
      <c r="B151">
        <v>13.78</v>
      </c>
      <c r="C151">
        <v>8.3930000000000005E-2</v>
      </c>
      <c r="D151">
        <v>1.2880000000000001E-2</v>
      </c>
      <c r="E151">
        <v>0</v>
      </c>
    </row>
    <row r="152" spans="1:5">
      <c r="A152">
        <v>1001</v>
      </c>
      <c r="B152">
        <v>10.38</v>
      </c>
      <c r="C152">
        <v>0.27760000000000001</v>
      </c>
      <c r="D152">
        <v>0.30009999999999998</v>
      </c>
      <c r="E152">
        <v>1</v>
      </c>
    </row>
    <row r="153" spans="1:5">
      <c r="A153">
        <v>1326</v>
      </c>
      <c r="B153">
        <v>17.77</v>
      </c>
      <c r="C153">
        <v>7.8640000000000002E-2</v>
      </c>
      <c r="D153">
        <v>8.6900000000000005E-2</v>
      </c>
      <c r="E153">
        <v>1</v>
      </c>
    </row>
    <row r="154" spans="1:5">
      <c r="A154">
        <v>1203</v>
      </c>
      <c r="B154">
        <v>21.25</v>
      </c>
      <c r="C154">
        <v>0.15989999999999999</v>
      </c>
      <c r="D154">
        <v>0.19739999999999999</v>
      </c>
      <c r="E154">
        <v>1</v>
      </c>
    </row>
    <row r="155" spans="1:5">
      <c r="A155">
        <v>386.1</v>
      </c>
      <c r="B155">
        <v>20.38</v>
      </c>
      <c r="C155">
        <v>0.28389999999999999</v>
      </c>
      <c r="D155">
        <v>0.2414</v>
      </c>
      <c r="E155">
        <v>1</v>
      </c>
    </row>
    <row r="156" spans="1:5">
      <c r="A156">
        <v>1297</v>
      </c>
      <c r="B156">
        <v>14.34</v>
      </c>
      <c r="C156">
        <v>0.1328</v>
      </c>
      <c r="D156">
        <v>0.19800000000000001</v>
      </c>
      <c r="E156">
        <v>1</v>
      </c>
    </row>
    <row r="157" spans="1:5">
      <c r="A157">
        <v>477.1</v>
      </c>
      <c r="B157">
        <v>15.7</v>
      </c>
      <c r="C157">
        <v>0.17</v>
      </c>
      <c r="D157">
        <v>0.1578</v>
      </c>
      <c r="E157">
        <v>1</v>
      </c>
    </row>
    <row r="158" spans="1:5">
      <c r="A158">
        <v>1040</v>
      </c>
      <c r="B158">
        <v>19.98</v>
      </c>
      <c r="C158">
        <v>0.109</v>
      </c>
      <c r="D158">
        <v>0.11269999999999999</v>
      </c>
      <c r="E158">
        <v>1</v>
      </c>
    </row>
    <row r="159" spans="1:5">
      <c r="A159">
        <v>577.9</v>
      </c>
      <c r="B159">
        <v>20.83</v>
      </c>
      <c r="C159">
        <v>0.16450000000000001</v>
      </c>
      <c r="D159">
        <v>9.3659999999999993E-2</v>
      </c>
      <c r="E159">
        <v>1</v>
      </c>
    </row>
    <row r="160" spans="1:5">
      <c r="A160">
        <v>519.79999999999995</v>
      </c>
      <c r="B160">
        <v>21.82</v>
      </c>
      <c r="C160">
        <v>0.19320000000000001</v>
      </c>
      <c r="D160">
        <v>0.18590000000000001</v>
      </c>
      <c r="E160">
        <v>1</v>
      </c>
    </row>
    <row r="161" spans="1:5">
      <c r="A161">
        <v>475.9</v>
      </c>
      <c r="B161">
        <v>24.04</v>
      </c>
      <c r="C161">
        <v>0.23960000000000001</v>
      </c>
      <c r="D161">
        <v>0.2273</v>
      </c>
      <c r="E161">
        <v>1</v>
      </c>
    </row>
    <row r="162" spans="1:5">
      <c r="A162">
        <v>797.8</v>
      </c>
      <c r="B162">
        <v>23.24</v>
      </c>
      <c r="C162">
        <v>6.6689999999999999E-2</v>
      </c>
      <c r="D162">
        <v>3.2989999999999998E-2</v>
      </c>
      <c r="E162">
        <v>1</v>
      </c>
    </row>
    <row r="163" spans="1:5">
      <c r="A163">
        <v>781</v>
      </c>
      <c r="B163">
        <v>17.89</v>
      </c>
      <c r="C163">
        <v>0.12920000000000001</v>
      </c>
      <c r="D163">
        <v>9.9540000000000003E-2</v>
      </c>
      <c r="E163">
        <v>1</v>
      </c>
    </row>
    <row r="164" spans="1:5">
      <c r="A164">
        <v>1123</v>
      </c>
      <c r="B164">
        <v>24.8</v>
      </c>
      <c r="C164">
        <v>0.24579999999999999</v>
      </c>
      <c r="D164">
        <v>0.20649999999999999</v>
      </c>
      <c r="E164">
        <v>1</v>
      </c>
    </row>
    <row r="165" spans="1:5">
      <c r="A165">
        <v>782.7</v>
      </c>
      <c r="B165">
        <v>23.95</v>
      </c>
      <c r="C165">
        <v>0.1002</v>
      </c>
      <c r="D165">
        <v>9.9379999999999996E-2</v>
      </c>
      <c r="E165">
        <v>1</v>
      </c>
    </row>
    <row r="166" spans="1:5">
      <c r="A166">
        <v>578.29999999999995</v>
      </c>
      <c r="B166">
        <v>22.61</v>
      </c>
      <c r="C166">
        <v>0.2293</v>
      </c>
      <c r="D166">
        <v>0.21279999999999999</v>
      </c>
      <c r="E166">
        <v>1</v>
      </c>
    </row>
    <row r="167" spans="1:5">
      <c r="A167">
        <v>658.8</v>
      </c>
      <c r="B167">
        <v>27.54</v>
      </c>
      <c r="C167">
        <v>0.1595</v>
      </c>
      <c r="D167">
        <v>0.16389999999999999</v>
      </c>
      <c r="E167">
        <v>1</v>
      </c>
    </row>
    <row r="168" spans="1:5">
      <c r="A168">
        <v>684.5</v>
      </c>
      <c r="B168">
        <v>20.13</v>
      </c>
      <c r="C168">
        <v>7.1999999999999995E-2</v>
      </c>
      <c r="D168">
        <v>7.3950000000000002E-2</v>
      </c>
      <c r="E168">
        <v>1</v>
      </c>
    </row>
    <row r="169" spans="1:5">
      <c r="A169">
        <v>798.8</v>
      </c>
      <c r="B169">
        <v>20.68</v>
      </c>
      <c r="C169">
        <v>0.20219999999999999</v>
      </c>
      <c r="D169">
        <v>0.17219999999999999</v>
      </c>
      <c r="E169">
        <v>1</v>
      </c>
    </row>
    <row r="170" spans="1:5">
      <c r="A170">
        <v>1260</v>
      </c>
      <c r="B170">
        <v>22.15</v>
      </c>
      <c r="C170">
        <v>0.1027</v>
      </c>
      <c r="D170">
        <v>0.1479</v>
      </c>
      <c r="E170">
        <v>1</v>
      </c>
    </row>
    <row r="171" spans="1:5">
      <c r="A171">
        <v>704.4</v>
      </c>
      <c r="B171">
        <v>14.26</v>
      </c>
      <c r="C171">
        <v>0.2135</v>
      </c>
      <c r="D171">
        <v>0.2077</v>
      </c>
      <c r="E171">
        <v>1</v>
      </c>
    </row>
    <row r="172" spans="1:5">
      <c r="A172">
        <v>1404</v>
      </c>
      <c r="B172">
        <v>23.04</v>
      </c>
      <c r="C172">
        <v>0.1022</v>
      </c>
      <c r="D172">
        <v>0.10970000000000001</v>
      </c>
      <c r="E172">
        <v>1</v>
      </c>
    </row>
    <row r="173" spans="1:5">
      <c r="A173">
        <v>904.6</v>
      </c>
      <c r="B173">
        <v>21.38</v>
      </c>
      <c r="C173">
        <v>0.1457</v>
      </c>
      <c r="D173">
        <v>0.1525</v>
      </c>
      <c r="E173">
        <v>1</v>
      </c>
    </row>
    <row r="174" spans="1:5">
      <c r="A174">
        <v>912.7</v>
      </c>
      <c r="B174">
        <v>16.399999999999999</v>
      </c>
      <c r="C174">
        <v>0.2276</v>
      </c>
      <c r="D174">
        <v>0.22289999999999999</v>
      </c>
      <c r="E174">
        <v>1</v>
      </c>
    </row>
    <row r="175" spans="1:5">
      <c r="A175">
        <v>644.79999999999995</v>
      </c>
      <c r="B175">
        <v>21.53</v>
      </c>
      <c r="C175">
        <v>0.18679999999999999</v>
      </c>
      <c r="D175">
        <v>0.14249999999999999</v>
      </c>
      <c r="E175">
        <v>1</v>
      </c>
    </row>
    <row r="176" spans="1:5">
      <c r="A176">
        <v>1094</v>
      </c>
      <c r="B176">
        <v>20.25</v>
      </c>
      <c r="C176">
        <v>0.1066</v>
      </c>
      <c r="D176">
        <v>0.14899999999999999</v>
      </c>
      <c r="E176">
        <v>1</v>
      </c>
    </row>
    <row r="177" spans="1:5">
      <c r="A177">
        <v>732.4</v>
      </c>
      <c r="B177">
        <v>25.27</v>
      </c>
      <c r="C177">
        <v>0.16969999999999999</v>
      </c>
      <c r="D177">
        <v>0.16830000000000001</v>
      </c>
      <c r="E177">
        <v>1</v>
      </c>
    </row>
    <row r="178" spans="1:5">
      <c r="A178">
        <v>955.1</v>
      </c>
      <c r="B178">
        <v>15.05</v>
      </c>
      <c r="C178">
        <v>0.1157</v>
      </c>
      <c r="D178">
        <v>9.8750000000000004E-2</v>
      </c>
      <c r="E178">
        <v>1</v>
      </c>
    </row>
    <row r="179" spans="1:5">
      <c r="A179">
        <v>1088</v>
      </c>
      <c r="B179">
        <v>25.11</v>
      </c>
      <c r="C179">
        <v>0.18870000000000001</v>
      </c>
      <c r="D179">
        <v>0.2319</v>
      </c>
      <c r="E179">
        <v>1</v>
      </c>
    </row>
    <row r="180" spans="1:5">
      <c r="A180">
        <v>440.6</v>
      </c>
      <c r="B180">
        <v>18.7</v>
      </c>
      <c r="C180">
        <v>0.15160000000000001</v>
      </c>
      <c r="D180">
        <v>0.12180000000000001</v>
      </c>
      <c r="E180">
        <v>1</v>
      </c>
    </row>
    <row r="181" spans="1:5">
      <c r="A181">
        <v>899.3</v>
      </c>
      <c r="B181">
        <v>23.98</v>
      </c>
      <c r="C181">
        <v>0.14960000000000001</v>
      </c>
      <c r="D181">
        <v>0.2417</v>
      </c>
      <c r="E181">
        <v>1</v>
      </c>
    </row>
    <row r="182" spans="1:5">
      <c r="A182">
        <v>1162</v>
      </c>
      <c r="B182">
        <v>26.47</v>
      </c>
      <c r="C182">
        <v>0.1719</v>
      </c>
      <c r="D182">
        <v>0.16569999999999999</v>
      </c>
      <c r="E182">
        <v>1</v>
      </c>
    </row>
    <row r="183" spans="1:5">
      <c r="A183">
        <v>807.2</v>
      </c>
      <c r="B183">
        <v>17.88</v>
      </c>
      <c r="C183">
        <v>0.15590000000000001</v>
      </c>
      <c r="D183">
        <v>0.13539999999999999</v>
      </c>
      <c r="E183">
        <v>1</v>
      </c>
    </row>
    <row r="184" spans="1:5">
      <c r="A184">
        <v>869.5</v>
      </c>
      <c r="B184">
        <v>21.59</v>
      </c>
      <c r="C184">
        <v>0.1336</v>
      </c>
      <c r="D184">
        <v>0.1348</v>
      </c>
      <c r="E184">
        <v>1</v>
      </c>
    </row>
    <row r="185" spans="1:5">
      <c r="A185">
        <v>633</v>
      </c>
      <c r="B185">
        <v>21.72</v>
      </c>
      <c r="C185">
        <v>0.10979999999999999</v>
      </c>
      <c r="D185">
        <v>0.13189999999999999</v>
      </c>
      <c r="E185">
        <v>1</v>
      </c>
    </row>
    <row r="186" spans="1:5">
      <c r="A186">
        <v>698.8</v>
      </c>
      <c r="B186">
        <v>25.2</v>
      </c>
      <c r="C186">
        <v>5.1310000000000001E-2</v>
      </c>
      <c r="D186">
        <v>2.3980000000000001E-2</v>
      </c>
      <c r="E186">
        <v>1</v>
      </c>
    </row>
    <row r="187" spans="1:5">
      <c r="A187">
        <v>559.20000000000005</v>
      </c>
      <c r="B187">
        <v>20.82</v>
      </c>
      <c r="C187">
        <v>0.1255</v>
      </c>
      <c r="D187">
        <v>0.10630000000000001</v>
      </c>
      <c r="E187">
        <v>1</v>
      </c>
    </row>
    <row r="188" spans="1:5">
      <c r="A188">
        <v>563</v>
      </c>
      <c r="B188">
        <v>21.58</v>
      </c>
      <c r="C188">
        <v>6.0310000000000002E-2</v>
      </c>
      <c r="D188">
        <v>3.1099999999999999E-2</v>
      </c>
      <c r="E188">
        <v>1</v>
      </c>
    </row>
    <row r="189" spans="1:5">
      <c r="A189">
        <v>371.1</v>
      </c>
      <c r="B189">
        <v>21.35</v>
      </c>
      <c r="C189">
        <v>0.12180000000000001</v>
      </c>
      <c r="D189">
        <v>0.10440000000000001</v>
      </c>
      <c r="E189">
        <v>1</v>
      </c>
    </row>
    <row r="190" spans="1:5">
      <c r="A190">
        <v>1104</v>
      </c>
      <c r="B190">
        <v>24.81</v>
      </c>
      <c r="C190">
        <v>0.219</v>
      </c>
      <c r="D190">
        <v>0.2107</v>
      </c>
      <c r="E190">
        <v>1</v>
      </c>
    </row>
    <row r="191" spans="1:5">
      <c r="A191">
        <v>545.20000000000005</v>
      </c>
      <c r="B191">
        <v>20.28</v>
      </c>
      <c r="C191">
        <v>0.14360000000000001</v>
      </c>
      <c r="D191">
        <v>9.8470000000000002E-2</v>
      </c>
      <c r="E191">
        <v>1</v>
      </c>
    </row>
    <row r="192" spans="1:5">
      <c r="A192">
        <v>531.5</v>
      </c>
      <c r="B192">
        <v>21.81</v>
      </c>
      <c r="C192">
        <v>0.1047</v>
      </c>
      <c r="D192">
        <v>8.2589999999999997E-2</v>
      </c>
      <c r="E192">
        <v>1</v>
      </c>
    </row>
    <row r="193" spans="1:5">
      <c r="A193">
        <v>1076</v>
      </c>
      <c r="B193">
        <v>17.600000000000001</v>
      </c>
      <c r="C193">
        <v>0.1686</v>
      </c>
      <c r="D193">
        <v>0.19739999999999999</v>
      </c>
      <c r="E193">
        <v>1</v>
      </c>
    </row>
    <row r="194" spans="1:5">
      <c r="A194">
        <v>534.6</v>
      </c>
      <c r="B194">
        <v>18.66</v>
      </c>
      <c r="C194">
        <v>0.1231</v>
      </c>
      <c r="D194">
        <v>0.1226</v>
      </c>
      <c r="E194">
        <v>1</v>
      </c>
    </row>
    <row r="195" spans="1:5">
      <c r="A195">
        <v>1033</v>
      </c>
      <c r="B195">
        <v>18.7</v>
      </c>
      <c r="C195">
        <v>0.14849999999999999</v>
      </c>
      <c r="D195">
        <v>0.1772</v>
      </c>
      <c r="E195">
        <v>1</v>
      </c>
    </row>
    <row r="196" spans="1:5">
      <c r="A196">
        <v>712.8</v>
      </c>
      <c r="B196">
        <v>22.02</v>
      </c>
      <c r="C196">
        <v>7.0809999999999998E-2</v>
      </c>
      <c r="D196">
        <v>5.253E-2</v>
      </c>
      <c r="E196">
        <v>1</v>
      </c>
    </row>
    <row r="197" spans="1:5">
      <c r="A197">
        <v>1152</v>
      </c>
      <c r="B197">
        <v>18.57</v>
      </c>
      <c r="C197">
        <v>0.12670000000000001</v>
      </c>
      <c r="D197">
        <v>0.1323</v>
      </c>
      <c r="E197">
        <v>1</v>
      </c>
    </row>
    <row r="198" spans="1:5">
      <c r="A198">
        <v>656.9</v>
      </c>
      <c r="B198">
        <v>21.59</v>
      </c>
      <c r="C198">
        <v>0.13650000000000001</v>
      </c>
      <c r="D198">
        <v>0.1293</v>
      </c>
      <c r="E198">
        <v>1</v>
      </c>
    </row>
    <row r="199" spans="1:5">
      <c r="A199">
        <v>645.70000000000005</v>
      </c>
      <c r="B199">
        <v>22.15</v>
      </c>
      <c r="C199">
        <v>0.20080000000000001</v>
      </c>
      <c r="D199">
        <v>0.2135</v>
      </c>
      <c r="E199">
        <v>1</v>
      </c>
    </row>
    <row r="200" spans="1:5">
      <c r="A200">
        <v>499</v>
      </c>
      <c r="B200">
        <v>23.84</v>
      </c>
      <c r="C200">
        <v>0.12620000000000001</v>
      </c>
      <c r="D200">
        <v>0.1128</v>
      </c>
      <c r="E200">
        <v>1</v>
      </c>
    </row>
    <row r="201" spans="1:5">
      <c r="A201">
        <v>668.3</v>
      </c>
      <c r="B201">
        <v>23.94</v>
      </c>
      <c r="C201">
        <v>0.1479</v>
      </c>
      <c r="D201">
        <v>0.12670000000000001</v>
      </c>
      <c r="E201">
        <v>1</v>
      </c>
    </row>
    <row r="202" spans="1:5">
      <c r="A202">
        <v>1130</v>
      </c>
      <c r="B202">
        <v>21.31</v>
      </c>
      <c r="C202">
        <v>0.10290000000000001</v>
      </c>
      <c r="D202">
        <v>0.108</v>
      </c>
      <c r="E202">
        <v>1</v>
      </c>
    </row>
    <row r="203" spans="1:5">
      <c r="A203">
        <v>929.4</v>
      </c>
      <c r="B203">
        <v>24.52</v>
      </c>
      <c r="C203">
        <v>0.183</v>
      </c>
      <c r="D203">
        <v>0.16919999999999999</v>
      </c>
      <c r="E203">
        <v>1</v>
      </c>
    </row>
    <row r="204" spans="1:5">
      <c r="A204">
        <v>584.1</v>
      </c>
      <c r="B204">
        <v>15.79</v>
      </c>
      <c r="C204">
        <v>0.128</v>
      </c>
      <c r="D204">
        <v>7.7890000000000001E-2</v>
      </c>
      <c r="E204">
        <v>1</v>
      </c>
    </row>
    <row r="205" spans="1:5">
      <c r="A205">
        <v>817.7</v>
      </c>
      <c r="B205">
        <v>19.649999999999999</v>
      </c>
      <c r="C205">
        <v>8.4239999999999995E-2</v>
      </c>
      <c r="D205">
        <v>9.7689999999999999E-2</v>
      </c>
      <c r="E205">
        <v>1</v>
      </c>
    </row>
    <row r="206" spans="1:5">
      <c r="A206">
        <v>1006</v>
      </c>
      <c r="B206">
        <v>16.149999999999999</v>
      </c>
      <c r="C206">
        <v>0.21460000000000001</v>
      </c>
      <c r="D206">
        <v>0.16839999999999999</v>
      </c>
      <c r="E206">
        <v>1</v>
      </c>
    </row>
    <row r="207" spans="1:5">
      <c r="A207">
        <v>1245</v>
      </c>
      <c r="B207">
        <v>23.97</v>
      </c>
      <c r="C207">
        <v>0.34539999999999998</v>
      </c>
      <c r="D207">
        <v>0.37540000000000001</v>
      </c>
      <c r="E207">
        <v>1</v>
      </c>
    </row>
    <row r="208" spans="1:5">
      <c r="A208">
        <v>1878</v>
      </c>
      <c r="B208">
        <v>24.91</v>
      </c>
      <c r="C208">
        <v>0.26650000000000001</v>
      </c>
      <c r="D208">
        <v>0.33389999999999997</v>
      </c>
      <c r="E208">
        <v>1</v>
      </c>
    </row>
    <row r="209" spans="1:5">
      <c r="A209">
        <v>1132</v>
      </c>
      <c r="B209">
        <v>26.29</v>
      </c>
      <c r="C209">
        <v>0.17910000000000001</v>
      </c>
      <c r="D209">
        <v>0.19370000000000001</v>
      </c>
      <c r="E209">
        <v>1</v>
      </c>
    </row>
    <row r="210" spans="1:5">
      <c r="A210">
        <v>1075</v>
      </c>
      <c r="B210">
        <v>18.52</v>
      </c>
      <c r="C210">
        <v>0.1053</v>
      </c>
      <c r="D210">
        <v>0.13350000000000001</v>
      </c>
      <c r="E210">
        <v>1</v>
      </c>
    </row>
    <row r="211" spans="1:5">
      <c r="A211">
        <v>648.20000000000005</v>
      </c>
      <c r="B211">
        <v>21.46</v>
      </c>
      <c r="C211">
        <v>9.9470000000000003E-2</v>
      </c>
      <c r="D211">
        <v>0.12039999999999999</v>
      </c>
      <c r="E211">
        <v>1</v>
      </c>
    </row>
    <row r="212" spans="1:5">
      <c r="A212">
        <v>1076</v>
      </c>
      <c r="B212">
        <v>24.59</v>
      </c>
      <c r="C212">
        <v>0.1206</v>
      </c>
      <c r="D212">
        <v>0.14680000000000001</v>
      </c>
      <c r="E212">
        <v>1</v>
      </c>
    </row>
    <row r="213" spans="1:5">
      <c r="A213">
        <v>728.2</v>
      </c>
      <c r="B213">
        <v>22.76</v>
      </c>
      <c r="C213">
        <v>0.1036</v>
      </c>
      <c r="D213">
        <v>0.11219999999999999</v>
      </c>
      <c r="E213">
        <v>1</v>
      </c>
    </row>
    <row r="214" spans="1:5">
      <c r="A214">
        <v>705.6</v>
      </c>
      <c r="B214">
        <v>19.829999999999998</v>
      </c>
      <c r="C214">
        <v>0.15529999999999999</v>
      </c>
      <c r="D214">
        <v>0.17</v>
      </c>
      <c r="E214">
        <v>1</v>
      </c>
    </row>
    <row r="215" spans="1:5">
      <c r="A215">
        <v>1264</v>
      </c>
      <c r="B215">
        <v>23.03</v>
      </c>
      <c r="C215">
        <v>0.1313</v>
      </c>
      <c r="D215">
        <v>0.14649999999999999</v>
      </c>
      <c r="E215">
        <v>1</v>
      </c>
    </row>
    <row r="216" spans="1:5">
      <c r="A216">
        <v>642.5</v>
      </c>
      <c r="B216">
        <v>19.77</v>
      </c>
      <c r="C216">
        <v>0.11409999999999999</v>
      </c>
      <c r="D216">
        <v>9.3880000000000005E-2</v>
      </c>
      <c r="E216">
        <v>1</v>
      </c>
    </row>
    <row r="217" spans="1:5">
      <c r="A217">
        <v>582.70000000000005</v>
      </c>
      <c r="B217">
        <v>24.98</v>
      </c>
      <c r="C217">
        <v>8.5110000000000005E-2</v>
      </c>
      <c r="D217">
        <v>8.6249999999999993E-2</v>
      </c>
      <c r="E217">
        <v>1</v>
      </c>
    </row>
    <row r="218" spans="1:5">
      <c r="A218">
        <v>530.20000000000005</v>
      </c>
      <c r="B218">
        <v>15.56</v>
      </c>
      <c r="C218">
        <v>0.17649999999999999</v>
      </c>
      <c r="D218">
        <v>0.20710000000000001</v>
      </c>
      <c r="E218">
        <v>1</v>
      </c>
    </row>
    <row r="219" spans="1:5">
      <c r="A219">
        <v>1509</v>
      </c>
      <c r="B219">
        <v>19.670000000000002</v>
      </c>
      <c r="C219">
        <v>0.27679999999999999</v>
      </c>
      <c r="D219">
        <v>0.4264</v>
      </c>
      <c r="E219">
        <v>1</v>
      </c>
    </row>
    <row r="220" spans="1:5">
      <c r="A220">
        <v>682.5</v>
      </c>
      <c r="B220">
        <v>16.670000000000002</v>
      </c>
      <c r="C220">
        <v>0.16489999999999999</v>
      </c>
      <c r="D220">
        <v>0.16900000000000001</v>
      </c>
      <c r="E220">
        <v>1</v>
      </c>
    </row>
    <row r="221" spans="1:5">
      <c r="A221">
        <v>782.6</v>
      </c>
      <c r="B221">
        <v>22.91</v>
      </c>
      <c r="C221">
        <v>0.17519999999999999</v>
      </c>
      <c r="D221">
        <v>0.21329999999999999</v>
      </c>
      <c r="E221">
        <v>1</v>
      </c>
    </row>
    <row r="222" spans="1:5">
      <c r="A222">
        <v>982</v>
      </c>
      <c r="B222">
        <v>20.010000000000002</v>
      </c>
      <c r="C222">
        <v>6.7220000000000002E-2</v>
      </c>
      <c r="D222">
        <v>7.2929999999999995E-2</v>
      </c>
      <c r="E222">
        <v>1</v>
      </c>
    </row>
    <row r="223" spans="1:5">
      <c r="A223">
        <v>1077</v>
      </c>
      <c r="B223">
        <v>17.12</v>
      </c>
      <c r="C223">
        <v>0.11</v>
      </c>
      <c r="D223">
        <v>0.1457</v>
      </c>
      <c r="E223">
        <v>1</v>
      </c>
    </row>
    <row r="224" spans="1:5">
      <c r="A224">
        <v>1761</v>
      </c>
      <c r="B224">
        <v>20.2</v>
      </c>
      <c r="C224">
        <v>0.28670000000000001</v>
      </c>
      <c r="D224">
        <v>0.42680000000000001</v>
      </c>
      <c r="E224">
        <v>1</v>
      </c>
    </row>
    <row r="225" spans="1:5">
      <c r="A225">
        <v>572.6</v>
      </c>
      <c r="B225">
        <v>24.69</v>
      </c>
      <c r="C225">
        <v>7.8619999999999995E-2</v>
      </c>
      <c r="D225">
        <v>5.2850000000000001E-2</v>
      </c>
      <c r="E225">
        <v>1</v>
      </c>
    </row>
    <row r="226" spans="1:5">
      <c r="A226">
        <v>1138</v>
      </c>
      <c r="B226">
        <v>18.91</v>
      </c>
      <c r="C226">
        <v>8.0280000000000004E-2</v>
      </c>
      <c r="D226">
        <v>9.2710000000000001E-2</v>
      </c>
      <c r="E226">
        <v>1</v>
      </c>
    </row>
    <row r="227" spans="1:5">
      <c r="A227">
        <v>1192</v>
      </c>
      <c r="B227">
        <v>25.12</v>
      </c>
      <c r="C227">
        <v>0.15890000000000001</v>
      </c>
      <c r="D227">
        <v>0.2545</v>
      </c>
      <c r="E227">
        <v>1</v>
      </c>
    </row>
    <row r="228" spans="1:5">
      <c r="A228">
        <v>748.9</v>
      </c>
      <c r="B228">
        <v>19.48</v>
      </c>
      <c r="C228">
        <v>0.12230000000000001</v>
      </c>
      <c r="D228">
        <v>0.14660000000000001</v>
      </c>
      <c r="E228">
        <v>1</v>
      </c>
    </row>
    <row r="229" spans="1:5">
      <c r="A229">
        <v>809.8</v>
      </c>
      <c r="B229">
        <v>21.54</v>
      </c>
      <c r="C229">
        <v>0.12839999999999999</v>
      </c>
      <c r="D229">
        <v>0.1043</v>
      </c>
      <c r="E229">
        <v>1</v>
      </c>
    </row>
    <row r="230" spans="1:5">
      <c r="A230">
        <v>1075</v>
      </c>
      <c r="B230">
        <v>21.91</v>
      </c>
      <c r="C230">
        <v>9.7089999999999996E-2</v>
      </c>
      <c r="D230">
        <v>0.1153</v>
      </c>
      <c r="E230">
        <v>1</v>
      </c>
    </row>
    <row r="231" spans="1:5">
      <c r="A231">
        <v>506.3</v>
      </c>
      <c r="B231">
        <v>22.47</v>
      </c>
      <c r="C231">
        <v>5.7610000000000001E-2</v>
      </c>
      <c r="D231">
        <v>4.7109999999999999E-2</v>
      </c>
      <c r="E231">
        <v>1</v>
      </c>
    </row>
    <row r="232" spans="1:5">
      <c r="A232">
        <v>678.1</v>
      </c>
      <c r="B232">
        <v>17.57</v>
      </c>
      <c r="C232">
        <v>0.1305</v>
      </c>
      <c r="D232">
        <v>0.15390000000000001</v>
      </c>
      <c r="E232">
        <v>1</v>
      </c>
    </row>
    <row r="233" spans="1:5">
      <c r="A233">
        <v>813</v>
      </c>
      <c r="B233">
        <v>18.05</v>
      </c>
      <c r="C233">
        <v>0.1137</v>
      </c>
      <c r="D233">
        <v>9.4469999999999998E-2</v>
      </c>
      <c r="E233">
        <v>1</v>
      </c>
    </row>
    <row r="234" spans="1:5">
      <c r="A234">
        <v>432</v>
      </c>
      <c r="B234">
        <v>16.579999999999998</v>
      </c>
      <c r="C234">
        <v>0.17</v>
      </c>
      <c r="D234">
        <v>0.16589999999999999</v>
      </c>
      <c r="E234">
        <v>1</v>
      </c>
    </row>
    <row r="235" spans="1:5">
      <c r="A235">
        <v>963.7</v>
      </c>
      <c r="B235">
        <v>20.74</v>
      </c>
      <c r="C235">
        <v>0.16650000000000001</v>
      </c>
      <c r="D235">
        <v>0.1855</v>
      </c>
      <c r="E235">
        <v>1</v>
      </c>
    </row>
    <row r="236" spans="1:5">
      <c r="A236">
        <v>1157</v>
      </c>
      <c r="B236">
        <v>15.94</v>
      </c>
      <c r="C236">
        <v>0.11849999999999999</v>
      </c>
      <c r="D236">
        <v>0.1193</v>
      </c>
      <c r="E236">
        <v>1</v>
      </c>
    </row>
    <row r="237" spans="1:5">
      <c r="A237">
        <v>1214</v>
      </c>
      <c r="B237">
        <v>18.149999999999999</v>
      </c>
      <c r="C237">
        <v>0.1666</v>
      </c>
      <c r="D237">
        <v>0.25080000000000002</v>
      </c>
      <c r="E237">
        <v>1</v>
      </c>
    </row>
    <row r="238" spans="1:5">
      <c r="A238">
        <v>1686</v>
      </c>
      <c r="B238">
        <v>22.04</v>
      </c>
      <c r="C238">
        <v>0.1145</v>
      </c>
      <c r="D238">
        <v>0.13239999999999999</v>
      </c>
      <c r="E238">
        <v>1</v>
      </c>
    </row>
    <row r="239" spans="1:5">
      <c r="A239">
        <v>886.3</v>
      </c>
      <c r="B239">
        <v>18.8</v>
      </c>
      <c r="C239">
        <v>9.1819999999999999E-2</v>
      </c>
      <c r="D239">
        <v>8.4220000000000003E-2</v>
      </c>
      <c r="E239">
        <v>1</v>
      </c>
    </row>
    <row r="240" spans="1:5">
      <c r="A240">
        <v>984.6</v>
      </c>
      <c r="B240">
        <v>24.68</v>
      </c>
      <c r="C240">
        <v>0.1603</v>
      </c>
      <c r="D240">
        <v>0.21590000000000001</v>
      </c>
      <c r="E240">
        <v>1</v>
      </c>
    </row>
    <row r="241" spans="1:5">
      <c r="A241">
        <v>565.4</v>
      </c>
      <c r="B241">
        <v>19.63</v>
      </c>
      <c r="C241">
        <v>6.2880000000000005E-2</v>
      </c>
      <c r="D241">
        <v>5.858E-2</v>
      </c>
      <c r="E241">
        <v>1</v>
      </c>
    </row>
    <row r="242" spans="1:5">
      <c r="A242">
        <v>736.9</v>
      </c>
      <c r="B242">
        <v>11.89</v>
      </c>
      <c r="C242">
        <v>0.1555</v>
      </c>
      <c r="D242">
        <v>0.20319999999999999</v>
      </c>
      <c r="E242">
        <v>1</v>
      </c>
    </row>
    <row r="243" spans="1:5">
      <c r="A243">
        <v>832.9</v>
      </c>
      <c r="B243">
        <v>20.11</v>
      </c>
      <c r="C243">
        <v>0.15559999999999999</v>
      </c>
      <c r="D243">
        <v>0.17929999999999999</v>
      </c>
      <c r="E243">
        <v>1</v>
      </c>
    </row>
    <row r="244" spans="1:5">
      <c r="A244">
        <v>2250</v>
      </c>
      <c r="B244">
        <v>21.87</v>
      </c>
      <c r="C244">
        <v>0.19139999999999999</v>
      </c>
      <c r="D244">
        <v>0.28710000000000002</v>
      </c>
      <c r="E244">
        <v>1</v>
      </c>
    </row>
    <row r="245" spans="1:5">
      <c r="A245">
        <v>1311</v>
      </c>
      <c r="B245">
        <v>26.57</v>
      </c>
      <c r="C245">
        <v>0.28320000000000001</v>
      </c>
      <c r="D245">
        <v>0.2487</v>
      </c>
      <c r="E245">
        <v>1</v>
      </c>
    </row>
    <row r="246" spans="1:5">
      <c r="A246">
        <v>766.6</v>
      </c>
      <c r="B246">
        <v>20.309999999999999</v>
      </c>
      <c r="C246">
        <v>8.7989999999999999E-2</v>
      </c>
      <c r="D246">
        <v>6.5930000000000002E-2</v>
      </c>
      <c r="E246">
        <v>1</v>
      </c>
    </row>
    <row r="247" spans="1:5">
      <c r="A247">
        <v>710.6</v>
      </c>
      <c r="B247">
        <v>22.41</v>
      </c>
      <c r="C247">
        <v>0.1052</v>
      </c>
      <c r="D247">
        <v>5.3749999999999999E-2</v>
      </c>
      <c r="E247">
        <v>1</v>
      </c>
    </row>
    <row r="248" spans="1:5">
      <c r="A248">
        <v>1041</v>
      </c>
      <c r="B248">
        <v>18.579999999999998</v>
      </c>
      <c r="C248">
        <v>8.4680000000000005E-2</v>
      </c>
      <c r="D248">
        <v>8.1689999999999999E-2</v>
      </c>
      <c r="E248">
        <v>1</v>
      </c>
    </row>
    <row r="249" spans="1:5">
      <c r="A249">
        <v>609.9</v>
      </c>
      <c r="B249">
        <v>23.12</v>
      </c>
      <c r="C249">
        <v>0.24129999999999999</v>
      </c>
      <c r="D249">
        <v>0.1981</v>
      </c>
      <c r="E249">
        <v>1</v>
      </c>
    </row>
    <row r="250" spans="1:5">
      <c r="A250">
        <v>477.4</v>
      </c>
      <c r="B250">
        <v>26.86</v>
      </c>
      <c r="C250">
        <v>0.1353</v>
      </c>
      <c r="D250">
        <v>0.1085</v>
      </c>
      <c r="E250">
        <v>1</v>
      </c>
    </row>
    <row r="251" spans="1:5">
      <c r="A251">
        <v>671.4</v>
      </c>
      <c r="B251">
        <v>23.21</v>
      </c>
      <c r="C251">
        <v>0.19800000000000001</v>
      </c>
      <c r="D251">
        <v>0.16969999999999999</v>
      </c>
      <c r="E251">
        <v>1</v>
      </c>
    </row>
    <row r="252" spans="1:5">
      <c r="A252">
        <v>588.9</v>
      </c>
      <c r="B252">
        <v>22.29</v>
      </c>
      <c r="C252">
        <v>0.12670000000000001</v>
      </c>
      <c r="D252">
        <v>0.13850000000000001</v>
      </c>
      <c r="E252">
        <v>1</v>
      </c>
    </row>
    <row r="253" spans="1:5">
      <c r="A253">
        <v>1024</v>
      </c>
      <c r="B253">
        <v>21.84</v>
      </c>
      <c r="C253">
        <v>8.6419999999999997E-2</v>
      </c>
      <c r="D253">
        <v>0.1103</v>
      </c>
      <c r="E253">
        <v>1</v>
      </c>
    </row>
    <row r="254" spans="1:5">
      <c r="A254">
        <v>1148</v>
      </c>
      <c r="B254">
        <v>22.49</v>
      </c>
      <c r="C254">
        <v>0.14280000000000001</v>
      </c>
      <c r="D254">
        <v>0.1114</v>
      </c>
      <c r="E254">
        <v>1</v>
      </c>
    </row>
    <row r="255" spans="1:5">
      <c r="A255">
        <v>642.70000000000005</v>
      </c>
      <c r="B255">
        <v>20.22</v>
      </c>
      <c r="C255">
        <v>0.1206</v>
      </c>
      <c r="D255">
        <v>0.11799999999999999</v>
      </c>
      <c r="E255">
        <v>1</v>
      </c>
    </row>
    <row r="256" spans="1:5">
      <c r="A256">
        <v>951.6</v>
      </c>
      <c r="B256">
        <v>19.32</v>
      </c>
      <c r="C256">
        <v>0.1198</v>
      </c>
      <c r="D256">
        <v>0.1036</v>
      </c>
      <c r="E256">
        <v>1</v>
      </c>
    </row>
    <row r="257" spans="1:5">
      <c r="A257">
        <v>1685</v>
      </c>
      <c r="B257">
        <v>26.67</v>
      </c>
      <c r="C257">
        <v>0.2084</v>
      </c>
      <c r="D257">
        <v>0.3523</v>
      </c>
      <c r="E257">
        <v>1</v>
      </c>
    </row>
    <row r="258" spans="1:5">
      <c r="A258">
        <v>597.79999999999995</v>
      </c>
      <c r="B258">
        <v>23.75</v>
      </c>
      <c r="C258">
        <v>0.17680000000000001</v>
      </c>
      <c r="D258">
        <v>0.15579999999999999</v>
      </c>
      <c r="E258">
        <v>1</v>
      </c>
    </row>
    <row r="259" spans="1:5">
      <c r="A259">
        <v>716.6</v>
      </c>
      <c r="B259">
        <v>16.68</v>
      </c>
      <c r="C259">
        <v>9.5880000000000007E-2</v>
      </c>
      <c r="D259">
        <v>7.5499999999999998E-2</v>
      </c>
      <c r="E259">
        <v>1</v>
      </c>
    </row>
    <row r="260" spans="1:5">
      <c r="A260">
        <v>904.3</v>
      </c>
      <c r="B260">
        <v>20.260000000000002</v>
      </c>
      <c r="C260">
        <v>7.3039999999999994E-2</v>
      </c>
      <c r="D260">
        <v>6.9500000000000006E-2</v>
      </c>
      <c r="E260">
        <v>1</v>
      </c>
    </row>
    <row r="261" spans="1:5">
      <c r="A261">
        <v>1290</v>
      </c>
      <c r="B261">
        <v>22.14</v>
      </c>
      <c r="C261">
        <v>0.1348</v>
      </c>
      <c r="D261">
        <v>0.16400000000000001</v>
      </c>
      <c r="E261">
        <v>1</v>
      </c>
    </row>
    <row r="262" spans="1:5">
      <c r="A262">
        <v>2499</v>
      </c>
      <c r="B262">
        <v>18.47</v>
      </c>
      <c r="C262">
        <v>0.15160000000000001</v>
      </c>
      <c r="D262">
        <v>0.3201</v>
      </c>
      <c r="E262">
        <v>1</v>
      </c>
    </row>
    <row r="263" spans="1:5">
      <c r="A263">
        <v>948</v>
      </c>
      <c r="B263">
        <v>25.56</v>
      </c>
      <c r="C263">
        <v>0.11459999999999999</v>
      </c>
      <c r="D263">
        <v>0.16819999999999999</v>
      </c>
      <c r="E263">
        <v>1</v>
      </c>
    </row>
    <row r="264" spans="1:5">
      <c r="A264">
        <v>610.70000000000005</v>
      </c>
      <c r="B264">
        <v>23.81</v>
      </c>
      <c r="C264">
        <v>0.13059999999999999</v>
      </c>
      <c r="D264">
        <v>0.1115</v>
      </c>
      <c r="E264">
        <v>1</v>
      </c>
    </row>
    <row r="265" spans="1:5">
      <c r="A265">
        <v>578.9</v>
      </c>
      <c r="B265">
        <v>16.93</v>
      </c>
      <c r="C265">
        <v>0.1517</v>
      </c>
      <c r="D265">
        <v>9.9010000000000001E-2</v>
      </c>
      <c r="E265">
        <v>1</v>
      </c>
    </row>
    <row r="266" spans="1:5">
      <c r="A266">
        <v>1230</v>
      </c>
      <c r="B266">
        <v>21.56</v>
      </c>
      <c r="C266">
        <v>0.13059999999999999</v>
      </c>
      <c r="D266">
        <v>0.12720000000000001</v>
      </c>
      <c r="E266">
        <v>1</v>
      </c>
    </row>
    <row r="267" spans="1:5">
      <c r="A267">
        <v>1223</v>
      </c>
      <c r="B267">
        <v>32.47</v>
      </c>
      <c r="C267">
        <v>0.113</v>
      </c>
      <c r="D267">
        <v>0.1145</v>
      </c>
      <c r="E267">
        <v>1</v>
      </c>
    </row>
    <row r="268" spans="1:5">
      <c r="A268">
        <v>761.3</v>
      </c>
      <c r="B268">
        <v>20.25</v>
      </c>
      <c r="C268">
        <v>0.12039999999999999</v>
      </c>
      <c r="D268">
        <v>0.1147</v>
      </c>
      <c r="E268">
        <v>1</v>
      </c>
    </row>
    <row r="269" spans="1:5">
      <c r="A269">
        <v>503.2</v>
      </c>
      <c r="B269">
        <v>22.33</v>
      </c>
      <c r="C269">
        <v>0.1799</v>
      </c>
      <c r="D269">
        <v>0.16950000000000001</v>
      </c>
      <c r="E269">
        <v>1</v>
      </c>
    </row>
    <row r="270" spans="1:5">
      <c r="A270">
        <v>895</v>
      </c>
      <c r="B270">
        <v>19.079999999999998</v>
      </c>
      <c r="C270">
        <v>0.15720000000000001</v>
      </c>
      <c r="D270">
        <v>0.191</v>
      </c>
      <c r="E270">
        <v>1</v>
      </c>
    </row>
    <row r="271" spans="1:5">
      <c r="A271">
        <v>1319</v>
      </c>
      <c r="B271">
        <v>27.81</v>
      </c>
      <c r="C271">
        <v>0.1074</v>
      </c>
      <c r="D271">
        <v>0.15540000000000001</v>
      </c>
      <c r="E271">
        <v>1</v>
      </c>
    </row>
    <row r="272" spans="1:5">
      <c r="A272">
        <v>1670</v>
      </c>
      <c r="B272">
        <v>26.97</v>
      </c>
      <c r="C272">
        <v>0.16819999999999999</v>
      </c>
      <c r="D272">
        <v>0.19500000000000001</v>
      </c>
      <c r="E272">
        <v>1</v>
      </c>
    </row>
    <row r="273" spans="1:5">
      <c r="A273">
        <v>1306</v>
      </c>
      <c r="B273">
        <v>21.46</v>
      </c>
      <c r="C273">
        <v>8.3479999999999999E-2</v>
      </c>
      <c r="D273">
        <v>9.042E-2</v>
      </c>
      <c r="E273">
        <v>1</v>
      </c>
    </row>
    <row r="274" spans="1:5">
      <c r="A274">
        <v>920.6</v>
      </c>
      <c r="B274">
        <v>39.28</v>
      </c>
      <c r="C274">
        <v>0.1298</v>
      </c>
      <c r="D274">
        <v>0.14169999999999999</v>
      </c>
      <c r="E274">
        <v>1</v>
      </c>
    </row>
    <row r="275" spans="1:5">
      <c r="A275">
        <v>1155</v>
      </c>
      <c r="B275">
        <v>23.5</v>
      </c>
      <c r="C275">
        <v>0.15579999999999999</v>
      </c>
      <c r="D275">
        <v>0.2049</v>
      </c>
      <c r="E275">
        <v>1</v>
      </c>
    </row>
    <row r="276" spans="1:5">
      <c r="A276">
        <v>1364</v>
      </c>
      <c r="B276">
        <v>23.56</v>
      </c>
      <c r="C276">
        <v>0.16059999999999999</v>
      </c>
      <c r="D276">
        <v>0.2712</v>
      </c>
      <c r="E276">
        <v>1</v>
      </c>
    </row>
    <row r="277" spans="1:5">
      <c r="A277">
        <v>1206</v>
      </c>
      <c r="B277">
        <v>19.82</v>
      </c>
      <c r="C277">
        <v>0.18490000000000001</v>
      </c>
      <c r="D277">
        <v>0.2417</v>
      </c>
      <c r="E277">
        <v>1</v>
      </c>
    </row>
    <row r="278" spans="1:5">
      <c r="A278">
        <v>928.2</v>
      </c>
      <c r="B278">
        <v>17.079999999999998</v>
      </c>
      <c r="C278">
        <v>0.1041</v>
      </c>
      <c r="D278">
        <v>0.12659999999999999</v>
      </c>
      <c r="E278">
        <v>1</v>
      </c>
    </row>
    <row r="279" spans="1:5">
      <c r="A279">
        <v>1169</v>
      </c>
      <c r="B279">
        <v>19.329999999999998</v>
      </c>
      <c r="C279">
        <v>0.1188</v>
      </c>
      <c r="D279">
        <v>0.13789999999999999</v>
      </c>
      <c r="E279">
        <v>1</v>
      </c>
    </row>
    <row r="280" spans="1:5">
      <c r="A280">
        <v>602.4</v>
      </c>
      <c r="B280">
        <v>17.05</v>
      </c>
      <c r="C280">
        <v>0.12790000000000001</v>
      </c>
      <c r="D280">
        <v>9.7890000000000005E-2</v>
      </c>
      <c r="E280">
        <v>1</v>
      </c>
    </row>
    <row r="281" spans="1:5">
      <c r="A281">
        <v>1207</v>
      </c>
      <c r="B281">
        <v>28.77</v>
      </c>
      <c r="C281">
        <v>0.20630000000000001</v>
      </c>
      <c r="D281">
        <v>0.1784</v>
      </c>
      <c r="E281">
        <v>1</v>
      </c>
    </row>
    <row r="282" spans="1:5">
      <c r="A282">
        <v>713.3</v>
      </c>
      <c r="B282">
        <v>17.27</v>
      </c>
      <c r="C282">
        <v>0.22839999999999999</v>
      </c>
      <c r="D282">
        <v>0.24479999999999999</v>
      </c>
      <c r="E282">
        <v>1</v>
      </c>
    </row>
    <row r="283" spans="1:5">
      <c r="A283">
        <v>773.5</v>
      </c>
      <c r="B283">
        <v>23.2</v>
      </c>
      <c r="C283">
        <v>0.31140000000000001</v>
      </c>
      <c r="D283">
        <v>0.31759999999999999</v>
      </c>
      <c r="E283">
        <v>1</v>
      </c>
    </row>
    <row r="284" spans="1:5">
      <c r="A284">
        <v>744.9</v>
      </c>
      <c r="B284">
        <v>33.56</v>
      </c>
      <c r="C284">
        <v>0.16389999999999999</v>
      </c>
      <c r="D284">
        <v>0.17510000000000001</v>
      </c>
      <c r="E284">
        <v>1</v>
      </c>
    </row>
    <row r="285" spans="1:5">
      <c r="A285">
        <v>1288</v>
      </c>
      <c r="B285">
        <v>27.06</v>
      </c>
      <c r="C285">
        <v>0.10879999999999999</v>
      </c>
      <c r="D285">
        <v>0.15190000000000001</v>
      </c>
      <c r="E285">
        <v>1</v>
      </c>
    </row>
    <row r="286" spans="1:5">
      <c r="A286">
        <v>933.1</v>
      </c>
      <c r="B286">
        <v>23.06</v>
      </c>
      <c r="C286">
        <v>6.2899999999999998E-2</v>
      </c>
      <c r="D286">
        <v>2.8910000000000002E-2</v>
      </c>
      <c r="E286">
        <v>1</v>
      </c>
    </row>
    <row r="287" spans="1:5">
      <c r="A287">
        <v>947.8</v>
      </c>
      <c r="B287">
        <v>22.13</v>
      </c>
      <c r="C287">
        <v>0.1273</v>
      </c>
      <c r="D287">
        <v>9.6970000000000001E-2</v>
      </c>
      <c r="E287">
        <v>1</v>
      </c>
    </row>
    <row r="288" spans="1:5">
      <c r="A288">
        <v>758.6</v>
      </c>
      <c r="B288">
        <v>19.38</v>
      </c>
      <c r="C288">
        <v>5.6160000000000002E-2</v>
      </c>
      <c r="D288">
        <v>4.2090000000000002E-2</v>
      </c>
      <c r="E288">
        <v>1</v>
      </c>
    </row>
    <row r="289" spans="1:5">
      <c r="A289">
        <v>928.3</v>
      </c>
      <c r="B289">
        <v>22.07</v>
      </c>
      <c r="C289">
        <v>8.9950000000000002E-2</v>
      </c>
      <c r="D289">
        <v>9.0609999999999996E-2</v>
      </c>
      <c r="E289">
        <v>1</v>
      </c>
    </row>
    <row r="290" spans="1:5">
      <c r="A290">
        <v>1419</v>
      </c>
      <c r="B290">
        <v>31.12</v>
      </c>
      <c r="C290">
        <v>0.1143</v>
      </c>
      <c r="D290">
        <v>0.13669999999999999</v>
      </c>
      <c r="E290">
        <v>1</v>
      </c>
    </row>
    <row r="291" spans="1:5">
      <c r="A291">
        <v>1491</v>
      </c>
      <c r="B291">
        <v>20.99</v>
      </c>
      <c r="C291">
        <v>0.1961</v>
      </c>
      <c r="D291">
        <v>0.2195</v>
      </c>
      <c r="E291">
        <v>1</v>
      </c>
    </row>
    <row r="292" spans="1:5">
      <c r="A292">
        <v>998.9</v>
      </c>
      <c r="B292">
        <v>24.48</v>
      </c>
      <c r="C292">
        <v>7.0269999999999999E-2</v>
      </c>
      <c r="D292">
        <v>5.6989999999999999E-2</v>
      </c>
      <c r="E292">
        <v>1</v>
      </c>
    </row>
    <row r="293" spans="1:5">
      <c r="A293">
        <v>1102</v>
      </c>
      <c r="B293">
        <v>19.98</v>
      </c>
      <c r="C293">
        <v>5.8840000000000003E-2</v>
      </c>
      <c r="D293">
        <v>8.0199999999999994E-2</v>
      </c>
      <c r="E293">
        <v>1</v>
      </c>
    </row>
    <row r="294" spans="1:5">
      <c r="A294">
        <v>1138</v>
      </c>
      <c r="B294">
        <v>26.6</v>
      </c>
      <c r="C294">
        <v>0.14530000000000001</v>
      </c>
      <c r="D294">
        <v>0.19209999999999999</v>
      </c>
      <c r="E294">
        <v>1</v>
      </c>
    </row>
    <row r="295" spans="1:5">
      <c r="A295">
        <v>1145</v>
      </c>
      <c r="B295">
        <v>18.18</v>
      </c>
      <c r="C295">
        <v>0.14419999999999999</v>
      </c>
      <c r="D295">
        <v>0.16259999999999999</v>
      </c>
      <c r="E295">
        <v>1</v>
      </c>
    </row>
    <row r="296" spans="1:5">
      <c r="A296">
        <v>805.1</v>
      </c>
      <c r="B296">
        <v>18.77</v>
      </c>
      <c r="C296">
        <v>0.1802</v>
      </c>
      <c r="D296">
        <v>0.1948</v>
      </c>
      <c r="E296">
        <v>1</v>
      </c>
    </row>
    <row r="297" spans="1:5">
      <c r="A297">
        <v>431.1</v>
      </c>
      <c r="B297">
        <v>18.14</v>
      </c>
      <c r="C297">
        <v>5.9139999999999998E-2</v>
      </c>
      <c r="D297">
        <v>2.6849999999999999E-2</v>
      </c>
      <c r="E297">
        <v>1</v>
      </c>
    </row>
    <row r="298" spans="1:5">
      <c r="A298">
        <v>1217</v>
      </c>
      <c r="B298">
        <v>18.899999999999999</v>
      </c>
      <c r="C298">
        <v>0.16420000000000001</v>
      </c>
      <c r="D298">
        <v>0.21970000000000001</v>
      </c>
      <c r="E298">
        <v>1</v>
      </c>
    </row>
    <row r="299" spans="1:5">
      <c r="A299">
        <v>1247</v>
      </c>
      <c r="B299">
        <v>23.86</v>
      </c>
      <c r="C299">
        <v>0.18379999999999999</v>
      </c>
      <c r="D299">
        <v>0.2283</v>
      </c>
      <c r="E299">
        <v>1</v>
      </c>
    </row>
    <row r="300" spans="1:5">
      <c r="A300">
        <v>1027</v>
      </c>
      <c r="B300">
        <v>18.87</v>
      </c>
      <c r="C300">
        <v>0.11169999999999999</v>
      </c>
      <c r="D300">
        <v>0.113</v>
      </c>
      <c r="E300">
        <v>1</v>
      </c>
    </row>
    <row r="301" spans="1:5">
      <c r="A301">
        <v>1274</v>
      </c>
      <c r="B301">
        <v>19.66</v>
      </c>
      <c r="C301">
        <v>8.5639999999999994E-2</v>
      </c>
      <c r="D301">
        <v>0.11550000000000001</v>
      </c>
      <c r="E3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1"/>
  <sheetViews>
    <sheetView workbookViewId="0">
      <selection activeCell="P5" sqref="P5:P9"/>
    </sheetView>
  </sheetViews>
  <sheetFormatPr baseColWidth="10" defaultRowHeight="15" x14ac:dyDescent="0"/>
  <sheetData>
    <row r="1" spans="1:41">
      <c r="A1" t="s">
        <v>46</v>
      </c>
      <c r="AC1" t="s">
        <v>77</v>
      </c>
      <c r="AH1" t="s">
        <v>82</v>
      </c>
    </row>
    <row r="2" spans="1:41" ht="16" thickBot="1"/>
    <row r="3" spans="1:41" ht="16" thickTop="1">
      <c r="A3" s="14" t="str">
        <f>D.DF4!A1</f>
        <v>area_mean</v>
      </c>
      <c r="B3" s="14" t="str">
        <f>D.DF4!B1</f>
        <v>texture_mean</v>
      </c>
      <c r="C3" s="14" t="str">
        <f>D.DF4!C1</f>
        <v>compactness_mean</v>
      </c>
      <c r="D3" s="14" t="str">
        <f>D.DF4!D1</f>
        <v>concavity_mean</v>
      </c>
      <c r="E3" s="14" t="s">
        <v>47</v>
      </c>
      <c r="F3" s="14" t="s">
        <v>48</v>
      </c>
      <c r="G3" s="14" t="s">
        <v>7</v>
      </c>
      <c r="H3" s="14" t="s">
        <v>49</v>
      </c>
      <c r="I3" s="14" t="s">
        <v>50</v>
      </c>
      <c r="J3" s="14" t="s">
        <v>51</v>
      </c>
      <c r="K3" s="14" t="s">
        <v>52</v>
      </c>
      <c r="L3" s="14" t="s">
        <v>53</v>
      </c>
      <c r="M3" s="14" t="s">
        <v>54</v>
      </c>
      <c r="N3" s="14" t="s">
        <v>55</v>
      </c>
      <c r="P3" t="s">
        <v>56</v>
      </c>
      <c r="R3" t="s">
        <v>57</v>
      </c>
      <c r="S3" s="15">
        <f>E304*LN(E304/G304)+F304*LN(F304/G304)</f>
        <v>-207.94415416798358</v>
      </c>
      <c r="U3" t="s">
        <v>68</v>
      </c>
      <c r="AA3" t="s">
        <v>76</v>
      </c>
      <c r="AD3" s="20" t="s">
        <v>78</v>
      </c>
      <c r="AE3" s="20" t="s">
        <v>79</v>
      </c>
      <c r="AH3" s="14" t="s">
        <v>50</v>
      </c>
      <c r="AI3" s="14" t="s">
        <v>48</v>
      </c>
      <c r="AJ3" s="14" t="s">
        <v>47</v>
      </c>
      <c r="AK3" s="14" t="s">
        <v>83</v>
      </c>
      <c r="AL3" s="14" t="s">
        <v>84</v>
      </c>
      <c r="AM3" s="14" t="s">
        <v>85</v>
      </c>
      <c r="AN3" s="14" t="s">
        <v>86</v>
      </c>
      <c r="AO3" s="14" t="s">
        <v>87</v>
      </c>
    </row>
    <row r="4" spans="1:41">
      <c r="A4">
        <f t="array" ref="A4:F303">[1]!LogitSummary(D.DF4!A2:E301)</f>
        <v>143.5</v>
      </c>
      <c r="B4">
        <v>13.43</v>
      </c>
      <c r="C4">
        <v>7.5679999999999997E-2</v>
      </c>
      <c r="D4">
        <v>0</v>
      </c>
      <c r="E4" s="8">
        <v>0</v>
      </c>
      <c r="F4" s="9">
        <v>1</v>
      </c>
      <c r="G4" s="10">
        <f>E4+F4</f>
        <v>1</v>
      </c>
      <c r="H4">
        <f>IF(G4=0,"",E4/G4)</f>
        <v>0</v>
      </c>
      <c r="I4">
        <f>1/(1+EXP(-$P$5-MMULT(A4:D4,$P$6:$P$9)))</f>
        <v>1.864035261776364E-4</v>
      </c>
      <c r="J4" s="5">
        <f>G4*I4</f>
        <v>1.864035261776364E-4</v>
      </c>
      <c r="K4" s="7">
        <f>G4-J4</f>
        <v>0.9998135964738224</v>
      </c>
      <c r="L4" s="5">
        <f>IFERROR(G4*(H4*LN(I4)+(1-H4)*LN(1-I4)),0)</f>
        <v>-1.8642090147413343E-4</v>
      </c>
      <c r="M4" s="7">
        <f>100*IF(I4&gt;=$AD$10,E4/G4,F4/G4)</f>
        <v>100</v>
      </c>
      <c r="N4">
        <f>IFERROR((E4-J4)^2/J4+(F4-K4)^2/K4,0)</f>
        <v>1.8643827893024346E-4</v>
      </c>
      <c r="R4" t="s">
        <v>58</v>
      </c>
      <c r="S4" s="17">
        <f>L304</f>
        <v>-60.09897433009079</v>
      </c>
      <c r="U4" s="5">
        <f t="array" ref="U4:Y8">MINVERSE(MMULT(TRANSPOSE([1]!DESIGN(A4:D303)),I4:I303*(1-I4:I303)*G4:G303*[1]!DESIGN(A4:D303)))</f>
        <v>4.673521663202699</v>
      </c>
      <c r="V4" s="6">
        <v>-2.4255526651620453E-3</v>
      </c>
      <c r="W4" s="6">
        <v>-0.11984195479389972</v>
      </c>
      <c r="X4" s="6">
        <v>-7.4701172925746686</v>
      </c>
      <c r="Y4" s="7">
        <v>-0.90463896170281888</v>
      </c>
      <c r="AA4" s="15">
        <f t="array" ref="AA4:AA8">MMULT(U4:Y8,MMULT(TRANSPOSE([1]!DESIGN(A4:D303)),G4:G303*(H4:H303-I4:I303)))</f>
        <v>-6.8199047993738682E-3</v>
      </c>
      <c r="AC4" t="s">
        <v>51</v>
      </c>
      <c r="AD4" s="5">
        <f>SUMIF(I4:I303,"&gt;="&amp;AD10,E4:E303)</f>
        <v>136</v>
      </c>
      <c r="AE4" s="7">
        <f>SUMIF(I4:I303,"&gt;="&amp;AD10,F4:F303)</f>
        <v>9</v>
      </c>
      <c r="AF4">
        <f>AD4+AE4</f>
        <v>145</v>
      </c>
      <c r="AK4">
        <v>0</v>
      </c>
      <c r="AL4">
        <v>0</v>
      </c>
      <c r="AM4">
        <f>1-AK4/AK$304</f>
        <v>1</v>
      </c>
      <c r="AN4">
        <f>1-AL4/AL$304</f>
        <v>1</v>
      </c>
      <c r="AO4">
        <f>(AM4-AM5)*AN4</f>
        <v>6.6666666666667096E-3</v>
      </c>
    </row>
    <row r="5" spans="1:41">
      <c r="A5">
        <v>201.9</v>
      </c>
      <c r="B5">
        <v>16.84</v>
      </c>
      <c r="C5">
        <v>5.9429999999999997E-2</v>
      </c>
      <c r="D5">
        <v>1.5879999999999998E-2</v>
      </c>
      <c r="E5" s="8">
        <v>0</v>
      </c>
      <c r="F5" s="9">
        <v>1</v>
      </c>
      <c r="G5" s="10">
        <f t="shared" ref="G5:G68" si="0">E5+F5</f>
        <v>1</v>
      </c>
      <c r="H5">
        <f t="shared" ref="H5:H68" si="1">IF(G5=0,"",E5/G5)</f>
        <v>0</v>
      </c>
      <c r="I5">
        <f t="shared" ref="I5:I68" si="2">1/(1+EXP(-$P$5-MMULT(A5:D5,$P$6:$P$9)))</f>
        <v>8.5783018858646932E-4</v>
      </c>
      <c r="J5" s="8">
        <f t="shared" ref="J5:J68" si="3">G5*I5</f>
        <v>8.5783018858646932E-4</v>
      </c>
      <c r="K5" s="10">
        <f t="shared" ref="K5:K68" si="4">G5-J5</f>
        <v>0.99914216981141357</v>
      </c>
      <c r="L5" s="8">
        <f t="shared" ref="L5:L68" si="5">IFERROR(G5*(H5*LN(I5)+(1-H5)*LN(1-I5)),0)</f>
        <v>-8.5819833545604306E-4</v>
      </c>
      <c r="M5" s="10">
        <f t="shared" ref="M5:M68" si="6">100*IF(I5&gt;=$AD$10,E5/G5,F5/G5)</f>
        <v>100</v>
      </c>
      <c r="N5">
        <f t="shared" ref="N5:N68" si="7">IFERROR((E5-J5)^2/J5+(F5-K5)^2/K5,0)</f>
        <v>8.5856669301465202E-4</v>
      </c>
      <c r="P5" s="15">
        <v>-15.842321786912741</v>
      </c>
      <c r="U5" s="8">
        <v>-2.4255526651620319E-3</v>
      </c>
      <c r="V5" s="9">
        <v>3.1678983781716674E-6</v>
      </c>
      <c r="W5" s="9">
        <v>2.1887068194928321E-5</v>
      </c>
      <c r="X5" s="9">
        <v>1.7381101835973315E-4</v>
      </c>
      <c r="Y5" s="10">
        <v>1.6183093766121957E-3</v>
      </c>
      <c r="AA5" s="16">
        <v>9.1380991556861283E-6</v>
      </c>
      <c r="AC5" t="s">
        <v>52</v>
      </c>
      <c r="AD5" s="11">
        <f>AD6-AD4</f>
        <v>14</v>
      </c>
      <c r="AE5" s="13">
        <f>AE6-AE4</f>
        <v>141</v>
      </c>
      <c r="AF5">
        <f t="shared" ref="AF5:AF6" si="8">AD5+AE5</f>
        <v>155</v>
      </c>
      <c r="AH5">
        <f t="array" ref="AH5:AJ304">[1]!SelectCols(E4:I303,"5,2,1",1)</f>
        <v>1.864035261776364E-4</v>
      </c>
      <c r="AI5">
        <v>1</v>
      </c>
      <c r="AJ5">
        <v>0</v>
      </c>
      <c r="AK5">
        <f>AK4+AI5</f>
        <v>1</v>
      </c>
      <c r="AL5">
        <f>AL4+AJ5</f>
        <v>0</v>
      </c>
      <c r="AM5">
        <f t="shared" ref="AM5:AM68" si="9">1-AK5/AK$304</f>
        <v>0.99333333333333329</v>
      </c>
      <c r="AN5">
        <f t="shared" ref="AN5:AN68" si="10">1-AL5/AL$304</f>
        <v>1</v>
      </c>
      <c r="AO5">
        <f t="shared" ref="AO5:AO68" si="11">(AM5-AM6)*AN5</f>
        <v>6.6666666666665986E-3</v>
      </c>
    </row>
    <row r="6" spans="1:41">
      <c r="A6">
        <v>203.9</v>
      </c>
      <c r="B6">
        <v>20.7</v>
      </c>
      <c r="C6">
        <v>0.1305</v>
      </c>
      <c r="D6">
        <v>0.1321</v>
      </c>
      <c r="E6" s="8">
        <v>0</v>
      </c>
      <c r="F6" s="9">
        <v>1</v>
      </c>
      <c r="G6" s="10">
        <f t="shared" si="0"/>
        <v>1</v>
      </c>
      <c r="H6">
        <f t="shared" si="1"/>
        <v>0</v>
      </c>
      <c r="I6">
        <f t="shared" si="2"/>
        <v>4.0937055032511674E-2</v>
      </c>
      <c r="J6" s="8">
        <f t="shared" si="3"/>
        <v>4.0937055032511674E-2</v>
      </c>
      <c r="K6" s="10">
        <f t="shared" si="4"/>
        <v>0.95906294496748834</v>
      </c>
      <c r="L6" s="8">
        <f t="shared" si="5"/>
        <v>-4.1798570207302217E-2</v>
      </c>
      <c r="M6" s="10">
        <f t="shared" si="6"/>
        <v>100</v>
      </c>
      <c r="N6">
        <f t="shared" si="7"/>
        <v>4.2684429887862488E-2</v>
      </c>
      <c r="P6" s="16">
        <v>1.1109154780310718E-2</v>
      </c>
      <c r="R6" t="s">
        <v>59</v>
      </c>
      <c r="S6" s="15">
        <f>2*(S4-S3)</f>
        <v>295.6903596757856</v>
      </c>
      <c r="U6" s="8">
        <v>-0.1198419547939004</v>
      </c>
      <c r="V6" s="9">
        <v>2.1887068194928992E-5</v>
      </c>
      <c r="W6" s="9">
        <v>4.7948464765193615E-3</v>
      </c>
      <c r="X6" s="9">
        <v>8.3147400553808093E-2</v>
      </c>
      <c r="Y6" s="10">
        <v>5.393906658033034E-2</v>
      </c>
      <c r="AA6" s="16">
        <v>6.260149363804417E-5</v>
      </c>
      <c r="AD6">
        <f>E304</f>
        <v>150</v>
      </c>
      <c r="AE6">
        <f>F304</f>
        <v>150</v>
      </c>
      <c r="AF6">
        <f t="shared" si="8"/>
        <v>300</v>
      </c>
      <c r="AH6">
        <v>2.1595656430504402E-4</v>
      </c>
      <c r="AI6">
        <v>1</v>
      </c>
      <c r="AJ6">
        <v>0</v>
      </c>
      <c r="AK6">
        <f t="shared" ref="AK6:AK69" si="12">AK5+AI6</f>
        <v>2</v>
      </c>
      <c r="AL6">
        <f t="shared" ref="AL6:AL69" si="13">AL5+AJ6</f>
        <v>0</v>
      </c>
      <c r="AM6">
        <f t="shared" si="9"/>
        <v>0.98666666666666669</v>
      </c>
      <c r="AN6">
        <f t="shared" si="10"/>
        <v>1</v>
      </c>
      <c r="AO6">
        <f t="shared" si="11"/>
        <v>6.6666666666667096E-3</v>
      </c>
    </row>
    <row r="7" spans="1:41">
      <c r="A7">
        <v>221.8</v>
      </c>
      <c r="B7">
        <v>20.98</v>
      </c>
      <c r="C7">
        <v>8.9630000000000001E-2</v>
      </c>
      <c r="D7">
        <v>0.03</v>
      </c>
      <c r="E7" s="8">
        <v>0</v>
      </c>
      <c r="F7" s="9">
        <v>1</v>
      </c>
      <c r="G7" s="10">
        <f t="shared" si="0"/>
        <v>1</v>
      </c>
      <c r="H7">
        <f t="shared" si="1"/>
        <v>0</v>
      </c>
      <c r="I7">
        <f t="shared" si="2"/>
        <v>8.1473543981060523E-3</v>
      </c>
      <c r="J7" s="8">
        <f t="shared" si="3"/>
        <v>8.1473543981060523E-3</v>
      </c>
      <c r="K7" s="10">
        <f t="shared" si="4"/>
        <v>0.9918526456018939</v>
      </c>
      <c r="L7" s="8">
        <f t="shared" si="5"/>
        <v>-8.1807254708560276E-3</v>
      </c>
      <c r="M7" s="10">
        <f t="shared" si="6"/>
        <v>100</v>
      </c>
      <c r="N7">
        <f t="shared" si="7"/>
        <v>8.2142790405745486E-3</v>
      </c>
      <c r="P7" s="16">
        <v>0.30569414158343167</v>
      </c>
      <c r="R7" t="s">
        <v>60</v>
      </c>
      <c r="S7" s="16">
        <f>COUNT(A4:D4)</f>
        <v>4</v>
      </c>
      <c r="U7" s="8">
        <v>-7.4701172925745789</v>
      </c>
      <c r="V7" s="9">
        <v>1.7381101835972146E-4</v>
      </c>
      <c r="W7" s="9">
        <v>8.3147400553804263E-2</v>
      </c>
      <c r="X7" s="9">
        <v>85.197374772614708</v>
      </c>
      <c r="Y7" s="10">
        <v>-37.307221463356129</v>
      </c>
      <c r="AA7" s="16">
        <v>-6.5289909587298856E-3</v>
      </c>
      <c r="AH7">
        <v>2.9295958873807812E-4</v>
      </c>
      <c r="AI7">
        <v>1</v>
      </c>
      <c r="AJ7">
        <v>0</v>
      </c>
      <c r="AK7">
        <f t="shared" si="12"/>
        <v>3</v>
      </c>
      <c r="AL7">
        <f t="shared" si="13"/>
        <v>0</v>
      </c>
      <c r="AM7">
        <f t="shared" si="9"/>
        <v>0.98</v>
      </c>
      <c r="AN7">
        <f t="shared" si="10"/>
        <v>1</v>
      </c>
      <c r="AO7">
        <f t="shared" si="11"/>
        <v>6.6666666666665986E-3</v>
      </c>
    </row>
    <row r="8" spans="1:41">
      <c r="A8">
        <v>224.5</v>
      </c>
      <c r="B8">
        <v>11.79</v>
      </c>
      <c r="C8">
        <v>5.2720000000000003E-2</v>
      </c>
      <c r="D8">
        <v>2.061E-2</v>
      </c>
      <c r="E8" s="8">
        <v>0</v>
      </c>
      <c r="F8" s="9">
        <v>1</v>
      </c>
      <c r="G8" s="10">
        <f t="shared" si="0"/>
        <v>1</v>
      </c>
      <c r="H8">
        <f t="shared" si="1"/>
        <v>0</v>
      </c>
      <c r="I8">
        <f t="shared" si="2"/>
        <v>2.1595656430504402E-4</v>
      </c>
      <c r="J8" s="8">
        <f t="shared" si="3"/>
        <v>2.1595656430504402E-4</v>
      </c>
      <c r="K8" s="10">
        <f t="shared" si="4"/>
        <v>0.99978404343569494</v>
      </c>
      <c r="L8" s="8">
        <f t="shared" si="5"/>
        <v>-2.1597988628164721E-4</v>
      </c>
      <c r="M8" s="10">
        <f t="shared" si="6"/>
        <v>100</v>
      </c>
      <c r="N8">
        <f t="shared" si="7"/>
        <v>2.1600321161650358E-4</v>
      </c>
      <c r="P8" s="16">
        <v>20.550679660999279</v>
      </c>
      <c r="R8" t="s">
        <v>61</v>
      </c>
      <c r="S8" s="16">
        <f>CHIDIST(S6,S7)</f>
        <v>9.2127438348202413E-63</v>
      </c>
      <c r="U8" s="11">
        <v>-0.9046389617028574</v>
      </c>
      <c r="V8" s="12">
        <v>1.6183093766122035E-3</v>
      </c>
      <c r="W8" s="12">
        <v>5.3939066580331527E-2</v>
      </c>
      <c r="X8" s="12">
        <v>-37.307221463356022</v>
      </c>
      <c r="Y8" s="13">
        <v>32.471804826562341</v>
      </c>
      <c r="AA8" s="17">
        <v>8.1316752140896814E-3</v>
      </c>
      <c r="AC8" t="s">
        <v>80</v>
      </c>
      <c r="AD8" s="21">
        <f>AD4/AD6</f>
        <v>0.90666666666666662</v>
      </c>
      <c r="AE8" s="22">
        <f>AE5/AE6</f>
        <v>0.94</v>
      </c>
      <c r="AF8">
        <f>(AD4+AE5)/AF6</f>
        <v>0.92333333333333334</v>
      </c>
      <c r="AH8">
        <v>3.2795884655301621E-4</v>
      </c>
      <c r="AI8">
        <v>1</v>
      </c>
      <c r="AJ8">
        <v>0</v>
      </c>
      <c r="AK8">
        <f t="shared" si="12"/>
        <v>4</v>
      </c>
      <c r="AL8">
        <f t="shared" si="13"/>
        <v>0</v>
      </c>
      <c r="AM8">
        <f t="shared" si="9"/>
        <v>0.97333333333333338</v>
      </c>
      <c r="AN8">
        <f t="shared" si="10"/>
        <v>1</v>
      </c>
      <c r="AO8">
        <f t="shared" si="11"/>
        <v>6.6666666666667096E-3</v>
      </c>
    </row>
    <row r="9" spans="1:41">
      <c r="A9">
        <v>227.2</v>
      </c>
      <c r="B9">
        <v>14.45</v>
      </c>
      <c r="C9">
        <v>4.2759999999999999E-2</v>
      </c>
      <c r="D9">
        <v>0</v>
      </c>
      <c r="E9" s="8">
        <v>0</v>
      </c>
      <c r="F9" s="9">
        <v>1</v>
      </c>
      <c r="G9" s="10">
        <f t="shared" si="0"/>
        <v>1</v>
      </c>
      <c r="H9">
        <f t="shared" si="1"/>
        <v>0</v>
      </c>
      <c r="I9">
        <f t="shared" si="2"/>
        <v>3.2795884655301621E-4</v>
      </c>
      <c r="J9" s="8">
        <f t="shared" si="3"/>
        <v>3.2795884655301621E-4</v>
      </c>
      <c r="K9" s="10">
        <f t="shared" si="4"/>
        <v>0.99967204115344699</v>
      </c>
      <c r="L9" s="8">
        <f t="shared" si="5"/>
        <v>-3.2801263681651096E-4</v>
      </c>
      <c r="M9" s="10">
        <f t="shared" si="6"/>
        <v>100</v>
      </c>
      <c r="N9">
        <f t="shared" si="7"/>
        <v>3.2806643884389223E-4</v>
      </c>
      <c r="P9" s="17">
        <v>10.70031518392641</v>
      </c>
      <c r="R9" t="s">
        <v>62</v>
      </c>
      <c r="S9" s="16">
        <v>0.05</v>
      </c>
      <c r="AH9">
        <v>5.8006743393522442E-4</v>
      </c>
      <c r="AI9">
        <v>1</v>
      </c>
      <c r="AJ9">
        <v>0</v>
      </c>
      <c r="AK9">
        <f t="shared" si="12"/>
        <v>5</v>
      </c>
      <c r="AL9">
        <f t="shared" si="13"/>
        <v>0</v>
      </c>
      <c r="AM9">
        <f t="shared" si="9"/>
        <v>0.96666666666666667</v>
      </c>
      <c r="AN9">
        <f t="shared" si="10"/>
        <v>1</v>
      </c>
      <c r="AO9">
        <f t="shared" si="11"/>
        <v>6.6666666666667096E-3</v>
      </c>
    </row>
    <row r="10" spans="1:41">
      <c r="A10">
        <v>230.9</v>
      </c>
      <c r="B10">
        <v>15.83</v>
      </c>
      <c r="C10">
        <v>8.201E-2</v>
      </c>
      <c r="D10">
        <v>4.1320000000000003E-2</v>
      </c>
      <c r="E10" s="8">
        <v>0</v>
      </c>
      <c r="F10" s="9">
        <v>1</v>
      </c>
      <c r="G10" s="10">
        <f t="shared" si="0"/>
        <v>1</v>
      </c>
      <c r="H10">
        <f t="shared" si="1"/>
        <v>0</v>
      </c>
      <c r="I10">
        <f t="shared" si="2"/>
        <v>1.813681081527421E-3</v>
      </c>
      <c r="J10" s="8">
        <f t="shared" si="3"/>
        <v>1.813681081527421E-3</v>
      </c>
      <c r="K10" s="10">
        <f t="shared" si="4"/>
        <v>0.99818631891847254</v>
      </c>
      <c r="L10" s="8">
        <f t="shared" si="5"/>
        <v>-1.8153277924337088E-3</v>
      </c>
      <c r="M10" s="10">
        <f t="shared" si="6"/>
        <v>100</v>
      </c>
      <c r="N10">
        <f t="shared" si="7"/>
        <v>1.8169764974263834E-3</v>
      </c>
      <c r="R10" t="s">
        <v>63</v>
      </c>
      <c r="S10" s="18" t="str">
        <f>IF(S8&lt;S9,"yes","no")</f>
        <v>yes</v>
      </c>
      <c r="AC10" t="s">
        <v>81</v>
      </c>
      <c r="AD10" s="23">
        <v>0.5</v>
      </c>
      <c r="AH10">
        <v>6.445987437643108E-4</v>
      </c>
      <c r="AI10">
        <v>1</v>
      </c>
      <c r="AJ10">
        <v>0</v>
      </c>
      <c r="AK10">
        <f t="shared" si="12"/>
        <v>6</v>
      </c>
      <c r="AL10">
        <f t="shared" si="13"/>
        <v>0</v>
      </c>
      <c r="AM10">
        <f t="shared" si="9"/>
        <v>0.96</v>
      </c>
      <c r="AN10">
        <f t="shared" si="10"/>
        <v>1</v>
      </c>
      <c r="AO10">
        <f t="shared" si="11"/>
        <v>6.6666666666665986E-3</v>
      </c>
    </row>
    <row r="11" spans="1:41">
      <c r="A11">
        <v>244</v>
      </c>
      <c r="B11">
        <v>14.64</v>
      </c>
      <c r="C11">
        <v>0.15310000000000001</v>
      </c>
      <c r="D11">
        <v>8.6059999999999998E-2</v>
      </c>
      <c r="E11" s="8">
        <v>0</v>
      </c>
      <c r="F11" s="9">
        <v>1</v>
      </c>
      <c r="G11" s="10">
        <f t="shared" si="0"/>
        <v>1</v>
      </c>
      <c r="H11">
        <f t="shared" si="1"/>
        <v>0</v>
      </c>
      <c r="I11">
        <f t="shared" si="2"/>
        <v>1.0059298562957944E-2</v>
      </c>
      <c r="J11" s="8">
        <f t="shared" si="3"/>
        <v>1.0059298562957944E-2</v>
      </c>
      <c r="K11" s="10">
        <f t="shared" si="4"/>
        <v>0.98994070143704205</v>
      </c>
      <c r="L11" s="8">
        <f t="shared" si="5"/>
        <v>-1.0110235185771992E-2</v>
      </c>
      <c r="M11" s="10">
        <f t="shared" si="6"/>
        <v>100</v>
      </c>
      <c r="N11">
        <f t="shared" si="7"/>
        <v>1.0161516289162995E-2</v>
      </c>
      <c r="AH11">
        <v>8.5783018858646932E-4</v>
      </c>
      <c r="AI11">
        <v>1</v>
      </c>
      <c r="AJ11">
        <v>0</v>
      </c>
      <c r="AK11">
        <f t="shared" si="12"/>
        <v>7</v>
      </c>
      <c r="AL11">
        <f t="shared" si="13"/>
        <v>0</v>
      </c>
      <c r="AM11">
        <f t="shared" si="9"/>
        <v>0.95333333333333337</v>
      </c>
      <c r="AN11">
        <f t="shared" si="10"/>
        <v>1</v>
      </c>
      <c r="AO11">
        <f t="shared" si="11"/>
        <v>6.6666666666667096E-3</v>
      </c>
    </row>
    <row r="12" spans="1:41">
      <c r="A12">
        <v>245.2</v>
      </c>
      <c r="B12">
        <v>15.76</v>
      </c>
      <c r="C12">
        <v>0.12429999999999999</v>
      </c>
      <c r="D12">
        <v>9.2630000000000004E-2</v>
      </c>
      <c r="E12" s="8">
        <v>0</v>
      </c>
      <c r="F12" s="9">
        <v>1</v>
      </c>
      <c r="G12" s="10">
        <f t="shared" si="0"/>
        <v>1</v>
      </c>
      <c r="H12">
        <f t="shared" si="1"/>
        <v>0</v>
      </c>
      <c r="I12">
        <f t="shared" si="2"/>
        <v>8.5350897413004941E-3</v>
      </c>
      <c r="J12" s="8">
        <f t="shared" si="3"/>
        <v>8.5350897413004941E-3</v>
      </c>
      <c r="K12" s="10">
        <f t="shared" si="4"/>
        <v>0.99146491025869954</v>
      </c>
      <c r="L12" s="8">
        <f t="shared" si="5"/>
        <v>-8.5717222096166196E-3</v>
      </c>
      <c r="M12" s="10">
        <f t="shared" si="6"/>
        <v>100</v>
      </c>
      <c r="N12">
        <f t="shared" si="7"/>
        <v>8.6085646128146506E-3</v>
      </c>
      <c r="R12" t="s">
        <v>64</v>
      </c>
      <c r="S12" s="15">
        <f>1-S4/S3</f>
        <v>0.71098502590488299</v>
      </c>
      <c r="AH12">
        <v>9.0330237419315111E-4</v>
      </c>
      <c r="AI12">
        <v>1</v>
      </c>
      <c r="AJ12">
        <v>0</v>
      </c>
      <c r="AK12">
        <f t="shared" si="12"/>
        <v>8</v>
      </c>
      <c r="AL12">
        <f t="shared" si="13"/>
        <v>0</v>
      </c>
      <c r="AM12">
        <f t="shared" si="9"/>
        <v>0.94666666666666666</v>
      </c>
      <c r="AN12">
        <f t="shared" si="10"/>
        <v>1</v>
      </c>
      <c r="AO12">
        <f t="shared" si="11"/>
        <v>6.6666666666667096E-3</v>
      </c>
    </row>
    <row r="13" spans="1:41">
      <c r="A13">
        <v>250.5</v>
      </c>
      <c r="B13">
        <v>17.329999999999998</v>
      </c>
      <c r="C13">
        <v>0.14130000000000001</v>
      </c>
      <c r="D13">
        <v>0.313</v>
      </c>
      <c r="E13" s="8">
        <v>0</v>
      </c>
      <c r="F13" s="9">
        <v>1</v>
      </c>
      <c r="G13" s="10">
        <f t="shared" si="0"/>
        <v>1</v>
      </c>
      <c r="H13">
        <f t="shared" si="1"/>
        <v>0</v>
      </c>
      <c r="I13">
        <f t="shared" si="2"/>
        <v>0.18111828040933414</v>
      </c>
      <c r="J13" s="8">
        <f t="shared" si="3"/>
        <v>0.18111828040933414</v>
      </c>
      <c r="K13" s="10">
        <f t="shared" si="4"/>
        <v>0.81888171959066591</v>
      </c>
      <c r="L13" s="8">
        <f t="shared" si="5"/>
        <v>-0.19981562608293316</v>
      </c>
      <c r="M13" s="10">
        <f t="shared" si="6"/>
        <v>100</v>
      </c>
      <c r="N13">
        <f t="shared" si="7"/>
        <v>0.22117758410808058</v>
      </c>
      <c r="R13" t="s">
        <v>65</v>
      </c>
      <c r="S13" s="16">
        <f>1-EXP((-2/G304)*(S4-S3))</f>
        <v>0.62679765713398383</v>
      </c>
      <c r="AH13">
        <v>1.0520806883287275E-3</v>
      </c>
      <c r="AI13">
        <v>1</v>
      </c>
      <c r="AJ13">
        <v>0</v>
      </c>
      <c r="AK13">
        <f t="shared" si="12"/>
        <v>9</v>
      </c>
      <c r="AL13">
        <f t="shared" si="13"/>
        <v>0</v>
      </c>
      <c r="AM13">
        <f t="shared" si="9"/>
        <v>0.94</v>
      </c>
      <c r="AN13">
        <f t="shared" si="10"/>
        <v>1</v>
      </c>
      <c r="AO13">
        <f t="shared" si="11"/>
        <v>6.6666666666665986E-3</v>
      </c>
    </row>
    <row r="14" spans="1:41">
      <c r="A14">
        <v>260.89999999999998</v>
      </c>
      <c r="B14">
        <v>13.86</v>
      </c>
      <c r="C14">
        <v>8.7510000000000004E-2</v>
      </c>
      <c r="D14">
        <v>5.9880000000000003E-2</v>
      </c>
      <c r="E14" s="8">
        <v>0</v>
      </c>
      <c r="F14" s="9">
        <v>1</v>
      </c>
      <c r="G14" s="10">
        <f t="shared" si="0"/>
        <v>1</v>
      </c>
      <c r="H14">
        <f t="shared" si="1"/>
        <v>0</v>
      </c>
      <c r="I14">
        <f t="shared" si="2"/>
        <v>1.89262208015059E-3</v>
      </c>
      <c r="J14" s="8">
        <f t="shared" si="3"/>
        <v>1.89262208015059E-3</v>
      </c>
      <c r="K14" s="10">
        <f t="shared" si="4"/>
        <v>0.99810737791984938</v>
      </c>
      <c r="L14" s="8">
        <f t="shared" si="5"/>
        <v>-1.8944153523346669E-3</v>
      </c>
      <c r="M14" s="10">
        <f t="shared" si="6"/>
        <v>100</v>
      </c>
      <c r="N14">
        <f t="shared" si="7"/>
        <v>1.8962108907510475E-3</v>
      </c>
      <c r="R14" t="s">
        <v>66</v>
      </c>
      <c r="S14" s="17">
        <f>S13/(1-EXP(2*S3/G304))</f>
        <v>0.83573020951197841</v>
      </c>
      <c r="AH14">
        <v>1.1696215105591421E-3</v>
      </c>
      <c r="AI14">
        <v>1</v>
      </c>
      <c r="AJ14">
        <v>0</v>
      </c>
      <c r="AK14">
        <f t="shared" si="12"/>
        <v>10</v>
      </c>
      <c r="AL14">
        <f t="shared" si="13"/>
        <v>0</v>
      </c>
      <c r="AM14">
        <f t="shared" si="9"/>
        <v>0.93333333333333335</v>
      </c>
      <c r="AN14">
        <f t="shared" si="10"/>
        <v>1</v>
      </c>
      <c r="AO14">
        <f t="shared" si="11"/>
        <v>6.6666666666667096E-3</v>
      </c>
    </row>
    <row r="15" spans="1:41">
      <c r="A15">
        <v>269.39999999999998</v>
      </c>
      <c r="B15">
        <v>21.01</v>
      </c>
      <c r="C15">
        <v>7.7729999999999994E-2</v>
      </c>
      <c r="D15">
        <v>2.172E-2</v>
      </c>
      <c r="E15" s="8">
        <v>0</v>
      </c>
      <c r="F15" s="9">
        <v>1</v>
      </c>
      <c r="G15" s="10">
        <f t="shared" si="0"/>
        <v>1</v>
      </c>
      <c r="H15">
        <f t="shared" si="1"/>
        <v>0</v>
      </c>
      <c r="I15">
        <f t="shared" si="2"/>
        <v>9.9807475395871717E-3</v>
      </c>
      <c r="J15" s="8">
        <f t="shared" si="3"/>
        <v>9.9807475395871717E-3</v>
      </c>
      <c r="K15" s="10">
        <f t="shared" si="4"/>
        <v>0.99001925246041278</v>
      </c>
      <c r="L15" s="8">
        <f t="shared" si="5"/>
        <v>-1.0030889112880649E-2</v>
      </c>
      <c r="M15" s="10">
        <f t="shared" si="6"/>
        <v>100</v>
      </c>
      <c r="N15">
        <f t="shared" si="7"/>
        <v>1.0081367119662418E-2</v>
      </c>
      <c r="AH15">
        <v>1.2121050845325569E-3</v>
      </c>
      <c r="AI15">
        <v>1</v>
      </c>
      <c r="AJ15">
        <v>0</v>
      </c>
      <c r="AK15">
        <f t="shared" si="12"/>
        <v>11</v>
      </c>
      <c r="AL15">
        <f t="shared" si="13"/>
        <v>0</v>
      </c>
      <c r="AM15">
        <f t="shared" si="9"/>
        <v>0.92666666666666664</v>
      </c>
      <c r="AN15">
        <f t="shared" si="10"/>
        <v>1</v>
      </c>
      <c r="AO15">
        <f t="shared" si="11"/>
        <v>6.6666666666665986E-3</v>
      </c>
    </row>
    <row r="16" spans="1:41">
      <c r="A16">
        <v>273.89999999999998</v>
      </c>
      <c r="B16">
        <v>12.44</v>
      </c>
      <c r="C16">
        <v>6.4920000000000005E-2</v>
      </c>
      <c r="D16">
        <v>2.9559999999999999E-2</v>
      </c>
      <c r="E16" s="8">
        <v>0</v>
      </c>
      <c r="F16" s="9">
        <v>1</v>
      </c>
      <c r="G16" s="10">
        <f t="shared" si="0"/>
        <v>1</v>
      </c>
      <c r="H16">
        <f t="shared" si="1"/>
        <v>0</v>
      </c>
      <c r="I16">
        <f t="shared" si="2"/>
        <v>6.445987437643108E-4</v>
      </c>
      <c r="J16" s="8">
        <f t="shared" si="3"/>
        <v>6.445987437643108E-4</v>
      </c>
      <c r="K16" s="10">
        <f t="shared" si="4"/>
        <v>0.99935540125623568</v>
      </c>
      <c r="L16" s="8">
        <f t="shared" si="5"/>
        <v>-6.4480658685628551E-4</v>
      </c>
      <c r="M16" s="10">
        <f t="shared" si="6"/>
        <v>100</v>
      </c>
      <c r="N16">
        <f t="shared" si="7"/>
        <v>6.4501451931316979E-4</v>
      </c>
      <c r="R16" t="s">
        <v>67</v>
      </c>
      <c r="S16" s="15">
        <f>N304</f>
        <v>307.39737547490421</v>
      </c>
      <c r="AH16">
        <v>1.3717173790471528E-3</v>
      </c>
      <c r="AI16">
        <v>1</v>
      </c>
      <c r="AJ16">
        <v>0</v>
      </c>
      <c r="AK16">
        <f t="shared" si="12"/>
        <v>12</v>
      </c>
      <c r="AL16">
        <f t="shared" si="13"/>
        <v>0</v>
      </c>
      <c r="AM16">
        <f t="shared" si="9"/>
        <v>0.92</v>
      </c>
      <c r="AN16">
        <f t="shared" si="10"/>
        <v>1</v>
      </c>
      <c r="AO16">
        <f t="shared" si="11"/>
        <v>6.6666666666667096E-3</v>
      </c>
    </row>
    <row r="17" spans="1:41">
      <c r="A17">
        <v>279.60000000000002</v>
      </c>
      <c r="B17">
        <v>15.91</v>
      </c>
      <c r="C17">
        <v>4.0869999999999997E-2</v>
      </c>
      <c r="D17">
        <v>1.652E-2</v>
      </c>
      <c r="E17" s="8">
        <v>0</v>
      </c>
      <c r="F17" s="9">
        <v>1</v>
      </c>
      <c r="G17" s="10">
        <f t="shared" si="0"/>
        <v>1</v>
      </c>
      <c r="H17">
        <f t="shared" si="1"/>
        <v>0</v>
      </c>
      <c r="I17">
        <f t="shared" si="2"/>
        <v>1.0520806883287275E-3</v>
      </c>
      <c r="J17" s="8">
        <f t="shared" si="3"/>
        <v>1.0520806883287275E-3</v>
      </c>
      <c r="K17" s="10">
        <f t="shared" si="4"/>
        <v>0.99894791931167126</v>
      </c>
      <c r="L17" s="8">
        <f t="shared" si="5"/>
        <v>-1.0526345136961733E-3</v>
      </c>
      <c r="M17" s="10">
        <f t="shared" si="6"/>
        <v>100</v>
      </c>
      <c r="N17">
        <f t="shared" si="7"/>
        <v>1.0531887278504644E-3</v>
      </c>
      <c r="R17" t="s">
        <v>60</v>
      </c>
      <c r="S17" s="16">
        <f>COUNT(G4:G303)-2</f>
        <v>298</v>
      </c>
      <c r="AH17">
        <v>1.5887705105848346E-3</v>
      </c>
      <c r="AI17">
        <v>1</v>
      </c>
      <c r="AJ17">
        <v>0</v>
      </c>
      <c r="AK17">
        <f t="shared" si="12"/>
        <v>13</v>
      </c>
      <c r="AL17">
        <f t="shared" si="13"/>
        <v>0</v>
      </c>
      <c r="AM17">
        <f t="shared" si="9"/>
        <v>0.91333333333333333</v>
      </c>
      <c r="AN17">
        <f t="shared" si="10"/>
        <v>1</v>
      </c>
      <c r="AO17">
        <f t="shared" si="11"/>
        <v>6.6666666666667096E-3</v>
      </c>
    </row>
    <row r="18" spans="1:41">
      <c r="A18">
        <v>288.10000000000002</v>
      </c>
      <c r="B18">
        <v>18.22</v>
      </c>
      <c r="C18">
        <v>2.3439999999999999E-2</v>
      </c>
      <c r="D18">
        <v>0</v>
      </c>
      <c r="E18" s="8">
        <v>0</v>
      </c>
      <c r="F18" s="9">
        <v>1</v>
      </c>
      <c r="G18" s="10">
        <f t="shared" si="0"/>
        <v>1</v>
      </c>
      <c r="H18">
        <f t="shared" si="1"/>
        <v>0</v>
      </c>
      <c r="I18">
        <f t="shared" si="2"/>
        <v>1.3717173790471528E-3</v>
      </c>
      <c r="J18" s="8">
        <f t="shared" si="3"/>
        <v>1.3717173790471528E-3</v>
      </c>
      <c r="K18" s="10">
        <f t="shared" si="4"/>
        <v>0.99862828262095282</v>
      </c>
      <c r="L18" s="8">
        <f t="shared" si="5"/>
        <v>-1.37265904456231E-3</v>
      </c>
      <c r="M18" s="10">
        <f t="shared" si="6"/>
        <v>100</v>
      </c>
      <c r="N18">
        <f t="shared" si="7"/>
        <v>1.37360157219562E-3</v>
      </c>
      <c r="R18" t="s">
        <v>61</v>
      </c>
      <c r="S18" s="16">
        <f>CHIDIST(S16,S17)</f>
        <v>0.34156371739480951</v>
      </c>
      <c r="AH18">
        <v>1.7639754486841902E-3</v>
      </c>
      <c r="AI18">
        <v>1</v>
      </c>
      <c r="AJ18">
        <v>0</v>
      </c>
      <c r="AK18">
        <f t="shared" si="12"/>
        <v>14</v>
      </c>
      <c r="AL18">
        <f t="shared" si="13"/>
        <v>0</v>
      </c>
      <c r="AM18">
        <f t="shared" si="9"/>
        <v>0.90666666666666662</v>
      </c>
      <c r="AN18">
        <f t="shared" si="10"/>
        <v>1</v>
      </c>
      <c r="AO18">
        <f t="shared" si="11"/>
        <v>6.6666666666665986E-3</v>
      </c>
    </row>
    <row r="19" spans="1:41">
      <c r="A19">
        <v>288.5</v>
      </c>
      <c r="B19">
        <v>11.97</v>
      </c>
      <c r="C19">
        <v>4.1020000000000001E-2</v>
      </c>
      <c r="D19">
        <v>0</v>
      </c>
      <c r="E19" s="8">
        <v>0</v>
      </c>
      <c r="F19" s="9">
        <v>1</v>
      </c>
      <c r="G19" s="10">
        <f t="shared" si="0"/>
        <v>1</v>
      </c>
      <c r="H19">
        <f t="shared" si="1"/>
        <v>0</v>
      </c>
      <c r="I19">
        <f t="shared" si="2"/>
        <v>2.9295958873807812E-4</v>
      </c>
      <c r="J19" s="8">
        <f t="shared" si="3"/>
        <v>2.9295958873807812E-4</v>
      </c>
      <c r="K19" s="10">
        <f t="shared" si="4"/>
        <v>0.9997070404112619</v>
      </c>
      <c r="L19" s="8">
        <f t="shared" si="5"/>
        <v>-2.9300250978137098E-4</v>
      </c>
      <c r="M19" s="10">
        <f t="shared" si="6"/>
        <v>100</v>
      </c>
      <c r="N19">
        <f t="shared" si="7"/>
        <v>2.9304543920943051E-4</v>
      </c>
      <c r="R19" t="s">
        <v>62</v>
      </c>
      <c r="S19" s="16">
        <f>S9</f>
        <v>0.05</v>
      </c>
      <c r="AH19">
        <v>1.813681081527421E-3</v>
      </c>
      <c r="AI19">
        <v>1</v>
      </c>
      <c r="AJ19">
        <v>0</v>
      </c>
      <c r="AK19">
        <f t="shared" si="12"/>
        <v>15</v>
      </c>
      <c r="AL19">
        <f t="shared" si="13"/>
        <v>0</v>
      </c>
      <c r="AM19">
        <f t="shared" si="9"/>
        <v>0.9</v>
      </c>
      <c r="AN19">
        <f t="shared" si="10"/>
        <v>1</v>
      </c>
      <c r="AO19">
        <f t="shared" si="11"/>
        <v>6.6666666666667096E-3</v>
      </c>
    </row>
    <row r="20" spans="1:41">
      <c r="A20">
        <v>289.89999999999998</v>
      </c>
      <c r="B20">
        <v>15.67</v>
      </c>
      <c r="C20">
        <v>4.6890000000000001E-2</v>
      </c>
      <c r="D20">
        <v>1.103E-2</v>
      </c>
      <c r="E20" s="8">
        <v>0</v>
      </c>
      <c r="F20" s="9">
        <v>1</v>
      </c>
      <c r="G20" s="10">
        <f t="shared" si="0"/>
        <v>1</v>
      </c>
      <c r="H20">
        <f t="shared" si="1"/>
        <v>0</v>
      </c>
      <c r="I20">
        <f t="shared" si="2"/>
        <v>1.1696215105591421E-3</v>
      </c>
      <c r="J20" s="8">
        <f t="shared" si="3"/>
        <v>1.1696215105591421E-3</v>
      </c>
      <c r="K20" s="10">
        <f t="shared" si="4"/>
        <v>0.9988303784894409</v>
      </c>
      <c r="L20" s="8">
        <f t="shared" si="5"/>
        <v>-1.1703060516194434E-3</v>
      </c>
      <c r="M20" s="10">
        <f t="shared" si="6"/>
        <v>100</v>
      </c>
      <c r="N20">
        <f t="shared" si="7"/>
        <v>1.17099112696992E-3</v>
      </c>
      <c r="R20" t="s">
        <v>63</v>
      </c>
      <c r="S20" s="18" t="str">
        <f>IF(S18&lt;S19,"yes","no")</f>
        <v>no</v>
      </c>
      <c r="AH20">
        <v>1.824212438158323E-3</v>
      </c>
      <c r="AI20">
        <v>1</v>
      </c>
      <c r="AJ20">
        <v>0</v>
      </c>
      <c r="AK20">
        <f t="shared" si="12"/>
        <v>16</v>
      </c>
      <c r="AL20">
        <f t="shared" si="13"/>
        <v>0</v>
      </c>
      <c r="AM20">
        <f t="shared" si="9"/>
        <v>0.89333333333333331</v>
      </c>
      <c r="AN20">
        <f t="shared" si="10"/>
        <v>1</v>
      </c>
      <c r="AO20">
        <f t="shared" si="11"/>
        <v>6.6666666666665986E-3</v>
      </c>
    </row>
    <row r="21" spans="1:41">
      <c r="A21">
        <v>290.2</v>
      </c>
      <c r="B21">
        <v>16.989999999999998</v>
      </c>
      <c r="C21">
        <v>8.4040000000000004E-2</v>
      </c>
      <c r="D21">
        <v>4.3339999999999997E-2</v>
      </c>
      <c r="E21" s="8">
        <v>0</v>
      </c>
      <c r="F21" s="9">
        <v>1</v>
      </c>
      <c r="G21" s="10">
        <f t="shared" si="0"/>
        <v>1</v>
      </c>
      <c r="H21">
        <f t="shared" si="1"/>
        <v>0</v>
      </c>
      <c r="I21">
        <f t="shared" si="2"/>
        <v>5.3045544411061355E-3</v>
      </c>
      <c r="J21" s="8">
        <f t="shared" si="3"/>
        <v>5.3045544411061355E-3</v>
      </c>
      <c r="K21" s="10">
        <f t="shared" si="4"/>
        <v>0.99469544555889389</v>
      </c>
      <c r="L21" s="8">
        <f t="shared" si="5"/>
        <v>-5.3186735425110009E-3</v>
      </c>
      <c r="M21" s="10">
        <f t="shared" si="6"/>
        <v>100</v>
      </c>
      <c r="N21">
        <f t="shared" si="7"/>
        <v>5.3328427960436095E-3</v>
      </c>
      <c r="AH21">
        <v>1.8399627931649858E-3</v>
      </c>
      <c r="AI21">
        <v>1</v>
      </c>
      <c r="AJ21">
        <v>0</v>
      </c>
      <c r="AK21">
        <f t="shared" si="12"/>
        <v>17</v>
      </c>
      <c r="AL21">
        <f t="shared" si="13"/>
        <v>0</v>
      </c>
      <c r="AM21">
        <f t="shared" si="9"/>
        <v>0.88666666666666671</v>
      </c>
      <c r="AN21">
        <f t="shared" si="10"/>
        <v>1</v>
      </c>
      <c r="AO21">
        <f t="shared" si="11"/>
        <v>6.6666666666667096E-3</v>
      </c>
    </row>
    <row r="22" spans="1:41">
      <c r="A22">
        <v>294.5</v>
      </c>
      <c r="B22">
        <v>19.940000000000001</v>
      </c>
      <c r="C22">
        <v>5.3010000000000002E-2</v>
      </c>
      <c r="D22">
        <v>6.829E-3</v>
      </c>
      <c r="E22" s="8">
        <v>0</v>
      </c>
      <c r="F22" s="9">
        <v>1</v>
      </c>
      <c r="G22" s="10">
        <f t="shared" si="0"/>
        <v>1</v>
      </c>
      <c r="H22">
        <f t="shared" si="1"/>
        <v>0</v>
      </c>
      <c r="I22">
        <f t="shared" si="2"/>
        <v>4.9045733132029442E-3</v>
      </c>
      <c r="J22" s="8">
        <f t="shared" si="3"/>
        <v>4.9045733132029442E-3</v>
      </c>
      <c r="K22" s="10">
        <f t="shared" si="4"/>
        <v>0.99509542668679707</v>
      </c>
      <c r="L22" s="8">
        <f t="shared" si="5"/>
        <v>-4.9166402043650682E-3</v>
      </c>
      <c r="M22" s="10">
        <f t="shared" si="6"/>
        <v>100</v>
      </c>
      <c r="N22">
        <f t="shared" si="7"/>
        <v>4.92874671279807E-3</v>
      </c>
      <c r="AH22">
        <v>1.89262208015059E-3</v>
      </c>
      <c r="AI22">
        <v>1</v>
      </c>
      <c r="AJ22">
        <v>0</v>
      </c>
      <c r="AK22">
        <f t="shared" si="12"/>
        <v>18</v>
      </c>
      <c r="AL22">
        <f t="shared" si="13"/>
        <v>0</v>
      </c>
      <c r="AM22">
        <f t="shared" si="9"/>
        <v>0.88</v>
      </c>
      <c r="AN22">
        <f t="shared" si="10"/>
        <v>1</v>
      </c>
      <c r="AO22">
        <f t="shared" si="11"/>
        <v>6.6666666666667096E-3</v>
      </c>
    </row>
    <row r="23" spans="1:41">
      <c r="A23">
        <v>295.39999999999998</v>
      </c>
      <c r="B23">
        <v>17.27</v>
      </c>
      <c r="C23">
        <v>7.2319999999999995E-2</v>
      </c>
      <c r="D23">
        <v>1.7559999999999999E-2</v>
      </c>
      <c r="E23" s="8">
        <v>0</v>
      </c>
      <c r="F23" s="9">
        <v>1</v>
      </c>
      <c r="G23" s="10">
        <f t="shared" si="0"/>
        <v>1</v>
      </c>
      <c r="H23">
        <f t="shared" si="1"/>
        <v>0</v>
      </c>
      <c r="I23">
        <f t="shared" si="2"/>
        <v>3.6578435406434892E-3</v>
      </c>
      <c r="J23" s="8">
        <f t="shared" si="3"/>
        <v>3.6578435406434892E-3</v>
      </c>
      <c r="K23" s="10">
        <f t="shared" si="4"/>
        <v>0.99634215645935653</v>
      </c>
      <c r="L23" s="8">
        <f t="shared" si="5"/>
        <v>-3.6645498089755888E-3</v>
      </c>
      <c r="M23" s="10">
        <f t="shared" si="6"/>
        <v>100</v>
      </c>
      <c r="N23">
        <f t="shared" si="7"/>
        <v>3.6712724809739618E-3</v>
      </c>
      <c r="AH23">
        <v>2.3381231573732894E-3</v>
      </c>
      <c r="AI23">
        <v>1</v>
      </c>
      <c r="AJ23">
        <v>0</v>
      </c>
      <c r="AK23">
        <f t="shared" si="12"/>
        <v>19</v>
      </c>
      <c r="AL23">
        <f t="shared" si="13"/>
        <v>0</v>
      </c>
      <c r="AM23">
        <f t="shared" si="9"/>
        <v>0.87333333333333329</v>
      </c>
      <c r="AN23">
        <f t="shared" si="10"/>
        <v>1</v>
      </c>
      <c r="AO23">
        <f t="shared" si="11"/>
        <v>6.6666666666665986E-3</v>
      </c>
    </row>
    <row r="24" spans="1:41">
      <c r="A24">
        <v>298.3</v>
      </c>
      <c r="B24">
        <v>19.399999999999999</v>
      </c>
      <c r="C24">
        <v>9.6970000000000001E-2</v>
      </c>
      <c r="D24">
        <v>6.1539999999999997E-2</v>
      </c>
      <c r="E24" s="8">
        <v>0</v>
      </c>
      <c r="F24" s="9">
        <v>1</v>
      </c>
      <c r="G24" s="10">
        <f t="shared" si="0"/>
        <v>1</v>
      </c>
      <c r="H24">
        <f t="shared" si="1"/>
        <v>0</v>
      </c>
      <c r="I24">
        <f t="shared" si="2"/>
        <v>1.8952263184929437E-2</v>
      </c>
      <c r="J24" s="8">
        <f t="shared" si="3"/>
        <v>1.8952263184929437E-2</v>
      </c>
      <c r="K24" s="10">
        <f t="shared" si="4"/>
        <v>0.98104773681507051</v>
      </c>
      <c r="L24" s="8">
        <f t="shared" si="5"/>
        <v>-1.9134159219385067E-2</v>
      </c>
      <c r="M24" s="10">
        <f t="shared" si="6"/>
        <v>100</v>
      </c>
      <c r="N24">
        <f t="shared" si="7"/>
        <v>1.9318390404178647E-2</v>
      </c>
      <c r="AH24">
        <v>2.4188669075398085E-3</v>
      </c>
      <c r="AI24">
        <v>1</v>
      </c>
      <c r="AJ24">
        <v>0</v>
      </c>
      <c r="AK24">
        <f t="shared" si="12"/>
        <v>20</v>
      </c>
      <c r="AL24">
        <f t="shared" si="13"/>
        <v>0</v>
      </c>
      <c r="AM24">
        <f t="shared" si="9"/>
        <v>0.8666666666666667</v>
      </c>
      <c r="AN24">
        <f t="shared" si="10"/>
        <v>1</v>
      </c>
      <c r="AO24">
        <f t="shared" si="11"/>
        <v>6.6666666666667096E-3</v>
      </c>
    </row>
    <row r="25" spans="1:41">
      <c r="A25">
        <v>300.2</v>
      </c>
      <c r="B25">
        <v>15.34</v>
      </c>
      <c r="C25">
        <v>0.15989999999999999</v>
      </c>
      <c r="D25">
        <v>0.4108</v>
      </c>
      <c r="E25" s="8">
        <v>0</v>
      </c>
      <c r="F25" s="9">
        <v>1</v>
      </c>
      <c r="G25" s="10">
        <f t="shared" si="0"/>
        <v>1</v>
      </c>
      <c r="H25">
        <f t="shared" si="1"/>
        <v>0</v>
      </c>
      <c r="I25">
        <f t="shared" si="2"/>
        <v>0.4659870527222626</v>
      </c>
      <c r="J25" s="8">
        <f t="shared" si="3"/>
        <v>0.4659870527222626</v>
      </c>
      <c r="K25" s="10">
        <f t="shared" si="4"/>
        <v>0.5340129472777374</v>
      </c>
      <c r="L25" s="8">
        <f t="shared" si="5"/>
        <v>-0.62733519447740826</v>
      </c>
      <c r="M25" s="10">
        <f t="shared" si="6"/>
        <v>100</v>
      </c>
      <c r="N25">
        <f t="shared" si="7"/>
        <v>0.87261377293892672</v>
      </c>
      <c r="AH25">
        <v>3.0283414021634297E-3</v>
      </c>
      <c r="AI25">
        <v>1</v>
      </c>
      <c r="AJ25">
        <v>0</v>
      </c>
      <c r="AK25">
        <f t="shared" si="12"/>
        <v>21</v>
      </c>
      <c r="AL25">
        <f t="shared" si="13"/>
        <v>0</v>
      </c>
      <c r="AM25">
        <f t="shared" si="9"/>
        <v>0.86</v>
      </c>
      <c r="AN25">
        <f t="shared" si="10"/>
        <v>1</v>
      </c>
      <c r="AO25">
        <f t="shared" si="11"/>
        <v>6.6666666666667096E-3</v>
      </c>
    </row>
    <row r="26" spans="1:41">
      <c r="A26">
        <v>302.39999999999998</v>
      </c>
      <c r="B26">
        <v>18.059999999999999</v>
      </c>
      <c r="C26">
        <v>0.12939999999999999</v>
      </c>
      <c r="D26">
        <v>0.13070000000000001</v>
      </c>
      <c r="E26" s="8">
        <v>0</v>
      </c>
      <c r="F26" s="9">
        <v>1</v>
      </c>
      <c r="G26" s="10">
        <f t="shared" si="0"/>
        <v>1</v>
      </c>
      <c r="H26">
        <f t="shared" si="1"/>
        <v>0</v>
      </c>
      <c r="I26">
        <f t="shared" si="2"/>
        <v>5.1941996487862019E-2</v>
      </c>
      <c r="J26" s="8">
        <f t="shared" si="3"/>
        <v>5.1941996487862019E-2</v>
      </c>
      <c r="K26" s="10">
        <f t="shared" si="4"/>
        <v>0.94805800351213798</v>
      </c>
      <c r="L26" s="8">
        <f t="shared" si="5"/>
        <v>-5.3339593459463486E-2</v>
      </c>
      <c r="M26" s="10">
        <f t="shared" si="6"/>
        <v>100</v>
      </c>
      <c r="N26">
        <f t="shared" si="7"/>
        <v>5.4787783337559265E-2</v>
      </c>
      <c r="AH26">
        <v>3.1035354231244124E-3</v>
      </c>
      <c r="AI26">
        <v>1</v>
      </c>
      <c r="AJ26">
        <v>0</v>
      </c>
      <c r="AK26">
        <f t="shared" si="12"/>
        <v>22</v>
      </c>
      <c r="AL26">
        <f t="shared" si="13"/>
        <v>0</v>
      </c>
      <c r="AM26">
        <f t="shared" si="9"/>
        <v>0.85333333333333328</v>
      </c>
      <c r="AN26">
        <f t="shared" si="10"/>
        <v>1</v>
      </c>
      <c r="AO26">
        <f t="shared" si="11"/>
        <v>6.6666666666665986E-3</v>
      </c>
    </row>
    <row r="27" spans="1:41">
      <c r="A27">
        <v>311.89999999999998</v>
      </c>
      <c r="B27">
        <v>14.88</v>
      </c>
      <c r="C27">
        <v>8.0610000000000001E-2</v>
      </c>
      <c r="D27">
        <v>1.0840000000000001E-2</v>
      </c>
      <c r="E27" s="8">
        <v>0</v>
      </c>
      <c r="F27" s="9">
        <v>1</v>
      </c>
      <c r="G27" s="10">
        <f t="shared" si="0"/>
        <v>1</v>
      </c>
      <c r="H27">
        <f t="shared" si="1"/>
        <v>0</v>
      </c>
      <c r="I27">
        <f t="shared" si="2"/>
        <v>2.3381231573732894E-3</v>
      </c>
      <c r="J27" s="8">
        <f t="shared" si="3"/>
        <v>2.3381231573732894E-3</v>
      </c>
      <c r="K27" s="10">
        <f t="shared" si="4"/>
        <v>0.99766187684262675</v>
      </c>
      <c r="L27" s="8">
        <f t="shared" si="5"/>
        <v>-2.340860835507707E-3</v>
      </c>
      <c r="M27" s="10">
        <f t="shared" si="6"/>
        <v>100</v>
      </c>
      <c r="N27">
        <f t="shared" si="7"/>
        <v>2.3436027893266988E-3</v>
      </c>
      <c r="AH27">
        <v>3.4106819487740229E-3</v>
      </c>
      <c r="AI27">
        <v>1</v>
      </c>
      <c r="AJ27">
        <v>0</v>
      </c>
      <c r="AK27">
        <f t="shared" si="12"/>
        <v>23</v>
      </c>
      <c r="AL27">
        <f t="shared" si="13"/>
        <v>0</v>
      </c>
      <c r="AM27">
        <f t="shared" si="9"/>
        <v>0.84666666666666668</v>
      </c>
      <c r="AN27">
        <f t="shared" si="10"/>
        <v>1</v>
      </c>
      <c r="AO27">
        <f t="shared" si="11"/>
        <v>6.6666666666667096E-3</v>
      </c>
    </row>
    <row r="28" spans="1:41">
      <c r="A28">
        <v>313.10000000000002</v>
      </c>
      <c r="B28">
        <v>17.53</v>
      </c>
      <c r="C28">
        <v>8.5019999999999998E-2</v>
      </c>
      <c r="D28">
        <v>1.7680000000000001E-2</v>
      </c>
      <c r="E28" s="8">
        <v>0</v>
      </c>
      <c r="F28" s="9">
        <v>1</v>
      </c>
      <c r="G28" s="10">
        <f t="shared" si="0"/>
        <v>1</v>
      </c>
      <c r="H28">
        <f t="shared" si="1"/>
        <v>0</v>
      </c>
      <c r="I28">
        <f t="shared" si="2"/>
        <v>6.2504809698517051E-3</v>
      </c>
      <c r="J28" s="8">
        <f t="shared" si="3"/>
        <v>6.2504809698517051E-3</v>
      </c>
      <c r="K28" s="10">
        <f t="shared" si="4"/>
        <v>0.9937495190301483</v>
      </c>
      <c r="L28" s="8">
        <f t="shared" si="5"/>
        <v>-6.2700970085318442E-3</v>
      </c>
      <c r="M28" s="10">
        <f t="shared" si="6"/>
        <v>100</v>
      </c>
      <c r="N28">
        <f t="shared" si="7"/>
        <v>6.2897952151482533E-3</v>
      </c>
      <c r="AH28">
        <v>3.4150567998123935E-3</v>
      </c>
      <c r="AI28">
        <v>1</v>
      </c>
      <c r="AJ28">
        <v>0</v>
      </c>
      <c r="AK28">
        <f t="shared" si="12"/>
        <v>24</v>
      </c>
      <c r="AL28">
        <f t="shared" si="13"/>
        <v>0</v>
      </c>
      <c r="AM28">
        <f t="shared" si="9"/>
        <v>0.84</v>
      </c>
      <c r="AN28">
        <f t="shared" si="10"/>
        <v>1</v>
      </c>
      <c r="AO28">
        <f t="shared" si="11"/>
        <v>6.6666666666665986E-3</v>
      </c>
    </row>
    <row r="29" spans="1:41">
      <c r="A29">
        <v>317.5</v>
      </c>
      <c r="B29">
        <v>15.11</v>
      </c>
      <c r="C29">
        <v>4.6949999999999999E-2</v>
      </c>
      <c r="D29">
        <v>1.5969999999999999E-3</v>
      </c>
      <c r="E29" s="8">
        <v>0</v>
      </c>
      <c r="F29" s="9">
        <v>1</v>
      </c>
      <c r="G29" s="10">
        <f t="shared" si="0"/>
        <v>1</v>
      </c>
      <c r="H29">
        <f t="shared" si="1"/>
        <v>0</v>
      </c>
      <c r="I29">
        <f t="shared" si="2"/>
        <v>1.2121050845325569E-3</v>
      </c>
      <c r="J29" s="8">
        <f t="shared" si="3"/>
        <v>1.2121050845325569E-3</v>
      </c>
      <c r="K29" s="10">
        <f t="shared" si="4"/>
        <v>0.99878789491546749</v>
      </c>
      <c r="L29" s="8">
        <f t="shared" si="5"/>
        <v>-1.2128402780483985E-3</v>
      </c>
      <c r="M29" s="10">
        <f t="shared" si="6"/>
        <v>100</v>
      </c>
      <c r="N29">
        <f t="shared" si="7"/>
        <v>1.213576066252929E-3</v>
      </c>
      <c r="AH29">
        <v>3.565578106786327E-3</v>
      </c>
      <c r="AI29">
        <v>1</v>
      </c>
      <c r="AJ29">
        <v>0</v>
      </c>
      <c r="AK29">
        <f t="shared" si="12"/>
        <v>25</v>
      </c>
      <c r="AL29">
        <f t="shared" si="13"/>
        <v>0</v>
      </c>
      <c r="AM29">
        <f t="shared" si="9"/>
        <v>0.83333333333333337</v>
      </c>
      <c r="AN29">
        <f t="shared" si="10"/>
        <v>1</v>
      </c>
      <c r="AO29">
        <f t="shared" si="11"/>
        <v>6.6666666666667096E-3</v>
      </c>
    </row>
    <row r="30" spans="1:41">
      <c r="A30">
        <v>321.2</v>
      </c>
      <c r="B30">
        <v>17.48</v>
      </c>
      <c r="C30">
        <v>5.9069999999999998E-2</v>
      </c>
      <c r="D30">
        <v>5.774E-2</v>
      </c>
      <c r="E30" s="8">
        <v>0</v>
      </c>
      <c r="F30" s="9">
        <v>1</v>
      </c>
      <c r="G30" s="10">
        <f t="shared" si="0"/>
        <v>1</v>
      </c>
      <c r="H30">
        <f t="shared" si="1"/>
        <v>0</v>
      </c>
      <c r="I30">
        <f t="shared" si="2"/>
        <v>6.067257619406307E-3</v>
      </c>
      <c r="J30" s="8">
        <f t="shared" si="3"/>
        <v>6.067257619406307E-3</v>
      </c>
      <c r="K30" s="10">
        <f t="shared" si="4"/>
        <v>0.9939327423805937</v>
      </c>
      <c r="L30" s="8">
        <f t="shared" si="5"/>
        <v>-6.0857382158601061E-3</v>
      </c>
      <c r="M30" s="10">
        <f t="shared" si="6"/>
        <v>100</v>
      </c>
      <c r="N30">
        <f t="shared" si="7"/>
        <v>6.1042939433451635E-3</v>
      </c>
      <c r="AH30">
        <v>3.6578435406434892E-3</v>
      </c>
      <c r="AI30">
        <v>1</v>
      </c>
      <c r="AJ30">
        <v>0</v>
      </c>
      <c r="AK30">
        <f t="shared" si="12"/>
        <v>26</v>
      </c>
      <c r="AL30">
        <f t="shared" si="13"/>
        <v>0</v>
      </c>
      <c r="AM30">
        <f t="shared" si="9"/>
        <v>0.82666666666666666</v>
      </c>
      <c r="AN30">
        <f t="shared" si="10"/>
        <v>1</v>
      </c>
      <c r="AO30">
        <f t="shared" si="11"/>
        <v>6.6666666666665986E-3</v>
      </c>
    </row>
    <row r="31" spans="1:41">
      <c r="A31">
        <v>329.6</v>
      </c>
      <c r="B31">
        <v>15.46</v>
      </c>
      <c r="C31">
        <v>7.7219999999999997E-2</v>
      </c>
      <c r="D31">
        <v>6.6429999999999996E-3</v>
      </c>
      <c r="E31" s="8">
        <v>0</v>
      </c>
      <c r="F31" s="9">
        <v>1</v>
      </c>
      <c r="G31" s="10">
        <f t="shared" si="0"/>
        <v>1</v>
      </c>
      <c r="H31">
        <f t="shared" si="1"/>
        <v>0</v>
      </c>
      <c r="I31">
        <f t="shared" si="2"/>
        <v>3.0283414021634297E-3</v>
      </c>
      <c r="J31" s="8">
        <f t="shared" si="3"/>
        <v>3.0283414021634297E-3</v>
      </c>
      <c r="K31" s="10">
        <f t="shared" si="4"/>
        <v>0.99697165859783654</v>
      </c>
      <c r="L31" s="8">
        <f t="shared" si="5"/>
        <v>-3.0329361065545993E-3</v>
      </c>
      <c r="M31" s="10">
        <f t="shared" si="6"/>
        <v>100</v>
      </c>
      <c r="N31">
        <f t="shared" si="7"/>
        <v>3.0375401106412167E-3</v>
      </c>
      <c r="AH31">
        <v>4.7817861416452768E-3</v>
      </c>
      <c r="AI31">
        <v>1</v>
      </c>
      <c r="AJ31">
        <v>0</v>
      </c>
      <c r="AK31">
        <f t="shared" si="12"/>
        <v>27</v>
      </c>
      <c r="AL31">
        <f t="shared" si="13"/>
        <v>0</v>
      </c>
      <c r="AM31">
        <f t="shared" si="9"/>
        <v>0.82000000000000006</v>
      </c>
      <c r="AN31">
        <f t="shared" si="10"/>
        <v>1</v>
      </c>
      <c r="AO31">
        <f t="shared" si="11"/>
        <v>6.6666666666667096E-3</v>
      </c>
    </row>
    <row r="32" spans="1:41">
      <c r="A32">
        <v>334.2</v>
      </c>
      <c r="B32">
        <v>20.190000000000001</v>
      </c>
      <c r="C32">
        <v>0.1303</v>
      </c>
      <c r="D32">
        <v>6.4759999999999998E-2</v>
      </c>
      <c r="E32" s="8">
        <v>0</v>
      </c>
      <c r="F32" s="9">
        <v>1</v>
      </c>
      <c r="G32" s="10">
        <f t="shared" si="0"/>
        <v>1</v>
      </c>
      <c r="H32">
        <f t="shared" si="1"/>
        <v>0</v>
      </c>
      <c r="I32">
        <f t="shared" si="2"/>
        <v>6.9981629347773758E-2</v>
      </c>
      <c r="J32" s="8">
        <f t="shared" si="3"/>
        <v>6.9981629347773758E-2</v>
      </c>
      <c r="K32" s="10">
        <f t="shared" si="4"/>
        <v>0.93001837065222626</v>
      </c>
      <c r="L32" s="8">
        <f t="shared" si="5"/>
        <v>-7.2550939640440459E-2</v>
      </c>
      <c r="M32" s="10">
        <f t="shared" si="6"/>
        <v>100</v>
      </c>
      <c r="N32">
        <f t="shared" si="7"/>
        <v>7.5247577420105488E-2</v>
      </c>
      <c r="AH32">
        <v>4.8511926569867036E-3</v>
      </c>
      <c r="AI32">
        <v>1</v>
      </c>
      <c r="AJ32">
        <v>0</v>
      </c>
      <c r="AK32">
        <f t="shared" si="12"/>
        <v>28</v>
      </c>
      <c r="AL32">
        <f t="shared" si="13"/>
        <v>0</v>
      </c>
      <c r="AM32">
        <f t="shared" si="9"/>
        <v>0.81333333333333335</v>
      </c>
      <c r="AN32">
        <f t="shared" si="10"/>
        <v>1</v>
      </c>
      <c r="AO32">
        <f t="shared" si="11"/>
        <v>6.6666666666667096E-3</v>
      </c>
    </row>
    <row r="33" spans="1:41">
      <c r="A33">
        <v>336.1</v>
      </c>
      <c r="B33">
        <v>19.29</v>
      </c>
      <c r="C33">
        <v>8.5779999999999995E-2</v>
      </c>
      <c r="D33">
        <v>2.9950000000000001E-2</v>
      </c>
      <c r="E33" s="8">
        <v>0</v>
      </c>
      <c r="F33" s="9">
        <v>1</v>
      </c>
      <c r="G33" s="10">
        <f t="shared" si="0"/>
        <v>1</v>
      </c>
      <c r="H33">
        <f t="shared" si="1"/>
        <v>0</v>
      </c>
      <c r="I33">
        <f t="shared" si="2"/>
        <v>1.5853520890098501E-2</v>
      </c>
      <c r="J33" s="8">
        <f t="shared" si="3"/>
        <v>1.5853520890098501E-2</v>
      </c>
      <c r="K33" s="10">
        <f t="shared" si="4"/>
        <v>0.9841464791099015</v>
      </c>
      <c r="L33" s="8">
        <f t="shared" si="5"/>
        <v>-1.5980532124519352E-2</v>
      </c>
      <c r="M33" s="10">
        <f t="shared" si="6"/>
        <v>100</v>
      </c>
      <c r="N33">
        <f t="shared" si="7"/>
        <v>1.6108903731929226E-2</v>
      </c>
      <c r="AH33">
        <v>4.9045733132029442E-3</v>
      </c>
      <c r="AI33">
        <v>1</v>
      </c>
      <c r="AJ33">
        <v>0</v>
      </c>
      <c r="AK33">
        <f t="shared" si="12"/>
        <v>29</v>
      </c>
      <c r="AL33">
        <f t="shared" si="13"/>
        <v>0</v>
      </c>
      <c r="AM33">
        <f t="shared" si="9"/>
        <v>0.80666666666666664</v>
      </c>
      <c r="AN33">
        <f t="shared" si="10"/>
        <v>1</v>
      </c>
      <c r="AO33">
        <f t="shared" si="11"/>
        <v>6.6666666666665986E-3</v>
      </c>
    </row>
    <row r="34" spans="1:41">
      <c r="A34">
        <v>337.7</v>
      </c>
      <c r="B34">
        <v>19.86</v>
      </c>
      <c r="C34">
        <v>5.9709999999999999E-2</v>
      </c>
      <c r="D34">
        <v>4.8309999999999999E-2</v>
      </c>
      <c r="E34" s="8">
        <v>0</v>
      </c>
      <c r="F34" s="9">
        <v>1</v>
      </c>
      <c r="G34" s="10">
        <f t="shared" si="0"/>
        <v>1</v>
      </c>
      <c r="H34">
        <f t="shared" si="1"/>
        <v>0</v>
      </c>
      <c r="I34">
        <f t="shared" si="2"/>
        <v>1.371221344638247E-2</v>
      </c>
      <c r="J34" s="8">
        <f t="shared" si="3"/>
        <v>1.371221344638247E-2</v>
      </c>
      <c r="K34" s="10">
        <f t="shared" si="4"/>
        <v>0.98628778655361748</v>
      </c>
      <c r="L34" s="8">
        <f t="shared" si="5"/>
        <v>-1.380709419364138E-2</v>
      </c>
      <c r="M34" s="10">
        <f t="shared" si="6"/>
        <v>100</v>
      </c>
      <c r="N34">
        <f t="shared" si="7"/>
        <v>1.3902852324976078E-2</v>
      </c>
      <c r="AH34">
        <v>5.3045544411061355E-3</v>
      </c>
      <c r="AI34">
        <v>1</v>
      </c>
      <c r="AJ34">
        <v>0</v>
      </c>
      <c r="AK34">
        <f t="shared" si="12"/>
        <v>30</v>
      </c>
      <c r="AL34">
        <f t="shared" si="13"/>
        <v>0</v>
      </c>
      <c r="AM34">
        <f t="shared" si="9"/>
        <v>0.8</v>
      </c>
      <c r="AN34">
        <f t="shared" si="10"/>
        <v>1</v>
      </c>
      <c r="AO34">
        <f t="shared" si="11"/>
        <v>6.6666666666667096E-3</v>
      </c>
    </row>
    <row r="35" spans="1:41">
      <c r="A35">
        <v>344.9</v>
      </c>
      <c r="B35">
        <v>20.39</v>
      </c>
      <c r="C35">
        <v>0.12889999999999999</v>
      </c>
      <c r="D35">
        <v>8.448E-2</v>
      </c>
      <c r="E35" s="8">
        <v>0</v>
      </c>
      <c r="F35" s="9">
        <v>1</v>
      </c>
      <c r="G35" s="10">
        <f t="shared" si="0"/>
        <v>1</v>
      </c>
      <c r="H35">
        <f t="shared" si="1"/>
        <v>0</v>
      </c>
      <c r="I35">
        <f t="shared" si="2"/>
        <v>9.755199827420151E-2</v>
      </c>
      <c r="J35" s="8">
        <f t="shared" si="3"/>
        <v>9.755199827420151E-2</v>
      </c>
      <c r="K35" s="10">
        <f t="shared" si="4"/>
        <v>0.90244800172579853</v>
      </c>
      <c r="L35" s="8">
        <f t="shared" si="5"/>
        <v>-0.10264420625124568</v>
      </c>
      <c r="M35" s="10">
        <f t="shared" si="6"/>
        <v>100</v>
      </c>
      <c r="N35">
        <f t="shared" si="7"/>
        <v>0.10809708491530562</v>
      </c>
      <c r="AH35">
        <v>5.8165712781501492E-3</v>
      </c>
      <c r="AI35">
        <v>1</v>
      </c>
      <c r="AJ35">
        <v>0</v>
      </c>
      <c r="AK35">
        <f t="shared" si="12"/>
        <v>31</v>
      </c>
      <c r="AL35">
        <f t="shared" si="13"/>
        <v>0</v>
      </c>
      <c r="AM35">
        <f t="shared" si="9"/>
        <v>0.79333333333333333</v>
      </c>
      <c r="AN35">
        <f t="shared" si="10"/>
        <v>1</v>
      </c>
      <c r="AO35">
        <f t="shared" si="11"/>
        <v>6.6666666666667096E-3</v>
      </c>
    </row>
    <row r="36" spans="1:41">
      <c r="A36">
        <v>346.4</v>
      </c>
      <c r="B36">
        <v>18.95</v>
      </c>
      <c r="C36">
        <v>0.1147</v>
      </c>
      <c r="D36">
        <v>6.3869999999999996E-2</v>
      </c>
      <c r="E36" s="8">
        <v>0</v>
      </c>
      <c r="F36" s="9">
        <v>1</v>
      </c>
      <c r="G36" s="10">
        <f t="shared" si="0"/>
        <v>1</v>
      </c>
      <c r="H36">
        <f t="shared" si="1"/>
        <v>0</v>
      </c>
      <c r="I36">
        <f t="shared" si="2"/>
        <v>4.0675068635452089E-2</v>
      </c>
      <c r="J36" s="8">
        <f t="shared" si="3"/>
        <v>4.0675068635452089E-2</v>
      </c>
      <c r="K36" s="10">
        <f t="shared" si="4"/>
        <v>0.95932493136454788</v>
      </c>
      <c r="L36" s="8">
        <f t="shared" si="5"/>
        <v>-4.1525438374141167E-2</v>
      </c>
      <c r="M36" s="10">
        <f t="shared" si="6"/>
        <v>100</v>
      </c>
      <c r="N36">
        <f t="shared" si="7"/>
        <v>4.2399678467227676E-2</v>
      </c>
      <c r="AH36">
        <v>6.067257619406307E-3</v>
      </c>
      <c r="AI36">
        <v>1</v>
      </c>
      <c r="AJ36">
        <v>0</v>
      </c>
      <c r="AK36">
        <f t="shared" si="12"/>
        <v>32</v>
      </c>
      <c r="AL36">
        <f t="shared" si="13"/>
        <v>0</v>
      </c>
      <c r="AM36">
        <f t="shared" si="9"/>
        <v>0.78666666666666663</v>
      </c>
      <c r="AN36">
        <f t="shared" si="10"/>
        <v>1</v>
      </c>
      <c r="AO36">
        <f t="shared" si="11"/>
        <v>6.6666666666665986E-3</v>
      </c>
    </row>
    <row r="37" spans="1:41">
      <c r="A37">
        <v>347</v>
      </c>
      <c r="B37">
        <v>25.22</v>
      </c>
      <c r="C37">
        <v>7.2340000000000002E-2</v>
      </c>
      <c r="D37">
        <v>2.3789999999999999E-2</v>
      </c>
      <c r="E37" s="8">
        <v>0</v>
      </c>
      <c r="F37" s="9">
        <v>1</v>
      </c>
      <c r="G37" s="10">
        <f t="shared" si="0"/>
        <v>1</v>
      </c>
      <c r="H37">
        <f t="shared" si="1"/>
        <v>0</v>
      </c>
      <c r="I37">
        <f t="shared" si="2"/>
        <v>7.3329018124592443E-2</v>
      </c>
      <c r="J37" s="8">
        <f t="shared" si="3"/>
        <v>7.3329018124592443E-2</v>
      </c>
      <c r="K37" s="10">
        <f t="shared" si="4"/>
        <v>0.92667098187540753</v>
      </c>
      <c r="L37" s="8">
        <f t="shared" si="5"/>
        <v>-7.6156704276326315E-2</v>
      </c>
      <c r="M37" s="10">
        <f t="shared" si="6"/>
        <v>100</v>
      </c>
      <c r="N37">
        <f t="shared" si="7"/>
        <v>7.9131665454969052E-2</v>
      </c>
      <c r="AH37">
        <v>6.1067218334707202E-3</v>
      </c>
      <c r="AI37">
        <v>1</v>
      </c>
      <c r="AJ37">
        <v>0</v>
      </c>
      <c r="AK37">
        <f t="shared" si="12"/>
        <v>33</v>
      </c>
      <c r="AL37">
        <f t="shared" si="13"/>
        <v>0</v>
      </c>
      <c r="AM37">
        <f t="shared" si="9"/>
        <v>0.78</v>
      </c>
      <c r="AN37">
        <f t="shared" si="10"/>
        <v>1</v>
      </c>
      <c r="AO37">
        <f t="shared" si="11"/>
        <v>6.6666666666667096E-3</v>
      </c>
    </row>
    <row r="38" spans="1:41">
      <c r="A38">
        <v>349.6</v>
      </c>
      <c r="B38">
        <v>15.15</v>
      </c>
      <c r="C38">
        <v>4.3020000000000003E-2</v>
      </c>
      <c r="D38">
        <v>0</v>
      </c>
      <c r="E38" s="8">
        <v>0</v>
      </c>
      <c r="F38" s="9">
        <v>1</v>
      </c>
      <c r="G38" s="10">
        <f t="shared" si="0"/>
        <v>1</v>
      </c>
      <c r="H38">
        <f t="shared" si="1"/>
        <v>0</v>
      </c>
      <c r="I38">
        <f t="shared" si="2"/>
        <v>1.5887705105848346E-3</v>
      </c>
      <c r="J38" s="8">
        <f t="shared" si="3"/>
        <v>1.5887705105848346E-3</v>
      </c>
      <c r="K38" s="10">
        <f t="shared" si="4"/>
        <v>0.99841122948941519</v>
      </c>
      <c r="L38" s="8">
        <f t="shared" si="5"/>
        <v>-1.5900339448345097E-3</v>
      </c>
      <c r="M38" s="10">
        <f t="shared" si="6"/>
        <v>100</v>
      </c>
      <c r="N38">
        <f t="shared" si="7"/>
        <v>1.5912987190632136E-3</v>
      </c>
      <c r="AH38">
        <v>6.2504809698517051E-3</v>
      </c>
      <c r="AI38">
        <v>1</v>
      </c>
      <c r="AJ38">
        <v>0</v>
      </c>
      <c r="AK38">
        <f t="shared" si="12"/>
        <v>34</v>
      </c>
      <c r="AL38">
        <f t="shared" si="13"/>
        <v>0</v>
      </c>
      <c r="AM38">
        <f t="shared" si="9"/>
        <v>0.77333333333333332</v>
      </c>
      <c r="AN38">
        <f t="shared" si="10"/>
        <v>1</v>
      </c>
      <c r="AO38">
        <f t="shared" si="11"/>
        <v>6.6666666666667096E-3</v>
      </c>
    </row>
    <row r="39" spans="1:41">
      <c r="A39">
        <v>355.3</v>
      </c>
      <c r="B39">
        <v>14.97</v>
      </c>
      <c r="C39">
        <v>5.1389999999999998E-2</v>
      </c>
      <c r="D39">
        <v>2.2509999999999999E-2</v>
      </c>
      <c r="E39" s="8">
        <v>0</v>
      </c>
      <c r="F39" s="9">
        <v>1</v>
      </c>
      <c r="G39" s="10">
        <f t="shared" si="0"/>
        <v>1</v>
      </c>
      <c r="H39">
        <f t="shared" si="1"/>
        <v>0</v>
      </c>
      <c r="I39">
        <f t="shared" si="2"/>
        <v>2.4188669075398085E-3</v>
      </c>
      <c r="J39" s="8">
        <f t="shared" si="3"/>
        <v>2.4188669075398085E-3</v>
      </c>
      <c r="K39" s="10">
        <f t="shared" si="4"/>
        <v>0.99758113309246021</v>
      </c>
      <c r="L39" s="8">
        <f t="shared" si="5"/>
        <v>-2.4217970922028134E-3</v>
      </c>
      <c r="M39" s="10">
        <f t="shared" si="6"/>
        <v>100</v>
      </c>
      <c r="N39">
        <f t="shared" si="7"/>
        <v>2.4247320115622288E-3</v>
      </c>
      <c r="AH39">
        <v>6.4465156092745734E-3</v>
      </c>
      <c r="AI39">
        <v>1</v>
      </c>
      <c r="AJ39">
        <v>0</v>
      </c>
      <c r="AK39">
        <f t="shared" si="12"/>
        <v>35</v>
      </c>
      <c r="AL39">
        <f t="shared" si="13"/>
        <v>0</v>
      </c>
      <c r="AM39">
        <f t="shared" si="9"/>
        <v>0.76666666666666661</v>
      </c>
      <c r="AN39">
        <f t="shared" si="10"/>
        <v>1</v>
      </c>
      <c r="AO39">
        <f t="shared" si="11"/>
        <v>6.6666666666665986E-3</v>
      </c>
    </row>
    <row r="40" spans="1:41">
      <c r="A40">
        <v>357.6</v>
      </c>
      <c r="B40">
        <v>9.7100000000000009</v>
      </c>
      <c r="C40">
        <v>5.7360000000000001E-2</v>
      </c>
      <c r="D40">
        <v>2.5309999999999999E-2</v>
      </c>
      <c r="E40" s="8">
        <v>0</v>
      </c>
      <c r="F40" s="9">
        <v>1</v>
      </c>
      <c r="G40" s="10">
        <f t="shared" si="0"/>
        <v>1</v>
      </c>
      <c r="H40">
        <f t="shared" si="1"/>
        <v>0</v>
      </c>
      <c r="I40">
        <f t="shared" si="2"/>
        <v>5.8006743393522442E-4</v>
      </c>
      <c r="J40" s="8">
        <f t="shared" si="3"/>
        <v>5.8006743393522442E-4</v>
      </c>
      <c r="K40" s="10">
        <f t="shared" si="4"/>
        <v>0.99941993256606476</v>
      </c>
      <c r="L40" s="8">
        <f t="shared" si="5"/>
        <v>-5.8023573813753288E-4</v>
      </c>
      <c r="M40" s="10">
        <f t="shared" si="6"/>
        <v>100</v>
      </c>
      <c r="N40">
        <f t="shared" si="7"/>
        <v>5.8040410745648216E-4</v>
      </c>
      <c r="AH40">
        <v>7.3499804277054716E-3</v>
      </c>
      <c r="AI40">
        <v>1</v>
      </c>
      <c r="AJ40">
        <v>0</v>
      </c>
      <c r="AK40">
        <f t="shared" si="12"/>
        <v>36</v>
      </c>
      <c r="AL40">
        <f t="shared" si="13"/>
        <v>0</v>
      </c>
      <c r="AM40">
        <f t="shared" si="9"/>
        <v>0.76</v>
      </c>
      <c r="AN40">
        <f t="shared" si="10"/>
        <v>1</v>
      </c>
      <c r="AO40">
        <f t="shared" si="11"/>
        <v>6.6666666666667096E-3</v>
      </c>
    </row>
    <row r="41" spans="1:41">
      <c r="A41">
        <v>366.8</v>
      </c>
      <c r="B41">
        <v>12.96</v>
      </c>
      <c r="C41">
        <v>3.7179999999999998E-2</v>
      </c>
      <c r="D41">
        <v>3.0899999999999999E-3</v>
      </c>
      <c r="E41" s="8">
        <v>0</v>
      </c>
      <c r="F41" s="9">
        <v>1</v>
      </c>
      <c r="G41" s="10">
        <f t="shared" si="0"/>
        <v>1</v>
      </c>
      <c r="H41">
        <f t="shared" si="1"/>
        <v>0</v>
      </c>
      <c r="I41">
        <f t="shared" si="2"/>
        <v>9.0330237419315111E-4</v>
      </c>
      <c r="J41" s="8">
        <f t="shared" si="3"/>
        <v>9.0330237419315111E-4</v>
      </c>
      <c r="K41" s="10">
        <f t="shared" si="4"/>
        <v>0.99909669762580688</v>
      </c>
      <c r="L41" s="8">
        <f t="shared" si="5"/>
        <v>-9.0371059763404344E-4</v>
      </c>
      <c r="M41" s="10">
        <f t="shared" si="6"/>
        <v>100</v>
      </c>
      <c r="N41">
        <f t="shared" si="7"/>
        <v>9.0411906709300942E-4</v>
      </c>
      <c r="AH41">
        <v>8.1473543981060523E-3</v>
      </c>
      <c r="AI41">
        <v>1</v>
      </c>
      <c r="AJ41">
        <v>0</v>
      </c>
      <c r="AK41">
        <f t="shared" si="12"/>
        <v>37</v>
      </c>
      <c r="AL41">
        <f t="shared" si="13"/>
        <v>0</v>
      </c>
      <c r="AM41">
        <f t="shared" si="9"/>
        <v>0.7533333333333333</v>
      </c>
      <c r="AN41">
        <f t="shared" si="10"/>
        <v>1</v>
      </c>
      <c r="AO41">
        <f t="shared" si="11"/>
        <v>6.6666666666667096E-3</v>
      </c>
    </row>
    <row r="42" spans="1:41">
      <c r="A42">
        <v>371.1</v>
      </c>
      <c r="B42">
        <v>21.35</v>
      </c>
      <c r="C42">
        <v>0.12180000000000001</v>
      </c>
      <c r="D42">
        <v>0.10440000000000001</v>
      </c>
      <c r="E42" s="8">
        <v>1</v>
      </c>
      <c r="F42" s="9">
        <v>0</v>
      </c>
      <c r="G42" s="10">
        <f t="shared" si="0"/>
        <v>1</v>
      </c>
      <c r="H42">
        <f t="shared" si="1"/>
        <v>1</v>
      </c>
      <c r="I42">
        <f t="shared" si="2"/>
        <v>0.17179499509740725</v>
      </c>
      <c r="J42" s="8">
        <f t="shared" si="3"/>
        <v>0.17179499509740725</v>
      </c>
      <c r="K42" s="10">
        <f t="shared" si="4"/>
        <v>0.82820500490259275</v>
      </c>
      <c r="L42" s="8">
        <f t="shared" si="5"/>
        <v>-1.7614534020018071</v>
      </c>
      <c r="M42" s="10">
        <f t="shared" si="6"/>
        <v>0</v>
      </c>
      <c r="N42">
        <f t="shared" si="7"/>
        <v>4.8208913445528658</v>
      </c>
      <c r="AH42">
        <v>8.5350897413004941E-3</v>
      </c>
      <c r="AI42">
        <v>1</v>
      </c>
      <c r="AJ42">
        <v>0</v>
      </c>
      <c r="AK42">
        <f t="shared" si="12"/>
        <v>38</v>
      </c>
      <c r="AL42">
        <f t="shared" si="13"/>
        <v>0</v>
      </c>
      <c r="AM42">
        <f t="shared" si="9"/>
        <v>0.74666666666666659</v>
      </c>
      <c r="AN42">
        <f t="shared" si="10"/>
        <v>1</v>
      </c>
      <c r="AO42">
        <f t="shared" si="11"/>
        <v>6.6666666666665986E-3</v>
      </c>
    </row>
    <row r="43" spans="1:41">
      <c r="A43">
        <v>372.7</v>
      </c>
      <c r="B43">
        <v>14.71</v>
      </c>
      <c r="C43">
        <v>5.7430000000000002E-2</v>
      </c>
      <c r="D43">
        <v>2.3630000000000002E-2</v>
      </c>
      <c r="E43" s="8">
        <v>0</v>
      </c>
      <c r="F43" s="9">
        <v>1</v>
      </c>
      <c r="G43" s="10">
        <f t="shared" si="0"/>
        <v>1</v>
      </c>
      <c r="H43">
        <f t="shared" si="1"/>
        <v>0</v>
      </c>
      <c r="I43">
        <f t="shared" si="2"/>
        <v>3.1035354231244124E-3</v>
      </c>
      <c r="J43" s="8">
        <f t="shared" si="3"/>
        <v>3.1035354231244124E-3</v>
      </c>
      <c r="K43" s="10">
        <f t="shared" si="4"/>
        <v>0.99689646457687564</v>
      </c>
      <c r="L43" s="8">
        <f t="shared" si="5"/>
        <v>-3.1083613767844292E-3</v>
      </c>
      <c r="M43" s="10">
        <f t="shared" si="6"/>
        <v>100</v>
      </c>
      <c r="N43">
        <f t="shared" si="7"/>
        <v>3.1131973413524761E-3</v>
      </c>
      <c r="AH43">
        <v>9.0405647392965572E-3</v>
      </c>
      <c r="AI43">
        <v>1</v>
      </c>
      <c r="AJ43">
        <v>0</v>
      </c>
      <c r="AK43">
        <f t="shared" si="12"/>
        <v>39</v>
      </c>
      <c r="AL43">
        <f t="shared" si="13"/>
        <v>0</v>
      </c>
      <c r="AM43">
        <f t="shared" si="9"/>
        <v>0.74</v>
      </c>
      <c r="AN43">
        <f t="shared" si="10"/>
        <v>1</v>
      </c>
      <c r="AO43">
        <f t="shared" si="11"/>
        <v>6.6666666666665986E-3</v>
      </c>
    </row>
    <row r="44" spans="1:41">
      <c r="A44">
        <v>381.9</v>
      </c>
      <c r="B44">
        <v>13.08</v>
      </c>
      <c r="C44">
        <v>5.1130000000000002E-2</v>
      </c>
      <c r="D44">
        <v>1.9820000000000001E-2</v>
      </c>
      <c r="E44" s="8">
        <v>0</v>
      </c>
      <c r="F44" s="9">
        <v>1</v>
      </c>
      <c r="G44" s="10">
        <f t="shared" si="0"/>
        <v>1</v>
      </c>
      <c r="H44">
        <f t="shared" si="1"/>
        <v>0</v>
      </c>
      <c r="I44">
        <f t="shared" si="2"/>
        <v>1.7639754486841902E-3</v>
      </c>
      <c r="J44" s="8">
        <f t="shared" si="3"/>
        <v>1.7639754486841902E-3</v>
      </c>
      <c r="K44" s="10">
        <f t="shared" si="4"/>
        <v>0.99823602455131577</v>
      </c>
      <c r="L44" s="8">
        <f t="shared" si="5"/>
        <v>-1.765533085400812E-3</v>
      </c>
      <c r="M44" s="10">
        <f t="shared" si="6"/>
        <v>100</v>
      </c>
      <c r="N44">
        <f t="shared" si="7"/>
        <v>1.7670925565695316E-3</v>
      </c>
      <c r="AH44">
        <v>9.529784854231527E-3</v>
      </c>
      <c r="AI44">
        <v>1</v>
      </c>
      <c r="AJ44">
        <v>0</v>
      </c>
      <c r="AK44">
        <f t="shared" si="12"/>
        <v>40</v>
      </c>
      <c r="AL44">
        <f t="shared" si="13"/>
        <v>0</v>
      </c>
      <c r="AM44">
        <f t="shared" si="9"/>
        <v>0.73333333333333339</v>
      </c>
      <c r="AN44">
        <f t="shared" si="10"/>
        <v>1</v>
      </c>
      <c r="AO44">
        <f t="shared" si="11"/>
        <v>6.6666666666667096E-3</v>
      </c>
    </row>
    <row r="45" spans="1:41">
      <c r="A45">
        <v>384.8</v>
      </c>
      <c r="B45">
        <v>13.39</v>
      </c>
      <c r="C45">
        <v>0.11360000000000001</v>
      </c>
      <c r="D45">
        <v>4.6350000000000002E-2</v>
      </c>
      <c r="E45" s="8">
        <v>0</v>
      </c>
      <c r="F45" s="9">
        <v>1</v>
      </c>
      <c r="G45" s="10">
        <f t="shared" si="0"/>
        <v>1</v>
      </c>
      <c r="H45">
        <f t="shared" si="1"/>
        <v>0</v>
      </c>
      <c r="I45">
        <f t="shared" si="2"/>
        <v>9.529784854231527E-3</v>
      </c>
      <c r="J45" s="8">
        <f t="shared" si="3"/>
        <v>9.529784854231527E-3</v>
      </c>
      <c r="K45" s="10">
        <f t="shared" si="4"/>
        <v>0.9904702151457685</v>
      </c>
      <c r="L45" s="8">
        <f t="shared" si="5"/>
        <v>-9.575483819870223E-3</v>
      </c>
      <c r="M45" s="10">
        <f t="shared" si="6"/>
        <v>100</v>
      </c>
      <c r="N45">
        <f t="shared" si="7"/>
        <v>9.621475445204598E-3</v>
      </c>
      <c r="AH45">
        <v>9.9807475395871717E-3</v>
      </c>
      <c r="AI45">
        <v>1</v>
      </c>
      <c r="AJ45">
        <v>0</v>
      </c>
      <c r="AK45">
        <f t="shared" si="12"/>
        <v>41</v>
      </c>
      <c r="AL45">
        <f t="shared" si="13"/>
        <v>0</v>
      </c>
      <c r="AM45">
        <f t="shared" si="9"/>
        <v>0.72666666666666668</v>
      </c>
      <c r="AN45">
        <f t="shared" si="10"/>
        <v>1</v>
      </c>
      <c r="AO45">
        <f t="shared" si="11"/>
        <v>6.6666666666667096E-3</v>
      </c>
    </row>
    <row r="46" spans="1:41">
      <c r="A46">
        <v>386.1</v>
      </c>
      <c r="B46">
        <v>20.38</v>
      </c>
      <c r="C46">
        <v>0.28389999999999999</v>
      </c>
      <c r="D46">
        <v>0.2414</v>
      </c>
      <c r="E46" s="8">
        <v>1</v>
      </c>
      <c r="F46" s="9">
        <v>0</v>
      </c>
      <c r="G46" s="10">
        <f t="shared" si="0"/>
        <v>1</v>
      </c>
      <c r="H46">
        <f t="shared" si="1"/>
        <v>1</v>
      </c>
      <c r="I46">
        <f t="shared" si="2"/>
        <v>0.95665964612685017</v>
      </c>
      <c r="J46" s="8">
        <f t="shared" si="3"/>
        <v>0.95665964612685017</v>
      </c>
      <c r="K46" s="10">
        <f t="shared" si="4"/>
        <v>4.3340353873149828E-2</v>
      </c>
      <c r="L46" s="8">
        <f t="shared" si="5"/>
        <v>-4.4307597466869381E-2</v>
      </c>
      <c r="M46" s="10">
        <f t="shared" si="6"/>
        <v>100</v>
      </c>
      <c r="N46">
        <f t="shared" si="7"/>
        <v>4.5303838254930458E-2</v>
      </c>
      <c r="AH46">
        <v>1.0059298562957944E-2</v>
      </c>
      <c r="AI46">
        <v>1</v>
      </c>
      <c r="AJ46">
        <v>0</v>
      </c>
      <c r="AK46">
        <f t="shared" si="12"/>
        <v>42</v>
      </c>
      <c r="AL46">
        <f t="shared" si="13"/>
        <v>0</v>
      </c>
      <c r="AM46">
        <f t="shared" si="9"/>
        <v>0.72</v>
      </c>
      <c r="AN46">
        <f t="shared" si="10"/>
        <v>1</v>
      </c>
      <c r="AO46">
        <f t="shared" si="11"/>
        <v>6.6666666666665986E-3</v>
      </c>
    </row>
    <row r="47" spans="1:41">
      <c r="A47">
        <v>386.8</v>
      </c>
      <c r="B47">
        <v>33.81</v>
      </c>
      <c r="C47">
        <v>3.5740000000000001E-2</v>
      </c>
      <c r="D47">
        <v>4.9670000000000001E-3</v>
      </c>
      <c r="E47" s="8">
        <v>0</v>
      </c>
      <c r="F47" s="9">
        <v>1</v>
      </c>
      <c r="G47" s="10">
        <f t="shared" si="0"/>
        <v>1</v>
      </c>
      <c r="H47">
        <f t="shared" si="1"/>
        <v>0</v>
      </c>
      <c r="I47">
        <f t="shared" si="2"/>
        <v>0.39600190207173891</v>
      </c>
      <c r="J47" s="8">
        <f t="shared" si="3"/>
        <v>0.39600190207173891</v>
      </c>
      <c r="K47" s="10">
        <f t="shared" si="4"/>
        <v>0.60399809792826109</v>
      </c>
      <c r="L47" s="8">
        <f t="shared" si="5"/>
        <v>-0.50418423017767611</v>
      </c>
      <c r="M47" s="10">
        <f t="shared" si="6"/>
        <v>100</v>
      </c>
      <c r="N47">
        <f t="shared" si="7"/>
        <v>0.65563435287303407</v>
      </c>
      <c r="AH47">
        <v>1.1226474094454438E-2</v>
      </c>
      <c r="AI47">
        <v>1</v>
      </c>
      <c r="AJ47">
        <v>0</v>
      </c>
      <c r="AK47">
        <f t="shared" si="12"/>
        <v>43</v>
      </c>
      <c r="AL47">
        <f t="shared" si="13"/>
        <v>0</v>
      </c>
      <c r="AM47">
        <f t="shared" si="9"/>
        <v>0.71333333333333337</v>
      </c>
      <c r="AN47">
        <f t="shared" si="10"/>
        <v>1</v>
      </c>
      <c r="AO47">
        <f t="shared" si="11"/>
        <v>6.6666666666667096E-3</v>
      </c>
    </row>
    <row r="48" spans="1:41">
      <c r="A48">
        <v>388</v>
      </c>
      <c r="B48">
        <v>13.04</v>
      </c>
      <c r="C48">
        <v>7.6079999999999995E-2</v>
      </c>
      <c r="D48">
        <v>3.2649999999999998E-2</v>
      </c>
      <c r="E48" s="8">
        <v>0</v>
      </c>
      <c r="F48" s="9">
        <v>1</v>
      </c>
      <c r="G48" s="10">
        <f t="shared" si="0"/>
        <v>1</v>
      </c>
      <c r="H48">
        <f t="shared" si="1"/>
        <v>0</v>
      </c>
      <c r="I48">
        <f t="shared" si="2"/>
        <v>3.565578106786327E-3</v>
      </c>
      <c r="J48" s="8">
        <f t="shared" si="3"/>
        <v>3.565578106786327E-3</v>
      </c>
      <c r="K48" s="10">
        <f t="shared" si="4"/>
        <v>0.99643442189321363</v>
      </c>
      <c r="L48" s="8">
        <f t="shared" si="5"/>
        <v>-3.5719499310712609E-3</v>
      </c>
      <c r="M48" s="10">
        <f t="shared" si="6"/>
        <v>100</v>
      </c>
      <c r="N48">
        <f t="shared" si="7"/>
        <v>3.5783369466620505E-3</v>
      </c>
      <c r="AH48">
        <v>1.1470547558441076E-2</v>
      </c>
      <c r="AI48">
        <v>1</v>
      </c>
      <c r="AJ48">
        <v>0</v>
      </c>
      <c r="AK48">
        <f t="shared" si="12"/>
        <v>44</v>
      </c>
      <c r="AL48">
        <f t="shared" si="13"/>
        <v>0</v>
      </c>
      <c r="AM48">
        <f t="shared" si="9"/>
        <v>0.70666666666666667</v>
      </c>
      <c r="AN48">
        <f t="shared" si="10"/>
        <v>1</v>
      </c>
      <c r="AO48">
        <f t="shared" si="11"/>
        <v>6.6666666666667096E-3</v>
      </c>
    </row>
    <row r="49" spans="1:41">
      <c r="A49">
        <v>389.4</v>
      </c>
      <c r="B49">
        <v>18.190000000000001</v>
      </c>
      <c r="C49">
        <v>0.13250000000000001</v>
      </c>
      <c r="D49">
        <v>0.15479999999999999</v>
      </c>
      <c r="E49" s="8">
        <v>0</v>
      </c>
      <c r="F49" s="9">
        <v>1</v>
      </c>
      <c r="G49" s="10">
        <f t="shared" si="0"/>
        <v>1</v>
      </c>
      <c r="H49">
        <f t="shared" si="1"/>
        <v>0</v>
      </c>
      <c r="I49">
        <f t="shared" si="2"/>
        <v>0.17129647497280698</v>
      </c>
      <c r="J49" s="8">
        <f t="shared" si="3"/>
        <v>0.17129647497280698</v>
      </c>
      <c r="K49" s="10">
        <f t="shared" si="4"/>
        <v>0.82870352502719302</v>
      </c>
      <c r="L49" s="8">
        <f t="shared" si="5"/>
        <v>-0.18789281745307743</v>
      </c>
      <c r="M49" s="10">
        <f t="shared" si="6"/>
        <v>100</v>
      </c>
      <c r="N49">
        <f t="shared" si="7"/>
        <v>0.20670417079158204</v>
      </c>
      <c r="AH49">
        <v>1.2084861657808565E-2</v>
      </c>
      <c r="AI49">
        <v>1</v>
      </c>
      <c r="AJ49">
        <v>0</v>
      </c>
      <c r="AK49">
        <f t="shared" si="12"/>
        <v>45</v>
      </c>
      <c r="AL49">
        <f t="shared" si="13"/>
        <v>0</v>
      </c>
      <c r="AM49">
        <f t="shared" si="9"/>
        <v>0.7</v>
      </c>
      <c r="AN49">
        <f t="shared" si="10"/>
        <v>1</v>
      </c>
      <c r="AO49">
        <f t="shared" si="11"/>
        <v>6.6666666666665986E-3</v>
      </c>
    </row>
    <row r="50" spans="1:41">
      <c r="A50">
        <v>394.1</v>
      </c>
      <c r="B50">
        <v>19.04</v>
      </c>
      <c r="C50">
        <v>4.7010000000000003E-2</v>
      </c>
      <c r="D50">
        <v>3.7089999999999998E-2</v>
      </c>
      <c r="E50" s="8">
        <v>0</v>
      </c>
      <c r="F50" s="9">
        <v>1</v>
      </c>
      <c r="G50" s="10">
        <f t="shared" si="0"/>
        <v>1</v>
      </c>
      <c r="H50">
        <f t="shared" si="1"/>
        <v>0</v>
      </c>
      <c r="I50">
        <f t="shared" si="2"/>
        <v>1.3642549165215295E-2</v>
      </c>
      <c r="J50" s="8">
        <f t="shared" si="3"/>
        <v>1.3642549165215295E-2</v>
      </c>
      <c r="K50" s="10">
        <f t="shared" si="4"/>
        <v>0.98635745083478465</v>
      </c>
      <c r="L50" s="8">
        <f t="shared" si="5"/>
        <v>-1.3736463874640524E-2</v>
      </c>
      <c r="M50" s="10">
        <f t="shared" si="6"/>
        <v>100</v>
      </c>
      <c r="N50">
        <f t="shared" si="7"/>
        <v>1.3831242572020098E-2</v>
      </c>
      <c r="AH50">
        <v>1.2338012703096469E-2</v>
      </c>
      <c r="AI50">
        <v>1</v>
      </c>
      <c r="AJ50">
        <v>0</v>
      </c>
      <c r="AK50">
        <f t="shared" si="12"/>
        <v>46</v>
      </c>
      <c r="AL50">
        <f t="shared" si="13"/>
        <v>0</v>
      </c>
      <c r="AM50">
        <f t="shared" si="9"/>
        <v>0.69333333333333336</v>
      </c>
      <c r="AN50">
        <f t="shared" si="10"/>
        <v>1</v>
      </c>
      <c r="AO50">
        <f t="shared" si="11"/>
        <v>6.6666666666667096E-3</v>
      </c>
    </row>
    <row r="51" spans="1:41">
      <c r="A51">
        <v>394.1</v>
      </c>
      <c r="B51">
        <v>19.96</v>
      </c>
      <c r="C51">
        <v>0.1181</v>
      </c>
      <c r="D51">
        <v>9.2740000000000003E-2</v>
      </c>
      <c r="E51" s="8">
        <v>0</v>
      </c>
      <c r="F51" s="9">
        <v>1</v>
      </c>
      <c r="G51" s="10">
        <f t="shared" si="0"/>
        <v>1</v>
      </c>
      <c r="H51">
        <f t="shared" si="1"/>
        <v>0</v>
      </c>
      <c r="I51">
        <f t="shared" si="2"/>
        <v>0.12530041479878051</v>
      </c>
      <c r="J51" s="8">
        <f t="shared" si="3"/>
        <v>0.12530041479878051</v>
      </c>
      <c r="K51" s="10">
        <f t="shared" si="4"/>
        <v>0.87469958520121949</v>
      </c>
      <c r="L51" s="8">
        <f t="shared" si="5"/>
        <v>-0.13387478277477857</v>
      </c>
      <c r="M51" s="10">
        <f t="shared" si="6"/>
        <v>100</v>
      </c>
      <c r="N51">
        <f t="shared" si="7"/>
        <v>0.14324965613188886</v>
      </c>
      <c r="AH51">
        <v>1.253301178667403E-2</v>
      </c>
      <c r="AI51">
        <v>1</v>
      </c>
      <c r="AJ51">
        <v>0</v>
      </c>
      <c r="AK51">
        <f t="shared" si="12"/>
        <v>47</v>
      </c>
      <c r="AL51">
        <f t="shared" si="13"/>
        <v>0</v>
      </c>
      <c r="AM51">
        <f t="shared" si="9"/>
        <v>0.68666666666666665</v>
      </c>
      <c r="AN51">
        <f t="shared" si="10"/>
        <v>1</v>
      </c>
      <c r="AO51">
        <f t="shared" si="11"/>
        <v>6.6666666666667096E-3</v>
      </c>
    </row>
    <row r="52" spans="1:41">
      <c r="A52">
        <v>395.7</v>
      </c>
      <c r="B52">
        <v>27.08</v>
      </c>
      <c r="C52">
        <v>3.8129999999999997E-2</v>
      </c>
      <c r="D52">
        <v>1.6330000000000001E-2</v>
      </c>
      <c r="E52" s="8">
        <v>0</v>
      </c>
      <c r="F52" s="9">
        <v>1</v>
      </c>
      <c r="G52" s="10">
        <f t="shared" si="0"/>
        <v>1</v>
      </c>
      <c r="H52">
        <f t="shared" si="1"/>
        <v>0</v>
      </c>
      <c r="I52">
        <f t="shared" si="2"/>
        <v>9.8865131221154159E-2</v>
      </c>
      <c r="J52" s="8">
        <f t="shared" si="3"/>
        <v>9.8865131221154159E-2</v>
      </c>
      <c r="K52" s="10">
        <f t="shared" si="4"/>
        <v>0.90113486877884585</v>
      </c>
      <c r="L52" s="8">
        <f t="shared" si="5"/>
        <v>-0.10410034469705959</v>
      </c>
      <c r="M52" s="10">
        <f t="shared" si="6"/>
        <v>100</v>
      </c>
      <c r="N52">
        <f t="shared" si="7"/>
        <v>0.10971180302359089</v>
      </c>
      <c r="AH52">
        <v>1.3381598211497082E-2</v>
      </c>
      <c r="AI52">
        <v>1</v>
      </c>
      <c r="AJ52">
        <v>0</v>
      </c>
      <c r="AK52">
        <f t="shared" si="12"/>
        <v>48</v>
      </c>
      <c r="AL52">
        <f t="shared" si="13"/>
        <v>0</v>
      </c>
      <c r="AM52">
        <f t="shared" si="9"/>
        <v>0.67999999999999994</v>
      </c>
      <c r="AN52">
        <f t="shared" si="10"/>
        <v>1</v>
      </c>
      <c r="AO52">
        <f t="shared" si="11"/>
        <v>6.6666666666665986E-3</v>
      </c>
    </row>
    <row r="53" spans="1:41">
      <c r="A53">
        <v>396</v>
      </c>
      <c r="B53">
        <v>18.89</v>
      </c>
      <c r="C53">
        <v>5.008E-2</v>
      </c>
      <c r="D53">
        <v>2.3990000000000001E-2</v>
      </c>
      <c r="E53" s="8">
        <v>0</v>
      </c>
      <c r="F53" s="9">
        <v>1</v>
      </c>
      <c r="G53" s="10">
        <f t="shared" si="0"/>
        <v>1</v>
      </c>
      <c r="H53">
        <f t="shared" si="1"/>
        <v>0</v>
      </c>
      <c r="I53">
        <f t="shared" si="2"/>
        <v>1.2338012703096469E-2</v>
      </c>
      <c r="J53" s="8">
        <f t="shared" si="3"/>
        <v>1.2338012703096469E-2</v>
      </c>
      <c r="K53" s="10">
        <f t="shared" si="4"/>
        <v>0.98766198729690358</v>
      </c>
      <c r="L53" s="8">
        <f t="shared" si="5"/>
        <v>-1.2414757890567521E-2</v>
      </c>
      <c r="M53" s="10">
        <f t="shared" si="6"/>
        <v>100</v>
      </c>
      <c r="N53">
        <f t="shared" si="7"/>
        <v>1.2492140896162187E-2</v>
      </c>
      <c r="AH53">
        <v>1.3642549165215295E-2</v>
      </c>
      <c r="AI53">
        <v>1</v>
      </c>
      <c r="AJ53">
        <v>0</v>
      </c>
      <c r="AK53">
        <f t="shared" si="12"/>
        <v>49</v>
      </c>
      <c r="AL53">
        <f t="shared" si="13"/>
        <v>0</v>
      </c>
      <c r="AM53">
        <f t="shared" si="9"/>
        <v>0.67333333333333334</v>
      </c>
      <c r="AN53">
        <f t="shared" si="10"/>
        <v>1</v>
      </c>
      <c r="AO53">
        <f t="shared" si="11"/>
        <v>6.6666666666665986E-3</v>
      </c>
    </row>
    <row r="54" spans="1:41">
      <c r="A54">
        <v>396.5</v>
      </c>
      <c r="B54">
        <v>21.26</v>
      </c>
      <c r="C54">
        <v>6.5750000000000003E-2</v>
      </c>
      <c r="D54">
        <v>5.1330000000000001E-2</v>
      </c>
      <c r="E54" s="8">
        <v>0</v>
      </c>
      <c r="F54" s="9">
        <v>1</v>
      </c>
      <c r="G54" s="10">
        <f t="shared" si="0"/>
        <v>1</v>
      </c>
      <c r="H54">
        <f t="shared" si="1"/>
        <v>0</v>
      </c>
      <c r="I54">
        <f t="shared" si="2"/>
        <v>4.5737070535194289E-2</v>
      </c>
      <c r="J54" s="8">
        <f t="shared" si="3"/>
        <v>4.5737070535194289E-2</v>
      </c>
      <c r="K54" s="10">
        <f t="shared" si="4"/>
        <v>0.95426292946480573</v>
      </c>
      <c r="L54" s="8">
        <f t="shared" si="5"/>
        <v>-4.6816038101137866E-2</v>
      </c>
      <c r="M54" s="10">
        <f t="shared" si="6"/>
        <v>100</v>
      </c>
      <c r="N54">
        <f t="shared" si="7"/>
        <v>4.7929212298800844E-2</v>
      </c>
      <c r="AH54">
        <v>1.371221344638247E-2</v>
      </c>
      <c r="AI54">
        <v>1</v>
      </c>
      <c r="AJ54">
        <v>0</v>
      </c>
      <c r="AK54">
        <f t="shared" si="12"/>
        <v>50</v>
      </c>
      <c r="AL54">
        <f t="shared" si="13"/>
        <v>0</v>
      </c>
      <c r="AM54">
        <f t="shared" si="9"/>
        <v>0.66666666666666674</v>
      </c>
      <c r="AN54">
        <f t="shared" si="10"/>
        <v>1</v>
      </c>
      <c r="AO54">
        <f t="shared" si="11"/>
        <v>6.6666666666668206E-3</v>
      </c>
    </row>
    <row r="55" spans="1:41">
      <c r="A55">
        <v>396.6</v>
      </c>
      <c r="B55">
        <v>14.16</v>
      </c>
      <c r="C55">
        <v>3.8719999999999997E-2</v>
      </c>
      <c r="D55">
        <v>1.487E-3</v>
      </c>
      <c r="E55" s="8">
        <v>0</v>
      </c>
      <c r="F55" s="9">
        <v>1</v>
      </c>
      <c r="G55" s="10">
        <f t="shared" si="0"/>
        <v>1</v>
      </c>
      <c r="H55">
        <f t="shared" si="1"/>
        <v>0</v>
      </c>
      <c r="I55">
        <f t="shared" si="2"/>
        <v>1.8399627931649858E-3</v>
      </c>
      <c r="J55" s="8">
        <f t="shared" si="3"/>
        <v>1.8399627931649858E-3</v>
      </c>
      <c r="K55" s="10">
        <f t="shared" si="4"/>
        <v>0.99816003720683499</v>
      </c>
      <c r="L55" s="8">
        <f t="shared" si="5"/>
        <v>-1.8416576039500549E-3</v>
      </c>
      <c r="M55" s="10">
        <f t="shared" si="6"/>
        <v>100</v>
      </c>
      <c r="N55">
        <f t="shared" si="7"/>
        <v>1.8433544968538102E-3</v>
      </c>
      <c r="AH55">
        <v>1.4051472119380634E-2</v>
      </c>
      <c r="AI55">
        <v>1</v>
      </c>
      <c r="AJ55">
        <v>0</v>
      </c>
      <c r="AK55">
        <f t="shared" si="12"/>
        <v>51</v>
      </c>
      <c r="AL55">
        <f t="shared" si="13"/>
        <v>0</v>
      </c>
      <c r="AM55">
        <f t="shared" si="9"/>
        <v>0.65999999999999992</v>
      </c>
      <c r="AN55">
        <f t="shared" si="10"/>
        <v>1</v>
      </c>
      <c r="AO55">
        <f t="shared" si="11"/>
        <v>6.6666666666665986E-3</v>
      </c>
    </row>
    <row r="56" spans="1:41">
      <c r="A56">
        <v>398</v>
      </c>
      <c r="B56">
        <v>17.309999999999999</v>
      </c>
      <c r="C56">
        <v>9.486E-2</v>
      </c>
      <c r="D56">
        <v>2.0310000000000002E-2</v>
      </c>
      <c r="E56" s="8">
        <v>0</v>
      </c>
      <c r="F56" s="9">
        <v>1</v>
      </c>
      <c r="G56" s="10">
        <f t="shared" si="0"/>
        <v>1</v>
      </c>
      <c r="H56">
        <f t="shared" si="1"/>
        <v>0</v>
      </c>
      <c r="I56">
        <f t="shared" si="2"/>
        <v>1.8659726601317792E-2</v>
      </c>
      <c r="J56" s="8">
        <f t="shared" si="3"/>
        <v>1.8659726601317792E-2</v>
      </c>
      <c r="K56" s="10">
        <f t="shared" si="4"/>
        <v>0.98134027339868224</v>
      </c>
      <c r="L56" s="8">
        <f t="shared" si="5"/>
        <v>-1.8836015749025388E-2</v>
      </c>
      <c r="M56" s="10">
        <f t="shared" si="6"/>
        <v>100</v>
      </c>
      <c r="N56">
        <f t="shared" si="7"/>
        <v>1.9014532580725989E-2</v>
      </c>
      <c r="AH56">
        <v>1.4082087539144212E-2</v>
      </c>
      <c r="AI56">
        <v>1</v>
      </c>
      <c r="AJ56">
        <v>0</v>
      </c>
      <c r="AK56">
        <f t="shared" si="12"/>
        <v>52</v>
      </c>
      <c r="AL56">
        <f t="shared" si="13"/>
        <v>0</v>
      </c>
      <c r="AM56">
        <f t="shared" si="9"/>
        <v>0.65333333333333332</v>
      </c>
      <c r="AN56">
        <f t="shared" si="10"/>
        <v>1</v>
      </c>
      <c r="AO56">
        <f t="shared" si="11"/>
        <v>6.6666666666665986E-3</v>
      </c>
    </row>
    <row r="57" spans="1:41">
      <c r="A57">
        <v>399.8</v>
      </c>
      <c r="B57">
        <v>15.39</v>
      </c>
      <c r="C57">
        <v>6.8890000000000007E-2</v>
      </c>
      <c r="D57">
        <v>3.5029999999999999E-2</v>
      </c>
      <c r="E57" s="8">
        <v>0</v>
      </c>
      <c r="F57" s="9">
        <v>1</v>
      </c>
      <c r="G57" s="10">
        <f t="shared" si="0"/>
        <v>1</v>
      </c>
      <c r="H57">
        <f t="shared" si="1"/>
        <v>0</v>
      </c>
      <c r="I57">
        <f t="shared" si="2"/>
        <v>7.3499804277054716E-3</v>
      </c>
      <c r="J57" s="8">
        <f t="shared" si="3"/>
        <v>7.3499804277054716E-3</v>
      </c>
      <c r="K57" s="10">
        <f t="shared" si="4"/>
        <v>0.99265001957229448</v>
      </c>
      <c r="L57" s="8">
        <f t="shared" si="5"/>
        <v>-7.3771246218333354E-3</v>
      </c>
      <c r="M57" s="10">
        <f t="shared" si="6"/>
        <v>100</v>
      </c>
      <c r="N57">
        <f t="shared" si="7"/>
        <v>7.4044026422045266E-3</v>
      </c>
      <c r="AH57">
        <v>1.4518287524819479E-2</v>
      </c>
      <c r="AI57">
        <v>1</v>
      </c>
      <c r="AJ57">
        <v>0</v>
      </c>
      <c r="AK57">
        <f t="shared" si="12"/>
        <v>53</v>
      </c>
      <c r="AL57">
        <f t="shared" si="13"/>
        <v>0</v>
      </c>
      <c r="AM57">
        <f t="shared" si="9"/>
        <v>0.64666666666666672</v>
      </c>
      <c r="AN57">
        <f t="shared" si="10"/>
        <v>1</v>
      </c>
      <c r="AO57">
        <f t="shared" si="11"/>
        <v>6.6666666666667096E-3</v>
      </c>
    </row>
    <row r="58" spans="1:41">
      <c r="A58">
        <v>401.5</v>
      </c>
      <c r="B58">
        <v>20.97</v>
      </c>
      <c r="C58">
        <v>9.3619999999999995E-2</v>
      </c>
      <c r="D58">
        <v>4.5909999999999999E-2</v>
      </c>
      <c r="E58" s="8">
        <v>0</v>
      </c>
      <c r="F58" s="9">
        <v>1</v>
      </c>
      <c r="G58" s="10">
        <f t="shared" si="0"/>
        <v>1</v>
      </c>
      <c r="H58">
        <f t="shared" si="1"/>
        <v>0</v>
      </c>
      <c r="I58">
        <f t="shared" si="2"/>
        <v>7.1998778620661688E-2</v>
      </c>
      <c r="J58" s="8">
        <f t="shared" si="3"/>
        <v>7.1998778620661688E-2</v>
      </c>
      <c r="K58" s="10">
        <f t="shared" si="4"/>
        <v>0.92800122137933827</v>
      </c>
      <c r="L58" s="8">
        <f t="shared" si="5"/>
        <v>-7.4722230055274286E-2</v>
      </c>
      <c r="M58" s="10">
        <f t="shared" si="6"/>
        <v>100</v>
      </c>
      <c r="N58">
        <f t="shared" si="7"/>
        <v>7.7584788642461072E-2</v>
      </c>
      <c r="AH58">
        <v>1.4530133611813354E-2</v>
      </c>
      <c r="AI58">
        <v>1</v>
      </c>
      <c r="AJ58">
        <v>0</v>
      </c>
      <c r="AK58">
        <f t="shared" si="12"/>
        <v>54</v>
      </c>
      <c r="AL58">
        <f t="shared" si="13"/>
        <v>0</v>
      </c>
      <c r="AM58">
        <f t="shared" si="9"/>
        <v>0.64</v>
      </c>
      <c r="AN58">
        <f t="shared" si="10"/>
        <v>1</v>
      </c>
      <c r="AO58">
        <f t="shared" si="11"/>
        <v>6.6666666666667096E-3</v>
      </c>
    </row>
    <row r="59" spans="1:41">
      <c r="A59">
        <v>402</v>
      </c>
      <c r="B59">
        <v>14.92</v>
      </c>
      <c r="C59">
        <v>8.1549999999999997E-2</v>
      </c>
      <c r="D59">
        <v>6.1809999999999997E-2</v>
      </c>
      <c r="E59" s="8">
        <v>0</v>
      </c>
      <c r="F59" s="9">
        <v>1</v>
      </c>
      <c r="G59" s="10">
        <f t="shared" si="0"/>
        <v>1</v>
      </c>
      <c r="H59">
        <f t="shared" si="1"/>
        <v>0</v>
      </c>
      <c r="I59">
        <f t="shared" si="2"/>
        <v>1.1226474094454438E-2</v>
      </c>
      <c r="J59" s="8">
        <f t="shared" si="3"/>
        <v>1.1226474094454438E-2</v>
      </c>
      <c r="K59" s="10">
        <f t="shared" si="4"/>
        <v>0.98877352590554557</v>
      </c>
      <c r="L59" s="8">
        <f t="shared" si="5"/>
        <v>-1.1289966599977887E-2</v>
      </c>
      <c r="M59" s="10">
        <f t="shared" si="6"/>
        <v>100</v>
      </c>
      <c r="N59">
        <f t="shared" si="7"/>
        <v>1.1353938794197516E-2</v>
      </c>
      <c r="AH59">
        <v>1.5323437818506097E-2</v>
      </c>
      <c r="AI59">
        <v>1</v>
      </c>
      <c r="AJ59">
        <v>0</v>
      </c>
      <c r="AK59">
        <f t="shared" si="12"/>
        <v>55</v>
      </c>
      <c r="AL59">
        <f t="shared" si="13"/>
        <v>0</v>
      </c>
      <c r="AM59">
        <f t="shared" si="9"/>
        <v>0.6333333333333333</v>
      </c>
      <c r="AN59">
        <f t="shared" si="10"/>
        <v>1</v>
      </c>
      <c r="AO59">
        <f t="shared" si="11"/>
        <v>6.6666666666665986E-3</v>
      </c>
    </row>
    <row r="60" spans="1:41">
      <c r="A60">
        <v>403.3</v>
      </c>
      <c r="B60">
        <v>10.82</v>
      </c>
      <c r="C60">
        <v>6.6850000000000007E-2</v>
      </c>
      <c r="D60">
        <v>3.5119999999999998E-2</v>
      </c>
      <c r="E60" s="8">
        <v>0</v>
      </c>
      <c r="F60" s="9">
        <v>1</v>
      </c>
      <c r="G60" s="10">
        <f t="shared" si="0"/>
        <v>1</v>
      </c>
      <c r="H60">
        <f t="shared" si="1"/>
        <v>0</v>
      </c>
      <c r="I60">
        <f t="shared" si="2"/>
        <v>1.824212438158323E-3</v>
      </c>
      <c r="J60" s="8">
        <f t="shared" si="3"/>
        <v>1.824212438158323E-3</v>
      </c>
      <c r="K60" s="10">
        <f t="shared" si="4"/>
        <v>0.99817578756184167</v>
      </c>
      <c r="L60" s="8">
        <f t="shared" si="5"/>
        <v>-1.8258783399488956E-3</v>
      </c>
      <c r="M60" s="10">
        <f t="shared" si="6"/>
        <v>100</v>
      </c>
      <c r="N60">
        <f t="shared" si="7"/>
        <v>1.8275462707968205E-3</v>
      </c>
      <c r="AH60">
        <v>1.5853520890098501E-2</v>
      </c>
      <c r="AI60">
        <v>1</v>
      </c>
      <c r="AJ60">
        <v>0</v>
      </c>
      <c r="AK60">
        <f t="shared" si="12"/>
        <v>56</v>
      </c>
      <c r="AL60">
        <f t="shared" si="13"/>
        <v>0</v>
      </c>
      <c r="AM60">
        <f t="shared" si="9"/>
        <v>0.62666666666666671</v>
      </c>
      <c r="AN60">
        <f t="shared" si="10"/>
        <v>1</v>
      </c>
      <c r="AO60">
        <f t="shared" si="11"/>
        <v>6.6666666666667096E-3</v>
      </c>
    </row>
    <row r="61" spans="1:41">
      <c r="A61">
        <v>406.3</v>
      </c>
      <c r="B61">
        <v>14.93</v>
      </c>
      <c r="C61">
        <v>7.8079999999999997E-2</v>
      </c>
      <c r="D61">
        <v>4.3279999999999999E-2</v>
      </c>
      <c r="E61" s="8">
        <v>0</v>
      </c>
      <c r="F61" s="9">
        <v>1</v>
      </c>
      <c r="G61" s="10">
        <f t="shared" si="0"/>
        <v>1</v>
      </c>
      <c r="H61">
        <f t="shared" si="1"/>
        <v>0</v>
      </c>
      <c r="I61">
        <f t="shared" si="2"/>
        <v>9.0405647392965572E-3</v>
      </c>
      <c r="J61" s="8">
        <f t="shared" si="3"/>
        <v>9.0405647392965572E-3</v>
      </c>
      <c r="K61" s="10">
        <f t="shared" si="4"/>
        <v>0.9909594352607034</v>
      </c>
      <c r="L61" s="8">
        <f t="shared" si="5"/>
        <v>-9.0816786274672059E-3</v>
      </c>
      <c r="M61" s="10">
        <f t="shared" si="6"/>
        <v>100</v>
      </c>
      <c r="N61">
        <f t="shared" si="7"/>
        <v>9.123042192860446E-3</v>
      </c>
      <c r="AH61">
        <v>1.6027182893501093E-2</v>
      </c>
      <c r="AI61">
        <v>1</v>
      </c>
      <c r="AJ61">
        <v>0</v>
      </c>
      <c r="AK61">
        <f t="shared" si="12"/>
        <v>57</v>
      </c>
      <c r="AL61">
        <f t="shared" si="13"/>
        <v>0</v>
      </c>
      <c r="AM61">
        <f t="shared" si="9"/>
        <v>0.62</v>
      </c>
      <c r="AN61">
        <f t="shared" si="10"/>
        <v>1</v>
      </c>
      <c r="AO61">
        <f t="shared" si="11"/>
        <v>0</v>
      </c>
    </row>
    <row r="62" spans="1:41">
      <c r="A62">
        <v>407.4</v>
      </c>
      <c r="B62">
        <v>18.45</v>
      </c>
      <c r="C62">
        <v>5.9909999999999998E-2</v>
      </c>
      <c r="D62">
        <v>2.6380000000000001E-2</v>
      </c>
      <c r="E62" s="8">
        <v>0</v>
      </c>
      <c r="F62" s="9">
        <v>1</v>
      </c>
      <c r="G62" s="10">
        <f t="shared" si="0"/>
        <v>1</v>
      </c>
      <c r="H62">
        <f t="shared" si="1"/>
        <v>0</v>
      </c>
      <c r="I62">
        <f t="shared" si="2"/>
        <v>1.5323437818506097E-2</v>
      </c>
      <c r="J62" s="8">
        <f t="shared" si="3"/>
        <v>1.5323437818506097E-2</v>
      </c>
      <c r="K62" s="10">
        <f t="shared" si="4"/>
        <v>0.98467656218149391</v>
      </c>
      <c r="L62" s="8">
        <f t="shared" si="5"/>
        <v>-1.5442055000589323E-2</v>
      </c>
      <c r="M62" s="10">
        <f t="shared" si="6"/>
        <v>100</v>
      </c>
      <c r="N62">
        <f t="shared" si="7"/>
        <v>1.556189961966588E-2</v>
      </c>
      <c r="AH62">
        <v>1.7894544961635457E-2</v>
      </c>
      <c r="AI62">
        <v>0</v>
      </c>
      <c r="AJ62">
        <v>1</v>
      </c>
      <c r="AK62">
        <f t="shared" si="12"/>
        <v>57</v>
      </c>
      <c r="AL62">
        <f t="shared" si="13"/>
        <v>1</v>
      </c>
      <c r="AM62">
        <f t="shared" si="9"/>
        <v>0.62</v>
      </c>
      <c r="AN62">
        <f t="shared" si="10"/>
        <v>0.99333333333333329</v>
      </c>
      <c r="AO62">
        <f t="shared" si="11"/>
        <v>6.6222222222222646E-3</v>
      </c>
    </row>
    <row r="63" spans="1:41">
      <c r="A63">
        <v>409</v>
      </c>
      <c r="B63">
        <v>18.75</v>
      </c>
      <c r="C63">
        <v>5.4730000000000001E-2</v>
      </c>
      <c r="D63">
        <v>3.0360000000000002E-2</v>
      </c>
      <c r="E63" s="8">
        <v>0</v>
      </c>
      <c r="F63" s="9">
        <v>1</v>
      </c>
      <c r="G63" s="10">
        <f t="shared" si="0"/>
        <v>1</v>
      </c>
      <c r="H63">
        <f t="shared" si="1"/>
        <v>0</v>
      </c>
      <c r="I63">
        <f t="shared" si="2"/>
        <v>1.6027182893501093E-2</v>
      </c>
      <c r="J63" s="8">
        <f t="shared" si="3"/>
        <v>1.6027182893501093E-2</v>
      </c>
      <c r="K63" s="10">
        <f t="shared" si="4"/>
        <v>0.98397281710649886</v>
      </c>
      <c r="L63" s="8">
        <f t="shared" si="5"/>
        <v>-1.6157007203227425E-2</v>
      </c>
      <c r="M63" s="10">
        <f t="shared" si="6"/>
        <v>100</v>
      </c>
      <c r="N63">
        <f t="shared" si="7"/>
        <v>1.6288237454192209E-2</v>
      </c>
      <c r="AH63">
        <v>1.8659726601317792E-2</v>
      </c>
      <c r="AI63">
        <v>1</v>
      </c>
      <c r="AJ63">
        <v>0</v>
      </c>
      <c r="AK63">
        <f t="shared" si="12"/>
        <v>58</v>
      </c>
      <c r="AL63">
        <f t="shared" si="13"/>
        <v>1</v>
      </c>
      <c r="AM63">
        <f t="shared" si="9"/>
        <v>0.61333333333333329</v>
      </c>
      <c r="AN63">
        <f t="shared" si="10"/>
        <v>0.99333333333333329</v>
      </c>
      <c r="AO63">
        <f t="shared" si="11"/>
        <v>6.6222222222221544E-3</v>
      </c>
    </row>
    <row r="64" spans="1:41">
      <c r="A64">
        <v>412.5</v>
      </c>
      <c r="B64">
        <v>18.329999999999998</v>
      </c>
      <c r="C64">
        <v>0.1017</v>
      </c>
      <c r="D64">
        <v>7.0699999999999999E-2</v>
      </c>
      <c r="E64" s="8">
        <v>0</v>
      </c>
      <c r="F64" s="9">
        <v>1</v>
      </c>
      <c r="G64" s="10">
        <f t="shared" si="0"/>
        <v>1</v>
      </c>
      <c r="H64">
        <f t="shared" si="1"/>
        <v>0</v>
      </c>
      <c r="I64">
        <f t="shared" si="2"/>
        <v>5.6791246880432154E-2</v>
      </c>
      <c r="J64" s="8">
        <f t="shared" si="3"/>
        <v>5.6791246880432154E-2</v>
      </c>
      <c r="K64" s="10">
        <f t="shared" si="4"/>
        <v>0.94320875311956787</v>
      </c>
      <c r="L64" s="8">
        <f t="shared" si="5"/>
        <v>-5.8467649565005775E-2</v>
      </c>
      <c r="M64" s="10">
        <f t="shared" si="6"/>
        <v>100</v>
      </c>
      <c r="N64">
        <f t="shared" si="7"/>
        <v>6.0210686862903706E-2</v>
      </c>
      <c r="AH64">
        <v>1.8952263184929437E-2</v>
      </c>
      <c r="AI64">
        <v>1</v>
      </c>
      <c r="AJ64">
        <v>0</v>
      </c>
      <c r="AK64">
        <f t="shared" si="12"/>
        <v>59</v>
      </c>
      <c r="AL64">
        <f t="shared" si="13"/>
        <v>1</v>
      </c>
      <c r="AM64">
        <f t="shared" si="9"/>
        <v>0.60666666666666669</v>
      </c>
      <c r="AN64">
        <f t="shared" si="10"/>
        <v>0.99333333333333329</v>
      </c>
      <c r="AO64">
        <f t="shared" si="11"/>
        <v>6.6222222222222646E-3</v>
      </c>
    </row>
    <row r="65" spans="1:41">
      <c r="A65">
        <v>412.6</v>
      </c>
      <c r="B65">
        <v>12.84</v>
      </c>
      <c r="C65">
        <v>7.5249999999999997E-2</v>
      </c>
      <c r="D65">
        <v>4.1959999999999997E-2</v>
      </c>
      <c r="E65" s="8">
        <v>0</v>
      </c>
      <c r="F65" s="9">
        <v>1</v>
      </c>
      <c r="G65" s="10">
        <f t="shared" si="0"/>
        <v>1</v>
      </c>
      <c r="H65">
        <f t="shared" si="1"/>
        <v>0</v>
      </c>
      <c r="I65">
        <f t="shared" si="2"/>
        <v>4.7817861416452768E-3</v>
      </c>
      <c r="J65" s="8">
        <f t="shared" si="3"/>
        <v>4.7817861416452768E-3</v>
      </c>
      <c r="K65" s="10">
        <f t="shared" si="4"/>
        <v>0.99521821385835474</v>
      </c>
      <c r="L65" s="8">
        <f t="shared" si="5"/>
        <v>-4.7932554581500818E-3</v>
      </c>
      <c r="M65" s="10">
        <f t="shared" si="6"/>
        <v>100</v>
      </c>
      <c r="N65">
        <f t="shared" si="7"/>
        <v>4.8047614835210889E-3</v>
      </c>
      <c r="AH65">
        <v>1.9291532780114806E-2</v>
      </c>
      <c r="AI65">
        <v>1</v>
      </c>
      <c r="AJ65">
        <v>0</v>
      </c>
      <c r="AK65">
        <f t="shared" si="12"/>
        <v>60</v>
      </c>
      <c r="AL65">
        <f t="shared" si="13"/>
        <v>1</v>
      </c>
      <c r="AM65">
        <f t="shared" si="9"/>
        <v>0.6</v>
      </c>
      <c r="AN65">
        <f t="shared" si="10"/>
        <v>0.99333333333333329</v>
      </c>
      <c r="AO65">
        <f t="shared" si="11"/>
        <v>6.6222222222222646E-3</v>
      </c>
    </row>
    <row r="66" spans="1:41">
      <c r="A66">
        <v>419.8</v>
      </c>
      <c r="B66">
        <v>20.18</v>
      </c>
      <c r="C66">
        <v>0.11409999999999999</v>
      </c>
      <c r="D66">
        <v>6.8430000000000005E-2</v>
      </c>
      <c r="E66" s="8">
        <v>0</v>
      </c>
      <c r="F66" s="9">
        <v>1</v>
      </c>
      <c r="G66" s="10">
        <f t="shared" si="0"/>
        <v>1</v>
      </c>
      <c r="H66">
        <f t="shared" si="1"/>
        <v>0</v>
      </c>
      <c r="I66">
        <f t="shared" si="2"/>
        <v>0.12644808685772635</v>
      </c>
      <c r="J66" s="8">
        <f t="shared" si="3"/>
        <v>0.12644808685772635</v>
      </c>
      <c r="K66" s="10">
        <f t="shared" si="4"/>
        <v>0.87355191314227365</v>
      </c>
      <c r="L66" s="8">
        <f t="shared" si="5"/>
        <v>-0.13518771998649756</v>
      </c>
      <c r="M66" s="10">
        <f t="shared" si="6"/>
        <v>100</v>
      </c>
      <c r="N66">
        <f t="shared" si="7"/>
        <v>0.14475165694832839</v>
      </c>
      <c r="AH66">
        <v>1.9862610629565621E-2</v>
      </c>
      <c r="AI66">
        <v>1</v>
      </c>
      <c r="AJ66">
        <v>0</v>
      </c>
      <c r="AK66">
        <f t="shared" si="12"/>
        <v>61</v>
      </c>
      <c r="AL66">
        <f t="shared" si="13"/>
        <v>1</v>
      </c>
      <c r="AM66">
        <f t="shared" si="9"/>
        <v>0.59333333333333327</v>
      </c>
      <c r="AN66">
        <f t="shared" si="10"/>
        <v>0.99333333333333329</v>
      </c>
      <c r="AO66">
        <f t="shared" si="11"/>
        <v>6.6222222222221544E-3</v>
      </c>
    </row>
    <row r="67" spans="1:41">
      <c r="A67">
        <v>420.3</v>
      </c>
      <c r="B67">
        <v>17.190000000000001</v>
      </c>
      <c r="C67">
        <v>6.1409999999999999E-2</v>
      </c>
      <c r="D67">
        <v>3.8089999999999999E-2</v>
      </c>
      <c r="E67" s="8">
        <v>0</v>
      </c>
      <c r="F67" s="9">
        <v>1</v>
      </c>
      <c r="G67" s="10">
        <f t="shared" si="0"/>
        <v>1</v>
      </c>
      <c r="H67">
        <f t="shared" si="1"/>
        <v>0</v>
      </c>
      <c r="I67">
        <f t="shared" si="2"/>
        <v>1.4082087539144212E-2</v>
      </c>
      <c r="J67" s="8">
        <f t="shared" si="3"/>
        <v>1.4082087539144212E-2</v>
      </c>
      <c r="K67" s="10">
        <f t="shared" si="4"/>
        <v>0.98591791246085581</v>
      </c>
      <c r="L67" s="8">
        <f t="shared" si="5"/>
        <v>-1.418218092752819E-2</v>
      </c>
      <c r="M67" s="10">
        <f t="shared" si="6"/>
        <v>100</v>
      </c>
      <c r="N67">
        <f t="shared" si="7"/>
        <v>1.4283225166277032E-2</v>
      </c>
      <c r="AH67">
        <v>2.1592474393191823E-2</v>
      </c>
      <c r="AI67">
        <v>1</v>
      </c>
      <c r="AJ67">
        <v>0</v>
      </c>
      <c r="AK67">
        <f t="shared" si="12"/>
        <v>62</v>
      </c>
      <c r="AL67">
        <f t="shared" si="13"/>
        <v>1</v>
      </c>
      <c r="AM67">
        <f t="shared" si="9"/>
        <v>0.58666666666666667</v>
      </c>
      <c r="AN67">
        <f t="shared" si="10"/>
        <v>0.99333333333333329</v>
      </c>
      <c r="AO67">
        <f t="shared" si="11"/>
        <v>6.6222222222221544E-3</v>
      </c>
    </row>
    <row r="68" spans="1:41">
      <c r="A68">
        <v>423.6</v>
      </c>
      <c r="B68">
        <v>16.670000000000002</v>
      </c>
      <c r="C68">
        <v>6.0949999999999997E-2</v>
      </c>
      <c r="D68">
        <v>3.5920000000000001E-2</v>
      </c>
      <c r="E68" s="8">
        <v>0</v>
      </c>
      <c r="F68" s="9">
        <v>1</v>
      </c>
      <c r="G68" s="10">
        <f t="shared" si="0"/>
        <v>1</v>
      </c>
      <c r="H68">
        <f t="shared" si="1"/>
        <v>0</v>
      </c>
      <c r="I68">
        <f t="shared" si="2"/>
        <v>1.2084861657808565E-2</v>
      </c>
      <c r="J68" s="8">
        <f t="shared" si="3"/>
        <v>1.2084861657808565E-2</v>
      </c>
      <c r="K68" s="10">
        <f t="shared" si="4"/>
        <v>0.98791513834219147</v>
      </c>
      <c r="L68" s="8">
        <f t="shared" si="5"/>
        <v>-1.2158477289432729E-2</v>
      </c>
      <c r="M68" s="10">
        <f t="shared" si="6"/>
        <v>100</v>
      </c>
      <c r="N68">
        <f t="shared" si="7"/>
        <v>1.2232692048922364E-2</v>
      </c>
      <c r="AH68">
        <v>2.1777907779923091E-2</v>
      </c>
      <c r="AI68">
        <v>1</v>
      </c>
      <c r="AJ68">
        <v>0</v>
      </c>
      <c r="AK68">
        <f t="shared" si="12"/>
        <v>63</v>
      </c>
      <c r="AL68">
        <f t="shared" si="13"/>
        <v>1</v>
      </c>
      <c r="AM68">
        <f t="shared" si="9"/>
        <v>0.58000000000000007</v>
      </c>
      <c r="AN68">
        <f t="shared" si="10"/>
        <v>0.99333333333333329</v>
      </c>
      <c r="AO68">
        <f t="shared" si="11"/>
        <v>6.6222222222223747E-3</v>
      </c>
    </row>
    <row r="69" spans="1:41">
      <c r="A69">
        <v>427.3</v>
      </c>
      <c r="B69">
        <v>14.02</v>
      </c>
      <c r="C69">
        <v>4.3400000000000001E-2</v>
      </c>
      <c r="D69">
        <v>2.2450000000000001E-2</v>
      </c>
      <c r="E69" s="8">
        <v>0</v>
      </c>
      <c r="F69" s="9">
        <v>1</v>
      </c>
      <c r="G69" s="10">
        <f t="shared" ref="G69:G132" si="14">E69+F69</f>
        <v>1</v>
      </c>
      <c r="H69">
        <f t="shared" ref="H69:H132" si="15">IF(G69=0,"",E69/G69)</f>
        <v>0</v>
      </c>
      <c r="I69">
        <f t="shared" ref="I69:I132" si="16">1/(1+EXP(-$P$5-MMULT(A69:D69,$P$6:$P$9)))</f>
        <v>3.4106819487740229E-3</v>
      </c>
      <c r="J69" s="8">
        <f t="shared" ref="J69:J132" si="17">G69*I69</f>
        <v>3.4106819487740229E-3</v>
      </c>
      <c r="K69" s="10">
        <f t="shared" ref="K69:K132" si="18">G69-J69</f>
        <v>0.99658931805122597</v>
      </c>
      <c r="L69" s="8">
        <f t="shared" ref="L69:L132" si="19">IFERROR(G69*(H69*LN(I69)+(1-H69)*LN(1-I69)),0)</f>
        <v>-3.4165115835796942E-3</v>
      </c>
      <c r="M69" s="10">
        <f t="shared" ref="M69:M132" si="20">100*IF(I69&gt;=$AD$10,E69/G69,F69/G69)</f>
        <v>100</v>
      </c>
      <c r="N69">
        <f t="shared" ref="N69:N132" si="21">IFERROR((E69-J69)^2/J69+(F69-K69)^2/K69,0)</f>
        <v>3.4223545115287996E-3</v>
      </c>
      <c r="AH69">
        <v>2.1951301313106294E-2</v>
      </c>
      <c r="AI69">
        <v>1</v>
      </c>
      <c r="AJ69">
        <v>0</v>
      </c>
      <c r="AK69">
        <f t="shared" si="12"/>
        <v>64</v>
      </c>
      <c r="AL69">
        <f t="shared" si="13"/>
        <v>1</v>
      </c>
      <c r="AM69">
        <f t="shared" ref="AM69:AM132" si="22">1-AK69/AK$304</f>
        <v>0.57333333333333325</v>
      </c>
      <c r="AN69">
        <f t="shared" ref="AN69:AN132" si="23">1-AL69/AL$304</f>
        <v>0.99333333333333329</v>
      </c>
      <c r="AO69">
        <f t="shared" ref="AO69:AO132" si="24">(AM69-AM70)*AN69</f>
        <v>6.6222222222221544E-3</v>
      </c>
    </row>
    <row r="70" spans="1:41">
      <c r="A70">
        <v>427.9</v>
      </c>
      <c r="B70">
        <v>21.6</v>
      </c>
      <c r="C70">
        <v>4.9660000000000003E-2</v>
      </c>
      <c r="D70">
        <v>1.6570000000000001E-2</v>
      </c>
      <c r="E70" s="8">
        <v>0</v>
      </c>
      <c r="F70" s="9">
        <v>1</v>
      </c>
      <c r="G70" s="10">
        <f t="shared" si="14"/>
        <v>1</v>
      </c>
      <c r="H70">
        <f t="shared" si="15"/>
        <v>0</v>
      </c>
      <c r="I70">
        <f t="shared" si="16"/>
        <v>3.5989671173807788E-2</v>
      </c>
      <c r="J70" s="8">
        <f t="shared" si="17"/>
        <v>3.5989671173807788E-2</v>
      </c>
      <c r="K70" s="10">
        <f t="shared" si="18"/>
        <v>0.9640103288261922</v>
      </c>
      <c r="L70" s="8">
        <f t="shared" si="19"/>
        <v>-3.665326987899991E-2</v>
      </c>
      <c r="M70" s="10">
        <f t="shared" si="20"/>
        <v>100</v>
      </c>
      <c r="N70">
        <f t="shared" si="21"/>
        <v>3.7333283780921607E-2</v>
      </c>
      <c r="AH70">
        <v>2.2919744975097068E-2</v>
      </c>
      <c r="AI70">
        <v>1</v>
      </c>
      <c r="AJ70">
        <v>0</v>
      </c>
      <c r="AK70">
        <f t="shared" ref="AK70:AK133" si="25">AK69+AI70</f>
        <v>65</v>
      </c>
      <c r="AL70">
        <f t="shared" ref="AL70:AL133" si="26">AL69+AJ70</f>
        <v>1</v>
      </c>
      <c r="AM70">
        <f t="shared" si="22"/>
        <v>0.56666666666666665</v>
      </c>
      <c r="AN70">
        <f t="shared" si="23"/>
        <v>0.99333333333333329</v>
      </c>
      <c r="AO70">
        <f t="shared" si="24"/>
        <v>6.6222222222221544E-3</v>
      </c>
    </row>
    <row r="71" spans="1:41">
      <c r="A71">
        <v>428</v>
      </c>
      <c r="B71">
        <v>18.940000000000001</v>
      </c>
      <c r="C71">
        <v>6.9000000000000006E-2</v>
      </c>
      <c r="D71">
        <v>2.6689999999999998E-2</v>
      </c>
      <c r="E71" s="8">
        <v>0</v>
      </c>
      <c r="F71" s="9">
        <v>1</v>
      </c>
      <c r="G71" s="10">
        <f t="shared" si="14"/>
        <v>1</v>
      </c>
      <c r="H71">
        <f t="shared" si="15"/>
        <v>0</v>
      </c>
      <c r="I71">
        <f t="shared" si="16"/>
        <v>2.6748394312195861E-2</v>
      </c>
      <c r="J71" s="8">
        <f t="shared" si="17"/>
        <v>2.6748394312195861E-2</v>
      </c>
      <c r="K71" s="10">
        <f t="shared" si="18"/>
        <v>0.97325160568780411</v>
      </c>
      <c r="L71" s="8">
        <f t="shared" si="19"/>
        <v>-2.711264267243034E-2</v>
      </c>
      <c r="M71" s="10">
        <f t="shared" si="20"/>
        <v>100</v>
      </c>
      <c r="N71">
        <f t="shared" si="21"/>
        <v>2.7483534736418517E-2</v>
      </c>
      <c r="AH71">
        <v>2.5069865412496829E-2</v>
      </c>
      <c r="AI71">
        <v>1</v>
      </c>
      <c r="AJ71">
        <v>0</v>
      </c>
      <c r="AK71">
        <f t="shared" si="25"/>
        <v>66</v>
      </c>
      <c r="AL71">
        <f t="shared" si="26"/>
        <v>1</v>
      </c>
      <c r="AM71">
        <f t="shared" si="22"/>
        <v>0.56000000000000005</v>
      </c>
      <c r="AN71">
        <f t="shared" si="23"/>
        <v>0.99333333333333329</v>
      </c>
      <c r="AO71">
        <f t="shared" si="24"/>
        <v>6.6222222222222646E-3</v>
      </c>
    </row>
    <row r="72" spans="1:41">
      <c r="A72">
        <v>428.9</v>
      </c>
      <c r="B72">
        <v>17.39</v>
      </c>
      <c r="C72">
        <v>5.5620000000000003E-2</v>
      </c>
      <c r="D72">
        <v>2.3529999999999999E-2</v>
      </c>
      <c r="E72" s="8">
        <v>0</v>
      </c>
      <c r="F72" s="9">
        <v>1</v>
      </c>
      <c r="G72" s="10">
        <f t="shared" si="14"/>
        <v>1</v>
      </c>
      <c r="H72">
        <f t="shared" si="15"/>
        <v>0</v>
      </c>
      <c r="I72">
        <f t="shared" si="16"/>
        <v>1.253301178667403E-2</v>
      </c>
      <c r="J72" s="8">
        <f t="shared" si="17"/>
        <v>1.253301178667403E-2</v>
      </c>
      <c r="K72" s="10">
        <f t="shared" si="18"/>
        <v>0.98746698821332601</v>
      </c>
      <c r="L72" s="8">
        <f t="shared" si="19"/>
        <v>-1.2612212423034947E-2</v>
      </c>
      <c r="M72" s="10">
        <f t="shared" si="20"/>
        <v>100</v>
      </c>
      <c r="N72">
        <f t="shared" si="21"/>
        <v>1.269208179743876E-2</v>
      </c>
      <c r="AH72">
        <v>2.6690452577607469E-2</v>
      </c>
      <c r="AI72">
        <v>1</v>
      </c>
      <c r="AJ72">
        <v>0</v>
      </c>
      <c r="AK72">
        <f t="shared" si="25"/>
        <v>67</v>
      </c>
      <c r="AL72">
        <f t="shared" si="26"/>
        <v>1</v>
      </c>
      <c r="AM72">
        <f t="shared" si="22"/>
        <v>0.55333333333333334</v>
      </c>
      <c r="AN72">
        <f t="shared" si="23"/>
        <v>0.99333333333333329</v>
      </c>
      <c r="AO72">
        <f t="shared" si="24"/>
        <v>6.6222222222222646E-3</v>
      </c>
    </row>
    <row r="73" spans="1:41">
      <c r="A73">
        <v>431.1</v>
      </c>
      <c r="B73">
        <v>18.14</v>
      </c>
      <c r="C73">
        <v>5.9139999999999998E-2</v>
      </c>
      <c r="D73">
        <v>2.6849999999999999E-2</v>
      </c>
      <c r="E73" s="8">
        <v>1</v>
      </c>
      <c r="F73" s="9">
        <v>0</v>
      </c>
      <c r="G73" s="10">
        <f t="shared" si="14"/>
        <v>1</v>
      </c>
      <c r="H73">
        <f t="shared" si="15"/>
        <v>1</v>
      </c>
      <c r="I73">
        <f t="shared" si="16"/>
        <v>1.7894544961635457E-2</v>
      </c>
      <c r="J73" s="8">
        <f t="shared" si="17"/>
        <v>1.7894544961635457E-2</v>
      </c>
      <c r="K73" s="10">
        <f t="shared" si="18"/>
        <v>0.98210545503836455</v>
      </c>
      <c r="L73" s="8">
        <f t="shared" si="19"/>
        <v>-4.0232593633279956</v>
      </c>
      <c r="M73" s="10">
        <f t="shared" si="20"/>
        <v>0</v>
      </c>
      <c r="N73">
        <f t="shared" si="21"/>
        <v>54.882952159103461</v>
      </c>
      <c r="AH73">
        <v>2.6748394312195861E-2</v>
      </c>
      <c r="AI73">
        <v>1</v>
      </c>
      <c r="AJ73">
        <v>0</v>
      </c>
      <c r="AK73">
        <f t="shared" si="25"/>
        <v>68</v>
      </c>
      <c r="AL73">
        <f t="shared" si="26"/>
        <v>1</v>
      </c>
      <c r="AM73">
        <f t="shared" si="22"/>
        <v>0.54666666666666663</v>
      </c>
      <c r="AN73">
        <f t="shared" si="23"/>
        <v>0.99333333333333329</v>
      </c>
      <c r="AO73">
        <f t="shared" si="24"/>
        <v>6.6222222222221544E-3</v>
      </c>
    </row>
    <row r="74" spans="1:41">
      <c r="A74">
        <v>432</v>
      </c>
      <c r="B74">
        <v>16.579999999999998</v>
      </c>
      <c r="C74">
        <v>0.17</v>
      </c>
      <c r="D74">
        <v>0.16589999999999999</v>
      </c>
      <c r="E74" s="8">
        <v>1</v>
      </c>
      <c r="F74" s="9">
        <v>0</v>
      </c>
      <c r="G74" s="10">
        <f t="shared" si="14"/>
        <v>1</v>
      </c>
      <c r="H74">
        <f t="shared" si="15"/>
        <v>1</v>
      </c>
      <c r="I74">
        <f t="shared" si="16"/>
        <v>0.33049209692466391</v>
      </c>
      <c r="J74" s="8">
        <f t="shared" si="17"/>
        <v>0.33049209692466391</v>
      </c>
      <c r="K74" s="10">
        <f t="shared" si="18"/>
        <v>0.66950790307533614</v>
      </c>
      <c r="L74" s="8">
        <f t="shared" si="19"/>
        <v>-1.1071725324584103</v>
      </c>
      <c r="M74" s="10">
        <f t="shared" si="20"/>
        <v>0</v>
      </c>
      <c r="N74">
        <f t="shared" si="21"/>
        <v>2.0257909623416843</v>
      </c>
      <c r="AH74">
        <v>2.7114494247245342E-2</v>
      </c>
      <c r="AI74">
        <v>1</v>
      </c>
      <c r="AJ74">
        <v>0</v>
      </c>
      <c r="AK74">
        <f t="shared" si="25"/>
        <v>69</v>
      </c>
      <c r="AL74">
        <f t="shared" si="26"/>
        <v>1</v>
      </c>
      <c r="AM74">
        <f t="shared" si="22"/>
        <v>0.54</v>
      </c>
      <c r="AN74">
        <f t="shared" si="23"/>
        <v>0.99333333333333329</v>
      </c>
      <c r="AO74">
        <f t="shared" si="24"/>
        <v>6.6222222222222646E-3</v>
      </c>
    </row>
    <row r="75" spans="1:41">
      <c r="A75">
        <v>432.2</v>
      </c>
      <c r="B75">
        <v>18.350000000000001</v>
      </c>
      <c r="C75">
        <v>0.1154</v>
      </c>
      <c r="D75">
        <v>6.6360000000000002E-2</v>
      </c>
      <c r="E75" s="8">
        <v>0</v>
      </c>
      <c r="F75" s="9">
        <v>1</v>
      </c>
      <c r="G75" s="10">
        <f t="shared" si="14"/>
        <v>1</v>
      </c>
      <c r="H75">
        <f t="shared" si="15"/>
        <v>0</v>
      </c>
      <c r="I75">
        <f t="shared" si="16"/>
        <v>8.7078789493550288E-2</v>
      </c>
      <c r="J75" s="8">
        <f t="shared" si="17"/>
        <v>8.7078789493550288E-2</v>
      </c>
      <c r="K75" s="10">
        <f t="shared" si="18"/>
        <v>0.9129212105064497</v>
      </c>
      <c r="L75" s="8">
        <f t="shared" si="19"/>
        <v>-9.1105699475239471E-2</v>
      </c>
      <c r="M75" s="10">
        <f t="shared" si="20"/>
        <v>100</v>
      </c>
      <c r="N75">
        <f t="shared" si="21"/>
        <v>9.5384780736163091E-2</v>
      </c>
      <c r="AH75">
        <v>2.9268114895130173E-2</v>
      </c>
      <c r="AI75">
        <v>1</v>
      </c>
      <c r="AJ75">
        <v>0</v>
      </c>
      <c r="AK75">
        <f t="shared" si="25"/>
        <v>70</v>
      </c>
      <c r="AL75">
        <f t="shared" si="26"/>
        <v>1</v>
      </c>
      <c r="AM75">
        <f t="shared" si="22"/>
        <v>0.53333333333333333</v>
      </c>
      <c r="AN75">
        <f t="shared" si="23"/>
        <v>0.99333333333333329</v>
      </c>
      <c r="AO75">
        <f t="shared" si="24"/>
        <v>6.6222222222222646E-3</v>
      </c>
    </row>
    <row r="76" spans="1:41">
      <c r="A76">
        <v>432.7</v>
      </c>
      <c r="B76">
        <v>17.46</v>
      </c>
      <c r="C76">
        <v>5.6419999999999998E-2</v>
      </c>
      <c r="D76">
        <v>2.6880000000000001E-2</v>
      </c>
      <c r="E76" s="8">
        <v>0</v>
      </c>
      <c r="F76" s="9">
        <v>1</v>
      </c>
      <c r="G76" s="10">
        <f t="shared" si="14"/>
        <v>1</v>
      </c>
      <c r="H76">
        <f t="shared" si="15"/>
        <v>0</v>
      </c>
      <c r="I76">
        <f t="shared" si="16"/>
        <v>1.4051472119380634E-2</v>
      </c>
      <c r="J76" s="8">
        <f t="shared" si="17"/>
        <v>1.4051472119380634E-2</v>
      </c>
      <c r="K76" s="10">
        <f t="shared" si="18"/>
        <v>0.98594852788061937</v>
      </c>
      <c r="L76" s="8">
        <f t="shared" si="19"/>
        <v>-1.4151128702955896E-2</v>
      </c>
      <c r="M76" s="10">
        <f t="shared" si="20"/>
        <v>100</v>
      </c>
      <c r="N76">
        <f t="shared" si="21"/>
        <v>1.4251729904790745E-2</v>
      </c>
      <c r="AH76">
        <v>2.9440236708648534E-2</v>
      </c>
      <c r="AI76">
        <v>1</v>
      </c>
      <c r="AJ76">
        <v>0</v>
      </c>
      <c r="AK76">
        <f t="shared" si="25"/>
        <v>71</v>
      </c>
      <c r="AL76">
        <f t="shared" si="26"/>
        <v>1</v>
      </c>
      <c r="AM76">
        <f t="shared" si="22"/>
        <v>0.52666666666666662</v>
      </c>
      <c r="AN76">
        <f t="shared" si="23"/>
        <v>0.99333333333333329</v>
      </c>
      <c r="AO76">
        <f t="shared" si="24"/>
        <v>6.6222222222221544E-3</v>
      </c>
    </row>
    <row r="77" spans="1:41">
      <c r="A77">
        <v>432.8</v>
      </c>
      <c r="B77">
        <v>14.65</v>
      </c>
      <c r="C77">
        <v>0.12959999999999999</v>
      </c>
      <c r="D77">
        <v>3.7100000000000001E-2</v>
      </c>
      <c r="E77" s="8">
        <v>0</v>
      </c>
      <c r="F77" s="9">
        <v>1</v>
      </c>
      <c r="G77" s="10">
        <f t="shared" si="14"/>
        <v>1</v>
      </c>
      <c r="H77">
        <f t="shared" si="15"/>
        <v>0</v>
      </c>
      <c r="I77">
        <f t="shared" si="16"/>
        <v>2.9440236708648534E-2</v>
      </c>
      <c r="J77" s="8">
        <f t="shared" si="17"/>
        <v>2.9440236708648534E-2</v>
      </c>
      <c r="K77" s="10">
        <f t="shared" si="18"/>
        <v>0.97055976329135152</v>
      </c>
      <c r="L77" s="8">
        <f t="shared" si="19"/>
        <v>-2.9882298370683281E-2</v>
      </c>
      <c r="M77" s="10">
        <f t="shared" si="20"/>
        <v>100</v>
      </c>
      <c r="N77">
        <f t="shared" si="21"/>
        <v>3.0333254913444102E-2</v>
      </c>
      <c r="AH77">
        <v>3.0580413606085061E-2</v>
      </c>
      <c r="AI77">
        <v>1</v>
      </c>
      <c r="AJ77">
        <v>0</v>
      </c>
      <c r="AK77">
        <f t="shared" si="25"/>
        <v>72</v>
      </c>
      <c r="AL77">
        <f t="shared" si="26"/>
        <v>1</v>
      </c>
      <c r="AM77">
        <f t="shared" si="22"/>
        <v>0.52</v>
      </c>
      <c r="AN77">
        <f t="shared" si="23"/>
        <v>0.99333333333333329</v>
      </c>
      <c r="AO77">
        <f t="shared" si="24"/>
        <v>6.6222222222222646E-3</v>
      </c>
    </row>
    <row r="78" spans="1:41">
      <c r="A78">
        <v>435.6</v>
      </c>
      <c r="B78">
        <v>17.36</v>
      </c>
      <c r="C78">
        <v>7.2099999999999997E-2</v>
      </c>
      <c r="D78">
        <v>5.9290000000000002E-2</v>
      </c>
      <c r="E78" s="8">
        <v>0</v>
      </c>
      <c r="F78" s="9">
        <v>1</v>
      </c>
      <c r="G78" s="10">
        <f t="shared" si="14"/>
        <v>1</v>
      </c>
      <c r="H78">
        <f t="shared" si="15"/>
        <v>0</v>
      </c>
      <c r="I78">
        <f t="shared" si="16"/>
        <v>2.7114494247245342E-2</v>
      </c>
      <c r="J78" s="8">
        <f t="shared" si="17"/>
        <v>2.7114494247245342E-2</v>
      </c>
      <c r="K78" s="10">
        <f t="shared" si="18"/>
        <v>0.97288550575275468</v>
      </c>
      <c r="L78" s="8">
        <f t="shared" si="19"/>
        <v>-2.7488875094304175E-2</v>
      </c>
      <c r="M78" s="10">
        <f t="shared" si="20"/>
        <v>100</v>
      </c>
      <c r="N78">
        <f t="shared" si="21"/>
        <v>2.787018008482502E-2</v>
      </c>
      <c r="AH78">
        <v>3.2349522361314324E-2</v>
      </c>
      <c r="AI78">
        <v>1</v>
      </c>
      <c r="AJ78">
        <v>0</v>
      </c>
      <c r="AK78">
        <f t="shared" si="25"/>
        <v>73</v>
      </c>
      <c r="AL78">
        <f t="shared" si="26"/>
        <v>1</v>
      </c>
      <c r="AM78">
        <f t="shared" si="22"/>
        <v>0.51333333333333331</v>
      </c>
      <c r="AN78">
        <f t="shared" si="23"/>
        <v>0.99333333333333329</v>
      </c>
      <c r="AO78">
        <f t="shared" si="24"/>
        <v>6.6222222222222646E-3</v>
      </c>
    </row>
    <row r="79" spans="1:41">
      <c r="A79">
        <v>437.6</v>
      </c>
      <c r="B79">
        <v>18.239999999999998</v>
      </c>
      <c r="C79">
        <v>4.7509999999999997E-2</v>
      </c>
      <c r="D79">
        <v>1.9720000000000001E-2</v>
      </c>
      <c r="E79" s="8">
        <v>0</v>
      </c>
      <c r="F79" s="9">
        <v>1</v>
      </c>
      <c r="G79" s="10">
        <f t="shared" si="14"/>
        <v>1</v>
      </c>
      <c r="H79">
        <f t="shared" si="15"/>
        <v>0</v>
      </c>
      <c r="I79">
        <f t="shared" si="16"/>
        <v>1.4518287524819479E-2</v>
      </c>
      <c r="J79" s="8">
        <f t="shared" si="17"/>
        <v>1.4518287524819479E-2</v>
      </c>
      <c r="K79" s="10">
        <f t="shared" si="18"/>
        <v>0.98548171247518057</v>
      </c>
      <c r="L79" s="8">
        <f t="shared" si="19"/>
        <v>-1.4624709156991411E-2</v>
      </c>
      <c r="M79" s="10">
        <f t="shared" si="20"/>
        <v>100</v>
      </c>
      <c r="N79">
        <f t="shared" si="21"/>
        <v>1.4732173454903276E-2</v>
      </c>
      <c r="AH79">
        <v>3.2644687046898942E-2</v>
      </c>
      <c r="AI79">
        <v>1</v>
      </c>
      <c r="AJ79">
        <v>0</v>
      </c>
      <c r="AK79">
        <f t="shared" si="25"/>
        <v>74</v>
      </c>
      <c r="AL79">
        <f t="shared" si="26"/>
        <v>1</v>
      </c>
      <c r="AM79">
        <f t="shared" si="22"/>
        <v>0.5066666666666666</v>
      </c>
      <c r="AN79">
        <f t="shared" si="23"/>
        <v>0.99333333333333329</v>
      </c>
      <c r="AO79">
        <f t="shared" si="24"/>
        <v>6.6222222222221544E-3</v>
      </c>
    </row>
    <row r="80" spans="1:41">
      <c r="A80">
        <v>438.6</v>
      </c>
      <c r="B80">
        <v>21.53</v>
      </c>
      <c r="C80">
        <v>7.8490000000000004E-2</v>
      </c>
      <c r="D80">
        <v>3.3279999999999997E-2</v>
      </c>
      <c r="E80" s="8">
        <v>0</v>
      </c>
      <c r="F80" s="9">
        <v>1</v>
      </c>
      <c r="G80" s="10">
        <f t="shared" si="14"/>
        <v>1</v>
      </c>
      <c r="H80">
        <f t="shared" si="15"/>
        <v>0</v>
      </c>
      <c r="I80">
        <f t="shared" si="16"/>
        <v>8.1726100283203165E-2</v>
      </c>
      <c r="J80" s="8">
        <f t="shared" si="17"/>
        <v>8.1726100283203165E-2</v>
      </c>
      <c r="K80" s="10">
        <f t="shared" si="18"/>
        <v>0.91827389971679685</v>
      </c>
      <c r="L80" s="8">
        <f t="shared" si="19"/>
        <v>-8.5259567159269953E-2</v>
      </c>
      <c r="M80" s="10">
        <f t="shared" si="20"/>
        <v>100</v>
      </c>
      <c r="N80">
        <f t="shared" si="21"/>
        <v>8.8999698574040012E-2</v>
      </c>
      <c r="AH80">
        <v>3.4079689221030635E-2</v>
      </c>
      <c r="AI80">
        <v>1</v>
      </c>
      <c r="AJ80">
        <v>0</v>
      </c>
      <c r="AK80">
        <f t="shared" si="25"/>
        <v>75</v>
      </c>
      <c r="AL80">
        <f t="shared" si="26"/>
        <v>1</v>
      </c>
      <c r="AM80">
        <f t="shared" si="22"/>
        <v>0.5</v>
      </c>
      <c r="AN80">
        <f t="shared" si="23"/>
        <v>0.99333333333333329</v>
      </c>
      <c r="AO80">
        <f t="shared" si="24"/>
        <v>6.6222222222222646E-3</v>
      </c>
    </row>
    <row r="81" spans="1:41">
      <c r="A81">
        <v>440.6</v>
      </c>
      <c r="B81">
        <v>18.7</v>
      </c>
      <c r="C81">
        <v>0.15160000000000001</v>
      </c>
      <c r="D81">
        <v>0.12180000000000001</v>
      </c>
      <c r="E81" s="8">
        <v>1</v>
      </c>
      <c r="F81" s="9">
        <v>0</v>
      </c>
      <c r="G81" s="10">
        <f t="shared" si="14"/>
        <v>1</v>
      </c>
      <c r="H81">
        <f t="shared" si="15"/>
        <v>1</v>
      </c>
      <c r="I81">
        <f t="shared" si="16"/>
        <v>0.30738647722849299</v>
      </c>
      <c r="J81" s="8">
        <f t="shared" si="17"/>
        <v>0.30738647722849299</v>
      </c>
      <c r="K81" s="10">
        <f t="shared" si="18"/>
        <v>0.69261352277150701</v>
      </c>
      <c r="L81" s="8">
        <f t="shared" si="19"/>
        <v>-1.1796494396439217</v>
      </c>
      <c r="M81" s="10">
        <f t="shared" si="20"/>
        <v>0</v>
      </c>
      <c r="N81">
        <f t="shared" si="21"/>
        <v>2.2532335482561221</v>
      </c>
      <c r="AH81">
        <v>3.5339608772161545E-2</v>
      </c>
      <c r="AI81">
        <v>1</v>
      </c>
      <c r="AJ81">
        <v>0</v>
      </c>
      <c r="AK81">
        <f t="shared" si="25"/>
        <v>76</v>
      </c>
      <c r="AL81">
        <f t="shared" si="26"/>
        <v>1</v>
      </c>
      <c r="AM81">
        <f t="shared" si="22"/>
        <v>0.49333333333333329</v>
      </c>
      <c r="AN81">
        <f t="shared" si="23"/>
        <v>0.99333333333333329</v>
      </c>
      <c r="AO81">
        <f t="shared" si="24"/>
        <v>6.6222222222221544E-3</v>
      </c>
    </row>
    <row r="82" spans="1:41">
      <c r="A82">
        <v>441</v>
      </c>
      <c r="B82">
        <v>20.76</v>
      </c>
      <c r="C82">
        <v>0.1011</v>
      </c>
      <c r="D82">
        <v>6.5740000000000007E-2</v>
      </c>
      <c r="E82" s="8">
        <v>0</v>
      </c>
      <c r="F82" s="9">
        <v>1</v>
      </c>
      <c r="G82" s="10">
        <f t="shared" si="14"/>
        <v>1</v>
      </c>
      <c r="H82">
        <f t="shared" si="15"/>
        <v>0</v>
      </c>
      <c r="I82">
        <f t="shared" si="16"/>
        <v>0.13993117559234125</v>
      </c>
      <c r="J82" s="8">
        <f t="shared" si="17"/>
        <v>0.13993117559234125</v>
      </c>
      <c r="K82" s="10">
        <f t="shared" si="18"/>
        <v>0.86006882440765875</v>
      </c>
      <c r="L82" s="8">
        <f t="shared" si="19"/>
        <v>-0.15074286455568514</v>
      </c>
      <c r="M82" s="10">
        <f t="shared" si="20"/>
        <v>100</v>
      </c>
      <c r="N82">
        <f t="shared" si="21"/>
        <v>0.16269764886398919</v>
      </c>
      <c r="AH82">
        <v>3.5689677861514509E-2</v>
      </c>
      <c r="AI82">
        <v>1</v>
      </c>
      <c r="AJ82">
        <v>0</v>
      </c>
      <c r="AK82">
        <f t="shared" si="25"/>
        <v>77</v>
      </c>
      <c r="AL82">
        <f t="shared" si="26"/>
        <v>1</v>
      </c>
      <c r="AM82">
        <f t="shared" si="22"/>
        <v>0.48666666666666669</v>
      </c>
      <c r="AN82">
        <f t="shared" si="23"/>
        <v>0.99333333333333329</v>
      </c>
      <c r="AO82">
        <f t="shared" si="24"/>
        <v>6.6222222222222646E-3</v>
      </c>
    </row>
    <row r="83" spans="1:41">
      <c r="A83">
        <v>443.3</v>
      </c>
      <c r="B83">
        <v>15.65</v>
      </c>
      <c r="C83">
        <v>7.1650000000000005E-2</v>
      </c>
      <c r="D83">
        <v>4.1509999999999998E-2</v>
      </c>
      <c r="E83" s="8">
        <v>0</v>
      </c>
      <c r="F83" s="9">
        <v>1</v>
      </c>
      <c r="G83" s="10">
        <f t="shared" si="14"/>
        <v>1</v>
      </c>
      <c r="H83">
        <f t="shared" si="15"/>
        <v>0</v>
      </c>
      <c r="I83">
        <f t="shared" si="16"/>
        <v>1.4530133611813354E-2</v>
      </c>
      <c r="J83" s="8">
        <f t="shared" si="17"/>
        <v>1.4530133611813354E-2</v>
      </c>
      <c r="K83" s="10">
        <f t="shared" si="18"/>
        <v>0.98546986638818668</v>
      </c>
      <c r="L83" s="8">
        <f t="shared" si="19"/>
        <v>-1.4636729834841719E-2</v>
      </c>
      <c r="M83" s="10">
        <f t="shared" si="20"/>
        <v>100</v>
      </c>
      <c r="N83">
        <f t="shared" si="21"/>
        <v>1.474437129677772E-2</v>
      </c>
      <c r="AH83">
        <v>3.5805526076194451E-2</v>
      </c>
      <c r="AI83">
        <v>1</v>
      </c>
      <c r="AJ83">
        <v>0</v>
      </c>
      <c r="AK83">
        <f t="shared" si="25"/>
        <v>78</v>
      </c>
      <c r="AL83">
        <f t="shared" si="26"/>
        <v>1</v>
      </c>
      <c r="AM83">
        <f t="shared" si="22"/>
        <v>0.48</v>
      </c>
      <c r="AN83">
        <f t="shared" si="23"/>
        <v>0.99333333333333329</v>
      </c>
      <c r="AO83">
        <f t="shared" si="24"/>
        <v>6.6222222222221544E-3</v>
      </c>
    </row>
    <row r="84" spans="1:41">
      <c r="A84">
        <v>448.6</v>
      </c>
      <c r="B84">
        <v>12.74</v>
      </c>
      <c r="C84">
        <v>5.2409999999999998E-2</v>
      </c>
      <c r="D84">
        <v>1.9720000000000001E-2</v>
      </c>
      <c r="E84" s="8">
        <v>0</v>
      </c>
      <c r="F84" s="9">
        <v>1</v>
      </c>
      <c r="G84" s="10">
        <f t="shared" si="14"/>
        <v>1</v>
      </c>
      <c r="H84">
        <f t="shared" si="15"/>
        <v>0</v>
      </c>
      <c r="I84">
        <f t="shared" si="16"/>
        <v>3.4150567998123935E-3</v>
      </c>
      <c r="J84" s="8">
        <f t="shared" si="17"/>
        <v>3.4150567998123935E-3</v>
      </c>
      <c r="K84" s="10">
        <f t="shared" si="18"/>
        <v>0.99658494320018765</v>
      </c>
      <c r="L84" s="8">
        <f t="shared" si="19"/>
        <v>-3.4209014165445099E-3</v>
      </c>
      <c r="M84" s="10">
        <f t="shared" si="20"/>
        <v>100</v>
      </c>
      <c r="N84">
        <f t="shared" si="21"/>
        <v>3.4267593777266192E-3</v>
      </c>
      <c r="AH84">
        <v>3.5989671173807788E-2</v>
      </c>
      <c r="AI84">
        <v>1</v>
      </c>
      <c r="AJ84">
        <v>0</v>
      </c>
      <c r="AK84">
        <f t="shared" si="25"/>
        <v>79</v>
      </c>
      <c r="AL84">
        <f t="shared" si="26"/>
        <v>1</v>
      </c>
      <c r="AM84">
        <f t="shared" si="22"/>
        <v>0.47333333333333338</v>
      </c>
      <c r="AN84">
        <f t="shared" si="23"/>
        <v>0.99333333333333329</v>
      </c>
      <c r="AO84">
        <f t="shared" si="24"/>
        <v>6.6222222222222646E-3</v>
      </c>
    </row>
    <row r="85" spans="1:41">
      <c r="A85">
        <v>449.3</v>
      </c>
      <c r="B85">
        <v>14.63</v>
      </c>
      <c r="C85">
        <v>9.0920000000000001E-2</v>
      </c>
      <c r="D85">
        <v>6.5920000000000006E-2</v>
      </c>
      <c r="E85" s="8">
        <v>0</v>
      </c>
      <c r="F85" s="9">
        <v>1</v>
      </c>
      <c r="G85" s="10">
        <f t="shared" si="14"/>
        <v>1</v>
      </c>
      <c r="H85">
        <f t="shared" si="15"/>
        <v>0</v>
      </c>
      <c r="I85">
        <f t="shared" si="16"/>
        <v>2.1777907779923091E-2</v>
      </c>
      <c r="J85" s="8">
        <f t="shared" si="17"/>
        <v>2.1777907779923091E-2</v>
      </c>
      <c r="K85" s="10">
        <f t="shared" si="18"/>
        <v>0.97822209222007694</v>
      </c>
      <c r="L85" s="8">
        <f t="shared" si="19"/>
        <v>-2.2018546568345045E-2</v>
      </c>
      <c r="M85" s="10">
        <f t="shared" si="20"/>
        <v>100</v>
      </c>
      <c r="N85">
        <f t="shared" si="21"/>
        <v>2.2262743760466587E-2</v>
      </c>
      <c r="AH85">
        <v>4.0590841167258369E-2</v>
      </c>
      <c r="AI85">
        <v>1</v>
      </c>
      <c r="AJ85">
        <v>0</v>
      </c>
      <c r="AK85">
        <f t="shared" si="25"/>
        <v>80</v>
      </c>
      <c r="AL85">
        <f t="shared" si="26"/>
        <v>1</v>
      </c>
      <c r="AM85">
        <f t="shared" si="22"/>
        <v>0.46666666666666667</v>
      </c>
      <c r="AN85">
        <f t="shared" si="23"/>
        <v>0.99333333333333329</v>
      </c>
      <c r="AO85">
        <f t="shared" si="24"/>
        <v>6.6222222222222646E-3</v>
      </c>
    </row>
    <row r="86" spans="1:41">
      <c r="A86">
        <v>451.1</v>
      </c>
      <c r="B86">
        <v>17.84</v>
      </c>
      <c r="C86">
        <v>7.0569999999999994E-2</v>
      </c>
      <c r="D86">
        <v>2.4899999999999999E-2</v>
      </c>
      <c r="E86" s="8">
        <v>0</v>
      </c>
      <c r="F86" s="9">
        <v>1</v>
      </c>
      <c r="G86" s="10">
        <f t="shared" si="14"/>
        <v>1</v>
      </c>
      <c r="H86">
        <f t="shared" si="15"/>
        <v>0</v>
      </c>
      <c r="I86">
        <f t="shared" si="16"/>
        <v>2.5069865412496829E-2</v>
      </c>
      <c r="J86" s="8">
        <f t="shared" si="17"/>
        <v>2.5069865412496829E-2</v>
      </c>
      <c r="K86" s="10">
        <f t="shared" si="18"/>
        <v>0.97493013458750322</v>
      </c>
      <c r="L86" s="8">
        <f t="shared" si="19"/>
        <v>-2.5389467385093442E-2</v>
      </c>
      <c r="M86" s="10">
        <f t="shared" si="20"/>
        <v>100</v>
      </c>
      <c r="N86">
        <f t="shared" si="21"/>
        <v>2.5714525095794673E-2</v>
      </c>
      <c r="AH86">
        <v>4.0675068635452089E-2</v>
      </c>
      <c r="AI86">
        <v>1</v>
      </c>
      <c r="AJ86">
        <v>0</v>
      </c>
      <c r="AK86">
        <f t="shared" si="25"/>
        <v>81</v>
      </c>
      <c r="AL86">
        <f t="shared" si="26"/>
        <v>1</v>
      </c>
      <c r="AM86">
        <f t="shared" si="22"/>
        <v>0.45999999999999996</v>
      </c>
      <c r="AN86">
        <f t="shared" si="23"/>
        <v>0.99333333333333329</v>
      </c>
      <c r="AO86">
        <f t="shared" si="24"/>
        <v>6.6222222222221544E-3</v>
      </c>
    </row>
    <row r="87" spans="1:41">
      <c r="A87">
        <v>455.8</v>
      </c>
      <c r="B87">
        <v>13.29</v>
      </c>
      <c r="C87">
        <v>9.5089999999999994E-2</v>
      </c>
      <c r="D87">
        <v>2.8549999999999999E-2</v>
      </c>
      <c r="E87" s="8">
        <v>0</v>
      </c>
      <c r="F87" s="9">
        <v>1</v>
      </c>
      <c r="G87" s="10">
        <f t="shared" si="14"/>
        <v>1</v>
      </c>
      <c r="H87">
        <f t="shared" si="15"/>
        <v>0</v>
      </c>
      <c r="I87">
        <f t="shared" si="16"/>
        <v>1.1470547558441076E-2</v>
      </c>
      <c r="J87" s="8">
        <f t="shared" si="17"/>
        <v>1.1470547558441076E-2</v>
      </c>
      <c r="K87" s="10">
        <f t="shared" si="18"/>
        <v>0.98852945244155888</v>
      </c>
      <c r="L87" s="8">
        <f t="shared" si="19"/>
        <v>-1.1536841730293382E-2</v>
      </c>
      <c r="M87" s="10">
        <f t="shared" si="20"/>
        <v>100</v>
      </c>
      <c r="N87">
        <f t="shared" si="21"/>
        <v>1.160364775182984E-2</v>
      </c>
      <c r="AH87">
        <v>4.0937055032511674E-2</v>
      </c>
      <c r="AI87">
        <v>1</v>
      </c>
      <c r="AJ87">
        <v>0</v>
      </c>
      <c r="AK87">
        <f t="shared" si="25"/>
        <v>82</v>
      </c>
      <c r="AL87">
        <f t="shared" si="26"/>
        <v>1</v>
      </c>
      <c r="AM87">
        <f t="shared" si="22"/>
        <v>0.45333333333333337</v>
      </c>
      <c r="AN87">
        <f t="shared" si="23"/>
        <v>0.99333333333333329</v>
      </c>
      <c r="AO87">
        <f t="shared" si="24"/>
        <v>6.6222222222222646E-3</v>
      </c>
    </row>
    <row r="88" spans="1:41">
      <c r="A88">
        <v>458.7</v>
      </c>
      <c r="B88">
        <v>20.52</v>
      </c>
      <c r="C88">
        <v>4.0379999999999999E-2</v>
      </c>
      <c r="D88">
        <v>2.383E-2</v>
      </c>
      <c r="E88" s="8">
        <v>0</v>
      </c>
      <c r="F88" s="9">
        <v>1</v>
      </c>
      <c r="G88" s="10">
        <f t="shared" si="14"/>
        <v>1</v>
      </c>
      <c r="H88">
        <f t="shared" si="15"/>
        <v>0</v>
      </c>
      <c r="I88">
        <f t="shared" si="16"/>
        <v>3.2644687046898942E-2</v>
      </c>
      <c r="J88" s="8">
        <f t="shared" si="17"/>
        <v>3.2644687046898942E-2</v>
      </c>
      <c r="K88" s="10">
        <f t="shared" si="18"/>
        <v>0.96735531295310107</v>
      </c>
      <c r="L88" s="8">
        <f t="shared" si="19"/>
        <v>-3.3189412596813954E-2</v>
      </c>
      <c r="M88" s="10">
        <f t="shared" si="20"/>
        <v>100</v>
      </c>
      <c r="N88">
        <f t="shared" si="21"/>
        <v>3.3746325274466762E-2</v>
      </c>
      <c r="AH88">
        <v>4.2955867440656798E-2</v>
      </c>
      <c r="AI88">
        <v>1</v>
      </c>
      <c r="AJ88">
        <v>0</v>
      </c>
      <c r="AK88">
        <f t="shared" si="25"/>
        <v>83</v>
      </c>
      <c r="AL88">
        <f t="shared" si="26"/>
        <v>1</v>
      </c>
      <c r="AM88">
        <f t="shared" si="22"/>
        <v>0.44666666666666666</v>
      </c>
      <c r="AN88">
        <f t="shared" si="23"/>
        <v>0.99333333333333329</v>
      </c>
      <c r="AO88">
        <f t="shared" si="24"/>
        <v>6.6222222222222646E-3</v>
      </c>
    </row>
    <row r="89" spans="1:41">
      <c r="A89">
        <v>460.3</v>
      </c>
      <c r="B89">
        <v>17.940000000000001</v>
      </c>
      <c r="C89">
        <v>6.6790000000000002E-2</v>
      </c>
      <c r="D89">
        <v>3.8850000000000003E-2</v>
      </c>
      <c r="E89" s="8">
        <v>0</v>
      </c>
      <c r="F89" s="9">
        <v>1</v>
      </c>
      <c r="G89" s="10">
        <f t="shared" si="14"/>
        <v>1</v>
      </c>
      <c r="H89">
        <f t="shared" si="15"/>
        <v>0</v>
      </c>
      <c r="I89">
        <f t="shared" si="16"/>
        <v>3.0580413606085061E-2</v>
      </c>
      <c r="J89" s="8">
        <f t="shared" si="17"/>
        <v>3.0580413606085061E-2</v>
      </c>
      <c r="K89" s="10">
        <f t="shared" si="18"/>
        <v>0.9694195863939149</v>
      </c>
      <c r="L89" s="8">
        <f t="shared" si="19"/>
        <v>-3.1057751118571994E-2</v>
      </c>
      <c r="M89" s="10">
        <f t="shared" si="20"/>
        <v>100</v>
      </c>
      <c r="N89">
        <f t="shared" si="21"/>
        <v>3.1545075048296976E-2</v>
      </c>
      <c r="AH89">
        <v>4.5165941156935258E-2</v>
      </c>
      <c r="AI89">
        <v>1</v>
      </c>
      <c r="AJ89">
        <v>0</v>
      </c>
      <c r="AK89">
        <f t="shared" si="25"/>
        <v>84</v>
      </c>
      <c r="AL89">
        <f t="shared" si="26"/>
        <v>1</v>
      </c>
      <c r="AM89">
        <f t="shared" si="22"/>
        <v>0.43999999999999995</v>
      </c>
      <c r="AN89">
        <f t="shared" si="23"/>
        <v>0.99333333333333329</v>
      </c>
      <c r="AO89">
        <f t="shared" si="24"/>
        <v>6.6222222222221544E-3</v>
      </c>
    </row>
    <row r="90" spans="1:41">
      <c r="A90">
        <v>461</v>
      </c>
      <c r="B90">
        <v>19.559999999999999</v>
      </c>
      <c r="C90">
        <v>8.0869999999999997E-2</v>
      </c>
      <c r="D90">
        <v>4.1869999999999997E-2</v>
      </c>
      <c r="E90" s="8">
        <v>0</v>
      </c>
      <c r="F90" s="9">
        <v>1</v>
      </c>
      <c r="G90" s="10">
        <f t="shared" si="14"/>
        <v>1</v>
      </c>
      <c r="H90">
        <f t="shared" si="15"/>
        <v>0</v>
      </c>
      <c r="I90">
        <f t="shared" si="16"/>
        <v>6.7127899312437969E-2</v>
      </c>
      <c r="J90" s="8">
        <f t="shared" si="17"/>
        <v>6.7127899312437969E-2</v>
      </c>
      <c r="K90" s="10">
        <f t="shared" si="18"/>
        <v>0.93287210068756199</v>
      </c>
      <c r="L90" s="8">
        <f t="shared" si="19"/>
        <v>-6.9487171467815564E-2</v>
      </c>
      <c r="M90" s="10">
        <f t="shared" si="20"/>
        <v>100</v>
      </c>
      <c r="N90">
        <f t="shared" si="21"/>
        <v>7.1958309464890388E-2</v>
      </c>
      <c r="AH90">
        <v>4.5408376143707727E-2</v>
      </c>
      <c r="AI90">
        <v>1</v>
      </c>
      <c r="AJ90">
        <v>0</v>
      </c>
      <c r="AK90">
        <f t="shared" si="25"/>
        <v>85</v>
      </c>
      <c r="AL90">
        <f t="shared" si="26"/>
        <v>1</v>
      </c>
      <c r="AM90">
        <f t="shared" si="22"/>
        <v>0.43333333333333335</v>
      </c>
      <c r="AN90">
        <f t="shared" si="23"/>
        <v>0.99333333333333329</v>
      </c>
      <c r="AO90">
        <f t="shared" si="24"/>
        <v>6.6222222222222646E-3</v>
      </c>
    </row>
    <row r="91" spans="1:41">
      <c r="A91">
        <v>463.7</v>
      </c>
      <c r="B91">
        <v>15.9</v>
      </c>
      <c r="C91">
        <v>7.2529999999999997E-2</v>
      </c>
      <c r="D91">
        <v>3.8440000000000002E-2</v>
      </c>
      <c r="E91" s="8">
        <v>0</v>
      </c>
      <c r="F91" s="9">
        <v>1</v>
      </c>
      <c r="G91" s="10">
        <f t="shared" si="14"/>
        <v>1</v>
      </c>
      <c r="H91">
        <f t="shared" si="15"/>
        <v>0</v>
      </c>
      <c r="I91">
        <f t="shared" si="16"/>
        <v>1.9291532780114806E-2</v>
      </c>
      <c r="J91" s="8">
        <f t="shared" si="17"/>
        <v>1.9291532780114806E-2</v>
      </c>
      <c r="K91" s="10">
        <f t="shared" si="18"/>
        <v>0.98070846721988514</v>
      </c>
      <c r="L91" s="8">
        <f t="shared" si="19"/>
        <v>-1.9480042767881005E-2</v>
      </c>
      <c r="M91" s="10">
        <f t="shared" si="20"/>
        <v>100</v>
      </c>
      <c r="N91">
        <f t="shared" si="21"/>
        <v>1.9671016846425821E-2</v>
      </c>
      <c r="AH91">
        <v>4.5737070535194289E-2</v>
      </c>
      <c r="AI91">
        <v>1</v>
      </c>
      <c r="AJ91">
        <v>0</v>
      </c>
      <c r="AK91">
        <f t="shared" si="25"/>
        <v>86</v>
      </c>
      <c r="AL91">
        <f t="shared" si="26"/>
        <v>1</v>
      </c>
      <c r="AM91">
        <f t="shared" si="22"/>
        <v>0.42666666666666664</v>
      </c>
      <c r="AN91">
        <f t="shared" si="23"/>
        <v>0.99333333333333329</v>
      </c>
      <c r="AO91">
        <f t="shared" si="24"/>
        <v>6.6222222222221544E-3</v>
      </c>
    </row>
    <row r="92" spans="1:41">
      <c r="A92">
        <v>464.1</v>
      </c>
      <c r="B92">
        <v>12.39</v>
      </c>
      <c r="C92">
        <v>6.9809999999999997E-2</v>
      </c>
      <c r="D92">
        <v>3.9870000000000003E-2</v>
      </c>
      <c r="E92" s="8">
        <v>0</v>
      </c>
      <c r="F92" s="9">
        <v>1</v>
      </c>
      <c r="G92" s="10">
        <f t="shared" si="14"/>
        <v>1</v>
      </c>
      <c r="H92">
        <f t="shared" si="15"/>
        <v>0</v>
      </c>
      <c r="I92">
        <f t="shared" si="16"/>
        <v>6.4465156092745734E-3</v>
      </c>
      <c r="J92" s="8">
        <f t="shared" si="17"/>
        <v>6.4465156092745734E-3</v>
      </c>
      <c r="K92" s="10">
        <f t="shared" si="18"/>
        <v>0.99355348439072544</v>
      </c>
      <c r="L92" s="8">
        <f t="shared" si="19"/>
        <v>-6.4673841255152671E-3</v>
      </c>
      <c r="M92" s="10">
        <f t="shared" si="20"/>
        <v>100</v>
      </c>
      <c r="N92">
        <f t="shared" si="21"/>
        <v>6.4883428124936377E-3</v>
      </c>
      <c r="AH92">
        <v>4.8127828547131345E-2</v>
      </c>
      <c r="AI92">
        <v>1</v>
      </c>
      <c r="AJ92">
        <v>0</v>
      </c>
      <c r="AK92">
        <f t="shared" si="25"/>
        <v>87</v>
      </c>
      <c r="AL92">
        <f t="shared" si="26"/>
        <v>1</v>
      </c>
      <c r="AM92">
        <f t="shared" si="22"/>
        <v>0.42000000000000004</v>
      </c>
      <c r="AN92">
        <f t="shared" si="23"/>
        <v>0.99333333333333329</v>
      </c>
      <c r="AO92">
        <f t="shared" si="24"/>
        <v>6.6222222222222646E-3</v>
      </c>
    </row>
    <row r="93" spans="1:41">
      <c r="A93">
        <v>464.5</v>
      </c>
      <c r="B93">
        <v>22.22</v>
      </c>
      <c r="C93">
        <v>0.10150000000000001</v>
      </c>
      <c r="D93">
        <v>5.3699999999999998E-2</v>
      </c>
      <c r="E93" s="8">
        <v>0</v>
      </c>
      <c r="F93" s="9">
        <v>1</v>
      </c>
      <c r="G93" s="10">
        <f t="shared" si="14"/>
        <v>1</v>
      </c>
      <c r="H93">
        <f t="shared" si="15"/>
        <v>0</v>
      </c>
      <c r="I93">
        <f t="shared" si="16"/>
        <v>0.22633992164689229</v>
      </c>
      <c r="J93" s="8">
        <f t="shared" si="17"/>
        <v>0.22633992164689229</v>
      </c>
      <c r="K93" s="10">
        <f t="shared" si="18"/>
        <v>0.77366007835310768</v>
      </c>
      <c r="L93" s="8">
        <f t="shared" si="19"/>
        <v>-0.25662267711248943</v>
      </c>
      <c r="M93" s="10">
        <f t="shared" si="20"/>
        <v>100</v>
      </c>
      <c r="N93">
        <f t="shared" si="21"/>
        <v>0.29255732327394057</v>
      </c>
      <c r="AH93">
        <v>4.9860299452059831E-2</v>
      </c>
      <c r="AI93">
        <v>1</v>
      </c>
      <c r="AJ93">
        <v>0</v>
      </c>
      <c r="AK93">
        <f t="shared" si="25"/>
        <v>88</v>
      </c>
      <c r="AL93">
        <f t="shared" si="26"/>
        <v>1</v>
      </c>
      <c r="AM93">
        <f t="shared" si="22"/>
        <v>0.41333333333333333</v>
      </c>
      <c r="AN93">
        <f t="shared" si="23"/>
        <v>0.99333333333333329</v>
      </c>
      <c r="AO93">
        <f t="shared" si="24"/>
        <v>6.6222222222222646E-3</v>
      </c>
    </row>
    <row r="94" spans="1:41">
      <c r="A94">
        <v>466.1</v>
      </c>
      <c r="B94">
        <v>21.8</v>
      </c>
      <c r="C94">
        <v>9.4450000000000006E-2</v>
      </c>
      <c r="D94">
        <v>6.0150000000000002E-2</v>
      </c>
      <c r="E94" s="8">
        <v>0</v>
      </c>
      <c r="F94" s="9">
        <v>1</v>
      </c>
      <c r="G94" s="10">
        <f t="shared" si="14"/>
        <v>1</v>
      </c>
      <c r="H94">
        <f t="shared" si="15"/>
        <v>0</v>
      </c>
      <c r="I94">
        <f t="shared" si="16"/>
        <v>0.19535593766545606</v>
      </c>
      <c r="J94" s="8">
        <f t="shared" si="17"/>
        <v>0.19535593766545606</v>
      </c>
      <c r="K94" s="10">
        <f t="shared" si="18"/>
        <v>0.80464406233454389</v>
      </c>
      <c r="L94" s="8">
        <f t="shared" si="19"/>
        <v>-0.21735525793513621</v>
      </c>
      <c r="M94" s="10">
        <f t="shared" si="20"/>
        <v>100</v>
      </c>
      <c r="N94">
        <f t="shared" si="21"/>
        <v>0.24278553314450937</v>
      </c>
      <c r="AH94">
        <v>5.1941996487862019E-2</v>
      </c>
      <c r="AI94">
        <v>1</v>
      </c>
      <c r="AJ94">
        <v>0</v>
      </c>
      <c r="AK94">
        <f t="shared" si="25"/>
        <v>89</v>
      </c>
      <c r="AL94">
        <f t="shared" si="26"/>
        <v>1</v>
      </c>
      <c r="AM94">
        <f t="shared" si="22"/>
        <v>0.40666666666666662</v>
      </c>
      <c r="AN94">
        <f t="shared" si="23"/>
        <v>0.99333333333333329</v>
      </c>
      <c r="AO94">
        <f t="shared" si="24"/>
        <v>6.6222222222221544E-3</v>
      </c>
    </row>
    <row r="95" spans="1:41">
      <c r="A95">
        <v>466.7</v>
      </c>
      <c r="B95">
        <v>18.54</v>
      </c>
      <c r="C95">
        <v>6.8150000000000002E-2</v>
      </c>
      <c r="D95">
        <v>2.6429999999999999E-2</v>
      </c>
      <c r="E95" s="8">
        <v>0</v>
      </c>
      <c r="F95" s="9">
        <v>1</v>
      </c>
      <c r="G95" s="10">
        <f t="shared" si="14"/>
        <v>1</v>
      </c>
      <c r="H95">
        <f t="shared" si="15"/>
        <v>0</v>
      </c>
      <c r="I95">
        <f t="shared" si="16"/>
        <v>3.5339608772161545E-2</v>
      </c>
      <c r="J95" s="8">
        <f t="shared" si="17"/>
        <v>3.5339608772161545E-2</v>
      </c>
      <c r="K95" s="10">
        <f t="shared" si="18"/>
        <v>0.96466039122783842</v>
      </c>
      <c r="L95" s="8">
        <f t="shared" si="19"/>
        <v>-3.5979165772473537E-2</v>
      </c>
      <c r="M95" s="10">
        <f t="shared" si="20"/>
        <v>100</v>
      </c>
      <c r="N95">
        <f t="shared" si="21"/>
        <v>3.6634248792137725E-2</v>
      </c>
      <c r="AH95">
        <v>5.6442411766816677E-2</v>
      </c>
      <c r="AI95">
        <v>1</v>
      </c>
      <c r="AJ95">
        <v>0</v>
      </c>
      <c r="AK95">
        <f t="shared" si="25"/>
        <v>90</v>
      </c>
      <c r="AL95">
        <f t="shared" si="26"/>
        <v>1</v>
      </c>
      <c r="AM95">
        <f t="shared" si="22"/>
        <v>0.4</v>
      </c>
      <c r="AN95">
        <f t="shared" si="23"/>
        <v>0.99333333333333329</v>
      </c>
      <c r="AO95">
        <f t="shared" si="24"/>
        <v>6.6222222222222646E-3</v>
      </c>
    </row>
    <row r="96" spans="1:41">
      <c r="A96">
        <v>470.9</v>
      </c>
      <c r="B96">
        <v>16.52</v>
      </c>
      <c r="C96">
        <v>6.8290000000000003E-2</v>
      </c>
      <c r="D96">
        <v>3.372E-2</v>
      </c>
      <c r="E96" s="8">
        <v>0</v>
      </c>
      <c r="F96" s="9">
        <v>1</v>
      </c>
      <c r="G96" s="10">
        <f t="shared" si="14"/>
        <v>1</v>
      </c>
      <c r="H96">
        <f t="shared" si="15"/>
        <v>0</v>
      </c>
      <c r="I96">
        <f t="shared" si="16"/>
        <v>2.1951301313106294E-2</v>
      </c>
      <c r="J96" s="8">
        <f t="shared" si="17"/>
        <v>2.1951301313106294E-2</v>
      </c>
      <c r="K96" s="10">
        <f t="shared" si="18"/>
        <v>0.9780486986868937</v>
      </c>
      <c r="L96" s="8">
        <f t="shared" si="19"/>
        <v>-2.2195816028629651E-2</v>
      </c>
      <c r="M96" s="10">
        <f t="shared" si="20"/>
        <v>100</v>
      </c>
      <c r="N96">
        <f t="shared" si="21"/>
        <v>2.2443975788299316E-2</v>
      </c>
      <c r="AH96">
        <v>5.6791246880432154E-2</v>
      </c>
      <c r="AI96">
        <v>1</v>
      </c>
      <c r="AJ96">
        <v>0</v>
      </c>
      <c r="AK96">
        <f t="shared" si="25"/>
        <v>91</v>
      </c>
      <c r="AL96">
        <f t="shared" si="26"/>
        <v>1</v>
      </c>
      <c r="AM96">
        <f t="shared" si="22"/>
        <v>0.39333333333333331</v>
      </c>
      <c r="AN96">
        <f t="shared" si="23"/>
        <v>0.99333333333333329</v>
      </c>
      <c r="AO96">
        <f t="shared" si="24"/>
        <v>6.6222222222221544E-3</v>
      </c>
    </row>
    <row r="97" spans="1:41">
      <c r="A97">
        <v>475.9</v>
      </c>
      <c r="B97">
        <v>24.04</v>
      </c>
      <c r="C97">
        <v>0.23960000000000001</v>
      </c>
      <c r="D97">
        <v>0.2273</v>
      </c>
      <c r="E97" s="8">
        <v>1</v>
      </c>
      <c r="F97" s="9">
        <v>0</v>
      </c>
      <c r="G97" s="10">
        <f t="shared" si="14"/>
        <v>1</v>
      </c>
      <c r="H97">
        <f t="shared" si="15"/>
        <v>1</v>
      </c>
      <c r="I97">
        <f t="shared" si="16"/>
        <v>0.98447316197128654</v>
      </c>
      <c r="J97" s="8">
        <f t="shared" si="17"/>
        <v>0.98447316197128654</v>
      </c>
      <c r="K97" s="10">
        <f t="shared" si="18"/>
        <v>1.5526838028713463E-2</v>
      </c>
      <c r="L97" s="8">
        <f t="shared" si="19"/>
        <v>-1.5648641842042711E-2</v>
      </c>
      <c r="M97" s="10">
        <f t="shared" si="20"/>
        <v>100</v>
      </c>
      <c r="N97">
        <f t="shared" si="21"/>
        <v>1.5771723017438972E-2</v>
      </c>
      <c r="AH97">
        <v>5.6908187290554545E-2</v>
      </c>
      <c r="AI97">
        <v>1</v>
      </c>
      <c r="AJ97">
        <v>0</v>
      </c>
      <c r="AK97">
        <f t="shared" si="25"/>
        <v>92</v>
      </c>
      <c r="AL97">
        <f t="shared" si="26"/>
        <v>1</v>
      </c>
      <c r="AM97">
        <f t="shared" si="22"/>
        <v>0.38666666666666671</v>
      </c>
      <c r="AN97">
        <f t="shared" si="23"/>
        <v>0.99333333333333329</v>
      </c>
      <c r="AO97">
        <f t="shared" si="24"/>
        <v>6.6222222222222646E-3</v>
      </c>
    </row>
    <row r="98" spans="1:41">
      <c r="A98">
        <v>476.5</v>
      </c>
      <c r="B98">
        <v>15.04</v>
      </c>
      <c r="C98">
        <v>3.3930000000000002E-2</v>
      </c>
      <c r="D98">
        <v>1.0529999999999999E-2</v>
      </c>
      <c r="E98" s="8">
        <v>0</v>
      </c>
      <c r="F98" s="9">
        <v>1</v>
      </c>
      <c r="G98" s="10">
        <f t="shared" si="14"/>
        <v>1</v>
      </c>
      <c r="H98">
        <f t="shared" si="15"/>
        <v>0</v>
      </c>
      <c r="I98">
        <f t="shared" si="16"/>
        <v>5.8165712781501492E-3</v>
      </c>
      <c r="J98" s="8">
        <f t="shared" si="17"/>
        <v>5.8165712781501492E-3</v>
      </c>
      <c r="K98" s="10">
        <f t="shared" si="18"/>
        <v>0.99418342872184984</v>
      </c>
      <c r="L98" s="8">
        <f t="shared" si="19"/>
        <v>-5.8335534127500312E-3</v>
      </c>
      <c r="M98" s="10">
        <f t="shared" si="20"/>
        <v>100</v>
      </c>
      <c r="N98">
        <f t="shared" si="21"/>
        <v>5.850601720075033E-3</v>
      </c>
      <c r="AH98">
        <v>5.8052612480483309E-2</v>
      </c>
      <c r="AI98">
        <v>1</v>
      </c>
      <c r="AJ98">
        <v>0</v>
      </c>
      <c r="AK98">
        <f t="shared" si="25"/>
        <v>93</v>
      </c>
      <c r="AL98">
        <f t="shared" si="26"/>
        <v>1</v>
      </c>
      <c r="AM98">
        <f t="shared" si="22"/>
        <v>0.38</v>
      </c>
      <c r="AN98">
        <f t="shared" si="23"/>
        <v>0.99333333333333329</v>
      </c>
      <c r="AO98">
        <f t="shared" si="24"/>
        <v>6.6222222222222646E-3</v>
      </c>
    </row>
    <row r="99" spans="1:41">
      <c r="A99">
        <v>477.1</v>
      </c>
      <c r="B99">
        <v>15.7</v>
      </c>
      <c r="C99">
        <v>0.17</v>
      </c>
      <c r="D99">
        <v>0.1578</v>
      </c>
      <c r="E99" s="8">
        <v>1</v>
      </c>
      <c r="F99" s="9">
        <v>0</v>
      </c>
      <c r="G99" s="10">
        <f t="shared" si="14"/>
        <v>1</v>
      </c>
      <c r="H99">
        <f t="shared" si="15"/>
        <v>1</v>
      </c>
      <c r="I99">
        <f t="shared" si="16"/>
        <v>0.36340384463531911</v>
      </c>
      <c r="J99" s="8">
        <f t="shared" si="17"/>
        <v>0.36340384463531911</v>
      </c>
      <c r="K99" s="10">
        <f t="shared" si="18"/>
        <v>0.63659615536468084</v>
      </c>
      <c r="L99" s="8">
        <f t="shared" si="19"/>
        <v>-1.0122405434521471</v>
      </c>
      <c r="M99" s="10">
        <f t="shared" si="20"/>
        <v>0</v>
      </c>
      <c r="N99">
        <f t="shared" si="21"/>
        <v>1.7517595500496537</v>
      </c>
      <c r="AH99">
        <v>5.8535358128370601E-2</v>
      </c>
      <c r="AI99">
        <v>1</v>
      </c>
      <c r="AJ99">
        <v>0</v>
      </c>
      <c r="AK99">
        <f t="shared" si="25"/>
        <v>94</v>
      </c>
      <c r="AL99">
        <f t="shared" si="26"/>
        <v>1</v>
      </c>
      <c r="AM99">
        <f t="shared" si="22"/>
        <v>0.37333333333333329</v>
      </c>
      <c r="AN99">
        <f t="shared" si="23"/>
        <v>0.99333333333333329</v>
      </c>
      <c r="AO99">
        <f t="shared" si="24"/>
        <v>6.6222222222221544E-3</v>
      </c>
    </row>
    <row r="100" spans="1:41">
      <c r="A100">
        <v>477.4</v>
      </c>
      <c r="B100">
        <v>26.86</v>
      </c>
      <c r="C100">
        <v>0.1353</v>
      </c>
      <c r="D100">
        <v>0.1085</v>
      </c>
      <c r="E100" s="8">
        <v>1</v>
      </c>
      <c r="F100" s="9">
        <v>0</v>
      </c>
      <c r="G100" s="10">
        <f t="shared" si="14"/>
        <v>1</v>
      </c>
      <c r="H100">
        <f t="shared" si="15"/>
        <v>1</v>
      </c>
      <c r="I100">
        <f t="shared" si="16"/>
        <v>0.83391399316974535</v>
      </c>
      <c r="J100" s="8">
        <f t="shared" si="17"/>
        <v>0.83391399316974535</v>
      </c>
      <c r="K100" s="10">
        <f t="shared" si="18"/>
        <v>0.16608600683025465</v>
      </c>
      <c r="L100" s="8">
        <f t="shared" si="19"/>
        <v>-0.18162500763695943</v>
      </c>
      <c r="M100" s="10">
        <f t="shared" si="20"/>
        <v>100</v>
      </c>
      <c r="N100">
        <f t="shared" si="21"/>
        <v>0.19916443205246398</v>
      </c>
      <c r="AH100">
        <v>6.7127899312437969E-2</v>
      </c>
      <c r="AI100">
        <v>1</v>
      </c>
      <c r="AJ100">
        <v>0</v>
      </c>
      <c r="AK100">
        <f t="shared" si="25"/>
        <v>95</v>
      </c>
      <c r="AL100">
        <f t="shared" si="26"/>
        <v>1</v>
      </c>
      <c r="AM100">
        <f t="shared" si="22"/>
        <v>0.3666666666666667</v>
      </c>
      <c r="AN100">
        <f t="shared" si="23"/>
        <v>0.99333333333333329</v>
      </c>
      <c r="AO100">
        <f t="shared" si="24"/>
        <v>6.6222222222222646E-3</v>
      </c>
    </row>
    <row r="101" spans="1:41">
      <c r="A101">
        <v>480.4</v>
      </c>
      <c r="B101">
        <v>20.76</v>
      </c>
      <c r="C101">
        <v>0.12089999999999999</v>
      </c>
      <c r="D101">
        <v>0.1065</v>
      </c>
      <c r="E101" s="8">
        <v>0</v>
      </c>
      <c r="F101" s="9">
        <v>1</v>
      </c>
      <c r="G101" s="10">
        <f t="shared" si="14"/>
        <v>1</v>
      </c>
      <c r="H101">
        <f t="shared" si="15"/>
        <v>0</v>
      </c>
      <c r="I101">
        <f t="shared" si="16"/>
        <v>0.36932522037015159</v>
      </c>
      <c r="J101" s="8">
        <f t="shared" si="17"/>
        <v>0.36932522037015159</v>
      </c>
      <c r="K101" s="10">
        <f t="shared" si="18"/>
        <v>0.63067477962984841</v>
      </c>
      <c r="L101" s="8">
        <f t="shared" si="19"/>
        <v>-0.4609649540146401</v>
      </c>
      <c r="M101" s="10">
        <f t="shared" si="20"/>
        <v>100</v>
      </c>
      <c r="N101">
        <f t="shared" si="21"/>
        <v>0.58560328127741768</v>
      </c>
      <c r="AH101">
        <v>6.7330849423694841E-2</v>
      </c>
      <c r="AI101">
        <v>1</v>
      </c>
      <c r="AJ101">
        <v>0</v>
      </c>
      <c r="AK101">
        <f t="shared" si="25"/>
        <v>96</v>
      </c>
      <c r="AL101">
        <f t="shared" si="26"/>
        <v>1</v>
      </c>
      <c r="AM101">
        <f t="shared" si="22"/>
        <v>0.36</v>
      </c>
      <c r="AN101">
        <f t="shared" si="23"/>
        <v>0.99333333333333329</v>
      </c>
      <c r="AO101">
        <f t="shared" si="24"/>
        <v>6.6222222222221544E-3</v>
      </c>
    </row>
    <row r="102" spans="1:41">
      <c r="A102">
        <v>481.9</v>
      </c>
      <c r="B102">
        <v>18.600000000000001</v>
      </c>
      <c r="C102">
        <v>0.10580000000000001</v>
      </c>
      <c r="D102">
        <v>8.0049999999999996E-2</v>
      </c>
      <c r="E102" s="8">
        <v>0</v>
      </c>
      <c r="F102" s="9">
        <v>1</v>
      </c>
      <c r="G102" s="10">
        <f t="shared" si="14"/>
        <v>1</v>
      </c>
      <c r="H102">
        <f t="shared" si="15"/>
        <v>0</v>
      </c>
      <c r="I102">
        <f t="shared" si="16"/>
        <v>0.14528299122727459</v>
      </c>
      <c r="J102" s="8">
        <f t="shared" si="17"/>
        <v>0.14528299122727459</v>
      </c>
      <c r="K102" s="10">
        <f t="shared" si="18"/>
        <v>0.85471700877272538</v>
      </c>
      <c r="L102" s="8">
        <f t="shared" si="19"/>
        <v>-0.15698484872418378</v>
      </c>
      <c r="M102" s="10">
        <f t="shared" si="20"/>
        <v>100</v>
      </c>
      <c r="N102">
        <f t="shared" si="21"/>
        <v>0.16997788710895567</v>
      </c>
      <c r="AH102">
        <v>6.8041921205643952E-2</v>
      </c>
      <c r="AI102">
        <v>1</v>
      </c>
      <c r="AJ102">
        <v>0</v>
      </c>
      <c r="AK102">
        <f t="shared" si="25"/>
        <v>97</v>
      </c>
      <c r="AL102">
        <f t="shared" si="26"/>
        <v>1</v>
      </c>
      <c r="AM102">
        <f t="shared" si="22"/>
        <v>0.35333333333333339</v>
      </c>
      <c r="AN102">
        <f t="shared" si="23"/>
        <v>0.99333333333333329</v>
      </c>
      <c r="AO102">
        <f t="shared" si="24"/>
        <v>6.6222222222222646E-3</v>
      </c>
    </row>
    <row r="103" spans="1:41">
      <c r="A103">
        <v>489</v>
      </c>
      <c r="B103">
        <v>18.399999999999999</v>
      </c>
      <c r="C103">
        <v>4.2160000000000003E-2</v>
      </c>
      <c r="D103">
        <v>1.8600000000000001E-3</v>
      </c>
      <c r="E103" s="8">
        <v>0</v>
      </c>
      <c r="F103" s="9">
        <v>1</v>
      </c>
      <c r="G103" s="10">
        <f t="shared" si="14"/>
        <v>1</v>
      </c>
      <c r="H103">
        <f t="shared" si="15"/>
        <v>0</v>
      </c>
      <c r="I103">
        <f t="shared" si="16"/>
        <v>1.9862610629565621E-2</v>
      </c>
      <c r="J103" s="8">
        <f t="shared" si="17"/>
        <v>1.9862610629565621E-2</v>
      </c>
      <c r="K103" s="10">
        <f t="shared" si="18"/>
        <v>0.98013738937043438</v>
      </c>
      <c r="L103" s="8">
        <f t="shared" si="19"/>
        <v>-2.0062523908535558E-2</v>
      </c>
      <c r="M103" s="10">
        <f t="shared" si="20"/>
        <v>100</v>
      </c>
      <c r="N103">
        <f t="shared" si="21"/>
        <v>2.0265128996174556E-2</v>
      </c>
      <c r="AH103">
        <v>6.9981629347773758E-2</v>
      </c>
      <c r="AI103">
        <v>1</v>
      </c>
      <c r="AJ103">
        <v>0</v>
      </c>
      <c r="AK103">
        <f t="shared" si="25"/>
        <v>98</v>
      </c>
      <c r="AL103">
        <f t="shared" si="26"/>
        <v>1</v>
      </c>
      <c r="AM103">
        <f t="shared" si="22"/>
        <v>0.34666666666666668</v>
      </c>
      <c r="AN103">
        <f t="shared" si="23"/>
        <v>0.99333333333333329</v>
      </c>
      <c r="AO103">
        <f t="shared" si="24"/>
        <v>6.6222222222222646E-3</v>
      </c>
    </row>
    <row r="104" spans="1:41">
      <c r="A104">
        <v>492.1</v>
      </c>
      <c r="B104">
        <v>13.78</v>
      </c>
      <c r="C104">
        <v>8.3930000000000005E-2</v>
      </c>
      <c r="D104">
        <v>1.2880000000000001E-2</v>
      </c>
      <c r="E104" s="8">
        <v>0</v>
      </c>
      <c r="F104" s="9">
        <v>1</v>
      </c>
      <c r="G104" s="10">
        <f t="shared" si="14"/>
        <v>1</v>
      </c>
      <c r="H104">
        <f t="shared" si="15"/>
        <v>0</v>
      </c>
      <c r="I104">
        <f t="shared" si="16"/>
        <v>1.3381598211497082E-2</v>
      </c>
      <c r="J104" s="8">
        <f t="shared" si="17"/>
        <v>1.3381598211497082E-2</v>
      </c>
      <c r="K104" s="10">
        <f t="shared" si="18"/>
        <v>0.98661840178850291</v>
      </c>
      <c r="L104" s="8">
        <f t="shared" si="19"/>
        <v>-1.34719386348684E-2</v>
      </c>
      <c r="M104" s="10">
        <f t="shared" si="20"/>
        <v>100</v>
      </c>
      <c r="N104">
        <f t="shared" si="21"/>
        <v>1.3563094087075052E-2</v>
      </c>
      <c r="AH104">
        <v>7.1998778620661688E-2</v>
      </c>
      <c r="AI104">
        <v>1</v>
      </c>
      <c r="AJ104">
        <v>0</v>
      </c>
      <c r="AK104">
        <f t="shared" si="25"/>
        <v>99</v>
      </c>
      <c r="AL104">
        <f t="shared" si="26"/>
        <v>1</v>
      </c>
      <c r="AM104">
        <f t="shared" si="22"/>
        <v>0.33999999999999997</v>
      </c>
      <c r="AN104">
        <f t="shared" si="23"/>
        <v>0.99333333333333329</v>
      </c>
      <c r="AO104">
        <f t="shared" si="24"/>
        <v>6.6222222222221544E-3</v>
      </c>
    </row>
    <row r="105" spans="1:41">
      <c r="A105">
        <v>496.4</v>
      </c>
      <c r="B105">
        <v>23.97</v>
      </c>
      <c r="C105">
        <v>7.5289999999999996E-2</v>
      </c>
      <c r="D105">
        <v>5.4379999999999998E-2</v>
      </c>
      <c r="E105" s="8">
        <v>0</v>
      </c>
      <c r="F105" s="9">
        <v>1</v>
      </c>
      <c r="G105" s="10">
        <f t="shared" si="14"/>
        <v>1</v>
      </c>
      <c r="H105">
        <f t="shared" si="15"/>
        <v>0</v>
      </c>
      <c r="I105">
        <f t="shared" si="16"/>
        <v>0.29502443300043563</v>
      </c>
      <c r="J105" s="8">
        <f t="shared" si="17"/>
        <v>0.29502443300043563</v>
      </c>
      <c r="K105" s="10">
        <f t="shared" si="18"/>
        <v>0.70497556699956432</v>
      </c>
      <c r="L105" s="8">
        <f t="shared" si="19"/>
        <v>-0.34959213350863366</v>
      </c>
      <c r="M105" s="10">
        <f t="shared" si="20"/>
        <v>100</v>
      </c>
      <c r="N105">
        <f t="shared" si="21"/>
        <v>0.4184888765096989</v>
      </c>
      <c r="AH105">
        <v>7.3329018124592443E-2</v>
      </c>
      <c r="AI105">
        <v>1</v>
      </c>
      <c r="AJ105">
        <v>0</v>
      </c>
      <c r="AK105">
        <f t="shared" si="25"/>
        <v>100</v>
      </c>
      <c r="AL105">
        <f t="shared" si="26"/>
        <v>1</v>
      </c>
      <c r="AM105">
        <f t="shared" si="22"/>
        <v>0.33333333333333337</v>
      </c>
      <c r="AN105">
        <f t="shared" si="23"/>
        <v>0.99333333333333329</v>
      </c>
      <c r="AO105">
        <f t="shared" si="24"/>
        <v>6.6222222222222646E-3</v>
      </c>
    </row>
    <row r="106" spans="1:41">
      <c r="A106">
        <v>499</v>
      </c>
      <c r="B106">
        <v>23.84</v>
      </c>
      <c r="C106">
        <v>0.12620000000000001</v>
      </c>
      <c r="D106">
        <v>0.1128</v>
      </c>
      <c r="E106" s="8">
        <v>1</v>
      </c>
      <c r="F106" s="9">
        <v>0</v>
      </c>
      <c r="G106" s="10">
        <f t="shared" si="14"/>
        <v>1</v>
      </c>
      <c r="H106">
        <f t="shared" si="15"/>
        <v>1</v>
      </c>
      <c r="I106">
        <f t="shared" si="16"/>
        <v>0.68769950125090562</v>
      </c>
      <c r="J106" s="8">
        <f t="shared" si="17"/>
        <v>0.68769950125090562</v>
      </c>
      <c r="K106" s="10">
        <f t="shared" si="18"/>
        <v>0.31230049874909438</v>
      </c>
      <c r="L106" s="8">
        <f t="shared" si="19"/>
        <v>-0.37440330789885823</v>
      </c>
      <c r="M106" s="10">
        <f t="shared" si="20"/>
        <v>100</v>
      </c>
      <c r="N106">
        <f t="shared" si="21"/>
        <v>0.45412349170099553</v>
      </c>
      <c r="AH106">
        <v>8.1250756418644474E-2</v>
      </c>
      <c r="AI106">
        <v>1</v>
      </c>
      <c r="AJ106">
        <v>0</v>
      </c>
      <c r="AK106">
        <f t="shared" si="25"/>
        <v>101</v>
      </c>
      <c r="AL106">
        <f t="shared" si="26"/>
        <v>1</v>
      </c>
      <c r="AM106">
        <f t="shared" si="22"/>
        <v>0.32666666666666666</v>
      </c>
      <c r="AN106">
        <f t="shared" si="23"/>
        <v>0.99333333333333329</v>
      </c>
      <c r="AO106">
        <f t="shared" si="24"/>
        <v>6.6222222222222646E-3</v>
      </c>
    </row>
    <row r="107" spans="1:41">
      <c r="A107">
        <v>502.5</v>
      </c>
      <c r="B107">
        <v>16.489999999999998</v>
      </c>
      <c r="C107">
        <v>5.2339999999999998E-2</v>
      </c>
      <c r="D107">
        <v>3.653E-2</v>
      </c>
      <c r="E107" s="8">
        <v>0</v>
      </c>
      <c r="F107" s="9">
        <v>1</v>
      </c>
      <c r="G107" s="10">
        <f t="shared" si="14"/>
        <v>1</v>
      </c>
      <c r="H107">
        <f t="shared" si="15"/>
        <v>0</v>
      </c>
      <c r="I107">
        <f t="shared" si="16"/>
        <v>2.2919744975097068E-2</v>
      </c>
      <c r="J107" s="8">
        <f t="shared" si="17"/>
        <v>2.2919744975097068E-2</v>
      </c>
      <c r="K107" s="10">
        <f t="shared" si="18"/>
        <v>0.97708025502490292</v>
      </c>
      <c r="L107" s="8">
        <f t="shared" si="19"/>
        <v>-2.3186485968182149E-2</v>
      </c>
      <c r="M107" s="10">
        <f t="shared" si="20"/>
        <v>100</v>
      </c>
      <c r="N107">
        <f t="shared" si="21"/>
        <v>2.3457382192738008E-2</v>
      </c>
      <c r="AH107">
        <v>8.14982848938091E-2</v>
      </c>
      <c r="AI107">
        <v>1</v>
      </c>
      <c r="AJ107">
        <v>0</v>
      </c>
      <c r="AK107">
        <f t="shared" si="25"/>
        <v>102</v>
      </c>
      <c r="AL107">
        <f t="shared" si="26"/>
        <v>1</v>
      </c>
      <c r="AM107">
        <f t="shared" si="22"/>
        <v>0.31999999999999995</v>
      </c>
      <c r="AN107">
        <f t="shared" si="23"/>
        <v>0.99333333333333329</v>
      </c>
      <c r="AO107">
        <f t="shared" si="24"/>
        <v>6.6222222222221544E-3</v>
      </c>
    </row>
    <row r="108" spans="1:41">
      <c r="A108">
        <v>503.2</v>
      </c>
      <c r="B108">
        <v>22.33</v>
      </c>
      <c r="C108">
        <v>0.1799</v>
      </c>
      <c r="D108">
        <v>0.16950000000000001</v>
      </c>
      <c r="E108" s="8">
        <v>1</v>
      </c>
      <c r="F108" s="9">
        <v>0</v>
      </c>
      <c r="G108" s="10">
        <f t="shared" si="14"/>
        <v>1</v>
      </c>
      <c r="H108">
        <f t="shared" si="15"/>
        <v>1</v>
      </c>
      <c r="I108">
        <f t="shared" si="16"/>
        <v>0.88940971695207982</v>
      </c>
      <c r="J108" s="8">
        <f t="shared" si="17"/>
        <v>0.88940971695207982</v>
      </c>
      <c r="K108" s="10">
        <f t="shared" si="18"/>
        <v>0.11059028304792018</v>
      </c>
      <c r="L108" s="8">
        <f t="shared" si="19"/>
        <v>-0.11719727567617291</v>
      </c>
      <c r="M108" s="10">
        <f t="shared" si="20"/>
        <v>100</v>
      </c>
      <c r="N108">
        <f t="shared" si="21"/>
        <v>0.12434121298663373</v>
      </c>
      <c r="AH108">
        <v>8.1726100283203165E-2</v>
      </c>
      <c r="AI108">
        <v>1</v>
      </c>
      <c r="AJ108">
        <v>0</v>
      </c>
      <c r="AK108">
        <f t="shared" si="25"/>
        <v>103</v>
      </c>
      <c r="AL108">
        <f t="shared" si="26"/>
        <v>1</v>
      </c>
      <c r="AM108">
        <f t="shared" si="22"/>
        <v>0.31333333333333335</v>
      </c>
      <c r="AN108">
        <f t="shared" si="23"/>
        <v>0.99333333333333329</v>
      </c>
      <c r="AO108">
        <f t="shared" si="24"/>
        <v>6.6222222222222646E-3</v>
      </c>
    </row>
    <row r="109" spans="1:41">
      <c r="A109">
        <v>506.3</v>
      </c>
      <c r="B109">
        <v>18</v>
      </c>
      <c r="C109">
        <v>9.5460000000000003E-2</v>
      </c>
      <c r="D109">
        <v>3.8890000000000001E-2</v>
      </c>
      <c r="E109" s="8">
        <v>0</v>
      </c>
      <c r="F109" s="9">
        <v>1</v>
      </c>
      <c r="G109" s="10">
        <f t="shared" si="14"/>
        <v>1</v>
      </c>
      <c r="H109">
        <f t="shared" si="15"/>
        <v>0</v>
      </c>
      <c r="I109">
        <f t="shared" si="16"/>
        <v>8.8075802412245163E-2</v>
      </c>
      <c r="J109" s="8">
        <f t="shared" si="17"/>
        <v>8.8075802412245163E-2</v>
      </c>
      <c r="K109" s="10">
        <f t="shared" si="18"/>
        <v>0.91192419758775478</v>
      </c>
      <c r="L109" s="8">
        <f t="shared" si="19"/>
        <v>-9.219840904228177E-2</v>
      </c>
      <c r="M109" s="10">
        <f t="shared" si="20"/>
        <v>100</v>
      </c>
      <c r="N109">
        <f t="shared" si="21"/>
        <v>9.6582372356414634E-2</v>
      </c>
      <c r="AH109">
        <v>8.7078789493550288E-2</v>
      </c>
      <c r="AI109">
        <v>1</v>
      </c>
      <c r="AJ109">
        <v>0</v>
      </c>
      <c r="AK109">
        <f t="shared" si="25"/>
        <v>104</v>
      </c>
      <c r="AL109">
        <f t="shared" si="26"/>
        <v>1</v>
      </c>
      <c r="AM109">
        <f t="shared" si="22"/>
        <v>0.30666666666666664</v>
      </c>
      <c r="AN109">
        <f t="shared" si="23"/>
        <v>0.99333333333333329</v>
      </c>
      <c r="AO109">
        <f t="shared" si="24"/>
        <v>6.6222222222221544E-3</v>
      </c>
    </row>
    <row r="110" spans="1:41">
      <c r="A110">
        <v>506.3</v>
      </c>
      <c r="B110">
        <v>22.47</v>
      </c>
      <c r="C110">
        <v>5.7610000000000001E-2</v>
      </c>
      <c r="D110">
        <v>4.7109999999999999E-2</v>
      </c>
      <c r="E110" s="8">
        <v>1</v>
      </c>
      <c r="F110" s="9">
        <v>0</v>
      </c>
      <c r="G110" s="10">
        <f t="shared" si="14"/>
        <v>1</v>
      </c>
      <c r="H110">
        <f t="shared" si="15"/>
        <v>1</v>
      </c>
      <c r="I110">
        <f t="shared" si="16"/>
        <v>0.15965559407760302</v>
      </c>
      <c r="J110" s="8">
        <f t="shared" si="17"/>
        <v>0.15965559407760302</v>
      </c>
      <c r="K110" s="10">
        <f t="shared" si="18"/>
        <v>0.84034440592239701</v>
      </c>
      <c r="L110" s="8">
        <f t="shared" si="19"/>
        <v>-1.834736320801001</v>
      </c>
      <c r="M110" s="10">
        <f t="shared" si="20"/>
        <v>0</v>
      </c>
      <c r="N110">
        <f t="shared" si="21"/>
        <v>5.2634823776605968</v>
      </c>
      <c r="AH110">
        <v>8.8075802412245163E-2</v>
      </c>
      <c r="AI110">
        <v>1</v>
      </c>
      <c r="AJ110">
        <v>0</v>
      </c>
      <c r="AK110">
        <f t="shared" si="25"/>
        <v>105</v>
      </c>
      <c r="AL110">
        <f t="shared" si="26"/>
        <v>1</v>
      </c>
      <c r="AM110">
        <f t="shared" si="22"/>
        <v>0.30000000000000004</v>
      </c>
      <c r="AN110">
        <f t="shared" si="23"/>
        <v>0.99333333333333329</v>
      </c>
      <c r="AO110">
        <f t="shared" si="24"/>
        <v>6.6222222222222646E-3</v>
      </c>
    </row>
    <row r="111" spans="1:41">
      <c r="A111">
        <v>507.4</v>
      </c>
      <c r="B111">
        <v>21.41</v>
      </c>
      <c r="C111">
        <v>6.6009999999999999E-2</v>
      </c>
      <c r="D111">
        <v>3.1119999999999998E-2</v>
      </c>
      <c r="E111" s="8">
        <v>0</v>
      </c>
      <c r="F111" s="9">
        <v>1</v>
      </c>
      <c r="G111" s="10">
        <f t="shared" si="14"/>
        <v>1</v>
      </c>
      <c r="H111">
        <f t="shared" si="15"/>
        <v>0</v>
      </c>
      <c r="I111">
        <f t="shared" si="16"/>
        <v>0.12227283413244718</v>
      </c>
      <c r="J111" s="8">
        <f t="shared" si="17"/>
        <v>0.12227283413244718</v>
      </c>
      <c r="K111" s="10">
        <f t="shared" si="18"/>
        <v>0.87772716586755284</v>
      </c>
      <c r="L111" s="8">
        <f t="shared" si="19"/>
        <v>-0.13041947866382653</v>
      </c>
      <c r="M111" s="10">
        <f t="shared" si="20"/>
        <v>100</v>
      </c>
      <c r="N111">
        <f t="shared" si="21"/>
        <v>0.13930619774265696</v>
      </c>
      <c r="AH111">
        <v>9.0144582980351162E-2</v>
      </c>
      <c r="AI111">
        <v>1</v>
      </c>
      <c r="AJ111">
        <v>0</v>
      </c>
      <c r="AK111">
        <f t="shared" si="25"/>
        <v>106</v>
      </c>
      <c r="AL111">
        <f t="shared" si="26"/>
        <v>1</v>
      </c>
      <c r="AM111">
        <f t="shared" si="22"/>
        <v>0.29333333333333333</v>
      </c>
      <c r="AN111">
        <f t="shared" si="23"/>
        <v>0.99333333333333329</v>
      </c>
      <c r="AO111">
        <f t="shared" si="24"/>
        <v>6.6222222222222646E-3</v>
      </c>
    </row>
    <row r="112" spans="1:41">
      <c r="A112">
        <v>508.8</v>
      </c>
      <c r="B112">
        <v>13.06</v>
      </c>
      <c r="C112">
        <v>3.7740000000000003E-2</v>
      </c>
      <c r="D112">
        <v>9.1929999999999998E-3</v>
      </c>
      <c r="E112" s="8">
        <v>0</v>
      </c>
      <c r="F112" s="9">
        <v>1</v>
      </c>
      <c r="G112" s="10">
        <f t="shared" si="14"/>
        <v>1</v>
      </c>
      <c r="H112">
        <f t="shared" si="15"/>
        <v>0</v>
      </c>
      <c r="I112">
        <f t="shared" si="16"/>
        <v>4.8511926569867036E-3</v>
      </c>
      <c r="J112" s="8">
        <f t="shared" si="17"/>
        <v>4.8511926569867036E-3</v>
      </c>
      <c r="K112" s="10">
        <f t="shared" si="18"/>
        <v>0.99514880734301325</v>
      </c>
      <c r="L112" s="8">
        <f t="shared" si="19"/>
        <v>-4.8629978871898537E-3</v>
      </c>
      <c r="M112" s="10">
        <f t="shared" si="20"/>
        <v>100</v>
      </c>
      <c r="N112">
        <f t="shared" si="21"/>
        <v>4.8748414520428289E-3</v>
      </c>
      <c r="AH112">
        <v>9.5358371487012886E-2</v>
      </c>
      <c r="AI112">
        <v>1</v>
      </c>
      <c r="AJ112">
        <v>0</v>
      </c>
      <c r="AK112">
        <f t="shared" si="25"/>
        <v>107</v>
      </c>
      <c r="AL112">
        <f t="shared" si="26"/>
        <v>1</v>
      </c>
      <c r="AM112">
        <f t="shared" si="22"/>
        <v>0.28666666666666663</v>
      </c>
      <c r="AN112">
        <f t="shared" si="23"/>
        <v>0.99333333333333329</v>
      </c>
      <c r="AO112">
        <f t="shared" si="24"/>
        <v>6.6222222222221544E-3</v>
      </c>
    </row>
    <row r="113" spans="1:41">
      <c r="A113">
        <v>512.20000000000005</v>
      </c>
      <c r="B113">
        <v>14.11</v>
      </c>
      <c r="C113">
        <v>0.1346</v>
      </c>
      <c r="D113">
        <v>0.13739999999999999</v>
      </c>
      <c r="E113" s="8">
        <v>0</v>
      </c>
      <c r="F113" s="9">
        <v>1</v>
      </c>
      <c r="G113" s="10">
        <f t="shared" si="14"/>
        <v>1</v>
      </c>
      <c r="H113">
        <f t="shared" si="15"/>
        <v>0</v>
      </c>
      <c r="I113">
        <f t="shared" si="16"/>
        <v>0.16762920493176572</v>
      </c>
      <c r="J113" s="8">
        <f t="shared" si="17"/>
        <v>0.16762920493176572</v>
      </c>
      <c r="K113" s="10">
        <f t="shared" si="18"/>
        <v>0.8323707950682343</v>
      </c>
      <c r="L113" s="8">
        <f t="shared" si="19"/>
        <v>-0.1834772702917162</v>
      </c>
      <c r="M113" s="10">
        <f t="shared" si="20"/>
        <v>100</v>
      </c>
      <c r="N113">
        <f t="shared" si="21"/>
        <v>0.20138765791034771</v>
      </c>
      <c r="AH113">
        <v>9.755199827420151E-2</v>
      </c>
      <c r="AI113">
        <v>1</v>
      </c>
      <c r="AJ113">
        <v>0</v>
      </c>
      <c r="AK113">
        <f t="shared" si="25"/>
        <v>108</v>
      </c>
      <c r="AL113">
        <f t="shared" si="26"/>
        <v>1</v>
      </c>
      <c r="AM113">
        <f t="shared" si="22"/>
        <v>0.28000000000000003</v>
      </c>
      <c r="AN113">
        <f t="shared" si="23"/>
        <v>0.99333333333333329</v>
      </c>
      <c r="AO113">
        <f t="shared" si="24"/>
        <v>6.6222222222222646E-3</v>
      </c>
    </row>
    <row r="114" spans="1:41">
      <c r="A114">
        <v>512.20000000000005</v>
      </c>
      <c r="B114">
        <v>15.92</v>
      </c>
      <c r="C114">
        <v>9.5089999999999994E-2</v>
      </c>
      <c r="D114">
        <v>4.8939999999999997E-2</v>
      </c>
      <c r="E114" s="8">
        <v>0</v>
      </c>
      <c r="F114" s="9">
        <v>1</v>
      </c>
      <c r="G114" s="10">
        <f t="shared" si="14"/>
        <v>1</v>
      </c>
      <c r="H114">
        <f t="shared" si="15"/>
        <v>0</v>
      </c>
      <c r="I114">
        <f t="shared" si="16"/>
        <v>5.6908187290554545E-2</v>
      </c>
      <c r="J114" s="8">
        <f t="shared" si="17"/>
        <v>5.6908187290554545E-2</v>
      </c>
      <c r="K114" s="10">
        <f t="shared" si="18"/>
        <v>0.94309181270944542</v>
      </c>
      <c r="L114" s="8">
        <f t="shared" si="19"/>
        <v>-5.8591638723881803E-2</v>
      </c>
      <c r="M114" s="10">
        <f t="shared" si="20"/>
        <v>100</v>
      </c>
      <c r="N114">
        <f t="shared" si="21"/>
        <v>6.0342149644010572E-2</v>
      </c>
      <c r="AH114">
        <v>9.8865131221154159E-2</v>
      </c>
      <c r="AI114">
        <v>1</v>
      </c>
      <c r="AJ114">
        <v>0</v>
      </c>
      <c r="AK114">
        <f t="shared" si="25"/>
        <v>109</v>
      </c>
      <c r="AL114">
        <f t="shared" si="26"/>
        <v>1</v>
      </c>
      <c r="AM114">
        <f t="shared" si="22"/>
        <v>0.27333333333333332</v>
      </c>
      <c r="AN114">
        <f t="shared" si="23"/>
        <v>0.99333333333333329</v>
      </c>
      <c r="AO114">
        <f t="shared" si="24"/>
        <v>6.6222222222221544E-3</v>
      </c>
    </row>
    <row r="115" spans="1:41">
      <c r="A115">
        <v>512.20000000000005</v>
      </c>
      <c r="B115">
        <v>16.21</v>
      </c>
      <c r="C115">
        <v>6.2190000000000002E-2</v>
      </c>
      <c r="D115">
        <v>3.9E-2</v>
      </c>
      <c r="E115" s="8">
        <v>0</v>
      </c>
      <c r="F115" s="9">
        <v>1</v>
      </c>
      <c r="G115" s="10">
        <f t="shared" si="14"/>
        <v>1</v>
      </c>
      <c r="H115">
        <f t="shared" si="15"/>
        <v>0</v>
      </c>
      <c r="I115">
        <f t="shared" si="16"/>
        <v>2.9268114895130173E-2</v>
      </c>
      <c r="J115" s="8">
        <f t="shared" si="17"/>
        <v>2.9268114895130173E-2</v>
      </c>
      <c r="K115" s="10">
        <f t="shared" si="18"/>
        <v>0.97073188510486985</v>
      </c>
      <c r="L115" s="8">
        <f t="shared" si="19"/>
        <v>-2.9704971265699792E-2</v>
      </c>
      <c r="M115" s="10">
        <f t="shared" si="20"/>
        <v>100</v>
      </c>
      <c r="N115">
        <f t="shared" si="21"/>
        <v>3.015056509858877E-2</v>
      </c>
      <c r="AH115">
        <v>0.10055839267841929</v>
      </c>
      <c r="AI115">
        <v>1</v>
      </c>
      <c r="AJ115">
        <v>0</v>
      </c>
      <c r="AK115">
        <f t="shared" si="25"/>
        <v>110</v>
      </c>
      <c r="AL115">
        <f t="shared" si="26"/>
        <v>1</v>
      </c>
      <c r="AM115">
        <f t="shared" si="22"/>
        <v>0.26666666666666672</v>
      </c>
      <c r="AN115">
        <f t="shared" si="23"/>
        <v>0.99333333333333329</v>
      </c>
      <c r="AO115">
        <f t="shared" si="24"/>
        <v>6.6222222222222646E-3</v>
      </c>
    </row>
    <row r="116" spans="1:41">
      <c r="A116">
        <v>513.70000000000005</v>
      </c>
      <c r="B116">
        <v>16.02</v>
      </c>
      <c r="C116">
        <v>7.9430000000000001E-2</v>
      </c>
      <c r="D116">
        <v>6.1550000000000001E-2</v>
      </c>
      <c r="E116" s="8">
        <v>0</v>
      </c>
      <c r="F116" s="9">
        <v>1</v>
      </c>
      <c r="G116" s="10">
        <f t="shared" si="14"/>
        <v>1</v>
      </c>
      <c r="H116">
        <f t="shared" si="15"/>
        <v>0</v>
      </c>
      <c r="I116">
        <f t="shared" si="16"/>
        <v>4.9860299452059831E-2</v>
      </c>
      <c r="J116" s="8">
        <f t="shared" si="17"/>
        <v>4.9860299452059831E-2</v>
      </c>
      <c r="K116" s="10">
        <f t="shared" si="18"/>
        <v>0.95013970054794017</v>
      </c>
      <c r="L116" s="8">
        <f t="shared" si="19"/>
        <v>-5.1146251990455631E-2</v>
      </c>
      <c r="M116" s="10">
        <f t="shared" si="20"/>
        <v>100</v>
      </c>
      <c r="N116">
        <f t="shared" si="21"/>
        <v>5.2476808855903695E-2</v>
      </c>
      <c r="AH116">
        <v>0.10299512661561097</v>
      </c>
      <c r="AI116">
        <v>1</v>
      </c>
      <c r="AJ116">
        <v>0</v>
      </c>
      <c r="AK116">
        <f t="shared" si="25"/>
        <v>111</v>
      </c>
      <c r="AL116">
        <f t="shared" si="26"/>
        <v>1</v>
      </c>
      <c r="AM116">
        <f t="shared" si="22"/>
        <v>0.26</v>
      </c>
      <c r="AN116">
        <f t="shared" si="23"/>
        <v>0.99333333333333329</v>
      </c>
      <c r="AO116">
        <f t="shared" si="24"/>
        <v>6.6222222222222646E-3</v>
      </c>
    </row>
    <row r="117" spans="1:41">
      <c r="A117">
        <v>515.9</v>
      </c>
      <c r="B117">
        <v>13.12</v>
      </c>
      <c r="C117">
        <v>3.7289999999999997E-2</v>
      </c>
      <c r="D117">
        <v>2.2599999999999999E-2</v>
      </c>
      <c r="E117" s="8">
        <v>0</v>
      </c>
      <c r="F117" s="9">
        <v>1</v>
      </c>
      <c r="G117" s="10">
        <f t="shared" si="14"/>
        <v>1</v>
      </c>
      <c r="H117">
        <f t="shared" si="15"/>
        <v>0</v>
      </c>
      <c r="I117">
        <f t="shared" si="16"/>
        <v>6.1067218334707202E-3</v>
      </c>
      <c r="J117" s="8">
        <f t="shared" si="17"/>
        <v>6.1067218334707202E-3</v>
      </c>
      <c r="K117" s="10">
        <f t="shared" si="18"/>
        <v>0.99389327816652928</v>
      </c>
      <c r="L117" s="8">
        <f t="shared" si="19"/>
        <v>-6.1254441193563736E-3</v>
      </c>
      <c r="M117" s="10">
        <f t="shared" si="20"/>
        <v>100</v>
      </c>
      <c r="N117">
        <f t="shared" si="21"/>
        <v>6.1442430164494223E-3</v>
      </c>
      <c r="AH117">
        <v>0.10507230923832814</v>
      </c>
      <c r="AI117">
        <v>1</v>
      </c>
      <c r="AJ117">
        <v>0</v>
      </c>
      <c r="AK117">
        <f t="shared" si="25"/>
        <v>112</v>
      </c>
      <c r="AL117">
        <f t="shared" si="26"/>
        <v>1</v>
      </c>
      <c r="AM117">
        <f t="shared" si="22"/>
        <v>0.2533333333333333</v>
      </c>
      <c r="AN117">
        <f t="shared" si="23"/>
        <v>0.99333333333333329</v>
      </c>
      <c r="AO117">
        <f t="shared" si="24"/>
        <v>6.6222222222221544E-3</v>
      </c>
    </row>
    <row r="118" spans="1:41">
      <c r="A118">
        <v>516.4</v>
      </c>
      <c r="B118">
        <v>16.329999999999998</v>
      </c>
      <c r="C118">
        <v>5.3659999999999999E-2</v>
      </c>
      <c r="D118">
        <v>3.8730000000000001E-2</v>
      </c>
      <c r="E118" s="8">
        <v>0</v>
      </c>
      <c r="F118" s="9">
        <v>1</v>
      </c>
      <c r="G118" s="10">
        <f t="shared" si="14"/>
        <v>1</v>
      </c>
      <c r="H118">
        <f t="shared" si="15"/>
        <v>0</v>
      </c>
      <c r="I118">
        <f t="shared" si="16"/>
        <v>2.6690452577607469E-2</v>
      </c>
      <c r="J118" s="8">
        <f t="shared" si="17"/>
        <v>2.6690452577607469E-2</v>
      </c>
      <c r="K118" s="10">
        <f t="shared" si="18"/>
        <v>0.97330954742239251</v>
      </c>
      <c r="L118" s="8">
        <f t="shared" si="19"/>
        <v>-2.7053110266255554E-2</v>
      </c>
      <c r="M118" s="10">
        <f t="shared" si="20"/>
        <v>100</v>
      </c>
      <c r="N118">
        <f t="shared" si="21"/>
        <v>2.7422367990010549E-2</v>
      </c>
      <c r="AH118">
        <v>0.11235395633509747</v>
      </c>
      <c r="AI118">
        <v>1</v>
      </c>
      <c r="AJ118">
        <v>0</v>
      </c>
      <c r="AK118">
        <f t="shared" si="25"/>
        <v>113</v>
      </c>
      <c r="AL118">
        <f t="shared" si="26"/>
        <v>1</v>
      </c>
      <c r="AM118">
        <f t="shared" si="22"/>
        <v>0.2466666666666667</v>
      </c>
      <c r="AN118">
        <f t="shared" si="23"/>
        <v>0.99333333333333329</v>
      </c>
      <c r="AO118">
        <f t="shared" si="24"/>
        <v>6.6222222222222646E-3</v>
      </c>
    </row>
    <row r="119" spans="1:41">
      <c r="A119">
        <v>516.6</v>
      </c>
      <c r="B119">
        <v>15.7</v>
      </c>
      <c r="C119">
        <v>9.5799999999999996E-2</v>
      </c>
      <c r="D119">
        <v>0.1115</v>
      </c>
      <c r="E119" s="8">
        <v>0</v>
      </c>
      <c r="F119" s="9">
        <v>1</v>
      </c>
      <c r="G119" s="10">
        <f t="shared" si="14"/>
        <v>1</v>
      </c>
      <c r="H119">
        <f t="shared" si="15"/>
        <v>0</v>
      </c>
      <c r="I119">
        <f t="shared" si="16"/>
        <v>0.10507230923832814</v>
      </c>
      <c r="J119" s="8">
        <f t="shared" si="17"/>
        <v>0.10507230923832814</v>
      </c>
      <c r="K119" s="10">
        <f t="shared" si="18"/>
        <v>0.89492769076167189</v>
      </c>
      <c r="L119" s="8">
        <f t="shared" si="19"/>
        <v>-0.11101235641622641</v>
      </c>
      <c r="M119" s="10">
        <f t="shared" si="20"/>
        <v>100</v>
      </c>
      <c r="N119">
        <f t="shared" si="21"/>
        <v>0.11740871393631951</v>
      </c>
      <c r="AH119">
        <v>0.12150725698652937</v>
      </c>
      <c r="AI119">
        <v>1</v>
      </c>
      <c r="AJ119">
        <v>0</v>
      </c>
      <c r="AK119">
        <f t="shared" si="25"/>
        <v>114</v>
      </c>
      <c r="AL119">
        <f t="shared" si="26"/>
        <v>1</v>
      </c>
      <c r="AM119">
        <f t="shared" si="22"/>
        <v>0.24</v>
      </c>
      <c r="AN119">
        <f t="shared" si="23"/>
        <v>0.99333333333333329</v>
      </c>
      <c r="AO119">
        <f t="shared" si="24"/>
        <v>6.6222222222222646E-3</v>
      </c>
    </row>
    <row r="120" spans="1:41">
      <c r="A120">
        <v>519.4</v>
      </c>
      <c r="B120">
        <v>20.78</v>
      </c>
      <c r="C120">
        <v>7.5889999999999999E-2</v>
      </c>
      <c r="D120">
        <v>3.1359999999999999E-2</v>
      </c>
      <c r="E120" s="8">
        <v>0</v>
      </c>
      <c r="F120" s="9">
        <v>1</v>
      </c>
      <c r="G120" s="10">
        <f t="shared" si="14"/>
        <v>1</v>
      </c>
      <c r="H120">
        <f t="shared" si="15"/>
        <v>0</v>
      </c>
      <c r="I120">
        <f t="shared" si="16"/>
        <v>0.138864937832089</v>
      </c>
      <c r="J120" s="8">
        <f t="shared" si="17"/>
        <v>0.138864937832089</v>
      </c>
      <c r="K120" s="10">
        <f t="shared" si="18"/>
        <v>0.86113506216791103</v>
      </c>
      <c r="L120" s="8">
        <f t="shared" si="19"/>
        <v>-0.1495039202272922</v>
      </c>
      <c r="M120" s="10">
        <f t="shared" si="20"/>
        <v>100</v>
      </c>
      <c r="N120">
        <f t="shared" si="21"/>
        <v>0.1612580231984701</v>
      </c>
      <c r="AH120">
        <v>0.12227283413244718</v>
      </c>
      <c r="AI120">
        <v>1</v>
      </c>
      <c r="AJ120">
        <v>0</v>
      </c>
      <c r="AK120">
        <f t="shared" si="25"/>
        <v>115</v>
      </c>
      <c r="AL120">
        <f t="shared" si="26"/>
        <v>1</v>
      </c>
      <c r="AM120">
        <f t="shared" si="22"/>
        <v>0.23333333333333328</v>
      </c>
      <c r="AN120">
        <f t="shared" si="23"/>
        <v>0.99333333333333329</v>
      </c>
      <c r="AO120">
        <f t="shared" si="24"/>
        <v>6.6222222222221544E-3</v>
      </c>
    </row>
    <row r="121" spans="1:41">
      <c r="A121">
        <v>519.79999999999995</v>
      </c>
      <c r="B121">
        <v>21.82</v>
      </c>
      <c r="C121">
        <v>0.19320000000000001</v>
      </c>
      <c r="D121">
        <v>0.18590000000000001</v>
      </c>
      <c r="E121" s="8">
        <v>1</v>
      </c>
      <c r="F121" s="9">
        <v>0</v>
      </c>
      <c r="G121" s="10">
        <f t="shared" si="14"/>
        <v>1</v>
      </c>
      <c r="H121">
        <f t="shared" si="15"/>
        <v>1</v>
      </c>
      <c r="I121">
        <f t="shared" si="16"/>
        <v>0.92837841573156088</v>
      </c>
      <c r="J121" s="8">
        <f t="shared" si="17"/>
        <v>0.92837841573156088</v>
      </c>
      <c r="K121" s="10">
        <f t="shared" si="18"/>
        <v>7.162158426843912E-2</v>
      </c>
      <c r="L121" s="8">
        <f t="shared" si="19"/>
        <v>-7.4315853740997834E-2</v>
      </c>
      <c r="M121" s="10">
        <f t="shared" si="20"/>
        <v>100</v>
      </c>
      <c r="N121">
        <f t="shared" si="21"/>
        <v>7.7146972672777425E-2</v>
      </c>
      <c r="AH121">
        <v>0.12530041479878051</v>
      </c>
      <c r="AI121">
        <v>1</v>
      </c>
      <c r="AJ121">
        <v>0</v>
      </c>
      <c r="AK121">
        <f t="shared" si="25"/>
        <v>116</v>
      </c>
      <c r="AL121">
        <f t="shared" si="26"/>
        <v>1</v>
      </c>
      <c r="AM121">
        <f t="shared" si="22"/>
        <v>0.22666666666666668</v>
      </c>
      <c r="AN121">
        <f t="shared" si="23"/>
        <v>0.99333333333333329</v>
      </c>
      <c r="AO121">
        <f t="shared" si="24"/>
        <v>6.6222222222222646E-3</v>
      </c>
    </row>
    <row r="122" spans="1:41">
      <c r="A122">
        <v>520</v>
      </c>
      <c r="B122">
        <v>15.71</v>
      </c>
      <c r="C122">
        <v>0.127</v>
      </c>
      <c r="D122">
        <v>4.5679999999999998E-2</v>
      </c>
      <c r="E122" s="8">
        <v>0</v>
      </c>
      <c r="F122" s="9">
        <v>1</v>
      </c>
      <c r="G122" s="10">
        <f t="shared" si="14"/>
        <v>1</v>
      </c>
      <c r="H122">
        <f t="shared" si="15"/>
        <v>0</v>
      </c>
      <c r="I122">
        <f t="shared" si="16"/>
        <v>0.10299512661561097</v>
      </c>
      <c r="J122" s="8">
        <f t="shared" si="17"/>
        <v>0.10299512661561097</v>
      </c>
      <c r="K122" s="10">
        <f t="shared" si="18"/>
        <v>0.89700487338438906</v>
      </c>
      <c r="L122" s="8">
        <f t="shared" si="19"/>
        <v>-0.10869398395661786</v>
      </c>
      <c r="M122" s="10">
        <f t="shared" si="20"/>
        <v>100</v>
      </c>
      <c r="N122">
        <f t="shared" si="21"/>
        <v>0.1148211449810875</v>
      </c>
      <c r="AH122">
        <v>0.12644808685772635</v>
      </c>
      <c r="AI122">
        <v>1</v>
      </c>
      <c r="AJ122">
        <v>0</v>
      </c>
      <c r="AK122">
        <f t="shared" si="25"/>
        <v>117</v>
      </c>
      <c r="AL122">
        <f t="shared" si="26"/>
        <v>1</v>
      </c>
      <c r="AM122">
        <f t="shared" si="22"/>
        <v>0.21999999999999997</v>
      </c>
      <c r="AN122">
        <f t="shared" si="23"/>
        <v>0.99333333333333329</v>
      </c>
      <c r="AO122">
        <f t="shared" si="24"/>
        <v>6.6222222222221544E-3</v>
      </c>
    </row>
    <row r="123" spans="1:41">
      <c r="A123">
        <v>520</v>
      </c>
      <c r="B123">
        <v>15.86</v>
      </c>
      <c r="C123">
        <v>0.1535</v>
      </c>
      <c r="D123">
        <v>0.1169</v>
      </c>
      <c r="E123" s="8">
        <v>0</v>
      </c>
      <c r="F123" s="9">
        <v>1</v>
      </c>
      <c r="G123" s="10">
        <f t="shared" si="14"/>
        <v>1</v>
      </c>
      <c r="H123">
        <f t="shared" si="15"/>
        <v>0</v>
      </c>
      <c r="I123">
        <f t="shared" si="16"/>
        <v>0.30749512534325946</v>
      </c>
      <c r="J123" s="8">
        <f t="shared" si="17"/>
        <v>0.30749512534325946</v>
      </c>
      <c r="K123" s="10">
        <f t="shared" si="18"/>
        <v>0.6925048746567406</v>
      </c>
      <c r="L123" s="8">
        <f t="shared" si="19"/>
        <v>-0.36744000172990876</v>
      </c>
      <c r="M123" s="10">
        <f t="shared" si="20"/>
        <v>100</v>
      </c>
      <c r="N123">
        <f t="shared" si="21"/>
        <v>0.44403315643904745</v>
      </c>
      <c r="AH123">
        <v>0.12726630169336101</v>
      </c>
      <c r="AI123">
        <v>1</v>
      </c>
      <c r="AJ123">
        <v>0</v>
      </c>
      <c r="AK123">
        <f t="shared" si="25"/>
        <v>118</v>
      </c>
      <c r="AL123">
        <f t="shared" si="26"/>
        <v>1</v>
      </c>
      <c r="AM123">
        <f t="shared" si="22"/>
        <v>0.21333333333333337</v>
      </c>
      <c r="AN123">
        <f t="shared" si="23"/>
        <v>0.99333333333333329</v>
      </c>
      <c r="AO123">
        <f t="shared" si="24"/>
        <v>6.6222222222222646E-3</v>
      </c>
    </row>
    <row r="124" spans="1:41">
      <c r="A124">
        <v>523.79999999999995</v>
      </c>
      <c r="B124">
        <v>18.420000000000002</v>
      </c>
      <c r="C124">
        <v>3.7659999999999999E-2</v>
      </c>
      <c r="D124">
        <v>2.562E-2</v>
      </c>
      <c r="E124" s="8">
        <v>0</v>
      </c>
      <c r="F124" s="9">
        <v>1</v>
      </c>
      <c r="G124" s="10">
        <f t="shared" si="14"/>
        <v>1</v>
      </c>
      <c r="H124">
        <f t="shared" si="15"/>
        <v>0</v>
      </c>
      <c r="I124">
        <f t="shared" si="16"/>
        <v>3.4079689221030635E-2</v>
      </c>
      <c r="J124" s="8">
        <f t="shared" si="17"/>
        <v>3.4079689221030635E-2</v>
      </c>
      <c r="K124" s="10">
        <f t="shared" si="18"/>
        <v>0.96592031077896934</v>
      </c>
      <c r="L124" s="8">
        <f t="shared" si="19"/>
        <v>-3.4673942190067752E-2</v>
      </c>
      <c r="M124" s="10">
        <f t="shared" si="20"/>
        <v>100</v>
      </c>
      <c r="N124">
        <f t="shared" si="21"/>
        <v>3.5282091949745797E-2</v>
      </c>
      <c r="AH124">
        <v>0.138864937832089</v>
      </c>
      <c r="AI124">
        <v>1</v>
      </c>
      <c r="AJ124">
        <v>0</v>
      </c>
      <c r="AK124">
        <f t="shared" si="25"/>
        <v>119</v>
      </c>
      <c r="AL124">
        <f t="shared" si="26"/>
        <v>1</v>
      </c>
      <c r="AM124">
        <f t="shared" si="22"/>
        <v>0.20666666666666667</v>
      </c>
      <c r="AN124">
        <f t="shared" si="23"/>
        <v>0.99333333333333329</v>
      </c>
      <c r="AO124">
        <f t="shared" si="24"/>
        <v>6.6222222222222646E-3</v>
      </c>
    </row>
    <row r="125" spans="1:41">
      <c r="A125">
        <v>526.4</v>
      </c>
      <c r="B125">
        <v>22.22</v>
      </c>
      <c r="C125">
        <v>1.9380000000000001E-2</v>
      </c>
      <c r="D125">
        <v>1.5950000000000001E-3</v>
      </c>
      <c r="E125" s="8">
        <v>0</v>
      </c>
      <c r="F125" s="9">
        <v>1</v>
      </c>
      <c r="G125" s="10">
        <f t="shared" si="14"/>
        <v>1</v>
      </c>
      <c r="H125">
        <f t="shared" si="15"/>
        <v>0</v>
      </c>
      <c r="I125">
        <f t="shared" si="16"/>
        <v>5.8052612480483309E-2</v>
      </c>
      <c r="J125" s="8">
        <f t="shared" si="17"/>
        <v>5.8052612480483309E-2</v>
      </c>
      <c r="K125" s="10">
        <f t="shared" si="18"/>
        <v>0.94194738751951668</v>
      </c>
      <c r="L125" s="8">
        <f t="shared" si="19"/>
        <v>-5.9805857855658569E-2</v>
      </c>
      <c r="M125" s="10">
        <f t="shared" si="20"/>
        <v>100</v>
      </c>
      <c r="N125">
        <f t="shared" si="21"/>
        <v>6.1630419330910333E-2</v>
      </c>
      <c r="AH125">
        <v>0.13993117559234125</v>
      </c>
      <c r="AI125">
        <v>1</v>
      </c>
      <c r="AJ125">
        <v>0</v>
      </c>
      <c r="AK125">
        <f t="shared" si="25"/>
        <v>120</v>
      </c>
      <c r="AL125">
        <f t="shared" si="26"/>
        <v>1</v>
      </c>
      <c r="AM125">
        <f t="shared" si="22"/>
        <v>0.19999999999999996</v>
      </c>
      <c r="AN125">
        <f t="shared" si="23"/>
        <v>0.99333333333333329</v>
      </c>
      <c r="AO125">
        <f t="shared" si="24"/>
        <v>6.6222222222221544E-3</v>
      </c>
    </row>
    <row r="126" spans="1:41">
      <c r="A126">
        <v>527.20000000000005</v>
      </c>
      <c r="B126">
        <v>19.309999999999999</v>
      </c>
      <c r="C126">
        <v>3.789E-2</v>
      </c>
      <c r="D126">
        <v>6.9200000000000002E-4</v>
      </c>
      <c r="E126" s="8">
        <v>0</v>
      </c>
      <c r="F126" s="9">
        <v>1</v>
      </c>
      <c r="G126" s="10">
        <f t="shared" si="14"/>
        <v>1</v>
      </c>
      <c r="H126">
        <f t="shared" si="15"/>
        <v>0</v>
      </c>
      <c r="I126">
        <f t="shared" si="16"/>
        <v>3.5689677861514509E-2</v>
      </c>
      <c r="J126" s="8">
        <f t="shared" si="17"/>
        <v>3.5689677861514509E-2</v>
      </c>
      <c r="K126" s="10">
        <f t="shared" si="18"/>
        <v>0.96431032213848544</v>
      </c>
      <c r="L126" s="8">
        <f t="shared" si="19"/>
        <v>-3.6342125241759844E-2</v>
      </c>
      <c r="M126" s="10">
        <f t="shared" si="20"/>
        <v>100</v>
      </c>
      <c r="N126">
        <f t="shared" si="21"/>
        <v>3.7010573300063757E-2</v>
      </c>
      <c r="AH126">
        <v>0.14528299122727459</v>
      </c>
      <c r="AI126">
        <v>1</v>
      </c>
      <c r="AJ126">
        <v>0</v>
      </c>
      <c r="AK126">
        <f t="shared" si="25"/>
        <v>121</v>
      </c>
      <c r="AL126">
        <f t="shared" si="26"/>
        <v>1</v>
      </c>
      <c r="AM126">
        <f t="shared" si="22"/>
        <v>0.19333333333333336</v>
      </c>
      <c r="AN126">
        <f t="shared" si="23"/>
        <v>0.99333333333333329</v>
      </c>
      <c r="AO126">
        <f t="shared" si="24"/>
        <v>0</v>
      </c>
    </row>
    <row r="127" spans="1:41">
      <c r="A127">
        <v>529.4</v>
      </c>
      <c r="B127">
        <v>22.54</v>
      </c>
      <c r="C127">
        <v>0.14829999999999999</v>
      </c>
      <c r="D127">
        <v>8.7050000000000002E-2</v>
      </c>
      <c r="E127" s="8">
        <v>0</v>
      </c>
      <c r="F127" s="9">
        <v>1</v>
      </c>
      <c r="G127" s="10">
        <f t="shared" si="14"/>
        <v>1</v>
      </c>
      <c r="H127">
        <f t="shared" si="15"/>
        <v>0</v>
      </c>
      <c r="I127">
        <f t="shared" si="16"/>
        <v>0.71266013736511025</v>
      </c>
      <c r="J127" s="8">
        <f t="shared" si="17"/>
        <v>0.71266013736511025</v>
      </c>
      <c r="K127" s="10">
        <f t="shared" si="18"/>
        <v>0.28733986263488975</v>
      </c>
      <c r="L127" s="8">
        <f t="shared" si="19"/>
        <v>-1.2470895734574157</v>
      </c>
      <c r="M127" s="10">
        <f t="shared" si="20"/>
        <v>0</v>
      </c>
      <c r="N127">
        <f t="shared" si="21"/>
        <v>2.4801993389641748</v>
      </c>
      <c r="AH127">
        <v>0.15965559407760302</v>
      </c>
      <c r="AI127">
        <v>0</v>
      </c>
      <c r="AJ127">
        <v>1</v>
      </c>
      <c r="AK127">
        <f t="shared" si="25"/>
        <v>121</v>
      </c>
      <c r="AL127">
        <f t="shared" si="26"/>
        <v>2</v>
      </c>
      <c r="AM127">
        <f t="shared" si="22"/>
        <v>0.19333333333333336</v>
      </c>
      <c r="AN127">
        <f t="shared" si="23"/>
        <v>0.98666666666666669</v>
      </c>
      <c r="AO127">
        <f t="shared" si="24"/>
        <v>0</v>
      </c>
    </row>
    <row r="128" spans="1:41">
      <c r="A128">
        <v>530.20000000000005</v>
      </c>
      <c r="B128">
        <v>15.56</v>
      </c>
      <c r="C128">
        <v>0.17649999999999999</v>
      </c>
      <c r="D128">
        <v>0.20710000000000001</v>
      </c>
      <c r="E128" s="8">
        <v>1</v>
      </c>
      <c r="F128" s="9">
        <v>0</v>
      </c>
      <c r="G128" s="10">
        <f t="shared" si="14"/>
        <v>1</v>
      </c>
      <c r="H128">
        <f t="shared" si="15"/>
        <v>1</v>
      </c>
      <c r="I128">
        <f t="shared" si="16"/>
        <v>0.65646562578317091</v>
      </c>
      <c r="J128" s="8">
        <f t="shared" si="17"/>
        <v>0.65646562578317091</v>
      </c>
      <c r="K128" s="10">
        <f t="shared" si="18"/>
        <v>0.34353437421682909</v>
      </c>
      <c r="L128" s="8">
        <f t="shared" si="19"/>
        <v>-0.42088494642249147</v>
      </c>
      <c r="M128" s="10">
        <f t="shared" si="20"/>
        <v>100</v>
      </c>
      <c r="N128">
        <f t="shared" si="21"/>
        <v>0.52330900617528708</v>
      </c>
      <c r="AH128">
        <v>0.16227758061788233</v>
      </c>
      <c r="AI128">
        <v>0</v>
      </c>
      <c r="AJ128">
        <v>1</v>
      </c>
      <c r="AK128">
        <f t="shared" si="25"/>
        <v>121</v>
      </c>
      <c r="AL128">
        <f t="shared" si="26"/>
        <v>3</v>
      </c>
      <c r="AM128">
        <f t="shared" si="22"/>
        <v>0.19333333333333336</v>
      </c>
      <c r="AN128">
        <f t="shared" si="23"/>
        <v>0.98</v>
      </c>
      <c r="AO128">
        <f t="shared" si="24"/>
        <v>6.5333333333333753E-3</v>
      </c>
    </row>
    <row r="129" spans="1:41">
      <c r="A129">
        <v>531.5</v>
      </c>
      <c r="B129">
        <v>21.81</v>
      </c>
      <c r="C129">
        <v>0.1047</v>
      </c>
      <c r="D129">
        <v>8.2589999999999997E-2</v>
      </c>
      <c r="E129" s="8">
        <v>1</v>
      </c>
      <c r="F129" s="9">
        <v>0</v>
      </c>
      <c r="G129" s="10">
        <f t="shared" si="14"/>
        <v>1</v>
      </c>
      <c r="H129">
        <f t="shared" si="15"/>
        <v>1</v>
      </c>
      <c r="I129">
        <f t="shared" si="16"/>
        <v>0.44146424573300996</v>
      </c>
      <c r="J129" s="8">
        <f t="shared" si="17"/>
        <v>0.44146424573300996</v>
      </c>
      <c r="K129" s="10">
        <f t="shared" si="18"/>
        <v>0.55853575426698998</v>
      </c>
      <c r="L129" s="8">
        <f t="shared" si="19"/>
        <v>-0.81765824583466395</v>
      </c>
      <c r="M129" s="10">
        <f t="shared" si="20"/>
        <v>0</v>
      </c>
      <c r="N129">
        <f t="shared" si="21"/>
        <v>1.2651891057215603</v>
      </c>
      <c r="AH129">
        <v>0.16762920493176572</v>
      </c>
      <c r="AI129">
        <v>1</v>
      </c>
      <c r="AJ129">
        <v>0</v>
      </c>
      <c r="AK129">
        <f t="shared" si="25"/>
        <v>122</v>
      </c>
      <c r="AL129">
        <f t="shared" si="26"/>
        <v>3</v>
      </c>
      <c r="AM129">
        <f t="shared" si="22"/>
        <v>0.18666666666666665</v>
      </c>
      <c r="AN129">
        <f t="shared" si="23"/>
        <v>0.98</v>
      </c>
      <c r="AO129">
        <f t="shared" si="24"/>
        <v>6.5333333333332669E-3</v>
      </c>
    </row>
    <row r="130" spans="1:41">
      <c r="A130">
        <v>534.6</v>
      </c>
      <c r="B130">
        <v>18.66</v>
      </c>
      <c r="C130">
        <v>0.1231</v>
      </c>
      <c r="D130">
        <v>0.1226</v>
      </c>
      <c r="E130" s="8">
        <v>1</v>
      </c>
      <c r="F130" s="9">
        <v>0</v>
      </c>
      <c r="G130" s="10">
        <f t="shared" si="14"/>
        <v>1</v>
      </c>
      <c r="H130">
        <f t="shared" si="15"/>
        <v>1</v>
      </c>
      <c r="I130">
        <f t="shared" si="16"/>
        <v>0.41157271400695772</v>
      </c>
      <c r="J130" s="8">
        <f t="shared" si="17"/>
        <v>0.41157271400695772</v>
      </c>
      <c r="K130" s="10">
        <f t="shared" si="18"/>
        <v>0.58842728599304228</v>
      </c>
      <c r="L130" s="8">
        <f t="shared" si="19"/>
        <v>-0.88776956971979015</v>
      </c>
      <c r="M130" s="10">
        <f t="shared" si="20"/>
        <v>0</v>
      </c>
      <c r="N130">
        <f t="shared" si="21"/>
        <v>1.4297043170434636</v>
      </c>
      <c r="AH130">
        <v>0.17129647497280698</v>
      </c>
      <c r="AI130">
        <v>1</v>
      </c>
      <c r="AJ130">
        <v>0</v>
      </c>
      <c r="AK130">
        <f t="shared" si="25"/>
        <v>123</v>
      </c>
      <c r="AL130">
        <f t="shared" si="26"/>
        <v>3</v>
      </c>
      <c r="AM130">
        <f t="shared" si="22"/>
        <v>0.18000000000000005</v>
      </c>
      <c r="AN130">
        <f t="shared" si="23"/>
        <v>0.98</v>
      </c>
      <c r="AO130">
        <f t="shared" si="24"/>
        <v>0</v>
      </c>
    </row>
    <row r="131" spans="1:41">
      <c r="A131">
        <v>538.9</v>
      </c>
      <c r="B131">
        <v>15.34</v>
      </c>
      <c r="C131">
        <v>8.498E-2</v>
      </c>
      <c r="D131">
        <v>9.2929999999999999E-2</v>
      </c>
      <c r="E131" s="8">
        <v>0</v>
      </c>
      <c r="F131" s="9">
        <v>1</v>
      </c>
      <c r="G131" s="10">
        <f t="shared" si="14"/>
        <v>1</v>
      </c>
      <c r="H131">
        <f t="shared" si="15"/>
        <v>0</v>
      </c>
      <c r="I131">
        <f t="shared" si="16"/>
        <v>8.1250756418644474E-2</v>
      </c>
      <c r="J131" s="8">
        <f t="shared" si="17"/>
        <v>8.1250756418644474E-2</v>
      </c>
      <c r="K131" s="10">
        <f t="shared" si="18"/>
        <v>0.91874924358135557</v>
      </c>
      <c r="L131" s="8">
        <f t="shared" si="19"/>
        <v>-8.4742051768239804E-2</v>
      </c>
      <c r="M131" s="10">
        <f t="shared" si="20"/>
        <v>100</v>
      </c>
      <c r="N131">
        <f t="shared" si="21"/>
        <v>8.8436270273184375E-2</v>
      </c>
      <c r="AH131">
        <v>0.17179499509740725</v>
      </c>
      <c r="AI131">
        <v>0</v>
      </c>
      <c r="AJ131">
        <v>1</v>
      </c>
      <c r="AK131">
        <f t="shared" si="25"/>
        <v>123</v>
      </c>
      <c r="AL131">
        <f t="shared" si="26"/>
        <v>4</v>
      </c>
      <c r="AM131">
        <f t="shared" si="22"/>
        <v>0.18000000000000005</v>
      </c>
      <c r="AN131">
        <f t="shared" si="23"/>
        <v>0.97333333333333338</v>
      </c>
      <c r="AO131">
        <f t="shared" si="24"/>
        <v>6.4888888888889312E-3</v>
      </c>
    </row>
    <row r="132" spans="1:41">
      <c r="A132">
        <v>541.6</v>
      </c>
      <c r="B132">
        <v>17.43</v>
      </c>
      <c r="C132">
        <v>4.5240000000000002E-2</v>
      </c>
      <c r="D132">
        <v>4.3360000000000003E-2</v>
      </c>
      <c r="E132" s="8">
        <v>0</v>
      </c>
      <c r="F132" s="9">
        <v>1</v>
      </c>
      <c r="G132" s="10">
        <f t="shared" si="14"/>
        <v>1</v>
      </c>
      <c r="H132">
        <f t="shared" si="15"/>
        <v>0</v>
      </c>
      <c r="I132">
        <f t="shared" si="16"/>
        <v>4.2955867440656798E-2</v>
      </c>
      <c r="J132" s="8">
        <f t="shared" si="17"/>
        <v>4.2955867440656798E-2</v>
      </c>
      <c r="K132" s="10">
        <f t="shared" si="18"/>
        <v>0.95704413255934317</v>
      </c>
      <c r="L132" s="8">
        <f t="shared" si="19"/>
        <v>-4.3905773065466655E-2</v>
      </c>
      <c r="M132" s="10">
        <f t="shared" si="20"/>
        <v>100</v>
      </c>
      <c r="N132">
        <f t="shared" si="21"/>
        <v>4.4883894043405828E-2</v>
      </c>
      <c r="AH132">
        <v>0.18111828040933414</v>
      </c>
      <c r="AI132">
        <v>1</v>
      </c>
      <c r="AJ132">
        <v>0</v>
      </c>
      <c r="AK132">
        <f t="shared" si="25"/>
        <v>124</v>
      </c>
      <c r="AL132">
        <f t="shared" si="26"/>
        <v>4</v>
      </c>
      <c r="AM132">
        <f t="shared" si="22"/>
        <v>0.17333333333333334</v>
      </c>
      <c r="AN132">
        <f t="shared" si="23"/>
        <v>0.97333333333333338</v>
      </c>
      <c r="AO132">
        <f t="shared" si="24"/>
        <v>0</v>
      </c>
    </row>
    <row r="133" spans="1:41">
      <c r="A133">
        <v>545.20000000000005</v>
      </c>
      <c r="B133">
        <v>20.28</v>
      </c>
      <c r="C133">
        <v>0.14360000000000001</v>
      </c>
      <c r="D133">
        <v>9.8470000000000002E-2</v>
      </c>
      <c r="E133" s="8">
        <v>1</v>
      </c>
      <c r="F133" s="9">
        <v>0</v>
      </c>
      <c r="G133" s="10">
        <f t="shared" ref="G133:G196" si="27">E133+F133</f>
        <v>1</v>
      </c>
      <c r="H133">
        <f t="shared" ref="H133:H196" si="28">IF(G133=0,"",E133/G133)</f>
        <v>1</v>
      </c>
      <c r="I133">
        <f t="shared" ref="I133:I196" si="29">1/(1+EXP(-$P$5-MMULT(A133:D133,$P$6:$P$9)))</f>
        <v>0.60314920523591764</v>
      </c>
      <c r="J133" s="8">
        <f t="shared" ref="J133:J196" si="30">G133*I133</f>
        <v>0.60314920523591764</v>
      </c>
      <c r="K133" s="10">
        <f t="shared" ref="K133:K196" si="31">G133-J133</f>
        <v>0.39685079476408236</v>
      </c>
      <c r="L133" s="8">
        <f t="shared" ref="L133:L196" si="32">IFERROR(G133*(H133*LN(I133)+(1-H133)*LN(1-I133)),0)</f>
        <v>-0.50559067466054952</v>
      </c>
      <c r="M133" s="10">
        <f t="shared" ref="M133:M196" si="33">100*IF(I133&gt;=$AD$10,E133/G133,F133/G133)</f>
        <v>100</v>
      </c>
      <c r="N133">
        <f t="shared" ref="N133:N196" si="34">IFERROR((E133-J133)^2/J133+(F133-K133)^2/K133,0)</f>
        <v>0.65796454893587553</v>
      </c>
      <c r="AH133">
        <v>0.19485028019826556</v>
      </c>
      <c r="AI133">
        <v>0</v>
      </c>
      <c r="AJ133">
        <v>1</v>
      </c>
      <c r="AK133">
        <f t="shared" si="25"/>
        <v>124</v>
      </c>
      <c r="AL133">
        <f t="shared" si="26"/>
        <v>5</v>
      </c>
      <c r="AM133">
        <f t="shared" ref="AM133:AM196" si="35">1-AK133/AK$304</f>
        <v>0.17333333333333334</v>
      </c>
      <c r="AN133">
        <f t="shared" ref="AN133:AN196" si="36">1-AL133/AL$304</f>
        <v>0.96666666666666667</v>
      </c>
      <c r="AO133">
        <f t="shared" ref="AO133:AO196" si="37">(AM133-AM134)*AN133</f>
        <v>6.4444444444444861E-3</v>
      </c>
    </row>
    <row r="134" spans="1:41">
      <c r="A134">
        <v>546.4</v>
      </c>
      <c r="B134">
        <v>17.02</v>
      </c>
      <c r="C134">
        <v>4.9939999999999998E-2</v>
      </c>
      <c r="D134">
        <v>3.5540000000000002E-2</v>
      </c>
      <c r="E134" s="8">
        <v>0</v>
      </c>
      <c r="F134" s="9">
        <v>1</v>
      </c>
      <c r="G134" s="10">
        <f t="shared" si="27"/>
        <v>1</v>
      </c>
      <c r="H134">
        <f t="shared" si="28"/>
        <v>0</v>
      </c>
      <c r="I134">
        <f t="shared" si="29"/>
        <v>4.0590841167258369E-2</v>
      </c>
      <c r="J134" s="8">
        <f t="shared" si="30"/>
        <v>4.0590841167258369E-2</v>
      </c>
      <c r="K134" s="10">
        <f t="shared" si="31"/>
        <v>0.95940915883274158</v>
      </c>
      <c r="L134" s="8">
        <f t="shared" si="32"/>
        <v>-4.1437643542456971E-2</v>
      </c>
      <c r="M134" s="10">
        <f t="shared" si="33"/>
        <v>100</v>
      </c>
      <c r="N134">
        <f t="shared" si="34"/>
        <v>4.2308165180164566E-2</v>
      </c>
      <c r="AH134">
        <v>0.19535593766545606</v>
      </c>
      <c r="AI134">
        <v>1</v>
      </c>
      <c r="AJ134">
        <v>0</v>
      </c>
      <c r="AK134">
        <f t="shared" ref="AK134:AK197" si="38">AK133+AI134</f>
        <v>125</v>
      </c>
      <c r="AL134">
        <f t="shared" ref="AL134:AL197" si="39">AL133+AJ134</f>
        <v>5</v>
      </c>
      <c r="AM134">
        <f t="shared" si="35"/>
        <v>0.16666666666666663</v>
      </c>
      <c r="AN134">
        <f t="shared" si="36"/>
        <v>0.96666666666666667</v>
      </c>
      <c r="AO134">
        <f t="shared" si="37"/>
        <v>6.4444444444443786E-3</v>
      </c>
    </row>
    <row r="135" spans="1:41">
      <c r="A135">
        <v>551.70000000000005</v>
      </c>
      <c r="B135">
        <v>14.76</v>
      </c>
      <c r="C135">
        <v>5.0549999999999998E-2</v>
      </c>
      <c r="D135">
        <v>3.261E-2</v>
      </c>
      <c r="E135" s="8">
        <v>0</v>
      </c>
      <c r="F135" s="9">
        <v>1</v>
      </c>
      <c r="G135" s="10">
        <f t="shared" si="27"/>
        <v>1</v>
      </c>
      <c r="H135">
        <f t="shared" si="28"/>
        <v>0</v>
      </c>
      <c r="I135">
        <f t="shared" si="29"/>
        <v>2.1592474393191823E-2</v>
      </c>
      <c r="J135" s="8">
        <f t="shared" si="30"/>
        <v>2.1592474393191823E-2</v>
      </c>
      <c r="K135" s="10">
        <f t="shared" si="31"/>
        <v>0.97840752560680821</v>
      </c>
      <c r="L135" s="8">
        <f t="shared" si="32"/>
        <v>-2.182900289017831E-2</v>
      </c>
      <c r="M135" s="10">
        <f t="shared" si="33"/>
        <v>100</v>
      </c>
      <c r="N135">
        <f t="shared" si="34"/>
        <v>2.2068998682118857E-2</v>
      </c>
      <c r="AH135">
        <v>0.22633992164689229</v>
      </c>
      <c r="AI135">
        <v>1</v>
      </c>
      <c r="AJ135">
        <v>0</v>
      </c>
      <c r="AK135">
        <f t="shared" si="38"/>
        <v>126</v>
      </c>
      <c r="AL135">
        <f t="shared" si="39"/>
        <v>5</v>
      </c>
      <c r="AM135">
        <f t="shared" si="35"/>
        <v>0.16000000000000003</v>
      </c>
      <c r="AN135">
        <f t="shared" si="36"/>
        <v>0.96666666666666667</v>
      </c>
      <c r="AO135">
        <f t="shared" si="37"/>
        <v>6.4444444444444861E-3</v>
      </c>
    </row>
    <row r="136" spans="1:41">
      <c r="A136">
        <v>553.5</v>
      </c>
      <c r="B136">
        <v>16.39</v>
      </c>
      <c r="C136">
        <v>7.3249999999999996E-2</v>
      </c>
      <c r="D136">
        <v>8.0920000000000006E-2</v>
      </c>
      <c r="E136" s="8">
        <v>0</v>
      </c>
      <c r="F136" s="9">
        <v>1</v>
      </c>
      <c r="G136" s="10">
        <f t="shared" si="27"/>
        <v>1</v>
      </c>
      <c r="H136">
        <f t="shared" si="28"/>
        <v>0</v>
      </c>
      <c r="I136">
        <f t="shared" si="29"/>
        <v>9.0144582980351162E-2</v>
      </c>
      <c r="J136" s="8">
        <f t="shared" si="30"/>
        <v>9.0144582980351162E-2</v>
      </c>
      <c r="K136" s="10">
        <f t="shared" si="31"/>
        <v>0.90985541701964889</v>
      </c>
      <c r="L136" s="8">
        <f t="shared" si="32"/>
        <v>-9.4469574490376518E-2</v>
      </c>
      <c r="M136" s="10">
        <f t="shared" si="33"/>
        <v>100</v>
      </c>
      <c r="N136">
        <f t="shared" si="34"/>
        <v>9.9075722685293882E-2</v>
      </c>
      <c r="AH136">
        <v>0.24191785375215283</v>
      </c>
      <c r="AI136">
        <v>1</v>
      </c>
      <c r="AJ136">
        <v>0</v>
      </c>
      <c r="AK136">
        <f t="shared" si="38"/>
        <v>127</v>
      </c>
      <c r="AL136">
        <f t="shared" si="39"/>
        <v>5</v>
      </c>
      <c r="AM136">
        <f t="shared" si="35"/>
        <v>0.15333333333333332</v>
      </c>
      <c r="AN136">
        <f t="shared" si="36"/>
        <v>0.96666666666666667</v>
      </c>
      <c r="AO136">
        <f t="shared" si="37"/>
        <v>6.4444444444444861E-3</v>
      </c>
    </row>
    <row r="137" spans="1:41">
      <c r="A137">
        <v>555.1</v>
      </c>
      <c r="B137">
        <v>18.3</v>
      </c>
      <c r="C137">
        <v>8.165E-2</v>
      </c>
      <c r="D137">
        <v>3.9739999999999998E-2</v>
      </c>
      <c r="E137" s="8">
        <v>0</v>
      </c>
      <c r="F137" s="9">
        <v>1</v>
      </c>
      <c r="G137" s="10">
        <f t="shared" si="27"/>
        <v>1</v>
      </c>
      <c r="H137">
        <f t="shared" si="28"/>
        <v>0</v>
      </c>
      <c r="I137">
        <f t="shared" si="29"/>
        <v>0.12150725698652937</v>
      </c>
      <c r="J137" s="8">
        <f t="shared" si="30"/>
        <v>0.12150725698652937</v>
      </c>
      <c r="K137" s="10">
        <f t="shared" si="31"/>
        <v>0.87849274301347058</v>
      </c>
      <c r="L137" s="8">
        <f t="shared" si="32"/>
        <v>-0.12954763204537029</v>
      </c>
      <c r="M137" s="10">
        <f t="shared" si="33"/>
        <v>100</v>
      </c>
      <c r="N137">
        <f t="shared" si="34"/>
        <v>0.13831333036369342</v>
      </c>
      <c r="AH137">
        <v>0.25264506900173234</v>
      </c>
      <c r="AI137">
        <v>1</v>
      </c>
      <c r="AJ137">
        <v>0</v>
      </c>
      <c r="AK137">
        <f t="shared" si="38"/>
        <v>128</v>
      </c>
      <c r="AL137">
        <f t="shared" si="39"/>
        <v>5</v>
      </c>
      <c r="AM137">
        <f t="shared" si="35"/>
        <v>0.14666666666666661</v>
      </c>
      <c r="AN137">
        <f t="shared" si="36"/>
        <v>0.96666666666666667</v>
      </c>
      <c r="AO137">
        <f t="shared" si="37"/>
        <v>0</v>
      </c>
    </row>
    <row r="138" spans="1:41">
      <c r="A138">
        <v>559.20000000000005</v>
      </c>
      <c r="B138">
        <v>10.94</v>
      </c>
      <c r="C138">
        <v>0.1047</v>
      </c>
      <c r="D138">
        <v>6.8769999999999998E-2</v>
      </c>
      <c r="E138" s="8">
        <v>0</v>
      </c>
      <c r="F138" s="9">
        <v>1</v>
      </c>
      <c r="G138" s="10">
        <f t="shared" si="27"/>
        <v>1</v>
      </c>
      <c r="H138">
        <f t="shared" si="28"/>
        <v>0</v>
      </c>
      <c r="I138">
        <f t="shared" si="29"/>
        <v>3.2349522361314324E-2</v>
      </c>
      <c r="J138" s="8">
        <f t="shared" si="30"/>
        <v>3.2349522361314324E-2</v>
      </c>
      <c r="K138" s="10">
        <f t="shared" si="31"/>
        <v>0.96765047763868572</v>
      </c>
      <c r="L138" s="8">
        <f t="shared" si="32"/>
        <v>-3.2884333729030608E-2</v>
      </c>
      <c r="M138" s="10">
        <f t="shared" si="33"/>
        <v>100</v>
      </c>
      <c r="N138">
        <f t="shared" si="34"/>
        <v>3.3430999218080702E-2</v>
      </c>
      <c r="AH138">
        <v>0.25680919502905497</v>
      </c>
      <c r="AI138">
        <v>0</v>
      </c>
      <c r="AJ138">
        <v>1</v>
      </c>
      <c r="AK138">
        <f t="shared" si="38"/>
        <v>128</v>
      </c>
      <c r="AL138">
        <f t="shared" si="39"/>
        <v>6</v>
      </c>
      <c r="AM138">
        <f t="shared" si="35"/>
        <v>0.14666666666666661</v>
      </c>
      <c r="AN138">
        <f t="shared" si="36"/>
        <v>0.96</v>
      </c>
      <c r="AO138">
        <f t="shared" si="37"/>
        <v>6.3999999999999344E-3</v>
      </c>
    </row>
    <row r="139" spans="1:41">
      <c r="A139">
        <v>559.20000000000005</v>
      </c>
      <c r="B139">
        <v>20.82</v>
      </c>
      <c r="C139">
        <v>0.1255</v>
      </c>
      <c r="D139">
        <v>0.10630000000000001</v>
      </c>
      <c r="E139" s="8">
        <v>1</v>
      </c>
      <c r="F139" s="9">
        <v>0</v>
      </c>
      <c r="G139" s="10">
        <f t="shared" si="27"/>
        <v>1</v>
      </c>
      <c r="H139">
        <f t="shared" si="28"/>
        <v>1</v>
      </c>
      <c r="I139">
        <f t="shared" si="29"/>
        <v>0.61088252783261909</v>
      </c>
      <c r="J139" s="8">
        <f t="shared" si="30"/>
        <v>0.61088252783261909</v>
      </c>
      <c r="K139" s="10">
        <f t="shared" si="31"/>
        <v>0.38911747216738091</v>
      </c>
      <c r="L139" s="8">
        <f t="shared" si="32"/>
        <v>-0.49285060043501583</v>
      </c>
      <c r="M139" s="10">
        <f t="shared" si="33"/>
        <v>100</v>
      </c>
      <c r="N139">
        <f t="shared" si="34"/>
        <v>0.63697593962615107</v>
      </c>
      <c r="AH139">
        <v>0.25742910737276892</v>
      </c>
      <c r="AI139">
        <v>1</v>
      </c>
      <c r="AJ139">
        <v>0</v>
      </c>
      <c r="AK139">
        <f t="shared" si="38"/>
        <v>129</v>
      </c>
      <c r="AL139">
        <f t="shared" si="39"/>
        <v>6</v>
      </c>
      <c r="AM139">
        <f t="shared" si="35"/>
        <v>0.14000000000000001</v>
      </c>
      <c r="AN139">
        <f t="shared" si="36"/>
        <v>0.96</v>
      </c>
      <c r="AO139">
        <f t="shared" si="37"/>
        <v>6.4000000000000411E-3</v>
      </c>
    </row>
    <row r="140" spans="1:41">
      <c r="A140">
        <v>561</v>
      </c>
      <c r="B140">
        <v>21.84</v>
      </c>
      <c r="C140">
        <v>8.2589999999999997E-2</v>
      </c>
      <c r="D140">
        <v>4.0719999999999999E-2</v>
      </c>
      <c r="E140" s="8">
        <v>0</v>
      </c>
      <c r="F140" s="9">
        <v>1</v>
      </c>
      <c r="G140" s="10">
        <f t="shared" si="27"/>
        <v>1</v>
      </c>
      <c r="H140">
        <f t="shared" si="28"/>
        <v>0</v>
      </c>
      <c r="I140">
        <f t="shared" si="29"/>
        <v>0.30986972102572724</v>
      </c>
      <c r="J140" s="8">
        <f t="shared" si="30"/>
        <v>0.30986972102572724</v>
      </c>
      <c r="K140" s="10">
        <f t="shared" si="31"/>
        <v>0.6901302789742727</v>
      </c>
      <c r="L140" s="8">
        <f t="shared" si="32"/>
        <v>-0.37087488910557542</v>
      </c>
      <c r="M140" s="10">
        <f t="shared" si="33"/>
        <v>100</v>
      </c>
      <c r="N140">
        <f t="shared" si="34"/>
        <v>0.44900177613751513</v>
      </c>
      <c r="AH140">
        <v>0.29502443300043563</v>
      </c>
      <c r="AI140">
        <v>1</v>
      </c>
      <c r="AJ140">
        <v>0</v>
      </c>
      <c r="AK140">
        <f t="shared" si="38"/>
        <v>130</v>
      </c>
      <c r="AL140">
        <f t="shared" si="39"/>
        <v>6</v>
      </c>
      <c r="AM140">
        <f t="shared" si="35"/>
        <v>0.1333333333333333</v>
      </c>
      <c r="AN140">
        <f t="shared" si="36"/>
        <v>0.96</v>
      </c>
      <c r="AO140">
        <f t="shared" si="37"/>
        <v>6.3999999999999344E-3</v>
      </c>
    </row>
    <row r="141" spans="1:41">
      <c r="A141">
        <v>561</v>
      </c>
      <c r="B141">
        <v>22.3</v>
      </c>
      <c r="C141">
        <v>7.6980000000000007E-2</v>
      </c>
      <c r="D141">
        <v>4.7509999999999997E-2</v>
      </c>
      <c r="E141" s="8">
        <v>0</v>
      </c>
      <c r="F141" s="9">
        <v>1</v>
      </c>
      <c r="G141" s="10">
        <f t="shared" si="27"/>
        <v>1</v>
      </c>
      <c r="H141">
        <f t="shared" si="28"/>
        <v>0</v>
      </c>
      <c r="I141">
        <f t="shared" si="29"/>
        <v>0.33120428308776134</v>
      </c>
      <c r="J141" s="8">
        <f t="shared" si="30"/>
        <v>0.33120428308776134</v>
      </c>
      <c r="K141" s="10">
        <f t="shared" si="31"/>
        <v>0.66879571691223871</v>
      </c>
      <c r="L141" s="8">
        <f t="shared" si="32"/>
        <v>-0.40227662137055081</v>
      </c>
      <c r="M141" s="10">
        <f t="shared" si="33"/>
        <v>100</v>
      </c>
      <c r="N141">
        <f t="shared" si="34"/>
        <v>0.49522488663189645</v>
      </c>
      <c r="AH141">
        <v>0.30447893180791769</v>
      </c>
      <c r="AI141">
        <v>1</v>
      </c>
      <c r="AJ141">
        <v>0</v>
      </c>
      <c r="AK141">
        <f t="shared" si="38"/>
        <v>131</v>
      </c>
      <c r="AL141">
        <f t="shared" si="39"/>
        <v>6</v>
      </c>
      <c r="AM141">
        <f t="shared" si="35"/>
        <v>0.12666666666666671</v>
      </c>
      <c r="AN141">
        <f t="shared" si="36"/>
        <v>0.96</v>
      </c>
      <c r="AO141">
        <f t="shared" si="37"/>
        <v>0</v>
      </c>
    </row>
    <row r="142" spans="1:41">
      <c r="A142">
        <v>561.29999999999995</v>
      </c>
      <c r="B142">
        <v>13.9</v>
      </c>
      <c r="C142">
        <v>0.1192</v>
      </c>
      <c r="D142">
        <v>7.8600000000000003E-2</v>
      </c>
      <c r="E142" s="8">
        <v>0</v>
      </c>
      <c r="F142" s="9">
        <v>1</v>
      </c>
      <c r="G142" s="10">
        <f t="shared" si="27"/>
        <v>1</v>
      </c>
      <c r="H142">
        <f t="shared" si="28"/>
        <v>0</v>
      </c>
      <c r="I142">
        <f t="shared" si="29"/>
        <v>0.11235395633509747</v>
      </c>
      <c r="J142" s="8">
        <f t="shared" si="30"/>
        <v>0.11235395633509747</v>
      </c>
      <c r="K142" s="10">
        <f t="shared" si="31"/>
        <v>0.88764604366490252</v>
      </c>
      <c r="L142" s="8">
        <f t="shared" si="32"/>
        <v>-0.11918221492831578</v>
      </c>
      <c r="M142" s="10">
        <f t="shared" si="33"/>
        <v>100</v>
      </c>
      <c r="N142">
        <f t="shared" si="34"/>
        <v>0.12657517840243143</v>
      </c>
      <c r="AH142">
        <v>0.30738647722849299</v>
      </c>
      <c r="AI142">
        <v>0</v>
      </c>
      <c r="AJ142">
        <v>1</v>
      </c>
      <c r="AK142">
        <f t="shared" si="38"/>
        <v>131</v>
      </c>
      <c r="AL142">
        <f t="shared" si="39"/>
        <v>7</v>
      </c>
      <c r="AM142">
        <f t="shared" si="35"/>
        <v>0.12666666666666671</v>
      </c>
      <c r="AN142">
        <f t="shared" si="36"/>
        <v>0.95333333333333337</v>
      </c>
      <c r="AO142">
        <f t="shared" si="37"/>
        <v>6.3555555555555969E-3</v>
      </c>
    </row>
    <row r="143" spans="1:41">
      <c r="A143">
        <v>563</v>
      </c>
      <c r="B143">
        <v>21.58</v>
      </c>
      <c r="C143">
        <v>6.0310000000000002E-2</v>
      </c>
      <c r="D143">
        <v>3.1099999999999999E-2</v>
      </c>
      <c r="E143" s="8">
        <v>1</v>
      </c>
      <c r="F143" s="9">
        <v>0</v>
      </c>
      <c r="G143" s="10">
        <f t="shared" si="27"/>
        <v>1</v>
      </c>
      <c r="H143">
        <f t="shared" si="28"/>
        <v>1</v>
      </c>
      <c r="I143">
        <f t="shared" si="29"/>
        <v>0.19485028019826556</v>
      </c>
      <c r="J143" s="8">
        <f t="shared" si="30"/>
        <v>0.19485028019826556</v>
      </c>
      <c r="K143" s="10">
        <f t="shared" si="31"/>
        <v>0.80514971980173444</v>
      </c>
      <c r="L143" s="8">
        <f t="shared" si="32"/>
        <v>-1.635523809178101</v>
      </c>
      <c r="M143" s="10">
        <f t="shared" si="33"/>
        <v>0</v>
      </c>
      <c r="N143">
        <f t="shared" si="34"/>
        <v>4.1321455580277959</v>
      </c>
      <c r="AH143">
        <v>0.30749512534325946</v>
      </c>
      <c r="AI143">
        <v>1</v>
      </c>
      <c r="AJ143">
        <v>0</v>
      </c>
      <c r="AK143">
        <f t="shared" si="38"/>
        <v>132</v>
      </c>
      <c r="AL143">
        <f t="shared" si="39"/>
        <v>7</v>
      </c>
      <c r="AM143">
        <f t="shared" si="35"/>
        <v>0.12</v>
      </c>
      <c r="AN143">
        <f t="shared" si="36"/>
        <v>0.95333333333333337</v>
      </c>
      <c r="AO143">
        <f t="shared" si="37"/>
        <v>6.3555555555555969E-3</v>
      </c>
    </row>
    <row r="144" spans="1:41">
      <c r="A144">
        <v>565.4</v>
      </c>
      <c r="B144">
        <v>19.63</v>
      </c>
      <c r="C144">
        <v>6.2880000000000005E-2</v>
      </c>
      <c r="D144">
        <v>5.858E-2</v>
      </c>
      <c r="E144" s="8">
        <v>1</v>
      </c>
      <c r="F144" s="9">
        <v>0</v>
      </c>
      <c r="G144" s="10">
        <f t="shared" si="27"/>
        <v>1</v>
      </c>
      <c r="H144">
        <f t="shared" si="28"/>
        <v>1</v>
      </c>
      <c r="I144">
        <f t="shared" si="29"/>
        <v>0.16227758061788233</v>
      </c>
      <c r="J144" s="8">
        <f t="shared" si="30"/>
        <v>0.16227758061788233</v>
      </c>
      <c r="K144" s="10">
        <f t="shared" si="31"/>
        <v>0.83772241938211767</v>
      </c>
      <c r="L144" s="8">
        <f t="shared" si="32"/>
        <v>-1.8184469494444375</v>
      </c>
      <c r="M144" s="10">
        <f t="shared" si="33"/>
        <v>0</v>
      </c>
      <c r="N144">
        <f t="shared" si="34"/>
        <v>5.1622806809938604</v>
      </c>
      <c r="AH144">
        <v>0.30986972102572724</v>
      </c>
      <c r="AI144">
        <v>1</v>
      </c>
      <c r="AJ144">
        <v>0</v>
      </c>
      <c r="AK144">
        <f t="shared" si="38"/>
        <v>133</v>
      </c>
      <c r="AL144">
        <f t="shared" si="39"/>
        <v>7</v>
      </c>
      <c r="AM144">
        <f t="shared" si="35"/>
        <v>0.11333333333333329</v>
      </c>
      <c r="AN144">
        <f t="shared" si="36"/>
        <v>0.95333333333333337</v>
      </c>
      <c r="AO144">
        <f t="shared" si="37"/>
        <v>0</v>
      </c>
    </row>
    <row r="145" spans="1:41">
      <c r="A145">
        <v>566.29999999999995</v>
      </c>
      <c r="B145">
        <v>14.36</v>
      </c>
      <c r="C145">
        <v>8.1290000000000001E-2</v>
      </c>
      <c r="D145">
        <v>6.6640000000000005E-2</v>
      </c>
      <c r="E145" s="8">
        <v>0</v>
      </c>
      <c r="F145" s="9">
        <v>1</v>
      </c>
      <c r="G145" s="10">
        <f t="shared" si="27"/>
        <v>1</v>
      </c>
      <c r="H145">
        <f t="shared" si="28"/>
        <v>0</v>
      </c>
      <c r="I145">
        <f t="shared" si="29"/>
        <v>5.8535358128370601E-2</v>
      </c>
      <c r="J145" s="8">
        <f t="shared" si="30"/>
        <v>5.8535358128370601E-2</v>
      </c>
      <c r="K145" s="10">
        <f t="shared" si="31"/>
        <v>0.94146464187162937</v>
      </c>
      <c r="L145" s="8">
        <f t="shared" si="32"/>
        <v>-6.031848669196798E-2</v>
      </c>
      <c r="M145" s="10">
        <f t="shared" si="33"/>
        <v>100</v>
      </c>
      <c r="N145">
        <f t="shared" si="34"/>
        <v>6.2174781213240743E-2</v>
      </c>
      <c r="AH145">
        <v>0.33049209692466391</v>
      </c>
      <c r="AI145">
        <v>0</v>
      </c>
      <c r="AJ145">
        <v>1</v>
      </c>
      <c r="AK145">
        <f t="shared" si="38"/>
        <v>133</v>
      </c>
      <c r="AL145">
        <f t="shared" si="39"/>
        <v>8</v>
      </c>
      <c r="AM145">
        <f t="shared" si="35"/>
        <v>0.11333333333333329</v>
      </c>
      <c r="AN145">
        <f t="shared" si="36"/>
        <v>0.94666666666666666</v>
      </c>
      <c r="AO145">
        <f t="shared" si="37"/>
        <v>6.3111111111110469E-3</v>
      </c>
    </row>
    <row r="146" spans="1:41">
      <c r="A146">
        <v>568.9</v>
      </c>
      <c r="B146">
        <v>13.16</v>
      </c>
      <c r="C146">
        <v>8.7110000000000007E-2</v>
      </c>
      <c r="D146">
        <v>3.8879999999999998E-2</v>
      </c>
      <c r="E146" s="8">
        <v>0</v>
      </c>
      <c r="F146" s="9">
        <v>1</v>
      </c>
      <c r="G146" s="10">
        <f t="shared" si="27"/>
        <v>1</v>
      </c>
      <c r="H146">
        <f t="shared" si="28"/>
        <v>0</v>
      </c>
      <c r="I146">
        <f t="shared" si="29"/>
        <v>3.5805526076194451E-2</v>
      </c>
      <c r="J146" s="8">
        <f t="shared" si="30"/>
        <v>3.5805526076194451E-2</v>
      </c>
      <c r="K146" s="10">
        <f t="shared" si="31"/>
        <v>0.96419447392380553</v>
      </c>
      <c r="L146" s="8">
        <f t="shared" si="32"/>
        <v>-3.6462268282166907E-2</v>
      </c>
      <c r="M146" s="10">
        <f t="shared" si="33"/>
        <v>100</v>
      </c>
      <c r="N146">
        <f t="shared" si="34"/>
        <v>3.7135170387860933E-2</v>
      </c>
      <c r="AH146">
        <v>0.33120428308776134</v>
      </c>
      <c r="AI146">
        <v>1</v>
      </c>
      <c r="AJ146">
        <v>0</v>
      </c>
      <c r="AK146">
        <f t="shared" si="38"/>
        <v>134</v>
      </c>
      <c r="AL146">
        <f t="shared" si="39"/>
        <v>8</v>
      </c>
      <c r="AM146">
        <f t="shared" si="35"/>
        <v>0.10666666666666669</v>
      </c>
      <c r="AN146">
        <f t="shared" si="36"/>
        <v>0.94666666666666666</v>
      </c>
      <c r="AO146">
        <f t="shared" si="37"/>
        <v>0</v>
      </c>
    </row>
    <row r="147" spans="1:41">
      <c r="A147">
        <v>571.79999999999995</v>
      </c>
      <c r="B147">
        <v>16.34</v>
      </c>
      <c r="C147">
        <v>6.0589999999999998E-2</v>
      </c>
      <c r="D147">
        <v>1.857E-2</v>
      </c>
      <c r="E147" s="8">
        <v>0</v>
      </c>
      <c r="F147" s="9">
        <v>1</v>
      </c>
      <c r="G147" s="10">
        <f t="shared" si="27"/>
        <v>1</v>
      </c>
      <c r="H147">
        <f t="shared" si="28"/>
        <v>0</v>
      </c>
      <c r="I147">
        <f t="shared" si="29"/>
        <v>4.5165941156935258E-2</v>
      </c>
      <c r="J147" s="8">
        <f t="shared" si="30"/>
        <v>4.5165941156935258E-2</v>
      </c>
      <c r="K147" s="10">
        <f t="shared" si="31"/>
        <v>0.95483405884306471</v>
      </c>
      <c r="L147" s="8">
        <f t="shared" si="32"/>
        <v>-4.6217713973243764E-2</v>
      </c>
      <c r="M147" s="10">
        <f t="shared" si="33"/>
        <v>100</v>
      </c>
      <c r="N147">
        <f t="shared" si="34"/>
        <v>4.730239850436533E-2</v>
      </c>
      <c r="AH147">
        <v>0.36340384463531911</v>
      </c>
      <c r="AI147">
        <v>0</v>
      </c>
      <c r="AJ147">
        <v>1</v>
      </c>
      <c r="AK147">
        <f t="shared" si="38"/>
        <v>134</v>
      </c>
      <c r="AL147">
        <f t="shared" si="39"/>
        <v>9</v>
      </c>
      <c r="AM147">
        <f t="shared" si="35"/>
        <v>0.10666666666666669</v>
      </c>
      <c r="AN147">
        <f t="shared" si="36"/>
        <v>0.94</v>
      </c>
      <c r="AO147">
        <f t="shared" si="37"/>
        <v>6.2666666666667068E-3</v>
      </c>
    </row>
    <row r="148" spans="1:41">
      <c r="A148">
        <v>572.29999999999995</v>
      </c>
      <c r="B148">
        <v>17.84</v>
      </c>
      <c r="C148">
        <v>4.052E-2</v>
      </c>
      <c r="D148">
        <v>1.9970000000000002E-2</v>
      </c>
      <c r="E148" s="8">
        <v>0</v>
      </c>
      <c r="F148" s="9">
        <v>1</v>
      </c>
      <c r="G148" s="10">
        <f t="shared" si="27"/>
        <v>1</v>
      </c>
      <c r="H148">
        <f t="shared" si="28"/>
        <v>0</v>
      </c>
      <c r="I148">
        <f t="shared" si="29"/>
        <v>4.8127828547131345E-2</v>
      </c>
      <c r="J148" s="8">
        <f t="shared" si="30"/>
        <v>4.8127828547131345E-2</v>
      </c>
      <c r="K148" s="10">
        <f t="shared" si="31"/>
        <v>0.95187217145286862</v>
      </c>
      <c r="L148" s="8">
        <f t="shared" si="32"/>
        <v>-4.9324526890251415E-2</v>
      </c>
      <c r="M148" s="10">
        <f t="shared" si="33"/>
        <v>100</v>
      </c>
      <c r="N148">
        <f t="shared" si="34"/>
        <v>5.0561230793912719E-2</v>
      </c>
      <c r="AH148">
        <v>0.36624052628202863</v>
      </c>
      <c r="AI148">
        <v>1</v>
      </c>
      <c r="AJ148">
        <v>0</v>
      </c>
      <c r="AK148">
        <f t="shared" si="38"/>
        <v>135</v>
      </c>
      <c r="AL148">
        <f t="shared" si="39"/>
        <v>9</v>
      </c>
      <c r="AM148">
        <f t="shared" si="35"/>
        <v>9.9999999999999978E-2</v>
      </c>
      <c r="AN148">
        <f t="shared" si="36"/>
        <v>0.94</v>
      </c>
      <c r="AO148">
        <f t="shared" si="37"/>
        <v>6.2666666666666027E-3</v>
      </c>
    </row>
    <row r="149" spans="1:41">
      <c r="A149">
        <v>572.6</v>
      </c>
      <c r="B149">
        <v>24.69</v>
      </c>
      <c r="C149">
        <v>7.8619999999999995E-2</v>
      </c>
      <c r="D149">
        <v>5.2850000000000001E-2</v>
      </c>
      <c r="E149" s="8">
        <v>1</v>
      </c>
      <c r="F149" s="9">
        <v>0</v>
      </c>
      <c r="G149" s="10">
        <f t="shared" si="27"/>
        <v>1</v>
      </c>
      <c r="H149">
        <f t="shared" si="28"/>
        <v>1</v>
      </c>
      <c r="I149">
        <f t="shared" si="29"/>
        <v>0.56157945930169395</v>
      </c>
      <c r="J149" s="8">
        <f t="shared" si="30"/>
        <v>0.56157945930169395</v>
      </c>
      <c r="K149" s="10">
        <f t="shared" si="31"/>
        <v>0.43842054069830605</v>
      </c>
      <c r="L149" s="8">
        <f t="shared" si="32"/>
        <v>-0.57700200225692544</v>
      </c>
      <c r="M149" s="10">
        <f t="shared" si="33"/>
        <v>100</v>
      </c>
      <c r="N149">
        <f t="shared" si="34"/>
        <v>0.78069190999875238</v>
      </c>
      <c r="AH149">
        <v>0.36932522037015159</v>
      </c>
      <c r="AI149">
        <v>1</v>
      </c>
      <c r="AJ149">
        <v>0</v>
      </c>
      <c r="AK149">
        <f t="shared" si="38"/>
        <v>136</v>
      </c>
      <c r="AL149">
        <f t="shared" si="39"/>
        <v>9</v>
      </c>
      <c r="AM149">
        <f t="shared" si="35"/>
        <v>9.3333333333333379E-2</v>
      </c>
      <c r="AN149">
        <f t="shared" si="36"/>
        <v>0.94</v>
      </c>
      <c r="AO149">
        <f t="shared" si="37"/>
        <v>6.2666666666667068E-3</v>
      </c>
    </row>
    <row r="150" spans="1:41">
      <c r="A150">
        <v>575.29999999999995</v>
      </c>
      <c r="B150">
        <v>15.6</v>
      </c>
      <c r="C150">
        <v>6.6299999999999998E-2</v>
      </c>
      <c r="D150">
        <v>4.7050000000000002E-2</v>
      </c>
      <c r="E150" s="8">
        <v>0</v>
      </c>
      <c r="F150" s="9">
        <v>1</v>
      </c>
      <c r="G150" s="10">
        <f t="shared" si="27"/>
        <v>1</v>
      </c>
      <c r="H150">
        <f t="shared" si="28"/>
        <v>0</v>
      </c>
      <c r="I150">
        <f t="shared" si="29"/>
        <v>5.6442411766816677E-2</v>
      </c>
      <c r="J150" s="8">
        <f t="shared" si="30"/>
        <v>5.6442411766816677E-2</v>
      </c>
      <c r="K150" s="10">
        <f t="shared" si="31"/>
        <v>0.94355758823318336</v>
      </c>
      <c r="L150" s="8">
        <f t="shared" si="32"/>
        <v>-5.8097879223077707E-2</v>
      </c>
      <c r="M150" s="10">
        <f t="shared" si="33"/>
        <v>100</v>
      </c>
      <c r="N150">
        <f t="shared" si="34"/>
        <v>5.9818724867133327E-2</v>
      </c>
      <c r="AH150">
        <v>0.39600190207173891</v>
      </c>
      <c r="AI150">
        <v>1</v>
      </c>
      <c r="AJ150">
        <v>0</v>
      </c>
      <c r="AK150">
        <f t="shared" si="38"/>
        <v>137</v>
      </c>
      <c r="AL150">
        <f t="shared" si="39"/>
        <v>9</v>
      </c>
      <c r="AM150">
        <f t="shared" si="35"/>
        <v>8.666666666666667E-2</v>
      </c>
      <c r="AN150">
        <f t="shared" si="36"/>
        <v>0.94</v>
      </c>
      <c r="AO150">
        <f t="shared" si="37"/>
        <v>6.2666666666667068E-3</v>
      </c>
    </row>
    <row r="151" spans="1:41">
      <c r="A151">
        <v>577.9</v>
      </c>
      <c r="B151">
        <v>20.83</v>
      </c>
      <c r="C151">
        <v>0.16450000000000001</v>
      </c>
      <c r="D151">
        <v>9.3659999999999993E-2</v>
      </c>
      <c r="E151" s="8">
        <v>1</v>
      </c>
      <c r="F151" s="9">
        <v>0</v>
      </c>
      <c r="G151" s="10">
        <f t="shared" si="27"/>
        <v>1</v>
      </c>
      <c r="H151">
        <f t="shared" si="28"/>
        <v>1</v>
      </c>
      <c r="I151">
        <f t="shared" si="29"/>
        <v>0.79051724556181613</v>
      </c>
      <c r="J151" s="8">
        <f t="shared" si="30"/>
        <v>0.79051724556181613</v>
      </c>
      <c r="K151" s="10">
        <f t="shared" si="31"/>
        <v>0.20948275443818387</v>
      </c>
      <c r="L151" s="8">
        <f t="shared" si="32"/>
        <v>-0.23506780655309847</v>
      </c>
      <c r="M151" s="10">
        <f t="shared" si="33"/>
        <v>100</v>
      </c>
      <c r="N151">
        <f t="shared" si="34"/>
        <v>0.26499454074440298</v>
      </c>
      <c r="AH151">
        <v>0.39790872691868318</v>
      </c>
      <c r="AI151">
        <v>1</v>
      </c>
      <c r="AJ151">
        <v>0</v>
      </c>
      <c r="AK151">
        <f t="shared" si="38"/>
        <v>138</v>
      </c>
      <c r="AL151">
        <f t="shared" si="39"/>
        <v>9</v>
      </c>
      <c r="AM151">
        <f t="shared" si="35"/>
        <v>7.999999999999996E-2</v>
      </c>
      <c r="AN151">
        <f t="shared" si="36"/>
        <v>0.94</v>
      </c>
      <c r="AO151">
        <f t="shared" si="37"/>
        <v>0</v>
      </c>
    </row>
    <row r="152" spans="1:41">
      <c r="A152">
        <v>578.29999999999995</v>
      </c>
      <c r="B152">
        <v>22.61</v>
      </c>
      <c r="C152">
        <v>0.2293</v>
      </c>
      <c r="D152">
        <v>0.21279999999999999</v>
      </c>
      <c r="E152" s="8">
        <v>1</v>
      </c>
      <c r="F152" s="9">
        <v>0</v>
      </c>
      <c r="G152" s="10">
        <f t="shared" si="27"/>
        <v>1</v>
      </c>
      <c r="H152">
        <f t="shared" si="28"/>
        <v>1</v>
      </c>
      <c r="I152">
        <f t="shared" si="29"/>
        <v>0.98882838803434747</v>
      </c>
      <c r="J152" s="8">
        <f t="shared" si="30"/>
        <v>0.98882838803434747</v>
      </c>
      <c r="K152" s="10">
        <f t="shared" si="31"/>
        <v>1.1171611965652528E-2</v>
      </c>
      <c r="L152" s="8">
        <f t="shared" si="32"/>
        <v>-1.1234483109160791E-2</v>
      </c>
      <c r="M152" s="10">
        <f t="shared" si="33"/>
        <v>100</v>
      </c>
      <c r="N152">
        <f t="shared" si="34"/>
        <v>1.1297826903877759E-2</v>
      </c>
      <c r="AH152">
        <v>0.41157271400695772</v>
      </c>
      <c r="AI152">
        <v>0</v>
      </c>
      <c r="AJ152">
        <v>1</v>
      </c>
      <c r="AK152">
        <f t="shared" si="38"/>
        <v>138</v>
      </c>
      <c r="AL152">
        <f t="shared" si="39"/>
        <v>10</v>
      </c>
      <c r="AM152">
        <f t="shared" si="35"/>
        <v>7.999999999999996E-2</v>
      </c>
      <c r="AN152">
        <f t="shared" si="36"/>
        <v>0.93333333333333335</v>
      </c>
      <c r="AO152">
        <f t="shared" si="37"/>
        <v>0</v>
      </c>
    </row>
    <row r="153" spans="1:41">
      <c r="A153">
        <v>578.9</v>
      </c>
      <c r="B153">
        <v>16.93</v>
      </c>
      <c r="C153">
        <v>0.1517</v>
      </c>
      <c r="D153">
        <v>9.9010000000000001E-2</v>
      </c>
      <c r="E153" s="8">
        <v>1</v>
      </c>
      <c r="F153" s="9">
        <v>0</v>
      </c>
      <c r="G153" s="10">
        <f t="shared" si="27"/>
        <v>1</v>
      </c>
      <c r="H153">
        <f t="shared" si="28"/>
        <v>1</v>
      </c>
      <c r="I153">
        <f t="shared" si="29"/>
        <v>0.48529075640132124</v>
      </c>
      <c r="J153" s="8">
        <f t="shared" si="30"/>
        <v>0.48529075640132124</v>
      </c>
      <c r="K153" s="10">
        <f t="shared" si="31"/>
        <v>0.51470924359867876</v>
      </c>
      <c r="L153" s="8">
        <f t="shared" si="32"/>
        <v>-0.72300706993695074</v>
      </c>
      <c r="M153" s="10">
        <f t="shared" si="33"/>
        <v>0</v>
      </c>
      <c r="N153">
        <f t="shared" si="34"/>
        <v>1.0606203328814887</v>
      </c>
      <c r="AH153">
        <v>0.43482394698839938</v>
      </c>
      <c r="AI153">
        <v>0</v>
      </c>
      <c r="AJ153">
        <v>1</v>
      </c>
      <c r="AK153">
        <f t="shared" si="38"/>
        <v>138</v>
      </c>
      <c r="AL153">
        <f t="shared" si="39"/>
        <v>11</v>
      </c>
      <c r="AM153">
        <f t="shared" si="35"/>
        <v>7.999999999999996E-2</v>
      </c>
      <c r="AN153">
        <f t="shared" si="36"/>
        <v>0.92666666666666664</v>
      </c>
      <c r="AO153">
        <f t="shared" si="37"/>
        <v>0</v>
      </c>
    </row>
    <row r="154" spans="1:41">
      <c r="A154">
        <v>582.70000000000005</v>
      </c>
      <c r="B154">
        <v>24.98</v>
      </c>
      <c r="C154">
        <v>8.5110000000000005E-2</v>
      </c>
      <c r="D154">
        <v>8.6249999999999993E-2</v>
      </c>
      <c r="E154" s="8">
        <v>1</v>
      </c>
      <c r="F154" s="9">
        <v>0</v>
      </c>
      <c r="G154" s="10">
        <f t="shared" si="27"/>
        <v>1</v>
      </c>
      <c r="H154">
        <f t="shared" si="28"/>
        <v>1</v>
      </c>
      <c r="I154">
        <f t="shared" si="29"/>
        <v>0.71893659631070417</v>
      </c>
      <c r="J154" s="8">
        <f t="shared" si="30"/>
        <v>0.71893659631070417</v>
      </c>
      <c r="K154" s="10">
        <f t="shared" si="31"/>
        <v>0.28106340368929583</v>
      </c>
      <c r="L154" s="8">
        <f t="shared" si="32"/>
        <v>-0.32998210830563685</v>
      </c>
      <c r="M154" s="10">
        <f t="shared" si="33"/>
        <v>100</v>
      </c>
      <c r="N154">
        <f t="shared" si="34"/>
        <v>0.39094324190978885</v>
      </c>
      <c r="AH154">
        <v>0.44146424573300996</v>
      </c>
      <c r="AI154">
        <v>0</v>
      </c>
      <c r="AJ154">
        <v>1</v>
      </c>
      <c r="AK154">
        <f t="shared" si="38"/>
        <v>138</v>
      </c>
      <c r="AL154">
        <f t="shared" si="39"/>
        <v>12</v>
      </c>
      <c r="AM154">
        <f t="shared" si="35"/>
        <v>7.999999999999996E-2</v>
      </c>
      <c r="AN154">
        <f t="shared" si="36"/>
        <v>0.92</v>
      </c>
      <c r="AO154">
        <f t="shared" si="37"/>
        <v>6.1333333333332711E-3</v>
      </c>
    </row>
    <row r="155" spans="1:41">
      <c r="A155">
        <v>584.1</v>
      </c>
      <c r="B155">
        <v>15.79</v>
      </c>
      <c r="C155">
        <v>0.128</v>
      </c>
      <c r="D155">
        <v>7.7890000000000001E-2</v>
      </c>
      <c r="E155" s="8">
        <v>1</v>
      </c>
      <c r="F155" s="9">
        <v>0</v>
      </c>
      <c r="G155" s="10">
        <f t="shared" si="27"/>
        <v>1</v>
      </c>
      <c r="H155">
        <f t="shared" si="28"/>
        <v>1</v>
      </c>
      <c r="I155">
        <f t="shared" si="29"/>
        <v>0.25680919502905497</v>
      </c>
      <c r="J155" s="8">
        <f t="shared" si="30"/>
        <v>0.25680919502905497</v>
      </c>
      <c r="K155" s="10">
        <f t="shared" si="31"/>
        <v>0.74319080497094503</v>
      </c>
      <c r="L155" s="8">
        <f t="shared" si="32"/>
        <v>-1.3594219016194484</v>
      </c>
      <c r="M155" s="10">
        <f t="shared" si="33"/>
        <v>0</v>
      </c>
      <c r="N155">
        <f t="shared" si="34"/>
        <v>2.8939415696811857</v>
      </c>
      <c r="AH155">
        <v>0.4659870527222626</v>
      </c>
      <c r="AI155">
        <v>1</v>
      </c>
      <c r="AJ155">
        <v>0</v>
      </c>
      <c r="AK155">
        <f t="shared" si="38"/>
        <v>139</v>
      </c>
      <c r="AL155">
        <f t="shared" si="39"/>
        <v>12</v>
      </c>
      <c r="AM155">
        <f t="shared" si="35"/>
        <v>7.3333333333333361E-2</v>
      </c>
      <c r="AN155">
        <f t="shared" si="36"/>
        <v>0.92</v>
      </c>
      <c r="AO155">
        <f t="shared" si="37"/>
        <v>6.1333333333333734E-3</v>
      </c>
    </row>
    <row r="156" spans="1:41">
      <c r="A156">
        <v>585</v>
      </c>
      <c r="B156">
        <v>17.91</v>
      </c>
      <c r="C156">
        <v>6.3759999999999997E-2</v>
      </c>
      <c r="D156">
        <v>2.8809999999999999E-2</v>
      </c>
      <c r="E156" s="8">
        <v>0</v>
      </c>
      <c r="F156" s="9">
        <v>1</v>
      </c>
      <c r="G156" s="10">
        <f t="shared" si="27"/>
        <v>1</v>
      </c>
      <c r="H156">
        <f t="shared" si="28"/>
        <v>0</v>
      </c>
      <c r="I156">
        <f t="shared" si="29"/>
        <v>9.5358371487012886E-2</v>
      </c>
      <c r="J156" s="8">
        <f t="shared" si="30"/>
        <v>9.5358371487012886E-2</v>
      </c>
      <c r="K156" s="10">
        <f t="shared" si="31"/>
        <v>0.90464162851298713</v>
      </c>
      <c r="L156" s="8">
        <f t="shared" si="32"/>
        <v>-0.10021640430057473</v>
      </c>
      <c r="M156" s="10">
        <f t="shared" si="33"/>
        <v>100</v>
      </c>
      <c r="N156">
        <f t="shared" si="34"/>
        <v>0.10541010769508703</v>
      </c>
      <c r="AH156">
        <v>0.46920013339688049</v>
      </c>
      <c r="AI156">
        <v>1</v>
      </c>
      <c r="AJ156">
        <v>0</v>
      </c>
      <c r="AK156">
        <f t="shared" si="38"/>
        <v>140</v>
      </c>
      <c r="AL156">
        <f t="shared" si="39"/>
        <v>12</v>
      </c>
      <c r="AM156">
        <f t="shared" si="35"/>
        <v>6.6666666666666652E-2</v>
      </c>
      <c r="AN156">
        <f t="shared" si="36"/>
        <v>0.92</v>
      </c>
      <c r="AO156">
        <f t="shared" si="37"/>
        <v>6.1333333333332711E-3</v>
      </c>
    </row>
    <row r="157" spans="1:41">
      <c r="A157">
        <v>587.4</v>
      </c>
      <c r="B157">
        <v>15.18</v>
      </c>
      <c r="C157">
        <v>7.6880000000000004E-2</v>
      </c>
      <c r="D157">
        <v>4.4790000000000003E-2</v>
      </c>
      <c r="E157" s="8">
        <v>0</v>
      </c>
      <c r="F157" s="9">
        <v>1</v>
      </c>
      <c r="G157" s="10">
        <f t="shared" si="27"/>
        <v>1</v>
      </c>
      <c r="H157">
        <f t="shared" si="28"/>
        <v>0</v>
      </c>
      <c r="I157">
        <f t="shared" si="29"/>
        <v>6.8041921205643952E-2</v>
      </c>
      <c r="J157" s="8">
        <f t="shared" si="30"/>
        <v>6.8041921205643952E-2</v>
      </c>
      <c r="K157" s="10">
        <f t="shared" si="31"/>
        <v>0.93195807879435599</v>
      </c>
      <c r="L157" s="8">
        <f t="shared" si="32"/>
        <v>-7.0467445142550933E-2</v>
      </c>
      <c r="M157" s="10">
        <f t="shared" si="33"/>
        <v>100</v>
      </c>
      <c r="N157">
        <f t="shared" si="34"/>
        <v>7.3009637186328802E-2</v>
      </c>
      <c r="AH157">
        <v>0.47001299294282561</v>
      </c>
      <c r="AI157">
        <v>1</v>
      </c>
      <c r="AJ157">
        <v>0</v>
      </c>
      <c r="AK157">
        <f t="shared" si="38"/>
        <v>141</v>
      </c>
      <c r="AL157">
        <f t="shared" si="39"/>
        <v>12</v>
      </c>
      <c r="AM157">
        <f t="shared" si="35"/>
        <v>6.0000000000000053E-2</v>
      </c>
      <c r="AN157">
        <f t="shared" si="36"/>
        <v>0.92</v>
      </c>
      <c r="AO157">
        <f t="shared" si="37"/>
        <v>0</v>
      </c>
    </row>
    <row r="158" spans="1:41">
      <c r="A158">
        <v>588.70000000000005</v>
      </c>
      <c r="B158">
        <v>17.21</v>
      </c>
      <c r="C158">
        <v>6.1359999999999998E-2</v>
      </c>
      <c r="D158">
        <v>1.4200000000000001E-2</v>
      </c>
      <c r="E158" s="8">
        <v>0</v>
      </c>
      <c r="F158" s="9">
        <v>1</v>
      </c>
      <c r="G158" s="10">
        <f t="shared" si="27"/>
        <v>1</v>
      </c>
      <c r="H158">
        <f t="shared" si="28"/>
        <v>0</v>
      </c>
      <c r="I158">
        <f t="shared" si="29"/>
        <v>6.7330849423694841E-2</v>
      </c>
      <c r="J158" s="8">
        <f t="shared" si="30"/>
        <v>6.7330849423694841E-2</v>
      </c>
      <c r="K158" s="10">
        <f t="shared" si="31"/>
        <v>0.93266915057630517</v>
      </c>
      <c r="L158" s="8">
        <f t="shared" si="32"/>
        <v>-6.9704749194301072E-2</v>
      </c>
      <c r="M158" s="10">
        <f t="shared" si="33"/>
        <v>100</v>
      </c>
      <c r="N158">
        <f t="shared" si="34"/>
        <v>7.2191569091880514E-2</v>
      </c>
      <c r="AH158">
        <v>0.48529075640132124</v>
      </c>
      <c r="AI158">
        <v>0</v>
      </c>
      <c r="AJ158">
        <v>1</v>
      </c>
      <c r="AK158">
        <f t="shared" si="38"/>
        <v>141</v>
      </c>
      <c r="AL158">
        <f t="shared" si="39"/>
        <v>13</v>
      </c>
      <c r="AM158">
        <f t="shared" si="35"/>
        <v>6.0000000000000053E-2</v>
      </c>
      <c r="AN158">
        <f t="shared" si="36"/>
        <v>0.91333333333333333</v>
      </c>
      <c r="AO158">
        <f t="shared" si="37"/>
        <v>0</v>
      </c>
    </row>
    <row r="159" spans="1:41">
      <c r="A159">
        <v>588.9</v>
      </c>
      <c r="B159">
        <v>22.29</v>
      </c>
      <c r="C159">
        <v>0.12670000000000001</v>
      </c>
      <c r="D159">
        <v>0.13850000000000001</v>
      </c>
      <c r="E159" s="8">
        <v>1</v>
      </c>
      <c r="F159" s="9">
        <v>0</v>
      </c>
      <c r="G159" s="10">
        <f t="shared" si="27"/>
        <v>1</v>
      </c>
      <c r="H159">
        <f t="shared" si="28"/>
        <v>1</v>
      </c>
      <c r="I159">
        <f t="shared" si="29"/>
        <v>0.83195501300028685</v>
      </c>
      <c r="J159" s="8">
        <f t="shared" si="30"/>
        <v>0.83195501300028685</v>
      </c>
      <c r="K159" s="10">
        <f t="shared" si="31"/>
        <v>0.16804498699971315</v>
      </c>
      <c r="L159" s="8">
        <f t="shared" si="32"/>
        <v>-0.18397691053592974</v>
      </c>
      <c r="M159" s="10">
        <f t="shared" si="33"/>
        <v>100</v>
      </c>
      <c r="N159">
        <f t="shared" si="34"/>
        <v>0.20198806951555109</v>
      </c>
      <c r="AH159">
        <v>0.49893744473769119</v>
      </c>
      <c r="AI159">
        <v>0</v>
      </c>
      <c r="AJ159">
        <v>1</v>
      </c>
      <c r="AK159">
        <f t="shared" si="38"/>
        <v>141</v>
      </c>
      <c r="AL159">
        <f t="shared" si="39"/>
        <v>14</v>
      </c>
      <c r="AM159">
        <f t="shared" si="35"/>
        <v>6.0000000000000053E-2</v>
      </c>
      <c r="AN159">
        <f t="shared" si="36"/>
        <v>0.90666666666666662</v>
      </c>
      <c r="AO159">
        <f t="shared" si="37"/>
        <v>0</v>
      </c>
    </row>
    <row r="160" spans="1:41">
      <c r="A160">
        <v>590</v>
      </c>
      <c r="B160">
        <v>23.77</v>
      </c>
      <c r="C160">
        <v>6.8070000000000006E-2</v>
      </c>
      <c r="D160">
        <v>4.6969999999999998E-2</v>
      </c>
      <c r="E160" s="8">
        <v>0</v>
      </c>
      <c r="F160" s="9">
        <v>1</v>
      </c>
      <c r="G160" s="10">
        <f t="shared" si="27"/>
        <v>1</v>
      </c>
      <c r="H160">
        <f t="shared" si="28"/>
        <v>0</v>
      </c>
      <c r="I160">
        <f t="shared" si="29"/>
        <v>0.47001299294282561</v>
      </c>
      <c r="J160" s="8">
        <f t="shared" si="30"/>
        <v>0.47001299294282561</v>
      </c>
      <c r="K160" s="10">
        <f t="shared" si="31"/>
        <v>0.52998700705717439</v>
      </c>
      <c r="L160" s="8">
        <f t="shared" si="32"/>
        <v>-0.63490278772293018</v>
      </c>
      <c r="M160" s="10">
        <f t="shared" si="33"/>
        <v>100</v>
      </c>
      <c r="N160">
        <f t="shared" si="34"/>
        <v>0.88683870865559</v>
      </c>
      <c r="AH160">
        <v>0.52845370713358719</v>
      </c>
      <c r="AI160">
        <v>0</v>
      </c>
      <c r="AJ160">
        <v>1</v>
      </c>
      <c r="AK160">
        <f t="shared" si="38"/>
        <v>141</v>
      </c>
      <c r="AL160">
        <f t="shared" si="39"/>
        <v>15</v>
      </c>
      <c r="AM160">
        <f t="shared" si="35"/>
        <v>6.0000000000000053E-2</v>
      </c>
      <c r="AN160">
        <f t="shared" si="36"/>
        <v>0.9</v>
      </c>
      <c r="AO160">
        <f t="shared" si="37"/>
        <v>0</v>
      </c>
    </row>
    <row r="161" spans="1:41">
      <c r="A161">
        <v>597.79999999999995</v>
      </c>
      <c r="B161">
        <v>23.75</v>
      </c>
      <c r="C161">
        <v>0.17680000000000001</v>
      </c>
      <c r="D161">
        <v>0.15579999999999999</v>
      </c>
      <c r="E161" s="8">
        <v>1</v>
      </c>
      <c r="F161" s="9">
        <v>0</v>
      </c>
      <c r="G161" s="10">
        <f t="shared" si="27"/>
        <v>1</v>
      </c>
      <c r="H161">
        <f t="shared" si="28"/>
        <v>1</v>
      </c>
      <c r="I161">
        <f t="shared" si="29"/>
        <v>0.9664124768021165</v>
      </c>
      <c r="J161" s="8">
        <f t="shared" si="30"/>
        <v>0.9664124768021165</v>
      </c>
      <c r="K161" s="10">
        <f t="shared" si="31"/>
        <v>3.3587523197883495E-2</v>
      </c>
      <c r="L161" s="8">
        <f t="shared" si="32"/>
        <v>-3.4164541286711023E-2</v>
      </c>
      <c r="M161" s="10">
        <f t="shared" si="33"/>
        <v>100</v>
      </c>
      <c r="N161">
        <f t="shared" si="34"/>
        <v>3.4754852616375016E-2</v>
      </c>
      <c r="AH161">
        <v>0.54647916560325849</v>
      </c>
      <c r="AI161">
        <v>0</v>
      </c>
      <c r="AJ161">
        <v>1</v>
      </c>
      <c r="AK161">
        <f t="shared" si="38"/>
        <v>141</v>
      </c>
      <c r="AL161">
        <f t="shared" si="39"/>
        <v>16</v>
      </c>
      <c r="AM161">
        <f t="shared" si="35"/>
        <v>6.0000000000000053E-2</v>
      </c>
      <c r="AN161">
        <f t="shared" si="36"/>
        <v>0.89333333333333331</v>
      </c>
      <c r="AO161">
        <f t="shared" si="37"/>
        <v>0</v>
      </c>
    </row>
    <row r="162" spans="1:41">
      <c r="A162">
        <v>602.4</v>
      </c>
      <c r="B162">
        <v>17.05</v>
      </c>
      <c r="C162">
        <v>0.12790000000000001</v>
      </c>
      <c r="D162">
        <v>9.7890000000000005E-2</v>
      </c>
      <c r="E162" s="8">
        <v>1</v>
      </c>
      <c r="F162" s="9">
        <v>0</v>
      </c>
      <c r="G162" s="10">
        <f t="shared" si="27"/>
        <v>1</v>
      </c>
      <c r="H162">
        <f t="shared" si="28"/>
        <v>1</v>
      </c>
      <c r="I162">
        <f t="shared" si="29"/>
        <v>0.43482394698839938</v>
      </c>
      <c r="J162" s="8">
        <f t="shared" si="30"/>
        <v>0.43482394698839938</v>
      </c>
      <c r="K162" s="10">
        <f t="shared" si="31"/>
        <v>0.56517605301160057</v>
      </c>
      <c r="L162" s="8">
        <f t="shared" si="32"/>
        <v>-0.83281404938141901</v>
      </c>
      <c r="M162" s="10">
        <f t="shared" si="33"/>
        <v>0</v>
      </c>
      <c r="N162">
        <f t="shared" si="34"/>
        <v>1.2997813412210224</v>
      </c>
      <c r="AH162">
        <v>0.56157945930169395</v>
      </c>
      <c r="AI162">
        <v>0</v>
      </c>
      <c r="AJ162">
        <v>1</v>
      </c>
      <c r="AK162">
        <f t="shared" si="38"/>
        <v>141</v>
      </c>
      <c r="AL162">
        <f t="shared" si="39"/>
        <v>17</v>
      </c>
      <c r="AM162">
        <f t="shared" si="35"/>
        <v>6.0000000000000053E-2</v>
      </c>
      <c r="AN162">
        <f t="shared" si="36"/>
        <v>0.88666666666666671</v>
      </c>
      <c r="AO162">
        <f t="shared" si="37"/>
        <v>5.9111111111111491E-3</v>
      </c>
    </row>
    <row r="163" spans="1:41">
      <c r="A163">
        <v>603.4</v>
      </c>
      <c r="B163">
        <v>21.25</v>
      </c>
      <c r="C163">
        <v>6.9449999999999998E-2</v>
      </c>
      <c r="D163">
        <v>1.4619999999999999E-2</v>
      </c>
      <c r="E163" s="8">
        <v>0</v>
      </c>
      <c r="F163" s="9">
        <v>1</v>
      </c>
      <c r="G163" s="10">
        <f t="shared" si="27"/>
        <v>1</v>
      </c>
      <c r="H163">
        <f t="shared" si="28"/>
        <v>0</v>
      </c>
      <c r="I163">
        <f t="shared" si="29"/>
        <v>0.25742910737276892</v>
      </c>
      <c r="J163" s="8">
        <f t="shared" si="30"/>
        <v>0.25742910737276892</v>
      </c>
      <c r="K163" s="10">
        <f t="shared" si="31"/>
        <v>0.74257089262723108</v>
      </c>
      <c r="L163" s="8">
        <f t="shared" si="32"/>
        <v>-0.29763693457721069</v>
      </c>
      <c r="M163" s="10">
        <f t="shared" si="33"/>
        <v>100</v>
      </c>
      <c r="N163">
        <f t="shared" si="34"/>
        <v>0.34667276879380426</v>
      </c>
      <c r="AH163">
        <v>0.57102892748885647</v>
      </c>
      <c r="AI163">
        <v>1</v>
      </c>
      <c r="AJ163">
        <v>0</v>
      </c>
      <c r="AK163">
        <f t="shared" si="38"/>
        <v>142</v>
      </c>
      <c r="AL163">
        <f t="shared" si="39"/>
        <v>17</v>
      </c>
      <c r="AM163">
        <f t="shared" si="35"/>
        <v>5.3333333333333344E-2</v>
      </c>
      <c r="AN163">
        <f t="shared" si="36"/>
        <v>0.88666666666666671</v>
      </c>
      <c r="AO163">
        <f t="shared" si="37"/>
        <v>0</v>
      </c>
    </row>
    <row r="164" spans="1:41">
      <c r="A164">
        <v>609.9</v>
      </c>
      <c r="B164">
        <v>23.12</v>
      </c>
      <c r="C164">
        <v>0.24129999999999999</v>
      </c>
      <c r="D164">
        <v>0.1981</v>
      </c>
      <c r="E164" s="8">
        <v>1</v>
      </c>
      <c r="F164" s="9">
        <v>0</v>
      </c>
      <c r="G164" s="10">
        <f t="shared" si="27"/>
        <v>1</v>
      </c>
      <c r="H164">
        <f t="shared" si="28"/>
        <v>1</v>
      </c>
      <c r="I164">
        <f t="shared" si="29"/>
        <v>0.99381492402792582</v>
      </c>
      <c r="J164" s="8">
        <f t="shared" si="30"/>
        <v>0.99381492402792582</v>
      </c>
      <c r="K164" s="10">
        <f t="shared" si="31"/>
        <v>6.1850759720741832E-3</v>
      </c>
      <c r="L164" s="8">
        <f t="shared" si="32"/>
        <v>-6.2042827925152862E-3</v>
      </c>
      <c r="M164" s="10">
        <f t="shared" si="33"/>
        <v>100</v>
      </c>
      <c r="N164">
        <f t="shared" si="34"/>
        <v>6.2235692205205653E-3</v>
      </c>
      <c r="AH164">
        <v>0.60314920523591764</v>
      </c>
      <c r="AI164">
        <v>0</v>
      </c>
      <c r="AJ164">
        <v>1</v>
      </c>
      <c r="AK164">
        <f t="shared" si="38"/>
        <v>142</v>
      </c>
      <c r="AL164">
        <f t="shared" si="39"/>
        <v>18</v>
      </c>
      <c r="AM164">
        <f t="shared" si="35"/>
        <v>5.3333333333333344E-2</v>
      </c>
      <c r="AN164">
        <f t="shared" si="36"/>
        <v>0.88</v>
      </c>
      <c r="AO164">
        <f t="shared" si="37"/>
        <v>0</v>
      </c>
    </row>
    <row r="165" spans="1:41">
      <c r="A165">
        <v>610.70000000000005</v>
      </c>
      <c r="B165">
        <v>23.81</v>
      </c>
      <c r="C165">
        <v>0.13059999999999999</v>
      </c>
      <c r="D165">
        <v>0.1115</v>
      </c>
      <c r="E165" s="8">
        <v>1</v>
      </c>
      <c r="F165" s="9">
        <v>0</v>
      </c>
      <c r="G165" s="10">
        <f t="shared" si="27"/>
        <v>1</v>
      </c>
      <c r="H165">
        <f t="shared" si="28"/>
        <v>1</v>
      </c>
      <c r="I165">
        <f t="shared" si="29"/>
        <v>0.89067168443545142</v>
      </c>
      <c r="J165" s="8">
        <f t="shared" si="30"/>
        <v>0.89067168443545142</v>
      </c>
      <c r="K165" s="10">
        <f t="shared" si="31"/>
        <v>0.10932831556454858</v>
      </c>
      <c r="L165" s="8">
        <f t="shared" si="32"/>
        <v>-0.11577939928714179</v>
      </c>
      <c r="M165" s="10">
        <f t="shared" si="33"/>
        <v>100</v>
      </c>
      <c r="N165">
        <f t="shared" si="34"/>
        <v>0.12274816576643041</v>
      </c>
      <c r="AH165">
        <v>0.61088252783261909</v>
      </c>
      <c r="AI165">
        <v>0</v>
      </c>
      <c r="AJ165">
        <v>1</v>
      </c>
      <c r="AK165">
        <f t="shared" si="38"/>
        <v>142</v>
      </c>
      <c r="AL165">
        <f t="shared" si="39"/>
        <v>19</v>
      </c>
      <c r="AM165">
        <f t="shared" si="35"/>
        <v>5.3333333333333344E-2</v>
      </c>
      <c r="AN165">
        <f t="shared" si="36"/>
        <v>0.87333333333333329</v>
      </c>
      <c r="AO165">
        <f t="shared" si="37"/>
        <v>0</v>
      </c>
    </row>
    <row r="166" spans="1:41">
      <c r="A166">
        <v>623.9</v>
      </c>
      <c r="B166">
        <v>27.85</v>
      </c>
      <c r="C166">
        <v>0.10390000000000001</v>
      </c>
      <c r="D166">
        <v>0.1103</v>
      </c>
      <c r="E166" s="8">
        <v>0</v>
      </c>
      <c r="F166" s="9">
        <v>1</v>
      </c>
      <c r="G166" s="10">
        <f t="shared" si="27"/>
        <v>1</v>
      </c>
      <c r="H166">
        <f t="shared" si="28"/>
        <v>0</v>
      </c>
      <c r="I166">
        <f t="shared" si="29"/>
        <v>0.94871558286065383</v>
      </c>
      <c r="J166" s="8">
        <f t="shared" si="30"/>
        <v>0.94871558286065383</v>
      </c>
      <c r="K166" s="10">
        <f t="shared" si="31"/>
        <v>5.1284417139346172E-2</v>
      </c>
      <c r="L166" s="8">
        <f t="shared" si="32"/>
        <v>-2.970368332416601</v>
      </c>
      <c r="M166" s="10">
        <f t="shared" si="33"/>
        <v>0</v>
      </c>
      <c r="N166">
        <f t="shared" si="34"/>
        <v>18.499100424264839</v>
      </c>
      <c r="AH166">
        <v>0.65646562578317091</v>
      </c>
      <c r="AI166">
        <v>0</v>
      </c>
      <c r="AJ166">
        <v>1</v>
      </c>
      <c r="AK166">
        <f t="shared" si="38"/>
        <v>142</v>
      </c>
      <c r="AL166">
        <f t="shared" si="39"/>
        <v>20</v>
      </c>
      <c r="AM166">
        <f t="shared" si="35"/>
        <v>5.3333333333333344E-2</v>
      </c>
      <c r="AN166">
        <f t="shared" si="36"/>
        <v>0.8666666666666667</v>
      </c>
      <c r="AO166">
        <f t="shared" si="37"/>
        <v>0</v>
      </c>
    </row>
    <row r="167" spans="1:41">
      <c r="A167">
        <v>629.9</v>
      </c>
      <c r="B167">
        <v>19.649999999999999</v>
      </c>
      <c r="C167">
        <v>0.2233</v>
      </c>
      <c r="D167">
        <v>0.30030000000000001</v>
      </c>
      <c r="E167" s="8">
        <v>0</v>
      </c>
      <c r="F167" s="9">
        <v>1</v>
      </c>
      <c r="G167" s="10">
        <f t="shared" si="27"/>
        <v>1</v>
      </c>
      <c r="H167">
        <f t="shared" si="28"/>
        <v>0</v>
      </c>
      <c r="I167">
        <f t="shared" si="29"/>
        <v>0.9930669352485445</v>
      </c>
      <c r="J167" s="8">
        <f t="shared" si="30"/>
        <v>0.9930669352485445</v>
      </c>
      <c r="K167" s="10">
        <f t="shared" si="31"/>
        <v>6.9330647514554977E-3</v>
      </c>
      <c r="L167" s="8">
        <f t="shared" si="32"/>
        <v>-4.9714533194641426</v>
      </c>
      <c r="M167" s="10">
        <f t="shared" si="33"/>
        <v>0</v>
      </c>
      <c r="N167">
        <f t="shared" si="34"/>
        <v>143.23635662569924</v>
      </c>
      <c r="AH167">
        <v>0.66558007220250504</v>
      </c>
      <c r="AI167">
        <v>0</v>
      </c>
      <c r="AJ167">
        <v>1</v>
      </c>
      <c r="AK167">
        <f t="shared" si="38"/>
        <v>142</v>
      </c>
      <c r="AL167">
        <f t="shared" si="39"/>
        <v>21</v>
      </c>
      <c r="AM167">
        <f t="shared" si="35"/>
        <v>5.3333333333333344E-2</v>
      </c>
      <c r="AN167">
        <f t="shared" si="36"/>
        <v>0.86</v>
      </c>
      <c r="AO167">
        <f t="shared" si="37"/>
        <v>0</v>
      </c>
    </row>
    <row r="168" spans="1:41">
      <c r="A168">
        <v>632.6</v>
      </c>
      <c r="B168">
        <v>16.82</v>
      </c>
      <c r="C168">
        <v>2.6749999999999999E-2</v>
      </c>
      <c r="D168">
        <v>7.2500000000000004E-3</v>
      </c>
      <c r="E168" s="8">
        <v>0</v>
      </c>
      <c r="F168" s="9">
        <v>1</v>
      </c>
      <c r="G168" s="10">
        <f t="shared" si="27"/>
        <v>1</v>
      </c>
      <c r="H168">
        <f t="shared" si="28"/>
        <v>0</v>
      </c>
      <c r="I168">
        <f t="shared" si="29"/>
        <v>4.5408376143707727E-2</v>
      </c>
      <c r="J168" s="8">
        <f t="shared" si="30"/>
        <v>4.5408376143707727E-2</v>
      </c>
      <c r="K168" s="10">
        <f t="shared" si="31"/>
        <v>0.95459162385629226</v>
      </c>
      <c r="L168" s="8">
        <f t="shared" si="32"/>
        <v>-4.6471648955130535E-2</v>
      </c>
      <c r="M168" s="10">
        <f t="shared" si="33"/>
        <v>100</v>
      </c>
      <c r="N168">
        <f t="shared" si="34"/>
        <v>4.7568378989405073E-2</v>
      </c>
      <c r="AH168">
        <v>0.68769950125090562</v>
      </c>
      <c r="AI168">
        <v>0</v>
      </c>
      <c r="AJ168">
        <v>1</v>
      </c>
      <c r="AK168">
        <f t="shared" si="38"/>
        <v>142</v>
      </c>
      <c r="AL168">
        <f t="shared" si="39"/>
        <v>22</v>
      </c>
      <c r="AM168">
        <f t="shared" si="35"/>
        <v>5.3333333333333344E-2</v>
      </c>
      <c r="AN168">
        <f t="shared" si="36"/>
        <v>0.85333333333333328</v>
      </c>
      <c r="AO168">
        <f t="shared" si="37"/>
        <v>0</v>
      </c>
    </row>
    <row r="169" spans="1:41">
      <c r="A169">
        <v>633</v>
      </c>
      <c r="B169">
        <v>21.72</v>
      </c>
      <c r="C169">
        <v>0.10979999999999999</v>
      </c>
      <c r="D169">
        <v>0.13189999999999999</v>
      </c>
      <c r="E169" s="8">
        <v>1</v>
      </c>
      <c r="F169" s="9">
        <v>0</v>
      </c>
      <c r="G169" s="10">
        <f t="shared" si="27"/>
        <v>1</v>
      </c>
      <c r="H169">
        <f t="shared" si="28"/>
        <v>1</v>
      </c>
      <c r="I169">
        <f t="shared" si="29"/>
        <v>0.81716936526626482</v>
      </c>
      <c r="J169" s="8">
        <f t="shared" si="30"/>
        <v>0.81716936526626482</v>
      </c>
      <c r="K169" s="10">
        <f t="shared" si="31"/>
        <v>0.18283063473373518</v>
      </c>
      <c r="L169" s="8">
        <f t="shared" si="32"/>
        <v>-0.20190890417860932</v>
      </c>
      <c r="M169" s="10">
        <f t="shared" si="33"/>
        <v>100</v>
      </c>
      <c r="N169">
        <f t="shared" si="34"/>
        <v>0.22373652574966757</v>
      </c>
      <c r="AH169">
        <v>0.69528605966648549</v>
      </c>
      <c r="AI169">
        <v>0</v>
      </c>
      <c r="AJ169">
        <v>1</v>
      </c>
      <c r="AK169">
        <f t="shared" si="38"/>
        <v>142</v>
      </c>
      <c r="AL169">
        <f t="shared" si="39"/>
        <v>23</v>
      </c>
      <c r="AM169">
        <f t="shared" si="35"/>
        <v>5.3333333333333344E-2</v>
      </c>
      <c r="AN169">
        <f t="shared" si="36"/>
        <v>0.84666666666666668</v>
      </c>
      <c r="AO169">
        <f t="shared" si="37"/>
        <v>5.6444444444444805E-3</v>
      </c>
    </row>
    <row r="170" spans="1:41">
      <c r="A170">
        <v>640.1</v>
      </c>
      <c r="B170">
        <v>15.18</v>
      </c>
      <c r="C170">
        <v>0.1021</v>
      </c>
      <c r="D170">
        <v>8.4870000000000001E-2</v>
      </c>
      <c r="E170" s="8">
        <v>0</v>
      </c>
      <c r="F170" s="9">
        <v>1</v>
      </c>
      <c r="G170" s="10">
        <f t="shared" si="27"/>
        <v>1</v>
      </c>
      <c r="H170">
        <f t="shared" si="28"/>
        <v>0</v>
      </c>
      <c r="I170">
        <f t="shared" si="29"/>
        <v>0.25264506900173234</v>
      </c>
      <c r="J170" s="8">
        <f t="shared" si="30"/>
        <v>0.25264506900173234</v>
      </c>
      <c r="K170" s="10">
        <f t="shared" si="31"/>
        <v>0.74735493099826766</v>
      </c>
      <c r="L170" s="8">
        <f t="shared" si="32"/>
        <v>-0.29121506479487036</v>
      </c>
      <c r="M170" s="10">
        <f t="shared" si="33"/>
        <v>100</v>
      </c>
      <c r="N170">
        <f t="shared" si="34"/>
        <v>0.33805232095580828</v>
      </c>
      <c r="AH170">
        <v>0.71266013736511025</v>
      </c>
      <c r="AI170">
        <v>1</v>
      </c>
      <c r="AJ170">
        <v>0</v>
      </c>
      <c r="AK170">
        <f t="shared" si="38"/>
        <v>143</v>
      </c>
      <c r="AL170">
        <f t="shared" si="39"/>
        <v>23</v>
      </c>
      <c r="AM170">
        <f t="shared" si="35"/>
        <v>4.6666666666666634E-2</v>
      </c>
      <c r="AN170">
        <f t="shared" si="36"/>
        <v>0.84666666666666668</v>
      </c>
      <c r="AO170">
        <f t="shared" si="37"/>
        <v>5.6444444444443869E-3</v>
      </c>
    </row>
    <row r="171" spans="1:41">
      <c r="A171">
        <v>640.70000000000005</v>
      </c>
      <c r="B171">
        <v>10.89</v>
      </c>
      <c r="C171">
        <v>0.1099</v>
      </c>
      <c r="D171">
        <v>8.8419999999999999E-2</v>
      </c>
      <c r="E171" s="8">
        <v>0</v>
      </c>
      <c r="F171" s="9">
        <v>1</v>
      </c>
      <c r="G171" s="10">
        <f t="shared" si="27"/>
        <v>1</v>
      </c>
      <c r="H171">
        <f t="shared" si="28"/>
        <v>0</v>
      </c>
      <c r="I171">
        <f t="shared" si="29"/>
        <v>0.10055839267841929</v>
      </c>
      <c r="J171" s="8">
        <f t="shared" si="30"/>
        <v>0.10055839267841929</v>
      </c>
      <c r="K171" s="10">
        <f t="shared" si="31"/>
        <v>0.89944160732158074</v>
      </c>
      <c r="L171" s="8">
        <f t="shared" si="32"/>
        <v>-0.10598114451743558</v>
      </c>
      <c r="M171" s="10">
        <f t="shared" si="33"/>
        <v>100</v>
      </c>
      <c r="N171">
        <f t="shared" si="34"/>
        <v>0.11180091276616502</v>
      </c>
      <c r="AH171">
        <v>0.71544177156172428</v>
      </c>
      <c r="AI171">
        <v>1</v>
      </c>
      <c r="AJ171">
        <v>0</v>
      </c>
      <c r="AK171">
        <f t="shared" si="38"/>
        <v>144</v>
      </c>
      <c r="AL171">
        <f t="shared" si="39"/>
        <v>23</v>
      </c>
      <c r="AM171">
        <f t="shared" si="35"/>
        <v>4.0000000000000036E-2</v>
      </c>
      <c r="AN171">
        <f t="shared" si="36"/>
        <v>0.84666666666666668</v>
      </c>
      <c r="AO171">
        <f t="shared" si="37"/>
        <v>0</v>
      </c>
    </row>
    <row r="172" spans="1:41">
      <c r="A172">
        <v>641.20000000000005</v>
      </c>
      <c r="B172">
        <v>13.47</v>
      </c>
      <c r="C172">
        <v>7.6240000000000002E-2</v>
      </c>
      <c r="D172">
        <v>5.7239999999999999E-2</v>
      </c>
      <c r="E172" s="8">
        <v>0</v>
      </c>
      <c r="F172" s="9">
        <v>1</v>
      </c>
      <c r="G172" s="10">
        <f t="shared" si="27"/>
        <v>1</v>
      </c>
      <c r="H172">
        <f t="shared" si="28"/>
        <v>0</v>
      </c>
      <c r="I172">
        <f t="shared" si="29"/>
        <v>8.14982848938091E-2</v>
      </c>
      <c r="J172" s="8">
        <f t="shared" si="30"/>
        <v>8.14982848938091E-2</v>
      </c>
      <c r="K172" s="10">
        <f t="shared" si="31"/>
        <v>0.91850171510619094</v>
      </c>
      <c r="L172" s="8">
        <f t="shared" si="32"/>
        <v>-8.501150703834523E-2</v>
      </c>
      <c r="M172" s="10">
        <f t="shared" si="33"/>
        <v>100</v>
      </c>
      <c r="N172">
        <f t="shared" si="34"/>
        <v>8.8729594679512191E-2</v>
      </c>
      <c r="AH172">
        <v>0.71814866947990053</v>
      </c>
      <c r="AI172">
        <v>0</v>
      </c>
      <c r="AJ172">
        <v>1</v>
      </c>
      <c r="AK172">
        <f t="shared" si="38"/>
        <v>144</v>
      </c>
      <c r="AL172">
        <f t="shared" si="39"/>
        <v>24</v>
      </c>
      <c r="AM172">
        <f t="shared" si="35"/>
        <v>4.0000000000000036E-2</v>
      </c>
      <c r="AN172">
        <f t="shared" si="36"/>
        <v>0.84</v>
      </c>
      <c r="AO172">
        <f t="shared" si="37"/>
        <v>0</v>
      </c>
    </row>
    <row r="173" spans="1:41">
      <c r="A173">
        <v>642.5</v>
      </c>
      <c r="B173">
        <v>19.77</v>
      </c>
      <c r="C173">
        <v>0.11409999999999999</v>
      </c>
      <c r="D173">
        <v>9.3880000000000005E-2</v>
      </c>
      <c r="E173" s="8">
        <v>1</v>
      </c>
      <c r="F173" s="9">
        <v>0</v>
      </c>
      <c r="G173" s="10">
        <f t="shared" si="27"/>
        <v>1</v>
      </c>
      <c r="H173">
        <f t="shared" si="28"/>
        <v>1</v>
      </c>
      <c r="I173">
        <f t="shared" si="29"/>
        <v>0.66558007220250504</v>
      </c>
      <c r="J173" s="8">
        <f t="shared" si="30"/>
        <v>0.66558007220250504</v>
      </c>
      <c r="K173" s="10">
        <f t="shared" si="31"/>
        <v>0.33441992779749496</v>
      </c>
      <c r="L173" s="8">
        <f t="shared" si="32"/>
        <v>-0.40709632952293878</v>
      </c>
      <c r="M173" s="10">
        <f t="shared" si="33"/>
        <v>100</v>
      </c>
      <c r="N173">
        <f t="shared" si="34"/>
        <v>0.5024488288702047</v>
      </c>
      <c r="AH173">
        <v>0.71893659631070417</v>
      </c>
      <c r="AI173">
        <v>0</v>
      </c>
      <c r="AJ173">
        <v>1</v>
      </c>
      <c r="AK173">
        <f t="shared" si="38"/>
        <v>144</v>
      </c>
      <c r="AL173">
        <f t="shared" si="39"/>
        <v>25</v>
      </c>
      <c r="AM173">
        <f t="shared" si="35"/>
        <v>4.0000000000000036E-2</v>
      </c>
      <c r="AN173">
        <f t="shared" si="36"/>
        <v>0.83333333333333337</v>
      </c>
      <c r="AO173">
        <f t="shared" si="37"/>
        <v>5.5555555555555913E-3</v>
      </c>
    </row>
    <row r="174" spans="1:41">
      <c r="A174">
        <v>642.70000000000005</v>
      </c>
      <c r="B174">
        <v>20.22</v>
      </c>
      <c r="C174">
        <v>0.1206</v>
      </c>
      <c r="D174">
        <v>0.11799999999999999</v>
      </c>
      <c r="E174" s="8">
        <v>1</v>
      </c>
      <c r="F174" s="9">
        <v>0</v>
      </c>
      <c r="G174" s="10">
        <f t="shared" si="27"/>
        <v>1</v>
      </c>
      <c r="H174">
        <f t="shared" si="28"/>
        <v>1</v>
      </c>
      <c r="I174">
        <f t="shared" si="29"/>
        <v>0.77201368864362485</v>
      </c>
      <c r="J174" s="8">
        <f t="shared" si="30"/>
        <v>0.77201368864362485</v>
      </c>
      <c r="K174" s="10">
        <f t="shared" si="31"/>
        <v>0.22798631135637515</v>
      </c>
      <c r="L174" s="8">
        <f t="shared" si="32"/>
        <v>-0.25875299771090121</v>
      </c>
      <c r="M174" s="10">
        <f t="shared" si="33"/>
        <v>100</v>
      </c>
      <c r="N174">
        <f t="shared" si="34"/>
        <v>0.29531381983256211</v>
      </c>
      <c r="AH174">
        <v>0.7237227797741711</v>
      </c>
      <c r="AI174">
        <v>1</v>
      </c>
      <c r="AJ174">
        <v>0</v>
      </c>
      <c r="AK174">
        <f t="shared" si="38"/>
        <v>145</v>
      </c>
      <c r="AL174">
        <f t="shared" si="39"/>
        <v>25</v>
      </c>
      <c r="AM174">
        <f t="shared" si="35"/>
        <v>3.3333333333333326E-2</v>
      </c>
      <c r="AN174">
        <f t="shared" si="36"/>
        <v>0.83333333333333337</v>
      </c>
      <c r="AO174">
        <f t="shared" si="37"/>
        <v>0</v>
      </c>
    </row>
    <row r="175" spans="1:41">
      <c r="A175">
        <v>644.79999999999995</v>
      </c>
      <c r="B175">
        <v>21.53</v>
      </c>
      <c r="C175">
        <v>0.18679999999999999</v>
      </c>
      <c r="D175">
        <v>0.14249999999999999</v>
      </c>
      <c r="E175" s="8">
        <v>1</v>
      </c>
      <c r="F175" s="9">
        <v>0</v>
      </c>
      <c r="G175" s="10">
        <f t="shared" si="27"/>
        <v>1</v>
      </c>
      <c r="H175">
        <f t="shared" si="28"/>
        <v>1</v>
      </c>
      <c r="I175">
        <f t="shared" si="29"/>
        <v>0.96324798926823463</v>
      </c>
      <c r="J175" s="8">
        <f t="shared" si="30"/>
        <v>0.96324798926823463</v>
      </c>
      <c r="K175" s="10">
        <f t="shared" si="31"/>
        <v>3.6752010731765372E-2</v>
      </c>
      <c r="L175" s="8">
        <f t="shared" si="32"/>
        <v>-3.7444382923432003E-2</v>
      </c>
      <c r="M175" s="10">
        <f t="shared" si="33"/>
        <v>100</v>
      </c>
      <c r="N175">
        <f t="shared" si="34"/>
        <v>3.8154256371389195E-2</v>
      </c>
      <c r="AH175">
        <v>0.77201368864362485</v>
      </c>
      <c r="AI175">
        <v>0</v>
      </c>
      <c r="AJ175">
        <v>1</v>
      </c>
      <c r="AK175">
        <f t="shared" si="38"/>
        <v>145</v>
      </c>
      <c r="AL175">
        <f t="shared" si="39"/>
        <v>26</v>
      </c>
      <c r="AM175">
        <f t="shared" si="35"/>
        <v>3.3333333333333326E-2</v>
      </c>
      <c r="AN175">
        <f t="shared" si="36"/>
        <v>0.82666666666666666</v>
      </c>
      <c r="AO175">
        <f t="shared" si="37"/>
        <v>0</v>
      </c>
    </row>
    <row r="176" spans="1:41">
      <c r="A176">
        <v>645.70000000000005</v>
      </c>
      <c r="B176">
        <v>22.15</v>
      </c>
      <c r="C176">
        <v>0.20080000000000001</v>
      </c>
      <c r="D176">
        <v>0.2135</v>
      </c>
      <c r="E176" s="8">
        <v>1</v>
      </c>
      <c r="F176" s="9">
        <v>0</v>
      </c>
      <c r="G176" s="10">
        <f t="shared" si="27"/>
        <v>1</v>
      </c>
      <c r="H176">
        <f t="shared" si="28"/>
        <v>1</v>
      </c>
      <c r="I176">
        <f t="shared" si="29"/>
        <v>0.98915426578750609</v>
      </c>
      <c r="J176" s="8">
        <f t="shared" si="30"/>
        <v>0.98915426578750609</v>
      </c>
      <c r="K176" s="10">
        <f t="shared" si="31"/>
        <v>1.0845734212493907E-2</v>
      </c>
      <c r="L176" s="8">
        <f t="shared" si="32"/>
        <v>-1.0904977938347044E-2</v>
      </c>
      <c r="M176" s="10">
        <f t="shared" si="33"/>
        <v>100</v>
      </c>
      <c r="N176">
        <f t="shared" si="34"/>
        <v>1.0964653934802754E-2</v>
      </c>
      <c r="AH176">
        <v>0.77752873841085357</v>
      </c>
      <c r="AI176">
        <v>0</v>
      </c>
      <c r="AJ176">
        <v>1</v>
      </c>
      <c r="AK176">
        <f t="shared" si="38"/>
        <v>145</v>
      </c>
      <c r="AL176">
        <f t="shared" si="39"/>
        <v>27</v>
      </c>
      <c r="AM176">
        <f t="shared" si="35"/>
        <v>3.3333333333333326E-2</v>
      </c>
      <c r="AN176">
        <f t="shared" si="36"/>
        <v>0.82000000000000006</v>
      </c>
      <c r="AO176">
        <f t="shared" si="37"/>
        <v>0</v>
      </c>
    </row>
    <row r="177" spans="1:41">
      <c r="A177">
        <v>648.20000000000005</v>
      </c>
      <c r="B177">
        <v>21.46</v>
      </c>
      <c r="C177">
        <v>9.9470000000000003E-2</v>
      </c>
      <c r="D177">
        <v>0.12039999999999999</v>
      </c>
      <c r="E177" s="8">
        <v>1</v>
      </c>
      <c r="F177" s="9">
        <v>0</v>
      </c>
      <c r="G177" s="10">
        <f t="shared" si="27"/>
        <v>1</v>
      </c>
      <c r="H177">
        <f t="shared" si="28"/>
        <v>1</v>
      </c>
      <c r="I177">
        <f t="shared" si="29"/>
        <v>0.77752873841085357</v>
      </c>
      <c r="J177" s="8">
        <f t="shared" si="30"/>
        <v>0.77752873841085357</v>
      </c>
      <c r="K177" s="10">
        <f t="shared" si="31"/>
        <v>0.22247126158914643</v>
      </c>
      <c r="L177" s="8">
        <f t="shared" si="32"/>
        <v>-0.25163467302554055</v>
      </c>
      <c r="M177" s="10">
        <f t="shared" si="33"/>
        <v>100</v>
      </c>
      <c r="N177">
        <f t="shared" si="34"/>
        <v>0.28612609489373048</v>
      </c>
      <c r="AH177">
        <v>0.79051724556181613</v>
      </c>
      <c r="AI177">
        <v>0</v>
      </c>
      <c r="AJ177">
        <v>1</v>
      </c>
      <c r="AK177">
        <f t="shared" si="38"/>
        <v>145</v>
      </c>
      <c r="AL177">
        <f t="shared" si="39"/>
        <v>28</v>
      </c>
      <c r="AM177">
        <f t="shared" si="35"/>
        <v>3.3333333333333326E-2</v>
      </c>
      <c r="AN177">
        <f t="shared" si="36"/>
        <v>0.81333333333333335</v>
      </c>
      <c r="AO177">
        <f t="shared" si="37"/>
        <v>0</v>
      </c>
    </row>
    <row r="178" spans="1:41">
      <c r="A178">
        <v>651</v>
      </c>
      <c r="B178">
        <v>19.73</v>
      </c>
      <c r="C178">
        <v>0.1676</v>
      </c>
      <c r="D178">
        <v>0.13619999999999999</v>
      </c>
      <c r="E178" s="8">
        <v>0</v>
      </c>
      <c r="F178" s="9">
        <v>1</v>
      </c>
      <c r="G178" s="10">
        <f t="shared" si="27"/>
        <v>1</v>
      </c>
      <c r="H178">
        <f t="shared" si="28"/>
        <v>0</v>
      </c>
      <c r="I178">
        <f t="shared" si="29"/>
        <v>0.91074457106799944</v>
      </c>
      <c r="J178" s="8">
        <f t="shared" si="30"/>
        <v>0.91074457106799944</v>
      </c>
      <c r="K178" s="10">
        <f t="shared" si="31"/>
        <v>8.9255428932000558E-2</v>
      </c>
      <c r="L178" s="8">
        <f t="shared" si="32"/>
        <v>-2.4162530318026048</v>
      </c>
      <c r="M178" s="10">
        <f t="shared" si="33"/>
        <v>0</v>
      </c>
      <c r="N178">
        <f t="shared" si="34"/>
        <v>10.203800283810772</v>
      </c>
      <c r="AH178">
        <v>0.79390923241822708</v>
      </c>
      <c r="AI178">
        <v>0</v>
      </c>
      <c r="AJ178">
        <v>1</v>
      </c>
      <c r="AK178">
        <f t="shared" si="38"/>
        <v>145</v>
      </c>
      <c r="AL178">
        <f t="shared" si="39"/>
        <v>29</v>
      </c>
      <c r="AM178">
        <f t="shared" si="35"/>
        <v>3.3333333333333326E-2</v>
      </c>
      <c r="AN178">
        <f t="shared" si="36"/>
        <v>0.80666666666666664</v>
      </c>
      <c r="AO178">
        <f t="shared" si="37"/>
        <v>0</v>
      </c>
    </row>
    <row r="179" spans="1:41">
      <c r="A179">
        <v>651.9</v>
      </c>
      <c r="B179">
        <v>15.24</v>
      </c>
      <c r="C179">
        <v>0.13389999999999999</v>
      </c>
      <c r="D179">
        <v>9.9659999999999999E-2</v>
      </c>
      <c r="E179" s="8">
        <v>0</v>
      </c>
      <c r="F179" s="9">
        <v>1</v>
      </c>
      <c r="G179" s="10">
        <f t="shared" si="27"/>
        <v>1</v>
      </c>
      <c r="H179">
        <f t="shared" si="28"/>
        <v>0</v>
      </c>
      <c r="I179">
        <f t="shared" si="29"/>
        <v>0.46920013339688049</v>
      </c>
      <c r="J179" s="8">
        <f t="shared" si="30"/>
        <v>0.46920013339688049</v>
      </c>
      <c r="K179" s="10">
        <f t="shared" si="31"/>
        <v>0.53079986660311951</v>
      </c>
      <c r="L179" s="8">
        <f t="shared" si="32"/>
        <v>-0.63337022783700336</v>
      </c>
      <c r="M179" s="10">
        <f t="shared" si="33"/>
        <v>100</v>
      </c>
      <c r="N179">
        <f t="shared" si="34"/>
        <v>0.88394923005454085</v>
      </c>
      <c r="AH179">
        <v>0.80066955398475281</v>
      </c>
      <c r="AI179">
        <v>0</v>
      </c>
      <c r="AJ179">
        <v>1</v>
      </c>
      <c r="AK179">
        <f t="shared" si="38"/>
        <v>145</v>
      </c>
      <c r="AL179">
        <f t="shared" si="39"/>
        <v>30</v>
      </c>
      <c r="AM179">
        <f t="shared" si="35"/>
        <v>3.3333333333333326E-2</v>
      </c>
      <c r="AN179">
        <f t="shared" si="36"/>
        <v>0.8</v>
      </c>
      <c r="AO179">
        <f t="shared" si="37"/>
        <v>0</v>
      </c>
    </row>
    <row r="180" spans="1:41">
      <c r="A180">
        <v>656.9</v>
      </c>
      <c r="B180">
        <v>21.59</v>
      </c>
      <c r="C180">
        <v>0.13650000000000001</v>
      </c>
      <c r="D180">
        <v>0.1293</v>
      </c>
      <c r="E180" s="8">
        <v>1</v>
      </c>
      <c r="F180" s="9">
        <v>0</v>
      </c>
      <c r="G180" s="10">
        <f t="shared" si="27"/>
        <v>1</v>
      </c>
      <c r="H180">
        <f t="shared" si="28"/>
        <v>1</v>
      </c>
      <c r="I180">
        <f t="shared" si="29"/>
        <v>0.90412627133588586</v>
      </c>
      <c r="J180" s="8">
        <f t="shared" si="30"/>
        <v>0.90412627133588586</v>
      </c>
      <c r="K180" s="10">
        <f t="shared" si="31"/>
        <v>9.5873728664114144E-2</v>
      </c>
      <c r="L180" s="8">
        <f t="shared" si="32"/>
        <v>-0.10078624766310892</v>
      </c>
      <c r="M180" s="10">
        <f t="shared" si="33"/>
        <v>100</v>
      </c>
      <c r="N180">
        <f t="shared" si="34"/>
        <v>0.10604019781712187</v>
      </c>
      <c r="AH180">
        <v>0.80160092737760369</v>
      </c>
      <c r="AI180">
        <v>0</v>
      </c>
      <c r="AJ180">
        <v>1</v>
      </c>
      <c r="AK180">
        <f t="shared" si="38"/>
        <v>145</v>
      </c>
      <c r="AL180">
        <f t="shared" si="39"/>
        <v>31</v>
      </c>
      <c r="AM180">
        <f t="shared" si="35"/>
        <v>3.3333333333333326E-2</v>
      </c>
      <c r="AN180">
        <f t="shared" si="36"/>
        <v>0.79333333333333333</v>
      </c>
      <c r="AO180">
        <f t="shared" si="37"/>
        <v>0</v>
      </c>
    </row>
    <row r="181" spans="1:41">
      <c r="A181">
        <v>658.8</v>
      </c>
      <c r="B181">
        <v>27.54</v>
      </c>
      <c r="C181">
        <v>0.1595</v>
      </c>
      <c r="D181">
        <v>0.16389999999999999</v>
      </c>
      <c r="E181" s="8">
        <v>1</v>
      </c>
      <c r="F181" s="9">
        <v>0</v>
      </c>
      <c r="G181" s="10">
        <f t="shared" si="27"/>
        <v>1</v>
      </c>
      <c r="H181">
        <f t="shared" si="28"/>
        <v>1</v>
      </c>
      <c r="I181">
        <f t="shared" si="29"/>
        <v>0.99280266504672787</v>
      </c>
      <c r="J181" s="8">
        <f t="shared" si="30"/>
        <v>0.99280266504672787</v>
      </c>
      <c r="K181" s="10">
        <f t="shared" si="31"/>
        <v>7.1973349532721276E-3</v>
      </c>
      <c r="L181" s="8">
        <f t="shared" si="32"/>
        <v>-7.2233607211202519E-3</v>
      </c>
      <c r="M181" s="10">
        <f t="shared" si="33"/>
        <v>100</v>
      </c>
      <c r="N181">
        <f t="shared" si="34"/>
        <v>7.2495121202493682E-3</v>
      </c>
      <c r="AH181">
        <v>0.81716936526626482</v>
      </c>
      <c r="AI181">
        <v>0</v>
      </c>
      <c r="AJ181">
        <v>1</v>
      </c>
      <c r="AK181">
        <f t="shared" si="38"/>
        <v>145</v>
      </c>
      <c r="AL181">
        <f t="shared" si="39"/>
        <v>32</v>
      </c>
      <c r="AM181">
        <f t="shared" si="35"/>
        <v>3.3333333333333326E-2</v>
      </c>
      <c r="AN181">
        <f t="shared" si="36"/>
        <v>0.78666666666666663</v>
      </c>
      <c r="AO181">
        <f t="shared" si="37"/>
        <v>5.2444444444444778E-3</v>
      </c>
    </row>
    <row r="182" spans="1:41">
      <c r="A182">
        <v>662.7</v>
      </c>
      <c r="B182">
        <v>24.02</v>
      </c>
      <c r="C182">
        <v>8.6059999999999998E-2</v>
      </c>
      <c r="D182">
        <v>3.1019999999999999E-2</v>
      </c>
      <c r="E182" s="8">
        <v>0</v>
      </c>
      <c r="F182" s="9">
        <v>1</v>
      </c>
      <c r="G182" s="10">
        <f t="shared" si="27"/>
        <v>1</v>
      </c>
      <c r="H182">
        <f t="shared" si="28"/>
        <v>0</v>
      </c>
      <c r="I182">
        <f t="shared" si="29"/>
        <v>0.7237227797741711</v>
      </c>
      <c r="J182" s="8">
        <f t="shared" si="30"/>
        <v>0.7237227797741711</v>
      </c>
      <c r="K182" s="10">
        <f t="shared" si="31"/>
        <v>0.2762772202258289</v>
      </c>
      <c r="L182" s="8">
        <f t="shared" si="32"/>
        <v>-1.2863504962502728</v>
      </c>
      <c r="M182" s="10">
        <f t="shared" si="33"/>
        <v>0</v>
      </c>
      <c r="N182">
        <f t="shared" si="34"/>
        <v>2.619552850512251</v>
      </c>
      <c r="AH182">
        <v>0.8309441956434851</v>
      </c>
      <c r="AI182">
        <v>1</v>
      </c>
      <c r="AJ182">
        <v>0</v>
      </c>
      <c r="AK182">
        <f t="shared" si="38"/>
        <v>146</v>
      </c>
      <c r="AL182">
        <f t="shared" si="39"/>
        <v>32</v>
      </c>
      <c r="AM182">
        <f t="shared" si="35"/>
        <v>2.6666666666666616E-2</v>
      </c>
      <c r="AN182">
        <f t="shared" si="36"/>
        <v>0.78666666666666663</v>
      </c>
      <c r="AO182">
        <f t="shared" si="37"/>
        <v>0</v>
      </c>
    </row>
    <row r="183" spans="1:41">
      <c r="A183">
        <v>668.3</v>
      </c>
      <c r="B183">
        <v>23.94</v>
      </c>
      <c r="C183">
        <v>0.1479</v>
      </c>
      <c r="D183">
        <v>0.12670000000000001</v>
      </c>
      <c r="E183" s="8">
        <v>1</v>
      </c>
      <c r="F183" s="9">
        <v>0</v>
      </c>
      <c r="G183" s="10">
        <f t="shared" si="27"/>
        <v>1</v>
      </c>
      <c r="H183">
        <f t="shared" si="28"/>
        <v>1</v>
      </c>
      <c r="I183">
        <f t="shared" si="29"/>
        <v>0.96427133992219438</v>
      </c>
      <c r="J183" s="8">
        <f t="shared" si="30"/>
        <v>0.96427133992219438</v>
      </c>
      <c r="K183" s="10">
        <f t="shared" si="31"/>
        <v>3.5728660077805618E-2</v>
      </c>
      <c r="L183" s="8">
        <f t="shared" si="32"/>
        <v>-3.6382551029335485E-2</v>
      </c>
      <c r="M183" s="10">
        <f t="shared" si="33"/>
        <v>100</v>
      </c>
      <c r="N183">
        <f t="shared" si="34"/>
        <v>3.7052496116589458E-2</v>
      </c>
      <c r="AH183">
        <v>0.83195501300028685</v>
      </c>
      <c r="AI183">
        <v>0</v>
      </c>
      <c r="AJ183">
        <v>1</v>
      </c>
      <c r="AK183">
        <f t="shared" si="38"/>
        <v>146</v>
      </c>
      <c r="AL183">
        <f t="shared" si="39"/>
        <v>33</v>
      </c>
      <c r="AM183">
        <f t="shared" si="35"/>
        <v>2.6666666666666616E-2</v>
      </c>
      <c r="AN183">
        <f t="shared" si="36"/>
        <v>0.78</v>
      </c>
      <c r="AO183">
        <f t="shared" si="37"/>
        <v>0</v>
      </c>
    </row>
    <row r="184" spans="1:41">
      <c r="A184">
        <v>671.4</v>
      </c>
      <c r="B184">
        <v>23.21</v>
      </c>
      <c r="C184">
        <v>0.19800000000000001</v>
      </c>
      <c r="D184">
        <v>0.16969999999999999</v>
      </c>
      <c r="E184" s="8">
        <v>1</v>
      </c>
      <c r="F184" s="9">
        <v>0</v>
      </c>
      <c r="G184" s="10">
        <f t="shared" si="27"/>
        <v>1</v>
      </c>
      <c r="H184">
        <f t="shared" si="28"/>
        <v>1</v>
      </c>
      <c r="I184">
        <f t="shared" si="29"/>
        <v>0.99001270329117974</v>
      </c>
      <c r="J184" s="8">
        <f t="shared" si="30"/>
        <v>0.99001270329117974</v>
      </c>
      <c r="K184" s="10">
        <f t="shared" si="31"/>
        <v>9.9872967088202591E-3</v>
      </c>
      <c r="L184" s="8">
        <f t="shared" si="32"/>
        <v>-1.0037504328573546E-2</v>
      </c>
      <c r="M184" s="10">
        <f t="shared" si="33"/>
        <v>100</v>
      </c>
      <c r="N184">
        <f t="shared" si="34"/>
        <v>1.0088049047874513E-2</v>
      </c>
      <c r="AH184">
        <v>0.83391399316974535</v>
      </c>
      <c r="AI184">
        <v>0</v>
      </c>
      <c r="AJ184">
        <v>1</v>
      </c>
      <c r="AK184">
        <f t="shared" si="38"/>
        <v>146</v>
      </c>
      <c r="AL184">
        <f t="shared" si="39"/>
        <v>34</v>
      </c>
      <c r="AM184">
        <f t="shared" si="35"/>
        <v>2.6666666666666616E-2</v>
      </c>
      <c r="AN184">
        <f t="shared" si="36"/>
        <v>0.77333333333333332</v>
      </c>
      <c r="AO184">
        <f t="shared" si="37"/>
        <v>0</v>
      </c>
    </row>
    <row r="185" spans="1:41">
      <c r="A185">
        <v>674.5</v>
      </c>
      <c r="B185">
        <v>16.39</v>
      </c>
      <c r="C185">
        <v>0.1807</v>
      </c>
      <c r="D185">
        <v>0.1138</v>
      </c>
      <c r="E185" s="8">
        <v>0</v>
      </c>
      <c r="F185" s="9">
        <v>1</v>
      </c>
      <c r="G185" s="10">
        <f t="shared" si="27"/>
        <v>1</v>
      </c>
      <c r="H185">
        <f t="shared" si="28"/>
        <v>0</v>
      </c>
      <c r="I185">
        <f t="shared" si="29"/>
        <v>0.8309441956434851</v>
      </c>
      <c r="J185" s="8">
        <f t="shared" si="30"/>
        <v>0.8309441956434851</v>
      </c>
      <c r="K185" s="10">
        <f t="shared" si="31"/>
        <v>0.1690558043565149</v>
      </c>
      <c r="L185" s="8">
        <f t="shared" si="32"/>
        <v>-1.7775264152711852</v>
      </c>
      <c r="M185" s="10">
        <f t="shared" si="33"/>
        <v>0</v>
      </c>
      <c r="N185">
        <f t="shared" si="34"/>
        <v>4.9152065426345297</v>
      </c>
      <c r="AH185">
        <v>0.83746998806101891</v>
      </c>
      <c r="AI185">
        <v>0</v>
      </c>
      <c r="AJ185">
        <v>1</v>
      </c>
      <c r="AK185">
        <f t="shared" si="38"/>
        <v>146</v>
      </c>
      <c r="AL185">
        <f t="shared" si="39"/>
        <v>35</v>
      </c>
      <c r="AM185">
        <f t="shared" si="35"/>
        <v>2.6666666666666616E-2</v>
      </c>
      <c r="AN185">
        <f t="shared" si="36"/>
        <v>0.76666666666666661</v>
      </c>
      <c r="AO185">
        <f t="shared" si="37"/>
        <v>0</v>
      </c>
    </row>
    <row r="186" spans="1:41">
      <c r="A186">
        <v>678.1</v>
      </c>
      <c r="B186">
        <v>17.57</v>
      </c>
      <c r="C186">
        <v>0.1305</v>
      </c>
      <c r="D186">
        <v>0.15390000000000001</v>
      </c>
      <c r="E186" s="8">
        <v>1</v>
      </c>
      <c r="F186" s="9">
        <v>0</v>
      </c>
      <c r="G186" s="10">
        <f t="shared" si="27"/>
        <v>1</v>
      </c>
      <c r="H186">
        <f t="shared" si="28"/>
        <v>1</v>
      </c>
      <c r="I186">
        <f t="shared" si="29"/>
        <v>0.80066955398475281</v>
      </c>
      <c r="J186" s="8">
        <f t="shared" si="30"/>
        <v>0.80066955398475281</v>
      </c>
      <c r="K186" s="10">
        <f t="shared" si="31"/>
        <v>0.19933044601524719</v>
      </c>
      <c r="L186" s="8">
        <f t="shared" si="32"/>
        <v>-0.22230695887433108</v>
      </c>
      <c r="M186" s="10">
        <f t="shared" si="33"/>
        <v>100</v>
      </c>
      <c r="N186">
        <f t="shared" si="34"/>
        <v>0.24895469675751283</v>
      </c>
      <c r="AH186">
        <v>0.86394171791448393</v>
      </c>
      <c r="AI186">
        <v>0</v>
      </c>
      <c r="AJ186">
        <v>1</v>
      </c>
      <c r="AK186">
        <f t="shared" si="38"/>
        <v>146</v>
      </c>
      <c r="AL186">
        <f t="shared" si="39"/>
        <v>36</v>
      </c>
      <c r="AM186">
        <f t="shared" si="35"/>
        <v>2.6666666666666616E-2</v>
      </c>
      <c r="AN186">
        <f t="shared" si="36"/>
        <v>0.76</v>
      </c>
      <c r="AO186">
        <f t="shared" si="37"/>
        <v>5.0666666666666152E-3</v>
      </c>
    </row>
    <row r="187" spans="1:41">
      <c r="A187">
        <v>682.5</v>
      </c>
      <c r="B187">
        <v>16.670000000000002</v>
      </c>
      <c r="C187">
        <v>0.16489999999999999</v>
      </c>
      <c r="D187">
        <v>0.16900000000000001</v>
      </c>
      <c r="E187" s="8">
        <v>1</v>
      </c>
      <c r="F187" s="9">
        <v>0</v>
      </c>
      <c r="G187" s="10">
        <f t="shared" si="27"/>
        <v>1</v>
      </c>
      <c r="H187">
        <f t="shared" si="28"/>
        <v>1</v>
      </c>
      <c r="I187">
        <f t="shared" si="29"/>
        <v>0.88419378647780422</v>
      </c>
      <c r="J187" s="8">
        <f t="shared" si="30"/>
        <v>0.88419378647780422</v>
      </c>
      <c r="K187" s="10">
        <f t="shared" si="31"/>
        <v>0.11580621352219578</v>
      </c>
      <c r="L187" s="8">
        <f t="shared" si="32"/>
        <v>-0.1230790248960652</v>
      </c>
      <c r="M187" s="10">
        <f t="shared" si="33"/>
        <v>100</v>
      </c>
      <c r="N187">
        <f t="shared" si="34"/>
        <v>0.13097379250255886</v>
      </c>
      <c r="AH187">
        <v>0.87216141137935965</v>
      </c>
      <c r="AI187">
        <v>1</v>
      </c>
      <c r="AJ187">
        <v>0</v>
      </c>
      <c r="AK187">
        <f t="shared" si="38"/>
        <v>147</v>
      </c>
      <c r="AL187">
        <f t="shared" si="39"/>
        <v>36</v>
      </c>
      <c r="AM187">
        <f t="shared" si="35"/>
        <v>2.0000000000000018E-2</v>
      </c>
      <c r="AN187">
        <f t="shared" si="36"/>
        <v>0.76</v>
      </c>
      <c r="AO187">
        <f t="shared" si="37"/>
        <v>0</v>
      </c>
    </row>
    <row r="188" spans="1:41">
      <c r="A188">
        <v>684.5</v>
      </c>
      <c r="B188">
        <v>15.51</v>
      </c>
      <c r="C188">
        <v>0.1096</v>
      </c>
      <c r="D188">
        <v>6.5049999999999997E-2</v>
      </c>
      <c r="E188" s="8">
        <v>0</v>
      </c>
      <c r="F188" s="9">
        <v>1</v>
      </c>
      <c r="G188" s="10">
        <f t="shared" si="27"/>
        <v>1</v>
      </c>
      <c r="H188">
        <f t="shared" si="28"/>
        <v>0</v>
      </c>
      <c r="I188">
        <f t="shared" si="29"/>
        <v>0.36624052628202863</v>
      </c>
      <c r="J188" s="8">
        <f t="shared" si="30"/>
        <v>0.36624052628202863</v>
      </c>
      <c r="K188" s="10">
        <f t="shared" si="31"/>
        <v>0.63375947371797137</v>
      </c>
      <c r="L188" s="8">
        <f t="shared" si="32"/>
        <v>-0.45608577552106389</v>
      </c>
      <c r="M188" s="10">
        <f t="shared" si="33"/>
        <v>100</v>
      </c>
      <c r="N188">
        <f t="shared" si="34"/>
        <v>0.57788568292867681</v>
      </c>
      <c r="AH188">
        <v>0.88319637601064271</v>
      </c>
      <c r="AI188">
        <v>0</v>
      </c>
      <c r="AJ188">
        <v>1</v>
      </c>
      <c r="AK188">
        <f t="shared" si="38"/>
        <v>147</v>
      </c>
      <c r="AL188">
        <f t="shared" si="39"/>
        <v>37</v>
      </c>
      <c r="AM188">
        <f t="shared" si="35"/>
        <v>2.0000000000000018E-2</v>
      </c>
      <c r="AN188">
        <f t="shared" si="36"/>
        <v>0.7533333333333333</v>
      </c>
      <c r="AO188">
        <f t="shared" si="37"/>
        <v>0</v>
      </c>
    </row>
    <row r="189" spans="1:41">
      <c r="A189">
        <v>684.5</v>
      </c>
      <c r="B189">
        <v>20.13</v>
      </c>
      <c r="C189">
        <v>7.1999999999999995E-2</v>
      </c>
      <c r="D189">
        <v>7.3950000000000002E-2</v>
      </c>
      <c r="E189" s="8">
        <v>1</v>
      </c>
      <c r="F189" s="9">
        <v>0</v>
      </c>
      <c r="G189" s="10">
        <f t="shared" si="27"/>
        <v>1</v>
      </c>
      <c r="H189">
        <f t="shared" si="28"/>
        <v>1</v>
      </c>
      <c r="I189">
        <f t="shared" si="29"/>
        <v>0.54647916560325849</v>
      </c>
      <c r="J189" s="8">
        <f t="shared" si="30"/>
        <v>0.54647916560325849</v>
      </c>
      <c r="K189" s="10">
        <f t="shared" si="31"/>
        <v>0.45352083439674151</v>
      </c>
      <c r="L189" s="8">
        <f t="shared" si="32"/>
        <v>-0.60425909541657741</v>
      </c>
      <c r="M189" s="10">
        <f t="shared" si="33"/>
        <v>100</v>
      </c>
      <c r="N189">
        <f t="shared" si="34"/>
        <v>0.82989592823012703</v>
      </c>
      <c r="AH189">
        <v>0.88339981240571908</v>
      </c>
      <c r="AI189">
        <v>0</v>
      </c>
      <c r="AJ189">
        <v>1</v>
      </c>
      <c r="AK189">
        <f t="shared" si="38"/>
        <v>147</v>
      </c>
      <c r="AL189">
        <f t="shared" si="39"/>
        <v>38</v>
      </c>
      <c r="AM189">
        <f t="shared" si="35"/>
        <v>2.0000000000000018E-2</v>
      </c>
      <c r="AN189">
        <f t="shared" si="36"/>
        <v>0.74666666666666659</v>
      </c>
      <c r="AO189">
        <f t="shared" si="37"/>
        <v>0</v>
      </c>
    </row>
    <row r="190" spans="1:41">
      <c r="A190">
        <v>685.9</v>
      </c>
      <c r="B190">
        <v>16.95</v>
      </c>
      <c r="C190">
        <v>7.8850000000000003E-2</v>
      </c>
      <c r="D190">
        <v>2.6020000000000001E-2</v>
      </c>
      <c r="E190" s="8">
        <v>0</v>
      </c>
      <c r="F190" s="9">
        <v>1</v>
      </c>
      <c r="G190" s="10">
        <f t="shared" si="27"/>
        <v>1</v>
      </c>
      <c r="H190">
        <f t="shared" si="28"/>
        <v>0</v>
      </c>
      <c r="I190">
        <f t="shared" si="29"/>
        <v>0.24191785375215283</v>
      </c>
      <c r="J190" s="8">
        <f t="shared" si="30"/>
        <v>0.24191785375215283</v>
      </c>
      <c r="K190" s="10">
        <f t="shared" si="31"/>
        <v>0.7580821462478472</v>
      </c>
      <c r="L190" s="8">
        <f t="shared" si="32"/>
        <v>-0.27696352685298775</v>
      </c>
      <c r="M190" s="10">
        <f t="shared" si="33"/>
        <v>100</v>
      </c>
      <c r="N190">
        <f t="shared" si="34"/>
        <v>0.31911825776340108</v>
      </c>
      <c r="AH190">
        <v>0.88419378647780422</v>
      </c>
      <c r="AI190">
        <v>0</v>
      </c>
      <c r="AJ190">
        <v>1</v>
      </c>
      <c r="AK190">
        <f t="shared" si="38"/>
        <v>147</v>
      </c>
      <c r="AL190">
        <f t="shared" si="39"/>
        <v>39</v>
      </c>
      <c r="AM190">
        <f t="shared" si="35"/>
        <v>2.0000000000000018E-2</v>
      </c>
      <c r="AN190">
        <f t="shared" si="36"/>
        <v>0.74</v>
      </c>
      <c r="AO190">
        <f t="shared" si="37"/>
        <v>0</v>
      </c>
    </row>
    <row r="191" spans="1:41">
      <c r="A191">
        <v>687.3</v>
      </c>
      <c r="B191">
        <v>19.100000000000001</v>
      </c>
      <c r="C191">
        <v>9.8229999999999998E-2</v>
      </c>
      <c r="D191">
        <v>5.9400000000000001E-2</v>
      </c>
      <c r="E191" s="8">
        <v>0</v>
      </c>
      <c r="F191" s="9">
        <v>1</v>
      </c>
      <c r="G191" s="10">
        <f t="shared" si="27"/>
        <v>1</v>
      </c>
      <c r="H191">
        <f t="shared" si="28"/>
        <v>0</v>
      </c>
      <c r="I191">
        <f t="shared" si="29"/>
        <v>0.57102892748885647</v>
      </c>
      <c r="J191" s="8">
        <f t="shared" si="30"/>
        <v>0.57102892748885647</v>
      </c>
      <c r="K191" s="10">
        <f t="shared" si="31"/>
        <v>0.42897107251114353</v>
      </c>
      <c r="L191" s="8">
        <f t="shared" si="32"/>
        <v>-0.84636579237158216</v>
      </c>
      <c r="M191" s="10">
        <f t="shared" si="33"/>
        <v>0</v>
      </c>
      <c r="N191">
        <f t="shared" si="34"/>
        <v>1.3311595211913099</v>
      </c>
      <c r="AH191">
        <v>0.88641878312810063</v>
      </c>
      <c r="AI191">
        <v>0</v>
      </c>
      <c r="AJ191">
        <v>1</v>
      </c>
      <c r="AK191">
        <f t="shared" si="38"/>
        <v>147</v>
      </c>
      <c r="AL191">
        <f t="shared" si="39"/>
        <v>40</v>
      </c>
      <c r="AM191">
        <f t="shared" si="35"/>
        <v>2.0000000000000018E-2</v>
      </c>
      <c r="AN191">
        <f t="shared" si="36"/>
        <v>0.73333333333333339</v>
      </c>
      <c r="AO191">
        <f t="shared" si="37"/>
        <v>0</v>
      </c>
    </row>
    <row r="192" spans="1:41">
      <c r="A192">
        <v>689.5</v>
      </c>
      <c r="B192">
        <v>18.77</v>
      </c>
      <c r="C192">
        <v>0.1167</v>
      </c>
      <c r="D192">
        <v>9.0499999999999997E-2</v>
      </c>
      <c r="E192" s="8">
        <v>0</v>
      </c>
      <c r="F192" s="9">
        <v>1</v>
      </c>
      <c r="G192" s="10">
        <f t="shared" si="27"/>
        <v>1</v>
      </c>
      <c r="H192">
        <f t="shared" si="28"/>
        <v>0</v>
      </c>
      <c r="I192">
        <f t="shared" si="29"/>
        <v>0.71544177156172428</v>
      </c>
      <c r="J192" s="8">
        <f t="shared" si="30"/>
        <v>0.71544177156172428</v>
      </c>
      <c r="K192" s="10">
        <f t="shared" si="31"/>
        <v>0.28455822843827572</v>
      </c>
      <c r="L192" s="8">
        <f t="shared" si="32"/>
        <v>-1.2568173769788464</v>
      </c>
      <c r="M192" s="10">
        <f t="shared" si="33"/>
        <v>0</v>
      </c>
      <c r="N192">
        <f t="shared" si="34"/>
        <v>2.5142192355084632</v>
      </c>
      <c r="AH192">
        <v>0.88940971695207982</v>
      </c>
      <c r="AI192">
        <v>0</v>
      </c>
      <c r="AJ192">
        <v>1</v>
      </c>
      <c r="AK192">
        <f t="shared" si="38"/>
        <v>147</v>
      </c>
      <c r="AL192">
        <f t="shared" si="39"/>
        <v>41</v>
      </c>
      <c r="AM192">
        <f t="shared" si="35"/>
        <v>2.0000000000000018E-2</v>
      </c>
      <c r="AN192">
        <f t="shared" si="36"/>
        <v>0.72666666666666668</v>
      </c>
      <c r="AO192">
        <f t="shared" si="37"/>
        <v>0</v>
      </c>
    </row>
    <row r="193" spans="1:41">
      <c r="A193">
        <v>690.2</v>
      </c>
      <c r="B193">
        <v>19.760000000000002</v>
      </c>
      <c r="C193">
        <v>5.3519999999999998E-2</v>
      </c>
      <c r="D193">
        <v>1.9470000000000001E-2</v>
      </c>
      <c r="E193" s="8">
        <v>0</v>
      </c>
      <c r="F193" s="9">
        <v>1</v>
      </c>
      <c r="G193" s="10">
        <f t="shared" si="27"/>
        <v>1</v>
      </c>
      <c r="H193">
        <f t="shared" si="28"/>
        <v>0</v>
      </c>
      <c r="I193">
        <f t="shared" si="29"/>
        <v>0.30447893180791769</v>
      </c>
      <c r="J193" s="8">
        <f t="shared" si="30"/>
        <v>0.30447893180791769</v>
      </c>
      <c r="K193" s="10">
        <f t="shared" si="31"/>
        <v>0.69552106819208226</v>
      </c>
      <c r="L193" s="8">
        <f t="shared" si="32"/>
        <v>-0.36309397592491083</v>
      </c>
      <c r="M193" s="10">
        <f t="shared" si="33"/>
        <v>100</v>
      </c>
      <c r="N193">
        <f t="shared" si="34"/>
        <v>0.43777096874918775</v>
      </c>
      <c r="AH193">
        <v>0.89067168443545142</v>
      </c>
      <c r="AI193">
        <v>0</v>
      </c>
      <c r="AJ193">
        <v>1</v>
      </c>
      <c r="AK193">
        <f t="shared" si="38"/>
        <v>147</v>
      </c>
      <c r="AL193">
        <f t="shared" si="39"/>
        <v>42</v>
      </c>
      <c r="AM193">
        <f t="shared" si="35"/>
        <v>2.0000000000000018E-2</v>
      </c>
      <c r="AN193">
        <f t="shared" si="36"/>
        <v>0.72</v>
      </c>
      <c r="AO193">
        <f t="shared" si="37"/>
        <v>0</v>
      </c>
    </row>
    <row r="194" spans="1:41">
      <c r="A194">
        <v>698.8</v>
      </c>
      <c r="B194">
        <v>25.2</v>
      </c>
      <c r="C194">
        <v>5.1310000000000001E-2</v>
      </c>
      <c r="D194">
        <v>2.3980000000000001E-2</v>
      </c>
      <c r="E194" s="8">
        <v>1</v>
      </c>
      <c r="F194" s="9">
        <v>0</v>
      </c>
      <c r="G194" s="10">
        <f t="shared" si="27"/>
        <v>1</v>
      </c>
      <c r="H194">
        <f t="shared" si="28"/>
        <v>1</v>
      </c>
      <c r="I194">
        <f t="shared" si="29"/>
        <v>0.71814866947990053</v>
      </c>
      <c r="J194" s="8">
        <f t="shared" si="30"/>
        <v>0.71814866947990053</v>
      </c>
      <c r="K194" s="10">
        <f t="shared" si="31"/>
        <v>0.28185133052009947</v>
      </c>
      <c r="L194" s="8">
        <f t="shared" si="32"/>
        <v>-0.33107867081102677</v>
      </c>
      <c r="M194" s="10">
        <f t="shared" si="33"/>
        <v>100</v>
      </c>
      <c r="N194">
        <f t="shared" si="34"/>
        <v>0.39246933469113376</v>
      </c>
      <c r="AH194">
        <v>0.90412627133588586</v>
      </c>
      <c r="AI194">
        <v>0</v>
      </c>
      <c r="AJ194">
        <v>1</v>
      </c>
      <c r="AK194">
        <f t="shared" si="38"/>
        <v>147</v>
      </c>
      <c r="AL194">
        <f t="shared" si="39"/>
        <v>43</v>
      </c>
      <c r="AM194">
        <f t="shared" si="35"/>
        <v>2.0000000000000018E-2</v>
      </c>
      <c r="AN194">
        <f t="shared" si="36"/>
        <v>0.71333333333333337</v>
      </c>
      <c r="AO194">
        <f t="shared" si="37"/>
        <v>4.7555555555555866E-3</v>
      </c>
    </row>
    <row r="195" spans="1:41">
      <c r="A195">
        <v>704.4</v>
      </c>
      <c r="B195">
        <v>14.26</v>
      </c>
      <c r="C195">
        <v>0.2135</v>
      </c>
      <c r="D195">
        <v>0.2077</v>
      </c>
      <c r="E195" s="8">
        <v>1</v>
      </c>
      <c r="F195" s="9">
        <v>0</v>
      </c>
      <c r="G195" s="10">
        <f t="shared" si="27"/>
        <v>1</v>
      </c>
      <c r="H195">
        <f t="shared" si="28"/>
        <v>1</v>
      </c>
      <c r="I195">
        <f t="shared" si="29"/>
        <v>0.95036693301643738</v>
      </c>
      <c r="J195" s="8">
        <f t="shared" si="30"/>
        <v>0.95036693301643738</v>
      </c>
      <c r="K195" s="10">
        <f t="shared" si="31"/>
        <v>4.9633066983562624E-2</v>
      </c>
      <c r="L195" s="8">
        <f t="shared" si="32"/>
        <v>-5.0907123680596654E-2</v>
      </c>
      <c r="M195" s="10">
        <f t="shared" si="33"/>
        <v>100</v>
      </c>
      <c r="N195">
        <f t="shared" si="34"/>
        <v>5.2225161944585659E-2</v>
      </c>
      <c r="AH195">
        <v>0.91074457106799944</v>
      </c>
      <c r="AI195">
        <v>1</v>
      </c>
      <c r="AJ195">
        <v>0</v>
      </c>
      <c r="AK195">
        <f t="shared" si="38"/>
        <v>148</v>
      </c>
      <c r="AL195">
        <f t="shared" si="39"/>
        <v>43</v>
      </c>
      <c r="AM195">
        <f t="shared" si="35"/>
        <v>1.3333333333333308E-2</v>
      </c>
      <c r="AN195">
        <f t="shared" si="36"/>
        <v>0.71333333333333337</v>
      </c>
      <c r="AO195">
        <f t="shared" si="37"/>
        <v>0</v>
      </c>
    </row>
    <row r="196" spans="1:41">
      <c r="A196">
        <v>705.6</v>
      </c>
      <c r="B196">
        <v>19.829999999999998</v>
      </c>
      <c r="C196">
        <v>0.15529999999999999</v>
      </c>
      <c r="D196">
        <v>0.17</v>
      </c>
      <c r="E196" s="8">
        <v>1</v>
      </c>
      <c r="F196" s="9">
        <v>0</v>
      </c>
      <c r="G196" s="10">
        <f t="shared" si="27"/>
        <v>1</v>
      </c>
      <c r="H196">
        <f t="shared" si="28"/>
        <v>1</v>
      </c>
      <c r="I196">
        <f t="shared" si="29"/>
        <v>0.95558671116314287</v>
      </c>
      <c r="J196" s="8">
        <f t="shared" si="30"/>
        <v>0.95558671116314287</v>
      </c>
      <c r="K196" s="10">
        <f t="shared" si="31"/>
        <v>4.4413288836857134E-2</v>
      </c>
      <c r="L196" s="8">
        <f t="shared" si="32"/>
        <v>-4.542976990266457E-2</v>
      </c>
      <c r="M196" s="10">
        <f t="shared" si="33"/>
        <v>100</v>
      </c>
      <c r="N196">
        <f t="shared" si="34"/>
        <v>4.6477507815902076E-2</v>
      </c>
      <c r="AH196">
        <v>0.92463193438298996</v>
      </c>
      <c r="AI196">
        <v>0</v>
      </c>
      <c r="AJ196">
        <v>1</v>
      </c>
      <c r="AK196">
        <f t="shared" si="38"/>
        <v>148</v>
      </c>
      <c r="AL196">
        <f t="shared" si="39"/>
        <v>44</v>
      </c>
      <c r="AM196">
        <f t="shared" si="35"/>
        <v>1.3333333333333308E-2</v>
      </c>
      <c r="AN196">
        <f t="shared" si="36"/>
        <v>0.70666666666666667</v>
      </c>
      <c r="AO196">
        <f t="shared" si="37"/>
        <v>0</v>
      </c>
    </row>
    <row r="197" spans="1:41">
      <c r="A197">
        <v>710.6</v>
      </c>
      <c r="B197">
        <v>22.41</v>
      </c>
      <c r="C197">
        <v>0.1052</v>
      </c>
      <c r="D197">
        <v>5.3749999999999999E-2</v>
      </c>
      <c r="E197" s="8">
        <v>1</v>
      </c>
      <c r="F197" s="9">
        <v>0</v>
      </c>
      <c r="G197" s="10">
        <f t="shared" ref="G197:G260" si="40">E197+F197</f>
        <v>1</v>
      </c>
      <c r="H197">
        <f t="shared" ref="H197:H260" si="41">IF(G197=0,"",E197/G197)</f>
        <v>1</v>
      </c>
      <c r="I197">
        <f t="shared" ref="I197:I260" si="42">1/(1+EXP(-$P$5-MMULT(A197:D197,$P$6:$P$9)))</f>
        <v>0.83746998806101891</v>
      </c>
      <c r="J197" s="8">
        <f t="shared" ref="J197:J260" si="43">G197*I197</f>
        <v>0.83746998806101891</v>
      </c>
      <c r="K197" s="10">
        <f t="shared" ref="K197:K260" si="44">G197-J197</f>
        <v>0.16253001193898109</v>
      </c>
      <c r="L197" s="8">
        <f t="shared" ref="L197:L260" si="45">IFERROR(G197*(H197*LN(I197)+(1-H197)*LN(1-I197)),0)</f>
        <v>-0.17736985107603212</v>
      </c>
      <c r="M197" s="10">
        <f t="shared" ref="M197:M260" si="46">100*IF(I197&gt;=$AD$10,E197/G197,F197/G197)</f>
        <v>100</v>
      </c>
      <c r="N197">
        <f t="shared" ref="N197:N260" si="47">IFERROR((E197-J197)^2/J197+(F197-K197)^2/K197,0)</f>
        <v>0.19407264051967316</v>
      </c>
      <c r="AH197">
        <v>0.92513550237002129</v>
      </c>
      <c r="AI197">
        <v>0</v>
      </c>
      <c r="AJ197">
        <v>1</v>
      </c>
      <c r="AK197">
        <f t="shared" si="38"/>
        <v>148</v>
      </c>
      <c r="AL197">
        <f t="shared" si="39"/>
        <v>45</v>
      </c>
      <c r="AM197">
        <f t="shared" ref="AM197:AM260" si="48">1-AK197/AK$304</f>
        <v>1.3333333333333308E-2</v>
      </c>
      <c r="AN197">
        <f t="shared" ref="AN197:AN260" si="49">1-AL197/AL$304</f>
        <v>0.7</v>
      </c>
      <c r="AO197">
        <f t="shared" ref="AO197:AO260" si="50">(AM197-AM198)*AN197</f>
        <v>0</v>
      </c>
    </row>
    <row r="198" spans="1:41">
      <c r="A198">
        <v>712.8</v>
      </c>
      <c r="B198">
        <v>22.02</v>
      </c>
      <c r="C198">
        <v>7.0809999999999998E-2</v>
      </c>
      <c r="D198">
        <v>5.253E-2</v>
      </c>
      <c r="E198" s="8">
        <v>1</v>
      </c>
      <c r="F198" s="9">
        <v>0</v>
      </c>
      <c r="G198" s="10">
        <f t="shared" si="40"/>
        <v>1</v>
      </c>
      <c r="H198">
        <f t="shared" si="41"/>
        <v>1</v>
      </c>
      <c r="I198">
        <f t="shared" si="42"/>
        <v>0.69528605966648549</v>
      </c>
      <c r="J198" s="8">
        <f t="shared" si="43"/>
        <v>0.69528605966648549</v>
      </c>
      <c r="K198" s="10">
        <f t="shared" si="44"/>
        <v>0.30471394033351451</v>
      </c>
      <c r="L198" s="8">
        <f t="shared" si="45"/>
        <v>-0.36343192145758185</v>
      </c>
      <c r="M198" s="10">
        <f t="shared" si="46"/>
        <v>100</v>
      </c>
      <c r="N198">
        <f t="shared" si="47"/>
        <v>0.43825693913621622</v>
      </c>
      <c r="AH198">
        <v>0.92653135445912627</v>
      </c>
      <c r="AI198">
        <v>0</v>
      </c>
      <c r="AJ198">
        <v>1</v>
      </c>
      <c r="AK198">
        <f t="shared" ref="AK198:AK261" si="51">AK197+AI198</f>
        <v>148</v>
      </c>
      <c r="AL198">
        <f t="shared" ref="AL198:AL261" si="52">AL197+AJ198</f>
        <v>46</v>
      </c>
      <c r="AM198">
        <f t="shared" si="48"/>
        <v>1.3333333333333308E-2</v>
      </c>
      <c r="AN198">
        <f t="shared" si="49"/>
        <v>0.69333333333333336</v>
      </c>
      <c r="AO198">
        <f t="shared" si="50"/>
        <v>0</v>
      </c>
    </row>
    <row r="199" spans="1:41">
      <c r="A199">
        <v>713.3</v>
      </c>
      <c r="B199">
        <v>17.27</v>
      </c>
      <c r="C199">
        <v>0.22839999999999999</v>
      </c>
      <c r="D199">
        <v>0.24479999999999999</v>
      </c>
      <c r="E199" s="8">
        <v>1</v>
      </c>
      <c r="F199" s="9">
        <v>0</v>
      </c>
      <c r="G199" s="10">
        <f t="shared" si="40"/>
        <v>1</v>
      </c>
      <c r="H199">
        <f t="shared" si="41"/>
        <v>1</v>
      </c>
      <c r="I199">
        <f t="shared" si="42"/>
        <v>0.99075503774383389</v>
      </c>
      <c r="J199" s="8">
        <f t="shared" si="43"/>
        <v>0.99075503774383389</v>
      </c>
      <c r="K199" s="10">
        <f t="shared" si="44"/>
        <v>9.2449622561661116E-3</v>
      </c>
      <c r="L199" s="8">
        <f t="shared" si="45"/>
        <v>-9.2879621464894285E-3</v>
      </c>
      <c r="M199" s="10">
        <f t="shared" si="46"/>
        <v>100</v>
      </c>
      <c r="N199">
        <f t="shared" si="47"/>
        <v>9.3312291171578736E-3</v>
      </c>
      <c r="AH199">
        <v>0.92682533732149464</v>
      </c>
      <c r="AI199">
        <v>0</v>
      </c>
      <c r="AJ199">
        <v>1</v>
      </c>
      <c r="AK199">
        <f t="shared" si="51"/>
        <v>148</v>
      </c>
      <c r="AL199">
        <f t="shared" si="52"/>
        <v>47</v>
      </c>
      <c r="AM199">
        <f t="shared" si="48"/>
        <v>1.3333333333333308E-2</v>
      </c>
      <c r="AN199">
        <f t="shared" si="49"/>
        <v>0.68666666666666665</v>
      </c>
      <c r="AO199">
        <f t="shared" si="50"/>
        <v>0</v>
      </c>
    </row>
    <row r="200" spans="1:41">
      <c r="A200">
        <v>716.6</v>
      </c>
      <c r="B200">
        <v>16.68</v>
      </c>
      <c r="C200">
        <v>9.5880000000000007E-2</v>
      </c>
      <c r="D200">
        <v>7.5499999999999998E-2</v>
      </c>
      <c r="E200" s="8">
        <v>1</v>
      </c>
      <c r="F200" s="9">
        <v>0</v>
      </c>
      <c r="G200" s="10">
        <f t="shared" si="40"/>
        <v>1</v>
      </c>
      <c r="H200">
        <f t="shared" si="41"/>
        <v>1</v>
      </c>
      <c r="I200">
        <f t="shared" si="42"/>
        <v>0.49893744473769119</v>
      </c>
      <c r="J200" s="8">
        <f t="shared" si="43"/>
        <v>0.49893744473769119</v>
      </c>
      <c r="K200" s="10">
        <f t="shared" si="44"/>
        <v>0.50106255526230881</v>
      </c>
      <c r="L200" s="8">
        <f t="shared" si="45"/>
        <v>-0.69527455233610813</v>
      </c>
      <c r="M200" s="10">
        <f t="shared" si="46"/>
        <v>0</v>
      </c>
      <c r="N200">
        <f t="shared" si="47"/>
        <v>1.0042592724739969</v>
      </c>
      <c r="AH200">
        <v>0.92837841573156088</v>
      </c>
      <c r="AI200">
        <v>0</v>
      </c>
      <c r="AJ200">
        <v>1</v>
      </c>
      <c r="AK200">
        <f t="shared" si="51"/>
        <v>148</v>
      </c>
      <c r="AL200">
        <f t="shared" si="52"/>
        <v>48</v>
      </c>
      <c r="AM200">
        <f t="shared" si="48"/>
        <v>1.3333333333333308E-2</v>
      </c>
      <c r="AN200">
        <f t="shared" si="49"/>
        <v>0.67999999999999994</v>
      </c>
      <c r="AO200">
        <f t="shared" si="50"/>
        <v>0</v>
      </c>
    </row>
    <row r="201" spans="1:41">
      <c r="A201">
        <v>725.5</v>
      </c>
      <c r="B201">
        <v>12.91</v>
      </c>
      <c r="C201">
        <v>6.2300000000000001E-2</v>
      </c>
      <c r="D201">
        <v>5.892E-2</v>
      </c>
      <c r="E201" s="8">
        <v>0</v>
      </c>
      <c r="F201" s="9">
        <v>1</v>
      </c>
      <c r="G201" s="10">
        <f t="shared" si="40"/>
        <v>1</v>
      </c>
      <c r="H201">
        <f t="shared" si="41"/>
        <v>0</v>
      </c>
      <c r="I201">
        <f t="shared" si="42"/>
        <v>0.12726630169336101</v>
      </c>
      <c r="J201" s="8">
        <f t="shared" si="43"/>
        <v>0.12726630169336101</v>
      </c>
      <c r="K201" s="10">
        <f t="shared" si="44"/>
        <v>0.87273369830663894</v>
      </c>
      <c r="L201" s="8">
        <f t="shared" si="45"/>
        <v>-0.13612481170866034</v>
      </c>
      <c r="M201" s="10">
        <f t="shared" si="46"/>
        <v>100</v>
      </c>
      <c r="N201">
        <f t="shared" si="47"/>
        <v>0.14582489703364865</v>
      </c>
      <c r="AH201">
        <v>0.9335002931184222</v>
      </c>
      <c r="AI201">
        <v>0</v>
      </c>
      <c r="AJ201">
        <v>1</v>
      </c>
      <c r="AK201">
        <f t="shared" si="51"/>
        <v>148</v>
      </c>
      <c r="AL201">
        <f t="shared" si="52"/>
        <v>49</v>
      </c>
      <c r="AM201">
        <f t="shared" si="48"/>
        <v>1.3333333333333308E-2</v>
      </c>
      <c r="AN201">
        <f t="shared" si="49"/>
        <v>0.67333333333333334</v>
      </c>
      <c r="AO201">
        <f t="shared" si="50"/>
        <v>0</v>
      </c>
    </row>
    <row r="202" spans="1:41">
      <c r="A202">
        <v>728.2</v>
      </c>
      <c r="B202">
        <v>22.76</v>
      </c>
      <c r="C202">
        <v>0.1036</v>
      </c>
      <c r="D202">
        <v>0.11219999999999999</v>
      </c>
      <c r="E202" s="8">
        <v>1</v>
      </c>
      <c r="F202" s="9">
        <v>0</v>
      </c>
      <c r="G202" s="10">
        <f t="shared" si="40"/>
        <v>1</v>
      </c>
      <c r="H202">
        <f t="shared" si="41"/>
        <v>1</v>
      </c>
      <c r="I202">
        <f t="shared" si="42"/>
        <v>0.92653135445912627</v>
      </c>
      <c r="J202" s="8">
        <f t="shared" si="43"/>
        <v>0.92653135445912627</v>
      </c>
      <c r="K202" s="10">
        <f t="shared" si="44"/>
        <v>7.3468645540873734E-2</v>
      </c>
      <c r="L202" s="8">
        <f t="shared" si="45"/>
        <v>-7.6307391995425189E-2</v>
      </c>
      <c r="M202" s="10">
        <f t="shared" si="46"/>
        <v>100</v>
      </c>
      <c r="N202">
        <f t="shared" si="47"/>
        <v>7.9294289596666623E-2</v>
      </c>
      <c r="AH202">
        <v>0.9428430336471183</v>
      </c>
      <c r="AI202">
        <v>0</v>
      </c>
      <c r="AJ202">
        <v>1</v>
      </c>
      <c r="AK202">
        <f t="shared" si="51"/>
        <v>148</v>
      </c>
      <c r="AL202">
        <f t="shared" si="52"/>
        <v>50</v>
      </c>
      <c r="AM202">
        <f t="shared" si="48"/>
        <v>1.3333333333333308E-2</v>
      </c>
      <c r="AN202">
        <f t="shared" si="49"/>
        <v>0.66666666666666674</v>
      </c>
      <c r="AO202">
        <f t="shared" si="50"/>
        <v>4.4444444444443993E-3</v>
      </c>
    </row>
    <row r="203" spans="1:41">
      <c r="A203">
        <v>732.4</v>
      </c>
      <c r="B203">
        <v>25.27</v>
      </c>
      <c r="C203">
        <v>0.16969999999999999</v>
      </c>
      <c r="D203">
        <v>0.16830000000000001</v>
      </c>
      <c r="E203" s="8">
        <v>1</v>
      </c>
      <c r="F203" s="9">
        <v>0</v>
      </c>
      <c r="G203" s="10">
        <f t="shared" si="40"/>
        <v>1</v>
      </c>
      <c r="H203">
        <f t="shared" si="41"/>
        <v>1</v>
      </c>
      <c r="I203">
        <f t="shared" si="42"/>
        <v>0.99506879019394434</v>
      </c>
      <c r="J203" s="8">
        <f t="shared" si="43"/>
        <v>0.99506879019394434</v>
      </c>
      <c r="K203" s="10">
        <f t="shared" si="44"/>
        <v>4.9312098060556586E-3</v>
      </c>
      <c r="L203" s="8">
        <f t="shared" si="45"/>
        <v>-4.9434083400077301E-3</v>
      </c>
      <c r="M203" s="10">
        <f t="shared" si="46"/>
        <v>100</v>
      </c>
      <c r="N203">
        <f t="shared" si="47"/>
        <v>4.9556471418368362E-3</v>
      </c>
      <c r="AH203">
        <v>0.94871558286065383</v>
      </c>
      <c r="AI203">
        <v>1</v>
      </c>
      <c r="AJ203">
        <v>0</v>
      </c>
      <c r="AK203">
        <f t="shared" si="51"/>
        <v>149</v>
      </c>
      <c r="AL203">
        <f t="shared" si="52"/>
        <v>50</v>
      </c>
      <c r="AM203">
        <f t="shared" si="48"/>
        <v>6.6666666666667096E-3</v>
      </c>
      <c r="AN203">
        <f t="shared" si="49"/>
        <v>0.66666666666666674</v>
      </c>
      <c r="AO203">
        <f t="shared" si="50"/>
        <v>0</v>
      </c>
    </row>
    <row r="204" spans="1:41">
      <c r="A204">
        <v>736.9</v>
      </c>
      <c r="B204">
        <v>11.89</v>
      </c>
      <c r="C204">
        <v>0.1555</v>
      </c>
      <c r="D204">
        <v>0.20319999999999999</v>
      </c>
      <c r="E204" s="8">
        <v>1</v>
      </c>
      <c r="F204" s="9">
        <v>0</v>
      </c>
      <c r="G204" s="10">
        <f t="shared" si="40"/>
        <v>1</v>
      </c>
      <c r="H204">
        <f t="shared" si="41"/>
        <v>1</v>
      </c>
      <c r="I204">
        <f t="shared" si="42"/>
        <v>0.79390923241822708</v>
      </c>
      <c r="J204" s="8">
        <f t="shared" si="43"/>
        <v>0.79390923241822708</v>
      </c>
      <c r="K204" s="10">
        <f t="shared" si="44"/>
        <v>0.20609076758177292</v>
      </c>
      <c r="L204" s="8">
        <f t="shared" si="45"/>
        <v>-0.23078614112328913</v>
      </c>
      <c r="M204" s="10">
        <f t="shared" si="46"/>
        <v>100</v>
      </c>
      <c r="N204">
        <f t="shared" si="47"/>
        <v>0.25958983617563652</v>
      </c>
      <c r="AH204">
        <v>0.95036693301643738</v>
      </c>
      <c r="AI204">
        <v>0</v>
      </c>
      <c r="AJ204">
        <v>1</v>
      </c>
      <c r="AK204">
        <f t="shared" si="51"/>
        <v>149</v>
      </c>
      <c r="AL204">
        <f t="shared" si="52"/>
        <v>51</v>
      </c>
      <c r="AM204">
        <f t="shared" si="48"/>
        <v>6.6666666666667096E-3</v>
      </c>
      <c r="AN204">
        <f t="shared" si="49"/>
        <v>0.65999999999999992</v>
      </c>
      <c r="AO204">
        <f t="shared" si="50"/>
        <v>0</v>
      </c>
    </row>
    <row r="205" spans="1:41">
      <c r="A205">
        <v>744.9</v>
      </c>
      <c r="B205">
        <v>33.56</v>
      </c>
      <c r="C205">
        <v>0.16389999999999999</v>
      </c>
      <c r="D205">
        <v>0.17510000000000001</v>
      </c>
      <c r="E205" s="8">
        <v>1</v>
      </c>
      <c r="F205" s="9">
        <v>0</v>
      </c>
      <c r="G205" s="10">
        <f t="shared" si="40"/>
        <v>1</v>
      </c>
      <c r="H205">
        <f t="shared" si="41"/>
        <v>1</v>
      </c>
      <c r="I205">
        <f t="shared" si="42"/>
        <v>0.99964172973280485</v>
      </c>
      <c r="J205" s="8">
        <f t="shared" si="43"/>
        <v>0.99964172973280485</v>
      </c>
      <c r="K205" s="10">
        <f t="shared" si="44"/>
        <v>3.5827026719514876E-4</v>
      </c>
      <c r="L205" s="8">
        <f t="shared" si="45"/>
        <v>-3.5833446132034892E-4</v>
      </c>
      <c r="M205" s="10">
        <f t="shared" si="46"/>
        <v>100</v>
      </c>
      <c r="N205">
        <f t="shared" si="47"/>
        <v>3.5839867078269253E-4</v>
      </c>
      <c r="AH205">
        <v>0.95558671116314287</v>
      </c>
      <c r="AI205">
        <v>0</v>
      </c>
      <c r="AJ205">
        <v>1</v>
      </c>
      <c r="AK205">
        <f t="shared" si="51"/>
        <v>149</v>
      </c>
      <c r="AL205">
        <f t="shared" si="52"/>
        <v>52</v>
      </c>
      <c r="AM205">
        <f t="shared" si="48"/>
        <v>6.6666666666667096E-3</v>
      </c>
      <c r="AN205">
        <f t="shared" si="49"/>
        <v>0.65333333333333332</v>
      </c>
      <c r="AO205">
        <f t="shared" si="50"/>
        <v>0</v>
      </c>
    </row>
    <row r="206" spans="1:41">
      <c r="A206">
        <v>748.9</v>
      </c>
      <c r="B206">
        <v>19.48</v>
      </c>
      <c r="C206">
        <v>0.12230000000000001</v>
      </c>
      <c r="D206">
        <v>0.14660000000000001</v>
      </c>
      <c r="E206" s="8">
        <v>1</v>
      </c>
      <c r="F206" s="9">
        <v>0</v>
      </c>
      <c r="G206" s="10">
        <f t="shared" si="40"/>
        <v>1</v>
      </c>
      <c r="H206">
        <f t="shared" si="41"/>
        <v>1</v>
      </c>
      <c r="I206">
        <f t="shared" si="42"/>
        <v>0.92513550237002129</v>
      </c>
      <c r="J206" s="8">
        <f t="shared" si="43"/>
        <v>0.92513550237002129</v>
      </c>
      <c r="K206" s="10">
        <f t="shared" si="44"/>
        <v>7.486449762997871E-2</v>
      </c>
      <c r="L206" s="8">
        <f t="shared" si="45"/>
        <v>-7.7815063149513156E-2</v>
      </c>
      <c r="M206" s="10">
        <f t="shared" si="46"/>
        <v>100</v>
      </c>
      <c r="N206">
        <f t="shared" si="47"/>
        <v>8.0922737737542341E-2</v>
      </c>
      <c r="AH206">
        <v>0.95665964612685017</v>
      </c>
      <c r="AI206">
        <v>0</v>
      </c>
      <c r="AJ206">
        <v>1</v>
      </c>
      <c r="AK206">
        <f t="shared" si="51"/>
        <v>149</v>
      </c>
      <c r="AL206">
        <f t="shared" si="52"/>
        <v>53</v>
      </c>
      <c r="AM206">
        <f t="shared" si="48"/>
        <v>6.6666666666667096E-3</v>
      </c>
      <c r="AN206">
        <f t="shared" si="49"/>
        <v>0.64666666666666672</v>
      </c>
      <c r="AO206">
        <f t="shared" si="50"/>
        <v>0</v>
      </c>
    </row>
    <row r="207" spans="1:41">
      <c r="A207">
        <v>758.6</v>
      </c>
      <c r="B207">
        <v>19.38</v>
      </c>
      <c r="C207">
        <v>5.6160000000000002E-2</v>
      </c>
      <c r="D207">
        <v>4.2090000000000002E-2</v>
      </c>
      <c r="E207" s="8">
        <v>1</v>
      </c>
      <c r="F207" s="9">
        <v>0</v>
      </c>
      <c r="G207" s="10">
        <f t="shared" si="40"/>
        <v>1</v>
      </c>
      <c r="H207">
        <f t="shared" si="41"/>
        <v>1</v>
      </c>
      <c r="I207">
        <f t="shared" si="42"/>
        <v>0.52845370713358719</v>
      </c>
      <c r="J207" s="8">
        <f t="shared" si="43"/>
        <v>0.52845370713358719</v>
      </c>
      <c r="K207" s="10">
        <f t="shared" si="44"/>
        <v>0.47154629286641281</v>
      </c>
      <c r="L207" s="8">
        <f t="shared" si="45"/>
        <v>-0.63780007044383191</v>
      </c>
      <c r="M207" s="10">
        <f t="shared" si="46"/>
        <v>100</v>
      </c>
      <c r="N207">
        <f t="shared" si="47"/>
        <v>0.89231334079223545</v>
      </c>
      <c r="AH207">
        <v>0.95987953758777678</v>
      </c>
      <c r="AI207">
        <v>0</v>
      </c>
      <c r="AJ207">
        <v>1</v>
      </c>
      <c r="AK207">
        <f t="shared" si="51"/>
        <v>149</v>
      </c>
      <c r="AL207">
        <f t="shared" si="52"/>
        <v>54</v>
      </c>
      <c r="AM207">
        <f t="shared" si="48"/>
        <v>6.6666666666667096E-3</v>
      </c>
      <c r="AN207">
        <f t="shared" si="49"/>
        <v>0.64</v>
      </c>
      <c r="AO207">
        <f t="shared" si="50"/>
        <v>0</v>
      </c>
    </row>
    <row r="208" spans="1:41">
      <c r="A208">
        <v>761.3</v>
      </c>
      <c r="B208">
        <v>20.25</v>
      </c>
      <c r="C208">
        <v>0.12039999999999999</v>
      </c>
      <c r="D208">
        <v>0.1147</v>
      </c>
      <c r="E208" s="8">
        <v>1</v>
      </c>
      <c r="F208" s="9">
        <v>0</v>
      </c>
      <c r="G208" s="10">
        <f t="shared" si="40"/>
        <v>1</v>
      </c>
      <c r="H208">
        <f t="shared" si="41"/>
        <v>1</v>
      </c>
      <c r="I208">
        <f t="shared" si="42"/>
        <v>0.92463193438298996</v>
      </c>
      <c r="J208" s="8">
        <f t="shared" si="43"/>
        <v>0.92463193438298996</v>
      </c>
      <c r="K208" s="10">
        <f t="shared" si="44"/>
        <v>7.5368065617010038E-2</v>
      </c>
      <c r="L208" s="8">
        <f t="shared" si="45"/>
        <v>-7.835952943156127E-2</v>
      </c>
      <c r="M208" s="10">
        <f t="shared" si="46"/>
        <v>100</v>
      </c>
      <c r="N208">
        <f t="shared" si="47"/>
        <v>8.151142396709822E-2</v>
      </c>
      <c r="AH208">
        <v>0.96024440571474112</v>
      </c>
      <c r="AI208">
        <v>0</v>
      </c>
      <c r="AJ208">
        <v>1</v>
      </c>
      <c r="AK208">
        <f t="shared" si="51"/>
        <v>149</v>
      </c>
      <c r="AL208">
        <f t="shared" si="52"/>
        <v>55</v>
      </c>
      <c r="AM208">
        <f t="shared" si="48"/>
        <v>6.6666666666667096E-3</v>
      </c>
      <c r="AN208">
        <f t="shared" si="49"/>
        <v>0.6333333333333333</v>
      </c>
      <c r="AO208">
        <f t="shared" si="50"/>
        <v>0</v>
      </c>
    </row>
    <row r="209" spans="1:41">
      <c r="A209">
        <v>761.7</v>
      </c>
      <c r="B209">
        <v>13.93</v>
      </c>
      <c r="C209">
        <v>9.4619999999999996E-2</v>
      </c>
      <c r="D209">
        <v>7.1349999999999997E-2</v>
      </c>
      <c r="E209" s="8">
        <v>0</v>
      </c>
      <c r="F209" s="9">
        <v>1</v>
      </c>
      <c r="G209" s="10">
        <f t="shared" si="40"/>
        <v>1</v>
      </c>
      <c r="H209">
        <f t="shared" si="41"/>
        <v>0</v>
      </c>
      <c r="I209">
        <f t="shared" si="42"/>
        <v>0.39790872691868318</v>
      </c>
      <c r="J209" s="8">
        <f t="shared" si="43"/>
        <v>0.39790872691868318</v>
      </c>
      <c r="K209" s="10">
        <f t="shared" si="44"/>
        <v>0.60209127308131682</v>
      </c>
      <c r="L209" s="8">
        <f t="shared" si="45"/>
        <v>-0.50734622875177537</v>
      </c>
      <c r="M209" s="10">
        <f t="shared" si="46"/>
        <v>100</v>
      </c>
      <c r="N209">
        <f t="shared" si="47"/>
        <v>0.66087775177725039</v>
      </c>
      <c r="AH209">
        <v>0.96243785868059983</v>
      </c>
      <c r="AI209">
        <v>0</v>
      </c>
      <c r="AJ209">
        <v>1</v>
      </c>
      <c r="AK209">
        <f t="shared" si="51"/>
        <v>149</v>
      </c>
      <c r="AL209">
        <f t="shared" si="52"/>
        <v>56</v>
      </c>
      <c r="AM209">
        <f t="shared" si="48"/>
        <v>6.6666666666667096E-3</v>
      </c>
      <c r="AN209">
        <f t="shared" si="49"/>
        <v>0.62666666666666671</v>
      </c>
      <c r="AO209">
        <f t="shared" si="50"/>
        <v>0</v>
      </c>
    </row>
    <row r="210" spans="1:41">
      <c r="A210">
        <v>766.6</v>
      </c>
      <c r="B210">
        <v>20.309999999999999</v>
      </c>
      <c r="C210">
        <v>8.7989999999999999E-2</v>
      </c>
      <c r="D210">
        <v>6.5930000000000002E-2</v>
      </c>
      <c r="E210" s="8">
        <v>1</v>
      </c>
      <c r="F210" s="9">
        <v>0</v>
      </c>
      <c r="G210" s="10">
        <f t="shared" si="40"/>
        <v>1</v>
      </c>
      <c r="H210">
        <f t="shared" si="41"/>
        <v>1</v>
      </c>
      <c r="I210">
        <f t="shared" si="42"/>
        <v>0.80160092737760369</v>
      </c>
      <c r="J210" s="8">
        <f t="shared" si="43"/>
        <v>0.80160092737760369</v>
      </c>
      <c r="K210" s="10">
        <f t="shared" si="44"/>
        <v>0.19839907262239631</v>
      </c>
      <c r="L210" s="8">
        <f t="shared" si="45"/>
        <v>-0.22114439174401768</v>
      </c>
      <c r="M210" s="10">
        <f t="shared" si="46"/>
        <v>100</v>
      </c>
      <c r="N210">
        <f t="shared" si="47"/>
        <v>0.24750354677289196</v>
      </c>
      <c r="AH210">
        <v>0.96324798926823463</v>
      </c>
      <c r="AI210">
        <v>0</v>
      </c>
      <c r="AJ210">
        <v>1</v>
      </c>
      <c r="AK210">
        <f t="shared" si="51"/>
        <v>149</v>
      </c>
      <c r="AL210">
        <f t="shared" si="52"/>
        <v>57</v>
      </c>
      <c r="AM210">
        <f t="shared" si="48"/>
        <v>6.6666666666667096E-3</v>
      </c>
      <c r="AN210">
        <f t="shared" si="49"/>
        <v>0.62</v>
      </c>
      <c r="AO210">
        <f t="shared" si="50"/>
        <v>0</v>
      </c>
    </row>
    <row r="211" spans="1:41">
      <c r="A211">
        <v>773.5</v>
      </c>
      <c r="B211">
        <v>23.2</v>
      </c>
      <c r="C211">
        <v>0.31140000000000001</v>
      </c>
      <c r="D211">
        <v>0.31759999999999999</v>
      </c>
      <c r="E211" s="8">
        <v>1</v>
      </c>
      <c r="F211" s="9">
        <v>0</v>
      </c>
      <c r="G211" s="10">
        <f t="shared" si="40"/>
        <v>1</v>
      </c>
      <c r="H211">
        <f t="shared" si="41"/>
        <v>1</v>
      </c>
      <c r="I211">
        <f t="shared" si="42"/>
        <v>0.99993497119940711</v>
      </c>
      <c r="J211" s="8">
        <f t="shared" si="43"/>
        <v>0.99993497119940711</v>
      </c>
      <c r="K211" s="10">
        <f t="shared" si="44"/>
        <v>6.5028800592892289E-5</v>
      </c>
      <c r="L211" s="8">
        <f t="shared" si="45"/>
        <v>-6.5030915057013444E-5</v>
      </c>
      <c r="M211" s="10">
        <f t="shared" si="46"/>
        <v>100</v>
      </c>
      <c r="N211">
        <f t="shared" si="47"/>
        <v>6.5033029612806929E-5</v>
      </c>
      <c r="AH211">
        <v>0.96427133992219438</v>
      </c>
      <c r="AI211">
        <v>0</v>
      </c>
      <c r="AJ211">
        <v>1</v>
      </c>
      <c r="AK211">
        <f t="shared" si="51"/>
        <v>149</v>
      </c>
      <c r="AL211">
        <f t="shared" si="52"/>
        <v>58</v>
      </c>
      <c r="AM211">
        <f t="shared" si="48"/>
        <v>6.6666666666667096E-3</v>
      </c>
      <c r="AN211">
        <f t="shared" si="49"/>
        <v>0.61333333333333329</v>
      </c>
      <c r="AO211">
        <f t="shared" si="50"/>
        <v>0</v>
      </c>
    </row>
    <row r="212" spans="1:41">
      <c r="A212">
        <v>781</v>
      </c>
      <c r="B212">
        <v>17.89</v>
      </c>
      <c r="C212">
        <v>0.12920000000000001</v>
      </c>
      <c r="D212">
        <v>9.9540000000000003E-2</v>
      </c>
      <c r="E212" s="8">
        <v>1</v>
      </c>
      <c r="F212" s="9">
        <v>0</v>
      </c>
      <c r="G212" s="10">
        <f t="shared" si="40"/>
        <v>1</v>
      </c>
      <c r="H212">
        <f t="shared" si="41"/>
        <v>1</v>
      </c>
      <c r="I212">
        <f t="shared" si="42"/>
        <v>0.88319637601064271</v>
      </c>
      <c r="J212" s="8">
        <f t="shared" si="43"/>
        <v>0.88319637601064271</v>
      </c>
      <c r="K212" s="10">
        <f t="shared" si="44"/>
        <v>0.11680362398935729</v>
      </c>
      <c r="L212" s="8">
        <f t="shared" si="45"/>
        <v>-0.12420770671654392</v>
      </c>
      <c r="M212" s="10">
        <f t="shared" si="46"/>
        <v>100</v>
      </c>
      <c r="N212">
        <f t="shared" si="47"/>
        <v>0.13225102271926642</v>
      </c>
      <c r="AH212">
        <v>0.9643176221823021</v>
      </c>
      <c r="AI212">
        <v>0</v>
      </c>
      <c r="AJ212">
        <v>1</v>
      </c>
      <c r="AK212">
        <f t="shared" si="51"/>
        <v>149</v>
      </c>
      <c r="AL212">
        <f t="shared" si="52"/>
        <v>59</v>
      </c>
      <c r="AM212">
        <f t="shared" si="48"/>
        <v>6.6666666666667096E-3</v>
      </c>
      <c r="AN212">
        <f t="shared" si="49"/>
        <v>0.60666666666666669</v>
      </c>
      <c r="AO212">
        <f t="shared" si="50"/>
        <v>0</v>
      </c>
    </row>
    <row r="213" spans="1:41">
      <c r="A213">
        <v>782.6</v>
      </c>
      <c r="B213">
        <v>22.91</v>
      </c>
      <c r="C213">
        <v>0.17519999999999999</v>
      </c>
      <c r="D213">
        <v>0.21329999999999999</v>
      </c>
      <c r="E213" s="8">
        <v>1</v>
      </c>
      <c r="F213" s="9">
        <v>0</v>
      </c>
      <c r="G213" s="10">
        <f t="shared" si="40"/>
        <v>1</v>
      </c>
      <c r="H213">
        <f t="shared" si="41"/>
        <v>1</v>
      </c>
      <c r="I213">
        <f t="shared" si="42"/>
        <v>0.99678917646717013</v>
      </c>
      <c r="J213" s="8">
        <f t="shared" si="43"/>
        <v>0.99678917646717013</v>
      </c>
      <c r="K213" s="10">
        <f t="shared" si="44"/>
        <v>3.2108235328298651E-3</v>
      </c>
      <c r="L213" s="8">
        <f t="shared" si="45"/>
        <v>-3.2159892872235976E-3</v>
      </c>
      <c r="M213" s="10">
        <f t="shared" si="46"/>
        <v>100</v>
      </c>
      <c r="N213">
        <f t="shared" si="47"/>
        <v>3.2211661288394974E-3</v>
      </c>
      <c r="AH213">
        <v>0.9659604120602</v>
      </c>
      <c r="AI213">
        <v>0</v>
      </c>
      <c r="AJ213">
        <v>1</v>
      </c>
      <c r="AK213">
        <f t="shared" si="51"/>
        <v>149</v>
      </c>
      <c r="AL213">
        <f t="shared" si="52"/>
        <v>60</v>
      </c>
      <c r="AM213">
        <f t="shared" si="48"/>
        <v>6.6666666666667096E-3</v>
      </c>
      <c r="AN213">
        <f t="shared" si="49"/>
        <v>0.6</v>
      </c>
      <c r="AO213">
        <f t="shared" si="50"/>
        <v>0</v>
      </c>
    </row>
    <row r="214" spans="1:41">
      <c r="A214">
        <v>782.7</v>
      </c>
      <c r="B214">
        <v>23.95</v>
      </c>
      <c r="C214">
        <v>0.1002</v>
      </c>
      <c r="D214">
        <v>9.9379999999999996E-2</v>
      </c>
      <c r="E214" s="8">
        <v>1</v>
      </c>
      <c r="F214" s="9">
        <v>0</v>
      </c>
      <c r="G214" s="10">
        <f t="shared" si="40"/>
        <v>1</v>
      </c>
      <c r="H214">
        <f t="shared" si="41"/>
        <v>1</v>
      </c>
      <c r="I214">
        <f t="shared" si="42"/>
        <v>0.9643176221823021</v>
      </c>
      <c r="J214" s="8">
        <f t="shared" si="43"/>
        <v>0.9643176221823021</v>
      </c>
      <c r="K214" s="10">
        <f t="shared" si="44"/>
        <v>3.5682377817697897E-2</v>
      </c>
      <c r="L214" s="8">
        <f t="shared" si="45"/>
        <v>-3.6334555047790408E-2</v>
      </c>
      <c r="M214" s="10">
        <f t="shared" si="46"/>
        <v>100</v>
      </c>
      <c r="N214">
        <f t="shared" si="47"/>
        <v>3.7002722958589904E-2</v>
      </c>
      <c r="AH214">
        <v>0.9664124768021165</v>
      </c>
      <c r="AI214">
        <v>0</v>
      </c>
      <c r="AJ214">
        <v>1</v>
      </c>
      <c r="AK214">
        <f t="shared" si="51"/>
        <v>149</v>
      </c>
      <c r="AL214">
        <f t="shared" si="52"/>
        <v>61</v>
      </c>
      <c r="AM214">
        <f t="shared" si="48"/>
        <v>6.6666666666667096E-3</v>
      </c>
      <c r="AN214">
        <f t="shared" si="49"/>
        <v>0.59333333333333327</v>
      </c>
      <c r="AO214">
        <f t="shared" si="50"/>
        <v>0</v>
      </c>
    </row>
    <row r="215" spans="1:41">
      <c r="A215">
        <v>797.8</v>
      </c>
      <c r="B215">
        <v>23.24</v>
      </c>
      <c r="C215">
        <v>6.6689999999999999E-2</v>
      </c>
      <c r="D215">
        <v>3.2989999999999998E-2</v>
      </c>
      <c r="E215" s="8">
        <v>1</v>
      </c>
      <c r="F215" s="9">
        <v>0</v>
      </c>
      <c r="G215" s="10">
        <f t="shared" si="40"/>
        <v>1</v>
      </c>
      <c r="H215">
        <f t="shared" si="41"/>
        <v>1</v>
      </c>
      <c r="I215">
        <f t="shared" si="42"/>
        <v>0.86394171791448393</v>
      </c>
      <c r="J215" s="8">
        <f t="shared" si="43"/>
        <v>0.86394171791448393</v>
      </c>
      <c r="K215" s="10">
        <f t="shared" si="44"/>
        <v>0.13605828208551607</v>
      </c>
      <c r="L215" s="8">
        <f t="shared" si="45"/>
        <v>-0.1462499685708431</v>
      </c>
      <c r="M215" s="10">
        <f t="shared" si="46"/>
        <v>100</v>
      </c>
      <c r="N215">
        <f t="shared" si="47"/>
        <v>0.15748548688440997</v>
      </c>
      <c r="AH215">
        <v>0.97049577873103188</v>
      </c>
      <c r="AI215">
        <v>0</v>
      </c>
      <c r="AJ215">
        <v>1</v>
      </c>
      <c r="AK215">
        <f t="shared" si="51"/>
        <v>149</v>
      </c>
      <c r="AL215">
        <f t="shared" si="52"/>
        <v>62</v>
      </c>
      <c r="AM215">
        <f t="shared" si="48"/>
        <v>6.6666666666667096E-3</v>
      </c>
      <c r="AN215">
        <f t="shared" si="49"/>
        <v>0.58666666666666667</v>
      </c>
      <c r="AO215">
        <f t="shared" si="50"/>
        <v>0</v>
      </c>
    </row>
    <row r="216" spans="1:41">
      <c r="A216">
        <v>798.8</v>
      </c>
      <c r="B216">
        <v>20.68</v>
      </c>
      <c r="C216">
        <v>0.20219999999999999</v>
      </c>
      <c r="D216">
        <v>0.17219999999999999</v>
      </c>
      <c r="E216" s="8">
        <v>1</v>
      </c>
      <c r="F216" s="9">
        <v>0</v>
      </c>
      <c r="G216" s="10">
        <f t="shared" si="40"/>
        <v>1</v>
      </c>
      <c r="H216">
        <f t="shared" si="41"/>
        <v>1</v>
      </c>
      <c r="I216">
        <f t="shared" si="42"/>
        <v>0.99528071539335661</v>
      </c>
      <c r="J216" s="8">
        <f t="shared" si="43"/>
        <v>0.99528071539335661</v>
      </c>
      <c r="K216" s="10">
        <f t="shared" si="44"/>
        <v>4.7192846066433924E-3</v>
      </c>
      <c r="L216" s="8">
        <f t="shared" si="45"/>
        <v>-4.730455590133166E-3</v>
      </c>
      <c r="M216" s="10">
        <f t="shared" si="46"/>
        <v>100</v>
      </c>
      <c r="N216">
        <f t="shared" si="47"/>
        <v>4.7416618584619399E-3</v>
      </c>
      <c r="AH216">
        <v>0.98230197623860127</v>
      </c>
      <c r="AI216">
        <v>0</v>
      </c>
      <c r="AJ216">
        <v>1</v>
      </c>
      <c r="AK216">
        <f t="shared" si="51"/>
        <v>149</v>
      </c>
      <c r="AL216">
        <f t="shared" si="52"/>
        <v>63</v>
      </c>
      <c r="AM216">
        <f t="shared" si="48"/>
        <v>6.6666666666667096E-3</v>
      </c>
      <c r="AN216">
        <f t="shared" si="49"/>
        <v>0.58000000000000007</v>
      </c>
      <c r="AO216">
        <f t="shared" si="50"/>
        <v>0</v>
      </c>
    </row>
    <row r="217" spans="1:41">
      <c r="A217">
        <v>805.1</v>
      </c>
      <c r="B217">
        <v>18.77</v>
      </c>
      <c r="C217">
        <v>0.1802</v>
      </c>
      <c r="D217">
        <v>0.1948</v>
      </c>
      <c r="E217" s="8">
        <v>1</v>
      </c>
      <c r="F217" s="9">
        <v>0</v>
      </c>
      <c r="G217" s="10">
        <f t="shared" si="40"/>
        <v>1</v>
      </c>
      <c r="H217">
        <f t="shared" si="41"/>
        <v>1</v>
      </c>
      <c r="I217">
        <f t="shared" si="42"/>
        <v>0.99031257177725229</v>
      </c>
      <c r="J217" s="8">
        <f t="shared" si="43"/>
        <v>0.99031257177725229</v>
      </c>
      <c r="K217" s="10">
        <f t="shared" si="44"/>
        <v>9.6874282227477071E-3</v>
      </c>
      <c r="L217" s="8">
        <f t="shared" si="45"/>
        <v>-9.7346566175033501E-3</v>
      </c>
      <c r="M217" s="10">
        <f t="shared" si="46"/>
        <v>100</v>
      </c>
      <c r="N217">
        <f t="shared" si="47"/>
        <v>9.7821925105548071E-3</v>
      </c>
      <c r="AH217">
        <v>0.9826227858898483</v>
      </c>
      <c r="AI217">
        <v>0</v>
      </c>
      <c r="AJ217">
        <v>1</v>
      </c>
      <c r="AK217">
        <f t="shared" si="51"/>
        <v>149</v>
      </c>
      <c r="AL217">
        <f t="shared" si="52"/>
        <v>64</v>
      </c>
      <c r="AM217">
        <f t="shared" si="48"/>
        <v>6.6666666666667096E-3</v>
      </c>
      <c r="AN217">
        <f t="shared" si="49"/>
        <v>0.57333333333333325</v>
      </c>
      <c r="AO217">
        <f t="shared" si="50"/>
        <v>0</v>
      </c>
    </row>
    <row r="218" spans="1:41">
      <c r="A218">
        <v>807.2</v>
      </c>
      <c r="B218">
        <v>17.88</v>
      </c>
      <c r="C218">
        <v>0.15590000000000001</v>
      </c>
      <c r="D218">
        <v>0.13539999999999999</v>
      </c>
      <c r="E218" s="8">
        <v>1</v>
      </c>
      <c r="F218" s="9">
        <v>0</v>
      </c>
      <c r="G218" s="10">
        <f t="shared" si="40"/>
        <v>1</v>
      </c>
      <c r="H218">
        <f t="shared" si="41"/>
        <v>1</v>
      </c>
      <c r="I218">
        <f t="shared" si="42"/>
        <v>0.96243785868059983</v>
      </c>
      <c r="J218" s="8">
        <f t="shared" si="43"/>
        <v>0.96243785868059983</v>
      </c>
      <c r="K218" s="10">
        <f t="shared" si="44"/>
        <v>3.7562141319400166E-2</v>
      </c>
      <c r="L218" s="8">
        <f t="shared" si="45"/>
        <v>-3.8285777314206258E-2</v>
      </c>
      <c r="M218" s="10">
        <f t="shared" si="46"/>
        <v>100</v>
      </c>
      <c r="N218">
        <f t="shared" si="47"/>
        <v>3.9028121120353552E-2</v>
      </c>
      <c r="AH218">
        <v>0.98447316197128654</v>
      </c>
      <c r="AI218">
        <v>0</v>
      </c>
      <c r="AJ218">
        <v>1</v>
      </c>
      <c r="AK218">
        <f t="shared" si="51"/>
        <v>149</v>
      </c>
      <c r="AL218">
        <f t="shared" si="52"/>
        <v>65</v>
      </c>
      <c r="AM218">
        <f t="shared" si="48"/>
        <v>6.6666666666667096E-3</v>
      </c>
      <c r="AN218">
        <f t="shared" si="49"/>
        <v>0.56666666666666665</v>
      </c>
      <c r="AO218">
        <f t="shared" si="50"/>
        <v>0</v>
      </c>
    </row>
    <row r="219" spans="1:41">
      <c r="A219">
        <v>809.8</v>
      </c>
      <c r="B219">
        <v>21.54</v>
      </c>
      <c r="C219">
        <v>0.12839999999999999</v>
      </c>
      <c r="D219">
        <v>0.1043</v>
      </c>
      <c r="E219" s="8">
        <v>1</v>
      </c>
      <c r="F219" s="9">
        <v>0</v>
      </c>
      <c r="G219" s="10">
        <f t="shared" si="40"/>
        <v>1</v>
      </c>
      <c r="H219">
        <f t="shared" si="41"/>
        <v>1</v>
      </c>
      <c r="I219">
        <f t="shared" si="42"/>
        <v>0.97049577873103188</v>
      </c>
      <c r="J219" s="8">
        <f t="shared" si="43"/>
        <v>0.97049577873103188</v>
      </c>
      <c r="K219" s="10">
        <f t="shared" si="44"/>
        <v>2.9504221268968123E-2</v>
      </c>
      <c r="L219" s="8">
        <f t="shared" si="45"/>
        <v>-2.9948225964157655E-2</v>
      </c>
      <c r="M219" s="10">
        <f t="shared" si="46"/>
        <v>100</v>
      </c>
      <c r="N219">
        <f t="shared" si="47"/>
        <v>3.0401184544611062E-2</v>
      </c>
      <c r="AH219">
        <v>0.98530848695759743</v>
      </c>
      <c r="AI219">
        <v>0</v>
      </c>
      <c r="AJ219">
        <v>1</v>
      </c>
      <c r="AK219">
        <f t="shared" si="51"/>
        <v>149</v>
      </c>
      <c r="AL219">
        <f t="shared" si="52"/>
        <v>66</v>
      </c>
      <c r="AM219">
        <f t="shared" si="48"/>
        <v>6.6666666666667096E-3</v>
      </c>
      <c r="AN219">
        <f t="shared" si="49"/>
        <v>0.56000000000000005</v>
      </c>
      <c r="AO219">
        <f t="shared" si="50"/>
        <v>0</v>
      </c>
    </row>
    <row r="220" spans="1:41">
      <c r="A220">
        <v>813</v>
      </c>
      <c r="B220">
        <v>18.05</v>
      </c>
      <c r="C220">
        <v>0.1137</v>
      </c>
      <c r="D220">
        <v>9.4469999999999998E-2</v>
      </c>
      <c r="E220" s="8">
        <v>1</v>
      </c>
      <c r="F220" s="9">
        <v>0</v>
      </c>
      <c r="G220" s="10">
        <f t="shared" si="40"/>
        <v>1</v>
      </c>
      <c r="H220">
        <f t="shared" si="41"/>
        <v>1</v>
      </c>
      <c r="I220">
        <f t="shared" si="42"/>
        <v>0.88641878312810063</v>
      </c>
      <c r="J220" s="8">
        <f t="shared" si="43"/>
        <v>0.88641878312810063</v>
      </c>
      <c r="K220" s="10">
        <f t="shared" si="44"/>
        <v>0.11358121687189937</v>
      </c>
      <c r="L220" s="8">
        <f t="shared" si="45"/>
        <v>-0.12056577286153095</v>
      </c>
      <c r="M220" s="10">
        <f t="shared" si="46"/>
        <v>100</v>
      </c>
      <c r="N220">
        <f t="shared" si="47"/>
        <v>0.12813493918876628</v>
      </c>
      <c r="AH220">
        <v>0.98882838803434747</v>
      </c>
      <c r="AI220">
        <v>0</v>
      </c>
      <c r="AJ220">
        <v>1</v>
      </c>
      <c r="AK220">
        <f t="shared" si="51"/>
        <v>149</v>
      </c>
      <c r="AL220">
        <f t="shared" si="52"/>
        <v>67</v>
      </c>
      <c r="AM220">
        <f t="shared" si="48"/>
        <v>6.6666666666667096E-3</v>
      </c>
      <c r="AN220">
        <f t="shared" si="49"/>
        <v>0.55333333333333334</v>
      </c>
      <c r="AO220">
        <f t="shared" si="50"/>
        <v>0</v>
      </c>
    </row>
    <row r="221" spans="1:41">
      <c r="A221">
        <v>817.7</v>
      </c>
      <c r="B221">
        <v>19.649999999999999</v>
      </c>
      <c r="C221">
        <v>8.4239999999999995E-2</v>
      </c>
      <c r="D221">
        <v>9.7689999999999999E-2</v>
      </c>
      <c r="E221" s="8">
        <v>1</v>
      </c>
      <c r="F221" s="9">
        <v>0</v>
      </c>
      <c r="G221" s="10">
        <f t="shared" si="40"/>
        <v>1</v>
      </c>
      <c r="H221">
        <f t="shared" si="41"/>
        <v>1</v>
      </c>
      <c r="I221">
        <f t="shared" si="42"/>
        <v>0.88339981240571908</v>
      </c>
      <c r="J221" s="8">
        <f t="shared" si="43"/>
        <v>0.88339981240571908</v>
      </c>
      <c r="K221" s="10">
        <f t="shared" si="44"/>
        <v>0.11660018759428092</v>
      </c>
      <c r="L221" s="8">
        <f t="shared" si="45"/>
        <v>-0.12397739217459079</v>
      </c>
      <c r="M221" s="10">
        <f t="shared" si="46"/>
        <v>100</v>
      </c>
      <c r="N221">
        <f t="shared" si="47"/>
        <v>0.13199027887129541</v>
      </c>
      <c r="AH221">
        <v>0.98915426578750609</v>
      </c>
      <c r="AI221">
        <v>0</v>
      </c>
      <c r="AJ221">
        <v>1</v>
      </c>
      <c r="AK221">
        <f t="shared" si="51"/>
        <v>149</v>
      </c>
      <c r="AL221">
        <f t="shared" si="52"/>
        <v>68</v>
      </c>
      <c r="AM221">
        <f t="shared" si="48"/>
        <v>6.6666666666667096E-3</v>
      </c>
      <c r="AN221">
        <f t="shared" si="49"/>
        <v>0.54666666666666663</v>
      </c>
      <c r="AO221">
        <f t="shared" si="50"/>
        <v>0</v>
      </c>
    </row>
    <row r="222" spans="1:41">
      <c r="A222">
        <v>832.9</v>
      </c>
      <c r="B222">
        <v>20.11</v>
      </c>
      <c r="C222">
        <v>0.15559999999999999</v>
      </c>
      <c r="D222">
        <v>0.17929999999999999</v>
      </c>
      <c r="E222" s="8">
        <v>1</v>
      </c>
      <c r="F222" s="9">
        <v>0</v>
      </c>
      <c r="G222" s="10">
        <f t="shared" si="40"/>
        <v>1</v>
      </c>
      <c r="H222">
        <f t="shared" si="41"/>
        <v>1</v>
      </c>
      <c r="I222">
        <f t="shared" si="42"/>
        <v>0.99075381166474918</v>
      </c>
      <c r="J222" s="8">
        <f t="shared" si="43"/>
        <v>0.99075381166474918</v>
      </c>
      <c r="K222" s="10">
        <f t="shared" si="44"/>
        <v>9.2461883352508156E-3</v>
      </c>
      <c r="L222" s="8">
        <f t="shared" si="45"/>
        <v>-9.2891996671647156E-3</v>
      </c>
      <c r="M222" s="10">
        <f t="shared" si="46"/>
        <v>100</v>
      </c>
      <c r="N222">
        <f t="shared" si="47"/>
        <v>9.3324781861949951E-3</v>
      </c>
      <c r="AH222">
        <v>0.98979987699617888</v>
      </c>
      <c r="AI222">
        <v>0</v>
      </c>
      <c r="AJ222">
        <v>1</v>
      </c>
      <c r="AK222">
        <f t="shared" si="51"/>
        <v>149</v>
      </c>
      <c r="AL222">
        <f t="shared" si="52"/>
        <v>69</v>
      </c>
      <c r="AM222">
        <f t="shared" si="48"/>
        <v>6.6666666666667096E-3</v>
      </c>
      <c r="AN222">
        <f t="shared" si="49"/>
        <v>0.54</v>
      </c>
      <c r="AO222">
        <f t="shared" si="50"/>
        <v>0</v>
      </c>
    </row>
    <row r="223" spans="1:41">
      <c r="A223">
        <v>869.5</v>
      </c>
      <c r="B223">
        <v>21.59</v>
      </c>
      <c r="C223">
        <v>0.1336</v>
      </c>
      <c r="D223">
        <v>0.1348</v>
      </c>
      <c r="E223" s="8">
        <v>1</v>
      </c>
      <c r="F223" s="9">
        <v>0</v>
      </c>
      <c r="G223" s="10">
        <f t="shared" si="40"/>
        <v>1</v>
      </c>
      <c r="H223">
        <f t="shared" si="41"/>
        <v>1</v>
      </c>
      <c r="I223">
        <f t="shared" si="42"/>
        <v>0.99009732281496099</v>
      </c>
      <c r="J223" s="8">
        <f t="shared" si="43"/>
        <v>0.99009732281496099</v>
      </c>
      <c r="K223" s="10">
        <f t="shared" si="44"/>
        <v>9.9026771850390105E-3</v>
      </c>
      <c r="L223" s="8">
        <f t="shared" si="45"/>
        <v>-9.9520348115092194E-3</v>
      </c>
      <c r="M223" s="10">
        <f t="shared" si="46"/>
        <v>100</v>
      </c>
      <c r="N223">
        <f t="shared" si="47"/>
        <v>1.0001720999390803E-2</v>
      </c>
      <c r="AH223">
        <v>0.99001270329117974</v>
      </c>
      <c r="AI223">
        <v>0</v>
      </c>
      <c r="AJ223">
        <v>1</v>
      </c>
      <c r="AK223">
        <f t="shared" si="51"/>
        <v>149</v>
      </c>
      <c r="AL223">
        <f t="shared" si="52"/>
        <v>70</v>
      </c>
      <c r="AM223">
        <f t="shared" si="48"/>
        <v>6.6666666666667096E-3</v>
      </c>
      <c r="AN223">
        <f t="shared" si="49"/>
        <v>0.53333333333333333</v>
      </c>
      <c r="AO223">
        <f t="shared" si="50"/>
        <v>0</v>
      </c>
    </row>
    <row r="224" spans="1:41">
      <c r="A224">
        <v>880.2</v>
      </c>
      <c r="B224">
        <v>19.46</v>
      </c>
      <c r="C224">
        <v>7.2230000000000003E-2</v>
      </c>
      <c r="D224">
        <v>5.1499999999999997E-2</v>
      </c>
      <c r="E224" s="8">
        <v>0</v>
      </c>
      <c r="F224" s="9">
        <v>1</v>
      </c>
      <c r="G224" s="10">
        <f t="shared" si="40"/>
        <v>1</v>
      </c>
      <c r="H224">
        <f t="shared" si="41"/>
        <v>0</v>
      </c>
      <c r="I224">
        <f t="shared" si="42"/>
        <v>0.87216141137935965</v>
      </c>
      <c r="J224" s="8">
        <f t="shared" si="43"/>
        <v>0.87216141137935965</v>
      </c>
      <c r="K224" s="10">
        <f t="shared" si="44"/>
        <v>0.12783858862064035</v>
      </c>
      <c r="L224" s="8">
        <f t="shared" si="45"/>
        <v>-2.0569868372266154</v>
      </c>
      <c r="M224" s="10">
        <f t="shared" si="46"/>
        <v>0</v>
      </c>
      <c r="N224">
        <f t="shared" si="47"/>
        <v>6.8223642077861903</v>
      </c>
      <c r="AH224">
        <v>0.99009732281496099</v>
      </c>
      <c r="AI224">
        <v>0</v>
      </c>
      <c r="AJ224">
        <v>1</v>
      </c>
      <c r="AK224">
        <f t="shared" si="51"/>
        <v>149</v>
      </c>
      <c r="AL224">
        <f t="shared" si="52"/>
        <v>71</v>
      </c>
      <c r="AM224">
        <f t="shared" si="48"/>
        <v>6.6666666666667096E-3</v>
      </c>
      <c r="AN224">
        <f t="shared" si="49"/>
        <v>0.52666666666666662</v>
      </c>
      <c r="AO224">
        <f t="shared" si="50"/>
        <v>0</v>
      </c>
    </row>
    <row r="225" spans="1:41">
      <c r="A225">
        <v>886.3</v>
      </c>
      <c r="B225">
        <v>18.8</v>
      </c>
      <c r="C225">
        <v>9.1819999999999999E-2</v>
      </c>
      <c r="D225">
        <v>8.4220000000000003E-2</v>
      </c>
      <c r="E225" s="8">
        <v>1</v>
      </c>
      <c r="F225" s="9">
        <v>0</v>
      </c>
      <c r="G225" s="10">
        <f t="shared" si="40"/>
        <v>1</v>
      </c>
      <c r="H225">
        <f t="shared" si="41"/>
        <v>1</v>
      </c>
      <c r="I225">
        <f t="shared" si="42"/>
        <v>0.92682533732149464</v>
      </c>
      <c r="J225" s="8">
        <f t="shared" si="43"/>
        <v>0.92682533732149464</v>
      </c>
      <c r="K225" s="10">
        <f t="shared" si="44"/>
        <v>7.3174662678505364E-2</v>
      </c>
      <c r="L225" s="8">
        <f t="shared" si="45"/>
        <v>-7.5990148297935364E-2</v>
      </c>
      <c r="M225" s="10">
        <f t="shared" si="46"/>
        <v>100</v>
      </c>
      <c r="N225">
        <f t="shared" si="47"/>
        <v>7.8951944591824141E-2</v>
      </c>
      <c r="AH225">
        <v>0.99031257177725229</v>
      </c>
      <c r="AI225">
        <v>0</v>
      </c>
      <c r="AJ225">
        <v>1</v>
      </c>
      <c r="AK225">
        <f t="shared" si="51"/>
        <v>149</v>
      </c>
      <c r="AL225">
        <f t="shared" si="52"/>
        <v>72</v>
      </c>
      <c r="AM225">
        <f t="shared" si="48"/>
        <v>6.6666666666667096E-3</v>
      </c>
      <c r="AN225">
        <f t="shared" si="49"/>
        <v>0.52</v>
      </c>
      <c r="AO225">
        <f t="shared" si="50"/>
        <v>0</v>
      </c>
    </row>
    <row r="226" spans="1:41">
      <c r="A226">
        <v>895</v>
      </c>
      <c r="B226">
        <v>19.079999999999998</v>
      </c>
      <c r="C226">
        <v>0.15720000000000001</v>
      </c>
      <c r="D226">
        <v>0.191</v>
      </c>
      <c r="E226" s="8">
        <v>1</v>
      </c>
      <c r="F226" s="9">
        <v>0</v>
      </c>
      <c r="G226" s="10">
        <f t="shared" si="40"/>
        <v>1</v>
      </c>
      <c r="H226">
        <f t="shared" si="41"/>
        <v>1</v>
      </c>
      <c r="I226">
        <f t="shared" si="42"/>
        <v>0.99455362086740262</v>
      </c>
      <c r="J226" s="8">
        <f t="shared" si="43"/>
        <v>0.99455362086740262</v>
      </c>
      <c r="K226" s="10">
        <f t="shared" si="44"/>
        <v>5.4463791325973787E-3</v>
      </c>
      <c r="L226" s="8">
        <f t="shared" si="45"/>
        <v>-5.4612647284265547E-3</v>
      </c>
      <c r="M226" s="10">
        <f t="shared" si="46"/>
        <v>100</v>
      </c>
      <c r="N226">
        <f t="shared" si="47"/>
        <v>5.4762046191610108E-3</v>
      </c>
      <c r="AH226">
        <v>0.99075381166474918</v>
      </c>
      <c r="AI226">
        <v>0</v>
      </c>
      <c r="AJ226">
        <v>1</v>
      </c>
      <c r="AK226">
        <f t="shared" si="51"/>
        <v>149</v>
      </c>
      <c r="AL226">
        <f t="shared" si="52"/>
        <v>73</v>
      </c>
      <c r="AM226">
        <f t="shared" si="48"/>
        <v>6.6666666666667096E-3</v>
      </c>
      <c r="AN226">
        <f t="shared" si="49"/>
        <v>0.51333333333333331</v>
      </c>
      <c r="AO226">
        <f t="shared" si="50"/>
        <v>0</v>
      </c>
    </row>
    <row r="227" spans="1:41">
      <c r="A227">
        <v>899.3</v>
      </c>
      <c r="B227">
        <v>23.98</v>
      </c>
      <c r="C227">
        <v>0.14960000000000001</v>
      </c>
      <c r="D227">
        <v>0.2417</v>
      </c>
      <c r="E227" s="8">
        <v>1</v>
      </c>
      <c r="F227" s="9">
        <v>0</v>
      </c>
      <c r="G227" s="10">
        <f t="shared" si="40"/>
        <v>1</v>
      </c>
      <c r="H227">
        <f t="shared" si="41"/>
        <v>1</v>
      </c>
      <c r="I227">
        <f t="shared" si="42"/>
        <v>0.99920734892924123</v>
      </c>
      <c r="J227" s="8">
        <f t="shared" si="43"/>
        <v>0.99920734892924123</v>
      </c>
      <c r="K227" s="10">
        <f t="shared" si="44"/>
        <v>7.9265107075876529E-4</v>
      </c>
      <c r="L227" s="8">
        <f t="shared" si="45"/>
        <v>-7.9296538472392933E-4</v>
      </c>
      <c r="M227" s="10">
        <f t="shared" si="46"/>
        <v>100</v>
      </c>
      <c r="N227">
        <f t="shared" si="47"/>
        <v>7.9327986489308416E-4</v>
      </c>
      <c r="AH227">
        <v>0.99075503774383389</v>
      </c>
      <c r="AI227">
        <v>0</v>
      </c>
      <c r="AJ227">
        <v>1</v>
      </c>
      <c r="AK227">
        <f t="shared" si="51"/>
        <v>149</v>
      </c>
      <c r="AL227">
        <f t="shared" si="52"/>
        <v>74</v>
      </c>
      <c r="AM227">
        <f t="shared" si="48"/>
        <v>6.6666666666667096E-3</v>
      </c>
      <c r="AN227">
        <f t="shared" si="49"/>
        <v>0.5066666666666666</v>
      </c>
      <c r="AO227">
        <f t="shared" si="50"/>
        <v>0</v>
      </c>
    </row>
    <row r="228" spans="1:41">
      <c r="A228">
        <v>904.3</v>
      </c>
      <c r="B228">
        <v>20.260000000000002</v>
      </c>
      <c r="C228">
        <v>7.3039999999999994E-2</v>
      </c>
      <c r="D228">
        <v>6.9500000000000006E-2</v>
      </c>
      <c r="E228" s="8">
        <v>1</v>
      </c>
      <c r="F228" s="9">
        <v>0</v>
      </c>
      <c r="G228" s="10">
        <f t="shared" si="40"/>
        <v>1</v>
      </c>
      <c r="H228">
        <f t="shared" si="41"/>
        <v>1</v>
      </c>
      <c r="I228">
        <f t="shared" si="42"/>
        <v>0.9335002931184222</v>
      </c>
      <c r="J228" s="8">
        <f t="shared" si="43"/>
        <v>0.9335002931184222</v>
      </c>
      <c r="K228" s="10">
        <f t="shared" si="44"/>
        <v>6.6499706881577803E-2</v>
      </c>
      <c r="L228" s="8">
        <f t="shared" si="45"/>
        <v>-6.881400200102801E-2</v>
      </c>
      <c r="M228" s="10">
        <f t="shared" si="46"/>
        <v>100</v>
      </c>
      <c r="N228">
        <f t="shared" si="47"/>
        <v>7.1236942689574242E-2</v>
      </c>
      <c r="AH228">
        <v>0.99177169366357698</v>
      </c>
      <c r="AI228">
        <v>0</v>
      </c>
      <c r="AJ228">
        <v>1</v>
      </c>
      <c r="AK228">
        <f t="shared" si="51"/>
        <v>149</v>
      </c>
      <c r="AL228">
        <f t="shared" si="52"/>
        <v>75</v>
      </c>
      <c r="AM228">
        <f t="shared" si="48"/>
        <v>6.6666666666667096E-3</v>
      </c>
      <c r="AN228">
        <f t="shared" si="49"/>
        <v>0.5</v>
      </c>
      <c r="AO228">
        <f t="shared" si="50"/>
        <v>0</v>
      </c>
    </row>
    <row r="229" spans="1:41">
      <c r="A229">
        <v>904.6</v>
      </c>
      <c r="B229">
        <v>21.38</v>
      </c>
      <c r="C229">
        <v>0.1457</v>
      </c>
      <c r="D229">
        <v>0.1525</v>
      </c>
      <c r="E229" s="8">
        <v>1</v>
      </c>
      <c r="F229" s="9">
        <v>0</v>
      </c>
      <c r="G229" s="10">
        <f t="shared" si="40"/>
        <v>1</v>
      </c>
      <c r="H229">
        <f t="shared" si="41"/>
        <v>1</v>
      </c>
      <c r="I229">
        <f t="shared" si="42"/>
        <v>0.99536185788065989</v>
      </c>
      <c r="J229" s="8">
        <f t="shared" si="43"/>
        <v>0.99536185788065989</v>
      </c>
      <c r="K229" s="10">
        <f t="shared" si="44"/>
        <v>4.6381421193401051E-3</v>
      </c>
      <c r="L229" s="8">
        <f t="shared" si="45"/>
        <v>-4.6489316757573453E-3</v>
      </c>
      <c r="M229" s="10">
        <f t="shared" si="46"/>
        <v>100</v>
      </c>
      <c r="N229">
        <f t="shared" si="47"/>
        <v>4.6597547239912432E-3</v>
      </c>
      <c r="AH229">
        <v>0.99215400520528851</v>
      </c>
      <c r="AI229">
        <v>0</v>
      </c>
      <c r="AJ229">
        <v>1</v>
      </c>
      <c r="AK229">
        <f t="shared" si="51"/>
        <v>149</v>
      </c>
      <c r="AL229">
        <f t="shared" si="52"/>
        <v>76</v>
      </c>
      <c r="AM229">
        <f t="shared" si="48"/>
        <v>6.6666666666667096E-3</v>
      </c>
      <c r="AN229">
        <f t="shared" si="49"/>
        <v>0.49333333333333329</v>
      </c>
      <c r="AO229">
        <f t="shared" si="50"/>
        <v>0</v>
      </c>
    </row>
    <row r="230" spans="1:41">
      <c r="A230">
        <v>912.7</v>
      </c>
      <c r="B230">
        <v>16.399999999999999</v>
      </c>
      <c r="C230">
        <v>0.2276</v>
      </c>
      <c r="D230">
        <v>0.22289999999999999</v>
      </c>
      <c r="E230" s="8">
        <v>1</v>
      </c>
      <c r="F230" s="9">
        <v>0</v>
      </c>
      <c r="G230" s="10">
        <f t="shared" si="40"/>
        <v>1</v>
      </c>
      <c r="H230">
        <f t="shared" si="41"/>
        <v>1</v>
      </c>
      <c r="I230">
        <f t="shared" si="42"/>
        <v>0.99829557680198167</v>
      </c>
      <c r="J230" s="8">
        <f t="shared" si="43"/>
        <v>0.99829557680198167</v>
      </c>
      <c r="K230" s="10">
        <f t="shared" si="44"/>
        <v>1.7044231980183344E-3</v>
      </c>
      <c r="L230" s="8">
        <f t="shared" si="45"/>
        <v>-1.7058773798330257E-3</v>
      </c>
      <c r="M230" s="10">
        <f t="shared" si="46"/>
        <v>100</v>
      </c>
      <c r="N230">
        <f t="shared" si="47"/>
        <v>1.7073332163590441E-3</v>
      </c>
      <c r="AH230">
        <v>0.99280266504672787</v>
      </c>
      <c r="AI230">
        <v>0</v>
      </c>
      <c r="AJ230">
        <v>1</v>
      </c>
      <c r="AK230">
        <f t="shared" si="51"/>
        <v>149</v>
      </c>
      <c r="AL230">
        <f t="shared" si="52"/>
        <v>77</v>
      </c>
      <c r="AM230">
        <f t="shared" si="48"/>
        <v>6.6666666666667096E-3</v>
      </c>
      <c r="AN230">
        <f t="shared" si="49"/>
        <v>0.48666666666666669</v>
      </c>
      <c r="AO230">
        <f t="shared" si="50"/>
        <v>3.2444444444444656E-3</v>
      </c>
    </row>
    <row r="231" spans="1:41">
      <c r="A231">
        <v>920.6</v>
      </c>
      <c r="B231">
        <v>39.28</v>
      </c>
      <c r="C231">
        <v>0.1298</v>
      </c>
      <c r="D231">
        <v>0.14169999999999999</v>
      </c>
      <c r="E231" s="8">
        <v>1</v>
      </c>
      <c r="F231" s="9">
        <v>0</v>
      </c>
      <c r="G231" s="10">
        <f t="shared" si="40"/>
        <v>1</v>
      </c>
      <c r="H231">
        <f t="shared" si="41"/>
        <v>1</v>
      </c>
      <c r="I231">
        <f t="shared" si="42"/>
        <v>0.99997448312051007</v>
      </c>
      <c r="J231" s="8">
        <f t="shared" si="43"/>
        <v>0.99997448312051007</v>
      </c>
      <c r="K231" s="10">
        <f t="shared" si="44"/>
        <v>2.5516879489928534E-5</v>
      </c>
      <c r="L231" s="8">
        <f t="shared" si="45"/>
        <v>-2.5517205051036199E-5</v>
      </c>
      <c r="M231" s="10">
        <f t="shared" si="46"/>
        <v>100</v>
      </c>
      <c r="N231">
        <f t="shared" si="47"/>
        <v>2.5517530617682188E-5</v>
      </c>
      <c r="AH231">
        <v>0.9930669352485445</v>
      </c>
      <c r="AI231">
        <v>1</v>
      </c>
      <c r="AJ231">
        <v>0</v>
      </c>
      <c r="AK231">
        <f t="shared" si="51"/>
        <v>150</v>
      </c>
      <c r="AL231">
        <f t="shared" si="52"/>
        <v>77</v>
      </c>
      <c r="AM231">
        <f t="shared" si="48"/>
        <v>0</v>
      </c>
      <c r="AN231">
        <f t="shared" si="49"/>
        <v>0.48666666666666669</v>
      </c>
      <c r="AO231">
        <f t="shared" si="50"/>
        <v>0</v>
      </c>
    </row>
    <row r="232" spans="1:41">
      <c r="A232">
        <v>928.2</v>
      </c>
      <c r="B232">
        <v>17.079999999999998</v>
      </c>
      <c r="C232">
        <v>0.1041</v>
      </c>
      <c r="D232">
        <v>0.12659999999999999</v>
      </c>
      <c r="E232" s="8">
        <v>1</v>
      </c>
      <c r="F232" s="9">
        <v>0</v>
      </c>
      <c r="G232" s="10">
        <f t="shared" si="40"/>
        <v>1</v>
      </c>
      <c r="H232">
        <f t="shared" si="41"/>
        <v>1</v>
      </c>
      <c r="I232">
        <f t="shared" si="42"/>
        <v>0.96024440571474112</v>
      </c>
      <c r="J232" s="8">
        <f t="shared" si="43"/>
        <v>0.96024440571474112</v>
      </c>
      <c r="K232" s="10">
        <f t="shared" si="44"/>
        <v>3.9755594285258877E-2</v>
      </c>
      <c r="L232" s="8">
        <f t="shared" si="45"/>
        <v>-4.0567437636419366E-2</v>
      </c>
      <c r="M232" s="10">
        <f t="shared" si="46"/>
        <v>100</v>
      </c>
      <c r="N232">
        <f t="shared" si="47"/>
        <v>4.1401536992727903E-2</v>
      </c>
      <c r="AH232">
        <v>0.99381492402792582</v>
      </c>
      <c r="AI232">
        <v>0</v>
      </c>
      <c r="AJ232">
        <v>1</v>
      </c>
      <c r="AK232">
        <f t="shared" si="51"/>
        <v>150</v>
      </c>
      <c r="AL232">
        <f t="shared" si="52"/>
        <v>78</v>
      </c>
      <c r="AM232">
        <f t="shared" si="48"/>
        <v>0</v>
      </c>
      <c r="AN232">
        <f t="shared" si="49"/>
        <v>0.48</v>
      </c>
      <c r="AO232">
        <f t="shared" si="50"/>
        <v>0</v>
      </c>
    </row>
    <row r="233" spans="1:41">
      <c r="A233">
        <v>928.3</v>
      </c>
      <c r="B233">
        <v>22.07</v>
      </c>
      <c r="C233">
        <v>8.9950000000000002E-2</v>
      </c>
      <c r="D233">
        <v>9.0609999999999996E-2</v>
      </c>
      <c r="E233" s="8">
        <v>1</v>
      </c>
      <c r="F233" s="9">
        <v>0</v>
      </c>
      <c r="G233" s="10">
        <f t="shared" si="40"/>
        <v>1</v>
      </c>
      <c r="H233">
        <f t="shared" si="41"/>
        <v>1</v>
      </c>
      <c r="I233">
        <f t="shared" si="42"/>
        <v>0.9826227858898483</v>
      </c>
      <c r="J233" s="8">
        <f t="shared" si="43"/>
        <v>0.9826227858898483</v>
      </c>
      <c r="K233" s="10">
        <f t="shared" si="44"/>
        <v>1.7377214110151695E-2</v>
      </c>
      <c r="L233" s="8">
        <f t="shared" si="45"/>
        <v>-1.7529970131308907E-2</v>
      </c>
      <c r="M233" s="10">
        <f t="shared" si="46"/>
        <v>100</v>
      </c>
      <c r="N233">
        <f t="shared" si="47"/>
        <v>1.7684521832470181E-2</v>
      </c>
      <c r="AH233">
        <v>0.99397417934459587</v>
      </c>
      <c r="AI233">
        <v>0</v>
      </c>
      <c r="AJ233">
        <v>1</v>
      </c>
      <c r="AK233">
        <f t="shared" si="51"/>
        <v>150</v>
      </c>
      <c r="AL233">
        <f t="shared" si="52"/>
        <v>79</v>
      </c>
      <c r="AM233">
        <f t="shared" si="48"/>
        <v>0</v>
      </c>
      <c r="AN233">
        <f t="shared" si="49"/>
        <v>0.47333333333333338</v>
      </c>
      <c r="AO233">
        <f t="shared" si="50"/>
        <v>0</v>
      </c>
    </row>
    <row r="234" spans="1:41">
      <c r="A234">
        <v>929.4</v>
      </c>
      <c r="B234">
        <v>24.52</v>
      </c>
      <c r="C234">
        <v>0.183</v>
      </c>
      <c r="D234">
        <v>0.16919999999999999</v>
      </c>
      <c r="E234" s="8">
        <v>1</v>
      </c>
      <c r="F234" s="9">
        <v>0</v>
      </c>
      <c r="G234" s="10">
        <f t="shared" si="40"/>
        <v>1</v>
      </c>
      <c r="H234">
        <f t="shared" si="41"/>
        <v>1</v>
      </c>
      <c r="I234">
        <f t="shared" si="42"/>
        <v>0.99947385883370377</v>
      </c>
      <c r="J234" s="8">
        <f t="shared" si="43"/>
        <v>0.99947385883370377</v>
      </c>
      <c r="K234" s="10">
        <f t="shared" si="44"/>
        <v>5.2614116629623453E-4</v>
      </c>
      <c r="L234" s="8">
        <f t="shared" si="45"/>
        <v>-5.2627962712842953E-4</v>
      </c>
      <c r="M234" s="10">
        <f t="shared" si="46"/>
        <v>100</v>
      </c>
      <c r="N234">
        <f t="shared" si="47"/>
        <v>5.2641813654855769E-4</v>
      </c>
      <c r="AH234">
        <v>0.9943253030651914</v>
      </c>
      <c r="AI234">
        <v>0</v>
      </c>
      <c r="AJ234">
        <v>1</v>
      </c>
      <c r="AK234">
        <f t="shared" si="51"/>
        <v>150</v>
      </c>
      <c r="AL234">
        <f t="shared" si="52"/>
        <v>80</v>
      </c>
      <c r="AM234">
        <f t="shared" si="48"/>
        <v>0</v>
      </c>
      <c r="AN234">
        <f t="shared" si="49"/>
        <v>0.46666666666666667</v>
      </c>
      <c r="AO234">
        <f t="shared" si="50"/>
        <v>0</v>
      </c>
    </row>
    <row r="235" spans="1:41">
      <c r="A235">
        <v>933.1</v>
      </c>
      <c r="B235">
        <v>23.06</v>
      </c>
      <c r="C235">
        <v>6.2899999999999998E-2</v>
      </c>
      <c r="D235">
        <v>2.8910000000000002E-2</v>
      </c>
      <c r="E235" s="8">
        <v>1</v>
      </c>
      <c r="F235" s="9">
        <v>0</v>
      </c>
      <c r="G235" s="10">
        <f t="shared" si="40"/>
        <v>1</v>
      </c>
      <c r="H235">
        <f t="shared" si="41"/>
        <v>1</v>
      </c>
      <c r="I235">
        <f t="shared" si="42"/>
        <v>0.95987953758777678</v>
      </c>
      <c r="J235" s="8">
        <f t="shared" si="43"/>
        <v>0.95987953758777678</v>
      </c>
      <c r="K235" s="10">
        <f t="shared" si="44"/>
        <v>4.0120462412223223E-2</v>
      </c>
      <c r="L235" s="8">
        <f t="shared" si="45"/>
        <v>-4.0947484073138911E-2</v>
      </c>
      <c r="M235" s="10">
        <f t="shared" si="46"/>
        <v>100</v>
      </c>
      <c r="N235">
        <f t="shared" si="47"/>
        <v>4.1797393153153221E-2</v>
      </c>
      <c r="AH235">
        <v>0.99437745410991363</v>
      </c>
      <c r="AI235">
        <v>0</v>
      </c>
      <c r="AJ235">
        <v>1</v>
      </c>
      <c r="AK235">
        <f t="shared" si="51"/>
        <v>150</v>
      </c>
      <c r="AL235">
        <f t="shared" si="52"/>
        <v>81</v>
      </c>
      <c r="AM235">
        <f t="shared" si="48"/>
        <v>0</v>
      </c>
      <c r="AN235">
        <f t="shared" si="49"/>
        <v>0.45999999999999996</v>
      </c>
      <c r="AO235">
        <f t="shared" si="50"/>
        <v>0</v>
      </c>
    </row>
    <row r="236" spans="1:41">
      <c r="A236">
        <v>947.8</v>
      </c>
      <c r="B236">
        <v>22.13</v>
      </c>
      <c r="C236">
        <v>0.1273</v>
      </c>
      <c r="D236">
        <v>9.6970000000000001E-2</v>
      </c>
      <c r="E236" s="8">
        <v>1</v>
      </c>
      <c r="F236" s="9">
        <v>0</v>
      </c>
      <c r="G236" s="10">
        <f t="shared" si="40"/>
        <v>1</v>
      </c>
      <c r="H236">
        <f t="shared" si="41"/>
        <v>1</v>
      </c>
      <c r="I236">
        <f t="shared" si="42"/>
        <v>0.99397417934459587</v>
      </c>
      <c r="J236" s="8">
        <f t="shared" si="43"/>
        <v>0.99397417934459587</v>
      </c>
      <c r="K236" s="10">
        <f t="shared" si="44"/>
        <v>6.0258206554041349E-3</v>
      </c>
      <c r="L236" s="8">
        <f t="shared" si="45"/>
        <v>-6.0440491774495933E-3</v>
      </c>
      <c r="M236" s="10">
        <f t="shared" si="46"/>
        <v>100</v>
      </c>
      <c r="N236">
        <f t="shared" si="47"/>
        <v>6.0623512970703385E-3</v>
      </c>
      <c r="AH236">
        <v>0.99455362086740262</v>
      </c>
      <c r="AI236">
        <v>0</v>
      </c>
      <c r="AJ236">
        <v>1</v>
      </c>
      <c r="AK236">
        <f t="shared" si="51"/>
        <v>150</v>
      </c>
      <c r="AL236">
        <f t="shared" si="52"/>
        <v>82</v>
      </c>
      <c r="AM236">
        <f t="shared" si="48"/>
        <v>0</v>
      </c>
      <c r="AN236">
        <f t="shared" si="49"/>
        <v>0.45333333333333337</v>
      </c>
      <c r="AO236">
        <f t="shared" si="50"/>
        <v>0</v>
      </c>
    </row>
    <row r="237" spans="1:41">
      <c r="A237">
        <v>948</v>
      </c>
      <c r="B237">
        <v>25.56</v>
      </c>
      <c r="C237">
        <v>0.11459999999999999</v>
      </c>
      <c r="D237">
        <v>0.16819999999999999</v>
      </c>
      <c r="E237" s="8">
        <v>1</v>
      </c>
      <c r="F237" s="9">
        <v>0</v>
      </c>
      <c r="G237" s="10">
        <f t="shared" si="40"/>
        <v>1</v>
      </c>
      <c r="H237">
        <f t="shared" si="41"/>
        <v>1</v>
      </c>
      <c r="I237">
        <f t="shared" si="42"/>
        <v>0.99871742244055517</v>
      </c>
      <c r="J237" s="8">
        <f t="shared" si="43"/>
        <v>0.99871742244055517</v>
      </c>
      <c r="K237" s="10">
        <f t="shared" si="44"/>
        <v>1.2825775594448308E-3</v>
      </c>
      <c r="L237" s="8">
        <f t="shared" si="45"/>
        <v>-1.2834007660022816E-3</v>
      </c>
      <c r="M237" s="10">
        <f t="shared" si="46"/>
        <v>100</v>
      </c>
      <c r="N237">
        <f t="shared" si="47"/>
        <v>1.284224677197089E-3</v>
      </c>
      <c r="AH237">
        <v>0.99463461521679419</v>
      </c>
      <c r="AI237">
        <v>0</v>
      </c>
      <c r="AJ237">
        <v>1</v>
      </c>
      <c r="AK237">
        <f t="shared" si="51"/>
        <v>150</v>
      </c>
      <c r="AL237">
        <f t="shared" si="52"/>
        <v>83</v>
      </c>
      <c r="AM237">
        <f t="shared" si="48"/>
        <v>0</v>
      </c>
      <c r="AN237">
        <f t="shared" si="49"/>
        <v>0.44666666666666666</v>
      </c>
      <c r="AO237">
        <f t="shared" si="50"/>
        <v>0</v>
      </c>
    </row>
    <row r="238" spans="1:41">
      <c r="A238">
        <v>951.6</v>
      </c>
      <c r="B238">
        <v>19.32</v>
      </c>
      <c r="C238">
        <v>0.1198</v>
      </c>
      <c r="D238">
        <v>0.1036</v>
      </c>
      <c r="E238" s="8">
        <v>1</v>
      </c>
      <c r="F238" s="9">
        <v>0</v>
      </c>
      <c r="G238" s="10">
        <f t="shared" si="40"/>
        <v>1</v>
      </c>
      <c r="H238">
        <f t="shared" si="41"/>
        <v>1</v>
      </c>
      <c r="I238">
        <f t="shared" si="42"/>
        <v>0.98530848695759743</v>
      </c>
      <c r="J238" s="8">
        <f t="shared" si="43"/>
        <v>0.98530848695759743</v>
      </c>
      <c r="K238" s="10">
        <f t="shared" si="44"/>
        <v>1.4691513042402571E-2</v>
      </c>
      <c r="L238" s="8">
        <f t="shared" si="45"/>
        <v>-1.4800502113622816E-2</v>
      </c>
      <c r="M238" s="10">
        <f t="shared" si="46"/>
        <v>100</v>
      </c>
      <c r="N238">
        <f t="shared" si="47"/>
        <v>1.4910571903999865E-2</v>
      </c>
      <c r="AH238">
        <v>0.9948567712661438</v>
      </c>
      <c r="AI238">
        <v>0</v>
      </c>
      <c r="AJ238">
        <v>1</v>
      </c>
      <c r="AK238">
        <f t="shared" si="51"/>
        <v>150</v>
      </c>
      <c r="AL238">
        <f t="shared" si="52"/>
        <v>84</v>
      </c>
      <c r="AM238">
        <f t="shared" si="48"/>
        <v>0</v>
      </c>
      <c r="AN238">
        <f t="shared" si="49"/>
        <v>0.43999999999999995</v>
      </c>
      <c r="AO238">
        <f t="shared" si="50"/>
        <v>0</v>
      </c>
    </row>
    <row r="239" spans="1:41">
      <c r="A239">
        <v>955.1</v>
      </c>
      <c r="B239">
        <v>15.05</v>
      </c>
      <c r="C239">
        <v>0.1157</v>
      </c>
      <c r="D239">
        <v>9.8750000000000004E-2</v>
      </c>
      <c r="E239" s="8">
        <v>1</v>
      </c>
      <c r="F239" s="9">
        <v>0</v>
      </c>
      <c r="G239" s="10">
        <f t="shared" si="40"/>
        <v>1</v>
      </c>
      <c r="H239">
        <f t="shared" si="41"/>
        <v>1</v>
      </c>
      <c r="I239">
        <f t="shared" si="42"/>
        <v>0.9428430336471183</v>
      </c>
      <c r="J239" s="8">
        <f t="shared" si="43"/>
        <v>0.9428430336471183</v>
      </c>
      <c r="K239" s="10">
        <f t="shared" si="44"/>
        <v>5.71569663528817E-2</v>
      </c>
      <c r="L239" s="8">
        <f t="shared" si="45"/>
        <v>-5.8855464448562309E-2</v>
      </c>
      <c r="M239" s="10">
        <f t="shared" si="46"/>
        <v>100</v>
      </c>
      <c r="N239">
        <f t="shared" si="47"/>
        <v>6.0621932085329559E-2</v>
      </c>
      <c r="AH239">
        <v>0.99506879019394434</v>
      </c>
      <c r="AI239">
        <v>0</v>
      </c>
      <c r="AJ239">
        <v>1</v>
      </c>
      <c r="AK239">
        <f t="shared" si="51"/>
        <v>150</v>
      </c>
      <c r="AL239">
        <f t="shared" si="52"/>
        <v>85</v>
      </c>
      <c r="AM239">
        <f t="shared" si="48"/>
        <v>0</v>
      </c>
      <c r="AN239">
        <f t="shared" si="49"/>
        <v>0.43333333333333335</v>
      </c>
      <c r="AO239">
        <f t="shared" si="50"/>
        <v>0</v>
      </c>
    </row>
    <row r="240" spans="1:41">
      <c r="A240">
        <v>963.7</v>
      </c>
      <c r="B240">
        <v>20.74</v>
      </c>
      <c r="C240">
        <v>0.16650000000000001</v>
      </c>
      <c r="D240">
        <v>0.1855</v>
      </c>
      <c r="E240" s="8">
        <v>1</v>
      </c>
      <c r="F240" s="9">
        <v>0</v>
      </c>
      <c r="G240" s="10">
        <f t="shared" si="40"/>
        <v>1</v>
      </c>
      <c r="H240">
        <f t="shared" si="41"/>
        <v>1</v>
      </c>
      <c r="I240">
        <f t="shared" si="42"/>
        <v>0.99865533366221504</v>
      </c>
      <c r="J240" s="8">
        <f t="shared" si="43"/>
        <v>0.99865533366221504</v>
      </c>
      <c r="K240" s="10">
        <f t="shared" si="44"/>
        <v>1.344666337784961E-3</v>
      </c>
      <c r="L240" s="8">
        <f t="shared" si="45"/>
        <v>-1.3455712128259134E-3</v>
      </c>
      <c r="M240" s="10">
        <f t="shared" si="46"/>
        <v>100</v>
      </c>
      <c r="N240">
        <f t="shared" si="47"/>
        <v>1.3464768999469248E-3</v>
      </c>
      <c r="AH240">
        <v>0.99528071539335661</v>
      </c>
      <c r="AI240">
        <v>0</v>
      </c>
      <c r="AJ240">
        <v>1</v>
      </c>
      <c r="AK240">
        <f t="shared" si="51"/>
        <v>150</v>
      </c>
      <c r="AL240">
        <f t="shared" si="52"/>
        <v>86</v>
      </c>
      <c r="AM240">
        <f t="shared" si="48"/>
        <v>0</v>
      </c>
      <c r="AN240">
        <f t="shared" si="49"/>
        <v>0.42666666666666664</v>
      </c>
      <c r="AO240">
        <f t="shared" si="50"/>
        <v>0</v>
      </c>
    </row>
    <row r="241" spans="1:41">
      <c r="A241">
        <v>982</v>
      </c>
      <c r="B241">
        <v>20.010000000000002</v>
      </c>
      <c r="C241">
        <v>6.7220000000000002E-2</v>
      </c>
      <c r="D241">
        <v>7.2929999999999995E-2</v>
      </c>
      <c r="E241" s="8">
        <v>1</v>
      </c>
      <c r="F241" s="9">
        <v>0</v>
      </c>
      <c r="G241" s="10">
        <f t="shared" si="40"/>
        <v>1</v>
      </c>
      <c r="H241">
        <f t="shared" si="41"/>
        <v>1</v>
      </c>
      <c r="I241">
        <f t="shared" si="42"/>
        <v>0.9659604120602</v>
      </c>
      <c r="J241" s="8">
        <f t="shared" si="43"/>
        <v>0.9659604120602</v>
      </c>
      <c r="K241" s="10">
        <f t="shared" si="44"/>
        <v>3.4039587939799998E-2</v>
      </c>
      <c r="L241" s="8">
        <f t="shared" si="45"/>
        <v>-3.463242691351643E-2</v>
      </c>
      <c r="M241" s="10">
        <f t="shared" si="46"/>
        <v>100</v>
      </c>
      <c r="N241">
        <f t="shared" si="47"/>
        <v>3.5239112819541306E-2</v>
      </c>
      <c r="AH241">
        <v>0.9952928470169895</v>
      </c>
      <c r="AI241">
        <v>0</v>
      </c>
      <c r="AJ241">
        <v>1</v>
      </c>
      <c r="AK241">
        <f t="shared" si="51"/>
        <v>150</v>
      </c>
      <c r="AL241">
        <f t="shared" si="52"/>
        <v>87</v>
      </c>
      <c r="AM241">
        <f t="shared" si="48"/>
        <v>0</v>
      </c>
      <c r="AN241">
        <f t="shared" si="49"/>
        <v>0.42000000000000004</v>
      </c>
      <c r="AO241">
        <f t="shared" si="50"/>
        <v>0</v>
      </c>
    </row>
    <row r="242" spans="1:41">
      <c r="A242">
        <v>984.6</v>
      </c>
      <c r="B242">
        <v>24.68</v>
      </c>
      <c r="C242">
        <v>0.1603</v>
      </c>
      <c r="D242">
        <v>0.21590000000000001</v>
      </c>
      <c r="E242" s="8">
        <v>1</v>
      </c>
      <c r="F242" s="9">
        <v>0</v>
      </c>
      <c r="G242" s="10">
        <f t="shared" si="40"/>
        <v>1</v>
      </c>
      <c r="H242">
        <f t="shared" si="41"/>
        <v>1</v>
      </c>
      <c r="I242">
        <f t="shared" si="42"/>
        <v>0.99973743661011094</v>
      </c>
      <c r="J242" s="8">
        <f t="shared" si="43"/>
        <v>0.99973743661011094</v>
      </c>
      <c r="K242" s="10">
        <f t="shared" si="44"/>
        <v>2.6256338988905892E-4</v>
      </c>
      <c r="L242" s="8">
        <f t="shared" si="45"/>
        <v>-2.6259786569076825E-4</v>
      </c>
      <c r="M242" s="10">
        <f t="shared" si="46"/>
        <v>100</v>
      </c>
      <c r="N242">
        <f t="shared" si="47"/>
        <v>2.626323475285205E-4</v>
      </c>
      <c r="AH242">
        <v>0.99536185788065989</v>
      </c>
      <c r="AI242">
        <v>0</v>
      </c>
      <c r="AJ242">
        <v>1</v>
      </c>
      <c r="AK242">
        <f t="shared" si="51"/>
        <v>150</v>
      </c>
      <c r="AL242">
        <f t="shared" si="52"/>
        <v>88</v>
      </c>
      <c r="AM242">
        <f t="shared" si="48"/>
        <v>0</v>
      </c>
      <c r="AN242">
        <f t="shared" si="49"/>
        <v>0.41333333333333333</v>
      </c>
      <c r="AO242">
        <f t="shared" si="50"/>
        <v>0</v>
      </c>
    </row>
    <row r="243" spans="1:41">
      <c r="A243">
        <v>998.9</v>
      </c>
      <c r="B243">
        <v>24.48</v>
      </c>
      <c r="C243">
        <v>7.0269999999999999E-2</v>
      </c>
      <c r="D243">
        <v>5.6989999999999999E-2</v>
      </c>
      <c r="E243" s="8">
        <v>1</v>
      </c>
      <c r="F243" s="9">
        <v>0</v>
      </c>
      <c r="G243" s="10">
        <f t="shared" si="40"/>
        <v>1</v>
      </c>
      <c r="H243">
        <f t="shared" si="41"/>
        <v>1</v>
      </c>
      <c r="I243">
        <f t="shared" si="42"/>
        <v>0.99177169366357698</v>
      </c>
      <c r="J243" s="8">
        <f t="shared" si="43"/>
        <v>0.99177169366357698</v>
      </c>
      <c r="K243" s="10">
        <f t="shared" si="44"/>
        <v>8.2283063364230191E-3</v>
      </c>
      <c r="L243" s="8">
        <f t="shared" si="45"/>
        <v>-8.2623457018235862E-3</v>
      </c>
      <c r="M243" s="10">
        <f t="shared" si="46"/>
        <v>100</v>
      </c>
      <c r="N243">
        <f t="shared" si="47"/>
        <v>8.2965730812782981E-3</v>
      </c>
      <c r="AH243">
        <v>0.99629934545500476</v>
      </c>
      <c r="AI243">
        <v>0</v>
      </c>
      <c r="AJ243">
        <v>1</v>
      </c>
      <c r="AK243">
        <f t="shared" si="51"/>
        <v>150</v>
      </c>
      <c r="AL243">
        <f t="shared" si="52"/>
        <v>89</v>
      </c>
      <c r="AM243">
        <f t="shared" si="48"/>
        <v>0</v>
      </c>
      <c r="AN243">
        <f t="shared" si="49"/>
        <v>0.40666666666666662</v>
      </c>
      <c r="AO243">
        <f t="shared" si="50"/>
        <v>0</v>
      </c>
    </row>
    <row r="244" spans="1:41">
      <c r="A244">
        <v>1001</v>
      </c>
      <c r="B244">
        <v>10.38</v>
      </c>
      <c r="C244">
        <v>0.27760000000000001</v>
      </c>
      <c r="D244">
        <v>0.30009999999999998</v>
      </c>
      <c r="E244" s="8">
        <v>1</v>
      </c>
      <c r="F244" s="9">
        <v>0</v>
      </c>
      <c r="G244" s="10">
        <f t="shared" si="40"/>
        <v>1</v>
      </c>
      <c r="H244">
        <f t="shared" si="41"/>
        <v>1</v>
      </c>
      <c r="I244">
        <f t="shared" si="42"/>
        <v>0.99936868910118859</v>
      </c>
      <c r="J244" s="8">
        <f t="shared" si="43"/>
        <v>0.99936868910118859</v>
      </c>
      <c r="K244" s="10">
        <f t="shared" si="44"/>
        <v>6.3131089881141023E-4</v>
      </c>
      <c r="L244" s="8">
        <f t="shared" si="45"/>
        <v>-6.3151025944699964E-4</v>
      </c>
      <c r="M244" s="10">
        <f t="shared" si="46"/>
        <v>100</v>
      </c>
      <c r="N244">
        <f t="shared" si="47"/>
        <v>6.3170970403245087E-4</v>
      </c>
      <c r="AH244">
        <v>0.99678917646717013</v>
      </c>
      <c r="AI244">
        <v>0</v>
      </c>
      <c r="AJ244">
        <v>1</v>
      </c>
      <c r="AK244">
        <f t="shared" si="51"/>
        <v>150</v>
      </c>
      <c r="AL244">
        <f t="shared" si="52"/>
        <v>90</v>
      </c>
      <c r="AM244">
        <f t="shared" si="48"/>
        <v>0</v>
      </c>
      <c r="AN244">
        <f t="shared" si="49"/>
        <v>0.4</v>
      </c>
      <c r="AO244">
        <f t="shared" si="50"/>
        <v>0</v>
      </c>
    </row>
    <row r="245" spans="1:41">
      <c r="A245">
        <v>1006</v>
      </c>
      <c r="B245">
        <v>16.149999999999999</v>
      </c>
      <c r="C245">
        <v>0.21460000000000001</v>
      </c>
      <c r="D245">
        <v>0.16839999999999999</v>
      </c>
      <c r="E245" s="8">
        <v>1</v>
      </c>
      <c r="F245" s="9">
        <v>0</v>
      </c>
      <c r="G245" s="10">
        <f t="shared" si="40"/>
        <v>1</v>
      </c>
      <c r="H245">
        <f t="shared" si="41"/>
        <v>1</v>
      </c>
      <c r="I245">
        <f t="shared" si="42"/>
        <v>0.99847244363150567</v>
      </c>
      <c r="J245" s="8">
        <f t="shared" si="43"/>
        <v>0.99847244363150567</v>
      </c>
      <c r="K245" s="10">
        <f t="shared" si="44"/>
        <v>1.5275563684943316E-3</v>
      </c>
      <c r="L245" s="8">
        <f t="shared" si="45"/>
        <v>-1.5287242722345174E-3</v>
      </c>
      <c r="M245" s="10">
        <f t="shared" si="46"/>
        <v>100</v>
      </c>
      <c r="N245">
        <f t="shared" si="47"/>
        <v>1.5298933668499803E-3</v>
      </c>
      <c r="AH245">
        <v>0.99759258180402011</v>
      </c>
      <c r="AI245">
        <v>0</v>
      </c>
      <c r="AJ245">
        <v>1</v>
      </c>
      <c r="AK245">
        <f t="shared" si="51"/>
        <v>150</v>
      </c>
      <c r="AL245">
        <f t="shared" si="52"/>
        <v>91</v>
      </c>
      <c r="AM245">
        <f t="shared" si="48"/>
        <v>0</v>
      </c>
      <c r="AN245">
        <f t="shared" si="49"/>
        <v>0.39333333333333331</v>
      </c>
      <c r="AO245">
        <f t="shared" si="50"/>
        <v>0</v>
      </c>
    </row>
    <row r="246" spans="1:41">
      <c r="A246">
        <v>1024</v>
      </c>
      <c r="B246">
        <v>21.84</v>
      </c>
      <c r="C246">
        <v>8.6419999999999997E-2</v>
      </c>
      <c r="D246">
        <v>0.1103</v>
      </c>
      <c r="E246" s="8">
        <v>1</v>
      </c>
      <c r="F246" s="9">
        <v>0</v>
      </c>
      <c r="G246" s="10">
        <f t="shared" si="40"/>
        <v>1</v>
      </c>
      <c r="H246">
        <f t="shared" si="41"/>
        <v>1</v>
      </c>
      <c r="I246">
        <f t="shared" si="42"/>
        <v>0.9943253030651914</v>
      </c>
      <c r="J246" s="8">
        <f t="shared" si="43"/>
        <v>0.9943253030651914</v>
      </c>
      <c r="K246" s="10">
        <f t="shared" si="44"/>
        <v>5.6746969348085985E-3</v>
      </c>
      <c r="L246" s="8">
        <f t="shared" si="45"/>
        <v>-5.690859200434658E-3</v>
      </c>
      <c r="M246" s="10">
        <f t="shared" si="46"/>
        <v>100</v>
      </c>
      <c r="N246">
        <f t="shared" si="47"/>
        <v>5.7070829006516241E-3</v>
      </c>
      <c r="AH246">
        <v>0.99814210091009625</v>
      </c>
      <c r="AI246">
        <v>0</v>
      </c>
      <c r="AJ246">
        <v>1</v>
      </c>
      <c r="AK246">
        <f t="shared" si="51"/>
        <v>150</v>
      </c>
      <c r="AL246">
        <f t="shared" si="52"/>
        <v>92</v>
      </c>
      <c r="AM246">
        <f t="shared" si="48"/>
        <v>0</v>
      </c>
      <c r="AN246">
        <f t="shared" si="49"/>
        <v>0.38666666666666671</v>
      </c>
      <c r="AO246">
        <f t="shared" si="50"/>
        <v>0</v>
      </c>
    </row>
    <row r="247" spans="1:41">
      <c r="A247">
        <v>1027</v>
      </c>
      <c r="B247">
        <v>18.87</v>
      </c>
      <c r="C247">
        <v>0.11169999999999999</v>
      </c>
      <c r="D247">
        <v>0.113</v>
      </c>
      <c r="E247" s="8">
        <v>1</v>
      </c>
      <c r="F247" s="9">
        <v>0</v>
      </c>
      <c r="G247" s="10">
        <f t="shared" si="40"/>
        <v>1</v>
      </c>
      <c r="H247">
        <f t="shared" si="41"/>
        <v>1</v>
      </c>
      <c r="I247">
        <f t="shared" si="42"/>
        <v>0.99215400520528851</v>
      </c>
      <c r="J247" s="8">
        <f t="shared" si="43"/>
        <v>0.99215400520528851</v>
      </c>
      <c r="K247" s="10">
        <f t="shared" si="44"/>
        <v>7.8459947947114861E-3</v>
      </c>
      <c r="L247" s="8">
        <f t="shared" si="45"/>
        <v>-7.8769365641105232E-3</v>
      </c>
      <c r="M247" s="10">
        <f t="shared" si="46"/>
        <v>100</v>
      </c>
      <c r="N247">
        <f t="shared" si="47"/>
        <v>7.9080412451573538E-3</v>
      </c>
      <c r="AH247">
        <v>0.9981630083349331</v>
      </c>
      <c r="AI247">
        <v>0</v>
      </c>
      <c r="AJ247">
        <v>1</v>
      </c>
      <c r="AK247">
        <f t="shared" si="51"/>
        <v>150</v>
      </c>
      <c r="AL247">
        <f t="shared" si="52"/>
        <v>93</v>
      </c>
      <c r="AM247">
        <f t="shared" si="48"/>
        <v>0</v>
      </c>
      <c r="AN247">
        <f t="shared" si="49"/>
        <v>0.38</v>
      </c>
      <c r="AO247">
        <f t="shared" si="50"/>
        <v>0</v>
      </c>
    </row>
    <row r="248" spans="1:41">
      <c r="A248">
        <v>1033</v>
      </c>
      <c r="B248">
        <v>18.7</v>
      </c>
      <c r="C248">
        <v>0.14849999999999999</v>
      </c>
      <c r="D248">
        <v>0.1772</v>
      </c>
      <c r="E248" s="8">
        <v>1</v>
      </c>
      <c r="F248" s="9">
        <v>0</v>
      </c>
      <c r="G248" s="10">
        <f t="shared" si="40"/>
        <v>1</v>
      </c>
      <c r="H248">
        <f t="shared" si="41"/>
        <v>1</v>
      </c>
      <c r="I248">
        <f t="shared" si="42"/>
        <v>0.9981630083349331</v>
      </c>
      <c r="J248" s="8">
        <f t="shared" si="43"/>
        <v>0.9981630083349331</v>
      </c>
      <c r="K248" s="10">
        <f t="shared" si="44"/>
        <v>1.8369916650669005E-3</v>
      </c>
      <c r="L248" s="8">
        <f t="shared" si="45"/>
        <v>-1.8386810034396882E-3</v>
      </c>
      <c r="M248" s="10">
        <f t="shared" si="46"/>
        <v>100</v>
      </c>
      <c r="N248">
        <f t="shared" si="47"/>
        <v>1.8403724138517652E-3</v>
      </c>
      <c r="AH248">
        <v>0.99829557680198167</v>
      </c>
      <c r="AI248">
        <v>0</v>
      </c>
      <c r="AJ248">
        <v>1</v>
      </c>
      <c r="AK248">
        <f t="shared" si="51"/>
        <v>150</v>
      </c>
      <c r="AL248">
        <f t="shared" si="52"/>
        <v>94</v>
      </c>
      <c r="AM248">
        <f t="shared" si="48"/>
        <v>0</v>
      </c>
      <c r="AN248">
        <f t="shared" si="49"/>
        <v>0.37333333333333329</v>
      </c>
      <c r="AO248">
        <f t="shared" si="50"/>
        <v>0</v>
      </c>
    </row>
    <row r="249" spans="1:41">
      <c r="A249">
        <v>1040</v>
      </c>
      <c r="B249">
        <v>19.98</v>
      </c>
      <c r="C249">
        <v>0.109</v>
      </c>
      <c r="D249">
        <v>0.11269999999999999</v>
      </c>
      <c r="E249" s="8">
        <v>1</v>
      </c>
      <c r="F249" s="9">
        <v>0</v>
      </c>
      <c r="G249" s="10">
        <f t="shared" si="40"/>
        <v>1</v>
      </c>
      <c r="H249">
        <f t="shared" si="41"/>
        <v>1</v>
      </c>
      <c r="I249">
        <f t="shared" si="42"/>
        <v>0.9948567712661438</v>
      </c>
      <c r="J249" s="8">
        <f t="shared" si="43"/>
        <v>0.9948567712661438</v>
      </c>
      <c r="K249" s="10">
        <f t="shared" si="44"/>
        <v>5.1432287338561977E-3</v>
      </c>
      <c r="L249" s="8">
        <f t="shared" si="45"/>
        <v>-5.1565006613579394E-3</v>
      </c>
      <c r="M249" s="10">
        <f t="shared" si="46"/>
        <v>100</v>
      </c>
      <c r="N249">
        <f t="shared" si="47"/>
        <v>5.1698182918436236E-3</v>
      </c>
      <c r="AH249">
        <v>0.99847244363150567</v>
      </c>
      <c r="AI249">
        <v>0</v>
      </c>
      <c r="AJ249">
        <v>1</v>
      </c>
      <c r="AK249">
        <f t="shared" si="51"/>
        <v>150</v>
      </c>
      <c r="AL249">
        <f t="shared" si="52"/>
        <v>95</v>
      </c>
      <c r="AM249">
        <f t="shared" si="48"/>
        <v>0</v>
      </c>
      <c r="AN249">
        <f t="shared" si="49"/>
        <v>0.3666666666666667</v>
      </c>
      <c r="AO249">
        <f t="shared" si="50"/>
        <v>0</v>
      </c>
    </row>
    <row r="250" spans="1:41">
      <c r="A250">
        <v>1041</v>
      </c>
      <c r="B250">
        <v>18.579999999999998</v>
      </c>
      <c r="C250">
        <v>8.4680000000000005E-2</v>
      </c>
      <c r="D250">
        <v>8.1689999999999999E-2</v>
      </c>
      <c r="E250" s="8">
        <v>1</v>
      </c>
      <c r="F250" s="9">
        <v>0</v>
      </c>
      <c r="G250" s="10">
        <f t="shared" si="40"/>
        <v>1</v>
      </c>
      <c r="H250">
        <f t="shared" si="41"/>
        <v>1</v>
      </c>
      <c r="I250">
        <f t="shared" si="42"/>
        <v>0.98230197623860127</v>
      </c>
      <c r="J250" s="8">
        <f t="shared" si="43"/>
        <v>0.98230197623860127</v>
      </c>
      <c r="K250" s="10">
        <f t="shared" si="44"/>
        <v>1.7698023761398729E-2</v>
      </c>
      <c r="L250" s="8">
        <f t="shared" si="45"/>
        <v>-1.7856506455020436E-2</v>
      </c>
      <c r="M250" s="10">
        <f t="shared" si="46"/>
        <v>100</v>
      </c>
      <c r="N250">
        <f t="shared" si="47"/>
        <v>1.8016887056633464E-2</v>
      </c>
      <c r="AH250">
        <v>0.99849230469467565</v>
      </c>
      <c r="AI250">
        <v>0</v>
      </c>
      <c r="AJ250">
        <v>1</v>
      </c>
      <c r="AK250">
        <f t="shared" si="51"/>
        <v>150</v>
      </c>
      <c r="AL250">
        <f t="shared" si="52"/>
        <v>96</v>
      </c>
      <c r="AM250">
        <f t="shared" si="48"/>
        <v>0</v>
      </c>
      <c r="AN250">
        <f t="shared" si="49"/>
        <v>0.36</v>
      </c>
      <c r="AO250">
        <f t="shared" si="50"/>
        <v>0</v>
      </c>
    </row>
    <row r="251" spans="1:41">
      <c r="A251">
        <v>1075</v>
      </c>
      <c r="B251">
        <v>18.52</v>
      </c>
      <c r="C251">
        <v>0.1053</v>
      </c>
      <c r="D251">
        <v>0.13350000000000001</v>
      </c>
      <c r="E251" s="8">
        <v>1</v>
      </c>
      <c r="F251" s="9">
        <v>0</v>
      </c>
      <c r="G251" s="10">
        <f t="shared" si="40"/>
        <v>1</v>
      </c>
      <c r="H251">
        <f t="shared" si="41"/>
        <v>1</v>
      </c>
      <c r="I251">
        <f t="shared" si="42"/>
        <v>0.9952928470169895</v>
      </c>
      <c r="J251" s="8">
        <f t="shared" si="43"/>
        <v>0.9952928470169895</v>
      </c>
      <c r="K251" s="10">
        <f t="shared" si="44"/>
        <v>4.7071529830104986E-3</v>
      </c>
      <c r="L251" s="8">
        <f t="shared" si="45"/>
        <v>-4.7182665167302684E-3</v>
      </c>
      <c r="M251" s="10">
        <f t="shared" si="46"/>
        <v>100</v>
      </c>
      <c r="N251">
        <f t="shared" si="47"/>
        <v>4.7294150632332917E-3</v>
      </c>
      <c r="AH251">
        <v>0.99865533366221504</v>
      </c>
      <c r="AI251">
        <v>0</v>
      </c>
      <c r="AJ251">
        <v>1</v>
      </c>
      <c r="AK251">
        <f t="shared" si="51"/>
        <v>150</v>
      </c>
      <c r="AL251">
        <f t="shared" si="52"/>
        <v>97</v>
      </c>
      <c r="AM251">
        <f t="shared" si="48"/>
        <v>0</v>
      </c>
      <c r="AN251">
        <f t="shared" si="49"/>
        <v>0.35333333333333339</v>
      </c>
      <c r="AO251">
        <f t="shared" si="50"/>
        <v>0</v>
      </c>
    </row>
    <row r="252" spans="1:41">
      <c r="A252">
        <v>1075</v>
      </c>
      <c r="B252">
        <v>21.91</v>
      </c>
      <c r="C252">
        <v>9.7089999999999996E-2</v>
      </c>
      <c r="D252">
        <v>0.1153</v>
      </c>
      <c r="E252" s="8">
        <v>1</v>
      </c>
      <c r="F252" s="9">
        <v>0</v>
      </c>
      <c r="G252" s="10">
        <f t="shared" si="40"/>
        <v>1</v>
      </c>
      <c r="H252">
        <f t="shared" si="41"/>
        <v>1</v>
      </c>
      <c r="I252">
        <f t="shared" si="42"/>
        <v>0.99759258180402011</v>
      </c>
      <c r="J252" s="8">
        <f t="shared" si="43"/>
        <v>0.99759258180402011</v>
      </c>
      <c r="K252" s="10">
        <f t="shared" si="44"/>
        <v>2.4074181959798935E-3</v>
      </c>
      <c r="L252" s="8">
        <f t="shared" si="45"/>
        <v>-2.4103206864397081E-3</v>
      </c>
      <c r="M252" s="10">
        <f t="shared" si="46"/>
        <v>100</v>
      </c>
      <c r="N252">
        <f t="shared" si="47"/>
        <v>2.4132278446040386E-3</v>
      </c>
      <c r="AH252">
        <v>0.99870969760924311</v>
      </c>
      <c r="AI252">
        <v>0</v>
      </c>
      <c r="AJ252">
        <v>1</v>
      </c>
      <c r="AK252">
        <f t="shared" si="51"/>
        <v>150</v>
      </c>
      <c r="AL252">
        <f t="shared" si="52"/>
        <v>98</v>
      </c>
      <c r="AM252">
        <f t="shared" si="48"/>
        <v>0</v>
      </c>
      <c r="AN252">
        <f t="shared" si="49"/>
        <v>0.34666666666666668</v>
      </c>
      <c r="AO252">
        <f t="shared" si="50"/>
        <v>0</v>
      </c>
    </row>
    <row r="253" spans="1:41">
      <c r="A253">
        <v>1076</v>
      </c>
      <c r="B253">
        <v>17.600000000000001</v>
      </c>
      <c r="C253">
        <v>0.1686</v>
      </c>
      <c r="D253">
        <v>0.19739999999999999</v>
      </c>
      <c r="E253" s="8">
        <v>1</v>
      </c>
      <c r="F253" s="9">
        <v>0</v>
      </c>
      <c r="G253" s="10">
        <f t="shared" si="40"/>
        <v>1</v>
      </c>
      <c r="H253">
        <f t="shared" si="41"/>
        <v>1</v>
      </c>
      <c r="I253">
        <f t="shared" si="42"/>
        <v>0.99914915761773559</v>
      </c>
      <c r="J253" s="8">
        <f t="shared" si="43"/>
        <v>0.99914915761773559</v>
      </c>
      <c r="K253" s="10">
        <f t="shared" si="44"/>
        <v>8.5084238226440512E-4</v>
      </c>
      <c r="L253" s="8">
        <f t="shared" si="45"/>
        <v>-8.5120455409280055E-4</v>
      </c>
      <c r="M253" s="10">
        <f t="shared" si="46"/>
        <v>100</v>
      </c>
      <c r="N253">
        <f t="shared" si="47"/>
        <v>8.5156693150106107E-4</v>
      </c>
      <c r="AH253">
        <v>0.99871742244055517</v>
      </c>
      <c r="AI253">
        <v>0</v>
      </c>
      <c r="AJ253">
        <v>1</v>
      </c>
      <c r="AK253">
        <f t="shared" si="51"/>
        <v>150</v>
      </c>
      <c r="AL253">
        <f t="shared" si="52"/>
        <v>99</v>
      </c>
      <c r="AM253">
        <f t="shared" si="48"/>
        <v>0</v>
      </c>
      <c r="AN253">
        <f t="shared" si="49"/>
        <v>0.33999999999999997</v>
      </c>
      <c r="AO253">
        <f t="shared" si="50"/>
        <v>0</v>
      </c>
    </row>
    <row r="254" spans="1:41">
      <c r="A254">
        <v>1076</v>
      </c>
      <c r="B254">
        <v>24.59</v>
      </c>
      <c r="C254">
        <v>0.1206</v>
      </c>
      <c r="D254">
        <v>0.14680000000000001</v>
      </c>
      <c r="E254" s="8">
        <v>1</v>
      </c>
      <c r="F254" s="9">
        <v>0</v>
      </c>
      <c r="G254" s="10">
        <f t="shared" si="40"/>
        <v>1</v>
      </c>
      <c r="H254">
        <f t="shared" si="41"/>
        <v>1</v>
      </c>
      <c r="I254">
        <f t="shared" si="42"/>
        <v>0.99953702107371134</v>
      </c>
      <c r="J254" s="8">
        <f t="shared" si="43"/>
        <v>0.99953702107371134</v>
      </c>
      <c r="K254" s="10">
        <f t="shared" si="44"/>
        <v>4.6297892628865966E-4</v>
      </c>
      <c r="L254" s="8">
        <f t="shared" si="45"/>
        <v>-4.6308613412300901E-4</v>
      </c>
      <c r="M254" s="10">
        <f t="shared" si="46"/>
        <v>100</v>
      </c>
      <c r="N254">
        <f t="shared" si="47"/>
        <v>4.6319337506010904E-4</v>
      </c>
      <c r="AH254">
        <v>0.99895903456479818</v>
      </c>
      <c r="AI254">
        <v>0</v>
      </c>
      <c r="AJ254">
        <v>1</v>
      </c>
      <c r="AK254">
        <f t="shared" si="51"/>
        <v>150</v>
      </c>
      <c r="AL254">
        <f t="shared" si="52"/>
        <v>100</v>
      </c>
      <c r="AM254">
        <f t="shared" si="48"/>
        <v>0</v>
      </c>
      <c r="AN254">
        <f t="shared" si="49"/>
        <v>0.33333333333333337</v>
      </c>
      <c r="AO254">
        <f t="shared" si="50"/>
        <v>0</v>
      </c>
    </row>
    <row r="255" spans="1:41">
      <c r="A255">
        <v>1077</v>
      </c>
      <c r="B255">
        <v>17.12</v>
      </c>
      <c r="C255">
        <v>0.11</v>
      </c>
      <c r="D255">
        <v>0.1457</v>
      </c>
      <c r="E255" s="8">
        <v>1</v>
      </c>
      <c r="F255" s="9">
        <v>0</v>
      </c>
      <c r="G255" s="10">
        <f t="shared" si="40"/>
        <v>1</v>
      </c>
      <c r="H255">
        <f t="shared" si="41"/>
        <v>1</v>
      </c>
      <c r="I255">
        <f t="shared" si="42"/>
        <v>0.99437745410991363</v>
      </c>
      <c r="J255" s="8">
        <f t="shared" si="43"/>
        <v>0.99437745410991363</v>
      </c>
      <c r="K255" s="10">
        <f t="shared" si="44"/>
        <v>5.6225458900863723E-3</v>
      </c>
      <c r="L255" s="8">
        <f t="shared" si="45"/>
        <v>-5.6384119007605133E-3</v>
      </c>
      <c r="M255" s="10">
        <f t="shared" si="46"/>
        <v>100</v>
      </c>
      <c r="N255">
        <f t="shared" si="47"/>
        <v>5.6543376630750555E-3</v>
      </c>
      <c r="AH255">
        <v>0.99906155002477637</v>
      </c>
      <c r="AI255">
        <v>0</v>
      </c>
      <c r="AJ255">
        <v>1</v>
      </c>
      <c r="AK255">
        <f t="shared" si="51"/>
        <v>150</v>
      </c>
      <c r="AL255">
        <f t="shared" si="52"/>
        <v>101</v>
      </c>
      <c r="AM255">
        <f t="shared" si="48"/>
        <v>0</v>
      </c>
      <c r="AN255">
        <f t="shared" si="49"/>
        <v>0.32666666666666666</v>
      </c>
      <c r="AO255">
        <f t="shared" si="50"/>
        <v>0</v>
      </c>
    </row>
    <row r="256" spans="1:41">
      <c r="A256">
        <v>1088</v>
      </c>
      <c r="B256">
        <v>25.11</v>
      </c>
      <c r="C256">
        <v>0.18870000000000001</v>
      </c>
      <c r="D256">
        <v>0.2319</v>
      </c>
      <c r="E256" s="8">
        <v>1</v>
      </c>
      <c r="F256" s="9">
        <v>0</v>
      </c>
      <c r="G256" s="10">
        <f t="shared" si="40"/>
        <v>1</v>
      </c>
      <c r="H256">
        <f t="shared" si="41"/>
        <v>1</v>
      </c>
      <c r="I256">
        <f t="shared" si="42"/>
        <v>0.99996567955006532</v>
      </c>
      <c r="J256" s="8">
        <f t="shared" si="43"/>
        <v>0.99996567955006532</v>
      </c>
      <c r="K256" s="10">
        <f t="shared" si="44"/>
        <v>3.43204499346772E-5</v>
      </c>
      <c r="L256" s="8">
        <f t="shared" si="45"/>
        <v>-3.4321038894794685E-5</v>
      </c>
      <c r="M256" s="10">
        <f t="shared" si="46"/>
        <v>100</v>
      </c>
      <c r="N256">
        <f t="shared" si="47"/>
        <v>3.4321627868388133E-5</v>
      </c>
      <c r="AH256">
        <v>0.99914915761773559</v>
      </c>
      <c r="AI256">
        <v>0</v>
      </c>
      <c r="AJ256">
        <v>1</v>
      </c>
      <c r="AK256">
        <f t="shared" si="51"/>
        <v>150</v>
      </c>
      <c r="AL256">
        <f t="shared" si="52"/>
        <v>102</v>
      </c>
      <c r="AM256">
        <f t="shared" si="48"/>
        <v>0</v>
      </c>
      <c r="AN256">
        <f t="shared" si="49"/>
        <v>0.31999999999999995</v>
      </c>
      <c r="AO256">
        <f t="shared" si="50"/>
        <v>0</v>
      </c>
    </row>
    <row r="257" spans="1:41">
      <c r="A257">
        <v>1094</v>
      </c>
      <c r="B257">
        <v>20.25</v>
      </c>
      <c r="C257">
        <v>0.1066</v>
      </c>
      <c r="D257">
        <v>0.14899999999999999</v>
      </c>
      <c r="E257" s="8">
        <v>1</v>
      </c>
      <c r="F257" s="9">
        <v>0</v>
      </c>
      <c r="G257" s="10">
        <f t="shared" si="40"/>
        <v>1</v>
      </c>
      <c r="H257">
        <f t="shared" si="41"/>
        <v>1</v>
      </c>
      <c r="I257">
        <f t="shared" si="42"/>
        <v>0.99814210091009625</v>
      </c>
      <c r="J257" s="8">
        <f t="shared" si="43"/>
        <v>0.99814210091009625</v>
      </c>
      <c r="K257" s="10">
        <f t="shared" si="44"/>
        <v>1.8578990899037473E-3</v>
      </c>
      <c r="L257" s="8">
        <f t="shared" si="45"/>
        <v>-1.8596271250929241E-3</v>
      </c>
      <c r="M257" s="10">
        <f t="shared" si="46"/>
        <v>100</v>
      </c>
      <c r="N257">
        <f t="shared" si="47"/>
        <v>1.8613573039447321E-3</v>
      </c>
      <c r="AH257">
        <v>0.9992066553743395</v>
      </c>
      <c r="AI257">
        <v>0</v>
      </c>
      <c r="AJ257">
        <v>1</v>
      </c>
      <c r="AK257">
        <f t="shared" si="51"/>
        <v>150</v>
      </c>
      <c r="AL257">
        <f t="shared" si="52"/>
        <v>103</v>
      </c>
      <c r="AM257">
        <f t="shared" si="48"/>
        <v>0</v>
      </c>
      <c r="AN257">
        <f t="shared" si="49"/>
        <v>0.31333333333333335</v>
      </c>
      <c r="AO257">
        <f t="shared" si="50"/>
        <v>0</v>
      </c>
    </row>
    <row r="258" spans="1:41">
      <c r="A258">
        <v>1102</v>
      </c>
      <c r="B258">
        <v>19.98</v>
      </c>
      <c r="C258">
        <v>5.8840000000000003E-2</v>
      </c>
      <c r="D258">
        <v>8.0199999999999994E-2</v>
      </c>
      <c r="E258" s="8">
        <v>1</v>
      </c>
      <c r="F258" s="9">
        <v>0</v>
      </c>
      <c r="G258" s="10">
        <f t="shared" si="40"/>
        <v>1</v>
      </c>
      <c r="H258">
        <f t="shared" si="41"/>
        <v>1</v>
      </c>
      <c r="I258">
        <f t="shared" si="42"/>
        <v>0.98979987699617888</v>
      </c>
      <c r="J258" s="8">
        <f t="shared" si="43"/>
        <v>0.98979987699617888</v>
      </c>
      <c r="K258" s="10">
        <f t="shared" si="44"/>
        <v>1.0200123003821115E-2</v>
      </c>
      <c r="L258" s="8">
        <f t="shared" si="45"/>
        <v>-1.0252500735748373E-2</v>
      </c>
      <c r="M258" s="10">
        <f t="shared" si="46"/>
        <v>100</v>
      </c>
      <c r="N258">
        <f t="shared" si="47"/>
        <v>1.030523769590294E-2</v>
      </c>
      <c r="AH258">
        <v>0.99920734892924123</v>
      </c>
      <c r="AI258">
        <v>0</v>
      </c>
      <c r="AJ258">
        <v>1</v>
      </c>
      <c r="AK258">
        <f t="shared" si="51"/>
        <v>150</v>
      </c>
      <c r="AL258">
        <f t="shared" si="52"/>
        <v>104</v>
      </c>
      <c r="AM258">
        <f t="shared" si="48"/>
        <v>0</v>
      </c>
      <c r="AN258">
        <f t="shared" si="49"/>
        <v>0.30666666666666664</v>
      </c>
      <c r="AO258">
        <f t="shared" si="50"/>
        <v>0</v>
      </c>
    </row>
    <row r="259" spans="1:41">
      <c r="A259">
        <v>1104</v>
      </c>
      <c r="B259">
        <v>24.81</v>
      </c>
      <c r="C259">
        <v>0.219</v>
      </c>
      <c r="D259">
        <v>0.2107</v>
      </c>
      <c r="E259" s="8">
        <v>1</v>
      </c>
      <c r="F259" s="9">
        <v>0</v>
      </c>
      <c r="G259" s="10">
        <f t="shared" si="40"/>
        <v>1</v>
      </c>
      <c r="H259">
        <f t="shared" si="41"/>
        <v>1</v>
      </c>
      <c r="I259">
        <f t="shared" si="42"/>
        <v>0.99997880262481209</v>
      </c>
      <c r="J259" s="8">
        <f t="shared" si="43"/>
        <v>0.99997880262481209</v>
      </c>
      <c r="K259" s="10">
        <f t="shared" si="44"/>
        <v>2.1197375187909095E-5</v>
      </c>
      <c r="L259" s="8">
        <f t="shared" si="45"/>
        <v>-2.1197599855441439E-5</v>
      </c>
      <c r="M259" s="10">
        <f t="shared" si="46"/>
        <v>100</v>
      </c>
      <c r="N259">
        <f t="shared" si="47"/>
        <v>2.1197824526148743E-5</v>
      </c>
      <c r="AH259">
        <v>0.99933598052339401</v>
      </c>
      <c r="AI259">
        <v>0</v>
      </c>
      <c r="AJ259">
        <v>1</v>
      </c>
      <c r="AK259">
        <f t="shared" si="51"/>
        <v>150</v>
      </c>
      <c r="AL259">
        <f t="shared" si="52"/>
        <v>105</v>
      </c>
      <c r="AM259">
        <f t="shared" si="48"/>
        <v>0</v>
      </c>
      <c r="AN259">
        <f t="shared" si="49"/>
        <v>0.30000000000000004</v>
      </c>
      <c r="AO259">
        <f t="shared" si="50"/>
        <v>0</v>
      </c>
    </row>
    <row r="260" spans="1:41">
      <c r="A260">
        <v>1123</v>
      </c>
      <c r="B260">
        <v>24.8</v>
      </c>
      <c r="C260">
        <v>0.24579999999999999</v>
      </c>
      <c r="D260">
        <v>0.20649999999999999</v>
      </c>
      <c r="E260" s="8">
        <v>1</v>
      </c>
      <c r="F260" s="9">
        <v>0</v>
      </c>
      <c r="G260" s="10">
        <f t="shared" si="40"/>
        <v>1</v>
      </c>
      <c r="H260">
        <f t="shared" si="41"/>
        <v>1</v>
      </c>
      <c r="I260">
        <f t="shared" si="42"/>
        <v>0.99998961819985266</v>
      </c>
      <c r="J260" s="8">
        <f t="shared" si="43"/>
        <v>0.99998961819985266</v>
      </c>
      <c r="K260" s="10">
        <f t="shared" si="44"/>
        <v>1.0381800147341025E-5</v>
      </c>
      <c r="L260" s="8">
        <f t="shared" si="45"/>
        <v>-1.0381854038601167E-5</v>
      </c>
      <c r="M260" s="10">
        <f t="shared" si="46"/>
        <v>100</v>
      </c>
      <c r="N260">
        <f t="shared" si="47"/>
        <v>1.0381907930234304E-5</v>
      </c>
      <c r="AH260">
        <v>0.99936868910118859</v>
      </c>
      <c r="AI260">
        <v>0</v>
      </c>
      <c r="AJ260">
        <v>1</v>
      </c>
      <c r="AK260">
        <f t="shared" si="51"/>
        <v>150</v>
      </c>
      <c r="AL260">
        <f t="shared" si="52"/>
        <v>106</v>
      </c>
      <c r="AM260">
        <f t="shared" si="48"/>
        <v>0</v>
      </c>
      <c r="AN260">
        <f t="shared" si="49"/>
        <v>0.29333333333333333</v>
      </c>
      <c r="AO260">
        <f t="shared" si="50"/>
        <v>0</v>
      </c>
    </row>
    <row r="261" spans="1:41">
      <c r="A261">
        <v>1130</v>
      </c>
      <c r="B261">
        <v>21.31</v>
      </c>
      <c r="C261">
        <v>0.10290000000000001</v>
      </c>
      <c r="D261">
        <v>0.108</v>
      </c>
      <c r="E261" s="8">
        <v>1</v>
      </c>
      <c r="F261" s="9">
        <v>0</v>
      </c>
      <c r="G261" s="10">
        <f t="shared" ref="G261:G303" si="53">E261+F261</f>
        <v>1</v>
      </c>
      <c r="H261">
        <f t="shared" ref="H261:H303" si="54">IF(G261=0,"",E261/G261)</f>
        <v>1</v>
      </c>
      <c r="I261">
        <f t="shared" ref="I261:I303" si="55">1/(1+EXP(-$P$5-MMULT(A261:D261,$P$6:$P$9)))</f>
        <v>0.99849230469467565</v>
      </c>
      <c r="J261" s="8">
        <f t="shared" ref="J261:J303" si="56">G261*I261</f>
        <v>0.99849230469467565</v>
      </c>
      <c r="K261" s="10">
        <f t="shared" ref="K261:K303" si="57">G261-J261</f>
        <v>1.5076953053243525E-3</v>
      </c>
      <c r="L261" s="8">
        <f t="shared" ref="L261:L303" si="58">IFERROR(G261*(H261*LN(I261)+(1-H261)*LN(1-I261)),0)</f>
        <v>-1.5088330215879738E-3</v>
      </c>
      <c r="M261" s="10">
        <f t="shared" ref="M261:M303" si="59">100*IF(I261&gt;=$AD$10,E261/G261,F261/G261)</f>
        <v>100</v>
      </c>
      <c r="N261">
        <f t="shared" ref="N261:N303" si="60">IFERROR((E261-J261)^2/J261+(F261-K261)^2/K261,0)</f>
        <v>1.5099718828432871E-3</v>
      </c>
      <c r="AH261">
        <v>0.99947385883370377</v>
      </c>
      <c r="AI261">
        <v>0</v>
      </c>
      <c r="AJ261">
        <v>1</v>
      </c>
      <c r="AK261">
        <f t="shared" si="51"/>
        <v>150</v>
      </c>
      <c r="AL261">
        <f t="shared" si="52"/>
        <v>107</v>
      </c>
      <c r="AM261">
        <f t="shared" ref="AM261:AM304" si="61">1-AK261/AK$304</f>
        <v>0</v>
      </c>
      <c r="AN261">
        <f t="shared" ref="AN261:AN304" si="62">1-AL261/AL$304</f>
        <v>0.28666666666666663</v>
      </c>
      <c r="AO261">
        <f t="shared" ref="AO261:AO304" si="63">(AM261-AM262)*AN261</f>
        <v>0</v>
      </c>
    </row>
    <row r="262" spans="1:41">
      <c r="A262">
        <v>1132</v>
      </c>
      <c r="B262">
        <v>26.29</v>
      </c>
      <c r="C262">
        <v>0.17910000000000001</v>
      </c>
      <c r="D262">
        <v>0.19370000000000001</v>
      </c>
      <c r="E262" s="8">
        <v>1</v>
      </c>
      <c r="F262" s="9">
        <v>0</v>
      </c>
      <c r="G262" s="10">
        <f t="shared" si="53"/>
        <v>1</v>
      </c>
      <c r="H262">
        <f t="shared" si="54"/>
        <v>1</v>
      </c>
      <c r="I262">
        <f t="shared" si="55"/>
        <v>0.99997309625573794</v>
      </c>
      <c r="J262" s="8">
        <f t="shared" si="56"/>
        <v>0.99997309625573794</v>
      </c>
      <c r="K262" s="10">
        <f t="shared" si="57"/>
        <v>2.6903744262063434E-5</v>
      </c>
      <c r="L262" s="8">
        <f t="shared" si="58"/>
        <v>-2.6904106174282303E-5</v>
      </c>
      <c r="M262" s="10">
        <f t="shared" si="59"/>
        <v>100</v>
      </c>
      <c r="N262">
        <f t="shared" si="60"/>
        <v>2.6904468092992514E-5</v>
      </c>
      <c r="AH262">
        <v>0.99953702107371134</v>
      </c>
      <c r="AI262">
        <v>0</v>
      </c>
      <c r="AJ262">
        <v>1</v>
      </c>
      <c r="AK262">
        <f t="shared" ref="AK262:AK304" si="64">AK261+AI262</f>
        <v>150</v>
      </c>
      <c r="AL262">
        <f t="shared" ref="AL262:AL304" si="65">AL261+AJ262</f>
        <v>108</v>
      </c>
      <c r="AM262">
        <f t="shared" si="61"/>
        <v>0</v>
      </c>
      <c r="AN262">
        <f t="shared" si="62"/>
        <v>0.28000000000000003</v>
      </c>
      <c r="AO262">
        <f t="shared" si="63"/>
        <v>0</v>
      </c>
    </row>
    <row r="263" spans="1:41">
      <c r="A263">
        <v>1138</v>
      </c>
      <c r="B263">
        <v>18.91</v>
      </c>
      <c r="C263">
        <v>8.0280000000000004E-2</v>
      </c>
      <c r="D263">
        <v>9.2710000000000001E-2</v>
      </c>
      <c r="E263" s="8">
        <v>1</v>
      </c>
      <c r="F263" s="9">
        <v>0</v>
      </c>
      <c r="G263" s="10">
        <f t="shared" si="53"/>
        <v>1</v>
      </c>
      <c r="H263">
        <f t="shared" si="54"/>
        <v>1</v>
      </c>
      <c r="I263">
        <f t="shared" si="55"/>
        <v>0.99463461521679419</v>
      </c>
      <c r="J263" s="8">
        <f t="shared" si="56"/>
        <v>0.99463461521679419</v>
      </c>
      <c r="K263" s="10">
        <f t="shared" si="57"/>
        <v>5.3653847832058066E-3</v>
      </c>
      <c r="L263" s="8">
        <f t="shared" si="58"/>
        <v>-5.3798301532897407E-3</v>
      </c>
      <c r="M263" s="10">
        <f t="shared" si="59"/>
        <v>100</v>
      </c>
      <c r="N263">
        <f t="shared" si="60"/>
        <v>5.3943274254901613E-3</v>
      </c>
      <c r="AH263">
        <v>0.99958948956680405</v>
      </c>
      <c r="AI263">
        <v>0</v>
      </c>
      <c r="AJ263">
        <v>1</v>
      </c>
      <c r="AK263">
        <f t="shared" si="64"/>
        <v>150</v>
      </c>
      <c r="AL263">
        <f t="shared" si="65"/>
        <v>109</v>
      </c>
      <c r="AM263">
        <f t="shared" si="61"/>
        <v>0</v>
      </c>
      <c r="AN263">
        <f t="shared" si="62"/>
        <v>0.27333333333333332</v>
      </c>
      <c r="AO263">
        <f t="shared" si="63"/>
        <v>0</v>
      </c>
    </row>
    <row r="264" spans="1:41">
      <c r="A264">
        <v>1138</v>
      </c>
      <c r="B264">
        <v>26.6</v>
      </c>
      <c r="C264">
        <v>0.14530000000000001</v>
      </c>
      <c r="D264">
        <v>0.19209999999999999</v>
      </c>
      <c r="E264" s="8">
        <v>1</v>
      </c>
      <c r="F264" s="9">
        <v>0</v>
      </c>
      <c r="G264" s="10">
        <f t="shared" si="53"/>
        <v>1</v>
      </c>
      <c r="H264">
        <f t="shared" si="54"/>
        <v>1</v>
      </c>
      <c r="I264">
        <f t="shared" si="55"/>
        <v>0.99995335531014162</v>
      </c>
      <c r="J264" s="8">
        <f t="shared" si="56"/>
        <v>0.99995335531014162</v>
      </c>
      <c r="K264" s="10">
        <f t="shared" si="57"/>
        <v>4.664468985837722E-5</v>
      </c>
      <c r="L264" s="8">
        <f t="shared" si="58"/>
        <v>-4.6645777755753103E-5</v>
      </c>
      <c r="M264" s="10">
        <f t="shared" si="59"/>
        <v>100</v>
      </c>
      <c r="N264">
        <f t="shared" si="60"/>
        <v>4.6646865686960051E-5</v>
      </c>
      <c r="AH264">
        <v>0.99963290542059458</v>
      </c>
      <c r="AI264">
        <v>0</v>
      </c>
      <c r="AJ264">
        <v>1</v>
      </c>
      <c r="AK264">
        <f t="shared" si="64"/>
        <v>150</v>
      </c>
      <c r="AL264">
        <f t="shared" si="65"/>
        <v>110</v>
      </c>
      <c r="AM264">
        <f t="shared" si="61"/>
        <v>0</v>
      </c>
      <c r="AN264">
        <f t="shared" si="62"/>
        <v>0.26666666666666672</v>
      </c>
      <c r="AO264">
        <f t="shared" si="63"/>
        <v>0</v>
      </c>
    </row>
    <row r="265" spans="1:41">
      <c r="A265">
        <v>1145</v>
      </c>
      <c r="B265">
        <v>18.18</v>
      </c>
      <c r="C265">
        <v>0.14419999999999999</v>
      </c>
      <c r="D265">
        <v>0.16259999999999999</v>
      </c>
      <c r="E265" s="8">
        <v>1</v>
      </c>
      <c r="F265" s="9">
        <v>0</v>
      </c>
      <c r="G265" s="10">
        <f t="shared" si="53"/>
        <v>1</v>
      </c>
      <c r="H265">
        <f t="shared" si="54"/>
        <v>1</v>
      </c>
      <c r="I265">
        <f t="shared" si="55"/>
        <v>0.9992066553743395</v>
      </c>
      <c r="J265" s="8">
        <f t="shared" si="56"/>
        <v>0.9992066553743395</v>
      </c>
      <c r="K265" s="10">
        <f t="shared" si="57"/>
        <v>7.9334462566049702E-4</v>
      </c>
      <c r="L265" s="8">
        <f t="shared" si="58"/>
        <v>-7.9365949004969088E-4</v>
      </c>
      <c r="M265" s="10">
        <f t="shared" si="59"/>
        <v>100</v>
      </c>
      <c r="N265">
        <f t="shared" si="60"/>
        <v>7.9397452107970697E-4</v>
      </c>
      <c r="AH265">
        <v>0.9996340695645044</v>
      </c>
      <c r="AI265">
        <v>0</v>
      </c>
      <c r="AJ265">
        <v>1</v>
      </c>
      <c r="AK265">
        <f t="shared" si="64"/>
        <v>150</v>
      </c>
      <c r="AL265">
        <f t="shared" si="65"/>
        <v>111</v>
      </c>
      <c r="AM265">
        <f t="shared" si="61"/>
        <v>0</v>
      </c>
      <c r="AN265">
        <f t="shared" si="62"/>
        <v>0.26</v>
      </c>
      <c r="AO265">
        <f t="shared" si="63"/>
        <v>0</v>
      </c>
    </row>
    <row r="266" spans="1:41">
      <c r="A266">
        <v>1148</v>
      </c>
      <c r="B266">
        <v>22.49</v>
      </c>
      <c r="C266">
        <v>0.14280000000000001</v>
      </c>
      <c r="D266">
        <v>0.1114</v>
      </c>
      <c r="E266" s="8">
        <v>1</v>
      </c>
      <c r="F266" s="9">
        <v>0</v>
      </c>
      <c r="G266" s="10">
        <f t="shared" si="53"/>
        <v>1</v>
      </c>
      <c r="H266">
        <f t="shared" si="54"/>
        <v>1</v>
      </c>
      <c r="I266">
        <f t="shared" si="55"/>
        <v>0.9996340695645044</v>
      </c>
      <c r="J266" s="8">
        <f t="shared" si="56"/>
        <v>0.9996340695645044</v>
      </c>
      <c r="K266" s="10">
        <f t="shared" si="57"/>
        <v>3.6593043549559834E-4</v>
      </c>
      <c r="L266" s="8">
        <f t="shared" si="58"/>
        <v>-3.6599740437520846E-4</v>
      </c>
      <c r="M266" s="10">
        <f t="shared" si="59"/>
        <v>100</v>
      </c>
      <c r="N266">
        <f t="shared" si="60"/>
        <v>3.6606438959710304E-4</v>
      </c>
      <c r="AH266">
        <v>0.99964172973280485</v>
      </c>
      <c r="AI266">
        <v>0</v>
      </c>
      <c r="AJ266">
        <v>1</v>
      </c>
      <c r="AK266">
        <f t="shared" si="64"/>
        <v>150</v>
      </c>
      <c r="AL266">
        <f t="shared" si="65"/>
        <v>112</v>
      </c>
      <c r="AM266">
        <f t="shared" si="61"/>
        <v>0</v>
      </c>
      <c r="AN266">
        <f t="shared" si="62"/>
        <v>0.2533333333333333</v>
      </c>
      <c r="AO266">
        <f t="shared" si="63"/>
        <v>0</v>
      </c>
    </row>
    <row r="267" spans="1:41">
      <c r="A267">
        <v>1152</v>
      </c>
      <c r="B267">
        <v>18.57</v>
      </c>
      <c r="C267">
        <v>0.12670000000000001</v>
      </c>
      <c r="D267">
        <v>0.1323</v>
      </c>
      <c r="E267" s="8">
        <v>1</v>
      </c>
      <c r="F267" s="9">
        <v>0</v>
      </c>
      <c r="G267" s="10">
        <f t="shared" si="53"/>
        <v>1</v>
      </c>
      <c r="H267">
        <f t="shared" si="54"/>
        <v>1</v>
      </c>
      <c r="I267">
        <f t="shared" si="55"/>
        <v>0.99870969760924311</v>
      </c>
      <c r="J267" s="8">
        <f t="shared" si="56"/>
        <v>0.99870969760924311</v>
      </c>
      <c r="K267" s="10">
        <f t="shared" si="57"/>
        <v>1.2903023907568922E-3</v>
      </c>
      <c r="L267" s="8">
        <f t="shared" si="58"/>
        <v>-1.2911355476466879E-3</v>
      </c>
      <c r="M267" s="10">
        <f t="shared" si="59"/>
        <v>100</v>
      </c>
      <c r="N267">
        <f t="shared" si="60"/>
        <v>1.291969421990872E-3</v>
      </c>
      <c r="AH267">
        <v>0.99973743661011094</v>
      </c>
      <c r="AI267">
        <v>0</v>
      </c>
      <c r="AJ267">
        <v>1</v>
      </c>
      <c r="AK267">
        <f t="shared" si="64"/>
        <v>150</v>
      </c>
      <c r="AL267">
        <f t="shared" si="65"/>
        <v>113</v>
      </c>
      <c r="AM267">
        <f t="shared" si="61"/>
        <v>0</v>
      </c>
      <c r="AN267">
        <f t="shared" si="62"/>
        <v>0.2466666666666667</v>
      </c>
      <c r="AO267">
        <f t="shared" si="63"/>
        <v>0</v>
      </c>
    </row>
    <row r="268" spans="1:41">
      <c r="A268">
        <v>1155</v>
      </c>
      <c r="B268">
        <v>23.5</v>
      </c>
      <c r="C268">
        <v>0.15579999999999999</v>
      </c>
      <c r="D268">
        <v>0.2049</v>
      </c>
      <c r="E268" s="8">
        <v>1</v>
      </c>
      <c r="F268" s="9">
        <v>0</v>
      </c>
      <c r="G268" s="10">
        <f t="shared" si="53"/>
        <v>1</v>
      </c>
      <c r="H268">
        <f t="shared" si="54"/>
        <v>1</v>
      </c>
      <c r="I268">
        <f t="shared" si="55"/>
        <v>0.99992999366308921</v>
      </c>
      <c r="J268" s="8">
        <f t="shared" si="56"/>
        <v>0.99992999366308921</v>
      </c>
      <c r="K268" s="10">
        <f t="shared" si="57"/>
        <v>7.0006336910788391E-5</v>
      </c>
      <c r="L268" s="8">
        <f t="shared" si="58"/>
        <v>-7.0008787468762613E-5</v>
      </c>
      <c r="M268" s="10">
        <f t="shared" si="59"/>
        <v>100</v>
      </c>
      <c r="N268">
        <f t="shared" si="60"/>
        <v>7.0011238141113238E-5</v>
      </c>
      <c r="AH268">
        <v>0.99978778600394302</v>
      </c>
      <c r="AI268">
        <v>0</v>
      </c>
      <c r="AJ268">
        <v>1</v>
      </c>
      <c r="AK268">
        <f t="shared" si="64"/>
        <v>150</v>
      </c>
      <c r="AL268">
        <f t="shared" si="65"/>
        <v>114</v>
      </c>
      <c r="AM268">
        <f t="shared" si="61"/>
        <v>0</v>
      </c>
      <c r="AN268">
        <f t="shared" si="62"/>
        <v>0.24</v>
      </c>
      <c r="AO268">
        <f t="shared" si="63"/>
        <v>0</v>
      </c>
    </row>
    <row r="269" spans="1:41">
      <c r="A269">
        <v>1157</v>
      </c>
      <c r="B269">
        <v>15.94</v>
      </c>
      <c r="C269">
        <v>0.11849999999999999</v>
      </c>
      <c r="D269">
        <v>0.1193</v>
      </c>
      <c r="E269" s="8">
        <v>1</v>
      </c>
      <c r="F269" s="9">
        <v>0</v>
      </c>
      <c r="G269" s="10">
        <f t="shared" si="53"/>
        <v>1</v>
      </c>
      <c r="H269">
        <f t="shared" si="54"/>
        <v>1</v>
      </c>
      <c r="I269">
        <f t="shared" si="55"/>
        <v>0.99629934545500476</v>
      </c>
      <c r="J269" s="8">
        <f t="shared" si="56"/>
        <v>0.99629934545500476</v>
      </c>
      <c r="K269" s="10">
        <f t="shared" si="57"/>
        <v>3.700654544995241E-3</v>
      </c>
      <c r="L269" s="8">
        <f t="shared" si="58"/>
        <v>-3.7075189073480061E-3</v>
      </c>
      <c r="M269" s="10">
        <f t="shared" si="59"/>
        <v>100</v>
      </c>
      <c r="N269">
        <f t="shared" si="60"/>
        <v>3.7144002571889386E-3</v>
      </c>
      <c r="AH269">
        <v>0.99981947665057902</v>
      </c>
      <c r="AI269">
        <v>0</v>
      </c>
      <c r="AJ269">
        <v>1</v>
      </c>
      <c r="AK269">
        <f t="shared" si="64"/>
        <v>150</v>
      </c>
      <c r="AL269">
        <f t="shared" si="65"/>
        <v>115</v>
      </c>
      <c r="AM269">
        <f t="shared" si="61"/>
        <v>0</v>
      </c>
      <c r="AN269">
        <f t="shared" si="62"/>
        <v>0.23333333333333328</v>
      </c>
      <c r="AO269">
        <f t="shared" si="63"/>
        <v>0</v>
      </c>
    </row>
    <row r="270" spans="1:41">
      <c r="A270">
        <v>1162</v>
      </c>
      <c r="B270">
        <v>26.47</v>
      </c>
      <c r="C270">
        <v>0.1719</v>
      </c>
      <c r="D270">
        <v>0.16569999999999999</v>
      </c>
      <c r="E270" s="8">
        <v>1</v>
      </c>
      <c r="F270" s="9">
        <v>0</v>
      </c>
      <c r="G270" s="10">
        <f t="shared" si="53"/>
        <v>1</v>
      </c>
      <c r="H270">
        <f t="shared" si="54"/>
        <v>1</v>
      </c>
      <c r="I270">
        <f t="shared" si="55"/>
        <v>0.99997145339668758</v>
      </c>
      <c r="J270" s="8">
        <f t="shared" si="56"/>
        <v>0.99997145339668758</v>
      </c>
      <c r="K270" s="10">
        <f t="shared" si="57"/>
        <v>2.8546603312418206E-5</v>
      </c>
      <c r="L270" s="8">
        <f t="shared" si="58"/>
        <v>-2.8547010774453002E-5</v>
      </c>
      <c r="M270" s="10">
        <f t="shared" si="59"/>
        <v>100</v>
      </c>
      <c r="N270">
        <f t="shared" si="60"/>
        <v>2.8547418244242418E-5</v>
      </c>
      <c r="AH270">
        <v>0.99989697333655814</v>
      </c>
      <c r="AI270">
        <v>0</v>
      </c>
      <c r="AJ270">
        <v>1</v>
      </c>
      <c r="AK270">
        <f t="shared" si="64"/>
        <v>150</v>
      </c>
      <c r="AL270">
        <f t="shared" si="65"/>
        <v>116</v>
      </c>
      <c r="AM270">
        <f t="shared" si="61"/>
        <v>0</v>
      </c>
      <c r="AN270">
        <f t="shared" si="62"/>
        <v>0.22666666666666668</v>
      </c>
      <c r="AO270">
        <f t="shared" si="63"/>
        <v>0</v>
      </c>
    </row>
    <row r="271" spans="1:41">
      <c r="A271">
        <v>1169</v>
      </c>
      <c r="B271">
        <v>19.329999999999998</v>
      </c>
      <c r="C271">
        <v>0.1188</v>
      </c>
      <c r="D271">
        <v>0.13789999999999999</v>
      </c>
      <c r="E271" s="8">
        <v>1</v>
      </c>
      <c r="F271" s="9">
        <v>0</v>
      </c>
      <c r="G271" s="10">
        <f t="shared" si="53"/>
        <v>1</v>
      </c>
      <c r="H271">
        <f t="shared" si="54"/>
        <v>1</v>
      </c>
      <c r="I271">
        <f t="shared" si="55"/>
        <v>0.99906155002477637</v>
      </c>
      <c r="J271" s="8">
        <f t="shared" si="56"/>
        <v>0.99906155002477637</v>
      </c>
      <c r="K271" s="10">
        <f t="shared" si="57"/>
        <v>9.3844997522363194E-4</v>
      </c>
      <c r="L271" s="8">
        <f t="shared" si="58"/>
        <v>-9.3889059508966781E-4</v>
      </c>
      <c r="M271" s="10">
        <f t="shared" si="59"/>
        <v>100</v>
      </c>
      <c r="N271">
        <f t="shared" si="60"/>
        <v>9.3933149083793557E-4</v>
      </c>
      <c r="AH271">
        <v>0.99990857709351078</v>
      </c>
      <c r="AI271">
        <v>0</v>
      </c>
      <c r="AJ271">
        <v>1</v>
      </c>
      <c r="AK271">
        <f t="shared" si="64"/>
        <v>150</v>
      </c>
      <c r="AL271">
        <f t="shared" si="65"/>
        <v>117</v>
      </c>
      <c r="AM271">
        <f t="shared" si="61"/>
        <v>0</v>
      </c>
      <c r="AN271">
        <f t="shared" si="62"/>
        <v>0.21999999999999997</v>
      </c>
      <c r="AO271">
        <f t="shared" si="63"/>
        <v>0</v>
      </c>
    </row>
    <row r="272" spans="1:41">
      <c r="A272">
        <v>1192</v>
      </c>
      <c r="B272">
        <v>25.12</v>
      </c>
      <c r="C272">
        <v>0.15890000000000001</v>
      </c>
      <c r="D272">
        <v>0.2545</v>
      </c>
      <c r="E272" s="8">
        <v>1</v>
      </c>
      <c r="F272" s="9">
        <v>0</v>
      </c>
      <c r="G272" s="10">
        <f t="shared" si="53"/>
        <v>1</v>
      </c>
      <c r="H272">
        <f t="shared" si="54"/>
        <v>1</v>
      </c>
      <c r="I272">
        <f t="shared" si="55"/>
        <v>0.99998438964950886</v>
      </c>
      <c r="J272" s="8">
        <f t="shared" si="56"/>
        <v>0.99998438964950886</v>
      </c>
      <c r="K272" s="10">
        <f t="shared" si="57"/>
        <v>1.561035049113535E-5</v>
      </c>
      <c r="L272" s="8">
        <f t="shared" si="58"/>
        <v>-1.5610472333924585E-5</v>
      </c>
      <c r="M272" s="10">
        <f t="shared" si="59"/>
        <v>100</v>
      </c>
      <c r="N272">
        <f t="shared" si="60"/>
        <v>1.5610594177981842E-5</v>
      </c>
      <c r="AH272">
        <v>0.99991861903860613</v>
      </c>
      <c r="AI272">
        <v>0</v>
      </c>
      <c r="AJ272">
        <v>1</v>
      </c>
      <c r="AK272">
        <f t="shared" si="64"/>
        <v>150</v>
      </c>
      <c r="AL272">
        <f t="shared" si="65"/>
        <v>118</v>
      </c>
      <c r="AM272">
        <f t="shared" si="61"/>
        <v>0</v>
      </c>
      <c r="AN272">
        <f t="shared" si="62"/>
        <v>0.21333333333333337</v>
      </c>
      <c r="AO272">
        <f t="shared" si="63"/>
        <v>0</v>
      </c>
    </row>
    <row r="273" spans="1:41">
      <c r="A273">
        <v>1203</v>
      </c>
      <c r="B273">
        <v>21.25</v>
      </c>
      <c r="C273">
        <v>0.15989999999999999</v>
      </c>
      <c r="D273">
        <v>0.19739999999999999</v>
      </c>
      <c r="E273" s="8">
        <v>1</v>
      </c>
      <c r="F273" s="9">
        <v>0</v>
      </c>
      <c r="G273" s="10">
        <f t="shared" si="53"/>
        <v>1</v>
      </c>
      <c r="H273">
        <f t="shared" si="54"/>
        <v>1</v>
      </c>
      <c r="I273">
        <f t="shared" si="55"/>
        <v>0.99991861903860613</v>
      </c>
      <c r="J273" s="8">
        <f t="shared" si="56"/>
        <v>0.99991861903860613</v>
      </c>
      <c r="K273" s="10">
        <f t="shared" si="57"/>
        <v>8.1380961393873186E-5</v>
      </c>
      <c r="L273" s="8">
        <f t="shared" si="58"/>
        <v>-8.1384273003981108E-5</v>
      </c>
      <c r="M273" s="10">
        <f t="shared" si="59"/>
        <v>100</v>
      </c>
      <c r="N273">
        <f t="shared" si="60"/>
        <v>8.1387584793769235E-5</v>
      </c>
      <c r="AH273">
        <v>0.99992557813498084</v>
      </c>
      <c r="AI273">
        <v>0</v>
      </c>
      <c r="AJ273">
        <v>1</v>
      </c>
      <c r="AK273">
        <f t="shared" si="64"/>
        <v>150</v>
      </c>
      <c r="AL273">
        <f t="shared" si="65"/>
        <v>119</v>
      </c>
      <c r="AM273">
        <f t="shared" si="61"/>
        <v>0</v>
      </c>
      <c r="AN273">
        <f t="shared" si="62"/>
        <v>0.20666666666666667</v>
      </c>
      <c r="AO273">
        <f t="shared" si="63"/>
        <v>0</v>
      </c>
    </row>
    <row r="274" spans="1:41">
      <c r="A274">
        <v>1206</v>
      </c>
      <c r="B274">
        <v>19.82</v>
      </c>
      <c r="C274">
        <v>0.18490000000000001</v>
      </c>
      <c r="D274">
        <v>0.2417</v>
      </c>
      <c r="E274" s="8">
        <v>1</v>
      </c>
      <c r="F274" s="9">
        <v>0</v>
      </c>
      <c r="G274" s="10">
        <f t="shared" si="53"/>
        <v>1</v>
      </c>
      <c r="H274">
        <f t="shared" si="54"/>
        <v>1</v>
      </c>
      <c r="I274">
        <f t="shared" si="55"/>
        <v>0.99995461409667286</v>
      </c>
      <c r="J274" s="8">
        <f t="shared" si="56"/>
        <v>0.99995461409667286</v>
      </c>
      <c r="K274" s="10">
        <f t="shared" si="57"/>
        <v>4.5385903327144206E-5</v>
      </c>
      <c r="L274" s="8">
        <f t="shared" si="58"/>
        <v>-4.538693329841885E-5</v>
      </c>
      <c r="M274" s="10">
        <f t="shared" si="59"/>
        <v>100</v>
      </c>
      <c r="N274">
        <f t="shared" si="60"/>
        <v>4.5387963300858797E-5</v>
      </c>
      <c r="AH274">
        <v>0.99992999366308921</v>
      </c>
      <c r="AI274">
        <v>0</v>
      </c>
      <c r="AJ274">
        <v>1</v>
      </c>
      <c r="AK274">
        <f t="shared" si="64"/>
        <v>150</v>
      </c>
      <c r="AL274">
        <f t="shared" si="65"/>
        <v>120</v>
      </c>
      <c r="AM274">
        <f t="shared" si="61"/>
        <v>0</v>
      </c>
      <c r="AN274">
        <f t="shared" si="62"/>
        <v>0.19999999999999996</v>
      </c>
      <c r="AO274">
        <f t="shared" si="63"/>
        <v>0</v>
      </c>
    </row>
    <row r="275" spans="1:41">
      <c r="A275">
        <v>1207</v>
      </c>
      <c r="B275">
        <v>28.77</v>
      </c>
      <c r="C275">
        <v>0.20630000000000001</v>
      </c>
      <c r="D275">
        <v>0.1784</v>
      </c>
      <c r="E275" s="8">
        <v>1</v>
      </c>
      <c r="F275" s="9">
        <v>0</v>
      </c>
      <c r="G275" s="10">
        <f t="shared" si="53"/>
        <v>1</v>
      </c>
      <c r="H275">
        <f t="shared" si="54"/>
        <v>1</v>
      </c>
      <c r="I275">
        <f t="shared" si="55"/>
        <v>0.99999630966611219</v>
      </c>
      <c r="J275" s="8">
        <f t="shared" si="56"/>
        <v>0.99999630966611219</v>
      </c>
      <c r="K275" s="10">
        <f t="shared" si="57"/>
        <v>3.6903338878069292E-6</v>
      </c>
      <c r="L275" s="8">
        <f t="shared" si="58"/>
        <v>-3.6903406971057832E-6</v>
      </c>
      <c r="M275" s="10">
        <f t="shared" si="59"/>
        <v>100</v>
      </c>
      <c r="N275">
        <f t="shared" si="60"/>
        <v>3.6903475064213898E-6</v>
      </c>
      <c r="AH275">
        <v>0.99993497119940711</v>
      </c>
      <c r="AI275">
        <v>0</v>
      </c>
      <c r="AJ275">
        <v>1</v>
      </c>
      <c r="AK275">
        <f t="shared" si="64"/>
        <v>150</v>
      </c>
      <c r="AL275">
        <f t="shared" si="65"/>
        <v>121</v>
      </c>
      <c r="AM275">
        <f t="shared" si="61"/>
        <v>0</v>
      </c>
      <c r="AN275">
        <f t="shared" si="62"/>
        <v>0.19333333333333336</v>
      </c>
      <c r="AO275">
        <f t="shared" si="63"/>
        <v>0</v>
      </c>
    </row>
    <row r="276" spans="1:41">
      <c r="A276">
        <v>1214</v>
      </c>
      <c r="B276">
        <v>18.149999999999999</v>
      </c>
      <c r="C276">
        <v>0.1666</v>
      </c>
      <c r="D276">
        <v>0.25080000000000002</v>
      </c>
      <c r="E276" s="8">
        <v>1</v>
      </c>
      <c r="F276" s="9">
        <v>0</v>
      </c>
      <c r="G276" s="10">
        <f t="shared" si="53"/>
        <v>1</v>
      </c>
      <c r="H276">
        <f t="shared" si="54"/>
        <v>1</v>
      </c>
      <c r="I276">
        <f t="shared" si="55"/>
        <v>0.99990857709351078</v>
      </c>
      <c r="J276" s="8">
        <f t="shared" si="56"/>
        <v>0.99990857709351078</v>
      </c>
      <c r="K276" s="10">
        <f t="shared" si="57"/>
        <v>9.1422906489224687E-5</v>
      </c>
      <c r="L276" s="8">
        <f t="shared" si="58"/>
        <v>-9.142708581786634E-5</v>
      </c>
      <c r="M276" s="10">
        <f t="shared" si="59"/>
        <v>100</v>
      </c>
      <c r="N276">
        <f t="shared" si="60"/>
        <v>9.1431265401251661E-5</v>
      </c>
      <c r="AH276">
        <v>0.99994352406616305</v>
      </c>
      <c r="AI276">
        <v>0</v>
      </c>
      <c r="AJ276">
        <v>1</v>
      </c>
      <c r="AK276">
        <f t="shared" si="64"/>
        <v>150</v>
      </c>
      <c r="AL276">
        <f t="shared" si="65"/>
        <v>122</v>
      </c>
      <c r="AM276">
        <f t="shared" si="61"/>
        <v>0</v>
      </c>
      <c r="AN276">
        <f t="shared" si="62"/>
        <v>0.18666666666666665</v>
      </c>
      <c r="AO276">
        <f t="shared" si="63"/>
        <v>0</v>
      </c>
    </row>
    <row r="277" spans="1:41">
      <c r="A277">
        <v>1217</v>
      </c>
      <c r="B277">
        <v>18.899999999999999</v>
      </c>
      <c r="C277">
        <v>0.16420000000000001</v>
      </c>
      <c r="D277">
        <v>0.21970000000000001</v>
      </c>
      <c r="E277" s="8">
        <v>1</v>
      </c>
      <c r="F277" s="9">
        <v>0</v>
      </c>
      <c r="G277" s="10">
        <f t="shared" si="53"/>
        <v>1</v>
      </c>
      <c r="H277">
        <f t="shared" si="54"/>
        <v>1</v>
      </c>
      <c r="I277">
        <f t="shared" si="55"/>
        <v>0.99989697333655814</v>
      </c>
      <c r="J277" s="8">
        <f t="shared" si="56"/>
        <v>0.99989697333655814</v>
      </c>
      <c r="K277" s="10">
        <f t="shared" si="57"/>
        <v>1.0302666344186306E-4</v>
      </c>
      <c r="L277" s="8">
        <f t="shared" si="58"/>
        <v>-1.0303197105310649E-4</v>
      </c>
      <c r="M277" s="10">
        <f t="shared" si="59"/>
        <v>100</v>
      </c>
      <c r="N277">
        <f t="shared" si="60"/>
        <v>1.0303727902893155E-4</v>
      </c>
      <c r="AH277">
        <v>0.99995335531014162</v>
      </c>
      <c r="AI277">
        <v>0</v>
      </c>
      <c r="AJ277">
        <v>1</v>
      </c>
      <c r="AK277">
        <f t="shared" si="64"/>
        <v>150</v>
      </c>
      <c r="AL277">
        <f t="shared" si="65"/>
        <v>123</v>
      </c>
      <c r="AM277">
        <f t="shared" si="61"/>
        <v>0</v>
      </c>
      <c r="AN277">
        <f t="shared" si="62"/>
        <v>0.18000000000000005</v>
      </c>
      <c r="AO277">
        <f t="shared" si="63"/>
        <v>0</v>
      </c>
    </row>
    <row r="278" spans="1:41">
      <c r="A278">
        <v>1223</v>
      </c>
      <c r="B278">
        <v>32.47</v>
      </c>
      <c r="C278">
        <v>0.113</v>
      </c>
      <c r="D278">
        <v>0.1145</v>
      </c>
      <c r="E278" s="8">
        <v>1</v>
      </c>
      <c r="F278" s="9">
        <v>0</v>
      </c>
      <c r="G278" s="10">
        <f t="shared" si="53"/>
        <v>1</v>
      </c>
      <c r="H278">
        <f t="shared" si="54"/>
        <v>1</v>
      </c>
      <c r="I278">
        <f t="shared" si="55"/>
        <v>0.99998656288110899</v>
      </c>
      <c r="J278" s="8">
        <f t="shared" si="56"/>
        <v>0.99998656288110899</v>
      </c>
      <c r="K278" s="10">
        <f t="shared" si="57"/>
        <v>1.3437118891013178E-5</v>
      </c>
      <c r="L278" s="8">
        <f t="shared" si="58"/>
        <v>-1.3437209169903951E-5</v>
      </c>
      <c r="M278" s="10">
        <f t="shared" si="59"/>
        <v>100</v>
      </c>
      <c r="N278">
        <f t="shared" si="60"/>
        <v>1.3437299449603457E-5</v>
      </c>
      <c r="AH278">
        <v>0.99995461409667286</v>
      </c>
      <c r="AI278">
        <v>0</v>
      </c>
      <c r="AJ278">
        <v>1</v>
      </c>
      <c r="AK278">
        <f t="shared" si="64"/>
        <v>150</v>
      </c>
      <c r="AL278">
        <f t="shared" si="65"/>
        <v>124</v>
      </c>
      <c r="AM278">
        <f t="shared" si="61"/>
        <v>0</v>
      </c>
      <c r="AN278">
        <f t="shared" si="62"/>
        <v>0.17333333333333334</v>
      </c>
      <c r="AO278">
        <f t="shared" si="63"/>
        <v>0</v>
      </c>
    </row>
    <row r="279" spans="1:41">
      <c r="A279">
        <v>1230</v>
      </c>
      <c r="B279">
        <v>21.56</v>
      </c>
      <c r="C279">
        <v>0.13059999999999999</v>
      </c>
      <c r="D279">
        <v>0.12720000000000001</v>
      </c>
      <c r="E279" s="8">
        <v>1</v>
      </c>
      <c r="F279" s="9">
        <v>0</v>
      </c>
      <c r="G279" s="10">
        <f t="shared" si="53"/>
        <v>1</v>
      </c>
      <c r="H279">
        <f t="shared" si="54"/>
        <v>1</v>
      </c>
      <c r="I279">
        <f t="shared" si="55"/>
        <v>0.99978778600394302</v>
      </c>
      <c r="J279" s="8">
        <f t="shared" si="56"/>
        <v>0.99978778600394302</v>
      </c>
      <c r="K279" s="10">
        <f t="shared" si="57"/>
        <v>2.1221399605697577E-4</v>
      </c>
      <c r="L279" s="8">
        <f t="shared" si="58"/>
        <v>-2.1223651663321435E-4</v>
      </c>
      <c r="M279" s="10">
        <f t="shared" si="59"/>
        <v>100</v>
      </c>
      <c r="N279">
        <f t="shared" si="60"/>
        <v>2.1225904039613746E-4</v>
      </c>
      <c r="AH279">
        <v>0.9999577654021794</v>
      </c>
      <c r="AI279">
        <v>0</v>
      </c>
      <c r="AJ279">
        <v>1</v>
      </c>
      <c r="AK279">
        <f t="shared" si="64"/>
        <v>150</v>
      </c>
      <c r="AL279">
        <f t="shared" si="65"/>
        <v>125</v>
      </c>
      <c r="AM279">
        <f t="shared" si="61"/>
        <v>0</v>
      </c>
      <c r="AN279">
        <f t="shared" si="62"/>
        <v>0.16666666666666663</v>
      </c>
      <c r="AO279">
        <f t="shared" si="63"/>
        <v>0</v>
      </c>
    </row>
    <row r="280" spans="1:41">
      <c r="A280">
        <v>1245</v>
      </c>
      <c r="B280">
        <v>23.97</v>
      </c>
      <c r="C280">
        <v>0.34539999999999998</v>
      </c>
      <c r="D280">
        <v>0.37540000000000001</v>
      </c>
      <c r="E280" s="8">
        <v>1</v>
      </c>
      <c r="F280" s="9">
        <v>0</v>
      </c>
      <c r="G280" s="10">
        <f t="shared" si="53"/>
        <v>1</v>
      </c>
      <c r="H280">
        <f t="shared" si="54"/>
        <v>1</v>
      </c>
      <c r="I280">
        <f t="shared" si="55"/>
        <v>0.99999992688027239</v>
      </c>
      <c r="J280" s="8">
        <f t="shared" si="56"/>
        <v>0.99999992688027239</v>
      </c>
      <c r="K280" s="10">
        <f t="shared" si="57"/>
        <v>7.3119727606041351E-8</v>
      </c>
      <c r="L280" s="8">
        <f t="shared" si="58"/>
        <v>-7.3119730279288768E-8</v>
      </c>
      <c r="M280" s="10">
        <f t="shared" si="59"/>
        <v>100</v>
      </c>
      <c r="N280">
        <f t="shared" si="60"/>
        <v>7.3119732952536304E-8</v>
      </c>
      <c r="AH280">
        <v>0.99996567955006532</v>
      </c>
      <c r="AI280">
        <v>0</v>
      </c>
      <c r="AJ280">
        <v>1</v>
      </c>
      <c r="AK280">
        <f t="shared" si="64"/>
        <v>150</v>
      </c>
      <c r="AL280">
        <f t="shared" si="65"/>
        <v>126</v>
      </c>
      <c r="AM280">
        <f t="shared" si="61"/>
        <v>0</v>
      </c>
      <c r="AN280">
        <f t="shared" si="62"/>
        <v>0.16000000000000003</v>
      </c>
      <c r="AO280">
        <f t="shared" si="63"/>
        <v>0</v>
      </c>
    </row>
    <row r="281" spans="1:41">
      <c r="A281">
        <v>1247</v>
      </c>
      <c r="B281">
        <v>23.86</v>
      </c>
      <c r="C281">
        <v>0.18379999999999999</v>
      </c>
      <c r="D281">
        <v>0.2283</v>
      </c>
      <c r="E281" s="8">
        <v>1</v>
      </c>
      <c r="F281" s="9">
        <v>0</v>
      </c>
      <c r="G281" s="10">
        <f t="shared" si="53"/>
        <v>1</v>
      </c>
      <c r="H281">
        <f t="shared" si="54"/>
        <v>1</v>
      </c>
      <c r="I281">
        <f t="shared" si="55"/>
        <v>0.99999011767947543</v>
      </c>
      <c r="J281" s="8">
        <f t="shared" si="56"/>
        <v>0.99999011767947543</v>
      </c>
      <c r="K281" s="10">
        <f t="shared" si="57"/>
        <v>9.8823205245679446E-6</v>
      </c>
      <c r="L281" s="8">
        <f t="shared" si="58"/>
        <v>-9.8823693550191255E-6</v>
      </c>
      <c r="M281" s="10">
        <f t="shared" si="59"/>
        <v>100</v>
      </c>
      <c r="N281">
        <f t="shared" si="60"/>
        <v>9.8824181857920146E-6</v>
      </c>
      <c r="AH281">
        <v>0.99997145339668758</v>
      </c>
      <c r="AI281">
        <v>0</v>
      </c>
      <c r="AJ281">
        <v>1</v>
      </c>
      <c r="AK281">
        <f t="shared" si="64"/>
        <v>150</v>
      </c>
      <c r="AL281">
        <f t="shared" si="65"/>
        <v>127</v>
      </c>
      <c r="AM281">
        <f t="shared" si="61"/>
        <v>0</v>
      </c>
      <c r="AN281">
        <f t="shared" si="62"/>
        <v>0.15333333333333332</v>
      </c>
      <c r="AO281">
        <f t="shared" si="63"/>
        <v>0</v>
      </c>
    </row>
    <row r="282" spans="1:41">
      <c r="A282">
        <v>1260</v>
      </c>
      <c r="B282">
        <v>22.15</v>
      </c>
      <c r="C282">
        <v>0.1027</v>
      </c>
      <c r="D282">
        <v>0.1479</v>
      </c>
      <c r="E282" s="8">
        <v>1</v>
      </c>
      <c r="F282" s="9">
        <v>0</v>
      </c>
      <c r="G282" s="10">
        <f t="shared" si="53"/>
        <v>1</v>
      </c>
      <c r="H282">
        <f t="shared" si="54"/>
        <v>1</v>
      </c>
      <c r="I282">
        <f t="shared" si="55"/>
        <v>0.99981947665057902</v>
      </c>
      <c r="J282" s="8">
        <f t="shared" si="56"/>
        <v>0.99981947665057902</v>
      </c>
      <c r="K282" s="10">
        <f t="shared" si="57"/>
        <v>1.8052334942098014E-4</v>
      </c>
      <c r="L282" s="8">
        <f t="shared" si="58"/>
        <v>-1.8053964572209465E-4</v>
      </c>
      <c r="M282" s="10">
        <f t="shared" si="59"/>
        <v>100</v>
      </c>
      <c r="N282">
        <f t="shared" si="60"/>
        <v>1.8055594398474613E-4</v>
      </c>
      <c r="AH282">
        <v>0.99997309625573794</v>
      </c>
      <c r="AI282">
        <v>0</v>
      </c>
      <c r="AJ282">
        <v>1</v>
      </c>
      <c r="AK282">
        <f t="shared" si="64"/>
        <v>150</v>
      </c>
      <c r="AL282">
        <f t="shared" si="65"/>
        <v>128</v>
      </c>
      <c r="AM282">
        <f t="shared" si="61"/>
        <v>0</v>
      </c>
      <c r="AN282">
        <f t="shared" si="62"/>
        <v>0.14666666666666661</v>
      </c>
      <c r="AO282">
        <f t="shared" si="63"/>
        <v>0</v>
      </c>
    </row>
    <row r="283" spans="1:41">
      <c r="A283">
        <v>1264</v>
      </c>
      <c r="B283">
        <v>23.03</v>
      </c>
      <c r="C283">
        <v>0.1313</v>
      </c>
      <c r="D283">
        <v>0.14649999999999999</v>
      </c>
      <c r="E283" s="8">
        <v>1</v>
      </c>
      <c r="F283" s="9">
        <v>0</v>
      </c>
      <c r="G283" s="10">
        <f t="shared" si="53"/>
        <v>1</v>
      </c>
      <c r="H283">
        <f t="shared" si="54"/>
        <v>1</v>
      </c>
      <c r="I283">
        <f t="shared" si="55"/>
        <v>0.99992557813498084</v>
      </c>
      <c r="J283" s="8">
        <f t="shared" si="56"/>
        <v>0.99992557813498084</v>
      </c>
      <c r="K283" s="10">
        <f t="shared" si="57"/>
        <v>7.4421865019158595E-5</v>
      </c>
      <c r="L283" s="8">
        <f t="shared" si="58"/>
        <v>-7.4424634463560727E-5</v>
      </c>
      <c r="M283" s="10">
        <f t="shared" si="59"/>
        <v>100</v>
      </c>
      <c r="N283">
        <f t="shared" si="60"/>
        <v>7.4427404045376188E-5</v>
      </c>
      <c r="AH283">
        <v>0.99997448312051007</v>
      </c>
      <c r="AI283">
        <v>0</v>
      </c>
      <c r="AJ283">
        <v>1</v>
      </c>
      <c r="AK283">
        <f t="shared" si="64"/>
        <v>150</v>
      </c>
      <c r="AL283">
        <f t="shared" si="65"/>
        <v>129</v>
      </c>
      <c r="AM283">
        <f t="shared" si="61"/>
        <v>0</v>
      </c>
      <c r="AN283">
        <f t="shared" si="62"/>
        <v>0.14000000000000001</v>
      </c>
      <c r="AO283">
        <f t="shared" si="63"/>
        <v>0</v>
      </c>
    </row>
    <row r="284" spans="1:41">
      <c r="A284">
        <v>1274</v>
      </c>
      <c r="B284">
        <v>19.66</v>
      </c>
      <c r="C284">
        <v>8.5639999999999994E-2</v>
      </c>
      <c r="D284">
        <v>0.11550000000000001</v>
      </c>
      <c r="E284" s="8">
        <v>1</v>
      </c>
      <c r="F284" s="9">
        <v>0</v>
      </c>
      <c r="G284" s="10">
        <f t="shared" si="53"/>
        <v>1</v>
      </c>
      <c r="H284">
        <f t="shared" si="54"/>
        <v>1</v>
      </c>
      <c r="I284">
        <f t="shared" si="55"/>
        <v>0.99933598052339401</v>
      </c>
      <c r="J284" s="8">
        <f t="shared" si="56"/>
        <v>0.99933598052339401</v>
      </c>
      <c r="K284" s="10">
        <f t="shared" si="57"/>
        <v>6.6401947660599259E-4</v>
      </c>
      <c r="L284" s="8">
        <f t="shared" si="58"/>
        <v>-6.6424003518084627E-4</v>
      </c>
      <c r="M284" s="10">
        <f t="shared" si="59"/>
        <v>100</v>
      </c>
      <c r="N284">
        <f t="shared" si="60"/>
        <v>6.6446069144655221E-4</v>
      </c>
      <c r="AH284">
        <v>0.99997507576138134</v>
      </c>
      <c r="AI284">
        <v>0</v>
      </c>
      <c r="AJ284">
        <v>1</v>
      </c>
      <c r="AK284">
        <f t="shared" si="64"/>
        <v>150</v>
      </c>
      <c r="AL284">
        <f t="shared" si="65"/>
        <v>130</v>
      </c>
      <c r="AM284">
        <f t="shared" si="61"/>
        <v>0</v>
      </c>
      <c r="AN284">
        <f t="shared" si="62"/>
        <v>0.1333333333333333</v>
      </c>
      <c r="AO284">
        <f t="shared" si="63"/>
        <v>0</v>
      </c>
    </row>
    <row r="285" spans="1:41">
      <c r="A285">
        <v>1288</v>
      </c>
      <c r="B285">
        <v>27.06</v>
      </c>
      <c r="C285">
        <v>0.10879999999999999</v>
      </c>
      <c r="D285">
        <v>0.15190000000000001</v>
      </c>
      <c r="E285" s="8">
        <v>1</v>
      </c>
      <c r="F285" s="9">
        <v>0</v>
      </c>
      <c r="G285" s="10">
        <f t="shared" si="53"/>
        <v>1</v>
      </c>
      <c r="H285">
        <f t="shared" si="54"/>
        <v>1</v>
      </c>
      <c r="I285">
        <f t="shared" si="55"/>
        <v>0.99997507576138134</v>
      </c>
      <c r="J285" s="8">
        <f t="shared" si="56"/>
        <v>0.99997507576138134</v>
      </c>
      <c r="K285" s="10">
        <f t="shared" si="57"/>
        <v>2.4924238618662109E-5</v>
      </c>
      <c r="L285" s="8">
        <f t="shared" si="58"/>
        <v>-2.4924549232658692E-5</v>
      </c>
      <c r="M285" s="10">
        <f t="shared" si="59"/>
        <v>100</v>
      </c>
      <c r="N285">
        <f t="shared" si="60"/>
        <v>2.4924859851816593E-5</v>
      </c>
      <c r="AH285">
        <v>0.99997880262481209</v>
      </c>
      <c r="AI285">
        <v>0</v>
      </c>
      <c r="AJ285">
        <v>1</v>
      </c>
      <c r="AK285">
        <f t="shared" si="64"/>
        <v>150</v>
      </c>
      <c r="AL285">
        <f t="shared" si="65"/>
        <v>131</v>
      </c>
      <c r="AM285">
        <f t="shared" si="61"/>
        <v>0</v>
      </c>
      <c r="AN285">
        <f t="shared" si="62"/>
        <v>0.12666666666666671</v>
      </c>
      <c r="AO285">
        <f t="shared" si="63"/>
        <v>0</v>
      </c>
    </row>
    <row r="286" spans="1:41">
      <c r="A286">
        <v>1290</v>
      </c>
      <c r="B286">
        <v>22.14</v>
      </c>
      <c r="C286">
        <v>0.1348</v>
      </c>
      <c r="D286">
        <v>0.16400000000000001</v>
      </c>
      <c r="E286" s="8">
        <v>1</v>
      </c>
      <c r="F286" s="9">
        <v>0</v>
      </c>
      <c r="G286" s="10">
        <f t="shared" si="53"/>
        <v>1</v>
      </c>
      <c r="H286">
        <f t="shared" si="54"/>
        <v>1</v>
      </c>
      <c r="I286">
        <f t="shared" si="55"/>
        <v>0.99994352406616305</v>
      </c>
      <c r="J286" s="8">
        <f t="shared" si="56"/>
        <v>0.99994352406616305</v>
      </c>
      <c r="K286" s="10">
        <f t="shared" si="57"/>
        <v>5.6475933836952485E-5</v>
      </c>
      <c r="L286" s="8">
        <f t="shared" si="58"/>
        <v>-5.6477528662550322E-5</v>
      </c>
      <c r="M286" s="10">
        <f t="shared" si="59"/>
        <v>100</v>
      </c>
      <c r="N286">
        <f t="shared" si="60"/>
        <v>5.6479123548197164E-5</v>
      </c>
      <c r="AH286">
        <v>0.99998438964950886</v>
      </c>
      <c r="AI286">
        <v>0</v>
      </c>
      <c r="AJ286">
        <v>1</v>
      </c>
      <c r="AK286">
        <f t="shared" si="64"/>
        <v>150</v>
      </c>
      <c r="AL286">
        <f t="shared" si="65"/>
        <v>132</v>
      </c>
      <c r="AM286">
        <f t="shared" si="61"/>
        <v>0</v>
      </c>
      <c r="AN286">
        <f t="shared" si="62"/>
        <v>0.12</v>
      </c>
      <c r="AO286">
        <f t="shared" si="63"/>
        <v>0</v>
      </c>
    </row>
    <row r="287" spans="1:41">
      <c r="A287">
        <v>1297</v>
      </c>
      <c r="B287">
        <v>14.34</v>
      </c>
      <c r="C287">
        <v>0.1328</v>
      </c>
      <c r="D287">
        <v>0.19800000000000001</v>
      </c>
      <c r="E287" s="8">
        <v>1</v>
      </c>
      <c r="F287" s="9">
        <v>0</v>
      </c>
      <c r="G287" s="10">
        <f t="shared" si="53"/>
        <v>1</v>
      </c>
      <c r="H287">
        <f t="shared" si="54"/>
        <v>1</v>
      </c>
      <c r="I287">
        <f t="shared" si="55"/>
        <v>0.99958948956680405</v>
      </c>
      <c r="J287" s="8">
        <f t="shared" si="56"/>
        <v>0.99958948956680405</v>
      </c>
      <c r="K287" s="10">
        <f t="shared" si="57"/>
        <v>4.1051043319595415E-4</v>
      </c>
      <c r="L287" s="8">
        <f t="shared" si="58"/>
        <v>-4.1059471567051484E-4</v>
      </c>
      <c r="M287" s="10">
        <f t="shared" si="59"/>
        <v>100</v>
      </c>
      <c r="N287">
        <f t="shared" si="60"/>
        <v>4.1067902121885925E-4</v>
      </c>
      <c r="AH287">
        <v>0.99998607734716072</v>
      </c>
      <c r="AI287">
        <v>0</v>
      </c>
      <c r="AJ287">
        <v>1</v>
      </c>
      <c r="AK287">
        <f t="shared" si="64"/>
        <v>150</v>
      </c>
      <c r="AL287">
        <f t="shared" si="65"/>
        <v>133</v>
      </c>
      <c r="AM287">
        <f t="shared" si="61"/>
        <v>0</v>
      </c>
      <c r="AN287">
        <f t="shared" si="62"/>
        <v>0.11333333333333329</v>
      </c>
      <c r="AO287">
        <f t="shared" si="63"/>
        <v>0</v>
      </c>
    </row>
    <row r="288" spans="1:41">
      <c r="A288">
        <v>1306</v>
      </c>
      <c r="B288">
        <v>21.46</v>
      </c>
      <c r="C288">
        <v>8.3479999999999999E-2</v>
      </c>
      <c r="D288">
        <v>9.042E-2</v>
      </c>
      <c r="E288" s="8">
        <v>1</v>
      </c>
      <c r="F288" s="9">
        <v>0</v>
      </c>
      <c r="G288" s="10">
        <f t="shared" si="53"/>
        <v>1</v>
      </c>
      <c r="H288">
        <f t="shared" si="54"/>
        <v>1</v>
      </c>
      <c r="I288">
        <f t="shared" si="55"/>
        <v>0.99963290542059458</v>
      </c>
      <c r="J288" s="8">
        <f t="shared" si="56"/>
        <v>0.99963290542059458</v>
      </c>
      <c r="K288" s="10">
        <f t="shared" si="57"/>
        <v>3.6709457940542478E-4</v>
      </c>
      <c r="L288" s="8">
        <f t="shared" si="58"/>
        <v>-3.6716197511477692E-4</v>
      </c>
      <c r="M288" s="10">
        <f t="shared" si="59"/>
        <v>100</v>
      </c>
      <c r="N288">
        <f t="shared" si="60"/>
        <v>3.6722938732290937E-4</v>
      </c>
      <c r="AH288">
        <v>0.99998656288110899</v>
      </c>
      <c r="AI288">
        <v>0</v>
      </c>
      <c r="AJ288">
        <v>1</v>
      </c>
      <c r="AK288">
        <f t="shared" si="64"/>
        <v>150</v>
      </c>
      <c r="AL288">
        <f t="shared" si="65"/>
        <v>134</v>
      </c>
      <c r="AM288">
        <f t="shared" si="61"/>
        <v>0</v>
      </c>
      <c r="AN288">
        <f t="shared" si="62"/>
        <v>0.10666666666666669</v>
      </c>
      <c r="AO288">
        <f t="shared" si="63"/>
        <v>0</v>
      </c>
    </row>
    <row r="289" spans="1:41">
      <c r="A289">
        <v>1311</v>
      </c>
      <c r="B289">
        <v>26.57</v>
      </c>
      <c r="C289">
        <v>0.28320000000000001</v>
      </c>
      <c r="D289">
        <v>0.2487</v>
      </c>
      <c r="E289" s="8">
        <v>1</v>
      </c>
      <c r="F289" s="9">
        <v>0</v>
      </c>
      <c r="G289" s="10">
        <f t="shared" si="53"/>
        <v>1</v>
      </c>
      <c r="H289">
        <f t="shared" si="54"/>
        <v>1</v>
      </c>
      <c r="I289">
        <f t="shared" si="55"/>
        <v>0.99999977902020376</v>
      </c>
      <c r="J289" s="8">
        <f t="shared" si="56"/>
        <v>0.99999977902020376</v>
      </c>
      <c r="K289" s="10">
        <f t="shared" si="57"/>
        <v>2.2097979623936226E-7</v>
      </c>
      <c r="L289" s="8">
        <f t="shared" si="58"/>
        <v>-2.2097982065540103E-7</v>
      </c>
      <c r="M289" s="10">
        <f t="shared" si="59"/>
        <v>100</v>
      </c>
      <c r="N289">
        <f t="shared" si="60"/>
        <v>2.209798450714434E-7</v>
      </c>
      <c r="AH289">
        <v>0.99998961819985266</v>
      </c>
      <c r="AI289">
        <v>0</v>
      </c>
      <c r="AJ289">
        <v>1</v>
      </c>
      <c r="AK289">
        <f t="shared" si="64"/>
        <v>150</v>
      </c>
      <c r="AL289">
        <f t="shared" si="65"/>
        <v>135</v>
      </c>
      <c r="AM289">
        <f t="shared" si="61"/>
        <v>0</v>
      </c>
      <c r="AN289">
        <f t="shared" si="62"/>
        <v>9.9999999999999978E-2</v>
      </c>
      <c r="AO289">
        <f t="shared" si="63"/>
        <v>0</v>
      </c>
    </row>
    <row r="290" spans="1:41">
      <c r="A290">
        <v>1319</v>
      </c>
      <c r="B290">
        <v>27.81</v>
      </c>
      <c r="C290">
        <v>0.1074</v>
      </c>
      <c r="D290">
        <v>0.15540000000000001</v>
      </c>
      <c r="E290" s="8">
        <v>1</v>
      </c>
      <c r="F290" s="9">
        <v>0</v>
      </c>
      <c r="G290" s="10">
        <f t="shared" si="53"/>
        <v>1</v>
      </c>
      <c r="H290">
        <f t="shared" si="54"/>
        <v>1</v>
      </c>
      <c r="I290">
        <f t="shared" si="55"/>
        <v>0.99998607734716072</v>
      </c>
      <c r="J290" s="8">
        <f t="shared" si="56"/>
        <v>0.99998607734716072</v>
      </c>
      <c r="K290" s="10">
        <f t="shared" si="57"/>
        <v>1.3922652839282179E-5</v>
      </c>
      <c r="L290" s="8">
        <f t="shared" si="58"/>
        <v>-1.392274976031282E-5</v>
      </c>
      <c r="M290" s="10">
        <f t="shared" si="59"/>
        <v>100</v>
      </c>
      <c r="N290">
        <f t="shared" si="60"/>
        <v>1.3922846682243071E-5</v>
      </c>
      <c r="AH290">
        <v>0.99999011767947543</v>
      </c>
      <c r="AI290">
        <v>0</v>
      </c>
      <c r="AJ290">
        <v>1</v>
      </c>
      <c r="AK290">
        <f t="shared" si="64"/>
        <v>150</v>
      </c>
      <c r="AL290">
        <f t="shared" si="65"/>
        <v>136</v>
      </c>
      <c r="AM290">
        <f t="shared" si="61"/>
        <v>0</v>
      </c>
      <c r="AN290">
        <f t="shared" si="62"/>
        <v>9.3333333333333379E-2</v>
      </c>
      <c r="AO290">
        <f t="shared" si="63"/>
        <v>0</v>
      </c>
    </row>
    <row r="291" spans="1:41">
      <c r="A291">
        <v>1326</v>
      </c>
      <c r="B291">
        <v>17.77</v>
      </c>
      <c r="C291">
        <v>7.8640000000000002E-2</v>
      </c>
      <c r="D291">
        <v>8.6900000000000005E-2</v>
      </c>
      <c r="E291" s="8">
        <v>1</v>
      </c>
      <c r="F291" s="9">
        <v>0</v>
      </c>
      <c r="G291" s="10">
        <f t="shared" si="53"/>
        <v>1</v>
      </c>
      <c r="H291">
        <f t="shared" si="54"/>
        <v>1</v>
      </c>
      <c r="I291">
        <f t="shared" si="55"/>
        <v>0.99895903456479818</v>
      </c>
      <c r="J291" s="8">
        <f t="shared" si="56"/>
        <v>0.99895903456479818</v>
      </c>
      <c r="K291" s="10">
        <f t="shared" si="57"/>
        <v>1.0409654352018238E-3</v>
      </c>
      <c r="L291" s="8">
        <f t="shared" si="58"/>
        <v>-1.0415076160141142E-3</v>
      </c>
      <c r="M291" s="10">
        <f t="shared" si="59"/>
        <v>100</v>
      </c>
      <c r="N291">
        <f t="shared" si="60"/>
        <v>1.0420501734140939E-3</v>
      </c>
      <c r="AH291">
        <v>0.99999630966611219</v>
      </c>
      <c r="AI291">
        <v>0</v>
      </c>
      <c r="AJ291">
        <v>1</v>
      </c>
      <c r="AK291">
        <f t="shared" si="64"/>
        <v>150</v>
      </c>
      <c r="AL291">
        <f t="shared" si="65"/>
        <v>137</v>
      </c>
      <c r="AM291">
        <f t="shared" si="61"/>
        <v>0</v>
      </c>
      <c r="AN291">
        <f t="shared" si="62"/>
        <v>8.666666666666667E-2</v>
      </c>
      <c r="AO291">
        <f t="shared" si="63"/>
        <v>0</v>
      </c>
    </row>
    <row r="292" spans="1:41">
      <c r="A292">
        <v>1364</v>
      </c>
      <c r="B292">
        <v>23.56</v>
      </c>
      <c r="C292">
        <v>0.16059999999999999</v>
      </c>
      <c r="D292">
        <v>0.2712</v>
      </c>
      <c r="E292" s="8">
        <v>1</v>
      </c>
      <c r="F292" s="9">
        <v>0</v>
      </c>
      <c r="G292" s="10">
        <f t="shared" si="53"/>
        <v>1</v>
      </c>
      <c r="H292">
        <f t="shared" si="54"/>
        <v>1</v>
      </c>
      <c r="I292">
        <f t="shared" si="55"/>
        <v>0.99999699456110591</v>
      </c>
      <c r="J292" s="8">
        <f t="shared" si="56"/>
        <v>0.99999699456110591</v>
      </c>
      <c r="K292" s="10">
        <f t="shared" si="57"/>
        <v>3.0054388940881083E-6</v>
      </c>
      <c r="L292" s="8">
        <f t="shared" si="58"/>
        <v>-3.0054434104286302E-6</v>
      </c>
      <c r="M292" s="10">
        <f t="shared" si="59"/>
        <v>100</v>
      </c>
      <c r="N292">
        <f t="shared" si="60"/>
        <v>3.0054479267782014E-6</v>
      </c>
      <c r="AH292">
        <v>0.99999699456110591</v>
      </c>
      <c r="AI292">
        <v>0</v>
      </c>
      <c r="AJ292">
        <v>1</v>
      </c>
      <c r="AK292">
        <f t="shared" si="64"/>
        <v>150</v>
      </c>
      <c r="AL292">
        <f t="shared" si="65"/>
        <v>138</v>
      </c>
      <c r="AM292">
        <f t="shared" si="61"/>
        <v>0</v>
      </c>
      <c r="AN292">
        <f t="shared" si="62"/>
        <v>7.999999999999996E-2</v>
      </c>
      <c r="AO292">
        <f t="shared" si="63"/>
        <v>0</v>
      </c>
    </row>
    <row r="293" spans="1:41">
      <c r="A293">
        <v>1404</v>
      </c>
      <c r="B293">
        <v>23.04</v>
      </c>
      <c r="C293">
        <v>0.1022</v>
      </c>
      <c r="D293">
        <v>0.10970000000000001</v>
      </c>
      <c r="E293" s="8">
        <v>1</v>
      </c>
      <c r="F293" s="9">
        <v>0</v>
      </c>
      <c r="G293" s="10">
        <f t="shared" si="53"/>
        <v>1</v>
      </c>
      <c r="H293">
        <f t="shared" si="54"/>
        <v>1</v>
      </c>
      <c r="I293">
        <f t="shared" si="55"/>
        <v>0.9999577654021794</v>
      </c>
      <c r="J293" s="8">
        <f t="shared" si="56"/>
        <v>0.9999577654021794</v>
      </c>
      <c r="K293" s="10">
        <f t="shared" si="57"/>
        <v>4.2234597820600683E-5</v>
      </c>
      <c r="L293" s="8">
        <f t="shared" si="58"/>
        <v>-4.223548972634016E-5</v>
      </c>
      <c r="M293" s="10">
        <f t="shared" si="59"/>
        <v>100</v>
      </c>
      <c r="N293">
        <f t="shared" si="60"/>
        <v>4.2236381657193371E-5</v>
      </c>
      <c r="AH293">
        <v>0.9999982333899432</v>
      </c>
      <c r="AI293">
        <v>0</v>
      </c>
      <c r="AJ293">
        <v>1</v>
      </c>
      <c r="AK293">
        <f t="shared" si="64"/>
        <v>150</v>
      </c>
      <c r="AL293">
        <f t="shared" si="65"/>
        <v>139</v>
      </c>
      <c r="AM293">
        <f t="shared" si="61"/>
        <v>0</v>
      </c>
      <c r="AN293">
        <f t="shared" si="62"/>
        <v>7.3333333333333361E-2</v>
      </c>
      <c r="AO293">
        <f t="shared" si="63"/>
        <v>0</v>
      </c>
    </row>
    <row r="294" spans="1:41">
      <c r="A294">
        <v>1419</v>
      </c>
      <c r="B294">
        <v>31.12</v>
      </c>
      <c r="C294">
        <v>0.1143</v>
      </c>
      <c r="D294">
        <v>0.13669999999999999</v>
      </c>
      <c r="E294" s="8">
        <v>1</v>
      </c>
      <c r="F294" s="9">
        <v>0</v>
      </c>
      <c r="G294" s="10">
        <f t="shared" si="53"/>
        <v>1</v>
      </c>
      <c r="H294">
        <f t="shared" si="54"/>
        <v>1</v>
      </c>
      <c r="I294">
        <f t="shared" si="55"/>
        <v>0.9999982333899432</v>
      </c>
      <c r="J294" s="8">
        <f t="shared" si="56"/>
        <v>0.9999982333899432</v>
      </c>
      <c r="K294" s="10">
        <f t="shared" si="57"/>
        <v>1.7666100567970133E-6</v>
      </c>
      <c r="L294" s="8">
        <f t="shared" si="58"/>
        <v>-1.7666116172543975E-6</v>
      </c>
      <c r="M294" s="10">
        <f t="shared" si="59"/>
        <v>100</v>
      </c>
      <c r="N294">
        <f t="shared" si="60"/>
        <v>1.7666131777136195E-6</v>
      </c>
      <c r="AH294">
        <v>0.99999847724311763</v>
      </c>
      <c r="AI294">
        <v>0</v>
      </c>
      <c r="AJ294">
        <v>1</v>
      </c>
      <c r="AK294">
        <f t="shared" si="64"/>
        <v>150</v>
      </c>
      <c r="AL294">
        <f t="shared" si="65"/>
        <v>140</v>
      </c>
      <c r="AM294">
        <f t="shared" si="61"/>
        <v>0</v>
      </c>
      <c r="AN294">
        <f t="shared" si="62"/>
        <v>6.6666666666666652E-2</v>
      </c>
      <c r="AO294">
        <f t="shared" si="63"/>
        <v>0</v>
      </c>
    </row>
    <row r="295" spans="1:41">
      <c r="A295">
        <v>1491</v>
      </c>
      <c r="B295">
        <v>20.99</v>
      </c>
      <c r="C295">
        <v>0.1961</v>
      </c>
      <c r="D295">
        <v>0.2195</v>
      </c>
      <c r="E295" s="8">
        <v>1</v>
      </c>
      <c r="F295" s="9">
        <v>0</v>
      </c>
      <c r="G295" s="10">
        <f t="shared" si="53"/>
        <v>1</v>
      </c>
      <c r="H295">
        <f t="shared" si="54"/>
        <v>1</v>
      </c>
      <c r="I295">
        <f t="shared" si="55"/>
        <v>0.99999865168761815</v>
      </c>
      <c r="J295" s="8">
        <f t="shared" si="56"/>
        <v>0.99999865168761815</v>
      </c>
      <c r="K295" s="10">
        <f t="shared" si="57"/>
        <v>1.3483123818547327E-6</v>
      </c>
      <c r="L295" s="8">
        <f t="shared" si="58"/>
        <v>-1.3483132908286892E-6</v>
      </c>
      <c r="M295" s="10">
        <f t="shared" si="59"/>
        <v>100</v>
      </c>
      <c r="N295">
        <f t="shared" si="60"/>
        <v>1.3483141998034629E-6</v>
      </c>
      <c r="AH295">
        <v>0.99999865168761815</v>
      </c>
      <c r="AI295">
        <v>0</v>
      </c>
      <c r="AJ295">
        <v>1</v>
      </c>
      <c r="AK295">
        <f t="shared" si="64"/>
        <v>150</v>
      </c>
      <c r="AL295">
        <f t="shared" si="65"/>
        <v>141</v>
      </c>
      <c r="AM295">
        <f t="shared" si="61"/>
        <v>0</v>
      </c>
      <c r="AN295">
        <f t="shared" si="62"/>
        <v>6.0000000000000053E-2</v>
      </c>
      <c r="AO295">
        <f t="shared" si="63"/>
        <v>0</v>
      </c>
    </row>
    <row r="296" spans="1:41">
      <c r="A296">
        <v>1509</v>
      </c>
      <c r="B296">
        <v>19.670000000000002</v>
      </c>
      <c r="C296">
        <v>0.27679999999999999</v>
      </c>
      <c r="D296">
        <v>0.4264</v>
      </c>
      <c r="E296" s="8">
        <v>1</v>
      </c>
      <c r="F296" s="9">
        <v>0</v>
      </c>
      <c r="G296" s="10">
        <f t="shared" si="53"/>
        <v>1</v>
      </c>
      <c r="H296">
        <f t="shared" si="54"/>
        <v>1</v>
      </c>
      <c r="I296">
        <f t="shared" si="55"/>
        <v>0.99999996560790516</v>
      </c>
      <c r="J296" s="8">
        <f t="shared" si="56"/>
        <v>0.99999996560790516</v>
      </c>
      <c r="K296" s="10">
        <f t="shared" si="57"/>
        <v>3.439209483868666E-8</v>
      </c>
      <c r="L296" s="8">
        <f t="shared" si="58"/>
        <v>-3.4392095430094765E-8</v>
      </c>
      <c r="M296" s="10">
        <f t="shared" si="59"/>
        <v>100</v>
      </c>
      <c r="N296">
        <f t="shared" si="60"/>
        <v>3.439209602150289E-8</v>
      </c>
      <c r="AH296">
        <v>0.99999977902020376</v>
      </c>
      <c r="AI296">
        <v>0</v>
      </c>
      <c r="AJ296">
        <v>1</v>
      </c>
      <c r="AK296">
        <f t="shared" si="64"/>
        <v>150</v>
      </c>
      <c r="AL296">
        <f t="shared" si="65"/>
        <v>142</v>
      </c>
      <c r="AM296">
        <f t="shared" si="61"/>
        <v>0</v>
      </c>
      <c r="AN296">
        <f t="shared" si="62"/>
        <v>5.3333333333333344E-2</v>
      </c>
      <c r="AO296">
        <f t="shared" si="63"/>
        <v>0</v>
      </c>
    </row>
    <row r="297" spans="1:41">
      <c r="A297">
        <v>1670</v>
      </c>
      <c r="B297">
        <v>26.97</v>
      </c>
      <c r="C297">
        <v>0.16819999999999999</v>
      </c>
      <c r="D297">
        <v>0.19500000000000001</v>
      </c>
      <c r="E297" s="8">
        <v>1</v>
      </c>
      <c r="F297" s="9">
        <v>0</v>
      </c>
      <c r="G297" s="10">
        <f t="shared" si="53"/>
        <v>1</v>
      </c>
      <c r="H297">
        <f t="shared" si="54"/>
        <v>1</v>
      </c>
      <c r="I297">
        <f t="shared" si="55"/>
        <v>0.99999993158840739</v>
      </c>
      <c r="J297" s="8">
        <f t="shared" si="56"/>
        <v>0.99999993158840739</v>
      </c>
      <c r="K297" s="10">
        <f t="shared" si="57"/>
        <v>6.8411592613060179E-8</v>
      </c>
      <c r="L297" s="8">
        <f t="shared" si="58"/>
        <v>-6.8411594953133287E-8</v>
      </c>
      <c r="M297" s="10">
        <f t="shared" si="59"/>
        <v>100</v>
      </c>
      <c r="N297">
        <f t="shared" si="60"/>
        <v>6.8411597293206501E-8</v>
      </c>
      <c r="AH297">
        <v>0.99999992688027239</v>
      </c>
      <c r="AI297">
        <v>0</v>
      </c>
      <c r="AJ297">
        <v>1</v>
      </c>
      <c r="AK297">
        <f t="shared" si="64"/>
        <v>150</v>
      </c>
      <c r="AL297">
        <f t="shared" si="65"/>
        <v>143</v>
      </c>
      <c r="AM297">
        <f t="shared" si="61"/>
        <v>0</v>
      </c>
      <c r="AN297">
        <f t="shared" si="62"/>
        <v>4.6666666666666634E-2</v>
      </c>
      <c r="AO297">
        <f t="shared" si="63"/>
        <v>0</v>
      </c>
    </row>
    <row r="298" spans="1:41">
      <c r="A298">
        <v>1685</v>
      </c>
      <c r="B298">
        <v>26.67</v>
      </c>
      <c r="C298">
        <v>0.2084</v>
      </c>
      <c r="D298">
        <v>0.3523</v>
      </c>
      <c r="E298" s="8">
        <v>1</v>
      </c>
      <c r="F298" s="9">
        <v>0</v>
      </c>
      <c r="G298" s="10">
        <f t="shared" si="53"/>
        <v>1</v>
      </c>
      <c r="H298">
        <f t="shared" si="54"/>
        <v>1</v>
      </c>
      <c r="I298">
        <f t="shared" si="55"/>
        <v>0.99999999483803981</v>
      </c>
      <c r="J298" s="8">
        <f t="shared" si="56"/>
        <v>0.99999999483803981</v>
      </c>
      <c r="K298" s="10">
        <f t="shared" si="57"/>
        <v>5.1619601926233827E-9</v>
      </c>
      <c r="L298" s="8">
        <f t="shared" si="58"/>
        <v>-5.1619602059462994E-9</v>
      </c>
      <c r="M298" s="10">
        <f t="shared" si="59"/>
        <v>100</v>
      </c>
      <c r="N298">
        <f t="shared" si="60"/>
        <v>5.1619602192692161E-9</v>
      </c>
      <c r="AH298">
        <v>0.99999993158840739</v>
      </c>
      <c r="AI298">
        <v>0</v>
      </c>
      <c r="AJ298">
        <v>1</v>
      </c>
      <c r="AK298">
        <f t="shared" si="64"/>
        <v>150</v>
      </c>
      <c r="AL298">
        <f t="shared" si="65"/>
        <v>144</v>
      </c>
      <c r="AM298">
        <f t="shared" si="61"/>
        <v>0</v>
      </c>
      <c r="AN298">
        <f t="shared" si="62"/>
        <v>4.0000000000000036E-2</v>
      </c>
      <c r="AO298">
        <f t="shared" si="63"/>
        <v>0</v>
      </c>
    </row>
    <row r="299" spans="1:41">
      <c r="A299">
        <v>1686</v>
      </c>
      <c r="B299">
        <v>22.04</v>
      </c>
      <c r="C299">
        <v>0.1145</v>
      </c>
      <c r="D299">
        <v>0.13239999999999999</v>
      </c>
      <c r="E299" s="8">
        <v>1</v>
      </c>
      <c r="F299" s="9">
        <v>0</v>
      </c>
      <c r="G299" s="10">
        <f t="shared" si="53"/>
        <v>1</v>
      </c>
      <c r="H299">
        <f t="shared" si="54"/>
        <v>1</v>
      </c>
      <c r="I299">
        <f t="shared" si="55"/>
        <v>0.99999847724311763</v>
      </c>
      <c r="J299" s="8">
        <f t="shared" si="56"/>
        <v>0.99999847724311763</v>
      </c>
      <c r="K299" s="10">
        <f t="shared" si="57"/>
        <v>1.5227568823661386E-6</v>
      </c>
      <c r="L299" s="8">
        <f t="shared" si="58"/>
        <v>-1.5227580417615771E-6</v>
      </c>
      <c r="M299" s="10">
        <f t="shared" si="59"/>
        <v>100</v>
      </c>
      <c r="N299">
        <f t="shared" si="60"/>
        <v>1.5227592011581923E-6</v>
      </c>
      <c r="AH299">
        <v>0.99999996560790516</v>
      </c>
      <c r="AI299">
        <v>0</v>
      </c>
      <c r="AJ299">
        <v>1</v>
      </c>
      <c r="AK299">
        <f t="shared" si="64"/>
        <v>150</v>
      </c>
      <c r="AL299">
        <f t="shared" si="65"/>
        <v>145</v>
      </c>
      <c r="AM299">
        <f t="shared" si="61"/>
        <v>0</v>
      </c>
      <c r="AN299">
        <f t="shared" si="62"/>
        <v>3.3333333333333326E-2</v>
      </c>
      <c r="AO299">
        <f t="shared" si="63"/>
        <v>0</v>
      </c>
    </row>
    <row r="300" spans="1:41">
      <c r="A300">
        <v>1761</v>
      </c>
      <c r="B300">
        <v>20.2</v>
      </c>
      <c r="C300">
        <v>0.28670000000000001</v>
      </c>
      <c r="D300">
        <v>0.42680000000000001</v>
      </c>
      <c r="E300" s="8">
        <v>1</v>
      </c>
      <c r="F300" s="9">
        <v>0</v>
      </c>
      <c r="G300" s="10">
        <f t="shared" si="53"/>
        <v>1</v>
      </c>
      <c r="H300">
        <f t="shared" si="54"/>
        <v>1</v>
      </c>
      <c r="I300">
        <f t="shared" si="55"/>
        <v>0.99999999855433419</v>
      </c>
      <c r="J300" s="8">
        <f t="shared" si="56"/>
        <v>0.99999999855433419</v>
      </c>
      <c r="K300" s="10">
        <f t="shared" si="57"/>
        <v>1.4456658092854013E-9</v>
      </c>
      <c r="L300" s="8">
        <f t="shared" si="58"/>
        <v>-1.4456658103303761E-9</v>
      </c>
      <c r="M300" s="10">
        <f t="shared" si="59"/>
        <v>100</v>
      </c>
      <c r="N300">
        <f t="shared" si="60"/>
        <v>1.4456658113753509E-9</v>
      </c>
      <c r="AH300">
        <v>0.99999999483803981</v>
      </c>
      <c r="AI300">
        <v>0</v>
      </c>
      <c r="AJ300">
        <v>1</v>
      </c>
      <c r="AK300">
        <f t="shared" si="64"/>
        <v>150</v>
      </c>
      <c r="AL300">
        <f t="shared" si="65"/>
        <v>146</v>
      </c>
      <c r="AM300">
        <f t="shared" si="61"/>
        <v>0</v>
      </c>
      <c r="AN300">
        <f t="shared" si="62"/>
        <v>2.6666666666666616E-2</v>
      </c>
      <c r="AO300">
        <f t="shared" si="63"/>
        <v>0</v>
      </c>
    </row>
    <row r="301" spans="1:41">
      <c r="A301">
        <v>1878</v>
      </c>
      <c r="B301">
        <v>24.91</v>
      </c>
      <c r="C301">
        <v>0.26650000000000001</v>
      </c>
      <c r="D301">
        <v>0.33389999999999997</v>
      </c>
      <c r="E301" s="8">
        <v>1</v>
      </c>
      <c r="F301" s="9">
        <v>0</v>
      </c>
      <c r="G301" s="10">
        <f t="shared" si="53"/>
        <v>1</v>
      </c>
      <c r="H301">
        <f t="shared" si="54"/>
        <v>1</v>
      </c>
      <c r="I301">
        <f t="shared" si="55"/>
        <v>0.99999999961780994</v>
      </c>
      <c r="J301" s="8">
        <f t="shared" si="56"/>
        <v>0.99999999961780994</v>
      </c>
      <c r="K301" s="10">
        <f t="shared" si="57"/>
        <v>3.8219005737971656E-10</v>
      </c>
      <c r="L301" s="8">
        <f t="shared" si="58"/>
        <v>-3.8219005745275118E-10</v>
      </c>
      <c r="M301" s="10">
        <f t="shared" si="59"/>
        <v>100</v>
      </c>
      <c r="N301">
        <f t="shared" si="60"/>
        <v>3.821900575257858E-10</v>
      </c>
      <c r="AH301">
        <v>0.99999999855433419</v>
      </c>
      <c r="AI301">
        <v>0</v>
      </c>
      <c r="AJ301">
        <v>1</v>
      </c>
      <c r="AK301">
        <f t="shared" si="64"/>
        <v>150</v>
      </c>
      <c r="AL301">
        <f t="shared" si="65"/>
        <v>147</v>
      </c>
      <c r="AM301">
        <f t="shared" si="61"/>
        <v>0</v>
      </c>
      <c r="AN301">
        <f t="shared" si="62"/>
        <v>2.0000000000000018E-2</v>
      </c>
      <c r="AO301">
        <f t="shared" si="63"/>
        <v>0</v>
      </c>
    </row>
    <row r="302" spans="1:41">
      <c r="A302">
        <v>2250</v>
      </c>
      <c r="B302">
        <v>21.87</v>
      </c>
      <c r="C302">
        <v>0.19139999999999999</v>
      </c>
      <c r="D302">
        <v>0.28710000000000002</v>
      </c>
      <c r="E302" s="8">
        <v>1</v>
      </c>
      <c r="F302" s="9">
        <v>0</v>
      </c>
      <c r="G302" s="10">
        <f t="shared" si="53"/>
        <v>1</v>
      </c>
      <c r="H302">
        <f t="shared" si="54"/>
        <v>1</v>
      </c>
      <c r="I302">
        <f t="shared" si="55"/>
        <v>0.99999999988008859</v>
      </c>
      <c r="J302" s="8">
        <f t="shared" si="56"/>
        <v>0.99999999988008859</v>
      </c>
      <c r="K302" s="10">
        <f t="shared" si="57"/>
        <v>1.1991141413147943E-10</v>
      </c>
      <c r="L302" s="8">
        <f t="shared" si="58"/>
        <v>-1.199114141386688E-10</v>
      </c>
      <c r="M302" s="10">
        <f t="shared" si="59"/>
        <v>100</v>
      </c>
      <c r="N302">
        <f t="shared" si="60"/>
        <v>1.1991141414585818E-10</v>
      </c>
      <c r="AH302">
        <v>0.99999999961780994</v>
      </c>
      <c r="AI302">
        <v>0</v>
      </c>
      <c r="AJ302">
        <v>1</v>
      </c>
      <c r="AK302">
        <f t="shared" si="64"/>
        <v>150</v>
      </c>
      <c r="AL302">
        <f t="shared" si="65"/>
        <v>148</v>
      </c>
      <c r="AM302">
        <f t="shared" si="61"/>
        <v>0</v>
      </c>
      <c r="AN302">
        <f t="shared" si="62"/>
        <v>1.3333333333333308E-2</v>
      </c>
      <c r="AO302">
        <f t="shared" si="63"/>
        <v>0</v>
      </c>
    </row>
    <row r="303" spans="1:41">
      <c r="A303">
        <v>2499</v>
      </c>
      <c r="B303">
        <v>18.47</v>
      </c>
      <c r="C303">
        <v>0.15160000000000001</v>
      </c>
      <c r="D303">
        <v>0.3201</v>
      </c>
      <c r="E303" s="11">
        <v>1</v>
      </c>
      <c r="F303" s="12">
        <v>0</v>
      </c>
      <c r="G303" s="10">
        <f t="shared" si="53"/>
        <v>1</v>
      </c>
      <c r="H303">
        <f t="shared" si="54"/>
        <v>1</v>
      </c>
      <c r="I303">
        <f t="shared" si="55"/>
        <v>0.99999999996605493</v>
      </c>
      <c r="J303" s="8">
        <f t="shared" si="56"/>
        <v>0.99999999996605493</v>
      </c>
      <c r="K303" s="10">
        <f t="shared" si="57"/>
        <v>3.3945068977914161E-11</v>
      </c>
      <c r="L303" s="8">
        <f t="shared" si="58"/>
        <v>-3.3945068978490293E-11</v>
      </c>
      <c r="M303" s="10">
        <f t="shared" si="59"/>
        <v>100</v>
      </c>
      <c r="N303">
        <f t="shared" si="60"/>
        <v>3.394506897906643E-11</v>
      </c>
      <c r="AH303">
        <v>0.99999999988008859</v>
      </c>
      <c r="AI303">
        <v>0</v>
      </c>
      <c r="AJ303">
        <v>1</v>
      </c>
      <c r="AK303">
        <f t="shared" si="64"/>
        <v>150</v>
      </c>
      <c r="AL303">
        <f t="shared" si="65"/>
        <v>149</v>
      </c>
      <c r="AM303">
        <f t="shared" si="61"/>
        <v>0</v>
      </c>
      <c r="AN303">
        <f t="shared" si="62"/>
        <v>6.6666666666667096E-3</v>
      </c>
      <c r="AO303">
        <f t="shared" si="63"/>
        <v>0</v>
      </c>
    </row>
    <row r="304" spans="1:41">
      <c r="A304" s="4"/>
      <c r="B304" s="4"/>
      <c r="C304" s="4"/>
      <c r="D304" s="4"/>
      <c r="E304" s="4">
        <f>SUM(E4:E303)</f>
        <v>150</v>
      </c>
      <c r="F304" s="4">
        <f t="shared" ref="F304:G304" si="66">SUM(F4:F303)</f>
        <v>150</v>
      </c>
      <c r="G304" s="4">
        <f t="shared" si="66"/>
        <v>300</v>
      </c>
      <c r="H304" s="4"/>
      <c r="I304" s="4"/>
      <c r="J304" s="4">
        <f>SUM(J4:J303)</f>
        <v>150.00494809084606</v>
      </c>
      <c r="K304" s="4">
        <f t="shared" ref="K304:L304" si="67">SUM(K4:K303)</f>
        <v>149.99505190915417</v>
      </c>
      <c r="L304" s="4">
        <f t="shared" si="67"/>
        <v>-60.09897433009079</v>
      </c>
      <c r="M304" s="4">
        <f>SUMPRODUCT(M4:M303,G4:G303)/G304</f>
        <v>92.333333333333329</v>
      </c>
      <c r="N304" s="4">
        <f>SUM(N4:N303)</f>
        <v>307.39737547490421</v>
      </c>
      <c r="AH304" s="19">
        <v>0.99999999996605493</v>
      </c>
      <c r="AI304" s="19">
        <v>0</v>
      </c>
      <c r="AJ304" s="19">
        <v>1</v>
      </c>
      <c r="AK304" s="19">
        <f t="shared" si="64"/>
        <v>150</v>
      </c>
      <c r="AL304" s="19">
        <f t="shared" si="65"/>
        <v>150</v>
      </c>
      <c r="AM304" s="19">
        <f t="shared" si="61"/>
        <v>0</v>
      </c>
      <c r="AN304" s="19">
        <f t="shared" si="62"/>
        <v>0</v>
      </c>
      <c r="AO304" s="19">
        <f t="shared" si="63"/>
        <v>0</v>
      </c>
    </row>
    <row r="305" spans="1:41" ht="16" thickBot="1">
      <c r="AO305">
        <f>SUM(AO4:AO304)</f>
        <v>0.97635555555555742</v>
      </c>
    </row>
    <row r="306" spans="1:41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41">
      <c r="A307" t="s">
        <v>75</v>
      </c>
      <c r="B307">
        <f t="array" ref="B307:B311">P5:P9</f>
        <v>-15.842321786912741</v>
      </c>
      <c r="C307">
        <f t="array" ref="C307:C311">SQRT([1]!DIAG(U4:Y8))</f>
        <v>2.1618329406322543</v>
      </c>
      <c r="D307">
        <f>(B307/C307)^2</f>
        <v>53.702363589366037</v>
      </c>
      <c r="E307">
        <f>CHIDIST(D307,1)</f>
        <v>2.3328244095173471E-13</v>
      </c>
      <c r="F307">
        <f>EXP(B307)</f>
        <v>1.317549884935952E-7</v>
      </c>
    </row>
    <row r="308" spans="1:41">
      <c r="A308" t="str">
        <f t="array" ref="A308:A311">TRANSPOSE(A3:D3)</f>
        <v>area_mean</v>
      </c>
      <c r="B308">
        <v>1.1109154780310718E-2</v>
      </c>
      <c r="C308">
        <v>1.7798590894145714E-3</v>
      </c>
      <c r="D308">
        <f t="shared" ref="D308:D311" si="68">(B308/C308)^2</f>
        <v>38.957474388470658</v>
      </c>
      <c r="E308">
        <f t="shared" ref="E308:E311" si="69">CHIDIST(D308,1)</f>
        <v>4.331387331104717E-10</v>
      </c>
      <c r="F308">
        <f t="shared" ref="F308:F311" si="70">EXP(B308)</f>
        <v>1.0111710905792539</v>
      </c>
      <c r="G308">
        <f>EXP(B308-C308*NORMSINV(1-$S$9/2))</f>
        <v>1.0076498064668709</v>
      </c>
      <c r="H308">
        <f>EXP(B308+C308*NORMSINV(1-$S$9/2))</f>
        <v>1.0147046800002082</v>
      </c>
    </row>
    <row r="309" spans="1:41">
      <c r="A309" t="str">
        <v>texture_mean</v>
      </c>
      <c r="B309">
        <v>0.30569414158343167</v>
      </c>
      <c r="C309">
        <v>6.9244829962383195E-2</v>
      </c>
      <c r="D309">
        <f t="shared" si="68"/>
        <v>19.489447400674006</v>
      </c>
      <c r="E309">
        <f t="shared" si="69"/>
        <v>1.0115697872580166E-5</v>
      </c>
      <c r="F309">
        <f t="shared" si="70"/>
        <v>1.3575670197426037</v>
      </c>
      <c r="G309">
        <f t="shared" ref="G309:G311" si="71">EXP(B309-C309*NORMSINV(1-$S$9/2))</f>
        <v>1.1852773155168819</v>
      </c>
      <c r="H309">
        <f t="shared" ref="H309:H311" si="72">EXP(B309+C309*NORMSINV(1-$S$9/2))</f>
        <v>1.5549004346625119</v>
      </c>
    </row>
    <row r="310" spans="1:41">
      <c r="A310" t="str">
        <v>compactness_mean</v>
      </c>
      <c r="B310">
        <v>20.550679660999279</v>
      </c>
      <c r="C310">
        <v>9.2302424005339478</v>
      </c>
      <c r="D310">
        <f t="shared" si="68"/>
        <v>4.9570827229850369</v>
      </c>
      <c r="E310">
        <f t="shared" si="69"/>
        <v>2.5984007657730932E-2</v>
      </c>
      <c r="F310">
        <f t="shared" si="70"/>
        <v>841485769.85390782</v>
      </c>
      <c r="G310">
        <f t="shared" si="71"/>
        <v>11.701733431618635</v>
      </c>
      <c r="H310">
        <f t="shared" si="72"/>
        <v>6.0512257009146088E+16</v>
      </c>
    </row>
    <row r="311" spans="1:41">
      <c r="A311" s="19" t="str">
        <v>concavity_mean</v>
      </c>
      <c r="B311" s="19">
        <v>10.70031518392641</v>
      </c>
      <c r="C311" s="19">
        <v>5.6984037086330011</v>
      </c>
      <c r="D311" s="19">
        <f t="shared" si="68"/>
        <v>3.5260357607750312</v>
      </c>
      <c r="E311" s="19">
        <f t="shared" si="69"/>
        <v>6.0412067893107171E-2</v>
      </c>
      <c r="F311" s="19">
        <f t="shared" si="70"/>
        <v>44369.83758628404</v>
      </c>
      <c r="G311" s="19">
        <f t="shared" si="71"/>
        <v>0.62603383841698612</v>
      </c>
      <c r="H311" s="19">
        <f t="shared" si="72"/>
        <v>3144690217.4031229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1"/>
  <sheetViews>
    <sheetView topLeftCell="L1" workbookViewId="0">
      <selection activeCell="AM5" sqref="AM5"/>
    </sheetView>
  </sheetViews>
  <sheetFormatPr baseColWidth="10" defaultRowHeight="15" x14ac:dyDescent="0"/>
  <sheetData>
    <row r="1" spans="1:41">
      <c r="A1" t="s">
        <v>46</v>
      </c>
      <c r="AC1" t="s">
        <v>77</v>
      </c>
      <c r="AH1" t="s">
        <v>82</v>
      </c>
    </row>
    <row r="2" spans="1:41" ht="16" thickBot="1"/>
    <row r="3" spans="1:41" ht="16" thickTop="1">
      <c r="A3" s="14" t="s">
        <v>2</v>
      </c>
      <c r="B3" s="14" t="s">
        <v>1</v>
      </c>
      <c r="C3" s="14" t="s">
        <v>3</v>
      </c>
      <c r="D3" s="14" t="s">
        <v>4</v>
      </c>
      <c r="E3" s="14" t="s">
        <v>47</v>
      </c>
      <c r="F3" s="14" t="s">
        <v>48</v>
      </c>
      <c r="G3" s="14" t="s">
        <v>7</v>
      </c>
      <c r="H3" s="14" t="s">
        <v>49</v>
      </c>
      <c r="I3" s="14" t="s">
        <v>50</v>
      </c>
      <c r="J3" s="14" t="s">
        <v>51</v>
      </c>
      <c r="K3" s="14" t="s">
        <v>52</v>
      </c>
      <c r="L3" s="14" t="s">
        <v>53</v>
      </c>
      <c r="M3" s="14" t="s">
        <v>54</v>
      </c>
      <c r="N3" s="14" t="s">
        <v>55</v>
      </c>
      <c r="P3" t="s">
        <v>56</v>
      </c>
      <c r="R3" t="s">
        <v>57</v>
      </c>
      <c r="S3" s="15">
        <v>-207.94415416798358</v>
      </c>
      <c r="U3" t="s">
        <v>68</v>
      </c>
      <c r="AA3" t="s">
        <v>76</v>
      </c>
      <c r="AD3" s="20" t="s">
        <v>78</v>
      </c>
      <c r="AE3" s="20" t="s">
        <v>79</v>
      </c>
      <c r="AH3" s="14" t="s">
        <v>50</v>
      </c>
      <c r="AI3" s="14" t="s">
        <v>48</v>
      </c>
      <c r="AJ3" s="14" t="s">
        <v>47</v>
      </c>
      <c r="AK3" s="14" t="s">
        <v>83</v>
      </c>
      <c r="AL3" s="14" t="s">
        <v>84</v>
      </c>
      <c r="AM3" s="14" t="s">
        <v>85</v>
      </c>
      <c r="AN3" s="14" t="s">
        <v>86</v>
      </c>
      <c r="AO3" s="14" t="s">
        <v>87</v>
      </c>
    </row>
    <row r="4" spans="1:41">
      <c r="A4">
        <v>143.5</v>
      </c>
      <c r="B4">
        <v>13.43</v>
      </c>
      <c r="C4">
        <v>7.5679999999999997E-2</v>
      </c>
      <c r="D4">
        <v>0</v>
      </c>
      <c r="E4" s="8">
        <v>0</v>
      </c>
      <c r="F4" s="9">
        <v>1</v>
      </c>
      <c r="G4" s="10">
        <v>1</v>
      </c>
      <c r="H4">
        <v>0</v>
      </c>
      <c r="I4">
        <v>1.864035261776364E-4</v>
      </c>
      <c r="J4" s="5">
        <v>1.864035261776364E-4</v>
      </c>
      <c r="K4" s="7">
        <v>0.9998135964738224</v>
      </c>
      <c r="L4" s="5">
        <v>-1.8642090147413343E-4</v>
      </c>
      <c r="M4" s="7">
        <v>100</v>
      </c>
      <c r="N4">
        <v>1.8643827893024346E-4</v>
      </c>
      <c r="R4" t="s">
        <v>58</v>
      </c>
      <c r="S4" s="17">
        <v>-60.09897433009079</v>
      </c>
      <c r="U4" s="5">
        <v>4.673521663202699</v>
      </c>
      <c r="V4" s="6">
        <v>-2.4255526651620453E-3</v>
      </c>
      <c r="W4" s="6">
        <v>-0.11984195479389972</v>
      </c>
      <c r="X4" s="6">
        <v>-7.4701172925746686</v>
      </c>
      <c r="Y4" s="7">
        <v>-0.90463896170281888</v>
      </c>
      <c r="AA4" s="15">
        <v>-6.8199047993738682E-3</v>
      </c>
      <c r="AC4" t="s">
        <v>51</v>
      </c>
      <c r="AD4" s="5">
        <v>136</v>
      </c>
      <c r="AE4" s="7">
        <v>9</v>
      </c>
      <c r="AF4">
        <v>145</v>
      </c>
      <c r="AK4">
        <v>0</v>
      </c>
      <c r="AL4">
        <v>0</v>
      </c>
      <c r="AM4">
        <v>1</v>
      </c>
      <c r="AN4">
        <v>1</v>
      </c>
      <c r="AO4">
        <v>6.6666666666667096E-3</v>
      </c>
    </row>
    <row r="5" spans="1:41">
      <c r="A5">
        <v>201.9</v>
      </c>
      <c r="B5">
        <v>16.84</v>
      </c>
      <c r="C5">
        <v>5.9429999999999997E-2</v>
      </c>
      <c r="D5">
        <v>1.5879999999999998E-2</v>
      </c>
      <c r="E5" s="8">
        <v>0</v>
      </c>
      <c r="F5" s="9">
        <v>1</v>
      </c>
      <c r="G5" s="10">
        <v>1</v>
      </c>
      <c r="H5">
        <v>0</v>
      </c>
      <c r="I5">
        <v>8.5783018858646932E-4</v>
      </c>
      <c r="J5" s="8">
        <v>8.5783018858646932E-4</v>
      </c>
      <c r="K5" s="10">
        <v>0.99914216981141357</v>
      </c>
      <c r="L5" s="8">
        <v>-8.5819833545604306E-4</v>
      </c>
      <c r="M5" s="10">
        <v>100</v>
      </c>
      <c r="N5">
        <v>8.5856669301465202E-4</v>
      </c>
      <c r="P5" s="15">
        <v>-15.842321786912741</v>
      </c>
      <c r="U5" s="8">
        <v>-2.4255526651620319E-3</v>
      </c>
      <c r="V5" s="9">
        <v>3.1678983781716674E-6</v>
      </c>
      <c r="W5" s="9">
        <v>2.1887068194928321E-5</v>
      </c>
      <c r="X5" s="9">
        <v>1.7381101835973315E-4</v>
      </c>
      <c r="Y5" s="10">
        <v>1.6183093766121957E-3</v>
      </c>
      <c r="AA5" s="16">
        <v>9.1380991556861283E-6</v>
      </c>
      <c r="AC5" t="s">
        <v>52</v>
      </c>
      <c r="AD5" s="11">
        <v>14</v>
      </c>
      <c r="AE5" s="13">
        <v>141</v>
      </c>
      <c r="AF5">
        <v>155</v>
      </c>
      <c r="AH5">
        <v>1.864035261776364E-4</v>
      </c>
      <c r="AI5">
        <v>1</v>
      </c>
      <c r="AJ5">
        <v>0</v>
      </c>
      <c r="AK5">
        <v>1</v>
      </c>
      <c r="AL5">
        <v>0</v>
      </c>
      <c r="AM5">
        <v>0.99333333333333329</v>
      </c>
      <c r="AN5">
        <v>1</v>
      </c>
      <c r="AO5">
        <v>6.6666666666665986E-3</v>
      </c>
    </row>
    <row r="6" spans="1:41">
      <c r="A6">
        <v>203.9</v>
      </c>
      <c r="B6">
        <v>20.7</v>
      </c>
      <c r="C6">
        <v>0.1305</v>
      </c>
      <c r="D6">
        <v>0.1321</v>
      </c>
      <c r="E6" s="8">
        <v>0</v>
      </c>
      <c r="F6" s="9">
        <v>1</v>
      </c>
      <c r="G6" s="10">
        <v>1</v>
      </c>
      <c r="H6">
        <v>0</v>
      </c>
      <c r="I6">
        <v>4.0937055032511674E-2</v>
      </c>
      <c r="J6" s="8">
        <v>4.0937055032511674E-2</v>
      </c>
      <c r="K6" s="10">
        <v>0.95906294496748834</v>
      </c>
      <c r="L6" s="8">
        <v>-4.1798570207302217E-2</v>
      </c>
      <c r="M6" s="10">
        <v>100</v>
      </c>
      <c r="N6">
        <v>4.2684429887862488E-2</v>
      </c>
      <c r="P6" s="16">
        <v>1.1109154780310718E-2</v>
      </c>
      <c r="R6" t="s">
        <v>59</v>
      </c>
      <c r="S6" s="15">
        <v>295.6903596757856</v>
      </c>
      <c r="U6" s="8">
        <v>-0.1198419547939004</v>
      </c>
      <c r="V6" s="9">
        <v>2.1887068194928992E-5</v>
      </c>
      <c r="W6" s="9">
        <v>4.7948464765193615E-3</v>
      </c>
      <c r="X6" s="9">
        <v>8.3147400553808093E-2</v>
      </c>
      <c r="Y6" s="10">
        <v>5.393906658033034E-2</v>
      </c>
      <c r="AA6" s="16">
        <v>6.260149363804417E-5</v>
      </c>
      <c r="AD6">
        <v>150</v>
      </c>
      <c r="AE6">
        <v>150</v>
      </c>
      <c r="AF6">
        <v>300</v>
      </c>
      <c r="AH6">
        <v>2.1595656430504402E-4</v>
      </c>
      <c r="AI6">
        <v>1</v>
      </c>
      <c r="AJ6">
        <v>0</v>
      </c>
      <c r="AK6">
        <v>2</v>
      </c>
      <c r="AL6">
        <v>0</v>
      </c>
      <c r="AM6">
        <v>0.98666666666666669</v>
      </c>
      <c r="AN6">
        <v>1</v>
      </c>
      <c r="AO6">
        <v>6.6666666666667096E-3</v>
      </c>
    </row>
    <row r="7" spans="1:41">
      <c r="A7">
        <v>221.8</v>
      </c>
      <c r="B7">
        <v>20.98</v>
      </c>
      <c r="C7">
        <v>8.9630000000000001E-2</v>
      </c>
      <c r="D7">
        <v>0.03</v>
      </c>
      <c r="E7" s="8">
        <v>0</v>
      </c>
      <c r="F7" s="9">
        <v>1</v>
      </c>
      <c r="G7" s="10">
        <v>1</v>
      </c>
      <c r="H7">
        <v>0</v>
      </c>
      <c r="I7">
        <v>8.1473543981060523E-3</v>
      </c>
      <c r="J7" s="8">
        <v>8.1473543981060523E-3</v>
      </c>
      <c r="K7" s="10">
        <v>0.9918526456018939</v>
      </c>
      <c r="L7" s="8">
        <v>-8.1807254708560276E-3</v>
      </c>
      <c r="M7" s="10">
        <v>100</v>
      </c>
      <c r="N7">
        <v>8.2142790405745486E-3</v>
      </c>
      <c r="P7" s="16">
        <v>0.30569414158343167</v>
      </c>
      <c r="R7" t="s">
        <v>60</v>
      </c>
      <c r="S7" s="16">
        <v>4</v>
      </c>
      <c r="U7" s="8">
        <v>-7.4701172925745789</v>
      </c>
      <c r="V7" s="9">
        <v>1.7381101835972146E-4</v>
      </c>
      <c r="W7" s="9">
        <v>8.3147400553804263E-2</v>
      </c>
      <c r="X7" s="9">
        <v>85.197374772614708</v>
      </c>
      <c r="Y7" s="10">
        <v>-37.307221463356129</v>
      </c>
      <c r="AA7" s="16">
        <v>-6.5289909587298856E-3</v>
      </c>
      <c r="AH7">
        <v>2.9295958873807812E-4</v>
      </c>
      <c r="AI7">
        <v>1</v>
      </c>
      <c r="AJ7">
        <v>0</v>
      </c>
      <c r="AK7">
        <v>3</v>
      </c>
      <c r="AL7">
        <v>0</v>
      </c>
      <c r="AM7">
        <v>0.98</v>
      </c>
      <c r="AN7">
        <v>1</v>
      </c>
      <c r="AO7">
        <v>6.6666666666665986E-3</v>
      </c>
    </row>
    <row r="8" spans="1:41">
      <c r="A8">
        <v>224.5</v>
      </c>
      <c r="B8">
        <v>11.79</v>
      </c>
      <c r="C8">
        <v>5.2720000000000003E-2</v>
      </c>
      <c r="D8">
        <v>2.061E-2</v>
      </c>
      <c r="E8" s="8">
        <v>0</v>
      </c>
      <c r="F8" s="9">
        <v>1</v>
      </c>
      <c r="G8" s="10">
        <v>1</v>
      </c>
      <c r="H8">
        <v>0</v>
      </c>
      <c r="I8">
        <v>2.1595656430504402E-4</v>
      </c>
      <c r="J8" s="8">
        <v>2.1595656430504402E-4</v>
      </c>
      <c r="K8" s="10">
        <v>0.99978404343569494</v>
      </c>
      <c r="L8" s="8">
        <v>-2.1597988628164721E-4</v>
      </c>
      <c r="M8" s="10">
        <v>100</v>
      </c>
      <c r="N8">
        <v>2.1600321161650358E-4</v>
      </c>
      <c r="P8" s="16">
        <v>20.550679660999279</v>
      </c>
      <c r="R8" t="s">
        <v>61</v>
      </c>
      <c r="S8" s="16">
        <v>9.2127438348202413E-63</v>
      </c>
      <c r="U8" s="11">
        <v>-0.9046389617028574</v>
      </c>
      <c r="V8" s="12">
        <v>1.6183093766122035E-3</v>
      </c>
      <c r="W8" s="12">
        <v>5.3939066580331527E-2</v>
      </c>
      <c r="X8" s="12">
        <v>-37.307221463356022</v>
      </c>
      <c r="Y8" s="13">
        <v>32.471804826562341</v>
      </c>
      <c r="AA8" s="17">
        <v>8.1316752140896814E-3</v>
      </c>
      <c r="AC8" t="s">
        <v>80</v>
      </c>
      <c r="AD8" s="21">
        <v>0.90666666666666662</v>
      </c>
      <c r="AE8" s="22">
        <v>0.94</v>
      </c>
      <c r="AF8">
        <v>0.92333333333333334</v>
      </c>
      <c r="AH8">
        <v>3.2795884655301621E-4</v>
      </c>
      <c r="AI8">
        <v>1</v>
      </c>
      <c r="AJ8">
        <v>0</v>
      </c>
      <c r="AK8">
        <v>4</v>
      </c>
      <c r="AL8">
        <v>0</v>
      </c>
      <c r="AM8">
        <v>0.97333333333333338</v>
      </c>
      <c r="AN8">
        <v>1</v>
      </c>
      <c r="AO8">
        <v>6.6666666666667096E-3</v>
      </c>
    </row>
    <row r="9" spans="1:41">
      <c r="A9">
        <v>227.2</v>
      </c>
      <c r="B9">
        <v>14.45</v>
      </c>
      <c r="C9">
        <v>4.2759999999999999E-2</v>
      </c>
      <c r="D9">
        <v>0</v>
      </c>
      <c r="E9" s="8">
        <v>0</v>
      </c>
      <c r="F9" s="9">
        <v>1</v>
      </c>
      <c r="G9" s="10">
        <v>1</v>
      </c>
      <c r="H9">
        <v>0</v>
      </c>
      <c r="I9">
        <v>3.2795884655301621E-4</v>
      </c>
      <c r="J9" s="8">
        <v>3.2795884655301621E-4</v>
      </c>
      <c r="K9" s="10">
        <v>0.99967204115344699</v>
      </c>
      <c r="L9" s="8">
        <v>-3.2801263681651096E-4</v>
      </c>
      <c r="M9" s="10">
        <v>100</v>
      </c>
      <c r="N9">
        <v>3.2806643884389223E-4</v>
      </c>
      <c r="P9" s="17">
        <v>10.70031518392641</v>
      </c>
      <c r="R9" t="s">
        <v>62</v>
      </c>
      <c r="S9" s="16">
        <v>0.05</v>
      </c>
      <c r="AH9">
        <v>5.8006743393522442E-4</v>
      </c>
      <c r="AI9">
        <v>1</v>
      </c>
      <c r="AJ9">
        <v>0</v>
      </c>
      <c r="AK9">
        <v>5</v>
      </c>
      <c r="AL9">
        <v>0</v>
      </c>
      <c r="AM9">
        <v>0.96666666666666667</v>
      </c>
      <c r="AN9">
        <v>1</v>
      </c>
      <c r="AO9">
        <v>6.6666666666667096E-3</v>
      </c>
    </row>
    <row r="10" spans="1:41">
      <c r="A10">
        <v>230.9</v>
      </c>
      <c r="B10">
        <v>15.83</v>
      </c>
      <c r="C10">
        <v>8.201E-2</v>
      </c>
      <c r="D10">
        <v>4.1320000000000003E-2</v>
      </c>
      <c r="E10" s="8">
        <v>0</v>
      </c>
      <c r="F10" s="9">
        <v>1</v>
      </c>
      <c r="G10" s="10">
        <v>1</v>
      </c>
      <c r="H10">
        <v>0</v>
      </c>
      <c r="I10">
        <v>1.813681081527421E-3</v>
      </c>
      <c r="J10" s="8">
        <v>1.813681081527421E-3</v>
      </c>
      <c r="K10" s="10">
        <v>0.99818631891847254</v>
      </c>
      <c r="L10" s="8">
        <v>-1.8153277924337088E-3</v>
      </c>
      <c r="M10" s="10">
        <v>100</v>
      </c>
      <c r="N10">
        <v>1.8169764974263834E-3</v>
      </c>
      <c r="R10" t="s">
        <v>63</v>
      </c>
      <c r="S10" s="18" t="s">
        <v>88</v>
      </c>
      <c r="AC10" t="s">
        <v>81</v>
      </c>
      <c r="AD10" s="23">
        <v>0.5</v>
      </c>
      <c r="AH10">
        <v>6.445987437643108E-4</v>
      </c>
      <c r="AI10">
        <v>1</v>
      </c>
      <c r="AJ10">
        <v>0</v>
      </c>
      <c r="AK10">
        <v>6</v>
      </c>
      <c r="AL10">
        <v>0</v>
      </c>
      <c r="AM10">
        <v>0.96</v>
      </c>
      <c r="AN10">
        <v>1</v>
      </c>
      <c r="AO10">
        <v>6.6666666666665986E-3</v>
      </c>
    </row>
    <row r="11" spans="1:41">
      <c r="A11">
        <v>244</v>
      </c>
      <c r="B11">
        <v>14.64</v>
      </c>
      <c r="C11">
        <v>0.15310000000000001</v>
      </c>
      <c r="D11">
        <v>8.6059999999999998E-2</v>
      </c>
      <c r="E11" s="8">
        <v>0</v>
      </c>
      <c r="F11" s="9">
        <v>1</v>
      </c>
      <c r="G11" s="10">
        <v>1</v>
      </c>
      <c r="H11">
        <v>0</v>
      </c>
      <c r="I11">
        <v>1.0059298562957944E-2</v>
      </c>
      <c r="J11" s="8">
        <v>1.0059298562957944E-2</v>
      </c>
      <c r="K11" s="10">
        <v>0.98994070143704205</v>
      </c>
      <c r="L11" s="8">
        <v>-1.0110235185771992E-2</v>
      </c>
      <c r="M11" s="10">
        <v>100</v>
      </c>
      <c r="N11">
        <v>1.0161516289162995E-2</v>
      </c>
      <c r="AH11">
        <v>8.5783018858646932E-4</v>
      </c>
      <c r="AI11">
        <v>1</v>
      </c>
      <c r="AJ11">
        <v>0</v>
      </c>
      <c r="AK11">
        <v>7</v>
      </c>
      <c r="AL11">
        <v>0</v>
      </c>
      <c r="AM11">
        <v>0.95333333333333337</v>
      </c>
      <c r="AN11">
        <v>1</v>
      </c>
      <c r="AO11">
        <v>6.6666666666667096E-3</v>
      </c>
    </row>
    <row r="12" spans="1:41">
      <c r="A12">
        <v>245.2</v>
      </c>
      <c r="B12">
        <v>15.76</v>
      </c>
      <c r="C12">
        <v>0.12429999999999999</v>
      </c>
      <c r="D12">
        <v>9.2630000000000004E-2</v>
      </c>
      <c r="E12" s="8">
        <v>0</v>
      </c>
      <c r="F12" s="9">
        <v>1</v>
      </c>
      <c r="G12" s="10">
        <v>1</v>
      </c>
      <c r="H12">
        <v>0</v>
      </c>
      <c r="I12">
        <v>8.5350897413004941E-3</v>
      </c>
      <c r="J12" s="8">
        <v>8.5350897413004941E-3</v>
      </c>
      <c r="K12" s="10">
        <v>0.99146491025869954</v>
      </c>
      <c r="L12" s="8">
        <v>-8.5717222096166196E-3</v>
      </c>
      <c r="M12" s="10">
        <v>100</v>
      </c>
      <c r="N12">
        <v>8.6085646128146506E-3</v>
      </c>
      <c r="R12" t="s">
        <v>64</v>
      </c>
      <c r="S12" s="15">
        <v>0.71098502590488299</v>
      </c>
      <c r="AH12">
        <v>9.0330237419315111E-4</v>
      </c>
      <c r="AI12">
        <v>1</v>
      </c>
      <c r="AJ12">
        <v>0</v>
      </c>
      <c r="AK12">
        <v>8</v>
      </c>
      <c r="AL12">
        <v>0</v>
      </c>
      <c r="AM12">
        <v>0.94666666666666666</v>
      </c>
      <c r="AN12">
        <v>1</v>
      </c>
      <c r="AO12">
        <v>6.6666666666667096E-3</v>
      </c>
    </row>
    <row r="13" spans="1:41">
      <c r="A13">
        <v>250.5</v>
      </c>
      <c r="B13">
        <v>17.329999999999998</v>
      </c>
      <c r="C13">
        <v>0.14130000000000001</v>
      </c>
      <c r="D13">
        <v>0.313</v>
      </c>
      <c r="E13" s="8">
        <v>0</v>
      </c>
      <c r="F13" s="9">
        <v>1</v>
      </c>
      <c r="G13" s="10">
        <v>1</v>
      </c>
      <c r="H13">
        <v>0</v>
      </c>
      <c r="I13">
        <v>0.18111828040933414</v>
      </c>
      <c r="J13" s="8">
        <v>0.18111828040933414</v>
      </c>
      <c r="K13" s="10">
        <v>0.81888171959066591</v>
      </c>
      <c r="L13" s="8">
        <v>-0.19981562608293316</v>
      </c>
      <c r="M13" s="10">
        <v>100</v>
      </c>
      <c r="N13">
        <v>0.22117758410808058</v>
      </c>
      <c r="R13" t="s">
        <v>65</v>
      </c>
      <c r="S13" s="16">
        <v>0.62679765713398383</v>
      </c>
      <c r="AH13">
        <v>1.0520806883287275E-3</v>
      </c>
      <c r="AI13">
        <v>1</v>
      </c>
      <c r="AJ13">
        <v>0</v>
      </c>
      <c r="AK13">
        <v>9</v>
      </c>
      <c r="AL13">
        <v>0</v>
      </c>
      <c r="AM13">
        <v>0.94</v>
      </c>
      <c r="AN13">
        <v>1</v>
      </c>
      <c r="AO13">
        <v>6.6666666666665986E-3</v>
      </c>
    </row>
    <row r="14" spans="1:41">
      <c r="A14">
        <v>260.89999999999998</v>
      </c>
      <c r="B14">
        <v>13.86</v>
      </c>
      <c r="C14">
        <v>8.7510000000000004E-2</v>
      </c>
      <c r="D14">
        <v>5.9880000000000003E-2</v>
      </c>
      <c r="E14" s="8">
        <v>0</v>
      </c>
      <c r="F14" s="9">
        <v>1</v>
      </c>
      <c r="G14" s="10">
        <v>1</v>
      </c>
      <c r="H14">
        <v>0</v>
      </c>
      <c r="I14">
        <v>1.89262208015059E-3</v>
      </c>
      <c r="J14" s="8">
        <v>1.89262208015059E-3</v>
      </c>
      <c r="K14" s="10">
        <v>0.99810737791984938</v>
      </c>
      <c r="L14" s="8">
        <v>-1.8944153523346669E-3</v>
      </c>
      <c r="M14" s="10">
        <v>100</v>
      </c>
      <c r="N14">
        <v>1.8962108907510475E-3</v>
      </c>
      <c r="R14" t="s">
        <v>66</v>
      </c>
      <c r="S14" s="17">
        <v>0.83573020951197841</v>
      </c>
      <c r="AH14">
        <v>1.1696215105591421E-3</v>
      </c>
      <c r="AI14">
        <v>1</v>
      </c>
      <c r="AJ14">
        <v>0</v>
      </c>
      <c r="AK14">
        <v>10</v>
      </c>
      <c r="AL14">
        <v>0</v>
      </c>
      <c r="AM14">
        <v>0.93333333333333335</v>
      </c>
      <c r="AN14">
        <v>1</v>
      </c>
      <c r="AO14">
        <v>6.6666666666667096E-3</v>
      </c>
    </row>
    <row r="15" spans="1:41">
      <c r="A15">
        <v>269.39999999999998</v>
      </c>
      <c r="B15">
        <v>21.01</v>
      </c>
      <c r="C15">
        <v>7.7729999999999994E-2</v>
      </c>
      <c r="D15">
        <v>2.172E-2</v>
      </c>
      <c r="E15" s="8">
        <v>0</v>
      </c>
      <c r="F15" s="9">
        <v>1</v>
      </c>
      <c r="G15" s="10">
        <v>1</v>
      </c>
      <c r="H15">
        <v>0</v>
      </c>
      <c r="I15">
        <v>9.9807475395871717E-3</v>
      </c>
      <c r="J15" s="8">
        <v>9.9807475395871717E-3</v>
      </c>
      <c r="K15" s="10">
        <v>0.99001925246041278</v>
      </c>
      <c r="L15" s="8">
        <v>-1.0030889112880649E-2</v>
      </c>
      <c r="M15" s="10">
        <v>100</v>
      </c>
      <c r="N15">
        <v>1.0081367119662418E-2</v>
      </c>
      <c r="AH15">
        <v>1.2121050845325569E-3</v>
      </c>
      <c r="AI15">
        <v>1</v>
      </c>
      <c r="AJ15">
        <v>0</v>
      </c>
      <c r="AK15">
        <v>11</v>
      </c>
      <c r="AL15">
        <v>0</v>
      </c>
      <c r="AM15">
        <v>0.92666666666666664</v>
      </c>
      <c r="AN15">
        <v>1</v>
      </c>
      <c r="AO15">
        <v>6.6666666666665986E-3</v>
      </c>
    </row>
    <row r="16" spans="1:41">
      <c r="A16">
        <v>273.89999999999998</v>
      </c>
      <c r="B16">
        <v>12.44</v>
      </c>
      <c r="C16">
        <v>6.4920000000000005E-2</v>
      </c>
      <c r="D16">
        <v>2.9559999999999999E-2</v>
      </c>
      <c r="E16" s="8">
        <v>0</v>
      </c>
      <c r="F16" s="9">
        <v>1</v>
      </c>
      <c r="G16" s="10">
        <v>1</v>
      </c>
      <c r="H16">
        <v>0</v>
      </c>
      <c r="I16">
        <v>6.445987437643108E-4</v>
      </c>
      <c r="J16" s="8">
        <v>6.445987437643108E-4</v>
      </c>
      <c r="K16" s="10">
        <v>0.99935540125623568</v>
      </c>
      <c r="L16" s="8">
        <v>-6.4480658685628551E-4</v>
      </c>
      <c r="M16" s="10">
        <v>100</v>
      </c>
      <c r="N16">
        <v>6.4501451931316979E-4</v>
      </c>
      <c r="R16" t="s">
        <v>67</v>
      </c>
      <c r="S16" s="15">
        <v>307.39737547490421</v>
      </c>
      <c r="AH16">
        <v>1.3717173790471528E-3</v>
      </c>
      <c r="AI16">
        <v>1</v>
      </c>
      <c r="AJ16">
        <v>0</v>
      </c>
      <c r="AK16">
        <v>12</v>
      </c>
      <c r="AL16">
        <v>0</v>
      </c>
      <c r="AM16">
        <v>0.92</v>
      </c>
      <c r="AN16">
        <v>1</v>
      </c>
      <c r="AO16">
        <v>6.6666666666667096E-3</v>
      </c>
    </row>
    <row r="17" spans="1:41">
      <c r="A17">
        <v>279.60000000000002</v>
      </c>
      <c r="B17">
        <v>15.91</v>
      </c>
      <c r="C17">
        <v>4.0869999999999997E-2</v>
      </c>
      <c r="D17">
        <v>1.652E-2</v>
      </c>
      <c r="E17" s="8">
        <v>0</v>
      </c>
      <c r="F17" s="9">
        <v>1</v>
      </c>
      <c r="G17" s="10">
        <v>1</v>
      </c>
      <c r="H17">
        <v>0</v>
      </c>
      <c r="I17">
        <v>1.0520806883287275E-3</v>
      </c>
      <c r="J17" s="8">
        <v>1.0520806883287275E-3</v>
      </c>
      <c r="K17" s="10">
        <v>0.99894791931167126</v>
      </c>
      <c r="L17" s="8">
        <v>-1.0526345136961733E-3</v>
      </c>
      <c r="M17" s="10">
        <v>100</v>
      </c>
      <c r="N17">
        <v>1.0531887278504644E-3</v>
      </c>
      <c r="R17" t="s">
        <v>60</v>
      </c>
      <c r="S17" s="16">
        <v>298</v>
      </c>
      <c r="AH17">
        <v>1.5887705105848346E-3</v>
      </c>
      <c r="AI17">
        <v>1</v>
      </c>
      <c r="AJ17">
        <v>0</v>
      </c>
      <c r="AK17">
        <v>13</v>
      </c>
      <c r="AL17">
        <v>0</v>
      </c>
      <c r="AM17">
        <v>0.91333333333333333</v>
      </c>
      <c r="AN17">
        <v>1</v>
      </c>
      <c r="AO17">
        <v>6.6666666666667096E-3</v>
      </c>
    </row>
    <row r="18" spans="1:41">
      <c r="A18">
        <v>288.10000000000002</v>
      </c>
      <c r="B18">
        <v>18.22</v>
      </c>
      <c r="C18">
        <v>2.3439999999999999E-2</v>
      </c>
      <c r="D18">
        <v>0</v>
      </c>
      <c r="E18" s="8">
        <v>0</v>
      </c>
      <c r="F18" s="9">
        <v>1</v>
      </c>
      <c r="G18" s="10">
        <v>1</v>
      </c>
      <c r="H18">
        <v>0</v>
      </c>
      <c r="I18">
        <v>1.3717173790471528E-3</v>
      </c>
      <c r="J18" s="8">
        <v>1.3717173790471528E-3</v>
      </c>
      <c r="K18" s="10">
        <v>0.99862828262095282</v>
      </c>
      <c r="L18" s="8">
        <v>-1.37265904456231E-3</v>
      </c>
      <c r="M18" s="10">
        <v>100</v>
      </c>
      <c r="N18">
        <v>1.37360157219562E-3</v>
      </c>
      <c r="R18" t="s">
        <v>61</v>
      </c>
      <c r="S18" s="16">
        <v>0.34156371739480951</v>
      </c>
      <c r="AH18">
        <v>1.7639754486841902E-3</v>
      </c>
      <c r="AI18">
        <v>1</v>
      </c>
      <c r="AJ18">
        <v>0</v>
      </c>
      <c r="AK18">
        <v>14</v>
      </c>
      <c r="AL18">
        <v>0</v>
      </c>
      <c r="AM18">
        <v>0.90666666666666662</v>
      </c>
      <c r="AN18">
        <v>1</v>
      </c>
      <c r="AO18">
        <v>6.6666666666665986E-3</v>
      </c>
    </row>
    <row r="19" spans="1:41">
      <c r="A19">
        <v>288.5</v>
      </c>
      <c r="B19">
        <v>11.97</v>
      </c>
      <c r="C19">
        <v>4.1020000000000001E-2</v>
      </c>
      <c r="D19">
        <v>0</v>
      </c>
      <c r="E19" s="8">
        <v>0</v>
      </c>
      <c r="F19" s="9">
        <v>1</v>
      </c>
      <c r="G19" s="10">
        <v>1</v>
      </c>
      <c r="H19">
        <v>0</v>
      </c>
      <c r="I19">
        <v>2.9295958873807812E-4</v>
      </c>
      <c r="J19" s="8">
        <v>2.9295958873807812E-4</v>
      </c>
      <c r="K19" s="10">
        <v>0.9997070404112619</v>
      </c>
      <c r="L19" s="8">
        <v>-2.9300250978137098E-4</v>
      </c>
      <c r="M19" s="10">
        <v>100</v>
      </c>
      <c r="N19">
        <v>2.9304543920943051E-4</v>
      </c>
      <c r="R19" t="s">
        <v>62</v>
      </c>
      <c r="S19" s="16">
        <v>0.05</v>
      </c>
      <c r="AH19">
        <v>1.813681081527421E-3</v>
      </c>
      <c r="AI19">
        <v>1</v>
      </c>
      <c r="AJ19">
        <v>0</v>
      </c>
      <c r="AK19">
        <v>15</v>
      </c>
      <c r="AL19">
        <v>0</v>
      </c>
      <c r="AM19">
        <v>0.9</v>
      </c>
      <c r="AN19">
        <v>1</v>
      </c>
      <c r="AO19">
        <v>6.6666666666667096E-3</v>
      </c>
    </row>
    <row r="20" spans="1:41">
      <c r="A20">
        <v>289.89999999999998</v>
      </c>
      <c r="B20">
        <v>15.67</v>
      </c>
      <c r="C20">
        <v>4.6890000000000001E-2</v>
      </c>
      <c r="D20">
        <v>1.103E-2</v>
      </c>
      <c r="E20" s="8">
        <v>0</v>
      </c>
      <c r="F20" s="9">
        <v>1</v>
      </c>
      <c r="G20" s="10">
        <v>1</v>
      </c>
      <c r="H20">
        <v>0</v>
      </c>
      <c r="I20">
        <v>1.1696215105591421E-3</v>
      </c>
      <c r="J20" s="8">
        <v>1.1696215105591421E-3</v>
      </c>
      <c r="K20" s="10">
        <v>0.9988303784894409</v>
      </c>
      <c r="L20" s="8">
        <v>-1.1703060516194434E-3</v>
      </c>
      <c r="M20" s="10">
        <v>100</v>
      </c>
      <c r="N20">
        <v>1.17099112696992E-3</v>
      </c>
      <c r="R20" t="s">
        <v>63</v>
      </c>
      <c r="S20" s="18" t="s">
        <v>89</v>
      </c>
      <c r="AH20">
        <v>1.824212438158323E-3</v>
      </c>
      <c r="AI20">
        <v>1</v>
      </c>
      <c r="AJ20">
        <v>0</v>
      </c>
      <c r="AK20">
        <v>16</v>
      </c>
      <c r="AL20">
        <v>0</v>
      </c>
      <c r="AM20">
        <v>0.89333333333333331</v>
      </c>
      <c r="AN20">
        <v>1</v>
      </c>
      <c r="AO20">
        <v>6.6666666666665986E-3</v>
      </c>
    </row>
    <row r="21" spans="1:41">
      <c r="A21">
        <v>290.2</v>
      </c>
      <c r="B21">
        <v>16.989999999999998</v>
      </c>
      <c r="C21">
        <v>8.4040000000000004E-2</v>
      </c>
      <c r="D21">
        <v>4.3339999999999997E-2</v>
      </c>
      <c r="E21" s="8">
        <v>0</v>
      </c>
      <c r="F21" s="9">
        <v>1</v>
      </c>
      <c r="G21" s="10">
        <v>1</v>
      </c>
      <c r="H21">
        <v>0</v>
      </c>
      <c r="I21">
        <v>5.3045544411061355E-3</v>
      </c>
      <c r="J21" s="8">
        <v>5.3045544411061355E-3</v>
      </c>
      <c r="K21" s="10">
        <v>0.99469544555889389</v>
      </c>
      <c r="L21" s="8">
        <v>-5.3186735425110009E-3</v>
      </c>
      <c r="M21" s="10">
        <v>100</v>
      </c>
      <c r="N21">
        <v>5.3328427960436095E-3</v>
      </c>
      <c r="AH21">
        <v>1.8399627931649858E-3</v>
      </c>
      <c r="AI21">
        <v>1</v>
      </c>
      <c r="AJ21">
        <v>0</v>
      </c>
      <c r="AK21">
        <v>17</v>
      </c>
      <c r="AL21">
        <v>0</v>
      </c>
      <c r="AM21">
        <v>0.88666666666666671</v>
      </c>
      <c r="AN21">
        <v>1</v>
      </c>
      <c r="AO21">
        <v>6.6666666666667096E-3</v>
      </c>
    </row>
    <row r="22" spans="1:41">
      <c r="A22">
        <v>294.5</v>
      </c>
      <c r="B22">
        <v>19.940000000000001</v>
      </c>
      <c r="C22">
        <v>5.3010000000000002E-2</v>
      </c>
      <c r="D22">
        <v>6.829E-3</v>
      </c>
      <c r="E22" s="8">
        <v>0</v>
      </c>
      <c r="F22" s="9">
        <v>1</v>
      </c>
      <c r="G22" s="10">
        <v>1</v>
      </c>
      <c r="H22">
        <v>0</v>
      </c>
      <c r="I22">
        <v>4.9045733132029442E-3</v>
      </c>
      <c r="J22" s="8">
        <v>4.9045733132029442E-3</v>
      </c>
      <c r="K22" s="10">
        <v>0.99509542668679707</v>
      </c>
      <c r="L22" s="8">
        <v>-4.9166402043650682E-3</v>
      </c>
      <c r="M22" s="10">
        <v>100</v>
      </c>
      <c r="N22">
        <v>4.92874671279807E-3</v>
      </c>
      <c r="AH22">
        <v>1.89262208015059E-3</v>
      </c>
      <c r="AI22">
        <v>1</v>
      </c>
      <c r="AJ22">
        <v>0</v>
      </c>
      <c r="AK22">
        <v>18</v>
      </c>
      <c r="AL22">
        <v>0</v>
      </c>
      <c r="AM22">
        <v>0.88</v>
      </c>
      <c r="AN22">
        <v>1</v>
      </c>
      <c r="AO22">
        <v>6.6666666666667096E-3</v>
      </c>
    </row>
    <row r="23" spans="1:41">
      <c r="A23">
        <v>295.39999999999998</v>
      </c>
      <c r="B23">
        <v>17.27</v>
      </c>
      <c r="C23">
        <v>7.2319999999999995E-2</v>
      </c>
      <c r="D23">
        <v>1.7559999999999999E-2</v>
      </c>
      <c r="E23" s="8">
        <v>0</v>
      </c>
      <c r="F23" s="9">
        <v>1</v>
      </c>
      <c r="G23" s="10">
        <v>1</v>
      </c>
      <c r="H23">
        <v>0</v>
      </c>
      <c r="I23">
        <v>3.6578435406434892E-3</v>
      </c>
      <c r="J23" s="8">
        <v>3.6578435406434892E-3</v>
      </c>
      <c r="K23" s="10">
        <v>0.99634215645935653</v>
      </c>
      <c r="L23" s="8">
        <v>-3.6645498089755888E-3</v>
      </c>
      <c r="M23" s="10">
        <v>100</v>
      </c>
      <c r="N23">
        <v>3.6712724809739618E-3</v>
      </c>
      <c r="AH23">
        <v>2.3381231573732894E-3</v>
      </c>
      <c r="AI23">
        <v>1</v>
      </c>
      <c r="AJ23">
        <v>0</v>
      </c>
      <c r="AK23">
        <v>19</v>
      </c>
      <c r="AL23">
        <v>0</v>
      </c>
      <c r="AM23">
        <v>0.87333333333333329</v>
      </c>
      <c r="AN23">
        <v>1</v>
      </c>
      <c r="AO23">
        <v>6.6666666666665986E-3</v>
      </c>
    </row>
    <row r="24" spans="1:41">
      <c r="A24">
        <v>298.3</v>
      </c>
      <c r="B24">
        <v>19.399999999999999</v>
      </c>
      <c r="C24">
        <v>9.6970000000000001E-2</v>
      </c>
      <c r="D24">
        <v>6.1539999999999997E-2</v>
      </c>
      <c r="E24" s="8">
        <v>0</v>
      </c>
      <c r="F24" s="9">
        <v>1</v>
      </c>
      <c r="G24" s="10">
        <v>1</v>
      </c>
      <c r="H24">
        <v>0</v>
      </c>
      <c r="I24">
        <v>1.8952263184929437E-2</v>
      </c>
      <c r="J24" s="8">
        <v>1.8952263184929437E-2</v>
      </c>
      <c r="K24" s="10">
        <v>0.98104773681507051</v>
      </c>
      <c r="L24" s="8">
        <v>-1.9134159219385067E-2</v>
      </c>
      <c r="M24" s="10">
        <v>100</v>
      </c>
      <c r="N24">
        <v>1.9318390404178647E-2</v>
      </c>
      <c r="AH24">
        <v>2.4188669075398085E-3</v>
      </c>
      <c r="AI24">
        <v>1</v>
      </c>
      <c r="AJ24">
        <v>0</v>
      </c>
      <c r="AK24">
        <v>20</v>
      </c>
      <c r="AL24">
        <v>0</v>
      </c>
      <c r="AM24">
        <v>0.8666666666666667</v>
      </c>
      <c r="AN24">
        <v>1</v>
      </c>
      <c r="AO24">
        <v>6.6666666666667096E-3</v>
      </c>
    </row>
    <row r="25" spans="1:41">
      <c r="A25">
        <v>300.2</v>
      </c>
      <c r="B25">
        <v>15.34</v>
      </c>
      <c r="C25">
        <v>0.15989999999999999</v>
      </c>
      <c r="D25">
        <v>0.4108</v>
      </c>
      <c r="E25" s="8">
        <v>0</v>
      </c>
      <c r="F25" s="9">
        <v>1</v>
      </c>
      <c r="G25" s="10">
        <v>1</v>
      </c>
      <c r="H25">
        <v>0</v>
      </c>
      <c r="I25">
        <v>0.4659870527222626</v>
      </c>
      <c r="J25" s="8">
        <v>0.4659870527222626</v>
      </c>
      <c r="K25" s="10">
        <v>0.5340129472777374</v>
      </c>
      <c r="L25" s="8">
        <v>-0.62733519447740826</v>
      </c>
      <c r="M25" s="10">
        <v>100</v>
      </c>
      <c r="N25">
        <v>0.87261377293892672</v>
      </c>
      <c r="AH25">
        <v>3.0283414021634297E-3</v>
      </c>
      <c r="AI25">
        <v>1</v>
      </c>
      <c r="AJ25">
        <v>0</v>
      </c>
      <c r="AK25">
        <v>21</v>
      </c>
      <c r="AL25">
        <v>0</v>
      </c>
      <c r="AM25">
        <v>0.86</v>
      </c>
      <c r="AN25">
        <v>1</v>
      </c>
      <c r="AO25">
        <v>6.6666666666667096E-3</v>
      </c>
    </row>
    <row r="26" spans="1:41">
      <c r="A26">
        <v>302.39999999999998</v>
      </c>
      <c r="B26">
        <v>18.059999999999999</v>
      </c>
      <c r="C26">
        <v>0.12939999999999999</v>
      </c>
      <c r="D26">
        <v>0.13070000000000001</v>
      </c>
      <c r="E26" s="8">
        <v>0</v>
      </c>
      <c r="F26" s="9">
        <v>1</v>
      </c>
      <c r="G26" s="10">
        <v>1</v>
      </c>
      <c r="H26">
        <v>0</v>
      </c>
      <c r="I26">
        <v>5.1941996487862019E-2</v>
      </c>
      <c r="J26" s="8">
        <v>5.1941996487862019E-2</v>
      </c>
      <c r="K26" s="10">
        <v>0.94805800351213798</v>
      </c>
      <c r="L26" s="8">
        <v>-5.3339593459463486E-2</v>
      </c>
      <c r="M26" s="10">
        <v>100</v>
      </c>
      <c r="N26">
        <v>5.4787783337559265E-2</v>
      </c>
      <c r="AH26">
        <v>3.1035354231244124E-3</v>
      </c>
      <c r="AI26">
        <v>1</v>
      </c>
      <c r="AJ26">
        <v>0</v>
      </c>
      <c r="AK26">
        <v>22</v>
      </c>
      <c r="AL26">
        <v>0</v>
      </c>
      <c r="AM26">
        <v>0.85333333333333328</v>
      </c>
      <c r="AN26">
        <v>1</v>
      </c>
      <c r="AO26">
        <v>6.6666666666665986E-3</v>
      </c>
    </row>
    <row r="27" spans="1:41">
      <c r="A27">
        <v>311.89999999999998</v>
      </c>
      <c r="B27">
        <v>14.88</v>
      </c>
      <c r="C27">
        <v>8.0610000000000001E-2</v>
      </c>
      <c r="D27">
        <v>1.0840000000000001E-2</v>
      </c>
      <c r="E27" s="8">
        <v>0</v>
      </c>
      <c r="F27" s="9">
        <v>1</v>
      </c>
      <c r="G27" s="10">
        <v>1</v>
      </c>
      <c r="H27">
        <v>0</v>
      </c>
      <c r="I27">
        <v>2.3381231573732894E-3</v>
      </c>
      <c r="J27" s="8">
        <v>2.3381231573732894E-3</v>
      </c>
      <c r="K27" s="10">
        <v>0.99766187684262675</v>
      </c>
      <c r="L27" s="8">
        <v>-2.340860835507707E-3</v>
      </c>
      <c r="M27" s="10">
        <v>100</v>
      </c>
      <c r="N27">
        <v>2.3436027893266988E-3</v>
      </c>
      <c r="AH27">
        <v>3.4106819487740229E-3</v>
      </c>
      <c r="AI27">
        <v>1</v>
      </c>
      <c r="AJ27">
        <v>0</v>
      </c>
      <c r="AK27">
        <v>23</v>
      </c>
      <c r="AL27">
        <v>0</v>
      </c>
      <c r="AM27">
        <v>0.84666666666666668</v>
      </c>
      <c r="AN27">
        <v>1</v>
      </c>
      <c r="AO27">
        <v>6.6666666666667096E-3</v>
      </c>
    </row>
    <row r="28" spans="1:41">
      <c r="A28">
        <v>313.10000000000002</v>
      </c>
      <c r="B28">
        <v>17.53</v>
      </c>
      <c r="C28">
        <v>8.5019999999999998E-2</v>
      </c>
      <c r="D28">
        <v>1.7680000000000001E-2</v>
      </c>
      <c r="E28" s="8">
        <v>0</v>
      </c>
      <c r="F28" s="9">
        <v>1</v>
      </c>
      <c r="G28" s="10">
        <v>1</v>
      </c>
      <c r="H28">
        <v>0</v>
      </c>
      <c r="I28">
        <v>6.2504809698517051E-3</v>
      </c>
      <c r="J28" s="8">
        <v>6.2504809698517051E-3</v>
      </c>
      <c r="K28" s="10">
        <v>0.9937495190301483</v>
      </c>
      <c r="L28" s="8">
        <v>-6.2700970085318442E-3</v>
      </c>
      <c r="M28" s="10">
        <v>100</v>
      </c>
      <c r="N28">
        <v>6.2897952151482533E-3</v>
      </c>
      <c r="AH28">
        <v>3.4150567998123935E-3</v>
      </c>
      <c r="AI28">
        <v>1</v>
      </c>
      <c r="AJ28">
        <v>0</v>
      </c>
      <c r="AK28">
        <v>24</v>
      </c>
      <c r="AL28">
        <v>0</v>
      </c>
      <c r="AM28">
        <v>0.84</v>
      </c>
      <c r="AN28">
        <v>1</v>
      </c>
      <c r="AO28">
        <v>6.6666666666665986E-3</v>
      </c>
    </row>
    <row r="29" spans="1:41">
      <c r="A29">
        <v>317.5</v>
      </c>
      <c r="B29">
        <v>15.11</v>
      </c>
      <c r="C29">
        <v>4.6949999999999999E-2</v>
      </c>
      <c r="D29">
        <v>1.5969999999999999E-3</v>
      </c>
      <c r="E29" s="8">
        <v>0</v>
      </c>
      <c r="F29" s="9">
        <v>1</v>
      </c>
      <c r="G29" s="10">
        <v>1</v>
      </c>
      <c r="H29">
        <v>0</v>
      </c>
      <c r="I29">
        <v>1.2121050845325569E-3</v>
      </c>
      <c r="J29" s="8">
        <v>1.2121050845325569E-3</v>
      </c>
      <c r="K29" s="10">
        <v>0.99878789491546749</v>
      </c>
      <c r="L29" s="8">
        <v>-1.2128402780483985E-3</v>
      </c>
      <c r="M29" s="10">
        <v>100</v>
      </c>
      <c r="N29">
        <v>1.213576066252929E-3</v>
      </c>
      <c r="AH29">
        <v>3.565578106786327E-3</v>
      </c>
      <c r="AI29">
        <v>1</v>
      </c>
      <c r="AJ29">
        <v>0</v>
      </c>
      <c r="AK29">
        <v>25</v>
      </c>
      <c r="AL29">
        <v>0</v>
      </c>
      <c r="AM29">
        <v>0.83333333333333337</v>
      </c>
      <c r="AN29">
        <v>1</v>
      </c>
      <c r="AO29">
        <v>6.6666666666667096E-3</v>
      </c>
    </row>
    <row r="30" spans="1:41">
      <c r="A30">
        <v>321.2</v>
      </c>
      <c r="B30">
        <v>17.48</v>
      </c>
      <c r="C30">
        <v>5.9069999999999998E-2</v>
      </c>
      <c r="D30">
        <v>5.774E-2</v>
      </c>
      <c r="E30" s="8">
        <v>0</v>
      </c>
      <c r="F30" s="9">
        <v>1</v>
      </c>
      <c r="G30" s="10">
        <v>1</v>
      </c>
      <c r="H30">
        <v>0</v>
      </c>
      <c r="I30">
        <v>6.067257619406307E-3</v>
      </c>
      <c r="J30" s="8">
        <v>6.067257619406307E-3</v>
      </c>
      <c r="K30" s="10">
        <v>0.9939327423805937</v>
      </c>
      <c r="L30" s="8">
        <v>-6.0857382158601061E-3</v>
      </c>
      <c r="M30" s="10">
        <v>100</v>
      </c>
      <c r="N30">
        <v>6.1042939433451635E-3</v>
      </c>
      <c r="AH30">
        <v>3.6578435406434892E-3</v>
      </c>
      <c r="AI30">
        <v>1</v>
      </c>
      <c r="AJ30">
        <v>0</v>
      </c>
      <c r="AK30">
        <v>26</v>
      </c>
      <c r="AL30">
        <v>0</v>
      </c>
      <c r="AM30">
        <v>0.82666666666666666</v>
      </c>
      <c r="AN30">
        <v>1</v>
      </c>
      <c r="AO30">
        <v>6.6666666666665986E-3</v>
      </c>
    </row>
    <row r="31" spans="1:41">
      <c r="A31">
        <v>329.6</v>
      </c>
      <c r="B31">
        <v>15.46</v>
      </c>
      <c r="C31">
        <v>7.7219999999999997E-2</v>
      </c>
      <c r="D31">
        <v>6.6429999999999996E-3</v>
      </c>
      <c r="E31" s="8">
        <v>0</v>
      </c>
      <c r="F31" s="9">
        <v>1</v>
      </c>
      <c r="G31" s="10">
        <v>1</v>
      </c>
      <c r="H31">
        <v>0</v>
      </c>
      <c r="I31">
        <v>3.0283414021634297E-3</v>
      </c>
      <c r="J31" s="8">
        <v>3.0283414021634297E-3</v>
      </c>
      <c r="K31" s="10">
        <v>0.99697165859783654</v>
      </c>
      <c r="L31" s="8">
        <v>-3.0329361065545993E-3</v>
      </c>
      <c r="M31" s="10">
        <v>100</v>
      </c>
      <c r="N31">
        <v>3.0375401106412167E-3</v>
      </c>
      <c r="AH31">
        <v>4.7817861416452768E-3</v>
      </c>
      <c r="AI31">
        <v>1</v>
      </c>
      <c r="AJ31">
        <v>0</v>
      </c>
      <c r="AK31">
        <v>27</v>
      </c>
      <c r="AL31">
        <v>0</v>
      </c>
      <c r="AM31">
        <v>0.82000000000000006</v>
      </c>
      <c r="AN31">
        <v>1</v>
      </c>
      <c r="AO31">
        <v>6.6666666666667096E-3</v>
      </c>
    </row>
    <row r="32" spans="1:41">
      <c r="A32">
        <v>334.2</v>
      </c>
      <c r="B32">
        <v>20.190000000000001</v>
      </c>
      <c r="C32">
        <v>0.1303</v>
      </c>
      <c r="D32">
        <v>6.4759999999999998E-2</v>
      </c>
      <c r="E32" s="8">
        <v>0</v>
      </c>
      <c r="F32" s="9">
        <v>1</v>
      </c>
      <c r="G32" s="10">
        <v>1</v>
      </c>
      <c r="H32">
        <v>0</v>
      </c>
      <c r="I32">
        <v>6.9981629347773758E-2</v>
      </c>
      <c r="J32" s="8">
        <v>6.9981629347773758E-2</v>
      </c>
      <c r="K32" s="10">
        <v>0.93001837065222626</v>
      </c>
      <c r="L32" s="8">
        <v>-7.2550939640440459E-2</v>
      </c>
      <c r="M32" s="10">
        <v>100</v>
      </c>
      <c r="N32">
        <v>7.5247577420105488E-2</v>
      </c>
      <c r="AH32">
        <v>4.8511926569867036E-3</v>
      </c>
      <c r="AI32">
        <v>1</v>
      </c>
      <c r="AJ32">
        <v>0</v>
      </c>
      <c r="AK32">
        <v>28</v>
      </c>
      <c r="AL32">
        <v>0</v>
      </c>
      <c r="AM32">
        <v>0.81333333333333335</v>
      </c>
      <c r="AN32">
        <v>1</v>
      </c>
      <c r="AO32">
        <v>6.6666666666667096E-3</v>
      </c>
    </row>
    <row r="33" spans="1:41">
      <c r="A33">
        <v>336.1</v>
      </c>
      <c r="B33">
        <v>19.29</v>
      </c>
      <c r="C33">
        <v>8.5779999999999995E-2</v>
      </c>
      <c r="D33">
        <v>2.9950000000000001E-2</v>
      </c>
      <c r="E33" s="8">
        <v>0</v>
      </c>
      <c r="F33" s="9">
        <v>1</v>
      </c>
      <c r="G33" s="10">
        <v>1</v>
      </c>
      <c r="H33">
        <v>0</v>
      </c>
      <c r="I33">
        <v>1.5853520890098501E-2</v>
      </c>
      <c r="J33" s="8">
        <v>1.5853520890098501E-2</v>
      </c>
      <c r="K33" s="10">
        <v>0.9841464791099015</v>
      </c>
      <c r="L33" s="8">
        <v>-1.5980532124519352E-2</v>
      </c>
      <c r="M33" s="10">
        <v>100</v>
      </c>
      <c r="N33">
        <v>1.6108903731929226E-2</v>
      </c>
      <c r="AH33">
        <v>4.9045733132029442E-3</v>
      </c>
      <c r="AI33">
        <v>1</v>
      </c>
      <c r="AJ33">
        <v>0</v>
      </c>
      <c r="AK33">
        <v>29</v>
      </c>
      <c r="AL33">
        <v>0</v>
      </c>
      <c r="AM33">
        <v>0.80666666666666664</v>
      </c>
      <c r="AN33">
        <v>1</v>
      </c>
      <c r="AO33">
        <v>6.6666666666665986E-3</v>
      </c>
    </row>
    <row r="34" spans="1:41">
      <c r="A34">
        <v>337.7</v>
      </c>
      <c r="B34">
        <v>19.86</v>
      </c>
      <c r="C34">
        <v>5.9709999999999999E-2</v>
      </c>
      <c r="D34">
        <v>4.8309999999999999E-2</v>
      </c>
      <c r="E34" s="8">
        <v>0</v>
      </c>
      <c r="F34" s="9">
        <v>1</v>
      </c>
      <c r="G34" s="10">
        <v>1</v>
      </c>
      <c r="H34">
        <v>0</v>
      </c>
      <c r="I34">
        <v>1.371221344638247E-2</v>
      </c>
      <c r="J34" s="8">
        <v>1.371221344638247E-2</v>
      </c>
      <c r="K34" s="10">
        <v>0.98628778655361748</v>
      </c>
      <c r="L34" s="8">
        <v>-1.380709419364138E-2</v>
      </c>
      <c r="M34" s="10">
        <v>100</v>
      </c>
      <c r="N34">
        <v>1.3902852324976078E-2</v>
      </c>
      <c r="AH34">
        <v>5.3045544411061355E-3</v>
      </c>
      <c r="AI34">
        <v>1</v>
      </c>
      <c r="AJ34">
        <v>0</v>
      </c>
      <c r="AK34">
        <v>30</v>
      </c>
      <c r="AL34">
        <v>0</v>
      </c>
      <c r="AM34">
        <v>0.8</v>
      </c>
      <c r="AN34">
        <v>1</v>
      </c>
      <c r="AO34">
        <v>6.6666666666667096E-3</v>
      </c>
    </row>
    <row r="35" spans="1:41">
      <c r="A35">
        <v>344.9</v>
      </c>
      <c r="B35">
        <v>20.39</v>
      </c>
      <c r="C35">
        <v>0.12889999999999999</v>
      </c>
      <c r="D35">
        <v>8.448E-2</v>
      </c>
      <c r="E35" s="8">
        <v>0</v>
      </c>
      <c r="F35" s="9">
        <v>1</v>
      </c>
      <c r="G35" s="10">
        <v>1</v>
      </c>
      <c r="H35">
        <v>0</v>
      </c>
      <c r="I35">
        <v>9.755199827420151E-2</v>
      </c>
      <c r="J35" s="8">
        <v>9.755199827420151E-2</v>
      </c>
      <c r="K35" s="10">
        <v>0.90244800172579853</v>
      </c>
      <c r="L35" s="8">
        <v>-0.10264420625124568</v>
      </c>
      <c r="M35" s="10">
        <v>100</v>
      </c>
      <c r="N35">
        <v>0.10809708491530562</v>
      </c>
      <c r="AH35">
        <v>5.8165712781501492E-3</v>
      </c>
      <c r="AI35">
        <v>1</v>
      </c>
      <c r="AJ35">
        <v>0</v>
      </c>
      <c r="AK35">
        <v>31</v>
      </c>
      <c r="AL35">
        <v>0</v>
      </c>
      <c r="AM35">
        <v>0.79333333333333333</v>
      </c>
      <c r="AN35">
        <v>1</v>
      </c>
      <c r="AO35">
        <v>6.6666666666667096E-3</v>
      </c>
    </row>
    <row r="36" spans="1:41">
      <c r="A36">
        <v>346.4</v>
      </c>
      <c r="B36">
        <v>18.95</v>
      </c>
      <c r="C36">
        <v>0.1147</v>
      </c>
      <c r="D36">
        <v>6.3869999999999996E-2</v>
      </c>
      <c r="E36" s="8">
        <v>0</v>
      </c>
      <c r="F36" s="9">
        <v>1</v>
      </c>
      <c r="G36" s="10">
        <v>1</v>
      </c>
      <c r="H36">
        <v>0</v>
      </c>
      <c r="I36">
        <v>4.0675068635452089E-2</v>
      </c>
      <c r="J36" s="8">
        <v>4.0675068635452089E-2</v>
      </c>
      <c r="K36" s="10">
        <v>0.95932493136454788</v>
      </c>
      <c r="L36" s="8">
        <v>-4.1525438374141167E-2</v>
      </c>
      <c r="M36" s="10">
        <v>100</v>
      </c>
      <c r="N36">
        <v>4.2399678467227676E-2</v>
      </c>
      <c r="AH36">
        <v>6.067257619406307E-3</v>
      </c>
      <c r="AI36">
        <v>1</v>
      </c>
      <c r="AJ36">
        <v>0</v>
      </c>
      <c r="AK36">
        <v>32</v>
      </c>
      <c r="AL36">
        <v>0</v>
      </c>
      <c r="AM36">
        <v>0.78666666666666663</v>
      </c>
      <c r="AN36">
        <v>1</v>
      </c>
      <c r="AO36">
        <v>6.6666666666665986E-3</v>
      </c>
    </row>
    <row r="37" spans="1:41">
      <c r="A37">
        <v>347</v>
      </c>
      <c r="B37">
        <v>25.22</v>
      </c>
      <c r="C37">
        <v>7.2340000000000002E-2</v>
      </c>
      <c r="D37">
        <v>2.3789999999999999E-2</v>
      </c>
      <c r="E37" s="8">
        <v>0</v>
      </c>
      <c r="F37" s="9">
        <v>1</v>
      </c>
      <c r="G37" s="10">
        <v>1</v>
      </c>
      <c r="H37">
        <v>0</v>
      </c>
      <c r="I37">
        <v>7.3329018124592443E-2</v>
      </c>
      <c r="J37" s="8">
        <v>7.3329018124592443E-2</v>
      </c>
      <c r="K37" s="10">
        <v>0.92667098187540753</v>
      </c>
      <c r="L37" s="8">
        <v>-7.6156704276326315E-2</v>
      </c>
      <c r="M37" s="10">
        <v>100</v>
      </c>
      <c r="N37">
        <v>7.9131665454969052E-2</v>
      </c>
      <c r="AH37">
        <v>6.1067218334707202E-3</v>
      </c>
      <c r="AI37">
        <v>1</v>
      </c>
      <c r="AJ37">
        <v>0</v>
      </c>
      <c r="AK37">
        <v>33</v>
      </c>
      <c r="AL37">
        <v>0</v>
      </c>
      <c r="AM37">
        <v>0.78</v>
      </c>
      <c r="AN37">
        <v>1</v>
      </c>
      <c r="AO37">
        <v>6.6666666666667096E-3</v>
      </c>
    </row>
    <row r="38" spans="1:41">
      <c r="A38">
        <v>349.6</v>
      </c>
      <c r="B38">
        <v>15.15</v>
      </c>
      <c r="C38">
        <v>4.3020000000000003E-2</v>
      </c>
      <c r="D38">
        <v>0</v>
      </c>
      <c r="E38" s="8">
        <v>0</v>
      </c>
      <c r="F38" s="9">
        <v>1</v>
      </c>
      <c r="G38" s="10">
        <v>1</v>
      </c>
      <c r="H38">
        <v>0</v>
      </c>
      <c r="I38">
        <v>1.5887705105848346E-3</v>
      </c>
      <c r="J38" s="8">
        <v>1.5887705105848346E-3</v>
      </c>
      <c r="K38" s="10">
        <v>0.99841122948941519</v>
      </c>
      <c r="L38" s="8">
        <v>-1.5900339448345097E-3</v>
      </c>
      <c r="M38" s="10">
        <v>100</v>
      </c>
      <c r="N38">
        <v>1.5912987190632136E-3</v>
      </c>
      <c r="AH38">
        <v>6.2504809698517051E-3</v>
      </c>
      <c r="AI38">
        <v>1</v>
      </c>
      <c r="AJ38">
        <v>0</v>
      </c>
      <c r="AK38">
        <v>34</v>
      </c>
      <c r="AL38">
        <v>0</v>
      </c>
      <c r="AM38">
        <v>0.77333333333333332</v>
      </c>
      <c r="AN38">
        <v>1</v>
      </c>
      <c r="AO38">
        <v>6.6666666666667096E-3</v>
      </c>
    </row>
    <row r="39" spans="1:41">
      <c r="A39">
        <v>355.3</v>
      </c>
      <c r="B39">
        <v>14.97</v>
      </c>
      <c r="C39">
        <v>5.1389999999999998E-2</v>
      </c>
      <c r="D39">
        <v>2.2509999999999999E-2</v>
      </c>
      <c r="E39" s="8">
        <v>0</v>
      </c>
      <c r="F39" s="9">
        <v>1</v>
      </c>
      <c r="G39" s="10">
        <v>1</v>
      </c>
      <c r="H39">
        <v>0</v>
      </c>
      <c r="I39">
        <v>2.4188669075398085E-3</v>
      </c>
      <c r="J39" s="8">
        <v>2.4188669075398085E-3</v>
      </c>
      <c r="K39" s="10">
        <v>0.99758113309246021</v>
      </c>
      <c r="L39" s="8">
        <v>-2.4217970922028134E-3</v>
      </c>
      <c r="M39" s="10">
        <v>100</v>
      </c>
      <c r="N39">
        <v>2.4247320115622288E-3</v>
      </c>
      <c r="AH39">
        <v>6.4465156092745734E-3</v>
      </c>
      <c r="AI39">
        <v>1</v>
      </c>
      <c r="AJ39">
        <v>0</v>
      </c>
      <c r="AK39">
        <v>35</v>
      </c>
      <c r="AL39">
        <v>0</v>
      </c>
      <c r="AM39">
        <v>0.76666666666666661</v>
      </c>
      <c r="AN39">
        <v>1</v>
      </c>
      <c r="AO39">
        <v>6.6666666666665986E-3</v>
      </c>
    </row>
    <row r="40" spans="1:41">
      <c r="A40">
        <v>357.6</v>
      </c>
      <c r="B40">
        <v>9.7100000000000009</v>
      </c>
      <c r="C40">
        <v>5.7360000000000001E-2</v>
      </c>
      <c r="D40">
        <v>2.5309999999999999E-2</v>
      </c>
      <c r="E40" s="8">
        <v>0</v>
      </c>
      <c r="F40" s="9">
        <v>1</v>
      </c>
      <c r="G40" s="10">
        <v>1</v>
      </c>
      <c r="H40">
        <v>0</v>
      </c>
      <c r="I40">
        <v>5.8006743393522442E-4</v>
      </c>
      <c r="J40" s="8">
        <v>5.8006743393522442E-4</v>
      </c>
      <c r="K40" s="10">
        <v>0.99941993256606476</v>
      </c>
      <c r="L40" s="8">
        <v>-5.8023573813753288E-4</v>
      </c>
      <c r="M40" s="10">
        <v>100</v>
      </c>
      <c r="N40">
        <v>5.8040410745648216E-4</v>
      </c>
      <c r="AH40">
        <v>7.3499804277054716E-3</v>
      </c>
      <c r="AI40">
        <v>1</v>
      </c>
      <c r="AJ40">
        <v>0</v>
      </c>
      <c r="AK40">
        <v>36</v>
      </c>
      <c r="AL40">
        <v>0</v>
      </c>
      <c r="AM40">
        <v>0.76</v>
      </c>
      <c r="AN40">
        <v>1</v>
      </c>
      <c r="AO40">
        <v>6.6666666666667096E-3</v>
      </c>
    </row>
    <row r="41" spans="1:41">
      <c r="A41">
        <v>366.8</v>
      </c>
      <c r="B41">
        <v>12.96</v>
      </c>
      <c r="C41">
        <v>3.7179999999999998E-2</v>
      </c>
      <c r="D41">
        <v>3.0899999999999999E-3</v>
      </c>
      <c r="E41" s="8">
        <v>0</v>
      </c>
      <c r="F41" s="9">
        <v>1</v>
      </c>
      <c r="G41" s="10">
        <v>1</v>
      </c>
      <c r="H41">
        <v>0</v>
      </c>
      <c r="I41">
        <v>9.0330237419315111E-4</v>
      </c>
      <c r="J41" s="8">
        <v>9.0330237419315111E-4</v>
      </c>
      <c r="K41" s="10">
        <v>0.99909669762580688</v>
      </c>
      <c r="L41" s="8">
        <v>-9.0371059763404344E-4</v>
      </c>
      <c r="M41" s="10">
        <v>100</v>
      </c>
      <c r="N41">
        <v>9.0411906709300942E-4</v>
      </c>
      <c r="AH41">
        <v>8.1473543981060523E-3</v>
      </c>
      <c r="AI41">
        <v>1</v>
      </c>
      <c r="AJ41">
        <v>0</v>
      </c>
      <c r="AK41">
        <v>37</v>
      </c>
      <c r="AL41">
        <v>0</v>
      </c>
      <c r="AM41">
        <v>0.7533333333333333</v>
      </c>
      <c r="AN41">
        <v>1</v>
      </c>
      <c r="AO41">
        <v>6.6666666666667096E-3</v>
      </c>
    </row>
    <row r="42" spans="1:41">
      <c r="A42">
        <v>371.1</v>
      </c>
      <c r="B42">
        <v>21.35</v>
      </c>
      <c r="C42">
        <v>0.12180000000000001</v>
      </c>
      <c r="D42">
        <v>0.10440000000000001</v>
      </c>
      <c r="E42" s="8">
        <v>1</v>
      </c>
      <c r="F42" s="9">
        <v>0</v>
      </c>
      <c r="G42" s="10">
        <v>1</v>
      </c>
      <c r="H42">
        <v>1</v>
      </c>
      <c r="I42">
        <v>0.17179499509740725</v>
      </c>
      <c r="J42" s="8">
        <v>0.17179499509740725</v>
      </c>
      <c r="K42" s="10">
        <v>0.82820500490259275</v>
      </c>
      <c r="L42" s="8">
        <v>-1.7614534020018071</v>
      </c>
      <c r="M42" s="10">
        <v>0</v>
      </c>
      <c r="N42">
        <v>4.8208913445528658</v>
      </c>
      <c r="AH42">
        <v>8.5350897413004941E-3</v>
      </c>
      <c r="AI42">
        <v>1</v>
      </c>
      <c r="AJ42">
        <v>0</v>
      </c>
      <c r="AK42">
        <v>38</v>
      </c>
      <c r="AL42">
        <v>0</v>
      </c>
      <c r="AM42">
        <v>0.74666666666666659</v>
      </c>
      <c r="AN42">
        <v>1</v>
      </c>
      <c r="AO42">
        <v>6.6666666666665986E-3</v>
      </c>
    </row>
    <row r="43" spans="1:41">
      <c r="A43">
        <v>372.7</v>
      </c>
      <c r="B43">
        <v>14.71</v>
      </c>
      <c r="C43">
        <v>5.7430000000000002E-2</v>
      </c>
      <c r="D43">
        <v>2.3630000000000002E-2</v>
      </c>
      <c r="E43" s="8">
        <v>0</v>
      </c>
      <c r="F43" s="9">
        <v>1</v>
      </c>
      <c r="G43" s="10">
        <v>1</v>
      </c>
      <c r="H43">
        <v>0</v>
      </c>
      <c r="I43">
        <v>3.1035354231244124E-3</v>
      </c>
      <c r="J43" s="8">
        <v>3.1035354231244124E-3</v>
      </c>
      <c r="K43" s="10">
        <v>0.99689646457687564</v>
      </c>
      <c r="L43" s="8">
        <v>-3.1083613767844292E-3</v>
      </c>
      <c r="M43" s="10">
        <v>100</v>
      </c>
      <c r="N43">
        <v>3.1131973413524761E-3</v>
      </c>
      <c r="AH43">
        <v>9.0405647392965572E-3</v>
      </c>
      <c r="AI43">
        <v>1</v>
      </c>
      <c r="AJ43">
        <v>0</v>
      </c>
      <c r="AK43">
        <v>39</v>
      </c>
      <c r="AL43">
        <v>0</v>
      </c>
      <c r="AM43">
        <v>0.74</v>
      </c>
      <c r="AN43">
        <v>1</v>
      </c>
      <c r="AO43">
        <v>6.6666666666665986E-3</v>
      </c>
    </row>
    <row r="44" spans="1:41">
      <c r="A44">
        <v>381.9</v>
      </c>
      <c r="B44">
        <v>13.08</v>
      </c>
      <c r="C44">
        <v>5.1130000000000002E-2</v>
      </c>
      <c r="D44">
        <v>1.9820000000000001E-2</v>
      </c>
      <c r="E44" s="8">
        <v>0</v>
      </c>
      <c r="F44" s="9">
        <v>1</v>
      </c>
      <c r="G44" s="10">
        <v>1</v>
      </c>
      <c r="H44">
        <v>0</v>
      </c>
      <c r="I44">
        <v>1.7639754486841902E-3</v>
      </c>
      <c r="J44" s="8">
        <v>1.7639754486841902E-3</v>
      </c>
      <c r="K44" s="10">
        <v>0.99823602455131577</v>
      </c>
      <c r="L44" s="8">
        <v>-1.765533085400812E-3</v>
      </c>
      <c r="M44" s="10">
        <v>100</v>
      </c>
      <c r="N44">
        <v>1.7670925565695316E-3</v>
      </c>
      <c r="AH44">
        <v>9.529784854231527E-3</v>
      </c>
      <c r="AI44">
        <v>1</v>
      </c>
      <c r="AJ44">
        <v>0</v>
      </c>
      <c r="AK44">
        <v>40</v>
      </c>
      <c r="AL44">
        <v>0</v>
      </c>
      <c r="AM44">
        <v>0.73333333333333339</v>
      </c>
      <c r="AN44">
        <v>1</v>
      </c>
      <c r="AO44">
        <v>6.6666666666667096E-3</v>
      </c>
    </row>
    <row r="45" spans="1:41">
      <c r="A45">
        <v>384.8</v>
      </c>
      <c r="B45">
        <v>13.39</v>
      </c>
      <c r="C45">
        <v>0.11360000000000001</v>
      </c>
      <c r="D45">
        <v>4.6350000000000002E-2</v>
      </c>
      <c r="E45" s="8">
        <v>0</v>
      </c>
      <c r="F45" s="9">
        <v>1</v>
      </c>
      <c r="G45" s="10">
        <v>1</v>
      </c>
      <c r="H45">
        <v>0</v>
      </c>
      <c r="I45">
        <v>9.529784854231527E-3</v>
      </c>
      <c r="J45" s="8">
        <v>9.529784854231527E-3</v>
      </c>
      <c r="K45" s="10">
        <v>0.9904702151457685</v>
      </c>
      <c r="L45" s="8">
        <v>-9.575483819870223E-3</v>
      </c>
      <c r="M45" s="10">
        <v>100</v>
      </c>
      <c r="N45">
        <v>9.621475445204598E-3</v>
      </c>
      <c r="AH45">
        <v>9.9807475395871717E-3</v>
      </c>
      <c r="AI45">
        <v>1</v>
      </c>
      <c r="AJ45">
        <v>0</v>
      </c>
      <c r="AK45">
        <v>41</v>
      </c>
      <c r="AL45">
        <v>0</v>
      </c>
      <c r="AM45">
        <v>0.72666666666666668</v>
      </c>
      <c r="AN45">
        <v>1</v>
      </c>
      <c r="AO45">
        <v>6.6666666666667096E-3</v>
      </c>
    </row>
    <row r="46" spans="1:41">
      <c r="A46">
        <v>386.1</v>
      </c>
      <c r="B46">
        <v>20.38</v>
      </c>
      <c r="C46">
        <v>0.28389999999999999</v>
      </c>
      <c r="D46">
        <v>0.2414</v>
      </c>
      <c r="E46" s="8">
        <v>1</v>
      </c>
      <c r="F46" s="9">
        <v>0</v>
      </c>
      <c r="G46" s="10">
        <v>1</v>
      </c>
      <c r="H46">
        <v>1</v>
      </c>
      <c r="I46">
        <v>0.95665964612685017</v>
      </c>
      <c r="J46" s="8">
        <v>0.95665964612685017</v>
      </c>
      <c r="K46" s="10">
        <v>4.3340353873149828E-2</v>
      </c>
      <c r="L46" s="8">
        <v>-4.4307597466869381E-2</v>
      </c>
      <c r="M46" s="10">
        <v>100</v>
      </c>
      <c r="N46">
        <v>4.5303838254930458E-2</v>
      </c>
      <c r="AH46">
        <v>1.0059298562957944E-2</v>
      </c>
      <c r="AI46">
        <v>1</v>
      </c>
      <c r="AJ46">
        <v>0</v>
      </c>
      <c r="AK46">
        <v>42</v>
      </c>
      <c r="AL46">
        <v>0</v>
      </c>
      <c r="AM46">
        <v>0.72</v>
      </c>
      <c r="AN46">
        <v>1</v>
      </c>
      <c r="AO46">
        <v>6.6666666666665986E-3</v>
      </c>
    </row>
    <row r="47" spans="1:41">
      <c r="A47">
        <v>386.8</v>
      </c>
      <c r="B47">
        <v>33.81</v>
      </c>
      <c r="C47">
        <v>3.5740000000000001E-2</v>
      </c>
      <c r="D47">
        <v>4.9670000000000001E-3</v>
      </c>
      <c r="E47" s="8">
        <v>0</v>
      </c>
      <c r="F47" s="9">
        <v>1</v>
      </c>
      <c r="G47" s="10">
        <v>1</v>
      </c>
      <c r="H47">
        <v>0</v>
      </c>
      <c r="I47">
        <v>0.39600190207173891</v>
      </c>
      <c r="J47" s="8">
        <v>0.39600190207173891</v>
      </c>
      <c r="K47" s="10">
        <v>0.60399809792826109</v>
      </c>
      <c r="L47" s="8">
        <v>-0.50418423017767611</v>
      </c>
      <c r="M47" s="10">
        <v>100</v>
      </c>
      <c r="N47">
        <v>0.65563435287303407</v>
      </c>
      <c r="AH47">
        <v>1.1226474094454438E-2</v>
      </c>
      <c r="AI47">
        <v>1</v>
      </c>
      <c r="AJ47">
        <v>0</v>
      </c>
      <c r="AK47">
        <v>43</v>
      </c>
      <c r="AL47">
        <v>0</v>
      </c>
      <c r="AM47">
        <v>0.71333333333333337</v>
      </c>
      <c r="AN47">
        <v>1</v>
      </c>
      <c r="AO47">
        <v>6.6666666666667096E-3</v>
      </c>
    </row>
    <row r="48" spans="1:41">
      <c r="A48">
        <v>388</v>
      </c>
      <c r="B48">
        <v>13.04</v>
      </c>
      <c r="C48">
        <v>7.6079999999999995E-2</v>
      </c>
      <c r="D48">
        <v>3.2649999999999998E-2</v>
      </c>
      <c r="E48" s="8">
        <v>0</v>
      </c>
      <c r="F48" s="9">
        <v>1</v>
      </c>
      <c r="G48" s="10">
        <v>1</v>
      </c>
      <c r="H48">
        <v>0</v>
      </c>
      <c r="I48">
        <v>3.565578106786327E-3</v>
      </c>
      <c r="J48" s="8">
        <v>3.565578106786327E-3</v>
      </c>
      <c r="K48" s="10">
        <v>0.99643442189321363</v>
      </c>
      <c r="L48" s="8">
        <v>-3.5719499310712609E-3</v>
      </c>
      <c r="M48" s="10">
        <v>100</v>
      </c>
      <c r="N48">
        <v>3.5783369466620505E-3</v>
      </c>
      <c r="AH48">
        <v>1.1470547558441076E-2</v>
      </c>
      <c r="AI48">
        <v>1</v>
      </c>
      <c r="AJ48">
        <v>0</v>
      </c>
      <c r="AK48">
        <v>44</v>
      </c>
      <c r="AL48">
        <v>0</v>
      </c>
      <c r="AM48">
        <v>0.70666666666666667</v>
      </c>
      <c r="AN48">
        <v>1</v>
      </c>
      <c r="AO48">
        <v>6.6666666666667096E-3</v>
      </c>
    </row>
    <row r="49" spans="1:41">
      <c r="A49">
        <v>389.4</v>
      </c>
      <c r="B49">
        <v>18.190000000000001</v>
      </c>
      <c r="C49">
        <v>0.13250000000000001</v>
      </c>
      <c r="D49">
        <v>0.15479999999999999</v>
      </c>
      <c r="E49" s="8">
        <v>0</v>
      </c>
      <c r="F49" s="9">
        <v>1</v>
      </c>
      <c r="G49" s="10">
        <v>1</v>
      </c>
      <c r="H49">
        <v>0</v>
      </c>
      <c r="I49">
        <v>0.17129647497280698</v>
      </c>
      <c r="J49" s="8">
        <v>0.17129647497280698</v>
      </c>
      <c r="K49" s="10">
        <v>0.82870352502719302</v>
      </c>
      <c r="L49" s="8">
        <v>-0.18789281745307743</v>
      </c>
      <c r="M49" s="10">
        <v>100</v>
      </c>
      <c r="N49">
        <v>0.20670417079158204</v>
      </c>
      <c r="AH49">
        <v>1.2084861657808565E-2</v>
      </c>
      <c r="AI49">
        <v>1</v>
      </c>
      <c r="AJ49">
        <v>0</v>
      </c>
      <c r="AK49">
        <v>45</v>
      </c>
      <c r="AL49">
        <v>0</v>
      </c>
      <c r="AM49">
        <v>0.7</v>
      </c>
      <c r="AN49">
        <v>1</v>
      </c>
      <c r="AO49">
        <v>6.6666666666665986E-3</v>
      </c>
    </row>
    <row r="50" spans="1:41">
      <c r="A50">
        <v>394.1</v>
      </c>
      <c r="B50">
        <v>19.04</v>
      </c>
      <c r="C50">
        <v>4.7010000000000003E-2</v>
      </c>
      <c r="D50">
        <v>3.7089999999999998E-2</v>
      </c>
      <c r="E50" s="8">
        <v>0</v>
      </c>
      <c r="F50" s="9">
        <v>1</v>
      </c>
      <c r="G50" s="10">
        <v>1</v>
      </c>
      <c r="H50">
        <v>0</v>
      </c>
      <c r="I50">
        <v>1.3642549165215295E-2</v>
      </c>
      <c r="J50" s="8">
        <v>1.3642549165215295E-2</v>
      </c>
      <c r="K50" s="10">
        <v>0.98635745083478465</v>
      </c>
      <c r="L50" s="8">
        <v>-1.3736463874640524E-2</v>
      </c>
      <c r="M50" s="10">
        <v>100</v>
      </c>
      <c r="N50">
        <v>1.3831242572020098E-2</v>
      </c>
      <c r="AH50">
        <v>1.2338012703096469E-2</v>
      </c>
      <c r="AI50">
        <v>1</v>
      </c>
      <c r="AJ50">
        <v>0</v>
      </c>
      <c r="AK50">
        <v>46</v>
      </c>
      <c r="AL50">
        <v>0</v>
      </c>
      <c r="AM50">
        <v>0.69333333333333336</v>
      </c>
      <c r="AN50">
        <v>1</v>
      </c>
      <c r="AO50">
        <v>6.6666666666667096E-3</v>
      </c>
    </row>
    <row r="51" spans="1:41">
      <c r="A51">
        <v>394.1</v>
      </c>
      <c r="B51">
        <v>19.96</v>
      </c>
      <c r="C51">
        <v>0.1181</v>
      </c>
      <c r="D51">
        <v>9.2740000000000003E-2</v>
      </c>
      <c r="E51" s="8">
        <v>0</v>
      </c>
      <c r="F51" s="9">
        <v>1</v>
      </c>
      <c r="G51" s="10">
        <v>1</v>
      </c>
      <c r="H51">
        <v>0</v>
      </c>
      <c r="I51">
        <v>0.12530041479878051</v>
      </c>
      <c r="J51" s="8">
        <v>0.12530041479878051</v>
      </c>
      <c r="K51" s="10">
        <v>0.87469958520121949</v>
      </c>
      <c r="L51" s="8">
        <v>-0.13387478277477857</v>
      </c>
      <c r="M51" s="10">
        <v>100</v>
      </c>
      <c r="N51">
        <v>0.14324965613188886</v>
      </c>
      <c r="AH51">
        <v>1.253301178667403E-2</v>
      </c>
      <c r="AI51">
        <v>1</v>
      </c>
      <c r="AJ51">
        <v>0</v>
      </c>
      <c r="AK51">
        <v>47</v>
      </c>
      <c r="AL51">
        <v>0</v>
      </c>
      <c r="AM51">
        <v>0.68666666666666665</v>
      </c>
      <c r="AN51">
        <v>1</v>
      </c>
      <c r="AO51">
        <v>6.6666666666667096E-3</v>
      </c>
    </row>
    <row r="52" spans="1:41">
      <c r="A52">
        <v>395.7</v>
      </c>
      <c r="B52">
        <v>27.08</v>
      </c>
      <c r="C52">
        <v>3.8129999999999997E-2</v>
      </c>
      <c r="D52">
        <v>1.6330000000000001E-2</v>
      </c>
      <c r="E52" s="8">
        <v>0</v>
      </c>
      <c r="F52" s="9">
        <v>1</v>
      </c>
      <c r="G52" s="10">
        <v>1</v>
      </c>
      <c r="H52">
        <v>0</v>
      </c>
      <c r="I52">
        <v>9.8865131221154159E-2</v>
      </c>
      <c r="J52" s="8">
        <v>9.8865131221154159E-2</v>
      </c>
      <c r="K52" s="10">
        <v>0.90113486877884585</v>
      </c>
      <c r="L52" s="8">
        <v>-0.10410034469705959</v>
      </c>
      <c r="M52" s="10">
        <v>100</v>
      </c>
      <c r="N52">
        <v>0.10971180302359089</v>
      </c>
      <c r="AH52">
        <v>1.3381598211497082E-2</v>
      </c>
      <c r="AI52">
        <v>1</v>
      </c>
      <c r="AJ52">
        <v>0</v>
      </c>
      <c r="AK52">
        <v>48</v>
      </c>
      <c r="AL52">
        <v>0</v>
      </c>
      <c r="AM52">
        <v>0.67999999999999994</v>
      </c>
      <c r="AN52">
        <v>1</v>
      </c>
      <c r="AO52">
        <v>6.6666666666665986E-3</v>
      </c>
    </row>
    <row r="53" spans="1:41">
      <c r="A53">
        <v>396</v>
      </c>
      <c r="B53">
        <v>18.89</v>
      </c>
      <c r="C53">
        <v>5.008E-2</v>
      </c>
      <c r="D53">
        <v>2.3990000000000001E-2</v>
      </c>
      <c r="E53" s="8">
        <v>0</v>
      </c>
      <c r="F53" s="9">
        <v>1</v>
      </c>
      <c r="G53" s="10">
        <v>1</v>
      </c>
      <c r="H53">
        <v>0</v>
      </c>
      <c r="I53">
        <v>1.2338012703096469E-2</v>
      </c>
      <c r="J53" s="8">
        <v>1.2338012703096469E-2</v>
      </c>
      <c r="K53" s="10">
        <v>0.98766198729690358</v>
      </c>
      <c r="L53" s="8">
        <v>-1.2414757890567521E-2</v>
      </c>
      <c r="M53" s="10">
        <v>100</v>
      </c>
      <c r="N53">
        <v>1.2492140896162187E-2</v>
      </c>
      <c r="AH53">
        <v>1.3642549165215295E-2</v>
      </c>
      <c r="AI53">
        <v>1</v>
      </c>
      <c r="AJ53">
        <v>0</v>
      </c>
      <c r="AK53">
        <v>49</v>
      </c>
      <c r="AL53">
        <v>0</v>
      </c>
      <c r="AM53">
        <v>0.67333333333333334</v>
      </c>
      <c r="AN53">
        <v>1</v>
      </c>
      <c r="AO53">
        <v>6.6666666666665986E-3</v>
      </c>
    </row>
    <row r="54" spans="1:41">
      <c r="A54">
        <v>396.5</v>
      </c>
      <c r="B54">
        <v>21.26</v>
      </c>
      <c r="C54">
        <v>6.5750000000000003E-2</v>
      </c>
      <c r="D54">
        <v>5.1330000000000001E-2</v>
      </c>
      <c r="E54" s="8">
        <v>0</v>
      </c>
      <c r="F54" s="9">
        <v>1</v>
      </c>
      <c r="G54" s="10">
        <v>1</v>
      </c>
      <c r="H54">
        <v>0</v>
      </c>
      <c r="I54">
        <v>4.5737070535194289E-2</v>
      </c>
      <c r="J54" s="8">
        <v>4.5737070535194289E-2</v>
      </c>
      <c r="K54" s="10">
        <v>0.95426292946480573</v>
      </c>
      <c r="L54" s="8">
        <v>-4.6816038101137866E-2</v>
      </c>
      <c r="M54" s="10">
        <v>100</v>
      </c>
      <c r="N54">
        <v>4.7929212298800844E-2</v>
      </c>
      <c r="AH54">
        <v>1.371221344638247E-2</v>
      </c>
      <c r="AI54">
        <v>1</v>
      </c>
      <c r="AJ54">
        <v>0</v>
      </c>
      <c r="AK54">
        <v>50</v>
      </c>
      <c r="AL54">
        <v>0</v>
      </c>
      <c r="AM54">
        <v>0.66666666666666674</v>
      </c>
      <c r="AN54">
        <v>1</v>
      </c>
      <c r="AO54">
        <v>6.6666666666668206E-3</v>
      </c>
    </row>
    <row r="55" spans="1:41">
      <c r="A55">
        <v>396.6</v>
      </c>
      <c r="B55">
        <v>14.16</v>
      </c>
      <c r="C55">
        <v>3.8719999999999997E-2</v>
      </c>
      <c r="D55">
        <v>1.487E-3</v>
      </c>
      <c r="E55" s="8">
        <v>0</v>
      </c>
      <c r="F55" s="9">
        <v>1</v>
      </c>
      <c r="G55" s="10">
        <v>1</v>
      </c>
      <c r="H55">
        <v>0</v>
      </c>
      <c r="I55">
        <v>1.8399627931649858E-3</v>
      </c>
      <c r="J55" s="8">
        <v>1.8399627931649858E-3</v>
      </c>
      <c r="K55" s="10">
        <v>0.99816003720683499</v>
      </c>
      <c r="L55" s="8">
        <v>-1.8416576039500549E-3</v>
      </c>
      <c r="M55" s="10">
        <v>100</v>
      </c>
      <c r="N55">
        <v>1.8433544968538102E-3</v>
      </c>
      <c r="AH55">
        <v>1.4051472119380634E-2</v>
      </c>
      <c r="AI55">
        <v>1</v>
      </c>
      <c r="AJ55">
        <v>0</v>
      </c>
      <c r="AK55">
        <v>51</v>
      </c>
      <c r="AL55">
        <v>0</v>
      </c>
      <c r="AM55">
        <v>0.65999999999999992</v>
      </c>
      <c r="AN55">
        <v>1</v>
      </c>
      <c r="AO55">
        <v>6.6666666666665986E-3</v>
      </c>
    </row>
    <row r="56" spans="1:41">
      <c r="A56">
        <v>398</v>
      </c>
      <c r="B56">
        <v>17.309999999999999</v>
      </c>
      <c r="C56">
        <v>9.486E-2</v>
      </c>
      <c r="D56">
        <v>2.0310000000000002E-2</v>
      </c>
      <c r="E56" s="8">
        <v>0</v>
      </c>
      <c r="F56" s="9">
        <v>1</v>
      </c>
      <c r="G56" s="10">
        <v>1</v>
      </c>
      <c r="H56">
        <v>0</v>
      </c>
      <c r="I56">
        <v>1.8659726601317792E-2</v>
      </c>
      <c r="J56" s="8">
        <v>1.8659726601317792E-2</v>
      </c>
      <c r="K56" s="10">
        <v>0.98134027339868224</v>
      </c>
      <c r="L56" s="8">
        <v>-1.8836015749025388E-2</v>
      </c>
      <c r="M56" s="10">
        <v>100</v>
      </c>
      <c r="N56">
        <v>1.9014532580725989E-2</v>
      </c>
      <c r="AH56">
        <v>1.4082087539144212E-2</v>
      </c>
      <c r="AI56">
        <v>1</v>
      </c>
      <c r="AJ56">
        <v>0</v>
      </c>
      <c r="AK56">
        <v>52</v>
      </c>
      <c r="AL56">
        <v>0</v>
      </c>
      <c r="AM56">
        <v>0.65333333333333332</v>
      </c>
      <c r="AN56">
        <v>1</v>
      </c>
      <c r="AO56">
        <v>6.6666666666665986E-3</v>
      </c>
    </row>
    <row r="57" spans="1:41">
      <c r="A57">
        <v>399.8</v>
      </c>
      <c r="B57">
        <v>15.39</v>
      </c>
      <c r="C57">
        <v>6.8890000000000007E-2</v>
      </c>
      <c r="D57">
        <v>3.5029999999999999E-2</v>
      </c>
      <c r="E57" s="8">
        <v>0</v>
      </c>
      <c r="F57" s="9">
        <v>1</v>
      </c>
      <c r="G57" s="10">
        <v>1</v>
      </c>
      <c r="H57">
        <v>0</v>
      </c>
      <c r="I57">
        <v>7.3499804277054716E-3</v>
      </c>
      <c r="J57" s="8">
        <v>7.3499804277054716E-3</v>
      </c>
      <c r="K57" s="10">
        <v>0.99265001957229448</v>
      </c>
      <c r="L57" s="8">
        <v>-7.3771246218333354E-3</v>
      </c>
      <c r="M57" s="10">
        <v>100</v>
      </c>
      <c r="N57">
        <v>7.4044026422045266E-3</v>
      </c>
      <c r="AH57">
        <v>1.4518287524819479E-2</v>
      </c>
      <c r="AI57">
        <v>1</v>
      </c>
      <c r="AJ57">
        <v>0</v>
      </c>
      <c r="AK57">
        <v>53</v>
      </c>
      <c r="AL57">
        <v>0</v>
      </c>
      <c r="AM57">
        <v>0.64666666666666672</v>
      </c>
      <c r="AN57">
        <v>1</v>
      </c>
      <c r="AO57">
        <v>6.6666666666667096E-3</v>
      </c>
    </row>
    <row r="58" spans="1:41">
      <c r="A58">
        <v>401.5</v>
      </c>
      <c r="B58">
        <v>20.97</v>
      </c>
      <c r="C58">
        <v>9.3619999999999995E-2</v>
      </c>
      <c r="D58">
        <v>4.5909999999999999E-2</v>
      </c>
      <c r="E58" s="8">
        <v>0</v>
      </c>
      <c r="F58" s="9">
        <v>1</v>
      </c>
      <c r="G58" s="10">
        <v>1</v>
      </c>
      <c r="H58">
        <v>0</v>
      </c>
      <c r="I58">
        <v>7.1998778620661688E-2</v>
      </c>
      <c r="J58" s="8">
        <v>7.1998778620661688E-2</v>
      </c>
      <c r="K58" s="10">
        <v>0.92800122137933827</v>
      </c>
      <c r="L58" s="8">
        <v>-7.4722230055274286E-2</v>
      </c>
      <c r="M58" s="10">
        <v>100</v>
      </c>
      <c r="N58">
        <v>7.7584788642461072E-2</v>
      </c>
      <c r="AH58">
        <v>1.4530133611813354E-2</v>
      </c>
      <c r="AI58">
        <v>1</v>
      </c>
      <c r="AJ58">
        <v>0</v>
      </c>
      <c r="AK58">
        <v>54</v>
      </c>
      <c r="AL58">
        <v>0</v>
      </c>
      <c r="AM58">
        <v>0.64</v>
      </c>
      <c r="AN58">
        <v>1</v>
      </c>
      <c r="AO58">
        <v>6.6666666666667096E-3</v>
      </c>
    </row>
    <row r="59" spans="1:41">
      <c r="A59">
        <v>402</v>
      </c>
      <c r="B59">
        <v>14.92</v>
      </c>
      <c r="C59">
        <v>8.1549999999999997E-2</v>
      </c>
      <c r="D59">
        <v>6.1809999999999997E-2</v>
      </c>
      <c r="E59" s="8">
        <v>0</v>
      </c>
      <c r="F59" s="9">
        <v>1</v>
      </c>
      <c r="G59" s="10">
        <v>1</v>
      </c>
      <c r="H59">
        <v>0</v>
      </c>
      <c r="I59">
        <v>1.1226474094454438E-2</v>
      </c>
      <c r="J59" s="8">
        <v>1.1226474094454438E-2</v>
      </c>
      <c r="K59" s="10">
        <v>0.98877352590554557</v>
      </c>
      <c r="L59" s="8">
        <v>-1.1289966599977887E-2</v>
      </c>
      <c r="M59" s="10">
        <v>100</v>
      </c>
      <c r="N59">
        <v>1.1353938794197516E-2</v>
      </c>
      <c r="AH59">
        <v>1.5323437818506097E-2</v>
      </c>
      <c r="AI59">
        <v>1</v>
      </c>
      <c r="AJ59">
        <v>0</v>
      </c>
      <c r="AK59">
        <v>55</v>
      </c>
      <c r="AL59">
        <v>0</v>
      </c>
      <c r="AM59">
        <v>0.6333333333333333</v>
      </c>
      <c r="AN59">
        <v>1</v>
      </c>
      <c r="AO59">
        <v>6.6666666666665986E-3</v>
      </c>
    </row>
    <row r="60" spans="1:41">
      <c r="A60">
        <v>403.3</v>
      </c>
      <c r="B60">
        <v>10.82</v>
      </c>
      <c r="C60">
        <v>6.6850000000000007E-2</v>
      </c>
      <c r="D60">
        <v>3.5119999999999998E-2</v>
      </c>
      <c r="E60" s="8">
        <v>0</v>
      </c>
      <c r="F60" s="9">
        <v>1</v>
      </c>
      <c r="G60" s="10">
        <v>1</v>
      </c>
      <c r="H60">
        <v>0</v>
      </c>
      <c r="I60">
        <v>1.824212438158323E-3</v>
      </c>
      <c r="J60" s="8">
        <v>1.824212438158323E-3</v>
      </c>
      <c r="K60" s="10">
        <v>0.99817578756184167</v>
      </c>
      <c r="L60" s="8">
        <v>-1.8258783399488956E-3</v>
      </c>
      <c r="M60" s="10">
        <v>100</v>
      </c>
      <c r="N60">
        <v>1.8275462707968205E-3</v>
      </c>
      <c r="AH60">
        <v>1.5853520890098501E-2</v>
      </c>
      <c r="AI60">
        <v>1</v>
      </c>
      <c r="AJ60">
        <v>0</v>
      </c>
      <c r="AK60">
        <v>56</v>
      </c>
      <c r="AL60">
        <v>0</v>
      </c>
      <c r="AM60">
        <v>0.62666666666666671</v>
      </c>
      <c r="AN60">
        <v>1</v>
      </c>
      <c r="AO60">
        <v>6.6666666666667096E-3</v>
      </c>
    </row>
    <row r="61" spans="1:41">
      <c r="A61">
        <v>406.3</v>
      </c>
      <c r="B61">
        <v>14.93</v>
      </c>
      <c r="C61">
        <v>7.8079999999999997E-2</v>
      </c>
      <c r="D61">
        <v>4.3279999999999999E-2</v>
      </c>
      <c r="E61" s="8">
        <v>0</v>
      </c>
      <c r="F61" s="9">
        <v>1</v>
      </c>
      <c r="G61" s="10">
        <v>1</v>
      </c>
      <c r="H61">
        <v>0</v>
      </c>
      <c r="I61">
        <v>9.0405647392965572E-3</v>
      </c>
      <c r="J61" s="8">
        <v>9.0405647392965572E-3</v>
      </c>
      <c r="K61" s="10">
        <v>0.9909594352607034</v>
      </c>
      <c r="L61" s="8">
        <v>-9.0816786274672059E-3</v>
      </c>
      <c r="M61" s="10">
        <v>100</v>
      </c>
      <c r="N61">
        <v>9.123042192860446E-3</v>
      </c>
      <c r="AH61">
        <v>1.6027182893501093E-2</v>
      </c>
      <c r="AI61">
        <v>1</v>
      </c>
      <c r="AJ61">
        <v>0</v>
      </c>
      <c r="AK61">
        <v>57</v>
      </c>
      <c r="AL61">
        <v>0</v>
      </c>
      <c r="AM61">
        <v>0.62</v>
      </c>
      <c r="AN61">
        <v>1</v>
      </c>
      <c r="AO61">
        <v>0</v>
      </c>
    </row>
    <row r="62" spans="1:41">
      <c r="A62">
        <v>407.4</v>
      </c>
      <c r="B62">
        <v>18.45</v>
      </c>
      <c r="C62">
        <v>5.9909999999999998E-2</v>
      </c>
      <c r="D62">
        <v>2.6380000000000001E-2</v>
      </c>
      <c r="E62" s="8">
        <v>0</v>
      </c>
      <c r="F62" s="9">
        <v>1</v>
      </c>
      <c r="G62" s="10">
        <v>1</v>
      </c>
      <c r="H62">
        <v>0</v>
      </c>
      <c r="I62">
        <v>1.5323437818506097E-2</v>
      </c>
      <c r="J62" s="8">
        <v>1.5323437818506097E-2</v>
      </c>
      <c r="K62" s="10">
        <v>0.98467656218149391</v>
      </c>
      <c r="L62" s="8">
        <v>-1.5442055000589323E-2</v>
      </c>
      <c r="M62" s="10">
        <v>100</v>
      </c>
      <c r="N62">
        <v>1.556189961966588E-2</v>
      </c>
      <c r="AH62">
        <v>1.7894544961635457E-2</v>
      </c>
      <c r="AI62">
        <v>0</v>
      </c>
      <c r="AJ62">
        <v>1</v>
      </c>
      <c r="AK62">
        <v>57</v>
      </c>
      <c r="AL62">
        <v>1</v>
      </c>
      <c r="AM62">
        <v>0.62</v>
      </c>
      <c r="AN62">
        <v>0.99333333333333329</v>
      </c>
      <c r="AO62">
        <v>6.6222222222222646E-3</v>
      </c>
    </row>
    <row r="63" spans="1:41">
      <c r="A63">
        <v>409</v>
      </c>
      <c r="B63">
        <v>18.75</v>
      </c>
      <c r="C63">
        <v>5.4730000000000001E-2</v>
      </c>
      <c r="D63">
        <v>3.0360000000000002E-2</v>
      </c>
      <c r="E63" s="8">
        <v>0</v>
      </c>
      <c r="F63" s="9">
        <v>1</v>
      </c>
      <c r="G63" s="10">
        <v>1</v>
      </c>
      <c r="H63">
        <v>0</v>
      </c>
      <c r="I63">
        <v>1.6027182893501093E-2</v>
      </c>
      <c r="J63" s="8">
        <v>1.6027182893501093E-2</v>
      </c>
      <c r="K63" s="10">
        <v>0.98397281710649886</v>
      </c>
      <c r="L63" s="8">
        <v>-1.6157007203227425E-2</v>
      </c>
      <c r="M63" s="10">
        <v>100</v>
      </c>
      <c r="N63">
        <v>1.6288237454192209E-2</v>
      </c>
      <c r="AH63">
        <v>1.8659726601317792E-2</v>
      </c>
      <c r="AI63">
        <v>1</v>
      </c>
      <c r="AJ63">
        <v>0</v>
      </c>
      <c r="AK63">
        <v>58</v>
      </c>
      <c r="AL63">
        <v>1</v>
      </c>
      <c r="AM63">
        <v>0.61333333333333329</v>
      </c>
      <c r="AN63">
        <v>0.99333333333333329</v>
      </c>
      <c r="AO63">
        <v>6.6222222222221544E-3</v>
      </c>
    </row>
    <row r="64" spans="1:41">
      <c r="A64">
        <v>412.5</v>
      </c>
      <c r="B64">
        <v>18.329999999999998</v>
      </c>
      <c r="C64">
        <v>0.1017</v>
      </c>
      <c r="D64">
        <v>7.0699999999999999E-2</v>
      </c>
      <c r="E64" s="8">
        <v>0</v>
      </c>
      <c r="F64" s="9">
        <v>1</v>
      </c>
      <c r="G64" s="10">
        <v>1</v>
      </c>
      <c r="H64">
        <v>0</v>
      </c>
      <c r="I64">
        <v>5.6791246880432154E-2</v>
      </c>
      <c r="J64" s="8">
        <v>5.6791246880432154E-2</v>
      </c>
      <c r="K64" s="10">
        <v>0.94320875311956787</v>
      </c>
      <c r="L64" s="8">
        <v>-5.8467649565005775E-2</v>
      </c>
      <c r="M64" s="10">
        <v>100</v>
      </c>
      <c r="N64">
        <v>6.0210686862903706E-2</v>
      </c>
      <c r="AH64">
        <v>1.8952263184929437E-2</v>
      </c>
      <c r="AI64">
        <v>1</v>
      </c>
      <c r="AJ64">
        <v>0</v>
      </c>
      <c r="AK64">
        <v>59</v>
      </c>
      <c r="AL64">
        <v>1</v>
      </c>
      <c r="AM64">
        <v>0.60666666666666669</v>
      </c>
      <c r="AN64">
        <v>0.99333333333333329</v>
      </c>
      <c r="AO64">
        <v>6.6222222222222646E-3</v>
      </c>
    </row>
    <row r="65" spans="1:41">
      <c r="A65">
        <v>412.6</v>
      </c>
      <c r="B65">
        <v>12.84</v>
      </c>
      <c r="C65">
        <v>7.5249999999999997E-2</v>
      </c>
      <c r="D65">
        <v>4.1959999999999997E-2</v>
      </c>
      <c r="E65" s="8">
        <v>0</v>
      </c>
      <c r="F65" s="9">
        <v>1</v>
      </c>
      <c r="G65" s="10">
        <v>1</v>
      </c>
      <c r="H65">
        <v>0</v>
      </c>
      <c r="I65">
        <v>4.7817861416452768E-3</v>
      </c>
      <c r="J65" s="8">
        <v>4.7817861416452768E-3</v>
      </c>
      <c r="K65" s="10">
        <v>0.99521821385835474</v>
      </c>
      <c r="L65" s="8">
        <v>-4.7932554581500818E-3</v>
      </c>
      <c r="M65" s="10">
        <v>100</v>
      </c>
      <c r="N65">
        <v>4.8047614835210889E-3</v>
      </c>
      <c r="AH65">
        <v>1.9291532780114806E-2</v>
      </c>
      <c r="AI65">
        <v>1</v>
      </c>
      <c r="AJ65">
        <v>0</v>
      </c>
      <c r="AK65">
        <v>60</v>
      </c>
      <c r="AL65">
        <v>1</v>
      </c>
      <c r="AM65">
        <v>0.6</v>
      </c>
      <c r="AN65">
        <v>0.99333333333333329</v>
      </c>
      <c r="AO65">
        <v>6.6222222222222646E-3</v>
      </c>
    </row>
    <row r="66" spans="1:41">
      <c r="A66">
        <v>419.8</v>
      </c>
      <c r="B66">
        <v>20.18</v>
      </c>
      <c r="C66">
        <v>0.11409999999999999</v>
      </c>
      <c r="D66">
        <v>6.8430000000000005E-2</v>
      </c>
      <c r="E66" s="8">
        <v>0</v>
      </c>
      <c r="F66" s="9">
        <v>1</v>
      </c>
      <c r="G66" s="10">
        <v>1</v>
      </c>
      <c r="H66">
        <v>0</v>
      </c>
      <c r="I66">
        <v>0.12644808685772635</v>
      </c>
      <c r="J66" s="8">
        <v>0.12644808685772635</v>
      </c>
      <c r="K66" s="10">
        <v>0.87355191314227365</v>
      </c>
      <c r="L66" s="8">
        <v>-0.13518771998649756</v>
      </c>
      <c r="M66" s="10">
        <v>100</v>
      </c>
      <c r="N66">
        <v>0.14475165694832839</v>
      </c>
      <c r="AH66">
        <v>1.9862610629565621E-2</v>
      </c>
      <c r="AI66">
        <v>1</v>
      </c>
      <c r="AJ66">
        <v>0</v>
      </c>
      <c r="AK66">
        <v>61</v>
      </c>
      <c r="AL66">
        <v>1</v>
      </c>
      <c r="AM66">
        <v>0.59333333333333327</v>
      </c>
      <c r="AN66">
        <v>0.99333333333333329</v>
      </c>
      <c r="AO66">
        <v>6.6222222222221544E-3</v>
      </c>
    </row>
    <row r="67" spans="1:41">
      <c r="A67">
        <v>420.3</v>
      </c>
      <c r="B67">
        <v>17.190000000000001</v>
      </c>
      <c r="C67">
        <v>6.1409999999999999E-2</v>
      </c>
      <c r="D67">
        <v>3.8089999999999999E-2</v>
      </c>
      <c r="E67" s="8">
        <v>0</v>
      </c>
      <c r="F67" s="9">
        <v>1</v>
      </c>
      <c r="G67" s="10">
        <v>1</v>
      </c>
      <c r="H67">
        <v>0</v>
      </c>
      <c r="I67">
        <v>1.4082087539144212E-2</v>
      </c>
      <c r="J67" s="8">
        <v>1.4082087539144212E-2</v>
      </c>
      <c r="K67" s="10">
        <v>0.98591791246085581</v>
      </c>
      <c r="L67" s="8">
        <v>-1.418218092752819E-2</v>
      </c>
      <c r="M67" s="10">
        <v>100</v>
      </c>
      <c r="N67">
        <v>1.4283225166277032E-2</v>
      </c>
      <c r="AH67">
        <v>2.1592474393191823E-2</v>
      </c>
      <c r="AI67">
        <v>1</v>
      </c>
      <c r="AJ67">
        <v>0</v>
      </c>
      <c r="AK67">
        <v>62</v>
      </c>
      <c r="AL67">
        <v>1</v>
      </c>
      <c r="AM67">
        <v>0.58666666666666667</v>
      </c>
      <c r="AN67">
        <v>0.99333333333333329</v>
      </c>
      <c r="AO67">
        <v>6.6222222222221544E-3</v>
      </c>
    </row>
    <row r="68" spans="1:41">
      <c r="A68">
        <v>423.6</v>
      </c>
      <c r="B68">
        <v>16.670000000000002</v>
      </c>
      <c r="C68">
        <v>6.0949999999999997E-2</v>
      </c>
      <c r="D68">
        <v>3.5920000000000001E-2</v>
      </c>
      <c r="E68" s="8">
        <v>0</v>
      </c>
      <c r="F68" s="9">
        <v>1</v>
      </c>
      <c r="G68" s="10">
        <v>1</v>
      </c>
      <c r="H68">
        <v>0</v>
      </c>
      <c r="I68">
        <v>1.2084861657808565E-2</v>
      </c>
      <c r="J68" s="8">
        <v>1.2084861657808565E-2</v>
      </c>
      <c r="K68" s="10">
        <v>0.98791513834219147</v>
      </c>
      <c r="L68" s="8">
        <v>-1.2158477289432729E-2</v>
      </c>
      <c r="M68" s="10">
        <v>100</v>
      </c>
      <c r="N68">
        <v>1.2232692048922364E-2</v>
      </c>
      <c r="AH68">
        <v>2.1777907779923091E-2</v>
      </c>
      <c r="AI68">
        <v>1</v>
      </c>
      <c r="AJ68">
        <v>0</v>
      </c>
      <c r="AK68">
        <v>63</v>
      </c>
      <c r="AL68">
        <v>1</v>
      </c>
      <c r="AM68">
        <v>0.58000000000000007</v>
      </c>
      <c r="AN68">
        <v>0.99333333333333329</v>
      </c>
      <c r="AO68">
        <v>6.6222222222223747E-3</v>
      </c>
    </row>
    <row r="69" spans="1:41">
      <c r="A69">
        <v>427.3</v>
      </c>
      <c r="B69">
        <v>14.02</v>
      </c>
      <c r="C69">
        <v>4.3400000000000001E-2</v>
      </c>
      <c r="D69">
        <v>2.2450000000000001E-2</v>
      </c>
      <c r="E69" s="8">
        <v>0</v>
      </c>
      <c r="F69" s="9">
        <v>1</v>
      </c>
      <c r="G69" s="10">
        <v>1</v>
      </c>
      <c r="H69">
        <v>0</v>
      </c>
      <c r="I69">
        <v>3.4106819487740229E-3</v>
      </c>
      <c r="J69" s="8">
        <v>3.4106819487740229E-3</v>
      </c>
      <c r="K69" s="10">
        <v>0.99658931805122597</v>
      </c>
      <c r="L69" s="8">
        <v>-3.4165115835796942E-3</v>
      </c>
      <c r="M69" s="10">
        <v>100</v>
      </c>
      <c r="N69">
        <v>3.4223545115287996E-3</v>
      </c>
      <c r="AH69">
        <v>2.1951301313106294E-2</v>
      </c>
      <c r="AI69">
        <v>1</v>
      </c>
      <c r="AJ69">
        <v>0</v>
      </c>
      <c r="AK69">
        <v>64</v>
      </c>
      <c r="AL69">
        <v>1</v>
      </c>
      <c r="AM69">
        <v>0.57333333333333325</v>
      </c>
      <c r="AN69">
        <v>0.99333333333333329</v>
      </c>
      <c r="AO69">
        <v>6.6222222222221544E-3</v>
      </c>
    </row>
    <row r="70" spans="1:41">
      <c r="A70">
        <v>427.9</v>
      </c>
      <c r="B70">
        <v>21.6</v>
      </c>
      <c r="C70">
        <v>4.9660000000000003E-2</v>
      </c>
      <c r="D70">
        <v>1.6570000000000001E-2</v>
      </c>
      <c r="E70" s="8">
        <v>0</v>
      </c>
      <c r="F70" s="9">
        <v>1</v>
      </c>
      <c r="G70" s="10">
        <v>1</v>
      </c>
      <c r="H70">
        <v>0</v>
      </c>
      <c r="I70">
        <v>3.5989671173807788E-2</v>
      </c>
      <c r="J70" s="8">
        <v>3.5989671173807788E-2</v>
      </c>
      <c r="K70" s="10">
        <v>0.9640103288261922</v>
      </c>
      <c r="L70" s="8">
        <v>-3.665326987899991E-2</v>
      </c>
      <c r="M70" s="10">
        <v>100</v>
      </c>
      <c r="N70">
        <v>3.7333283780921607E-2</v>
      </c>
      <c r="AH70">
        <v>2.2919744975097068E-2</v>
      </c>
      <c r="AI70">
        <v>1</v>
      </c>
      <c r="AJ70">
        <v>0</v>
      </c>
      <c r="AK70">
        <v>65</v>
      </c>
      <c r="AL70">
        <v>1</v>
      </c>
      <c r="AM70">
        <v>0.56666666666666665</v>
      </c>
      <c r="AN70">
        <v>0.99333333333333329</v>
      </c>
      <c r="AO70">
        <v>6.6222222222221544E-3</v>
      </c>
    </row>
    <row r="71" spans="1:41">
      <c r="A71">
        <v>428</v>
      </c>
      <c r="B71">
        <v>18.940000000000001</v>
      </c>
      <c r="C71">
        <v>6.9000000000000006E-2</v>
      </c>
      <c r="D71">
        <v>2.6689999999999998E-2</v>
      </c>
      <c r="E71" s="8">
        <v>0</v>
      </c>
      <c r="F71" s="9">
        <v>1</v>
      </c>
      <c r="G71" s="10">
        <v>1</v>
      </c>
      <c r="H71">
        <v>0</v>
      </c>
      <c r="I71">
        <v>2.6748394312195861E-2</v>
      </c>
      <c r="J71" s="8">
        <v>2.6748394312195861E-2</v>
      </c>
      <c r="K71" s="10">
        <v>0.97325160568780411</v>
      </c>
      <c r="L71" s="8">
        <v>-2.711264267243034E-2</v>
      </c>
      <c r="M71" s="10">
        <v>100</v>
      </c>
      <c r="N71">
        <v>2.7483534736418517E-2</v>
      </c>
      <c r="AH71">
        <v>2.5069865412496829E-2</v>
      </c>
      <c r="AI71">
        <v>1</v>
      </c>
      <c r="AJ71">
        <v>0</v>
      </c>
      <c r="AK71">
        <v>66</v>
      </c>
      <c r="AL71">
        <v>1</v>
      </c>
      <c r="AM71">
        <v>0.56000000000000005</v>
      </c>
      <c r="AN71">
        <v>0.99333333333333329</v>
      </c>
      <c r="AO71">
        <v>6.6222222222222646E-3</v>
      </c>
    </row>
    <row r="72" spans="1:41">
      <c r="A72">
        <v>428.9</v>
      </c>
      <c r="B72">
        <v>17.39</v>
      </c>
      <c r="C72">
        <v>5.5620000000000003E-2</v>
      </c>
      <c r="D72">
        <v>2.3529999999999999E-2</v>
      </c>
      <c r="E72" s="8">
        <v>0</v>
      </c>
      <c r="F72" s="9">
        <v>1</v>
      </c>
      <c r="G72" s="10">
        <v>1</v>
      </c>
      <c r="H72">
        <v>0</v>
      </c>
      <c r="I72">
        <v>1.253301178667403E-2</v>
      </c>
      <c r="J72" s="8">
        <v>1.253301178667403E-2</v>
      </c>
      <c r="K72" s="10">
        <v>0.98746698821332601</v>
      </c>
      <c r="L72" s="8">
        <v>-1.2612212423034947E-2</v>
      </c>
      <c r="M72" s="10">
        <v>100</v>
      </c>
      <c r="N72">
        <v>1.269208179743876E-2</v>
      </c>
      <c r="AH72">
        <v>2.6690452577607469E-2</v>
      </c>
      <c r="AI72">
        <v>1</v>
      </c>
      <c r="AJ72">
        <v>0</v>
      </c>
      <c r="AK72">
        <v>67</v>
      </c>
      <c r="AL72">
        <v>1</v>
      </c>
      <c r="AM72">
        <v>0.55333333333333334</v>
      </c>
      <c r="AN72">
        <v>0.99333333333333329</v>
      </c>
      <c r="AO72">
        <v>6.6222222222222646E-3</v>
      </c>
    </row>
    <row r="73" spans="1:41">
      <c r="A73">
        <v>431.1</v>
      </c>
      <c r="B73">
        <v>18.14</v>
      </c>
      <c r="C73">
        <v>5.9139999999999998E-2</v>
      </c>
      <c r="D73">
        <v>2.6849999999999999E-2</v>
      </c>
      <c r="E73" s="8">
        <v>1</v>
      </c>
      <c r="F73" s="9">
        <v>0</v>
      </c>
      <c r="G73" s="10">
        <v>1</v>
      </c>
      <c r="H73">
        <v>1</v>
      </c>
      <c r="I73">
        <v>1.7894544961635457E-2</v>
      </c>
      <c r="J73" s="8">
        <v>1.7894544961635457E-2</v>
      </c>
      <c r="K73" s="10">
        <v>0.98210545503836455</v>
      </c>
      <c r="L73" s="8">
        <v>-4.0232593633279956</v>
      </c>
      <c r="M73" s="10">
        <v>0</v>
      </c>
      <c r="N73">
        <v>54.882952159103461</v>
      </c>
      <c r="AH73">
        <v>2.6748394312195861E-2</v>
      </c>
      <c r="AI73">
        <v>1</v>
      </c>
      <c r="AJ73">
        <v>0</v>
      </c>
      <c r="AK73">
        <v>68</v>
      </c>
      <c r="AL73">
        <v>1</v>
      </c>
      <c r="AM73">
        <v>0.54666666666666663</v>
      </c>
      <c r="AN73">
        <v>0.99333333333333329</v>
      </c>
      <c r="AO73">
        <v>6.6222222222221544E-3</v>
      </c>
    </row>
    <row r="74" spans="1:41">
      <c r="A74">
        <v>432</v>
      </c>
      <c r="B74">
        <v>16.579999999999998</v>
      </c>
      <c r="C74">
        <v>0.17</v>
      </c>
      <c r="D74">
        <v>0.16589999999999999</v>
      </c>
      <c r="E74" s="8">
        <v>1</v>
      </c>
      <c r="F74" s="9">
        <v>0</v>
      </c>
      <c r="G74" s="10">
        <v>1</v>
      </c>
      <c r="H74">
        <v>1</v>
      </c>
      <c r="I74">
        <v>0.33049209692466391</v>
      </c>
      <c r="J74" s="8">
        <v>0.33049209692466391</v>
      </c>
      <c r="K74" s="10">
        <v>0.66950790307533614</v>
      </c>
      <c r="L74" s="8">
        <v>-1.1071725324584103</v>
      </c>
      <c r="M74" s="10">
        <v>0</v>
      </c>
      <c r="N74">
        <v>2.0257909623416843</v>
      </c>
      <c r="AH74">
        <v>2.7114494247245342E-2</v>
      </c>
      <c r="AI74">
        <v>1</v>
      </c>
      <c r="AJ74">
        <v>0</v>
      </c>
      <c r="AK74">
        <v>69</v>
      </c>
      <c r="AL74">
        <v>1</v>
      </c>
      <c r="AM74">
        <v>0.54</v>
      </c>
      <c r="AN74">
        <v>0.99333333333333329</v>
      </c>
      <c r="AO74">
        <v>6.6222222222222646E-3</v>
      </c>
    </row>
    <row r="75" spans="1:41">
      <c r="A75">
        <v>432.2</v>
      </c>
      <c r="B75">
        <v>18.350000000000001</v>
      </c>
      <c r="C75">
        <v>0.1154</v>
      </c>
      <c r="D75">
        <v>6.6360000000000002E-2</v>
      </c>
      <c r="E75" s="8">
        <v>0</v>
      </c>
      <c r="F75" s="9">
        <v>1</v>
      </c>
      <c r="G75" s="10">
        <v>1</v>
      </c>
      <c r="H75">
        <v>0</v>
      </c>
      <c r="I75">
        <v>8.7078789493550288E-2</v>
      </c>
      <c r="J75" s="8">
        <v>8.7078789493550288E-2</v>
      </c>
      <c r="K75" s="10">
        <v>0.9129212105064497</v>
      </c>
      <c r="L75" s="8">
        <v>-9.1105699475239471E-2</v>
      </c>
      <c r="M75" s="10">
        <v>100</v>
      </c>
      <c r="N75">
        <v>9.5384780736163091E-2</v>
      </c>
      <c r="AH75">
        <v>2.9268114895130173E-2</v>
      </c>
      <c r="AI75">
        <v>1</v>
      </c>
      <c r="AJ75">
        <v>0</v>
      </c>
      <c r="AK75">
        <v>70</v>
      </c>
      <c r="AL75">
        <v>1</v>
      </c>
      <c r="AM75">
        <v>0.53333333333333333</v>
      </c>
      <c r="AN75">
        <v>0.99333333333333329</v>
      </c>
      <c r="AO75">
        <v>6.6222222222222646E-3</v>
      </c>
    </row>
    <row r="76" spans="1:41">
      <c r="A76">
        <v>432.7</v>
      </c>
      <c r="B76">
        <v>17.46</v>
      </c>
      <c r="C76">
        <v>5.6419999999999998E-2</v>
      </c>
      <c r="D76">
        <v>2.6880000000000001E-2</v>
      </c>
      <c r="E76" s="8">
        <v>0</v>
      </c>
      <c r="F76" s="9">
        <v>1</v>
      </c>
      <c r="G76" s="10">
        <v>1</v>
      </c>
      <c r="H76">
        <v>0</v>
      </c>
      <c r="I76">
        <v>1.4051472119380634E-2</v>
      </c>
      <c r="J76" s="8">
        <v>1.4051472119380634E-2</v>
      </c>
      <c r="K76" s="10">
        <v>0.98594852788061937</v>
      </c>
      <c r="L76" s="8">
        <v>-1.4151128702955896E-2</v>
      </c>
      <c r="M76" s="10">
        <v>100</v>
      </c>
      <c r="N76">
        <v>1.4251729904790745E-2</v>
      </c>
      <c r="AH76">
        <v>2.9440236708648534E-2</v>
      </c>
      <c r="AI76">
        <v>1</v>
      </c>
      <c r="AJ76">
        <v>0</v>
      </c>
      <c r="AK76">
        <v>71</v>
      </c>
      <c r="AL76">
        <v>1</v>
      </c>
      <c r="AM76">
        <v>0.52666666666666662</v>
      </c>
      <c r="AN76">
        <v>0.99333333333333329</v>
      </c>
      <c r="AO76">
        <v>6.6222222222221544E-3</v>
      </c>
    </row>
    <row r="77" spans="1:41">
      <c r="A77">
        <v>432.8</v>
      </c>
      <c r="B77">
        <v>14.65</v>
      </c>
      <c r="C77">
        <v>0.12959999999999999</v>
      </c>
      <c r="D77">
        <v>3.7100000000000001E-2</v>
      </c>
      <c r="E77" s="8">
        <v>0</v>
      </c>
      <c r="F77" s="9">
        <v>1</v>
      </c>
      <c r="G77" s="10">
        <v>1</v>
      </c>
      <c r="H77">
        <v>0</v>
      </c>
      <c r="I77">
        <v>2.9440236708648534E-2</v>
      </c>
      <c r="J77" s="8">
        <v>2.9440236708648534E-2</v>
      </c>
      <c r="K77" s="10">
        <v>0.97055976329135152</v>
      </c>
      <c r="L77" s="8">
        <v>-2.9882298370683281E-2</v>
      </c>
      <c r="M77" s="10">
        <v>100</v>
      </c>
      <c r="N77">
        <v>3.0333254913444102E-2</v>
      </c>
      <c r="AH77">
        <v>3.0580413606085061E-2</v>
      </c>
      <c r="AI77">
        <v>1</v>
      </c>
      <c r="AJ77">
        <v>0</v>
      </c>
      <c r="AK77">
        <v>72</v>
      </c>
      <c r="AL77">
        <v>1</v>
      </c>
      <c r="AM77">
        <v>0.52</v>
      </c>
      <c r="AN77">
        <v>0.99333333333333329</v>
      </c>
      <c r="AO77">
        <v>6.6222222222222646E-3</v>
      </c>
    </row>
    <row r="78" spans="1:41">
      <c r="A78">
        <v>435.6</v>
      </c>
      <c r="B78">
        <v>17.36</v>
      </c>
      <c r="C78">
        <v>7.2099999999999997E-2</v>
      </c>
      <c r="D78">
        <v>5.9290000000000002E-2</v>
      </c>
      <c r="E78" s="8">
        <v>0</v>
      </c>
      <c r="F78" s="9">
        <v>1</v>
      </c>
      <c r="G78" s="10">
        <v>1</v>
      </c>
      <c r="H78">
        <v>0</v>
      </c>
      <c r="I78">
        <v>2.7114494247245342E-2</v>
      </c>
      <c r="J78" s="8">
        <v>2.7114494247245342E-2</v>
      </c>
      <c r="K78" s="10">
        <v>0.97288550575275468</v>
      </c>
      <c r="L78" s="8">
        <v>-2.7488875094304175E-2</v>
      </c>
      <c r="M78" s="10">
        <v>100</v>
      </c>
      <c r="N78">
        <v>2.787018008482502E-2</v>
      </c>
      <c r="AH78">
        <v>3.2349522361314324E-2</v>
      </c>
      <c r="AI78">
        <v>1</v>
      </c>
      <c r="AJ78">
        <v>0</v>
      </c>
      <c r="AK78">
        <v>73</v>
      </c>
      <c r="AL78">
        <v>1</v>
      </c>
      <c r="AM78">
        <v>0.51333333333333331</v>
      </c>
      <c r="AN78">
        <v>0.99333333333333329</v>
      </c>
      <c r="AO78">
        <v>6.6222222222222646E-3</v>
      </c>
    </row>
    <row r="79" spans="1:41">
      <c r="A79">
        <v>437.6</v>
      </c>
      <c r="B79">
        <v>18.239999999999998</v>
      </c>
      <c r="C79">
        <v>4.7509999999999997E-2</v>
      </c>
      <c r="D79">
        <v>1.9720000000000001E-2</v>
      </c>
      <c r="E79" s="8">
        <v>0</v>
      </c>
      <c r="F79" s="9">
        <v>1</v>
      </c>
      <c r="G79" s="10">
        <v>1</v>
      </c>
      <c r="H79">
        <v>0</v>
      </c>
      <c r="I79">
        <v>1.4518287524819479E-2</v>
      </c>
      <c r="J79" s="8">
        <v>1.4518287524819479E-2</v>
      </c>
      <c r="K79" s="10">
        <v>0.98548171247518057</v>
      </c>
      <c r="L79" s="8">
        <v>-1.4624709156991411E-2</v>
      </c>
      <c r="M79" s="10">
        <v>100</v>
      </c>
      <c r="N79">
        <v>1.4732173454903276E-2</v>
      </c>
      <c r="AH79">
        <v>3.2644687046898942E-2</v>
      </c>
      <c r="AI79">
        <v>1</v>
      </c>
      <c r="AJ79">
        <v>0</v>
      </c>
      <c r="AK79">
        <v>74</v>
      </c>
      <c r="AL79">
        <v>1</v>
      </c>
      <c r="AM79">
        <v>0.5066666666666666</v>
      </c>
      <c r="AN79">
        <v>0.99333333333333329</v>
      </c>
      <c r="AO79">
        <v>6.6222222222221544E-3</v>
      </c>
    </row>
    <row r="80" spans="1:41">
      <c r="A80">
        <v>438.6</v>
      </c>
      <c r="B80">
        <v>21.53</v>
      </c>
      <c r="C80">
        <v>7.8490000000000004E-2</v>
      </c>
      <c r="D80">
        <v>3.3279999999999997E-2</v>
      </c>
      <c r="E80" s="8">
        <v>0</v>
      </c>
      <c r="F80" s="9">
        <v>1</v>
      </c>
      <c r="G80" s="10">
        <v>1</v>
      </c>
      <c r="H80">
        <v>0</v>
      </c>
      <c r="I80">
        <v>8.1726100283203165E-2</v>
      </c>
      <c r="J80" s="8">
        <v>8.1726100283203165E-2</v>
      </c>
      <c r="K80" s="10">
        <v>0.91827389971679685</v>
      </c>
      <c r="L80" s="8">
        <v>-8.5259567159269953E-2</v>
      </c>
      <c r="M80" s="10">
        <v>100</v>
      </c>
      <c r="N80">
        <v>8.8999698574040012E-2</v>
      </c>
      <c r="AH80">
        <v>3.4079689221030635E-2</v>
      </c>
      <c r="AI80">
        <v>1</v>
      </c>
      <c r="AJ80">
        <v>0</v>
      </c>
      <c r="AK80">
        <v>75</v>
      </c>
      <c r="AL80">
        <v>1</v>
      </c>
      <c r="AM80">
        <v>0.5</v>
      </c>
      <c r="AN80">
        <v>0.99333333333333329</v>
      </c>
      <c r="AO80">
        <v>6.6222222222222646E-3</v>
      </c>
    </row>
    <row r="81" spans="1:41">
      <c r="A81">
        <v>440.6</v>
      </c>
      <c r="B81">
        <v>18.7</v>
      </c>
      <c r="C81">
        <v>0.15160000000000001</v>
      </c>
      <c r="D81">
        <v>0.12180000000000001</v>
      </c>
      <c r="E81" s="8">
        <v>1</v>
      </c>
      <c r="F81" s="9">
        <v>0</v>
      </c>
      <c r="G81" s="10">
        <v>1</v>
      </c>
      <c r="H81">
        <v>1</v>
      </c>
      <c r="I81">
        <v>0.30738647722849299</v>
      </c>
      <c r="J81" s="8">
        <v>0.30738647722849299</v>
      </c>
      <c r="K81" s="10">
        <v>0.69261352277150701</v>
      </c>
      <c r="L81" s="8">
        <v>-1.1796494396439217</v>
      </c>
      <c r="M81" s="10">
        <v>0</v>
      </c>
      <c r="N81">
        <v>2.2532335482561221</v>
      </c>
      <c r="AH81">
        <v>3.5339608772161545E-2</v>
      </c>
      <c r="AI81">
        <v>1</v>
      </c>
      <c r="AJ81">
        <v>0</v>
      </c>
      <c r="AK81">
        <v>76</v>
      </c>
      <c r="AL81">
        <v>1</v>
      </c>
      <c r="AM81">
        <v>0.49333333333333329</v>
      </c>
      <c r="AN81">
        <v>0.99333333333333329</v>
      </c>
      <c r="AO81">
        <v>6.6222222222221544E-3</v>
      </c>
    </row>
    <row r="82" spans="1:41">
      <c r="A82">
        <v>441</v>
      </c>
      <c r="B82">
        <v>20.76</v>
      </c>
      <c r="C82">
        <v>0.1011</v>
      </c>
      <c r="D82">
        <v>6.5740000000000007E-2</v>
      </c>
      <c r="E82" s="8">
        <v>0</v>
      </c>
      <c r="F82" s="9">
        <v>1</v>
      </c>
      <c r="G82" s="10">
        <v>1</v>
      </c>
      <c r="H82">
        <v>0</v>
      </c>
      <c r="I82">
        <v>0.13993117559234125</v>
      </c>
      <c r="J82" s="8">
        <v>0.13993117559234125</v>
      </c>
      <c r="K82" s="10">
        <v>0.86006882440765875</v>
      </c>
      <c r="L82" s="8">
        <v>-0.15074286455568514</v>
      </c>
      <c r="M82" s="10">
        <v>100</v>
      </c>
      <c r="N82">
        <v>0.16269764886398919</v>
      </c>
      <c r="AH82">
        <v>3.5689677861514509E-2</v>
      </c>
      <c r="AI82">
        <v>1</v>
      </c>
      <c r="AJ82">
        <v>0</v>
      </c>
      <c r="AK82">
        <v>77</v>
      </c>
      <c r="AL82">
        <v>1</v>
      </c>
      <c r="AM82">
        <v>0.48666666666666669</v>
      </c>
      <c r="AN82">
        <v>0.99333333333333329</v>
      </c>
      <c r="AO82">
        <v>6.6222222222222646E-3</v>
      </c>
    </row>
    <row r="83" spans="1:41">
      <c r="A83">
        <v>443.3</v>
      </c>
      <c r="B83">
        <v>15.65</v>
      </c>
      <c r="C83">
        <v>7.1650000000000005E-2</v>
      </c>
      <c r="D83">
        <v>4.1509999999999998E-2</v>
      </c>
      <c r="E83" s="8">
        <v>0</v>
      </c>
      <c r="F83" s="9">
        <v>1</v>
      </c>
      <c r="G83" s="10">
        <v>1</v>
      </c>
      <c r="H83">
        <v>0</v>
      </c>
      <c r="I83">
        <v>1.4530133611813354E-2</v>
      </c>
      <c r="J83" s="8">
        <v>1.4530133611813354E-2</v>
      </c>
      <c r="K83" s="10">
        <v>0.98546986638818668</v>
      </c>
      <c r="L83" s="8">
        <v>-1.4636729834841719E-2</v>
      </c>
      <c r="M83" s="10">
        <v>100</v>
      </c>
      <c r="N83">
        <v>1.474437129677772E-2</v>
      </c>
      <c r="AH83">
        <v>3.5805526076194451E-2</v>
      </c>
      <c r="AI83">
        <v>1</v>
      </c>
      <c r="AJ83">
        <v>0</v>
      </c>
      <c r="AK83">
        <v>78</v>
      </c>
      <c r="AL83">
        <v>1</v>
      </c>
      <c r="AM83">
        <v>0.48</v>
      </c>
      <c r="AN83">
        <v>0.99333333333333329</v>
      </c>
      <c r="AO83">
        <v>6.6222222222221544E-3</v>
      </c>
    </row>
    <row r="84" spans="1:41">
      <c r="A84">
        <v>448.6</v>
      </c>
      <c r="B84">
        <v>12.74</v>
      </c>
      <c r="C84">
        <v>5.2409999999999998E-2</v>
      </c>
      <c r="D84">
        <v>1.9720000000000001E-2</v>
      </c>
      <c r="E84" s="8">
        <v>0</v>
      </c>
      <c r="F84" s="9">
        <v>1</v>
      </c>
      <c r="G84" s="10">
        <v>1</v>
      </c>
      <c r="H84">
        <v>0</v>
      </c>
      <c r="I84">
        <v>3.4150567998123935E-3</v>
      </c>
      <c r="J84" s="8">
        <v>3.4150567998123935E-3</v>
      </c>
      <c r="K84" s="10">
        <v>0.99658494320018765</v>
      </c>
      <c r="L84" s="8">
        <v>-3.4209014165445099E-3</v>
      </c>
      <c r="M84" s="10">
        <v>100</v>
      </c>
      <c r="N84">
        <v>3.4267593777266192E-3</v>
      </c>
      <c r="AH84">
        <v>3.5989671173807788E-2</v>
      </c>
      <c r="AI84">
        <v>1</v>
      </c>
      <c r="AJ84">
        <v>0</v>
      </c>
      <c r="AK84">
        <v>79</v>
      </c>
      <c r="AL84">
        <v>1</v>
      </c>
      <c r="AM84">
        <v>0.47333333333333338</v>
      </c>
      <c r="AN84">
        <v>0.99333333333333329</v>
      </c>
      <c r="AO84">
        <v>6.6222222222222646E-3</v>
      </c>
    </row>
    <row r="85" spans="1:41">
      <c r="A85">
        <v>449.3</v>
      </c>
      <c r="B85">
        <v>14.63</v>
      </c>
      <c r="C85">
        <v>9.0920000000000001E-2</v>
      </c>
      <c r="D85">
        <v>6.5920000000000006E-2</v>
      </c>
      <c r="E85" s="8">
        <v>0</v>
      </c>
      <c r="F85" s="9">
        <v>1</v>
      </c>
      <c r="G85" s="10">
        <v>1</v>
      </c>
      <c r="H85">
        <v>0</v>
      </c>
      <c r="I85">
        <v>2.1777907779923091E-2</v>
      </c>
      <c r="J85" s="8">
        <v>2.1777907779923091E-2</v>
      </c>
      <c r="K85" s="10">
        <v>0.97822209222007694</v>
      </c>
      <c r="L85" s="8">
        <v>-2.2018546568345045E-2</v>
      </c>
      <c r="M85" s="10">
        <v>100</v>
      </c>
      <c r="N85">
        <v>2.2262743760466587E-2</v>
      </c>
      <c r="AH85">
        <v>4.0590841167258369E-2</v>
      </c>
      <c r="AI85">
        <v>1</v>
      </c>
      <c r="AJ85">
        <v>0</v>
      </c>
      <c r="AK85">
        <v>80</v>
      </c>
      <c r="AL85">
        <v>1</v>
      </c>
      <c r="AM85">
        <v>0.46666666666666667</v>
      </c>
      <c r="AN85">
        <v>0.99333333333333329</v>
      </c>
      <c r="AO85">
        <v>6.6222222222222646E-3</v>
      </c>
    </row>
    <row r="86" spans="1:41">
      <c r="A86">
        <v>451.1</v>
      </c>
      <c r="B86">
        <v>17.84</v>
      </c>
      <c r="C86">
        <v>7.0569999999999994E-2</v>
      </c>
      <c r="D86">
        <v>2.4899999999999999E-2</v>
      </c>
      <c r="E86" s="8">
        <v>0</v>
      </c>
      <c r="F86" s="9">
        <v>1</v>
      </c>
      <c r="G86" s="10">
        <v>1</v>
      </c>
      <c r="H86">
        <v>0</v>
      </c>
      <c r="I86">
        <v>2.5069865412496829E-2</v>
      </c>
      <c r="J86" s="8">
        <v>2.5069865412496829E-2</v>
      </c>
      <c r="K86" s="10">
        <v>0.97493013458750322</v>
      </c>
      <c r="L86" s="8">
        <v>-2.5389467385093442E-2</v>
      </c>
      <c r="M86" s="10">
        <v>100</v>
      </c>
      <c r="N86">
        <v>2.5714525095794673E-2</v>
      </c>
      <c r="AH86">
        <v>4.0675068635452089E-2</v>
      </c>
      <c r="AI86">
        <v>1</v>
      </c>
      <c r="AJ86">
        <v>0</v>
      </c>
      <c r="AK86">
        <v>81</v>
      </c>
      <c r="AL86">
        <v>1</v>
      </c>
      <c r="AM86">
        <v>0.45999999999999996</v>
      </c>
      <c r="AN86">
        <v>0.99333333333333329</v>
      </c>
      <c r="AO86">
        <v>6.6222222222221544E-3</v>
      </c>
    </row>
    <row r="87" spans="1:41">
      <c r="A87">
        <v>455.8</v>
      </c>
      <c r="B87">
        <v>13.29</v>
      </c>
      <c r="C87">
        <v>9.5089999999999994E-2</v>
      </c>
      <c r="D87">
        <v>2.8549999999999999E-2</v>
      </c>
      <c r="E87" s="8">
        <v>0</v>
      </c>
      <c r="F87" s="9">
        <v>1</v>
      </c>
      <c r="G87" s="10">
        <v>1</v>
      </c>
      <c r="H87">
        <v>0</v>
      </c>
      <c r="I87">
        <v>1.1470547558441076E-2</v>
      </c>
      <c r="J87" s="8">
        <v>1.1470547558441076E-2</v>
      </c>
      <c r="K87" s="10">
        <v>0.98852945244155888</v>
      </c>
      <c r="L87" s="8">
        <v>-1.1536841730293382E-2</v>
      </c>
      <c r="M87" s="10">
        <v>100</v>
      </c>
      <c r="N87">
        <v>1.160364775182984E-2</v>
      </c>
      <c r="AH87">
        <v>4.0937055032511674E-2</v>
      </c>
      <c r="AI87">
        <v>1</v>
      </c>
      <c r="AJ87">
        <v>0</v>
      </c>
      <c r="AK87">
        <v>82</v>
      </c>
      <c r="AL87">
        <v>1</v>
      </c>
      <c r="AM87">
        <v>0.45333333333333337</v>
      </c>
      <c r="AN87">
        <v>0.99333333333333329</v>
      </c>
      <c r="AO87">
        <v>6.6222222222222646E-3</v>
      </c>
    </row>
    <row r="88" spans="1:41">
      <c r="A88">
        <v>458.7</v>
      </c>
      <c r="B88">
        <v>20.52</v>
      </c>
      <c r="C88">
        <v>4.0379999999999999E-2</v>
      </c>
      <c r="D88">
        <v>2.383E-2</v>
      </c>
      <c r="E88" s="8">
        <v>0</v>
      </c>
      <c r="F88" s="9">
        <v>1</v>
      </c>
      <c r="G88" s="10">
        <v>1</v>
      </c>
      <c r="H88">
        <v>0</v>
      </c>
      <c r="I88">
        <v>3.2644687046898942E-2</v>
      </c>
      <c r="J88" s="8">
        <v>3.2644687046898942E-2</v>
      </c>
      <c r="K88" s="10">
        <v>0.96735531295310107</v>
      </c>
      <c r="L88" s="8">
        <v>-3.3189412596813954E-2</v>
      </c>
      <c r="M88" s="10">
        <v>100</v>
      </c>
      <c r="N88">
        <v>3.3746325274466762E-2</v>
      </c>
      <c r="AH88">
        <v>4.2955867440656798E-2</v>
      </c>
      <c r="AI88">
        <v>1</v>
      </c>
      <c r="AJ88">
        <v>0</v>
      </c>
      <c r="AK88">
        <v>83</v>
      </c>
      <c r="AL88">
        <v>1</v>
      </c>
      <c r="AM88">
        <v>0.44666666666666666</v>
      </c>
      <c r="AN88">
        <v>0.99333333333333329</v>
      </c>
      <c r="AO88">
        <v>6.6222222222222646E-3</v>
      </c>
    </row>
    <row r="89" spans="1:41">
      <c r="A89">
        <v>460.3</v>
      </c>
      <c r="B89">
        <v>17.940000000000001</v>
      </c>
      <c r="C89">
        <v>6.6790000000000002E-2</v>
      </c>
      <c r="D89">
        <v>3.8850000000000003E-2</v>
      </c>
      <c r="E89" s="8">
        <v>0</v>
      </c>
      <c r="F89" s="9">
        <v>1</v>
      </c>
      <c r="G89" s="10">
        <v>1</v>
      </c>
      <c r="H89">
        <v>0</v>
      </c>
      <c r="I89">
        <v>3.0580413606085061E-2</v>
      </c>
      <c r="J89" s="8">
        <v>3.0580413606085061E-2</v>
      </c>
      <c r="K89" s="10">
        <v>0.9694195863939149</v>
      </c>
      <c r="L89" s="8">
        <v>-3.1057751118571994E-2</v>
      </c>
      <c r="M89" s="10">
        <v>100</v>
      </c>
      <c r="N89">
        <v>3.1545075048296976E-2</v>
      </c>
      <c r="AH89">
        <v>4.5165941156935258E-2</v>
      </c>
      <c r="AI89">
        <v>1</v>
      </c>
      <c r="AJ89">
        <v>0</v>
      </c>
      <c r="AK89">
        <v>84</v>
      </c>
      <c r="AL89">
        <v>1</v>
      </c>
      <c r="AM89">
        <v>0.43999999999999995</v>
      </c>
      <c r="AN89">
        <v>0.99333333333333329</v>
      </c>
      <c r="AO89">
        <v>6.6222222222221544E-3</v>
      </c>
    </row>
    <row r="90" spans="1:41">
      <c r="A90">
        <v>461</v>
      </c>
      <c r="B90">
        <v>19.559999999999999</v>
      </c>
      <c r="C90">
        <v>8.0869999999999997E-2</v>
      </c>
      <c r="D90">
        <v>4.1869999999999997E-2</v>
      </c>
      <c r="E90" s="8">
        <v>0</v>
      </c>
      <c r="F90" s="9">
        <v>1</v>
      </c>
      <c r="G90" s="10">
        <v>1</v>
      </c>
      <c r="H90">
        <v>0</v>
      </c>
      <c r="I90">
        <v>6.7127899312437969E-2</v>
      </c>
      <c r="J90" s="8">
        <v>6.7127899312437969E-2</v>
      </c>
      <c r="K90" s="10">
        <v>0.93287210068756199</v>
      </c>
      <c r="L90" s="8">
        <v>-6.9487171467815564E-2</v>
      </c>
      <c r="M90" s="10">
        <v>100</v>
      </c>
      <c r="N90">
        <v>7.1958309464890388E-2</v>
      </c>
      <c r="AH90">
        <v>4.5408376143707727E-2</v>
      </c>
      <c r="AI90">
        <v>1</v>
      </c>
      <c r="AJ90">
        <v>0</v>
      </c>
      <c r="AK90">
        <v>85</v>
      </c>
      <c r="AL90">
        <v>1</v>
      </c>
      <c r="AM90">
        <v>0.43333333333333335</v>
      </c>
      <c r="AN90">
        <v>0.99333333333333329</v>
      </c>
      <c r="AO90">
        <v>6.6222222222222646E-3</v>
      </c>
    </row>
    <row r="91" spans="1:41">
      <c r="A91">
        <v>463.7</v>
      </c>
      <c r="B91">
        <v>15.9</v>
      </c>
      <c r="C91">
        <v>7.2529999999999997E-2</v>
      </c>
      <c r="D91">
        <v>3.8440000000000002E-2</v>
      </c>
      <c r="E91" s="8">
        <v>0</v>
      </c>
      <c r="F91" s="9">
        <v>1</v>
      </c>
      <c r="G91" s="10">
        <v>1</v>
      </c>
      <c r="H91">
        <v>0</v>
      </c>
      <c r="I91">
        <v>1.9291532780114806E-2</v>
      </c>
      <c r="J91" s="8">
        <v>1.9291532780114806E-2</v>
      </c>
      <c r="K91" s="10">
        <v>0.98070846721988514</v>
      </c>
      <c r="L91" s="8">
        <v>-1.9480042767881005E-2</v>
      </c>
      <c r="M91" s="10">
        <v>100</v>
      </c>
      <c r="N91">
        <v>1.9671016846425821E-2</v>
      </c>
      <c r="AH91">
        <v>4.5737070535194289E-2</v>
      </c>
      <c r="AI91">
        <v>1</v>
      </c>
      <c r="AJ91">
        <v>0</v>
      </c>
      <c r="AK91">
        <v>86</v>
      </c>
      <c r="AL91">
        <v>1</v>
      </c>
      <c r="AM91">
        <v>0.42666666666666664</v>
      </c>
      <c r="AN91">
        <v>0.99333333333333329</v>
      </c>
      <c r="AO91">
        <v>6.6222222222221544E-3</v>
      </c>
    </row>
    <row r="92" spans="1:41">
      <c r="A92">
        <v>464.1</v>
      </c>
      <c r="B92">
        <v>12.39</v>
      </c>
      <c r="C92">
        <v>6.9809999999999997E-2</v>
      </c>
      <c r="D92">
        <v>3.9870000000000003E-2</v>
      </c>
      <c r="E92" s="8">
        <v>0</v>
      </c>
      <c r="F92" s="9">
        <v>1</v>
      </c>
      <c r="G92" s="10">
        <v>1</v>
      </c>
      <c r="H92">
        <v>0</v>
      </c>
      <c r="I92">
        <v>6.4465156092745734E-3</v>
      </c>
      <c r="J92" s="8">
        <v>6.4465156092745734E-3</v>
      </c>
      <c r="K92" s="10">
        <v>0.99355348439072544</v>
      </c>
      <c r="L92" s="8">
        <v>-6.4673841255152671E-3</v>
      </c>
      <c r="M92" s="10">
        <v>100</v>
      </c>
      <c r="N92">
        <v>6.4883428124936377E-3</v>
      </c>
      <c r="AH92">
        <v>4.8127828547131345E-2</v>
      </c>
      <c r="AI92">
        <v>1</v>
      </c>
      <c r="AJ92">
        <v>0</v>
      </c>
      <c r="AK92">
        <v>87</v>
      </c>
      <c r="AL92">
        <v>1</v>
      </c>
      <c r="AM92">
        <v>0.42000000000000004</v>
      </c>
      <c r="AN92">
        <v>0.99333333333333329</v>
      </c>
      <c r="AO92">
        <v>6.6222222222222646E-3</v>
      </c>
    </row>
    <row r="93" spans="1:41">
      <c r="A93">
        <v>464.5</v>
      </c>
      <c r="B93">
        <v>22.22</v>
      </c>
      <c r="C93">
        <v>0.10150000000000001</v>
      </c>
      <c r="D93">
        <v>5.3699999999999998E-2</v>
      </c>
      <c r="E93" s="8">
        <v>0</v>
      </c>
      <c r="F93" s="9">
        <v>1</v>
      </c>
      <c r="G93" s="10">
        <v>1</v>
      </c>
      <c r="H93">
        <v>0</v>
      </c>
      <c r="I93">
        <v>0.22633992164689229</v>
      </c>
      <c r="J93" s="8">
        <v>0.22633992164689229</v>
      </c>
      <c r="K93" s="10">
        <v>0.77366007835310768</v>
      </c>
      <c r="L93" s="8">
        <v>-0.25662267711248943</v>
      </c>
      <c r="M93" s="10">
        <v>100</v>
      </c>
      <c r="N93">
        <v>0.29255732327394057</v>
      </c>
      <c r="AH93">
        <v>4.9860299452059831E-2</v>
      </c>
      <c r="AI93">
        <v>1</v>
      </c>
      <c r="AJ93">
        <v>0</v>
      </c>
      <c r="AK93">
        <v>88</v>
      </c>
      <c r="AL93">
        <v>1</v>
      </c>
      <c r="AM93">
        <v>0.41333333333333333</v>
      </c>
      <c r="AN93">
        <v>0.99333333333333329</v>
      </c>
      <c r="AO93">
        <v>6.6222222222222646E-3</v>
      </c>
    </row>
    <row r="94" spans="1:41">
      <c r="A94">
        <v>466.1</v>
      </c>
      <c r="B94">
        <v>21.8</v>
      </c>
      <c r="C94">
        <v>9.4450000000000006E-2</v>
      </c>
      <c r="D94">
        <v>6.0150000000000002E-2</v>
      </c>
      <c r="E94" s="8">
        <v>0</v>
      </c>
      <c r="F94" s="9">
        <v>1</v>
      </c>
      <c r="G94" s="10">
        <v>1</v>
      </c>
      <c r="H94">
        <v>0</v>
      </c>
      <c r="I94">
        <v>0.19535593766545606</v>
      </c>
      <c r="J94" s="8">
        <v>0.19535593766545606</v>
      </c>
      <c r="K94" s="10">
        <v>0.80464406233454389</v>
      </c>
      <c r="L94" s="8">
        <v>-0.21735525793513621</v>
      </c>
      <c r="M94" s="10">
        <v>100</v>
      </c>
      <c r="N94">
        <v>0.24278553314450937</v>
      </c>
      <c r="AH94">
        <v>5.1941996487862019E-2</v>
      </c>
      <c r="AI94">
        <v>1</v>
      </c>
      <c r="AJ94">
        <v>0</v>
      </c>
      <c r="AK94">
        <v>89</v>
      </c>
      <c r="AL94">
        <v>1</v>
      </c>
      <c r="AM94">
        <v>0.40666666666666662</v>
      </c>
      <c r="AN94">
        <v>0.99333333333333329</v>
      </c>
      <c r="AO94">
        <v>6.6222222222221544E-3</v>
      </c>
    </row>
    <row r="95" spans="1:41">
      <c r="A95">
        <v>466.7</v>
      </c>
      <c r="B95">
        <v>18.54</v>
      </c>
      <c r="C95">
        <v>6.8150000000000002E-2</v>
      </c>
      <c r="D95">
        <v>2.6429999999999999E-2</v>
      </c>
      <c r="E95" s="8">
        <v>0</v>
      </c>
      <c r="F95" s="9">
        <v>1</v>
      </c>
      <c r="G95" s="10">
        <v>1</v>
      </c>
      <c r="H95">
        <v>0</v>
      </c>
      <c r="I95">
        <v>3.5339608772161545E-2</v>
      </c>
      <c r="J95" s="8">
        <v>3.5339608772161545E-2</v>
      </c>
      <c r="K95" s="10">
        <v>0.96466039122783842</v>
      </c>
      <c r="L95" s="8">
        <v>-3.5979165772473537E-2</v>
      </c>
      <c r="M95" s="10">
        <v>100</v>
      </c>
      <c r="N95">
        <v>3.6634248792137725E-2</v>
      </c>
      <c r="AH95">
        <v>5.6442411766816677E-2</v>
      </c>
      <c r="AI95">
        <v>1</v>
      </c>
      <c r="AJ95">
        <v>0</v>
      </c>
      <c r="AK95">
        <v>90</v>
      </c>
      <c r="AL95">
        <v>1</v>
      </c>
      <c r="AM95">
        <v>0.4</v>
      </c>
      <c r="AN95">
        <v>0.99333333333333329</v>
      </c>
      <c r="AO95">
        <v>6.6222222222222646E-3</v>
      </c>
    </row>
    <row r="96" spans="1:41">
      <c r="A96">
        <v>470.9</v>
      </c>
      <c r="B96">
        <v>16.52</v>
      </c>
      <c r="C96">
        <v>6.8290000000000003E-2</v>
      </c>
      <c r="D96">
        <v>3.372E-2</v>
      </c>
      <c r="E96" s="8">
        <v>0</v>
      </c>
      <c r="F96" s="9">
        <v>1</v>
      </c>
      <c r="G96" s="10">
        <v>1</v>
      </c>
      <c r="H96">
        <v>0</v>
      </c>
      <c r="I96">
        <v>2.1951301313106294E-2</v>
      </c>
      <c r="J96" s="8">
        <v>2.1951301313106294E-2</v>
      </c>
      <c r="K96" s="10">
        <v>0.9780486986868937</v>
      </c>
      <c r="L96" s="8">
        <v>-2.2195816028629651E-2</v>
      </c>
      <c r="M96" s="10">
        <v>100</v>
      </c>
      <c r="N96">
        <v>2.2443975788299316E-2</v>
      </c>
      <c r="AH96">
        <v>5.6791246880432154E-2</v>
      </c>
      <c r="AI96">
        <v>1</v>
      </c>
      <c r="AJ96">
        <v>0</v>
      </c>
      <c r="AK96">
        <v>91</v>
      </c>
      <c r="AL96">
        <v>1</v>
      </c>
      <c r="AM96">
        <v>0.39333333333333331</v>
      </c>
      <c r="AN96">
        <v>0.99333333333333329</v>
      </c>
      <c r="AO96">
        <v>6.6222222222221544E-3</v>
      </c>
    </row>
    <row r="97" spans="1:41">
      <c r="A97">
        <v>475.9</v>
      </c>
      <c r="B97">
        <v>24.04</v>
      </c>
      <c r="C97">
        <v>0.23960000000000001</v>
      </c>
      <c r="D97">
        <v>0.2273</v>
      </c>
      <c r="E97" s="8">
        <v>1</v>
      </c>
      <c r="F97" s="9">
        <v>0</v>
      </c>
      <c r="G97" s="10">
        <v>1</v>
      </c>
      <c r="H97">
        <v>1</v>
      </c>
      <c r="I97">
        <v>0.98447316197128654</v>
      </c>
      <c r="J97" s="8">
        <v>0.98447316197128654</v>
      </c>
      <c r="K97" s="10">
        <v>1.5526838028713463E-2</v>
      </c>
      <c r="L97" s="8">
        <v>-1.5648641842042711E-2</v>
      </c>
      <c r="M97" s="10">
        <v>100</v>
      </c>
      <c r="N97">
        <v>1.5771723017438972E-2</v>
      </c>
      <c r="AH97">
        <v>5.6908187290554545E-2</v>
      </c>
      <c r="AI97">
        <v>1</v>
      </c>
      <c r="AJ97">
        <v>0</v>
      </c>
      <c r="AK97">
        <v>92</v>
      </c>
      <c r="AL97">
        <v>1</v>
      </c>
      <c r="AM97">
        <v>0.38666666666666671</v>
      </c>
      <c r="AN97">
        <v>0.99333333333333329</v>
      </c>
      <c r="AO97">
        <v>6.6222222222222646E-3</v>
      </c>
    </row>
    <row r="98" spans="1:41">
      <c r="A98">
        <v>476.5</v>
      </c>
      <c r="B98">
        <v>15.04</v>
      </c>
      <c r="C98">
        <v>3.3930000000000002E-2</v>
      </c>
      <c r="D98">
        <v>1.0529999999999999E-2</v>
      </c>
      <c r="E98" s="8">
        <v>0</v>
      </c>
      <c r="F98" s="9">
        <v>1</v>
      </c>
      <c r="G98" s="10">
        <v>1</v>
      </c>
      <c r="H98">
        <v>0</v>
      </c>
      <c r="I98">
        <v>5.8165712781501492E-3</v>
      </c>
      <c r="J98" s="8">
        <v>5.8165712781501492E-3</v>
      </c>
      <c r="K98" s="10">
        <v>0.99418342872184984</v>
      </c>
      <c r="L98" s="8">
        <v>-5.8335534127500312E-3</v>
      </c>
      <c r="M98" s="10">
        <v>100</v>
      </c>
      <c r="N98">
        <v>5.850601720075033E-3</v>
      </c>
      <c r="AH98">
        <v>5.8052612480483309E-2</v>
      </c>
      <c r="AI98">
        <v>1</v>
      </c>
      <c r="AJ98">
        <v>0</v>
      </c>
      <c r="AK98">
        <v>93</v>
      </c>
      <c r="AL98">
        <v>1</v>
      </c>
      <c r="AM98">
        <v>0.38</v>
      </c>
      <c r="AN98">
        <v>0.99333333333333329</v>
      </c>
      <c r="AO98">
        <v>6.6222222222222646E-3</v>
      </c>
    </row>
    <row r="99" spans="1:41">
      <c r="A99">
        <v>477.1</v>
      </c>
      <c r="B99">
        <v>15.7</v>
      </c>
      <c r="C99">
        <v>0.17</v>
      </c>
      <c r="D99">
        <v>0.1578</v>
      </c>
      <c r="E99" s="8">
        <v>1</v>
      </c>
      <c r="F99" s="9">
        <v>0</v>
      </c>
      <c r="G99" s="10">
        <v>1</v>
      </c>
      <c r="H99">
        <v>1</v>
      </c>
      <c r="I99">
        <v>0.36340384463531911</v>
      </c>
      <c r="J99" s="8">
        <v>0.36340384463531911</v>
      </c>
      <c r="K99" s="10">
        <v>0.63659615536468084</v>
      </c>
      <c r="L99" s="8">
        <v>-1.0122405434521471</v>
      </c>
      <c r="M99" s="10">
        <v>0</v>
      </c>
      <c r="N99">
        <v>1.7517595500496537</v>
      </c>
      <c r="AH99">
        <v>5.8535358128370601E-2</v>
      </c>
      <c r="AI99">
        <v>1</v>
      </c>
      <c r="AJ99">
        <v>0</v>
      </c>
      <c r="AK99">
        <v>94</v>
      </c>
      <c r="AL99">
        <v>1</v>
      </c>
      <c r="AM99">
        <v>0.37333333333333329</v>
      </c>
      <c r="AN99">
        <v>0.99333333333333329</v>
      </c>
      <c r="AO99">
        <v>6.6222222222221544E-3</v>
      </c>
    </row>
    <row r="100" spans="1:41">
      <c r="A100">
        <v>477.4</v>
      </c>
      <c r="B100">
        <v>26.86</v>
      </c>
      <c r="C100">
        <v>0.1353</v>
      </c>
      <c r="D100">
        <v>0.1085</v>
      </c>
      <c r="E100" s="8">
        <v>1</v>
      </c>
      <c r="F100" s="9">
        <v>0</v>
      </c>
      <c r="G100" s="10">
        <v>1</v>
      </c>
      <c r="H100">
        <v>1</v>
      </c>
      <c r="I100">
        <v>0.83391399316974535</v>
      </c>
      <c r="J100" s="8">
        <v>0.83391399316974535</v>
      </c>
      <c r="K100" s="10">
        <v>0.16608600683025465</v>
      </c>
      <c r="L100" s="8">
        <v>-0.18162500763695943</v>
      </c>
      <c r="M100" s="10">
        <v>100</v>
      </c>
      <c r="N100">
        <v>0.19916443205246398</v>
      </c>
      <c r="AH100">
        <v>6.7127899312437969E-2</v>
      </c>
      <c r="AI100">
        <v>1</v>
      </c>
      <c r="AJ100">
        <v>0</v>
      </c>
      <c r="AK100">
        <v>95</v>
      </c>
      <c r="AL100">
        <v>1</v>
      </c>
      <c r="AM100">
        <v>0.3666666666666667</v>
      </c>
      <c r="AN100">
        <v>0.99333333333333329</v>
      </c>
      <c r="AO100">
        <v>6.6222222222222646E-3</v>
      </c>
    </row>
    <row r="101" spans="1:41">
      <c r="A101">
        <v>480.4</v>
      </c>
      <c r="B101">
        <v>20.76</v>
      </c>
      <c r="C101">
        <v>0.12089999999999999</v>
      </c>
      <c r="D101">
        <v>0.1065</v>
      </c>
      <c r="E101" s="8">
        <v>0</v>
      </c>
      <c r="F101" s="9">
        <v>1</v>
      </c>
      <c r="G101" s="10">
        <v>1</v>
      </c>
      <c r="H101">
        <v>0</v>
      </c>
      <c r="I101">
        <v>0.36932522037015159</v>
      </c>
      <c r="J101" s="8">
        <v>0.36932522037015159</v>
      </c>
      <c r="K101" s="10">
        <v>0.63067477962984841</v>
      </c>
      <c r="L101" s="8">
        <v>-0.4609649540146401</v>
      </c>
      <c r="M101" s="10">
        <v>100</v>
      </c>
      <c r="N101">
        <v>0.58560328127741768</v>
      </c>
      <c r="AH101">
        <v>6.7330849423694841E-2</v>
      </c>
      <c r="AI101">
        <v>1</v>
      </c>
      <c r="AJ101">
        <v>0</v>
      </c>
      <c r="AK101">
        <v>96</v>
      </c>
      <c r="AL101">
        <v>1</v>
      </c>
      <c r="AM101">
        <v>0.36</v>
      </c>
      <c r="AN101">
        <v>0.99333333333333329</v>
      </c>
      <c r="AO101">
        <v>6.6222222222221544E-3</v>
      </c>
    </row>
    <row r="102" spans="1:41">
      <c r="A102">
        <v>481.9</v>
      </c>
      <c r="B102">
        <v>18.600000000000001</v>
      </c>
      <c r="C102">
        <v>0.10580000000000001</v>
      </c>
      <c r="D102">
        <v>8.0049999999999996E-2</v>
      </c>
      <c r="E102" s="8">
        <v>0</v>
      </c>
      <c r="F102" s="9">
        <v>1</v>
      </c>
      <c r="G102" s="10">
        <v>1</v>
      </c>
      <c r="H102">
        <v>0</v>
      </c>
      <c r="I102">
        <v>0.14528299122727459</v>
      </c>
      <c r="J102" s="8">
        <v>0.14528299122727459</v>
      </c>
      <c r="K102" s="10">
        <v>0.85471700877272538</v>
      </c>
      <c r="L102" s="8">
        <v>-0.15698484872418378</v>
      </c>
      <c r="M102" s="10">
        <v>100</v>
      </c>
      <c r="N102">
        <v>0.16997788710895567</v>
      </c>
      <c r="AH102">
        <v>6.8041921205643952E-2</v>
      </c>
      <c r="AI102">
        <v>1</v>
      </c>
      <c r="AJ102">
        <v>0</v>
      </c>
      <c r="AK102">
        <v>97</v>
      </c>
      <c r="AL102">
        <v>1</v>
      </c>
      <c r="AM102">
        <v>0.35333333333333339</v>
      </c>
      <c r="AN102">
        <v>0.99333333333333329</v>
      </c>
      <c r="AO102">
        <v>6.6222222222222646E-3</v>
      </c>
    </row>
    <row r="103" spans="1:41">
      <c r="A103">
        <v>489</v>
      </c>
      <c r="B103">
        <v>18.399999999999999</v>
      </c>
      <c r="C103">
        <v>4.2160000000000003E-2</v>
      </c>
      <c r="D103">
        <v>1.8600000000000001E-3</v>
      </c>
      <c r="E103" s="8">
        <v>0</v>
      </c>
      <c r="F103" s="9">
        <v>1</v>
      </c>
      <c r="G103" s="10">
        <v>1</v>
      </c>
      <c r="H103">
        <v>0</v>
      </c>
      <c r="I103">
        <v>1.9862610629565621E-2</v>
      </c>
      <c r="J103" s="8">
        <v>1.9862610629565621E-2</v>
      </c>
      <c r="K103" s="10">
        <v>0.98013738937043438</v>
      </c>
      <c r="L103" s="8">
        <v>-2.0062523908535558E-2</v>
      </c>
      <c r="M103" s="10">
        <v>100</v>
      </c>
      <c r="N103">
        <v>2.0265128996174556E-2</v>
      </c>
      <c r="AH103">
        <v>6.9981629347773758E-2</v>
      </c>
      <c r="AI103">
        <v>1</v>
      </c>
      <c r="AJ103">
        <v>0</v>
      </c>
      <c r="AK103">
        <v>98</v>
      </c>
      <c r="AL103">
        <v>1</v>
      </c>
      <c r="AM103">
        <v>0.34666666666666668</v>
      </c>
      <c r="AN103">
        <v>0.99333333333333329</v>
      </c>
      <c r="AO103">
        <v>6.6222222222222646E-3</v>
      </c>
    </row>
    <row r="104" spans="1:41">
      <c r="A104">
        <v>492.1</v>
      </c>
      <c r="B104">
        <v>13.78</v>
      </c>
      <c r="C104">
        <v>8.3930000000000005E-2</v>
      </c>
      <c r="D104">
        <v>1.2880000000000001E-2</v>
      </c>
      <c r="E104" s="8">
        <v>0</v>
      </c>
      <c r="F104" s="9">
        <v>1</v>
      </c>
      <c r="G104" s="10">
        <v>1</v>
      </c>
      <c r="H104">
        <v>0</v>
      </c>
      <c r="I104">
        <v>1.3381598211497082E-2</v>
      </c>
      <c r="J104" s="8">
        <v>1.3381598211497082E-2</v>
      </c>
      <c r="K104" s="10">
        <v>0.98661840178850291</v>
      </c>
      <c r="L104" s="8">
        <v>-1.34719386348684E-2</v>
      </c>
      <c r="M104" s="10">
        <v>100</v>
      </c>
      <c r="N104">
        <v>1.3563094087075052E-2</v>
      </c>
      <c r="AH104">
        <v>7.1998778620661688E-2</v>
      </c>
      <c r="AI104">
        <v>1</v>
      </c>
      <c r="AJ104">
        <v>0</v>
      </c>
      <c r="AK104">
        <v>99</v>
      </c>
      <c r="AL104">
        <v>1</v>
      </c>
      <c r="AM104">
        <v>0.33999999999999997</v>
      </c>
      <c r="AN104">
        <v>0.99333333333333329</v>
      </c>
      <c r="AO104">
        <v>6.6222222222221544E-3</v>
      </c>
    </row>
    <row r="105" spans="1:41">
      <c r="A105">
        <v>496.4</v>
      </c>
      <c r="B105">
        <v>23.97</v>
      </c>
      <c r="C105">
        <v>7.5289999999999996E-2</v>
      </c>
      <c r="D105">
        <v>5.4379999999999998E-2</v>
      </c>
      <c r="E105" s="8">
        <v>0</v>
      </c>
      <c r="F105" s="9">
        <v>1</v>
      </c>
      <c r="G105" s="10">
        <v>1</v>
      </c>
      <c r="H105">
        <v>0</v>
      </c>
      <c r="I105">
        <v>0.29502443300043563</v>
      </c>
      <c r="J105" s="8">
        <v>0.29502443300043563</v>
      </c>
      <c r="K105" s="10">
        <v>0.70497556699956432</v>
      </c>
      <c r="L105" s="8">
        <v>-0.34959213350863366</v>
      </c>
      <c r="M105" s="10">
        <v>100</v>
      </c>
      <c r="N105">
        <v>0.4184888765096989</v>
      </c>
      <c r="AH105">
        <v>7.3329018124592443E-2</v>
      </c>
      <c r="AI105">
        <v>1</v>
      </c>
      <c r="AJ105">
        <v>0</v>
      </c>
      <c r="AK105">
        <v>100</v>
      </c>
      <c r="AL105">
        <v>1</v>
      </c>
      <c r="AM105">
        <v>0.33333333333333337</v>
      </c>
      <c r="AN105">
        <v>0.99333333333333329</v>
      </c>
      <c r="AO105">
        <v>6.6222222222222646E-3</v>
      </c>
    </row>
    <row r="106" spans="1:41">
      <c r="A106">
        <v>499</v>
      </c>
      <c r="B106">
        <v>23.84</v>
      </c>
      <c r="C106">
        <v>0.12620000000000001</v>
      </c>
      <c r="D106">
        <v>0.1128</v>
      </c>
      <c r="E106" s="8">
        <v>1</v>
      </c>
      <c r="F106" s="9">
        <v>0</v>
      </c>
      <c r="G106" s="10">
        <v>1</v>
      </c>
      <c r="H106">
        <v>1</v>
      </c>
      <c r="I106">
        <v>0.68769950125090562</v>
      </c>
      <c r="J106" s="8">
        <v>0.68769950125090562</v>
      </c>
      <c r="K106" s="10">
        <v>0.31230049874909438</v>
      </c>
      <c r="L106" s="8">
        <v>-0.37440330789885823</v>
      </c>
      <c r="M106" s="10">
        <v>100</v>
      </c>
      <c r="N106">
        <v>0.45412349170099553</v>
      </c>
      <c r="AH106">
        <v>8.1250756418644474E-2</v>
      </c>
      <c r="AI106">
        <v>1</v>
      </c>
      <c r="AJ106">
        <v>0</v>
      </c>
      <c r="AK106">
        <v>101</v>
      </c>
      <c r="AL106">
        <v>1</v>
      </c>
      <c r="AM106">
        <v>0.32666666666666666</v>
      </c>
      <c r="AN106">
        <v>0.99333333333333329</v>
      </c>
      <c r="AO106">
        <v>6.6222222222222646E-3</v>
      </c>
    </row>
    <row r="107" spans="1:41">
      <c r="A107">
        <v>502.5</v>
      </c>
      <c r="B107">
        <v>16.489999999999998</v>
      </c>
      <c r="C107">
        <v>5.2339999999999998E-2</v>
      </c>
      <c r="D107">
        <v>3.653E-2</v>
      </c>
      <c r="E107" s="8">
        <v>0</v>
      </c>
      <c r="F107" s="9">
        <v>1</v>
      </c>
      <c r="G107" s="10">
        <v>1</v>
      </c>
      <c r="H107">
        <v>0</v>
      </c>
      <c r="I107">
        <v>2.2919744975097068E-2</v>
      </c>
      <c r="J107" s="8">
        <v>2.2919744975097068E-2</v>
      </c>
      <c r="K107" s="10">
        <v>0.97708025502490292</v>
      </c>
      <c r="L107" s="8">
        <v>-2.3186485968182149E-2</v>
      </c>
      <c r="M107" s="10">
        <v>100</v>
      </c>
      <c r="N107">
        <v>2.3457382192738008E-2</v>
      </c>
      <c r="AH107">
        <v>8.14982848938091E-2</v>
      </c>
      <c r="AI107">
        <v>1</v>
      </c>
      <c r="AJ107">
        <v>0</v>
      </c>
      <c r="AK107">
        <v>102</v>
      </c>
      <c r="AL107">
        <v>1</v>
      </c>
      <c r="AM107">
        <v>0.31999999999999995</v>
      </c>
      <c r="AN107">
        <v>0.99333333333333329</v>
      </c>
      <c r="AO107">
        <v>6.6222222222221544E-3</v>
      </c>
    </row>
    <row r="108" spans="1:41">
      <c r="A108">
        <v>503.2</v>
      </c>
      <c r="B108">
        <v>22.33</v>
      </c>
      <c r="C108">
        <v>0.1799</v>
      </c>
      <c r="D108">
        <v>0.16950000000000001</v>
      </c>
      <c r="E108" s="8">
        <v>1</v>
      </c>
      <c r="F108" s="9">
        <v>0</v>
      </c>
      <c r="G108" s="10">
        <v>1</v>
      </c>
      <c r="H108">
        <v>1</v>
      </c>
      <c r="I108">
        <v>0.88940971695207982</v>
      </c>
      <c r="J108" s="8">
        <v>0.88940971695207982</v>
      </c>
      <c r="K108" s="10">
        <v>0.11059028304792018</v>
      </c>
      <c r="L108" s="8">
        <v>-0.11719727567617291</v>
      </c>
      <c r="M108" s="10">
        <v>100</v>
      </c>
      <c r="N108">
        <v>0.12434121298663373</v>
      </c>
      <c r="AH108">
        <v>8.1726100283203165E-2</v>
      </c>
      <c r="AI108">
        <v>1</v>
      </c>
      <c r="AJ108">
        <v>0</v>
      </c>
      <c r="AK108">
        <v>103</v>
      </c>
      <c r="AL108">
        <v>1</v>
      </c>
      <c r="AM108">
        <v>0.31333333333333335</v>
      </c>
      <c r="AN108">
        <v>0.99333333333333329</v>
      </c>
      <c r="AO108">
        <v>6.6222222222222646E-3</v>
      </c>
    </row>
    <row r="109" spans="1:41">
      <c r="A109">
        <v>506.3</v>
      </c>
      <c r="B109">
        <v>18</v>
      </c>
      <c r="C109">
        <v>9.5460000000000003E-2</v>
      </c>
      <c r="D109">
        <v>3.8890000000000001E-2</v>
      </c>
      <c r="E109" s="8">
        <v>0</v>
      </c>
      <c r="F109" s="9">
        <v>1</v>
      </c>
      <c r="G109" s="10">
        <v>1</v>
      </c>
      <c r="H109">
        <v>0</v>
      </c>
      <c r="I109">
        <v>8.8075802412245163E-2</v>
      </c>
      <c r="J109" s="8">
        <v>8.8075802412245163E-2</v>
      </c>
      <c r="K109" s="10">
        <v>0.91192419758775478</v>
      </c>
      <c r="L109" s="8">
        <v>-9.219840904228177E-2</v>
      </c>
      <c r="M109" s="10">
        <v>100</v>
      </c>
      <c r="N109">
        <v>9.6582372356414634E-2</v>
      </c>
      <c r="AH109">
        <v>8.7078789493550288E-2</v>
      </c>
      <c r="AI109">
        <v>1</v>
      </c>
      <c r="AJ109">
        <v>0</v>
      </c>
      <c r="AK109">
        <v>104</v>
      </c>
      <c r="AL109">
        <v>1</v>
      </c>
      <c r="AM109">
        <v>0.30666666666666664</v>
      </c>
      <c r="AN109">
        <v>0.99333333333333329</v>
      </c>
      <c r="AO109">
        <v>6.6222222222221544E-3</v>
      </c>
    </row>
    <row r="110" spans="1:41">
      <c r="A110">
        <v>506.3</v>
      </c>
      <c r="B110">
        <v>22.47</v>
      </c>
      <c r="C110">
        <v>5.7610000000000001E-2</v>
      </c>
      <c r="D110">
        <v>4.7109999999999999E-2</v>
      </c>
      <c r="E110" s="8">
        <v>1</v>
      </c>
      <c r="F110" s="9">
        <v>0</v>
      </c>
      <c r="G110" s="10">
        <v>1</v>
      </c>
      <c r="H110">
        <v>1</v>
      </c>
      <c r="I110">
        <v>0.15965559407760302</v>
      </c>
      <c r="J110" s="8">
        <v>0.15965559407760302</v>
      </c>
      <c r="K110" s="10">
        <v>0.84034440592239701</v>
      </c>
      <c r="L110" s="8">
        <v>-1.834736320801001</v>
      </c>
      <c r="M110" s="10">
        <v>0</v>
      </c>
      <c r="N110">
        <v>5.2634823776605968</v>
      </c>
      <c r="AH110">
        <v>8.8075802412245163E-2</v>
      </c>
      <c r="AI110">
        <v>1</v>
      </c>
      <c r="AJ110">
        <v>0</v>
      </c>
      <c r="AK110">
        <v>105</v>
      </c>
      <c r="AL110">
        <v>1</v>
      </c>
      <c r="AM110">
        <v>0.30000000000000004</v>
      </c>
      <c r="AN110">
        <v>0.99333333333333329</v>
      </c>
      <c r="AO110">
        <v>6.6222222222222646E-3</v>
      </c>
    </row>
    <row r="111" spans="1:41">
      <c r="A111">
        <v>507.4</v>
      </c>
      <c r="B111">
        <v>21.41</v>
      </c>
      <c r="C111">
        <v>6.6009999999999999E-2</v>
      </c>
      <c r="D111">
        <v>3.1119999999999998E-2</v>
      </c>
      <c r="E111" s="8">
        <v>0</v>
      </c>
      <c r="F111" s="9">
        <v>1</v>
      </c>
      <c r="G111" s="10">
        <v>1</v>
      </c>
      <c r="H111">
        <v>0</v>
      </c>
      <c r="I111">
        <v>0.12227283413244718</v>
      </c>
      <c r="J111" s="8">
        <v>0.12227283413244718</v>
      </c>
      <c r="K111" s="10">
        <v>0.87772716586755284</v>
      </c>
      <c r="L111" s="8">
        <v>-0.13041947866382653</v>
      </c>
      <c r="M111" s="10">
        <v>100</v>
      </c>
      <c r="N111">
        <v>0.13930619774265696</v>
      </c>
      <c r="AH111">
        <v>9.0144582980351162E-2</v>
      </c>
      <c r="AI111">
        <v>1</v>
      </c>
      <c r="AJ111">
        <v>0</v>
      </c>
      <c r="AK111">
        <v>106</v>
      </c>
      <c r="AL111">
        <v>1</v>
      </c>
      <c r="AM111">
        <v>0.29333333333333333</v>
      </c>
      <c r="AN111">
        <v>0.99333333333333329</v>
      </c>
      <c r="AO111">
        <v>6.6222222222222646E-3</v>
      </c>
    </row>
    <row r="112" spans="1:41">
      <c r="A112">
        <v>508.8</v>
      </c>
      <c r="B112">
        <v>13.06</v>
      </c>
      <c r="C112">
        <v>3.7740000000000003E-2</v>
      </c>
      <c r="D112">
        <v>9.1929999999999998E-3</v>
      </c>
      <c r="E112" s="8">
        <v>0</v>
      </c>
      <c r="F112" s="9">
        <v>1</v>
      </c>
      <c r="G112" s="10">
        <v>1</v>
      </c>
      <c r="H112">
        <v>0</v>
      </c>
      <c r="I112">
        <v>4.8511926569867036E-3</v>
      </c>
      <c r="J112" s="8">
        <v>4.8511926569867036E-3</v>
      </c>
      <c r="K112" s="10">
        <v>0.99514880734301325</v>
      </c>
      <c r="L112" s="8">
        <v>-4.8629978871898537E-3</v>
      </c>
      <c r="M112" s="10">
        <v>100</v>
      </c>
      <c r="N112">
        <v>4.8748414520428289E-3</v>
      </c>
      <c r="AH112">
        <v>9.5358371487012886E-2</v>
      </c>
      <c r="AI112">
        <v>1</v>
      </c>
      <c r="AJ112">
        <v>0</v>
      </c>
      <c r="AK112">
        <v>107</v>
      </c>
      <c r="AL112">
        <v>1</v>
      </c>
      <c r="AM112">
        <v>0.28666666666666663</v>
      </c>
      <c r="AN112">
        <v>0.99333333333333329</v>
      </c>
      <c r="AO112">
        <v>6.6222222222221544E-3</v>
      </c>
    </row>
    <row r="113" spans="1:41">
      <c r="A113">
        <v>512.20000000000005</v>
      </c>
      <c r="B113">
        <v>14.11</v>
      </c>
      <c r="C113">
        <v>0.1346</v>
      </c>
      <c r="D113">
        <v>0.13739999999999999</v>
      </c>
      <c r="E113" s="8">
        <v>0</v>
      </c>
      <c r="F113" s="9">
        <v>1</v>
      </c>
      <c r="G113" s="10">
        <v>1</v>
      </c>
      <c r="H113">
        <v>0</v>
      </c>
      <c r="I113">
        <v>0.16762920493176572</v>
      </c>
      <c r="J113" s="8">
        <v>0.16762920493176572</v>
      </c>
      <c r="K113" s="10">
        <v>0.8323707950682343</v>
      </c>
      <c r="L113" s="8">
        <v>-0.1834772702917162</v>
      </c>
      <c r="M113" s="10">
        <v>100</v>
      </c>
      <c r="N113">
        <v>0.20138765791034771</v>
      </c>
      <c r="AH113">
        <v>9.755199827420151E-2</v>
      </c>
      <c r="AI113">
        <v>1</v>
      </c>
      <c r="AJ113">
        <v>0</v>
      </c>
      <c r="AK113">
        <v>108</v>
      </c>
      <c r="AL113">
        <v>1</v>
      </c>
      <c r="AM113">
        <v>0.28000000000000003</v>
      </c>
      <c r="AN113">
        <v>0.99333333333333329</v>
      </c>
      <c r="AO113">
        <v>6.6222222222222646E-3</v>
      </c>
    </row>
    <row r="114" spans="1:41">
      <c r="A114">
        <v>512.20000000000005</v>
      </c>
      <c r="B114">
        <v>15.92</v>
      </c>
      <c r="C114">
        <v>9.5089999999999994E-2</v>
      </c>
      <c r="D114">
        <v>4.8939999999999997E-2</v>
      </c>
      <c r="E114" s="8">
        <v>0</v>
      </c>
      <c r="F114" s="9">
        <v>1</v>
      </c>
      <c r="G114" s="10">
        <v>1</v>
      </c>
      <c r="H114">
        <v>0</v>
      </c>
      <c r="I114">
        <v>5.6908187290554545E-2</v>
      </c>
      <c r="J114" s="8">
        <v>5.6908187290554545E-2</v>
      </c>
      <c r="K114" s="10">
        <v>0.94309181270944542</v>
      </c>
      <c r="L114" s="8">
        <v>-5.8591638723881803E-2</v>
      </c>
      <c r="M114" s="10">
        <v>100</v>
      </c>
      <c r="N114">
        <v>6.0342149644010572E-2</v>
      </c>
      <c r="AH114">
        <v>9.8865131221154159E-2</v>
      </c>
      <c r="AI114">
        <v>1</v>
      </c>
      <c r="AJ114">
        <v>0</v>
      </c>
      <c r="AK114">
        <v>109</v>
      </c>
      <c r="AL114">
        <v>1</v>
      </c>
      <c r="AM114">
        <v>0.27333333333333332</v>
      </c>
      <c r="AN114">
        <v>0.99333333333333329</v>
      </c>
      <c r="AO114">
        <v>6.6222222222221544E-3</v>
      </c>
    </row>
    <row r="115" spans="1:41">
      <c r="A115">
        <v>512.20000000000005</v>
      </c>
      <c r="B115">
        <v>16.21</v>
      </c>
      <c r="C115">
        <v>6.2190000000000002E-2</v>
      </c>
      <c r="D115">
        <v>3.9E-2</v>
      </c>
      <c r="E115" s="8">
        <v>0</v>
      </c>
      <c r="F115" s="9">
        <v>1</v>
      </c>
      <c r="G115" s="10">
        <v>1</v>
      </c>
      <c r="H115">
        <v>0</v>
      </c>
      <c r="I115">
        <v>2.9268114895130173E-2</v>
      </c>
      <c r="J115" s="8">
        <v>2.9268114895130173E-2</v>
      </c>
      <c r="K115" s="10">
        <v>0.97073188510486985</v>
      </c>
      <c r="L115" s="8">
        <v>-2.9704971265699792E-2</v>
      </c>
      <c r="M115" s="10">
        <v>100</v>
      </c>
      <c r="N115">
        <v>3.015056509858877E-2</v>
      </c>
      <c r="AH115">
        <v>0.10055839267841929</v>
      </c>
      <c r="AI115">
        <v>1</v>
      </c>
      <c r="AJ115">
        <v>0</v>
      </c>
      <c r="AK115">
        <v>110</v>
      </c>
      <c r="AL115">
        <v>1</v>
      </c>
      <c r="AM115">
        <v>0.26666666666666672</v>
      </c>
      <c r="AN115">
        <v>0.99333333333333329</v>
      </c>
      <c r="AO115">
        <v>6.6222222222222646E-3</v>
      </c>
    </row>
    <row r="116" spans="1:41">
      <c r="A116">
        <v>513.70000000000005</v>
      </c>
      <c r="B116">
        <v>16.02</v>
      </c>
      <c r="C116">
        <v>7.9430000000000001E-2</v>
      </c>
      <c r="D116">
        <v>6.1550000000000001E-2</v>
      </c>
      <c r="E116" s="8">
        <v>0</v>
      </c>
      <c r="F116" s="9">
        <v>1</v>
      </c>
      <c r="G116" s="10">
        <v>1</v>
      </c>
      <c r="H116">
        <v>0</v>
      </c>
      <c r="I116">
        <v>4.9860299452059831E-2</v>
      </c>
      <c r="J116" s="8">
        <v>4.9860299452059831E-2</v>
      </c>
      <c r="K116" s="10">
        <v>0.95013970054794017</v>
      </c>
      <c r="L116" s="8">
        <v>-5.1146251990455631E-2</v>
      </c>
      <c r="M116" s="10">
        <v>100</v>
      </c>
      <c r="N116">
        <v>5.2476808855903695E-2</v>
      </c>
      <c r="AH116">
        <v>0.10299512661561097</v>
      </c>
      <c r="AI116">
        <v>1</v>
      </c>
      <c r="AJ116">
        <v>0</v>
      </c>
      <c r="AK116">
        <v>111</v>
      </c>
      <c r="AL116">
        <v>1</v>
      </c>
      <c r="AM116">
        <v>0.26</v>
      </c>
      <c r="AN116">
        <v>0.99333333333333329</v>
      </c>
      <c r="AO116">
        <v>6.6222222222222646E-3</v>
      </c>
    </row>
    <row r="117" spans="1:41">
      <c r="A117">
        <v>515.9</v>
      </c>
      <c r="B117">
        <v>13.12</v>
      </c>
      <c r="C117">
        <v>3.7289999999999997E-2</v>
      </c>
      <c r="D117">
        <v>2.2599999999999999E-2</v>
      </c>
      <c r="E117" s="8">
        <v>0</v>
      </c>
      <c r="F117" s="9">
        <v>1</v>
      </c>
      <c r="G117" s="10">
        <v>1</v>
      </c>
      <c r="H117">
        <v>0</v>
      </c>
      <c r="I117">
        <v>6.1067218334707202E-3</v>
      </c>
      <c r="J117" s="8">
        <v>6.1067218334707202E-3</v>
      </c>
      <c r="K117" s="10">
        <v>0.99389327816652928</v>
      </c>
      <c r="L117" s="8">
        <v>-6.1254441193563736E-3</v>
      </c>
      <c r="M117" s="10">
        <v>100</v>
      </c>
      <c r="N117">
        <v>6.1442430164494223E-3</v>
      </c>
      <c r="AH117">
        <v>0.10507230923832814</v>
      </c>
      <c r="AI117">
        <v>1</v>
      </c>
      <c r="AJ117">
        <v>0</v>
      </c>
      <c r="AK117">
        <v>112</v>
      </c>
      <c r="AL117">
        <v>1</v>
      </c>
      <c r="AM117">
        <v>0.2533333333333333</v>
      </c>
      <c r="AN117">
        <v>0.99333333333333329</v>
      </c>
      <c r="AO117">
        <v>6.6222222222221544E-3</v>
      </c>
    </row>
    <row r="118" spans="1:41">
      <c r="A118">
        <v>516.4</v>
      </c>
      <c r="B118">
        <v>16.329999999999998</v>
      </c>
      <c r="C118">
        <v>5.3659999999999999E-2</v>
      </c>
      <c r="D118">
        <v>3.8730000000000001E-2</v>
      </c>
      <c r="E118" s="8">
        <v>0</v>
      </c>
      <c r="F118" s="9">
        <v>1</v>
      </c>
      <c r="G118" s="10">
        <v>1</v>
      </c>
      <c r="H118">
        <v>0</v>
      </c>
      <c r="I118">
        <v>2.6690452577607469E-2</v>
      </c>
      <c r="J118" s="8">
        <v>2.6690452577607469E-2</v>
      </c>
      <c r="K118" s="10">
        <v>0.97330954742239251</v>
      </c>
      <c r="L118" s="8">
        <v>-2.7053110266255554E-2</v>
      </c>
      <c r="M118" s="10">
        <v>100</v>
      </c>
      <c r="N118">
        <v>2.7422367990010549E-2</v>
      </c>
      <c r="AH118">
        <v>0.11235395633509747</v>
      </c>
      <c r="AI118">
        <v>1</v>
      </c>
      <c r="AJ118">
        <v>0</v>
      </c>
      <c r="AK118">
        <v>113</v>
      </c>
      <c r="AL118">
        <v>1</v>
      </c>
      <c r="AM118">
        <v>0.2466666666666667</v>
      </c>
      <c r="AN118">
        <v>0.99333333333333329</v>
      </c>
      <c r="AO118">
        <v>6.6222222222222646E-3</v>
      </c>
    </row>
    <row r="119" spans="1:41">
      <c r="A119">
        <v>516.6</v>
      </c>
      <c r="B119">
        <v>15.7</v>
      </c>
      <c r="C119">
        <v>9.5799999999999996E-2</v>
      </c>
      <c r="D119">
        <v>0.1115</v>
      </c>
      <c r="E119" s="8">
        <v>0</v>
      </c>
      <c r="F119" s="9">
        <v>1</v>
      </c>
      <c r="G119" s="10">
        <v>1</v>
      </c>
      <c r="H119">
        <v>0</v>
      </c>
      <c r="I119">
        <v>0.10507230923832814</v>
      </c>
      <c r="J119" s="8">
        <v>0.10507230923832814</v>
      </c>
      <c r="K119" s="10">
        <v>0.89492769076167189</v>
      </c>
      <c r="L119" s="8">
        <v>-0.11101235641622641</v>
      </c>
      <c r="M119" s="10">
        <v>100</v>
      </c>
      <c r="N119">
        <v>0.11740871393631951</v>
      </c>
      <c r="AH119">
        <v>0.12150725698652937</v>
      </c>
      <c r="AI119">
        <v>1</v>
      </c>
      <c r="AJ119">
        <v>0</v>
      </c>
      <c r="AK119">
        <v>114</v>
      </c>
      <c r="AL119">
        <v>1</v>
      </c>
      <c r="AM119">
        <v>0.24</v>
      </c>
      <c r="AN119">
        <v>0.99333333333333329</v>
      </c>
      <c r="AO119">
        <v>6.6222222222222646E-3</v>
      </c>
    </row>
    <row r="120" spans="1:41">
      <c r="A120">
        <v>519.4</v>
      </c>
      <c r="B120">
        <v>20.78</v>
      </c>
      <c r="C120">
        <v>7.5889999999999999E-2</v>
      </c>
      <c r="D120">
        <v>3.1359999999999999E-2</v>
      </c>
      <c r="E120" s="8">
        <v>0</v>
      </c>
      <c r="F120" s="9">
        <v>1</v>
      </c>
      <c r="G120" s="10">
        <v>1</v>
      </c>
      <c r="H120">
        <v>0</v>
      </c>
      <c r="I120">
        <v>0.138864937832089</v>
      </c>
      <c r="J120" s="8">
        <v>0.138864937832089</v>
      </c>
      <c r="K120" s="10">
        <v>0.86113506216791103</v>
      </c>
      <c r="L120" s="8">
        <v>-0.1495039202272922</v>
      </c>
      <c r="M120" s="10">
        <v>100</v>
      </c>
      <c r="N120">
        <v>0.1612580231984701</v>
      </c>
      <c r="AH120">
        <v>0.12227283413244718</v>
      </c>
      <c r="AI120">
        <v>1</v>
      </c>
      <c r="AJ120">
        <v>0</v>
      </c>
      <c r="AK120">
        <v>115</v>
      </c>
      <c r="AL120">
        <v>1</v>
      </c>
      <c r="AM120">
        <v>0.23333333333333328</v>
      </c>
      <c r="AN120">
        <v>0.99333333333333329</v>
      </c>
      <c r="AO120">
        <v>6.6222222222221544E-3</v>
      </c>
    </row>
    <row r="121" spans="1:41">
      <c r="A121">
        <v>519.79999999999995</v>
      </c>
      <c r="B121">
        <v>21.82</v>
      </c>
      <c r="C121">
        <v>0.19320000000000001</v>
      </c>
      <c r="D121">
        <v>0.18590000000000001</v>
      </c>
      <c r="E121" s="8">
        <v>1</v>
      </c>
      <c r="F121" s="9">
        <v>0</v>
      </c>
      <c r="G121" s="10">
        <v>1</v>
      </c>
      <c r="H121">
        <v>1</v>
      </c>
      <c r="I121">
        <v>0.92837841573156088</v>
      </c>
      <c r="J121" s="8">
        <v>0.92837841573156088</v>
      </c>
      <c r="K121" s="10">
        <v>7.162158426843912E-2</v>
      </c>
      <c r="L121" s="8">
        <v>-7.4315853740997834E-2</v>
      </c>
      <c r="M121" s="10">
        <v>100</v>
      </c>
      <c r="N121">
        <v>7.7146972672777425E-2</v>
      </c>
      <c r="AH121">
        <v>0.12530041479878051</v>
      </c>
      <c r="AI121">
        <v>1</v>
      </c>
      <c r="AJ121">
        <v>0</v>
      </c>
      <c r="AK121">
        <v>116</v>
      </c>
      <c r="AL121">
        <v>1</v>
      </c>
      <c r="AM121">
        <v>0.22666666666666668</v>
      </c>
      <c r="AN121">
        <v>0.99333333333333329</v>
      </c>
      <c r="AO121">
        <v>6.6222222222222646E-3</v>
      </c>
    </row>
    <row r="122" spans="1:41">
      <c r="A122">
        <v>520</v>
      </c>
      <c r="B122">
        <v>15.71</v>
      </c>
      <c r="C122">
        <v>0.127</v>
      </c>
      <c r="D122">
        <v>4.5679999999999998E-2</v>
      </c>
      <c r="E122" s="8">
        <v>0</v>
      </c>
      <c r="F122" s="9">
        <v>1</v>
      </c>
      <c r="G122" s="10">
        <v>1</v>
      </c>
      <c r="H122">
        <v>0</v>
      </c>
      <c r="I122">
        <v>0.10299512661561097</v>
      </c>
      <c r="J122" s="8">
        <v>0.10299512661561097</v>
      </c>
      <c r="K122" s="10">
        <v>0.89700487338438906</v>
      </c>
      <c r="L122" s="8">
        <v>-0.10869398395661786</v>
      </c>
      <c r="M122" s="10">
        <v>100</v>
      </c>
      <c r="N122">
        <v>0.1148211449810875</v>
      </c>
      <c r="AH122">
        <v>0.12644808685772635</v>
      </c>
      <c r="AI122">
        <v>1</v>
      </c>
      <c r="AJ122">
        <v>0</v>
      </c>
      <c r="AK122">
        <v>117</v>
      </c>
      <c r="AL122">
        <v>1</v>
      </c>
      <c r="AM122">
        <v>0.21999999999999997</v>
      </c>
      <c r="AN122">
        <v>0.99333333333333329</v>
      </c>
      <c r="AO122">
        <v>6.6222222222221544E-3</v>
      </c>
    </row>
    <row r="123" spans="1:41">
      <c r="A123">
        <v>520</v>
      </c>
      <c r="B123">
        <v>15.86</v>
      </c>
      <c r="C123">
        <v>0.1535</v>
      </c>
      <c r="D123">
        <v>0.1169</v>
      </c>
      <c r="E123" s="8">
        <v>0</v>
      </c>
      <c r="F123" s="9">
        <v>1</v>
      </c>
      <c r="G123" s="10">
        <v>1</v>
      </c>
      <c r="H123">
        <v>0</v>
      </c>
      <c r="I123">
        <v>0.30749512534325946</v>
      </c>
      <c r="J123" s="8">
        <v>0.30749512534325946</v>
      </c>
      <c r="K123" s="10">
        <v>0.6925048746567406</v>
      </c>
      <c r="L123" s="8">
        <v>-0.36744000172990876</v>
      </c>
      <c r="M123" s="10">
        <v>100</v>
      </c>
      <c r="N123">
        <v>0.44403315643904745</v>
      </c>
      <c r="AH123">
        <v>0.12726630169336101</v>
      </c>
      <c r="AI123">
        <v>1</v>
      </c>
      <c r="AJ123">
        <v>0</v>
      </c>
      <c r="AK123">
        <v>118</v>
      </c>
      <c r="AL123">
        <v>1</v>
      </c>
      <c r="AM123">
        <v>0.21333333333333337</v>
      </c>
      <c r="AN123">
        <v>0.99333333333333329</v>
      </c>
      <c r="AO123">
        <v>6.6222222222222646E-3</v>
      </c>
    </row>
    <row r="124" spans="1:41">
      <c r="A124">
        <v>523.79999999999995</v>
      </c>
      <c r="B124">
        <v>18.420000000000002</v>
      </c>
      <c r="C124">
        <v>3.7659999999999999E-2</v>
      </c>
      <c r="D124">
        <v>2.562E-2</v>
      </c>
      <c r="E124" s="8">
        <v>0</v>
      </c>
      <c r="F124" s="9">
        <v>1</v>
      </c>
      <c r="G124" s="10">
        <v>1</v>
      </c>
      <c r="H124">
        <v>0</v>
      </c>
      <c r="I124">
        <v>3.4079689221030635E-2</v>
      </c>
      <c r="J124" s="8">
        <v>3.4079689221030635E-2</v>
      </c>
      <c r="K124" s="10">
        <v>0.96592031077896934</v>
      </c>
      <c r="L124" s="8">
        <v>-3.4673942190067752E-2</v>
      </c>
      <c r="M124" s="10">
        <v>100</v>
      </c>
      <c r="N124">
        <v>3.5282091949745797E-2</v>
      </c>
      <c r="AH124">
        <v>0.138864937832089</v>
      </c>
      <c r="AI124">
        <v>1</v>
      </c>
      <c r="AJ124">
        <v>0</v>
      </c>
      <c r="AK124">
        <v>119</v>
      </c>
      <c r="AL124">
        <v>1</v>
      </c>
      <c r="AM124">
        <v>0.20666666666666667</v>
      </c>
      <c r="AN124">
        <v>0.99333333333333329</v>
      </c>
      <c r="AO124">
        <v>6.6222222222222646E-3</v>
      </c>
    </row>
    <row r="125" spans="1:41">
      <c r="A125">
        <v>526.4</v>
      </c>
      <c r="B125">
        <v>22.22</v>
      </c>
      <c r="C125">
        <v>1.9380000000000001E-2</v>
      </c>
      <c r="D125">
        <v>1.5950000000000001E-3</v>
      </c>
      <c r="E125" s="8">
        <v>0</v>
      </c>
      <c r="F125" s="9">
        <v>1</v>
      </c>
      <c r="G125" s="10">
        <v>1</v>
      </c>
      <c r="H125">
        <v>0</v>
      </c>
      <c r="I125">
        <v>5.8052612480483309E-2</v>
      </c>
      <c r="J125" s="8">
        <v>5.8052612480483309E-2</v>
      </c>
      <c r="K125" s="10">
        <v>0.94194738751951668</v>
      </c>
      <c r="L125" s="8">
        <v>-5.9805857855658569E-2</v>
      </c>
      <c r="M125" s="10">
        <v>100</v>
      </c>
      <c r="N125">
        <v>6.1630419330910333E-2</v>
      </c>
      <c r="AH125">
        <v>0.13993117559234125</v>
      </c>
      <c r="AI125">
        <v>1</v>
      </c>
      <c r="AJ125">
        <v>0</v>
      </c>
      <c r="AK125">
        <v>120</v>
      </c>
      <c r="AL125">
        <v>1</v>
      </c>
      <c r="AM125">
        <v>0.19999999999999996</v>
      </c>
      <c r="AN125">
        <v>0.99333333333333329</v>
      </c>
      <c r="AO125">
        <v>6.6222222222221544E-3</v>
      </c>
    </row>
    <row r="126" spans="1:41">
      <c r="A126">
        <v>527.20000000000005</v>
      </c>
      <c r="B126">
        <v>19.309999999999999</v>
      </c>
      <c r="C126">
        <v>3.789E-2</v>
      </c>
      <c r="D126">
        <v>6.9200000000000002E-4</v>
      </c>
      <c r="E126" s="8">
        <v>0</v>
      </c>
      <c r="F126" s="9">
        <v>1</v>
      </c>
      <c r="G126" s="10">
        <v>1</v>
      </c>
      <c r="H126">
        <v>0</v>
      </c>
      <c r="I126">
        <v>3.5689677861514509E-2</v>
      </c>
      <c r="J126" s="8">
        <v>3.5689677861514509E-2</v>
      </c>
      <c r="K126" s="10">
        <v>0.96431032213848544</v>
      </c>
      <c r="L126" s="8">
        <v>-3.6342125241759844E-2</v>
      </c>
      <c r="M126" s="10">
        <v>100</v>
      </c>
      <c r="N126">
        <v>3.7010573300063757E-2</v>
      </c>
      <c r="AH126">
        <v>0.14528299122727459</v>
      </c>
      <c r="AI126">
        <v>1</v>
      </c>
      <c r="AJ126">
        <v>0</v>
      </c>
      <c r="AK126">
        <v>121</v>
      </c>
      <c r="AL126">
        <v>1</v>
      </c>
      <c r="AM126">
        <v>0.19333333333333336</v>
      </c>
      <c r="AN126">
        <v>0.99333333333333329</v>
      </c>
      <c r="AO126">
        <v>0</v>
      </c>
    </row>
    <row r="127" spans="1:41">
      <c r="A127">
        <v>529.4</v>
      </c>
      <c r="B127">
        <v>22.54</v>
      </c>
      <c r="C127">
        <v>0.14829999999999999</v>
      </c>
      <c r="D127">
        <v>8.7050000000000002E-2</v>
      </c>
      <c r="E127" s="8">
        <v>0</v>
      </c>
      <c r="F127" s="9">
        <v>1</v>
      </c>
      <c r="G127" s="10">
        <v>1</v>
      </c>
      <c r="H127">
        <v>0</v>
      </c>
      <c r="I127">
        <v>0.71266013736511025</v>
      </c>
      <c r="J127" s="8">
        <v>0.71266013736511025</v>
      </c>
      <c r="K127" s="10">
        <v>0.28733986263488975</v>
      </c>
      <c r="L127" s="8">
        <v>-1.2470895734574157</v>
      </c>
      <c r="M127" s="10">
        <v>0</v>
      </c>
      <c r="N127">
        <v>2.4801993389641748</v>
      </c>
      <c r="AH127">
        <v>0.15965559407760302</v>
      </c>
      <c r="AI127">
        <v>0</v>
      </c>
      <c r="AJ127">
        <v>1</v>
      </c>
      <c r="AK127">
        <v>121</v>
      </c>
      <c r="AL127">
        <v>2</v>
      </c>
      <c r="AM127">
        <v>0.19333333333333336</v>
      </c>
      <c r="AN127">
        <v>0.98666666666666669</v>
      </c>
      <c r="AO127">
        <v>0</v>
      </c>
    </row>
    <row r="128" spans="1:41">
      <c r="A128">
        <v>530.20000000000005</v>
      </c>
      <c r="B128">
        <v>15.56</v>
      </c>
      <c r="C128">
        <v>0.17649999999999999</v>
      </c>
      <c r="D128">
        <v>0.20710000000000001</v>
      </c>
      <c r="E128" s="8">
        <v>1</v>
      </c>
      <c r="F128" s="9">
        <v>0</v>
      </c>
      <c r="G128" s="10">
        <v>1</v>
      </c>
      <c r="H128">
        <v>1</v>
      </c>
      <c r="I128">
        <v>0.65646562578317091</v>
      </c>
      <c r="J128" s="8">
        <v>0.65646562578317091</v>
      </c>
      <c r="K128" s="10">
        <v>0.34353437421682909</v>
      </c>
      <c r="L128" s="8">
        <v>-0.42088494642249147</v>
      </c>
      <c r="M128" s="10">
        <v>100</v>
      </c>
      <c r="N128">
        <v>0.52330900617528708</v>
      </c>
      <c r="AH128">
        <v>0.16227758061788233</v>
      </c>
      <c r="AI128">
        <v>0</v>
      </c>
      <c r="AJ128">
        <v>1</v>
      </c>
      <c r="AK128">
        <v>121</v>
      </c>
      <c r="AL128">
        <v>3</v>
      </c>
      <c r="AM128">
        <v>0.19333333333333336</v>
      </c>
      <c r="AN128">
        <v>0.98</v>
      </c>
      <c r="AO128">
        <v>6.5333333333333753E-3</v>
      </c>
    </row>
    <row r="129" spans="1:41">
      <c r="A129">
        <v>531.5</v>
      </c>
      <c r="B129">
        <v>21.81</v>
      </c>
      <c r="C129">
        <v>0.1047</v>
      </c>
      <c r="D129">
        <v>8.2589999999999997E-2</v>
      </c>
      <c r="E129" s="8">
        <v>1</v>
      </c>
      <c r="F129" s="9">
        <v>0</v>
      </c>
      <c r="G129" s="10">
        <v>1</v>
      </c>
      <c r="H129">
        <v>1</v>
      </c>
      <c r="I129">
        <v>0.44146424573300996</v>
      </c>
      <c r="J129" s="8">
        <v>0.44146424573300996</v>
      </c>
      <c r="K129" s="10">
        <v>0.55853575426698998</v>
      </c>
      <c r="L129" s="8">
        <v>-0.81765824583466395</v>
      </c>
      <c r="M129" s="10">
        <v>0</v>
      </c>
      <c r="N129">
        <v>1.2651891057215603</v>
      </c>
      <c r="AH129">
        <v>0.16762920493176572</v>
      </c>
      <c r="AI129">
        <v>1</v>
      </c>
      <c r="AJ129">
        <v>0</v>
      </c>
      <c r="AK129">
        <v>122</v>
      </c>
      <c r="AL129">
        <v>3</v>
      </c>
      <c r="AM129">
        <v>0.18666666666666665</v>
      </c>
      <c r="AN129">
        <v>0.98</v>
      </c>
      <c r="AO129">
        <v>6.5333333333332669E-3</v>
      </c>
    </row>
    <row r="130" spans="1:41">
      <c r="A130">
        <v>534.6</v>
      </c>
      <c r="B130">
        <v>18.66</v>
      </c>
      <c r="C130">
        <v>0.1231</v>
      </c>
      <c r="D130">
        <v>0.1226</v>
      </c>
      <c r="E130" s="8">
        <v>1</v>
      </c>
      <c r="F130" s="9">
        <v>0</v>
      </c>
      <c r="G130" s="10">
        <v>1</v>
      </c>
      <c r="H130">
        <v>1</v>
      </c>
      <c r="I130">
        <v>0.41157271400695772</v>
      </c>
      <c r="J130" s="8">
        <v>0.41157271400695772</v>
      </c>
      <c r="K130" s="10">
        <v>0.58842728599304228</v>
      </c>
      <c r="L130" s="8">
        <v>-0.88776956971979015</v>
      </c>
      <c r="M130" s="10">
        <v>0</v>
      </c>
      <c r="N130">
        <v>1.4297043170434636</v>
      </c>
      <c r="AH130">
        <v>0.17129647497280698</v>
      </c>
      <c r="AI130">
        <v>1</v>
      </c>
      <c r="AJ130">
        <v>0</v>
      </c>
      <c r="AK130">
        <v>123</v>
      </c>
      <c r="AL130">
        <v>3</v>
      </c>
      <c r="AM130">
        <v>0.18000000000000005</v>
      </c>
      <c r="AN130">
        <v>0.98</v>
      </c>
      <c r="AO130">
        <v>0</v>
      </c>
    </row>
    <row r="131" spans="1:41">
      <c r="A131">
        <v>538.9</v>
      </c>
      <c r="B131">
        <v>15.34</v>
      </c>
      <c r="C131">
        <v>8.498E-2</v>
      </c>
      <c r="D131">
        <v>9.2929999999999999E-2</v>
      </c>
      <c r="E131" s="8">
        <v>0</v>
      </c>
      <c r="F131" s="9">
        <v>1</v>
      </c>
      <c r="G131" s="10">
        <v>1</v>
      </c>
      <c r="H131">
        <v>0</v>
      </c>
      <c r="I131">
        <v>8.1250756418644474E-2</v>
      </c>
      <c r="J131" s="8">
        <v>8.1250756418644474E-2</v>
      </c>
      <c r="K131" s="10">
        <v>0.91874924358135557</v>
      </c>
      <c r="L131" s="8">
        <v>-8.4742051768239804E-2</v>
      </c>
      <c r="M131" s="10">
        <v>100</v>
      </c>
      <c r="N131">
        <v>8.8436270273184375E-2</v>
      </c>
      <c r="AH131">
        <v>0.17179499509740725</v>
      </c>
      <c r="AI131">
        <v>0</v>
      </c>
      <c r="AJ131">
        <v>1</v>
      </c>
      <c r="AK131">
        <v>123</v>
      </c>
      <c r="AL131">
        <v>4</v>
      </c>
      <c r="AM131">
        <v>0.18000000000000005</v>
      </c>
      <c r="AN131">
        <v>0.97333333333333338</v>
      </c>
      <c r="AO131">
        <v>6.4888888888889312E-3</v>
      </c>
    </row>
    <row r="132" spans="1:41">
      <c r="A132">
        <v>541.6</v>
      </c>
      <c r="B132">
        <v>17.43</v>
      </c>
      <c r="C132">
        <v>4.5240000000000002E-2</v>
      </c>
      <c r="D132">
        <v>4.3360000000000003E-2</v>
      </c>
      <c r="E132" s="8">
        <v>0</v>
      </c>
      <c r="F132" s="9">
        <v>1</v>
      </c>
      <c r="G132" s="10">
        <v>1</v>
      </c>
      <c r="H132">
        <v>0</v>
      </c>
      <c r="I132">
        <v>4.2955867440656798E-2</v>
      </c>
      <c r="J132" s="8">
        <v>4.2955867440656798E-2</v>
      </c>
      <c r="K132" s="10">
        <v>0.95704413255934317</v>
      </c>
      <c r="L132" s="8">
        <v>-4.3905773065466655E-2</v>
      </c>
      <c r="M132" s="10">
        <v>100</v>
      </c>
      <c r="N132">
        <v>4.4883894043405828E-2</v>
      </c>
      <c r="AH132">
        <v>0.18111828040933414</v>
      </c>
      <c r="AI132">
        <v>1</v>
      </c>
      <c r="AJ132">
        <v>0</v>
      </c>
      <c r="AK132">
        <v>124</v>
      </c>
      <c r="AL132">
        <v>4</v>
      </c>
      <c r="AM132">
        <v>0.17333333333333334</v>
      </c>
      <c r="AN132">
        <v>0.97333333333333338</v>
      </c>
      <c r="AO132">
        <v>0</v>
      </c>
    </row>
    <row r="133" spans="1:41">
      <c r="A133">
        <v>545.20000000000005</v>
      </c>
      <c r="B133">
        <v>20.28</v>
      </c>
      <c r="C133">
        <v>0.14360000000000001</v>
      </c>
      <c r="D133">
        <v>9.8470000000000002E-2</v>
      </c>
      <c r="E133" s="8">
        <v>1</v>
      </c>
      <c r="F133" s="9">
        <v>0</v>
      </c>
      <c r="G133" s="10">
        <v>1</v>
      </c>
      <c r="H133">
        <v>1</v>
      </c>
      <c r="I133">
        <v>0.60314920523591764</v>
      </c>
      <c r="J133" s="8">
        <v>0.60314920523591764</v>
      </c>
      <c r="K133" s="10">
        <v>0.39685079476408236</v>
      </c>
      <c r="L133" s="8">
        <v>-0.50559067466054952</v>
      </c>
      <c r="M133" s="10">
        <v>100</v>
      </c>
      <c r="N133">
        <v>0.65796454893587553</v>
      </c>
      <c r="AH133">
        <v>0.19485028019826556</v>
      </c>
      <c r="AI133">
        <v>0</v>
      </c>
      <c r="AJ133">
        <v>1</v>
      </c>
      <c r="AK133">
        <v>124</v>
      </c>
      <c r="AL133">
        <v>5</v>
      </c>
      <c r="AM133">
        <v>0.17333333333333334</v>
      </c>
      <c r="AN133">
        <v>0.96666666666666667</v>
      </c>
      <c r="AO133">
        <v>6.4444444444444861E-3</v>
      </c>
    </row>
    <row r="134" spans="1:41">
      <c r="A134">
        <v>546.4</v>
      </c>
      <c r="B134">
        <v>17.02</v>
      </c>
      <c r="C134">
        <v>4.9939999999999998E-2</v>
      </c>
      <c r="D134">
        <v>3.5540000000000002E-2</v>
      </c>
      <c r="E134" s="8">
        <v>0</v>
      </c>
      <c r="F134" s="9">
        <v>1</v>
      </c>
      <c r="G134" s="10">
        <v>1</v>
      </c>
      <c r="H134">
        <v>0</v>
      </c>
      <c r="I134">
        <v>4.0590841167258369E-2</v>
      </c>
      <c r="J134" s="8">
        <v>4.0590841167258369E-2</v>
      </c>
      <c r="K134" s="10">
        <v>0.95940915883274158</v>
      </c>
      <c r="L134" s="8">
        <v>-4.1437643542456971E-2</v>
      </c>
      <c r="M134" s="10">
        <v>100</v>
      </c>
      <c r="N134">
        <v>4.2308165180164566E-2</v>
      </c>
      <c r="AH134">
        <v>0.19535593766545606</v>
      </c>
      <c r="AI134">
        <v>1</v>
      </c>
      <c r="AJ134">
        <v>0</v>
      </c>
      <c r="AK134">
        <v>125</v>
      </c>
      <c r="AL134">
        <v>5</v>
      </c>
      <c r="AM134">
        <v>0.16666666666666663</v>
      </c>
      <c r="AN134">
        <v>0.96666666666666667</v>
      </c>
      <c r="AO134">
        <v>6.4444444444443786E-3</v>
      </c>
    </row>
    <row r="135" spans="1:41">
      <c r="A135">
        <v>551.70000000000005</v>
      </c>
      <c r="B135">
        <v>14.76</v>
      </c>
      <c r="C135">
        <v>5.0549999999999998E-2</v>
      </c>
      <c r="D135">
        <v>3.261E-2</v>
      </c>
      <c r="E135" s="8">
        <v>0</v>
      </c>
      <c r="F135" s="9">
        <v>1</v>
      </c>
      <c r="G135" s="10">
        <v>1</v>
      </c>
      <c r="H135">
        <v>0</v>
      </c>
      <c r="I135">
        <v>2.1592474393191823E-2</v>
      </c>
      <c r="J135" s="8">
        <v>2.1592474393191823E-2</v>
      </c>
      <c r="K135" s="10">
        <v>0.97840752560680821</v>
      </c>
      <c r="L135" s="8">
        <v>-2.182900289017831E-2</v>
      </c>
      <c r="M135" s="10">
        <v>100</v>
      </c>
      <c r="N135">
        <v>2.2068998682118857E-2</v>
      </c>
      <c r="AH135">
        <v>0.22633992164689229</v>
      </c>
      <c r="AI135">
        <v>1</v>
      </c>
      <c r="AJ135">
        <v>0</v>
      </c>
      <c r="AK135">
        <v>126</v>
      </c>
      <c r="AL135">
        <v>5</v>
      </c>
      <c r="AM135">
        <v>0.16000000000000003</v>
      </c>
      <c r="AN135">
        <v>0.96666666666666667</v>
      </c>
      <c r="AO135">
        <v>6.4444444444444861E-3</v>
      </c>
    </row>
    <row r="136" spans="1:41">
      <c r="A136">
        <v>553.5</v>
      </c>
      <c r="B136">
        <v>16.39</v>
      </c>
      <c r="C136">
        <v>7.3249999999999996E-2</v>
      </c>
      <c r="D136">
        <v>8.0920000000000006E-2</v>
      </c>
      <c r="E136" s="8">
        <v>0</v>
      </c>
      <c r="F136" s="9">
        <v>1</v>
      </c>
      <c r="G136" s="10">
        <v>1</v>
      </c>
      <c r="H136">
        <v>0</v>
      </c>
      <c r="I136">
        <v>9.0144582980351162E-2</v>
      </c>
      <c r="J136" s="8">
        <v>9.0144582980351162E-2</v>
      </c>
      <c r="K136" s="10">
        <v>0.90985541701964889</v>
      </c>
      <c r="L136" s="8">
        <v>-9.4469574490376518E-2</v>
      </c>
      <c r="M136" s="10">
        <v>100</v>
      </c>
      <c r="N136">
        <v>9.9075722685293882E-2</v>
      </c>
      <c r="AH136">
        <v>0.24191785375215283</v>
      </c>
      <c r="AI136">
        <v>1</v>
      </c>
      <c r="AJ136">
        <v>0</v>
      </c>
      <c r="AK136">
        <v>127</v>
      </c>
      <c r="AL136">
        <v>5</v>
      </c>
      <c r="AM136">
        <v>0.15333333333333332</v>
      </c>
      <c r="AN136">
        <v>0.96666666666666667</v>
      </c>
      <c r="AO136">
        <v>6.4444444444444861E-3</v>
      </c>
    </row>
    <row r="137" spans="1:41">
      <c r="A137">
        <v>555.1</v>
      </c>
      <c r="B137">
        <v>18.3</v>
      </c>
      <c r="C137">
        <v>8.165E-2</v>
      </c>
      <c r="D137">
        <v>3.9739999999999998E-2</v>
      </c>
      <c r="E137" s="8">
        <v>0</v>
      </c>
      <c r="F137" s="9">
        <v>1</v>
      </c>
      <c r="G137" s="10">
        <v>1</v>
      </c>
      <c r="H137">
        <v>0</v>
      </c>
      <c r="I137">
        <v>0.12150725698652937</v>
      </c>
      <c r="J137" s="8">
        <v>0.12150725698652937</v>
      </c>
      <c r="K137" s="10">
        <v>0.87849274301347058</v>
      </c>
      <c r="L137" s="8">
        <v>-0.12954763204537029</v>
      </c>
      <c r="M137" s="10">
        <v>100</v>
      </c>
      <c r="N137">
        <v>0.13831333036369342</v>
      </c>
      <c r="AH137">
        <v>0.25264506900173234</v>
      </c>
      <c r="AI137">
        <v>1</v>
      </c>
      <c r="AJ137">
        <v>0</v>
      </c>
      <c r="AK137">
        <v>128</v>
      </c>
      <c r="AL137">
        <v>5</v>
      </c>
      <c r="AM137">
        <v>0.14666666666666661</v>
      </c>
      <c r="AN137">
        <v>0.96666666666666667</v>
      </c>
      <c r="AO137">
        <v>0</v>
      </c>
    </row>
    <row r="138" spans="1:41">
      <c r="A138">
        <v>559.20000000000005</v>
      </c>
      <c r="B138">
        <v>10.94</v>
      </c>
      <c r="C138">
        <v>0.1047</v>
      </c>
      <c r="D138">
        <v>6.8769999999999998E-2</v>
      </c>
      <c r="E138" s="8">
        <v>0</v>
      </c>
      <c r="F138" s="9">
        <v>1</v>
      </c>
      <c r="G138" s="10">
        <v>1</v>
      </c>
      <c r="H138">
        <v>0</v>
      </c>
      <c r="I138">
        <v>3.2349522361314324E-2</v>
      </c>
      <c r="J138" s="8">
        <v>3.2349522361314324E-2</v>
      </c>
      <c r="K138" s="10">
        <v>0.96765047763868572</v>
      </c>
      <c r="L138" s="8">
        <v>-3.2884333729030608E-2</v>
      </c>
      <c r="M138" s="10">
        <v>100</v>
      </c>
      <c r="N138">
        <v>3.3430999218080702E-2</v>
      </c>
      <c r="AH138">
        <v>0.25680919502905497</v>
      </c>
      <c r="AI138">
        <v>0</v>
      </c>
      <c r="AJ138">
        <v>1</v>
      </c>
      <c r="AK138">
        <v>128</v>
      </c>
      <c r="AL138">
        <v>6</v>
      </c>
      <c r="AM138">
        <v>0.14666666666666661</v>
      </c>
      <c r="AN138">
        <v>0.96</v>
      </c>
      <c r="AO138">
        <v>6.3999999999999344E-3</v>
      </c>
    </row>
    <row r="139" spans="1:41">
      <c r="A139">
        <v>559.20000000000005</v>
      </c>
      <c r="B139">
        <v>20.82</v>
      </c>
      <c r="C139">
        <v>0.1255</v>
      </c>
      <c r="D139">
        <v>0.10630000000000001</v>
      </c>
      <c r="E139" s="8">
        <v>1</v>
      </c>
      <c r="F139" s="9">
        <v>0</v>
      </c>
      <c r="G139" s="10">
        <v>1</v>
      </c>
      <c r="H139">
        <v>1</v>
      </c>
      <c r="I139">
        <v>0.61088252783261909</v>
      </c>
      <c r="J139" s="8">
        <v>0.61088252783261909</v>
      </c>
      <c r="K139" s="10">
        <v>0.38911747216738091</v>
      </c>
      <c r="L139" s="8">
        <v>-0.49285060043501583</v>
      </c>
      <c r="M139" s="10">
        <v>100</v>
      </c>
      <c r="N139">
        <v>0.63697593962615107</v>
      </c>
      <c r="AH139">
        <v>0.25742910737276892</v>
      </c>
      <c r="AI139">
        <v>1</v>
      </c>
      <c r="AJ139">
        <v>0</v>
      </c>
      <c r="AK139">
        <v>129</v>
      </c>
      <c r="AL139">
        <v>6</v>
      </c>
      <c r="AM139">
        <v>0.14000000000000001</v>
      </c>
      <c r="AN139">
        <v>0.96</v>
      </c>
      <c r="AO139">
        <v>6.4000000000000411E-3</v>
      </c>
    </row>
    <row r="140" spans="1:41">
      <c r="A140">
        <v>561</v>
      </c>
      <c r="B140">
        <v>21.84</v>
      </c>
      <c r="C140">
        <v>8.2589999999999997E-2</v>
      </c>
      <c r="D140">
        <v>4.0719999999999999E-2</v>
      </c>
      <c r="E140" s="8">
        <v>0</v>
      </c>
      <c r="F140" s="9">
        <v>1</v>
      </c>
      <c r="G140" s="10">
        <v>1</v>
      </c>
      <c r="H140">
        <v>0</v>
      </c>
      <c r="I140">
        <v>0.30986972102572724</v>
      </c>
      <c r="J140" s="8">
        <v>0.30986972102572724</v>
      </c>
      <c r="K140" s="10">
        <v>0.6901302789742727</v>
      </c>
      <c r="L140" s="8">
        <v>-0.37087488910557542</v>
      </c>
      <c r="M140" s="10">
        <v>100</v>
      </c>
      <c r="N140">
        <v>0.44900177613751513</v>
      </c>
      <c r="AH140">
        <v>0.29502443300043563</v>
      </c>
      <c r="AI140">
        <v>1</v>
      </c>
      <c r="AJ140">
        <v>0</v>
      </c>
      <c r="AK140">
        <v>130</v>
      </c>
      <c r="AL140">
        <v>6</v>
      </c>
      <c r="AM140">
        <v>0.1333333333333333</v>
      </c>
      <c r="AN140">
        <v>0.96</v>
      </c>
      <c r="AO140">
        <v>6.3999999999999344E-3</v>
      </c>
    </row>
    <row r="141" spans="1:41">
      <c r="A141">
        <v>561</v>
      </c>
      <c r="B141">
        <v>22.3</v>
      </c>
      <c r="C141">
        <v>7.6980000000000007E-2</v>
      </c>
      <c r="D141">
        <v>4.7509999999999997E-2</v>
      </c>
      <c r="E141" s="8">
        <v>0</v>
      </c>
      <c r="F141" s="9">
        <v>1</v>
      </c>
      <c r="G141" s="10">
        <v>1</v>
      </c>
      <c r="H141">
        <v>0</v>
      </c>
      <c r="I141">
        <v>0.33120428308776134</v>
      </c>
      <c r="J141" s="8">
        <v>0.33120428308776134</v>
      </c>
      <c r="K141" s="10">
        <v>0.66879571691223871</v>
      </c>
      <c r="L141" s="8">
        <v>-0.40227662137055081</v>
      </c>
      <c r="M141" s="10">
        <v>100</v>
      </c>
      <c r="N141">
        <v>0.49522488663189645</v>
      </c>
      <c r="AH141">
        <v>0.30447893180791769</v>
      </c>
      <c r="AI141">
        <v>1</v>
      </c>
      <c r="AJ141">
        <v>0</v>
      </c>
      <c r="AK141">
        <v>131</v>
      </c>
      <c r="AL141">
        <v>6</v>
      </c>
      <c r="AM141">
        <v>0.12666666666666671</v>
      </c>
      <c r="AN141">
        <v>0.96</v>
      </c>
      <c r="AO141">
        <v>0</v>
      </c>
    </row>
    <row r="142" spans="1:41">
      <c r="A142">
        <v>561.29999999999995</v>
      </c>
      <c r="B142">
        <v>13.9</v>
      </c>
      <c r="C142">
        <v>0.1192</v>
      </c>
      <c r="D142">
        <v>7.8600000000000003E-2</v>
      </c>
      <c r="E142" s="8">
        <v>0</v>
      </c>
      <c r="F142" s="9">
        <v>1</v>
      </c>
      <c r="G142" s="10">
        <v>1</v>
      </c>
      <c r="H142">
        <v>0</v>
      </c>
      <c r="I142">
        <v>0.11235395633509747</v>
      </c>
      <c r="J142" s="8">
        <v>0.11235395633509747</v>
      </c>
      <c r="K142" s="10">
        <v>0.88764604366490252</v>
      </c>
      <c r="L142" s="8">
        <v>-0.11918221492831578</v>
      </c>
      <c r="M142" s="10">
        <v>100</v>
      </c>
      <c r="N142">
        <v>0.12657517840243143</v>
      </c>
      <c r="AH142">
        <v>0.30738647722849299</v>
      </c>
      <c r="AI142">
        <v>0</v>
      </c>
      <c r="AJ142">
        <v>1</v>
      </c>
      <c r="AK142">
        <v>131</v>
      </c>
      <c r="AL142">
        <v>7</v>
      </c>
      <c r="AM142">
        <v>0.12666666666666671</v>
      </c>
      <c r="AN142">
        <v>0.95333333333333337</v>
      </c>
      <c r="AO142">
        <v>6.3555555555555969E-3</v>
      </c>
    </row>
    <row r="143" spans="1:41">
      <c r="A143">
        <v>563</v>
      </c>
      <c r="B143">
        <v>21.58</v>
      </c>
      <c r="C143">
        <v>6.0310000000000002E-2</v>
      </c>
      <c r="D143">
        <v>3.1099999999999999E-2</v>
      </c>
      <c r="E143" s="8">
        <v>1</v>
      </c>
      <c r="F143" s="9">
        <v>0</v>
      </c>
      <c r="G143" s="10">
        <v>1</v>
      </c>
      <c r="H143">
        <v>1</v>
      </c>
      <c r="I143">
        <v>0.19485028019826556</v>
      </c>
      <c r="J143" s="8">
        <v>0.19485028019826556</v>
      </c>
      <c r="K143" s="10">
        <v>0.80514971980173444</v>
      </c>
      <c r="L143" s="8">
        <v>-1.635523809178101</v>
      </c>
      <c r="M143" s="10">
        <v>0</v>
      </c>
      <c r="N143">
        <v>4.1321455580277959</v>
      </c>
      <c r="AH143">
        <v>0.30749512534325946</v>
      </c>
      <c r="AI143">
        <v>1</v>
      </c>
      <c r="AJ143">
        <v>0</v>
      </c>
      <c r="AK143">
        <v>132</v>
      </c>
      <c r="AL143">
        <v>7</v>
      </c>
      <c r="AM143">
        <v>0.12</v>
      </c>
      <c r="AN143">
        <v>0.95333333333333337</v>
      </c>
      <c r="AO143">
        <v>6.3555555555555969E-3</v>
      </c>
    </row>
    <row r="144" spans="1:41">
      <c r="A144">
        <v>565.4</v>
      </c>
      <c r="B144">
        <v>19.63</v>
      </c>
      <c r="C144">
        <v>6.2880000000000005E-2</v>
      </c>
      <c r="D144">
        <v>5.858E-2</v>
      </c>
      <c r="E144" s="8">
        <v>1</v>
      </c>
      <c r="F144" s="9">
        <v>0</v>
      </c>
      <c r="G144" s="10">
        <v>1</v>
      </c>
      <c r="H144">
        <v>1</v>
      </c>
      <c r="I144">
        <v>0.16227758061788233</v>
      </c>
      <c r="J144" s="8">
        <v>0.16227758061788233</v>
      </c>
      <c r="K144" s="10">
        <v>0.83772241938211767</v>
      </c>
      <c r="L144" s="8">
        <v>-1.8184469494444375</v>
      </c>
      <c r="M144" s="10">
        <v>0</v>
      </c>
      <c r="N144">
        <v>5.1622806809938604</v>
      </c>
      <c r="AH144">
        <v>0.30986972102572724</v>
      </c>
      <c r="AI144">
        <v>1</v>
      </c>
      <c r="AJ144">
        <v>0</v>
      </c>
      <c r="AK144">
        <v>133</v>
      </c>
      <c r="AL144">
        <v>7</v>
      </c>
      <c r="AM144">
        <v>0.11333333333333329</v>
      </c>
      <c r="AN144">
        <v>0.95333333333333337</v>
      </c>
      <c r="AO144">
        <v>0</v>
      </c>
    </row>
    <row r="145" spans="1:41">
      <c r="A145">
        <v>566.29999999999995</v>
      </c>
      <c r="B145">
        <v>14.36</v>
      </c>
      <c r="C145">
        <v>8.1290000000000001E-2</v>
      </c>
      <c r="D145">
        <v>6.6640000000000005E-2</v>
      </c>
      <c r="E145" s="8">
        <v>0</v>
      </c>
      <c r="F145" s="9">
        <v>1</v>
      </c>
      <c r="G145" s="10">
        <v>1</v>
      </c>
      <c r="H145">
        <v>0</v>
      </c>
      <c r="I145">
        <v>5.8535358128370601E-2</v>
      </c>
      <c r="J145" s="8">
        <v>5.8535358128370601E-2</v>
      </c>
      <c r="K145" s="10">
        <v>0.94146464187162937</v>
      </c>
      <c r="L145" s="8">
        <v>-6.031848669196798E-2</v>
      </c>
      <c r="M145" s="10">
        <v>100</v>
      </c>
      <c r="N145">
        <v>6.2174781213240743E-2</v>
      </c>
      <c r="AH145">
        <v>0.33049209692466391</v>
      </c>
      <c r="AI145">
        <v>0</v>
      </c>
      <c r="AJ145">
        <v>1</v>
      </c>
      <c r="AK145">
        <v>133</v>
      </c>
      <c r="AL145">
        <v>8</v>
      </c>
      <c r="AM145">
        <v>0.11333333333333329</v>
      </c>
      <c r="AN145">
        <v>0.94666666666666666</v>
      </c>
      <c r="AO145">
        <v>6.3111111111110469E-3</v>
      </c>
    </row>
    <row r="146" spans="1:41">
      <c r="A146">
        <v>568.9</v>
      </c>
      <c r="B146">
        <v>13.16</v>
      </c>
      <c r="C146">
        <v>8.7110000000000007E-2</v>
      </c>
      <c r="D146">
        <v>3.8879999999999998E-2</v>
      </c>
      <c r="E146" s="8">
        <v>0</v>
      </c>
      <c r="F146" s="9">
        <v>1</v>
      </c>
      <c r="G146" s="10">
        <v>1</v>
      </c>
      <c r="H146">
        <v>0</v>
      </c>
      <c r="I146">
        <v>3.5805526076194451E-2</v>
      </c>
      <c r="J146" s="8">
        <v>3.5805526076194451E-2</v>
      </c>
      <c r="K146" s="10">
        <v>0.96419447392380553</v>
      </c>
      <c r="L146" s="8">
        <v>-3.6462268282166907E-2</v>
      </c>
      <c r="M146" s="10">
        <v>100</v>
      </c>
      <c r="N146">
        <v>3.7135170387860933E-2</v>
      </c>
      <c r="AH146">
        <v>0.33120428308776134</v>
      </c>
      <c r="AI146">
        <v>1</v>
      </c>
      <c r="AJ146">
        <v>0</v>
      </c>
      <c r="AK146">
        <v>134</v>
      </c>
      <c r="AL146">
        <v>8</v>
      </c>
      <c r="AM146">
        <v>0.10666666666666669</v>
      </c>
      <c r="AN146">
        <v>0.94666666666666666</v>
      </c>
      <c r="AO146">
        <v>0</v>
      </c>
    </row>
    <row r="147" spans="1:41">
      <c r="A147">
        <v>571.79999999999995</v>
      </c>
      <c r="B147">
        <v>16.34</v>
      </c>
      <c r="C147">
        <v>6.0589999999999998E-2</v>
      </c>
      <c r="D147">
        <v>1.857E-2</v>
      </c>
      <c r="E147" s="8">
        <v>0</v>
      </c>
      <c r="F147" s="9">
        <v>1</v>
      </c>
      <c r="G147" s="10">
        <v>1</v>
      </c>
      <c r="H147">
        <v>0</v>
      </c>
      <c r="I147">
        <v>4.5165941156935258E-2</v>
      </c>
      <c r="J147" s="8">
        <v>4.5165941156935258E-2</v>
      </c>
      <c r="K147" s="10">
        <v>0.95483405884306471</v>
      </c>
      <c r="L147" s="8">
        <v>-4.6217713973243764E-2</v>
      </c>
      <c r="M147" s="10">
        <v>100</v>
      </c>
      <c r="N147">
        <v>4.730239850436533E-2</v>
      </c>
      <c r="AH147">
        <v>0.36340384463531911</v>
      </c>
      <c r="AI147">
        <v>0</v>
      </c>
      <c r="AJ147">
        <v>1</v>
      </c>
      <c r="AK147">
        <v>134</v>
      </c>
      <c r="AL147">
        <v>9</v>
      </c>
      <c r="AM147">
        <v>0.10666666666666669</v>
      </c>
      <c r="AN147">
        <v>0.94</v>
      </c>
      <c r="AO147">
        <v>6.2666666666667068E-3</v>
      </c>
    </row>
    <row r="148" spans="1:41">
      <c r="A148">
        <v>572.29999999999995</v>
      </c>
      <c r="B148">
        <v>17.84</v>
      </c>
      <c r="C148">
        <v>4.052E-2</v>
      </c>
      <c r="D148">
        <v>1.9970000000000002E-2</v>
      </c>
      <c r="E148" s="8">
        <v>0</v>
      </c>
      <c r="F148" s="9">
        <v>1</v>
      </c>
      <c r="G148" s="10">
        <v>1</v>
      </c>
      <c r="H148">
        <v>0</v>
      </c>
      <c r="I148">
        <v>4.8127828547131345E-2</v>
      </c>
      <c r="J148" s="8">
        <v>4.8127828547131345E-2</v>
      </c>
      <c r="K148" s="10">
        <v>0.95187217145286862</v>
      </c>
      <c r="L148" s="8">
        <v>-4.9324526890251415E-2</v>
      </c>
      <c r="M148" s="10">
        <v>100</v>
      </c>
      <c r="N148">
        <v>5.0561230793912719E-2</v>
      </c>
      <c r="AH148">
        <v>0.36624052628202863</v>
      </c>
      <c r="AI148">
        <v>1</v>
      </c>
      <c r="AJ148">
        <v>0</v>
      </c>
      <c r="AK148">
        <v>135</v>
      </c>
      <c r="AL148">
        <v>9</v>
      </c>
      <c r="AM148">
        <v>9.9999999999999978E-2</v>
      </c>
      <c r="AN148">
        <v>0.94</v>
      </c>
      <c r="AO148">
        <v>6.2666666666666027E-3</v>
      </c>
    </row>
    <row r="149" spans="1:41">
      <c r="A149">
        <v>572.6</v>
      </c>
      <c r="B149">
        <v>24.69</v>
      </c>
      <c r="C149">
        <v>7.8619999999999995E-2</v>
      </c>
      <c r="D149">
        <v>5.2850000000000001E-2</v>
      </c>
      <c r="E149" s="8">
        <v>1</v>
      </c>
      <c r="F149" s="9">
        <v>0</v>
      </c>
      <c r="G149" s="10">
        <v>1</v>
      </c>
      <c r="H149">
        <v>1</v>
      </c>
      <c r="I149">
        <v>0.56157945930169395</v>
      </c>
      <c r="J149" s="8">
        <v>0.56157945930169395</v>
      </c>
      <c r="K149" s="10">
        <v>0.43842054069830605</v>
      </c>
      <c r="L149" s="8">
        <v>-0.57700200225692544</v>
      </c>
      <c r="M149" s="10">
        <v>100</v>
      </c>
      <c r="N149">
        <v>0.78069190999875238</v>
      </c>
      <c r="AH149">
        <v>0.36932522037015159</v>
      </c>
      <c r="AI149">
        <v>1</v>
      </c>
      <c r="AJ149">
        <v>0</v>
      </c>
      <c r="AK149">
        <v>136</v>
      </c>
      <c r="AL149">
        <v>9</v>
      </c>
      <c r="AM149">
        <v>9.3333333333333379E-2</v>
      </c>
      <c r="AN149">
        <v>0.94</v>
      </c>
      <c r="AO149">
        <v>6.2666666666667068E-3</v>
      </c>
    </row>
    <row r="150" spans="1:41">
      <c r="A150">
        <v>575.29999999999995</v>
      </c>
      <c r="B150">
        <v>15.6</v>
      </c>
      <c r="C150">
        <v>6.6299999999999998E-2</v>
      </c>
      <c r="D150">
        <v>4.7050000000000002E-2</v>
      </c>
      <c r="E150" s="8">
        <v>0</v>
      </c>
      <c r="F150" s="9">
        <v>1</v>
      </c>
      <c r="G150" s="10">
        <v>1</v>
      </c>
      <c r="H150">
        <v>0</v>
      </c>
      <c r="I150">
        <v>5.6442411766816677E-2</v>
      </c>
      <c r="J150" s="8">
        <v>5.6442411766816677E-2</v>
      </c>
      <c r="K150" s="10">
        <v>0.94355758823318336</v>
      </c>
      <c r="L150" s="8">
        <v>-5.8097879223077707E-2</v>
      </c>
      <c r="M150" s="10">
        <v>100</v>
      </c>
      <c r="N150">
        <v>5.9818724867133327E-2</v>
      </c>
      <c r="AH150">
        <v>0.39600190207173891</v>
      </c>
      <c r="AI150">
        <v>1</v>
      </c>
      <c r="AJ150">
        <v>0</v>
      </c>
      <c r="AK150">
        <v>137</v>
      </c>
      <c r="AL150">
        <v>9</v>
      </c>
      <c r="AM150">
        <v>8.666666666666667E-2</v>
      </c>
      <c r="AN150">
        <v>0.94</v>
      </c>
      <c r="AO150">
        <v>6.2666666666667068E-3</v>
      </c>
    </row>
    <row r="151" spans="1:41">
      <c r="A151">
        <v>577.9</v>
      </c>
      <c r="B151">
        <v>20.83</v>
      </c>
      <c r="C151">
        <v>0.16450000000000001</v>
      </c>
      <c r="D151">
        <v>9.3659999999999993E-2</v>
      </c>
      <c r="E151" s="8">
        <v>1</v>
      </c>
      <c r="F151" s="9">
        <v>0</v>
      </c>
      <c r="G151" s="10">
        <v>1</v>
      </c>
      <c r="H151">
        <v>1</v>
      </c>
      <c r="I151">
        <v>0.79051724556181613</v>
      </c>
      <c r="J151" s="8">
        <v>0.79051724556181613</v>
      </c>
      <c r="K151" s="10">
        <v>0.20948275443818387</v>
      </c>
      <c r="L151" s="8">
        <v>-0.23506780655309847</v>
      </c>
      <c r="M151" s="10">
        <v>100</v>
      </c>
      <c r="N151">
        <v>0.26499454074440298</v>
      </c>
      <c r="AH151">
        <v>0.39790872691868318</v>
      </c>
      <c r="AI151">
        <v>1</v>
      </c>
      <c r="AJ151">
        <v>0</v>
      </c>
      <c r="AK151">
        <v>138</v>
      </c>
      <c r="AL151">
        <v>9</v>
      </c>
      <c r="AM151">
        <v>7.999999999999996E-2</v>
      </c>
      <c r="AN151">
        <v>0.94</v>
      </c>
      <c r="AO151">
        <v>0</v>
      </c>
    </row>
    <row r="152" spans="1:41">
      <c r="A152">
        <v>578.29999999999995</v>
      </c>
      <c r="B152">
        <v>22.61</v>
      </c>
      <c r="C152">
        <v>0.2293</v>
      </c>
      <c r="D152">
        <v>0.21279999999999999</v>
      </c>
      <c r="E152" s="8">
        <v>1</v>
      </c>
      <c r="F152" s="9">
        <v>0</v>
      </c>
      <c r="G152" s="10">
        <v>1</v>
      </c>
      <c r="H152">
        <v>1</v>
      </c>
      <c r="I152">
        <v>0.98882838803434747</v>
      </c>
      <c r="J152" s="8">
        <v>0.98882838803434747</v>
      </c>
      <c r="K152" s="10">
        <v>1.1171611965652528E-2</v>
      </c>
      <c r="L152" s="8">
        <v>-1.1234483109160791E-2</v>
      </c>
      <c r="M152" s="10">
        <v>100</v>
      </c>
      <c r="N152">
        <v>1.1297826903877759E-2</v>
      </c>
      <c r="AH152">
        <v>0.41157271400695772</v>
      </c>
      <c r="AI152">
        <v>0</v>
      </c>
      <c r="AJ152">
        <v>1</v>
      </c>
      <c r="AK152">
        <v>138</v>
      </c>
      <c r="AL152">
        <v>10</v>
      </c>
      <c r="AM152">
        <v>7.999999999999996E-2</v>
      </c>
      <c r="AN152">
        <v>0.93333333333333335</v>
      </c>
      <c r="AO152">
        <v>0</v>
      </c>
    </row>
    <row r="153" spans="1:41">
      <c r="A153">
        <v>578.9</v>
      </c>
      <c r="B153">
        <v>16.93</v>
      </c>
      <c r="C153">
        <v>0.1517</v>
      </c>
      <c r="D153">
        <v>9.9010000000000001E-2</v>
      </c>
      <c r="E153" s="8">
        <v>1</v>
      </c>
      <c r="F153" s="9">
        <v>0</v>
      </c>
      <c r="G153" s="10">
        <v>1</v>
      </c>
      <c r="H153">
        <v>1</v>
      </c>
      <c r="I153">
        <v>0.48529075640132124</v>
      </c>
      <c r="J153" s="8">
        <v>0.48529075640132124</v>
      </c>
      <c r="K153" s="10">
        <v>0.51470924359867876</v>
      </c>
      <c r="L153" s="8">
        <v>-0.72300706993695074</v>
      </c>
      <c r="M153" s="10">
        <v>0</v>
      </c>
      <c r="N153">
        <v>1.0606203328814887</v>
      </c>
      <c r="AH153">
        <v>0.43482394698839938</v>
      </c>
      <c r="AI153">
        <v>0</v>
      </c>
      <c r="AJ153">
        <v>1</v>
      </c>
      <c r="AK153">
        <v>138</v>
      </c>
      <c r="AL153">
        <v>11</v>
      </c>
      <c r="AM153">
        <v>7.999999999999996E-2</v>
      </c>
      <c r="AN153">
        <v>0.92666666666666664</v>
      </c>
      <c r="AO153">
        <v>0</v>
      </c>
    </row>
    <row r="154" spans="1:41">
      <c r="A154">
        <v>582.70000000000005</v>
      </c>
      <c r="B154">
        <v>24.98</v>
      </c>
      <c r="C154">
        <v>8.5110000000000005E-2</v>
      </c>
      <c r="D154">
        <v>8.6249999999999993E-2</v>
      </c>
      <c r="E154" s="8">
        <v>1</v>
      </c>
      <c r="F154" s="9">
        <v>0</v>
      </c>
      <c r="G154" s="10">
        <v>1</v>
      </c>
      <c r="H154">
        <v>1</v>
      </c>
      <c r="I154">
        <v>0.71893659631070417</v>
      </c>
      <c r="J154" s="8">
        <v>0.71893659631070417</v>
      </c>
      <c r="K154" s="10">
        <v>0.28106340368929583</v>
      </c>
      <c r="L154" s="8">
        <v>-0.32998210830563685</v>
      </c>
      <c r="M154" s="10">
        <v>100</v>
      </c>
      <c r="N154">
        <v>0.39094324190978885</v>
      </c>
      <c r="AH154">
        <v>0.44146424573300996</v>
      </c>
      <c r="AI154">
        <v>0</v>
      </c>
      <c r="AJ154">
        <v>1</v>
      </c>
      <c r="AK154">
        <v>138</v>
      </c>
      <c r="AL154">
        <v>12</v>
      </c>
      <c r="AM154">
        <v>7.999999999999996E-2</v>
      </c>
      <c r="AN154">
        <v>0.92</v>
      </c>
      <c r="AO154">
        <v>6.1333333333332711E-3</v>
      </c>
    </row>
    <row r="155" spans="1:41">
      <c r="A155">
        <v>584.1</v>
      </c>
      <c r="B155">
        <v>15.79</v>
      </c>
      <c r="C155">
        <v>0.128</v>
      </c>
      <c r="D155">
        <v>7.7890000000000001E-2</v>
      </c>
      <c r="E155" s="8">
        <v>1</v>
      </c>
      <c r="F155" s="9">
        <v>0</v>
      </c>
      <c r="G155" s="10">
        <v>1</v>
      </c>
      <c r="H155">
        <v>1</v>
      </c>
      <c r="I155">
        <v>0.25680919502905497</v>
      </c>
      <c r="J155" s="8">
        <v>0.25680919502905497</v>
      </c>
      <c r="K155" s="10">
        <v>0.74319080497094503</v>
      </c>
      <c r="L155" s="8">
        <v>-1.3594219016194484</v>
      </c>
      <c r="M155" s="10">
        <v>0</v>
      </c>
      <c r="N155">
        <v>2.8939415696811857</v>
      </c>
      <c r="AH155">
        <v>0.4659870527222626</v>
      </c>
      <c r="AI155">
        <v>1</v>
      </c>
      <c r="AJ155">
        <v>0</v>
      </c>
      <c r="AK155">
        <v>139</v>
      </c>
      <c r="AL155">
        <v>12</v>
      </c>
      <c r="AM155">
        <v>7.3333333333333361E-2</v>
      </c>
      <c r="AN155">
        <v>0.92</v>
      </c>
      <c r="AO155">
        <v>6.1333333333333734E-3</v>
      </c>
    </row>
    <row r="156" spans="1:41">
      <c r="A156">
        <v>585</v>
      </c>
      <c r="B156">
        <v>17.91</v>
      </c>
      <c r="C156">
        <v>6.3759999999999997E-2</v>
      </c>
      <c r="D156">
        <v>2.8809999999999999E-2</v>
      </c>
      <c r="E156" s="8">
        <v>0</v>
      </c>
      <c r="F156" s="9">
        <v>1</v>
      </c>
      <c r="G156" s="10">
        <v>1</v>
      </c>
      <c r="H156">
        <v>0</v>
      </c>
      <c r="I156">
        <v>9.5358371487012886E-2</v>
      </c>
      <c r="J156" s="8">
        <v>9.5358371487012886E-2</v>
      </c>
      <c r="K156" s="10">
        <v>0.90464162851298713</v>
      </c>
      <c r="L156" s="8">
        <v>-0.10021640430057473</v>
      </c>
      <c r="M156" s="10">
        <v>100</v>
      </c>
      <c r="N156">
        <v>0.10541010769508703</v>
      </c>
      <c r="AH156">
        <v>0.46920013339688049</v>
      </c>
      <c r="AI156">
        <v>1</v>
      </c>
      <c r="AJ156">
        <v>0</v>
      </c>
      <c r="AK156">
        <v>140</v>
      </c>
      <c r="AL156">
        <v>12</v>
      </c>
      <c r="AM156">
        <v>6.6666666666666652E-2</v>
      </c>
      <c r="AN156">
        <v>0.92</v>
      </c>
      <c r="AO156">
        <v>6.1333333333332711E-3</v>
      </c>
    </row>
    <row r="157" spans="1:41">
      <c r="A157">
        <v>587.4</v>
      </c>
      <c r="B157">
        <v>15.18</v>
      </c>
      <c r="C157">
        <v>7.6880000000000004E-2</v>
      </c>
      <c r="D157">
        <v>4.4790000000000003E-2</v>
      </c>
      <c r="E157" s="8">
        <v>0</v>
      </c>
      <c r="F157" s="9">
        <v>1</v>
      </c>
      <c r="G157" s="10">
        <v>1</v>
      </c>
      <c r="H157">
        <v>0</v>
      </c>
      <c r="I157">
        <v>6.8041921205643952E-2</v>
      </c>
      <c r="J157" s="8">
        <v>6.8041921205643952E-2</v>
      </c>
      <c r="K157" s="10">
        <v>0.93195807879435599</v>
      </c>
      <c r="L157" s="8">
        <v>-7.0467445142550933E-2</v>
      </c>
      <c r="M157" s="10">
        <v>100</v>
      </c>
      <c r="N157">
        <v>7.3009637186328802E-2</v>
      </c>
      <c r="AH157">
        <v>0.47001299294282561</v>
      </c>
      <c r="AI157">
        <v>1</v>
      </c>
      <c r="AJ157">
        <v>0</v>
      </c>
      <c r="AK157">
        <v>141</v>
      </c>
      <c r="AL157">
        <v>12</v>
      </c>
      <c r="AM157">
        <v>6.0000000000000053E-2</v>
      </c>
      <c r="AN157">
        <v>0.92</v>
      </c>
      <c r="AO157">
        <v>0</v>
      </c>
    </row>
    <row r="158" spans="1:41">
      <c r="A158">
        <v>588.70000000000005</v>
      </c>
      <c r="B158">
        <v>17.21</v>
      </c>
      <c r="C158">
        <v>6.1359999999999998E-2</v>
      </c>
      <c r="D158">
        <v>1.4200000000000001E-2</v>
      </c>
      <c r="E158" s="8">
        <v>0</v>
      </c>
      <c r="F158" s="9">
        <v>1</v>
      </c>
      <c r="G158" s="10">
        <v>1</v>
      </c>
      <c r="H158">
        <v>0</v>
      </c>
      <c r="I158">
        <v>6.7330849423694841E-2</v>
      </c>
      <c r="J158" s="8">
        <v>6.7330849423694841E-2</v>
      </c>
      <c r="K158" s="10">
        <v>0.93266915057630517</v>
      </c>
      <c r="L158" s="8">
        <v>-6.9704749194301072E-2</v>
      </c>
      <c r="M158" s="10">
        <v>100</v>
      </c>
      <c r="N158">
        <v>7.2191569091880514E-2</v>
      </c>
      <c r="AH158">
        <v>0.48529075640132124</v>
      </c>
      <c r="AI158">
        <v>0</v>
      </c>
      <c r="AJ158">
        <v>1</v>
      </c>
      <c r="AK158">
        <v>141</v>
      </c>
      <c r="AL158">
        <v>13</v>
      </c>
      <c r="AM158">
        <v>6.0000000000000053E-2</v>
      </c>
      <c r="AN158">
        <v>0.91333333333333333</v>
      </c>
      <c r="AO158">
        <v>0</v>
      </c>
    </row>
    <row r="159" spans="1:41">
      <c r="A159">
        <v>588.9</v>
      </c>
      <c r="B159">
        <v>22.29</v>
      </c>
      <c r="C159">
        <v>0.12670000000000001</v>
      </c>
      <c r="D159">
        <v>0.13850000000000001</v>
      </c>
      <c r="E159" s="8">
        <v>1</v>
      </c>
      <c r="F159" s="9">
        <v>0</v>
      </c>
      <c r="G159" s="10">
        <v>1</v>
      </c>
      <c r="H159">
        <v>1</v>
      </c>
      <c r="I159">
        <v>0.83195501300028685</v>
      </c>
      <c r="J159" s="8">
        <v>0.83195501300028685</v>
      </c>
      <c r="K159" s="10">
        <v>0.16804498699971315</v>
      </c>
      <c r="L159" s="8">
        <v>-0.18397691053592974</v>
      </c>
      <c r="M159" s="10">
        <v>100</v>
      </c>
      <c r="N159">
        <v>0.20198806951555109</v>
      </c>
      <c r="AH159">
        <v>0.49893744473769119</v>
      </c>
      <c r="AI159">
        <v>0</v>
      </c>
      <c r="AJ159">
        <v>1</v>
      </c>
      <c r="AK159">
        <v>141</v>
      </c>
      <c r="AL159">
        <v>14</v>
      </c>
      <c r="AM159">
        <v>6.0000000000000053E-2</v>
      </c>
      <c r="AN159">
        <v>0.90666666666666662</v>
      </c>
      <c r="AO159">
        <v>0</v>
      </c>
    </row>
    <row r="160" spans="1:41">
      <c r="A160">
        <v>590</v>
      </c>
      <c r="B160">
        <v>23.77</v>
      </c>
      <c r="C160">
        <v>6.8070000000000006E-2</v>
      </c>
      <c r="D160">
        <v>4.6969999999999998E-2</v>
      </c>
      <c r="E160" s="8">
        <v>0</v>
      </c>
      <c r="F160" s="9">
        <v>1</v>
      </c>
      <c r="G160" s="10">
        <v>1</v>
      </c>
      <c r="H160">
        <v>0</v>
      </c>
      <c r="I160">
        <v>0.47001299294282561</v>
      </c>
      <c r="J160" s="8">
        <v>0.47001299294282561</v>
      </c>
      <c r="K160" s="10">
        <v>0.52998700705717439</v>
      </c>
      <c r="L160" s="8">
        <v>-0.63490278772293018</v>
      </c>
      <c r="M160" s="10">
        <v>100</v>
      </c>
      <c r="N160">
        <v>0.88683870865559</v>
      </c>
      <c r="AH160">
        <v>0.52845370713358719</v>
      </c>
      <c r="AI160">
        <v>0</v>
      </c>
      <c r="AJ160">
        <v>1</v>
      </c>
      <c r="AK160">
        <v>141</v>
      </c>
      <c r="AL160">
        <v>15</v>
      </c>
      <c r="AM160">
        <v>6.0000000000000053E-2</v>
      </c>
      <c r="AN160">
        <v>0.9</v>
      </c>
      <c r="AO160">
        <v>0</v>
      </c>
    </row>
    <row r="161" spans="1:41">
      <c r="A161">
        <v>597.79999999999995</v>
      </c>
      <c r="B161">
        <v>23.75</v>
      </c>
      <c r="C161">
        <v>0.17680000000000001</v>
      </c>
      <c r="D161">
        <v>0.15579999999999999</v>
      </c>
      <c r="E161" s="8">
        <v>1</v>
      </c>
      <c r="F161" s="9">
        <v>0</v>
      </c>
      <c r="G161" s="10">
        <v>1</v>
      </c>
      <c r="H161">
        <v>1</v>
      </c>
      <c r="I161">
        <v>0.9664124768021165</v>
      </c>
      <c r="J161" s="8">
        <v>0.9664124768021165</v>
      </c>
      <c r="K161" s="10">
        <v>3.3587523197883495E-2</v>
      </c>
      <c r="L161" s="8">
        <v>-3.4164541286711023E-2</v>
      </c>
      <c r="M161" s="10">
        <v>100</v>
      </c>
      <c r="N161">
        <v>3.4754852616375016E-2</v>
      </c>
      <c r="AH161">
        <v>0.54647916560325849</v>
      </c>
      <c r="AI161">
        <v>0</v>
      </c>
      <c r="AJ161">
        <v>1</v>
      </c>
      <c r="AK161">
        <v>141</v>
      </c>
      <c r="AL161">
        <v>16</v>
      </c>
      <c r="AM161">
        <v>6.0000000000000053E-2</v>
      </c>
      <c r="AN161">
        <v>0.89333333333333331</v>
      </c>
      <c r="AO161">
        <v>0</v>
      </c>
    </row>
    <row r="162" spans="1:41">
      <c r="A162">
        <v>602.4</v>
      </c>
      <c r="B162">
        <v>17.05</v>
      </c>
      <c r="C162">
        <v>0.12790000000000001</v>
      </c>
      <c r="D162">
        <v>9.7890000000000005E-2</v>
      </c>
      <c r="E162" s="8">
        <v>1</v>
      </c>
      <c r="F162" s="9">
        <v>0</v>
      </c>
      <c r="G162" s="10">
        <v>1</v>
      </c>
      <c r="H162">
        <v>1</v>
      </c>
      <c r="I162">
        <v>0.43482394698839938</v>
      </c>
      <c r="J162" s="8">
        <v>0.43482394698839938</v>
      </c>
      <c r="K162" s="10">
        <v>0.56517605301160057</v>
      </c>
      <c r="L162" s="8">
        <v>-0.83281404938141901</v>
      </c>
      <c r="M162" s="10">
        <v>0</v>
      </c>
      <c r="N162">
        <v>1.2997813412210224</v>
      </c>
      <c r="AH162">
        <v>0.56157945930169395</v>
      </c>
      <c r="AI162">
        <v>0</v>
      </c>
      <c r="AJ162">
        <v>1</v>
      </c>
      <c r="AK162">
        <v>141</v>
      </c>
      <c r="AL162">
        <v>17</v>
      </c>
      <c r="AM162">
        <v>6.0000000000000053E-2</v>
      </c>
      <c r="AN162">
        <v>0.88666666666666671</v>
      </c>
      <c r="AO162">
        <v>5.9111111111111491E-3</v>
      </c>
    </row>
    <row r="163" spans="1:41">
      <c r="A163">
        <v>603.4</v>
      </c>
      <c r="B163">
        <v>21.25</v>
      </c>
      <c r="C163">
        <v>6.9449999999999998E-2</v>
      </c>
      <c r="D163">
        <v>1.4619999999999999E-2</v>
      </c>
      <c r="E163" s="8">
        <v>0</v>
      </c>
      <c r="F163" s="9">
        <v>1</v>
      </c>
      <c r="G163" s="10">
        <v>1</v>
      </c>
      <c r="H163">
        <v>0</v>
      </c>
      <c r="I163">
        <v>0.25742910737276892</v>
      </c>
      <c r="J163" s="8">
        <v>0.25742910737276892</v>
      </c>
      <c r="K163" s="10">
        <v>0.74257089262723108</v>
      </c>
      <c r="L163" s="8">
        <v>-0.29763693457721069</v>
      </c>
      <c r="M163" s="10">
        <v>100</v>
      </c>
      <c r="N163">
        <v>0.34667276879380426</v>
      </c>
      <c r="AH163">
        <v>0.57102892748885647</v>
      </c>
      <c r="AI163">
        <v>1</v>
      </c>
      <c r="AJ163">
        <v>0</v>
      </c>
      <c r="AK163">
        <v>142</v>
      </c>
      <c r="AL163">
        <v>17</v>
      </c>
      <c r="AM163">
        <v>5.3333333333333344E-2</v>
      </c>
      <c r="AN163">
        <v>0.88666666666666671</v>
      </c>
      <c r="AO163">
        <v>0</v>
      </c>
    </row>
    <row r="164" spans="1:41">
      <c r="A164">
        <v>609.9</v>
      </c>
      <c r="B164">
        <v>23.12</v>
      </c>
      <c r="C164">
        <v>0.24129999999999999</v>
      </c>
      <c r="D164">
        <v>0.1981</v>
      </c>
      <c r="E164" s="8">
        <v>1</v>
      </c>
      <c r="F164" s="9">
        <v>0</v>
      </c>
      <c r="G164" s="10">
        <v>1</v>
      </c>
      <c r="H164">
        <v>1</v>
      </c>
      <c r="I164">
        <v>0.99381492402792582</v>
      </c>
      <c r="J164" s="8">
        <v>0.99381492402792582</v>
      </c>
      <c r="K164" s="10">
        <v>6.1850759720741832E-3</v>
      </c>
      <c r="L164" s="8">
        <v>-6.2042827925152862E-3</v>
      </c>
      <c r="M164" s="10">
        <v>100</v>
      </c>
      <c r="N164">
        <v>6.2235692205205653E-3</v>
      </c>
      <c r="AH164">
        <v>0.60314920523591764</v>
      </c>
      <c r="AI164">
        <v>0</v>
      </c>
      <c r="AJ164">
        <v>1</v>
      </c>
      <c r="AK164">
        <v>142</v>
      </c>
      <c r="AL164">
        <v>18</v>
      </c>
      <c r="AM164">
        <v>5.3333333333333344E-2</v>
      </c>
      <c r="AN164">
        <v>0.88</v>
      </c>
      <c r="AO164">
        <v>0</v>
      </c>
    </row>
    <row r="165" spans="1:41">
      <c r="A165">
        <v>610.70000000000005</v>
      </c>
      <c r="B165">
        <v>23.81</v>
      </c>
      <c r="C165">
        <v>0.13059999999999999</v>
      </c>
      <c r="D165">
        <v>0.1115</v>
      </c>
      <c r="E165" s="8">
        <v>1</v>
      </c>
      <c r="F165" s="9">
        <v>0</v>
      </c>
      <c r="G165" s="10">
        <v>1</v>
      </c>
      <c r="H165">
        <v>1</v>
      </c>
      <c r="I165">
        <v>0.89067168443545142</v>
      </c>
      <c r="J165" s="8">
        <v>0.89067168443545142</v>
      </c>
      <c r="K165" s="10">
        <v>0.10932831556454858</v>
      </c>
      <c r="L165" s="8">
        <v>-0.11577939928714179</v>
      </c>
      <c r="M165" s="10">
        <v>100</v>
      </c>
      <c r="N165">
        <v>0.12274816576643041</v>
      </c>
      <c r="AH165">
        <v>0.61088252783261909</v>
      </c>
      <c r="AI165">
        <v>0</v>
      </c>
      <c r="AJ165">
        <v>1</v>
      </c>
      <c r="AK165">
        <v>142</v>
      </c>
      <c r="AL165">
        <v>19</v>
      </c>
      <c r="AM165">
        <v>5.3333333333333344E-2</v>
      </c>
      <c r="AN165">
        <v>0.87333333333333329</v>
      </c>
      <c r="AO165">
        <v>0</v>
      </c>
    </row>
    <row r="166" spans="1:41">
      <c r="A166">
        <v>623.9</v>
      </c>
      <c r="B166">
        <v>27.85</v>
      </c>
      <c r="C166">
        <v>0.10390000000000001</v>
      </c>
      <c r="D166">
        <v>0.1103</v>
      </c>
      <c r="E166" s="8">
        <v>0</v>
      </c>
      <c r="F166" s="9">
        <v>1</v>
      </c>
      <c r="G166" s="10">
        <v>1</v>
      </c>
      <c r="H166">
        <v>0</v>
      </c>
      <c r="I166">
        <v>0.94871558286065383</v>
      </c>
      <c r="J166" s="8">
        <v>0.94871558286065383</v>
      </c>
      <c r="K166" s="10">
        <v>5.1284417139346172E-2</v>
      </c>
      <c r="L166" s="8">
        <v>-2.970368332416601</v>
      </c>
      <c r="M166" s="10">
        <v>0</v>
      </c>
      <c r="N166">
        <v>18.499100424264839</v>
      </c>
      <c r="AH166">
        <v>0.65646562578317091</v>
      </c>
      <c r="AI166">
        <v>0</v>
      </c>
      <c r="AJ166">
        <v>1</v>
      </c>
      <c r="AK166">
        <v>142</v>
      </c>
      <c r="AL166">
        <v>20</v>
      </c>
      <c r="AM166">
        <v>5.3333333333333344E-2</v>
      </c>
      <c r="AN166">
        <v>0.8666666666666667</v>
      </c>
      <c r="AO166">
        <v>0</v>
      </c>
    </row>
    <row r="167" spans="1:41">
      <c r="A167">
        <v>629.9</v>
      </c>
      <c r="B167">
        <v>19.649999999999999</v>
      </c>
      <c r="C167">
        <v>0.2233</v>
      </c>
      <c r="D167">
        <v>0.30030000000000001</v>
      </c>
      <c r="E167" s="8">
        <v>0</v>
      </c>
      <c r="F167" s="9">
        <v>1</v>
      </c>
      <c r="G167" s="10">
        <v>1</v>
      </c>
      <c r="H167">
        <v>0</v>
      </c>
      <c r="I167">
        <v>0.9930669352485445</v>
      </c>
      <c r="J167" s="8">
        <v>0.9930669352485445</v>
      </c>
      <c r="K167" s="10">
        <v>6.9330647514554977E-3</v>
      </c>
      <c r="L167" s="8">
        <v>-4.9714533194641426</v>
      </c>
      <c r="M167" s="10">
        <v>0</v>
      </c>
      <c r="N167">
        <v>143.23635662569924</v>
      </c>
      <c r="AH167">
        <v>0.66558007220250504</v>
      </c>
      <c r="AI167">
        <v>0</v>
      </c>
      <c r="AJ167">
        <v>1</v>
      </c>
      <c r="AK167">
        <v>142</v>
      </c>
      <c r="AL167">
        <v>21</v>
      </c>
      <c r="AM167">
        <v>5.3333333333333344E-2</v>
      </c>
      <c r="AN167">
        <v>0.86</v>
      </c>
      <c r="AO167">
        <v>0</v>
      </c>
    </row>
    <row r="168" spans="1:41">
      <c r="A168">
        <v>632.6</v>
      </c>
      <c r="B168">
        <v>16.82</v>
      </c>
      <c r="C168">
        <v>2.6749999999999999E-2</v>
      </c>
      <c r="D168">
        <v>7.2500000000000004E-3</v>
      </c>
      <c r="E168" s="8">
        <v>0</v>
      </c>
      <c r="F168" s="9">
        <v>1</v>
      </c>
      <c r="G168" s="10">
        <v>1</v>
      </c>
      <c r="H168">
        <v>0</v>
      </c>
      <c r="I168">
        <v>4.5408376143707727E-2</v>
      </c>
      <c r="J168" s="8">
        <v>4.5408376143707727E-2</v>
      </c>
      <c r="K168" s="10">
        <v>0.95459162385629226</v>
      </c>
      <c r="L168" s="8">
        <v>-4.6471648955130535E-2</v>
      </c>
      <c r="M168" s="10">
        <v>100</v>
      </c>
      <c r="N168">
        <v>4.7568378989405073E-2</v>
      </c>
      <c r="AH168">
        <v>0.68769950125090562</v>
      </c>
      <c r="AI168">
        <v>0</v>
      </c>
      <c r="AJ168">
        <v>1</v>
      </c>
      <c r="AK168">
        <v>142</v>
      </c>
      <c r="AL168">
        <v>22</v>
      </c>
      <c r="AM168">
        <v>5.3333333333333344E-2</v>
      </c>
      <c r="AN168">
        <v>0.85333333333333328</v>
      </c>
      <c r="AO168">
        <v>0</v>
      </c>
    </row>
    <row r="169" spans="1:41">
      <c r="A169">
        <v>633</v>
      </c>
      <c r="B169">
        <v>21.72</v>
      </c>
      <c r="C169">
        <v>0.10979999999999999</v>
      </c>
      <c r="D169">
        <v>0.13189999999999999</v>
      </c>
      <c r="E169" s="8">
        <v>1</v>
      </c>
      <c r="F169" s="9">
        <v>0</v>
      </c>
      <c r="G169" s="10">
        <v>1</v>
      </c>
      <c r="H169">
        <v>1</v>
      </c>
      <c r="I169">
        <v>0.81716936526626482</v>
      </c>
      <c r="J169" s="8">
        <v>0.81716936526626482</v>
      </c>
      <c r="K169" s="10">
        <v>0.18283063473373518</v>
      </c>
      <c r="L169" s="8">
        <v>-0.20190890417860932</v>
      </c>
      <c r="M169" s="10">
        <v>100</v>
      </c>
      <c r="N169">
        <v>0.22373652574966757</v>
      </c>
      <c r="AH169">
        <v>0.69528605966648549</v>
      </c>
      <c r="AI169">
        <v>0</v>
      </c>
      <c r="AJ169">
        <v>1</v>
      </c>
      <c r="AK169">
        <v>142</v>
      </c>
      <c r="AL169">
        <v>23</v>
      </c>
      <c r="AM169">
        <v>5.3333333333333344E-2</v>
      </c>
      <c r="AN169">
        <v>0.84666666666666668</v>
      </c>
      <c r="AO169">
        <v>5.6444444444444805E-3</v>
      </c>
    </row>
    <row r="170" spans="1:41">
      <c r="A170">
        <v>640.1</v>
      </c>
      <c r="B170">
        <v>15.18</v>
      </c>
      <c r="C170">
        <v>0.1021</v>
      </c>
      <c r="D170">
        <v>8.4870000000000001E-2</v>
      </c>
      <c r="E170" s="8">
        <v>0</v>
      </c>
      <c r="F170" s="9">
        <v>1</v>
      </c>
      <c r="G170" s="10">
        <v>1</v>
      </c>
      <c r="H170">
        <v>0</v>
      </c>
      <c r="I170">
        <v>0.25264506900173234</v>
      </c>
      <c r="J170" s="8">
        <v>0.25264506900173234</v>
      </c>
      <c r="K170" s="10">
        <v>0.74735493099826766</v>
      </c>
      <c r="L170" s="8">
        <v>-0.29121506479487036</v>
      </c>
      <c r="M170" s="10">
        <v>100</v>
      </c>
      <c r="N170">
        <v>0.33805232095580828</v>
      </c>
      <c r="AH170">
        <v>0.71266013736511025</v>
      </c>
      <c r="AI170">
        <v>1</v>
      </c>
      <c r="AJ170">
        <v>0</v>
      </c>
      <c r="AK170">
        <v>143</v>
      </c>
      <c r="AL170">
        <v>23</v>
      </c>
      <c r="AM170">
        <v>4.6666666666666634E-2</v>
      </c>
      <c r="AN170">
        <v>0.84666666666666668</v>
      </c>
      <c r="AO170">
        <v>5.6444444444443869E-3</v>
      </c>
    </row>
    <row r="171" spans="1:41">
      <c r="A171">
        <v>640.70000000000005</v>
      </c>
      <c r="B171">
        <v>10.89</v>
      </c>
      <c r="C171">
        <v>0.1099</v>
      </c>
      <c r="D171">
        <v>8.8419999999999999E-2</v>
      </c>
      <c r="E171" s="8">
        <v>0</v>
      </c>
      <c r="F171" s="9">
        <v>1</v>
      </c>
      <c r="G171" s="10">
        <v>1</v>
      </c>
      <c r="H171">
        <v>0</v>
      </c>
      <c r="I171">
        <v>0.10055839267841929</v>
      </c>
      <c r="J171" s="8">
        <v>0.10055839267841929</v>
      </c>
      <c r="K171" s="10">
        <v>0.89944160732158074</v>
      </c>
      <c r="L171" s="8">
        <v>-0.10598114451743558</v>
      </c>
      <c r="M171" s="10">
        <v>100</v>
      </c>
      <c r="N171">
        <v>0.11180091276616502</v>
      </c>
      <c r="AH171">
        <v>0.71544177156172428</v>
      </c>
      <c r="AI171">
        <v>1</v>
      </c>
      <c r="AJ171">
        <v>0</v>
      </c>
      <c r="AK171">
        <v>144</v>
      </c>
      <c r="AL171">
        <v>23</v>
      </c>
      <c r="AM171">
        <v>4.0000000000000036E-2</v>
      </c>
      <c r="AN171">
        <v>0.84666666666666668</v>
      </c>
      <c r="AO171">
        <v>0</v>
      </c>
    </row>
    <row r="172" spans="1:41">
      <c r="A172">
        <v>641.20000000000005</v>
      </c>
      <c r="B172">
        <v>13.47</v>
      </c>
      <c r="C172">
        <v>7.6240000000000002E-2</v>
      </c>
      <c r="D172">
        <v>5.7239999999999999E-2</v>
      </c>
      <c r="E172" s="8">
        <v>0</v>
      </c>
      <c r="F172" s="9">
        <v>1</v>
      </c>
      <c r="G172" s="10">
        <v>1</v>
      </c>
      <c r="H172">
        <v>0</v>
      </c>
      <c r="I172">
        <v>8.14982848938091E-2</v>
      </c>
      <c r="J172" s="8">
        <v>8.14982848938091E-2</v>
      </c>
      <c r="K172" s="10">
        <v>0.91850171510619094</v>
      </c>
      <c r="L172" s="8">
        <v>-8.501150703834523E-2</v>
      </c>
      <c r="M172" s="10">
        <v>100</v>
      </c>
      <c r="N172">
        <v>8.8729594679512191E-2</v>
      </c>
      <c r="AH172">
        <v>0.71814866947990053</v>
      </c>
      <c r="AI172">
        <v>0</v>
      </c>
      <c r="AJ172">
        <v>1</v>
      </c>
      <c r="AK172">
        <v>144</v>
      </c>
      <c r="AL172">
        <v>24</v>
      </c>
      <c r="AM172">
        <v>4.0000000000000036E-2</v>
      </c>
      <c r="AN172">
        <v>0.84</v>
      </c>
      <c r="AO172">
        <v>0</v>
      </c>
    </row>
    <row r="173" spans="1:41">
      <c r="A173">
        <v>642.5</v>
      </c>
      <c r="B173">
        <v>19.77</v>
      </c>
      <c r="C173">
        <v>0.11409999999999999</v>
      </c>
      <c r="D173">
        <v>9.3880000000000005E-2</v>
      </c>
      <c r="E173" s="8">
        <v>1</v>
      </c>
      <c r="F173" s="9">
        <v>0</v>
      </c>
      <c r="G173" s="10">
        <v>1</v>
      </c>
      <c r="H173">
        <v>1</v>
      </c>
      <c r="I173">
        <v>0.66558007220250504</v>
      </c>
      <c r="J173" s="8">
        <v>0.66558007220250504</v>
      </c>
      <c r="K173" s="10">
        <v>0.33441992779749496</v>
      </c>
      <c r="L173" s="8">
        <v>-0.40709632952293878</v>
      </c>
      <c r="M173" s="10">
        <v>100</v>
      </c>
      <c r="N173">
        <v>0.5024488288702047</v>
      </c>
      <c r="AH173">
        <v>0.71893659631070417</v>
      </c>
      <c r="AI173">
        <v>0</v>
      </c>
      <c r="AJ173">
        <v>1</v>
      </c>
      <c r="AK173">
        <v>144</v>
      </c>
      <c r="AL173">
        <v>25</v>
      </c>
      <c r="AM173">
        <v>4.0000000000000036E-2</v>
      </c>
      <c r="AN173">
        <v>0.83333333333333337</v>
      </c>
      <c r="AO173">
        <v>5.5555555555555913E-3</v>
      </c>
    </row>
    <row r="174" spans="1:41">
      <c r="A174">
        <v>642.70000000000005</v>
      </c>
      <c r="B174">
        <v>20.22</v>
      </c>
      <c r="C174">
        <v>0.1206</v>
      </c>
      <c r="D174">
        <v>0.11799999999999999</v>
      </c>
      <c r="E174" s="8">
        <v>1</v>
      </c>
      <c r="F174" s="9">
        <v>0</v>
      </c>
      <c r="G174" s="10">
        <v>1</v>
      </c>
      <c r="H174">
        <v>1</v>
      </c>
      <c r="I174">
        <v>0.77201368864362485</v>
      </c>
      <c r="J174" s="8">
        <v>0.77201368864362485</v>
      </c>
      <c r="K174" s="10">
        <v>0.22798631135637515</v>
      </c>
      <c r="L174" s="8">
        <v>-0.25875299771090121</v>
      </c>
      <c r="M174" s="10">
        <v>100</v>
      </c>
      <c r="N174">
        <v>0.29531381983256211</v>
      </c>
      <c r="AH174">
        <v>0.7237227797741711</v>
      </c>
      <c r="AI174">
        <v>1</v>
      </c>
      <c r="AJ174">
        <v>0</v>
      </c>
      <c r="AK174">
        <v>145</v>
      </c>
      <c r="AL174">
        <v>25</v>
      </c>
      <c r="AM174">
        <v>3.3333333333333326E-2</v>
      </c>
      <c r="AN174">
        <v>0.83333333333333337</v>
      </c>
      <c r="AO174">
        <v>0</v>
      </c>
    </row>
    <row r="175" spans="1:41">
      <c r="A175">
        <v>644.79999999999995</v>
      </c>
      <c r="B175">
        <v>21.53</v>
      </c>
      <c r="C175">
        <v>0.18679999999999999</v>
      </c>
      <c r="D175">
        <v>0.14249999999999999</v>
      </c>
      <c r="E175" s="8">
        <v>1</v>
      </c>
      <c r="F175" s="9">
        <v>0</v>
      </c>
      <c r="G175" s="10">
        <v>1</v>
      </c>
      <c r="H175">
        <v>1</v>
      </c>
      <c r="I175">
        <v>0.96324798926823463</v>
      </c>
      <c r="J175" s="8">
        <v>0.96324798926823463</v>
      </c>
      <c r="K175" s="10">
        <v>3.6752010731765372E-2</v>
      </c>
      <c r="L175" s="8">
        <v>-3.7444382923432003E-2</v>
      </c>
      <c r="M175" s="10">
        <v>100</v>
      </c>
      <c r="N175">
        <v>3.8154256371389195E-2</v>
      </c>
      <c r="AH175">
        <v>0.77201368864362485</v>
      </c>
      <c r="AI175">
        <v>0</v>
      </c>
      <c r="AJ175">
        <v>1</v>
      </c>
      <c r="AK175">
        <v>145</v>
      </c>
      <c r="AL175">
        <v>26</v>
      </c>
      <c r="AM175">
        <v>3.3333333333333326E-2</v>
      </c>
      <c r="AN175">
        <v>0.82666666666666666</v>
      </c>
      <c r="AO175">
        <v>0</v>
      </c>
    </row>
    <row r="176" spans="1:41">
      <c r="A176">
        <v>645.70000000000005</v>
      </c>
      <c r="B176">
        <v>22.15</v>
      </c>
      <c r="C176">
        <v>0.20080000000000001</v>
      </c>
      <c r="D176">
        <v>0.2135</v>
      </c>
      <c r="E176" s="8">
        <v>1</v>
      </c>
      <c r="F176" s="9">
        <v>0</v>
      </c>
      <c r="G176" s="10">
        <v>1</v>
      </c>
      <c r="H176">
        <v>1</v>
      </c>
      <c r="I176">
        <v>0.98915426578750609</v>
      </c>
      <c r="J176" s="8">
        <v>0.98915426578750609</v>
      </c>
      <c r="K176" s="10">
        <v>1.0845734212493907E-2</v>
      </c>
      <c r="L176" s="8">
        <v>-1.0904977938347044E-2</v>
      </c>
      <c r="M176" s="10">
        <v>100</v>
      </c>
      <c r="N176">
        <v>1.0964653934802754E-2</v>
      </c>
      <c r="AH176">
        <v>0.77752873841085357</v>
      </c>
      <c r="AI176">
        <v>0</v>
      </c>
      <c r="AJ176">
        <v>1</v>
      </c>
      <c r="AK176">
        <v>145</v>
      </c>
      <c r="AL176">
        <v>27</v>
      </c>
      <c r="AM176">
        <v>3.3333333333333326E-2</v>
      </c>
      <c r="AN176">
        <v>0.82000000000000006</v>
      </c>
      <c r="AO176">
        <v>0</v>
      </c>
    </row>
    <row r="177" spans="1:41">
      <c r="A177">
        <v>648.20000000000005</v>
      </c>
      <c r="B177">
        <v>21.46</v>
      </c>
      <c r="C177">
        <v>9.9470000000000003E-2</v>
      </c>
      <c r="D177">
        <v>0.12039999999999999</v>
      </c>
      <c r="E177" s="8">
        <v>1</v>
      </c>
      <c r="F177" s="9">
        <v>0</v>
      </c>
      <c r="G177" s="10">
        <v>1</v>
      </c>
      <c r="H177">
        <v>1</v>
      </c>
      <c r="I177">
        <v>0.77752873841085357</v>
      </c>
      <c r="J177" s="8">
        <v>0.77752873841085357</v>
      </c>
      <c r="K177" s="10">
        <v>0.22247126158914643</v>
      </c>
      <c r="L177" s="8">
        <v>-0.25163467302554055</v>
      </c>
      <c r="M177" s="10">
        <v>100</v>
      </c>
      <c r="N177">
        <v>0.28612609489373048</v>
      </c>
      <c r="AH177">
        <v>0.79051724556181613</v>
      </c>
      <c r="AI177">
        <v>0</v>
      </c>
      <c r="AJ177">
        <v>1</v>
      </c>
      <c r="AK177">
        <v>145</v>
      </c>
      <c r="AL177">
        <v>28</v>
      </c>
      <c r="AM177">
        <v>3.3333333333333326E-2</v>
      </c>
      <c r="AN177">
        <v>0.81333333333333335</v>
      </c>
      <c r="AO177">
        <v>0</v>
      </c>
    </row>
    <row r="178" spans="1:41">
      <c r="A178">
        <v>651</v>
      </c>
      <c r="B178">
        <v>19.73</v>
      </c>
      <c r="C178">
        <v>0.1676</v>
      </c>
      <c r="D178">
        <v>0.13619999999999999</v>
      </c>
      <c r="E178" s="8">
        <v>0</v>
      </c>
      <c r="F178" s="9">
        <v>1</v>
      </c>
      <c r="G178" s="10">
        <v>1</v>
      </c>
      <c r="H178">
        <v>0</v>
      </c>
      <c r="I178">
        <v>0.91074457106799944</v>
      </c>
      <c r="J178" s="8">
        <v>0.91074457106799944</v>
      </c>
      <c r="K178" s="10">
        <v>8.9255428932000558E-2</v>
      </c>
      <c r="L178" s="8">
        <v>-2.4162530318026048</v>
      </c>
      <c r="M178" s="10">
        <v>0</v>
      </c>
      <c r="N178">
        <v>10.203800283810772</v>
      </c>
      <c r="AH178">
        <v>0.79390923241822708</v>
      </c>
      <c r="AI178">
        <v>0</v>
      </c>
      <c r="AJ178">
        <v>1</v>
      </c>
      <c r="AK178">
        <v>145</v>
      </c>
      <c r="AL178">
        <v>29</v>
      </c>
      <c r="AM178">
        <v>3.3333333333333326E-2</v>
      </c>
      <c r="AN178">
        <v>0.80666666666666664</v>
      </c>
      <c r="AO178">
        <v>0</v>
      </c>
    </row>
    <row r="179" spans="1:41">
      <c r="A179">
        <v>651.9</v>
      </c>
      <c r="B179">
        <v>15.24</v>
      </c>
      <c r="C179">
        <v>0.13389999999999999</v>
      </c>
      <c r="D179">
        <v>9.9659999999999999E-2</v>
      </c>
      <c r="E179" s="8">
        <v>0</v>
      </c>
      <c r="F179" s="9">
        <v>1</v>
      </c>
      <c r="G179" s="10">
        <v>1</v>
      </c>
      <c r="H179">
        <v>0</v>
      </c>
      <c r="I179">
        <v>0.46920013339688049</v>
      </c>
      <c r="J179" s="8">
        <v>0.46920013339688049</v>
      </c>
      <c r="K179" s="10">
        <v>0.53079986660311951</v>
      </c>
      <c r="L179" s="8">
        <v>-0.63337022783700336</v>
      </c>
      <c r="M179" s="10">
        <v>100</v>
      </c>
      <c r="N179">
        <v>0.88394923005454085</v>
      </c>
      <c r="AH179">
        <v>0.80066955398475281</v>
      </c>
      <c r="AI179">
        <v>0</v>
      </c>
      <c r="AJ179">
        <v>1</v>
      </c>
      <c r="AK179">
        <v>145</v>
      </c>
      <c r="AL179">
        <v>30</v>
      </c>
      <c r="AM179">
        <v>3.3333333333333326E-2</v>
      </c>
      <c r="AN179">
        <v>0.8</v>
      </c>
      <c r="AO179">
        <v>0</v>
      </c>
    </row>
    <row r="180" spans="1:41">
      <c r="A180">
        <v>656.9</v>
      </c>
      <c r="B180">
        <v>21.59</v>
      </c>
      <c r="C180">
        <v>0.13650000000000001</v>
      </c>
      <c r="D180">
        <v>0.1293</v>
      </c>
      <c r="E180" s="8">
        <v>1</v>
      </c>
      <c r="F180" s="9">
        <v>0</v>
      </c>
      <c r="G180" s="10">
        <v>1</v>
      </c>
      <c r="H180">
        <v>1</v>
      </c>
      <c r="I180">
        <v>0.90412627133588586</v>
      </c>
      <c r="J180" s="8">
        <v>0.90412627133588586</v>
      </c>
      <c r="K180" s="10">
        <v>9.5873728664114144E-2</v>
      </c>
      <c r="L180" s="8">
        <v>-0.10078624766310892</v>
      </c>
      <c r="M180" s="10">
        <v>100</v>
      </c>
      <c r="N180">
        <v>0.10604019781712187</v>
      </c>
      <c r="AH180">
        <v>0.80160092737760369</v>
      </c>
      <c r="AI180">
        <v>0</v>
      </c>
      <c r="AJ180">
        <v>1</v>
      </c>
      <c r="AK180">
        <v>145</v>
      </c>
      <c r="AL180">
        <v>31</v>
      </c>
      <c r="AM180">
        <v>3.3333333333333326E-2</v>
      </c>
      <c r="AN180">
        <v>0.79333333333333333</v>
      </c>
      <c r="AO180">
        <v>0</v>
      </c>
    </row>
    <row r="181" spans="1:41">
      <c r="A181">
        <v>658.8</v>
      </c>
      <c r="B181">
        <v>27.54</v>
      </c>
      <c r="C181">
        <v>0.1595</v>
      </c>
      <c r="D181">
        <v>0.16389999999999999</v>
      </c>
      <c r="E181" s="8">
        <v>1</v>
      </c>
      <c r="F181" s="9">
        <v>0</v>
      </c>
      <c r="G181" s="10">
        <v>1</v>
      </c>
      <c r="H181">
        <v>1</v>
      </c>
      <c r="I181">
        <v>0.99280266504672787</v>
      </c>
      <c r="J181" s="8">
        <v>0.99280266504672787</v>
      </c>
      <c r="K181" s="10">
        <v>7.1973349532721276E-3</v>
      </c>
      <c r="L181" s="8">
        <v>-7.2233607211202519E-3</v>
      </c>
      <c r="M181" s="10">
        <v>100</v>
      </c>
      <c r="N181">
        <v>7.2495121202493682E-3</v>
      </c>
      <c r="AH181">
        <v>0.81716936526626482</v>
      </c>
      <c r="AI181">
        <v>0</v>
      </c>
      <c r="AJ181">
        <v>1</v>
      </c>
      <c r="AK181">
        <v>145</v>
      </c>
      <c r="AL181">
        <v>32</v>
      </c>
      <c r="AM181">
        <v>3.3333333333333326E-2</v>
      </c>
      <c r="AN181">
        <v>0.78666666666666663</v>
      </c>
      <c r="AO181">
        <v>5.2444444444444778E-3</v>
      </c>
    </row>
    <row r="182" spans="1:41">
      <c r="A182">
        <v>662.7</v>
      </c>
      <c r="B182">
        <v>24.02</v>
      </c>
      <c r="C182">
        <v>8.6059999999999998E-2</v>
      </c>
      <c r="D182">
        <v>3.1019999999999999E-2</v>
      </c>
      <c r="E182" s="8">
        <v>0</v>
      </c>
      <c r="F182" s="9">
        <v>1</v>
      </c>
      <c r="G182" s="10">
        <v>1</v>
      </c>
      <c r="H182">
        <v>0</v>
      </c>
      <c r="I182">
        <v>0.7237227797741711</v>
      </c>
      <c r="J182" s="8">
        <v>0.7237227797741711</v>
      </c>
      <c r="K182" s="10">
        <v>0.2762772202258289</v>
      </c>
      <c r="L182" s="8">
        <v>-1.2863504962502728</v>
      </c>
      <c r="M182" s="10">
        <v>0</v>
      </c>
      <c r="N182">
        <v>2.619552850512251</v>
      </c>
      <c r="AH182">
        <v>0.8309441956434851</v>
      </c>
      <c r="AI182">
        <v>1</v>
      </c>
      <c r="AJ182">
        <v>0</v>
      </c>
      <c r="AK182">
        <v>146</v>
      </c>
      <c r="AL182">
        <v>32</v>
      </c>
      <c r="AM182">
        <v>2.6666666666666616E-2</v>
      </c>
      <c r="AN182">
        <v>0.78666666666666663</v>
      </c>
      <c r="AO182">
        <v>0</v>
      </c>
    </row>
    <row r="183" spans="1:41">
      <c r="A183">
        <v>668.3</v>
      </c>
      <c r="B183">
        <v>23.94</v>
      </c>
      <c r="C183">
        <v>0.1479</v>
      </c>
      <c r="D183">
        <v>0.12670000000000001</v>
      </c>
      <c r="E183" s="8">
        <v>1</v>
      </c>
      <c r="F183" s="9">
        <v>0</v>
      </c>
      <c r="G183" s="10">
        <v>1</v>
      </c>
      <c r="H183">
        <v>1</v>
      </c>
      <c r="I183">
        <v>0.96427133992219438</v>
      </c>
      <c r="J183" s="8">
        <v>0.96427133992219438</v>
      </c>
      <c r="K183" s="10">
        <v>3.5728660077805618E-2</v>
      </c>
      <c r="L183" s="8">
        <v>-3.6382551029335485E-2</v>
      </c>
      <c r="M183" s="10">
        <v>100</v>
      </c>
      <c r="N183">
        <v>3.7052496116589458E-2</v>
      </c>
      <c r="AH183">
        <v>0.83195501300028685</v>
      </c>
      <c r="AI183">
        <v>0</v>
      </c>
      <c r="AJ183">
        <v>1</v>
      </c>
      <c r="AK183">
        <v>146</v>
      </c>
      <c r="AL183">
        <v>33</v>
      </c>
      <c r="AM183">
        <v>2.6666666666666616E-2</v>
      </c>
      <c r="AN183">
        <v>0.78</v>
      </c>
      <c r="AO183">
        <v>0</v>
      </c>
    </row>
    <row r="184" spans="1:41">
      <c r="A184">
        <v>671.4</v>
      </c>
      <c r="B184">
        <v>23.21</v>
      </c>
      <c r="C184">
        <v>0.19800000000000001</v>
      </c>
      <c r="D184">
        <v>0.16969999999999999</v>
      </c>
      <c r="E184" s="8">
        <v>1</v>
      </c>
      <c r="F184" s="9">
        <v>0</v>
      </c>
      <c r="G184" s="10">
        <v>1</v>
      </c>
      <c r="H184">
        <v>1</v>
      </c>
      <c r="I184">
        <v>0.99001270329117974</v>
      </c>
      <c r="J184" s="8">
        <v>0.99001270329117974</v>
      </c>
      <c r="K184" s="10">
        <v>9.9872967088202591E-3</v>
      </c>
      <c r="L184" s="8">
        <v>-1.0037504328573546E-2</v>
      </c>
      <c r="M184" s="10">
        <v>100</v>
      </c>
      <c r="N184">
        <v>1.0088049047874513E-2</v>
      </c>
      <c r="AH184">
        <v>0.83391399316974535</v>
      </c>
      <c r="AI184">
        <v>0</v>
      </c>
      <c r="AJ184">
        <v>1</v>
      </c>
      <c r="AK184">
        <v>146</v>
      </c>
      <c r="AL184">
        <v>34</v>
      </c>
      <c r="AM184">
        <v>2.6666666666666616E-2</v>
      </c>
      <c r="AN184">
        <v>0.77333333333333332</v>
      </c>
      <c r="AO184">
        <v>0</v>
      </c>
    </row>
    <row r="185" spans="1:41">
      <c r="A185">
        <v>674.5</v>
      </c>
      <c r="B185">
        <v>16.39</v>
      </c>
      <c r="C185">
        <v>0.1807</v>
      </c>
      <c r="D185">
        <v>0.1138</v>
      </c>
      <c r="E185" s="8">
        <v>0</v>
      </c>
      <c r="F185" s="9">
        <v>1</v>
      </c>
      <c r="G185" s="10">
        <v>1</v>
      </c>
      <c r="H185">
        <v>0</v>
      </c>
      <c r="I185">
        <v>0.8309441956434851</v>
      </c>
      <c r="J185" s="8">
        <v>0.8309441956434851</v>
      </c>
      <c r="K185" s="10">
        <v>0.1690558043565149</v>
      </c>
      <c r="L185" s="8">
        <v>-1.7775264152711852</v>
      </c>
      <c r="M185" s="10">
        <v>0</v>
      </c>
      <c r="N185">
        <v>4.9152065426345297</v>
      </c>
      <c r="AH185">
        <v>0.83746998806101891</v>
      </c>
      <c r="AI185">
        <v>0</v>
      </c>
      <c r="AJ185">
        <v>1</v>
      </c>
      <c r="AK185">
        <v>146</v>
      </c>
      <c r="AL185">
        <v>35</v>
      </c>
      <c r="AM185">
        <v>2.6666666666666616E-2</v>
      </c>
      <c r="AN185">
        <v>0.76666666666666661</v>
      </c>
      <c r="AO185">
        <v>0</v>
      </c>
    </row>
    <row r="186" spans="1:41">
      <c r="A186">
        <v>678.1</v>
      </c>
      <c r="B186">
        <v>17.57</v>
      </c>
      <c r="C186">
        <v>0.1305</v>
      </c>
      <c r="D186">
        <v>0.15390000000000001</v>
      </c>
      <c r="E186" s="8">
        <v>1</v>
      </c>
      <c r="F186" s="9">
        <v>0</v>
      </c>
      <c r="G186" s="10">
        <v>1</v>
      </c>
      <c r="H186">
        <v>1</v>
      </c>
      <c r="I186">
        <v>0.80066955398475281</v>
      </c>
      <c r="J186" s="8">
        <v>0.80066955398475281</v>
      </c>
      <c r="K186" s="10">
        <v>0.19933044601524719</v>
      </c>
      <c r="L186" s="8">
        <v>-0.22230695887433108</v>
      </c>
      <c r="M186" s="10">
        <v>100</v>
      </c>
      <c r="N186">
        <v>0.24895469675751283</v>
      </c>
      <c r="AH186">
        <v>0.86394171791448393</v>
      </c>
      <c r="AI186">
        <v>0</v>
      </c>
      <c r="AJ186">
        <v>1</v>
      </c>
      <c r="AK186">
        <v>146</v>
      </c>
      <c r="AL186">
        <v>36</v>
      </c>
      <c r="AM186">
        <v>2.6666666666666616E-2</v>
      </c>
      <c r="AN186">
        <v>0.76</v>
      </c>
      <c r="AO186">
        <v>5.0666666666666152E-3</v>
      </c>
    </row>
    <row r="187" spans="1:41">
      <c r="A187">
        <v>682.5</v>
      </c>
      <c r="B187">
        <v>16.670000000000002</v>
      </c>
      <c r="C187">
        <v>0.16489999999999999</v>
      </c>
      <c r="D187">
        <v>0.16900000000000001</v>
      </c>
      <c r="E187" s="8">
        <v>1</v>
      </c>
      <c r="F187" s="9">
        <v>0</v>
      </c>
      <c r="G187" s="10">
        <v>1</v>
      </c>
      <c r="H187">
        <v>1</v>
      </c>
      <c r="I187">
        <v>0.88419378647780422</v>
      </c>
      <c r="J187" s="8">
        <v>0.88419378647780422</v>
      </c>
      <c r="K187" s="10">
        <v>0.11580621352219578</v>
      </c>
      <c r="L187" s="8">
        <v>-0.1230790248960652</v>
      </c>
      <c r="M187" s="10">
        <v>100</v>
      </c>
      <c r="N187">
        <v>0.13097379250255886</v>
      </c>
      <c r="AH187">
        <v>0.87216141137935965</v>
      </c>
      <c r="AI187">
        <v>1</v>
      </c>
      <c r="AJ187">
        <v>0</v>
      </c>
      <c r="AK187">
        <v>147</v>
      </c>
      <c r="AL187">
        <v>36</v>
      </c>
      <c r="AM187">
        <v>2.0000000000000018E-2</v>
      </c>
      <c r="AN187">
        <v>0.76</v>
      </c>
      <c r="AO187">
        <v>0</v>
      </c>
    </row>
    <row r="188" spans="1:41">
      <c r="A188">
        <v>684.5</v>
      </c>
      <c r="B188">
        <v>15.51</v>
      </c>
      <c r="C188">
        <v>0.1096</v>
      </c>
      <c r="D188">
        <v>6.5049999999999997E-2</v>
      </c>
      <c r="E188" s="8">
        <v>0</v>
      </c>
      <c r="F188" s="9">
        <v>1</v>
      </c>
      <c r="G188" s="10">
        <v>1</v>
      </c>
      <c r="H188">
        <v>0</v>
      </c>
      <c r="I188">
        <v>0.36624052628202863</v>
      </c>
      <c r="J188" s="8">
        <v>0.36624052628202863</v>
      </c>
      <c r="K188" s="10">
        <v>0.63375947371797137</v>
      </c>
      <c r="L188" s="8">
        <v>-0.45608577552106389</v>
      </c>
      <c r="M188" s="10">
        <v>100</v>
      </c>
      <c r="N188">
        <v>0.57788568292867681</v>
      </c>
      <c r="AH188">
        <v>0.88319637601064271</v>
      </c>
      <c r="AI188">
        <v>0</v>
      </c>
      <c r="AJ188">
        <v>1</v>
      </c>
      <c r="AK188">
        <v>147</v>
      </c>
      <c r="AL188">
        <v>37</v>
      </c>
      <c r="AM188">
        <v>2.0000000000000018E-2</v>
      </c>
      <c r="AN188">
        <v>0.7533333333333333</v>
      </c>
      <c r="AO188">
        <v>0</v>
      </c>
    </row>
    <row r="189" spans="1:41">
      <c r="A189">
        <v>684.5</v>
      </c>
      <c r="B189">
        <v>20.13</v>
      </c>
      <c r="C189">
        <v>7.1999999999999995E-2</v>
      </c>
      <c r="D189">
        <v>7.3950000000000002E-2</v>
      </c>
      <c r="E189" s="8">
        <v>1</v>
      </c>
      <c r="F189" s="9">
        <v>0</v>
      </c>
      <c r="G189" s="10">
        <v>1</v>
      </c>
      <c r="H189">
        <v>1</v>
      </c>
      <c r="I189">
        <v>0.54647916560325849</v>
      </c>
      <c r="J189" s="8">
        <v>0.54647916560325849</v>
      </c>
      <c r="K189" s="10">
        <v>0.45352083439674151</v>
      </c>
      <c r="L189" s="8">
        <v>-0.60425909541657741</v>
      </c>
      <c r="M189" s="10">
        <v>100</v>
      </c>
      <c r="N189">
        <v>0.82989592823012703</v>
      </c>
      <c r="AH189">
        <v>0.88339981240571908</v>
      </c>
      <c r="AI189">
        <v>0</v>
      </c>
      <c r="AJ189">
        <v>1</v>
      </c>
      <c r="AK189">
        <v>147</v>
      </c>
      <c r="AL189">
        <v>38</v>
      </c>
      <c r="AM189">
        <v>2.0000000000000018E-2</v>
      </c>
      <c r="AN189">
        <v>0.74666666666666659</v>
      </c>
      <c r="AO189">
        <v>0</v>
      </c>
    </row>
    <row r="190" spans="1:41">
      <c r="A190">
        <v>685.9</v>
      </c>
      <c r="B190">
        <v>16.95</v>
      </c>
      <c r="C190">
        <v>7.8850000000000003E-2</v>
      </c>
      <c r="D190">
        <v>2.6020000000000001E-2</v>
      </c>
      <c r="E190" s="8">
        <v>0</v>
      </c>
      <c r="F190" s="9">
        <v>1</v>
      </c>
      <c r="G190" s="10">
        <v>1</v>
      </c>
      <c r="H190">
        <v>0</v>
      </c>
      <c r="I190">
        <v>0.24191785375215283</v>
      </c>
      <c r="J190" s="8">
        <v>0.24191785375215283</v>
      </c>
      <c r="K190" s="10">
        <v>0.7580821462478472</v>
      </c>
      <c r="L190" s="8">
        <v>-0.27696352685298775</v>
      </c>
      <c r="M190" s="10">
        <v>100</v>
      </c>
      <c r="N190">
        <v>0.31911825776340108</v>
      </c>
      <c r="AH190">
        <v>0.88419378647780422</v>
      </c>
      <c r="AI190">
        <v>0</v>
      </c>
      <c r="AJ190">
        <v>1</v>
      </c>
      <c r="AK190">
        <v>147</v>
      </c>
      <c r="AL190">
        <v>39</v>
      </c>
      <c r="AM190">
        <v>2.0000000000000018E-2</v>
      </c>
      <c r="AN190">
        <v>0.74</v>
      </c>
      <c r="AO190">
        <v>0</v>
      </c>
    </row>
    <row r="191" spans="1:41">
      <c r="A191">
        <v>687.3</v>
      </c>
      <c r="B191">
        <v>19.100000000000001</v>
      </c>
      <c r="C191">
        <v>9.8229999999999998E-2</v>
      </c>
      <c r="D191">
        <v>5.9400000000000001E-2</v>
      </c>
      <c r="E191" s="8">
        <v>0</v>
      </c>
      <c r="F191" s="9">
        <v>1</v>
      </c>
      <c r="G191" s="10">
        <v>1</v>
      </c>
      <c r="H191">
        <v>0</v>
      </c>
      <c r="I191">
        <v>0.57102892748885647</v>
      </c>
      <c r="J191" s="8">
        <v>0.57102892748885647</v>
      </c>
      <c r="K191" s="10">
        <v>0.42897107251114353</v>
      </c>
      <c r="L191" s="8">
        <v>-0.84636579237158216</v>
      </c>
      <c r="M191" s="10">
        <v>0</v>
      </c>
      <c r="N191">
        <v>1.3311595211913099</v>
      </c>
      <c r="AH191">
        <v>0.88641878312810063</v>
      </c>
      <c r="AI191">
        <v>0</v>
      </c>
      <c r="AJ191">
        <v>1</v>
      </c>
      <c r="AK191">
        <v>147</v>
      </c>
      <c r="AL191">
        <v>40</v>
      </c>
      <c r="AM191">
        <v>2.0000000000000018E-2</v>
      </c>
      <c r="AN191">
        <v>0.73333333333333339</v>
      </c>
      <c r="AO191">
        <v>0</v>
      </c>
    </row>
    <row r="192" spans="1:41">
      <c r="A192">
        <v>689.5</v>
      </c>
      <c r="B192">
        <v>18.77</v>
      </c>
      <c r="C192">
        <v>0.1167</v>
      </c>
      <c r="D192">
        <v>9.0499999999999997E-2</v>
      </c>
      <c r="E192" s="8">
        <v>0</v>
      </c>
      <c r="F192" s="9">
        <v>1</v>
      </c>
      <c r="G192" s="10">
        <v>1</v>
      </c>
      <c r="H192">
        <v>0</v>
      </c>
      <c r="I192">
        <v>0.71544177156172428</v>
      </c>
      <c r="J192" s="8">
        <v>0.71544177156172428</v>
      </c>
      <c r="K192" s="10">
        <v>0.28455822843827572</v>
      </c>
      <c r="L192" s="8">
        <v>-1.2568173769788464</v>
      </c>
      <c r="M192" s="10">
        <v>0</v>
      </c>
      <c r="N192">
        <v>2.5142192355084632</v>
      </c>
      <c r="AH192">
        <v>0.88940971695207982</v>
      </c>
      <c r="AI192">
        <v>0</v>
      </c>
      <c r="AJ192">
        <v>1</v>
      </c>
      <c r="AK192">
        <v>147</v>
      </c>
      <c r="AL192">
        <v>41</v>
      </c>
      <c r="AM192">
        <v>2.0000000000000018E-2</v>
      </c>
      <c r="AN192">
        <v>0.72666666666666668</v>
      </c>
      <c r="AO192">
        <v>0</v>
      </c>
    </row>
    <row r="193" spans="1:41">
      <c r="A193">
        <v>690.2</v>
      </c>
      <c r="B193">
        <v>19.760000000000002</v>
      </c>
      <c r="C193">
        <v>5.3519999999999998E-2</v>
      </c>
      <c r="D193">
        <v>1.9470000000000001E-2</v>
      </c>
      <c r="E193" s="8">
        <v>0</v>
      </c>
      <c r="F193" s="9">
        <v>1</v>
      </c>
      <c r="G193" s="10">
        <v>1</v>
      </c>
      <c r="H193">
        <v>0</v>
      </c>
      <c r="I193">
        <v>0.30447893180791769</v>
      </c>
      <c r="J193" s="8">
        <v>0.30447893180791769</v>
      </c>
      <c r="K193" s="10">
        <v>0.69552106819208226</v>
      </c>
      <c r="L193" s="8">
        <v>-0.36309397592491083</v>
      </c>
      <c r="M193" s="10">
        <v>100</v>
      </c>
      <c r="N193">
        <v>0.43777096874918775</v>
      </c>
      <c r="AH193">
        <v>0.89067168443545142</v>
      </c>
      <c r="AI193">
        <v>0</v>
      </c>
      <c r="AJ193">
        <v>1</v>
      </c>
      <c r="AK193">
        <v>147</v>
      </c>
      <c r="AL193">
        <v>42</v>
      </c>
      <c r="AM193">
        <v>2.0000000000000018E-2</v>
      </c>
      <c r="AN193">
        <v>0.72</v>
      </c>
      <c r="AO193">
        <v>0</v>
      </c>
    </row>
    <row r="194" spans="1:41">
      <c r="A194">
        <v>698.8</v>
      </c>
      <c r="B194">
        <v>25.2</v>
      </c>
      <c r="C194">
        <v>5.1310000000000001E-2</v>
      </c>
      <c r="D194">
        <v>2.3980000000000001E-2</v>
      </c>
      <c r="E194" s="8">
        <v>1</v>
      </c>
      <c r="F194" s="9">
        <v>0</v>
      </c>
      <c r="G194" s="10">
        <v>1</v>
      </c>
      <c r="H194">
        <v>1</v>
      </c>
      <c r="I194">
        <v>0.71814866947990053</v>
      </c>
      <c r="J194" s="8">
        <v>0.71814866947990053</v>
      </c>
      <c r="K194" s="10">
        <v>0.28185133052009947</v>
      </c>
      <c r="L194" s="8">
        <v>-0.33107867081102677</v>
      </c>
      <c r="M194" s="10">
        <v>100</v>
      </c>
      <c r="N194">
        <v>0.39246933469113376</v>
      </c>
      <c r="AH194">
        <v>0.90412627133588586</v>
      </c>
      <c r="AI194">
        <v>0</v>
      </c>
      <c r="AJ194">
        <v>1</v>
      </c>
      <c r="AK194">
        <v>147</v>
      </c>
      <c r="AL194">
        <v>43</v>
      </c>
      <c r="AM194">
        <v>2.0000000000000018E-2</v>
      </c>
      <c r="AN194">
        <v>0.71333333333333337</v>
      </c>
      <c r="AO194">
        <v>4.7555555555555866E-3</v>
      </c>
    </row>
    <row r="195" spans="1:41">
      <c r="A195">
        <v>704.4</v>
      </c>
      <c r="B195">
        <v>14.26</v>
      </c>
      <c r="C195">
        <v>0.2135</v>
      </c>
      <c r="D195">
        <v>0.2077</v>
      </c>
      <c r="E195" s="8">
        <v>1</v>
      </c>
      <c r="F195" s="9">
        <v>0</v>
      </c>
      <c r="G195" s="10">
        <v>1</v>
      </c>
      <c r="H195">
        <v>1</v>
      </c>
      <c r="I195">
        <v>0.95036693301643738</v>
      </c>
      <c r="J195" s="8">
        <v>0.95036693301643738</v>
      </c>
      <c r="K195" s="10">
        <v>4.9633066983562624E-2</v>
      </c>
      <c r="L195" s="8">
        <v>-5.0907123680596654E-2</v>
      </c>
      <c r="M195" s="10">
        <v>100</v>
      </c>
      <c r="N195">
        <v>5.2225161944585659E-2</v>
      </c>
      <c r="AH195">
        <v>0.91074457106799944</v>
      </c>
      <c r="AI195">
        <v>1</v>
      </c>
      <c r="AJ195">
        <v>0</v>
      </c>
      <c r="AK195">
        <v>148</v>
      </c>
      <c r="AL195">
        <v>43</v>
      </c>
      <c r="AM195">
        <v>1.3333333333333308E-2</v>
      </c>
      <c r="AN195">
        <v>0.71333333333333337</v>
      </c>
      <c r="AO195">
        <v>0</v>
      </c>
    </row>
    <row r="196" spans="1:41">
      <c r="A196">
        <v>705.6</v>
      </c>
      <c r="B196">
        <v>19.829999999999998</v>
      </c>
      <c r="C196">
        <v>0.15529999999999999</v>
      </c>
      <c r="D196">
        <v>0.17</v>
      </c>
      <c r="E196" s="8">
        <v>1</v>
      </c>
      <c r="F196" s="9">
        <v>0</v>
      </c>
      <c r="G196" s="10">
        <v>1</v>
      </c>
      <c r="H196">
        <v>1</v>
      </c>
      <c r="I196">
        <v>0.95558671116314287</v>
      </c>
      <c r="J196" s="8">
        <v>0.95558671116314287</v>
      </c>
      <c r="K196" s="10">
        <v>4.4413288836857134E-2</v>
      </c>
      <c r="L196" s="8">
        <v>-4.542976990266457E-2</v>
      </c>
      <c r="M196" s="10">
        <v>100</v>
      </c>
      <c r="N196">
        <v>4.6477507815902076E-2</v>
      </c>
      <c r="AH196">
        <v>0.92463193438298996</v>
      </c>
      <c r="AI196">
        <v>0</v>
      </c>
      <c r="AJ196">
        <v>1</v>
      </c>
      <c r="AK196">
        <v>148</v>
      </c>
      <c r="AL196">
        <v>44</v>
      </c>
      <c r="AM196">
        <v>1.3333333333333308E-2</v>
      </c>
      <c r="AN196">
        <v>0.70666666666666667</v>
      </c>
      <c r="AO196">
        <v>0</v>
      </c>
    </row>
    <row r="197" spans="1:41">
      <c r="A197">
        <v>710.6</v>
      </c>
      <c r="B197">
        <v>22.41</v>
      </c>
      <c r="C197">
        <v>0.1052</v>
      </c>
      <c r="D197">
        <v>5.3749999999999999E-2</v>
      </c>
      <c r="E197" s="8">
        <v>1</v>
      </c>
      <c r="F197" s="9">
        <v>0</v>
      </c>
      <c r="G197" s="10">
        <v>1</v>
      </c>
      <c r="H197">
        <v>1</v>
      </c>
      <c r="I197">
        <v>0.83746998806101891</v>
      </c>
      <c r="J197" s="8">
        <v>0.83746998806101891</v>
      </c>
      <c r="K197" s="10">
        <v>0.16253001193898109</v>
      </c>
      <c r="L197" s="8">
        <v>-0.17736985107603212</v>
      </c>
      <c r="M197" s="10">
        <v>100</v>
      </c>
      <c r="N197">
        <v>0.19407264051967316</v>
      </c>
      <c r="AH197">
        <v>0.92513550237002129</v>
      </c>
      <c r="AI197">
        <v>0</v>
      </c>
      <c r="AJ197">
        <v>1</v>
      </c>
      <c r="AK197">
        <v>148</v>
      </c>
      <c r="AL197">
        <v>45</v>
      </c>
      <c r="AM197">
        <v>1.3333333333333308E-2</v>
      </c>
      <c r="AN197">
        <v>0.7</v>
      </c>
      <c r="AO197">
        <v>0</v>
      </c>
    </row>
    <row r="198" spans="1:41">
      <c r="A198">
        <v>712.8</v>
      </c>
      <c r="B198">
        <v>22.02</v>
      </c>
      <c r="C198">
        <v>7.0809999999999998E-2</v>
      </c>
      <c r="D198">
        <v>5.253E-2</v>
      </c>
      <c r="E198" s="8">
        <v>1</v>
      </c>
      <c r="F198" s="9">
        <v>0</v>
      </c>
      <c r="G198" s="10">
        <v>1</v>
      </c>
      <c r="H198">
        <v>1</v>
      </c>
      <c r="I198">
        <v>0.69528605966648549</v>
      </c>
      <c r="J198" s="8">
        <v>0.69528605966648549</v>
      </c>
      <c r="K198" s="10">
        <v>0.30471394033351451</v>
      </c>
      <c r="L198" s="8">
        <v>-0.36343192145758185</v>
      </c>
      <c r="M198" s="10">
        <v>100</v>
      </c>
      <c r="N198">
        <v>0.43825693913621622</v>
      </c>
      <c r="AH198">
        <v>0.92653135445912627</v>
      </c>
      <c r="AI198">
        <v>0</v>
      </c>
      <c r="AJ198">
        <v>1</v>
      </c>
      <c r="AK198">
        <v>148</v>
      </c>
      <c r="AL198">
        <v>46</v>
      </c>
      <c r="AM198">
        <v>1.3333333333333308E-2</v>
      </c>
      <c r="AN198">
        <v>0.69333333333333336</v>
      </c>
      <c r="AO198">
        <v>0</v>
      </c>
    </row>
    <row r="199" spans="1:41">
      <c r="A199">
        <v>713.3</v>
      </c>
      <c r="B199">
        <v>17.27</v>
      </c>
      <c r="C199">
        <v>0.22839999999999999</v>
      </c>
      <c r="D199">
        <v>0.24479999999999999</v>
      </c>
      <c r="E199" s="8">
        <v>1</v>
      </c>
      <c r="F199" s="9">
        <v>0</v>
      </c>
      <c r="G199" s="10">
        <v>1</v>
      </c>
      <c r="H199">
        <v>1</v>
      </c>
      <c r="I199">
        <v>0.99075503774383389</v>
      </c>
      <c r="J199" s="8">
        <v>0.99075503774383389</v>
      </c>
      <c r="K199" s="10">
        <v>9.2449622561661116E-3</v>
      </c>
      <c r="L199" s="8">
        <v>-9.2879621464894285E-3</v>
      </c>
      <c r="M199" s="10">
        <v>100</v>
      </c>
      <c r="N199">
        <v>9.3312291171578736E-3</v>
      </c>
      <c r="AH199">
        <v>0.92682533732149464</v>
      </c>
      <c r="AI199">
        <v>0</v>
      </c>
      <c r="AJ199">
        <v>1</v>
      </c>
      <c r="AK199">
        <v>148</v>
      </c>
      <c r="AL199">
        <v>47</v>
      </c>
      <c r="AM199">
        <v>1.3333333333333308E-2</v>
      </c>
      <c r="AN199">
        <v>0.68666666666666665</v>
      </c>
      <c r="AO199">
        <v>0</v>
      </c>
    </row>
    <row r="200" spans="1:41">
      <c r="A200">
        <v>716.6</v>
      </c>
      <c r="B200">
        <v>16.68</v>
      </c>
      <c r="C200">
        <v>9.5880000000000007E-2</v>
      </c>
      <c r="D200">
        <v>7.5499999999999998E-2</v>
      </c>
      <c r="E200" s="8">
        <v>1</v>
      </c>
      <c r="F200" s="9">
        <v>0</v>
      </c>
      <c r="G200" s="10">
        <v>1</v>
      </c>
      <c r="H200">
        <v>1</v>
      </c>
      <c r="I200">
        <v>0.49893744473769119</v>
      </c>
      <c r="J200" s="8">
        <v>0.49893744473769119</v>
      </c>
      <c r="K200" s="10">
        <v>0.50106255526230881</v>
      </c>
      <c r="L200" s="8">
        <v>-0.69527455233610813</v>
      </c>
      <c r="M200" s="10">
        <v>0</v>
      </c>
      <c r="N200">
        <v>1.0042592724739969</v>
      </c>
      <c r="AH200">
        <v>0.92837841573156088</v>
      </c>
      <c r="AI200">
        <v>0</v>
      </c>
      <c r="AJ200">
        <v>1</v>
      </c>
      <c r="AK200">
        <v>148</v>
      </c>
      <c r="AL200">
        <v>48</v>
      </c>
      <c r="AM200">
        <v>1.3333333333333308E-2</v>
      </c>
      <c r="AN200">
        <v>0.67999999999999994</v>
      </c>
      <c r="AO200">
        <v>0</v>
      </c>
    </row>
    <row r="201" spans="1:41">
      <c r="A201">
        <v>725.5</v>
      </c>
      <c r="B201">
        <v>12.91</v>
      </c>
      <c r="C201">
        <v>6.2300000000000001E-2</v>
      </c>
      <c r="D201">
        <v>5.892E-2</v>
      </c>
      <c r="E201" s="8">
        <v>0</v>
      </c>
      <c r="F201" s="9">
        <v>1</v>
      </c>
      <c r="G201" s="10">
        <v>1</v>
      </c>
      <c r="H201">
        <v>0</v>
      </c>
      <c r="I201">
        <v>0.12726630169336101</v>
      </c>
      <c r="J201" s="8">
        <v>0.12726630169336101</v>
      </c>
      <c r="K201" s="10">
        <v>0.87273369830663894</v>
      </c>
      <c r="L201" s="8">
        <v>-0.13612481170866034</v>
      </c>
      <c r="M201" s="10">
        <v>100</v>
      </c>
      <c r="N201">
        <v>0.14582489703364865</v>
      </c>
      <c r="AH201">
        <v>0.9335002931184222</v>
      </c>
      <c r="AI201">
        <v>0</v>
      </c>
      <c r="AJ201">
        <v>1</v>
      </c>
      <c r="AK201">
        <v>148</v>
      </c>
      <c r="AL201">
        <v>49</v>
      </c>
      <c r="AM201">
        <v>1.3333333333333308E-2</v>
      </c>
      <c r="AN201">
        <v>0.67333333333333334</v>
      </c>
      <c r="AO201">
        <v>0</v>
      </c>
    </row>
    <row r="202" spans="1:41">
      <c r="A202">
        <v>728.2</v>
      </c>
      <c r="B202">
        <v>22.76</v>
      </c>
      <c r="C202">
        <v>0.1036</v>
      </c>
      <c r="D202">
        <v>0.11219999999999999</v>
      </c>
      <c r="E202" s="8">
        <v>1</v>
      </c>
      <c r="F202" s="9">
        <v>0</v>
      </c>
      <c r="G202" s="10">
        <v>1</v>
      </c>
      <c r="H202">
        <v>1</v>
      </c>
      <c r="I202">
        <v>0.92653135445912627</v>
      </c>
      <c r="J202" s="8">
        <v>0.92653135445912627</v>
      </c>
      <c r="K202" s="10">
        <v>7.3468645540873734E-2</v>
      </c>
      <c r="L202" s="8">
        <v>-7.6307391995425189E-2</v>
      </c>
      <c r="M202" s="10">
        <v>100</v>
      </c>
      <c r="N202">
        <v>7.9294289596666623E-2</v>
      </c>
      <c r="AH202">
        <v>0.9428430336471183</v>
      </c>
      <c r="AI202">
        <v>0</v>
      </c>
      <c r="AJ202">
        <v>1</v>
      </c>
      <c r="AK202">
        <v>148</v>
      </c>
      <c r="AL202">
        <v>50</v>
      </c>
      <c r="AM202">
        <v>1.3333333333333308E-2</v>
      </c>
      <c r="AN202">
        <v>0.66666666666666674</v>
      </c>
      <c r="AO202">
        <v>4.4444444444443993E-3</v>
      </c>
    </row>
    <row r="203" spans="1:41">
      <c r="A203">
        <v>732.4</v>
      </c>
      <c r="B203">
        <v>25.27</v>
      </c>
      <c r="C203">
        <v>0.16969999999999999</v>
      </c>
      <c r="D203">
        <v>0.16830000000000001</v>
      </c>
      <c r="E203" s="8">
        <v>1</v>
      </c>
      <c r="F203" s="9">
        <v>0</v>
      </c>
      <c r="G203" s="10">
        <v>1</v>
      </c>
      <c r="H203">
        <v>1</v>
      </c>
      <c r="I203">
        <v>0.99506879019394434</v>
      </c>
      <c r="J203" s="8">
        <v>0.99506879019394434</v>
      </c>
      <c r="K203" s="10">
        <v>4.9312098060556586E-3</v>
      </c>
      <c r="L203" s="8">
        <v>-4.9434083400077301E-3</v>
      </c>
      <c r="M203" s="10">
        <v>100</v>
      </c>
      <c r="N203">
        <v>4.9556471418368362E-3</v>
      </c>
      <c r="AH203">
        <v>0.94871558286065383</v>
      </c>
      <c r="AI203">
        <v>1</v>
      </c>
      <c r="AJ203">
        <v>0</v>
      </c>
      <c r="AK203">
        <v>149</v>
      </c>
      <c r="AL203">
        <v>50</v>
      </c>
      <c r="AM203">
        <v>6.6666666666667096E-3</v>
      </c>
      <c r="AN203">
        <v>0.66666666666666674</v>
      </c>
      <c r="AO203">
        <v>0</v>
      </c>
    </row>
    <row r="204" spans="1:41">
      <c r="A204">
        <v>736.9</v>
      </c>
      <c r="B204">
        <v>11.89</v>
      </c>
      <c r="C204">
        <v>0.1555</v>
      </c>
      <c r="D204">
        <v>0.20319999999999999</v>
      </c>
      <c r="E204" s="8">
        <v>1</v>
      </c>
      <c r="F204" s="9">
        <v>0</v>
      </c>
      <c r="G204" s="10">
        <v>1</v>
      </c>
      <c r="H204">
        <v>1</v>
      </c>
      <c r="I204">
        <v>0.79390923241822708</v>
      </c>
      <c r="J204" s="8">
        <v>0.79390923241822708</v>
      </c>
      <c r="K204" s="10">
        <v>0.20609076758177292</v>
      </c>
      <c r="L204" s="8">
        <v>-0.23078614112328913</v>
      </c>
      <c r="M204" s="10">
        <v>100</v>
      </c>
      <c r="N204">
        <v>0.25958983617563652</v>
      </c>
      <c r="AH204">
        <v>0.95036693301643738</v>
      </c>
      <c r="AI204">
        <v>0</v>
      </c>
      <c r="AJ204">
        <v>1</v>
      </c>
      <c r="AK204">
        <v>149</v>
      </c>
      <c r="AL204">
        <v>51</v>
      </c>
      <c r="AM204">
        <v>6.6666666666667096E-3</v>
      </c>
      <c r="AN204">
        <v>0.65999999999999992</v>
      </c>
      <c r="AO204">
        <v>0</v>
      </c>
    </row>
    <row r="205" spans="1:41">
      <c r="A205">
        <v>744.9</v>
      </c>
      <c r="B205">
        <v>33.56</v>
      </c>
      <c r="C205">
        <v>0.16389999999999999</v>
      </c>
      <c r="D205">
        <v>0.17510000000000001</v>
      </c>
      <c r="E205" s="8">
        <v>1</v>
      </c>
      <c r="F205" s="9">
        <v>0</v>
      </c>
      <c r="G205" s="10">
        <v>1</v>
      </c>
      <c r="H205">
        <v>1</v>
      </c>
      <c r="I205">
        <v>0.99964172973280485</v>
      </c>
      <c r="J205" s="8">
        <v>0.99964172973280485</v>
      </c>
      <c r="K205" s="10">
        <v>3.5827026719514876E-4</v>
      </c>
      <c r="L205" s="8">
        <v>-3.5833446132034892E-4</v>
      </c>
      <c r="M205" s="10">
        <v>100</v>
      </c>
      <c r="N205">
        <v>3.5839867078269253E-4</v>
      </c>
      <c r="AH205">
        <v>0.95558671116314287</v>
      </c>
      <c r="AI205">
        <v>0</v>
      </c>
      <c r="AJ205">
        <v>1</v>
      </c>
      <c r="AK205">
        <v>149</v>
      </c>
      <c r="AL205">
        <v>52</v>
      </c>
      <c r="AM205">
        <v>6.6666666666667096E-3</v>
      </c>
      <c r="AN205">
        <v>0.65333333333333332</v>
      </c>
      <c r="AO205">
        <v>0</v>
      </c>
    </row>
    <row r="206" spans="1:41">
      <c r="A206">
        <v>748.9</v>
      </c>
      <c r="B206">
        <v>19.48</v>
      </c>
      <c r="C206">
        <v>0.12230000000000001</v>
      </c>
      <c r="D206">
        <v>0.14660000000000001</v>
      </c>
      <c r="E206" s="8">
        <v>1</v>
      </c>
      <c r="F206" s="9">
        <v>0</v>
      </c>
      <c r="G206" s="10">
        <v>1</v>
      </c>
      <c r="H206">
        <v>1</v>
      </c>
      <c r="I206">
        <v>0.92513550237002129</v>
      </c>
      <c r="J206" s="8">
        <v>0.92513550237002129</v>
      </c>
      <c r="K206" s="10">
        <v>7.486449762997871E-2</v>
      </c>
      <c r="L206" s="8">
        <v>-7.7815063149513156E-2</v>
      </c>
      <c r="M206" s="10">
        <v>100</v>
      </c>
      <c r="N206">
        <v>8.0922737737542341E-2</v>
      </c>
      <c r="AH206">
        <v>0.95665964612685017</v>
      </c>
      <c r="AI206">
        <v>0</v>
      </c>
      <c r="AJ206">
        <v>1</v>
      </c>
      <c r="AK206">
        <v>149</v>
      </c>
      <c r="AL206">
        <v>53</v>
      </c>
      <c r="AM206">
        <v>6.6666666666667096E-3</v>
      </c>
      <c r="AN206">
        <v>0.64666666666666672</v>
      </c>
      <c r="AO206">
        <v>0</v>
      </c>
    </row>
    <row r="207" spans="1:41">
      <c r="A207">
        <v>758.6</v>
      </c>
      <c r="B207">
        <v>19.38</v>
      </c>
      <c r="C207">
        <v>5.6160000000000002E-2</v>
      </c>
      <c r="D207">
        <v>4.2090000000000002E-2</v>
      </c>
      <c r="E207" s="8">
        <v>1</v>
      </c>
      <c r="F207" s="9">
        <v>0</v>
      </c>
      <c r="G207" s="10">
        <v>1</v>
      </c>
      <c r="H207">
        <v>1</v>
      </c>
      <c r="I207">
        <v>0.52845370713358719</v>
      </c>
      <c r="J207" s="8">
        <v>0.52845370713358719</v>
      </c>
      <c r="K207" s="10">
        <v>0.47154629286641281</v>
      </c>
      <c r="L207" s="8">
        <v>-0.63780007044383191</v>
      </c>
      <c r="M207" s="10">
        <v>100</v>
      </c>
      <c r="N207">
        <v>0.89231334079223545</v>
      </c>
      <c r="AH207">
        <v>0.95987953758777678</v>
      </c>
      <c r="AI207">
        <v>0</v>
      </c>
      <c r="AJ207">
        <v>1</v>
      </c>
      <c r="AK207">
        <v>149</v>
      </c>
      <c r="AL207">
        <v>54</v>
      </c>
      <c r="AM207">
        <v>6.6666666666667096E-3</v>
      </c>
      <c r="AN207">
        <v>0.64</v>
      </c>
      <c r="AO207">
        <v>0</v>
      </c>
    </row>
    <row r="208" spans="1:41">
      <c r="A208">
        <v>761.3</v>
      </c>
      <c r="B208">
        <v>20.25</v>
      </c>
      <c r="C208">
        <v>0.12039999999999999</v>
      </c>
      <c r="D208">
        <v>0.1147</v>
      </c>
      <c r="E208" s="8">
        <v>1</v>
      </c>
      <c r="F208" s="9">
        <v>0</v>
      </c>
      <c r="G208" s="10">
        <v>1</v>
      </c>
      <c r="H208">
        <v>1</v>
      </c>
      <c r="I208">
        <v>0.92463193438298996</v>
      </c>
      <c r="J208" s="8">
        <v>0.92463193438298996</v>
      </c>
      <c r="K208" s="10">
        <v>7.5368065617010038E-2</v>
      </c>
      <c r="L208" s="8">
        <v>-7.835952943156127E-2</v>
      </c>
      <c r="M208" s="10">
        <v>100</v>
      </c>
      <c r="N208">
        <v>8.151142396709822E-2</v>
      </c>
      <c r="AH208">
        <v>0.96024440571474112</v>
      </c>
      <c r="AI208">
        <v>0</v>
      </c>
      <c r="AJ208">
        <v>1</v>
      </c>
      <c r="AK208">
        <v>149</v>
      </c>
      <c r="AL208">
        <v>55</v>
      </c>
      <c r="AM208">
        <v>6.6666666666667096E-3</v>
      </c>
      <c r="AN208">
        <v>0.6333333333333333</v>
      </c>
      <c r="AO208">
        <v>0</v>
      </c>
    </row>
    <row r="209" spans="1:41">
      <c r="A209">
        <v>761.7</v>
      </c>
      <c r="B209">
        <v>13.93</v>
      </c>
      <c r="C209">
        <v>9.4619999999999996E-2</v>
      </c>
      <c r="D209">
        <v>7.1349999999999997E-2</v>
      </c>
      <c r="E209" s="8">
        <v>0</v>
      </c>
      <c r="F209" s="9">
        <v>1</v>
      </c>
      <c r="G209" s="10">
        <v>1</v>
      </c>
      <c r="H209">
        <v>0</v>
      </c>
      <c r="I209">
        <v>0.39790872691868318</v>
      </c>
      <c r="J209" s="8">
        <v>0.39790872691868318</v>
      </c>
      <c r="K209" s="10">
        <v>0.60209127308131682</v>
      </c>
      <c r="L209" s="8">
        <v>-0.50734622875177537</v>
      </c>
      <c r="M209" s="10">
        <v>100</v>
      </c>
      <c r="N209">
        <v>0.66087775177725039</v>
      </c>
      <c r="AH209">
        <v>0.96243785868059983</v>
      </c>
      <c r="AI209">
        <v>0</v>
      </c>
      <c r="AJ209">
        <v>1</v>
      </c>
      <c r="AK209">
        <v>149</v>
      </c>
      <c r="AL209">
        <v>56</v>
      </c>
      <c r="AM209">
        <v>6.6666666666667096E-3</v>
      </c>
      <c r="AN209">
        <v>0.62666666666666671</v>
      </c>
      <c r="AO209">
        <v>0</v>
      </c>
    </row>
    <row r="210" spans="1:41">
      <c r="A210">
        <v>766.6</v>
      </c>
      <c r="B210">
        <v>20.309999999999999</v>
      </c>
      <c r="C210">
        <v>8.7989999999999999E-2</v>
      </c>
      <c r="D210">
        <v>6.5930000000000002E-2</v>
      </c>
      <c r="E210" s="8">
        <v>1</v>
      </c>
      <c r="F210" s="9">
        <v>0</v>
      </c>
      <c r="G210" s="10">
        <v>1</v>
      </c>
      <c r="H210">
        <v>1</v>
      </c>
      <c r="I210">
        <v>0.80160092737760369</v>
      </c>
      <c r="J210" s="8">
        <v>0.80160092737760369</v>
      </c>
      <c r="K210" s="10">
        <v>0.19839907262239631</v>
      </c>
      <c r="L210" s="8">
        <v>-0.22114439174401768</v>
      </c>
      <c r="M210" s="10">
        <v>100</v>
      </c>
      <c r="N210">
        <v>0.24750354677289196</v>
      </c>
      <c r="AH210">
        <v>0.96324798926823463</v>
      </c>
      <c r="AI210">
        <v>0</v>
      </c>
      <c r="AJ210">
        <v>1</v>
      </c>
      <c r="AK210">
        <v>149</v>
      </c>
      <c r="AL210">
        <v>57</v>
      </c>
      <c r="AM210">
        <v>6.6666666666667096E-3</v>
      </c>
      <c r="AN210">
        <v>0.62</v>
      </c>
      <c r="AO210">
        <v>0</v>
      </c>
    </row>
    <row r="211" spans="1:41">
      <c r="A211">
        <v>773.5</v>
      </c>
      <c r="B211">
        <v>23.2</v>
      </c>
      <c r="C211">
        <v>0.31140000000000001</v>
      </c>
      <c r="D211">
        <v>0.31759999999999999</v>
      </c>
      <c r="E211" s="8">
        <v>1</v>
      </c>
      <c r="F211" s="9">
        <v>0</v>
      </c>
      <c r="G211" s="10">
        <v>1</v>
      </c>
      <c r="H211">
        <v>1</v>
      </c>
      <c r="I211">
        <v>0.99993497119940711</v>
      </c>
      <c r="J211" s="8">
        <v>0.99993497119940711</v>
      </c>
      <c r="K211" s="10">
        <v>6.5028800592892289E-5</v>
      </c>
      <c r="L211" s="8">
        <v>-6.5030915057013444E-5</v>
      </c>
      <c r="M211" s="10">
        <v>100</v>
      </c>
      <c r="N211">
        <v>6.5033029612806929E-5</v>
      </c>
      <c r="AH211">
        <v>0.96427133992219438</v>
      </c>
      <c r="AI211">
        <v>0</v>
      </c>
      <c r="AJ211">
        <v>1</v>
      </c>
      <c r="AK211">
        <v>149</v>
      </c>
      <c r="AL211">
        <v>58</v>
      </c>
      <c r="AM211">
        <v>6.6666666666667096E-3</v>
      </c>
      <c r="AN211">
        <v>0.61333333333333329</v>
      </c>
      <c r="AO211">
        <v>0</v>
      </c>
    </row>
    <row r="212" spans="1:41">
      <c r="A212">
        <v>781</v>
      </c>
      <c r="B212">
        <v>17.89</v>
      </c>
      <c r="C212">
        <v>0.12920000000000001</v>
      </c>
      <c r="D212">
        <v>9.9540000000000003E-2</v>
      </c>
      <c r="E212" s="8">
        <v>1</v>
      </c>
      <c r="F212" s="9">
        <v>0</v>
      </c>
      <c r="G212" s="10">
        <v>1</v>
      </c>
      <c r="H212">
        <v>1</v>
      </c>
      <c r="I212">
        <v>0.88319637601064271</v>
      </c>
      <c r="J212" s="8">
        <v>0.88319637601064271</v>
      </c>
      <c r="K212" s="10">
        <v>0.11680362398935729</v>
      </c>
      <c r="L212" s="8">
        <v>-0.12420770671654392</v>
      </c>
      <c r="M212" s="10">
        <v>100</v>
      </c>
      <c r="N212">
        <v>0.13225102271926642</v>
      </c>
      <c r="AH212">
        <v>0.9643176221823021</v>
      </c>
      <c r="AI212">
        <v>0</v>
      </c>
      <c r="AJ212">
        <v>1</v>
      </c>
      <c r="AK212">
        <v>149</v>
      </c>
      <c r="AL212">
        <v>59</v>
      </c>
      <c r="AM212">
        <v>6.6666666666667096E-3</v>
      </c>
      <c r="AN212">
        <v>0.60666666666666669</v>
      </c>
      <c r="AO212">
        <v>0</v>
      </c>
    </row>
    <row r="213" spans="1:41">
      <c r="A213">
        <v>782.6</v>
      </c>
      <c r="B213">
        <v>22.91</v>
      </c>
      <c r="C213">
        <v>0.17519999999999999</v>
      </c>
      <c r="D213">
        <v>0.21329999999999999</v>
      </c>
      <c r="E213" s="8">
        <v>1</v>
      </c>
      <c r="F213" s="9">
        <v>0</v>
      </c>
      <c r="G213" s="10">
        <v>1</v>
      </c>
      <c r="H213">
        <v>1</v>
      </c>
      <c r="I213">
        <v>0.99678917646717013</v>
      </c>
      <c r="J213" s="8">
        <v>0.99678917646717013</v>
      </c>
      <c r="K213" s="10">
        <v>3.2108235328298651E-3</v>
      </c>
      <c r="L213" s="8">
        <v>-3.2159892872235976E-3</v>
      </c>
      <c r="M213" s="10">
        <v>100</v>
      </c>
      <c r="N213">
        <v>3.2211661288394974E-3</v>
      </c>
      <c r="AH213">
        <v>0.9659604120602</v>
      </c>
      <c r="AI213">
        <v>0</v>
      </c>
      <c r="AJ213">
        <v>1</v>
      </c>
      <c r="AK213">
        <v>149</v>
      </c>
      <c r="AL213">
        <v>60</v>
      </c>
      <c r="AM213">
        <v>6.6666666666667096E-3</v>
      </c>
      <c r="AN213">
        <v>0.6</v>
      </c>
      <c r="AO213">
        <v>0</v>
      </c>
    </row>
    <row r="214" spans="1:41">
      <c r="A214">
        <v>782.7</v>
      </c>
      <c r="B214">
        <v>23.95</v>
      </c>
      <c r="C214">
        <v>0.1002</v>
      </c>
      <c r="D214">
        <v>9.9379999999999996E-2</v>
      </c>
      <c r="E214" s="8">
        <v>1</v>
      </c>
      <c r="F214" s="9">
        <v>0</v>
      </c>
      <c r="G214" s="10">
        <v>1</v>
      </c>
      <c r="H214">
        <v>1</v>
      </c>
      <c r="I214">
        <v>0.9643176221823021</v>
      </c>
      <c r="J214" s="8">
        <v>0.9643176221823021</v>
      </c>
      <c r="K214" s="10">
        <v>3.5682377817697897E-2</v>
      </c>
      <c r="L214" s="8">
        <v>-3.6334555047790408E-2</v>
      </c>
      <c r="M214" s="10">
        <v>100</v>
      </c>
      <c r="N214">
        <v>3.7002722958589904E-2</v>
      </c>
      <c r="AH214">
        <v>0.9664124768021165</v>
      </c>
      <c r="AI214">
        <v>0</v>
      </c>
      <c r="AJ214">
        <v>1</v>
      </c>
      <c r="AK214">
        <v>149</v>
      </c>
      <c r="AL214">
        <v>61</v>
      </c>
      <c r="AM214">
        <v>6.6666666666667096E-3</v>
      </c>
      <c r="AN214">
        <v>0.59333333333333327</v>
      </c>
      <c r="AO214">
        <v>0</v>
      </c>
    </row>
    <row r="215" spans="1:41">
      <c r="A215">
        <v>797.8</v>
      </c>
      <c r="B215">
        <v>23.24</v>
      </c>
      <c r="C215">
        <v>6.6689999999999999E-2</v>
      </c>
      <c r="D215">
        <v>3.2989999999999998E-2</v>
      </c>
      <c r="E215" s="8">
        <v>1</v>
      </c>
      <c r="F215" s="9">
        <v>0</v>
      </c>
      <c r="G215" s="10">
        <v>1</v>
      </c>
      <c r="H215">
        <v>1</v>
      </c>
      <c r="I215">
        <v>0.86394171791448393</v>
      </c>
      <c r="J215" s="8">
        <v>0.86394171791448393</v>
      </c>
      <c r="K215" s="10">
        <v>0.13605828208551607</v>
      </c>
      <c r="L215" s="8">
        <v>-0.1462499685708431</v>
      </c>
      <c r="M215" s="10">
        <v>100</v>
      </c>
      <c r="N215">
        <v>0.15748548688440997</v>
      </c>
      <c r="AH215">
        <v>0.97049577873103188</v>
      </c>
      <c r="AI215">
        <v>0</v>
      </c>
      <c r="AJ215">
        <v>1</v>
      </c>
      <c r="AK215">
        <v>149</v>
      </c>
      <c r="AL215">
        <v>62</v>
      </c>
      <c r="AM215">
        <v>6.6666666666667096E-3</v>
      </c>
      <c r="AN215">
        <v>0.58666666666666667</v>
      </c>
      <c r="AO215">
        <v>0</v>
      </c>
    </row>
    <row r="216" spans="1:41">
      <c r="A216">
        <v>798.8</v>
      </c>
      <c r="B216">
        <v>20.68</v>
      </c>
      <c r="C216">
        <v>0.20219999999999999</v>
      </c>
      <c r="D216">
        <v>0.17219999999999999</v>
      </c>
      <c r="E216" s="8">
        <v>1</v>
      </c>
      <c r="F216" s="9">
        <v>0</v>
      </c>
      <c r="G216" s="10">
        <v>1</v>
      </c>
      <c r="H216">
        <v>1</v>
      </c>
      <c r="I216">
        <v>0.99528071539335661</v>
      </c>
      <c r="J216" s="8">
        <v>0.99528071539335661</v>
      </c>
      <c r="K216" s="10">
        <v>4.7192846066433924E-3</v>
      </c>
      <c r="L216" s="8">
        <v>-4.730455590133166E-3</v>
      </c>
      <c r="M216" s="10">
        <v>100</v>
      </c>
      <c r="N216">
        <v>4.7416618584619399E-3</v>
      </c>
      <c r="AH216">
        <v>0.98230197623860127</v>
      </c>
      <c r="AI216">
        <v>0</v>
      </c>
      <c r="AJ216">
        <v>1</v>
      </c>
      <c r="AK216">
        <v>149</v>
      </c>
      <c r="AL216">
        <v>63</v>
      </c>
      <c r="AM216">
        <v>6.6666666666667096E-3</v>
      </c>
      <c r="AN216">
        <v>0.58000000000000007</v>
      </c>
      <c r="AO216">
        <v>0</v>
      </c>
    </row>
    <row r="217" spans="1:41">
      <c r="A217">
        <v>805.1</v>
      </c>
      <c r="B217">
        <v>18.77</v>
      </c>
      <c r="C217">
        <v>0.1802</v>
      </c>
      <c r="D217">
        <v>0.1948</v>
      </c>
      <c r="E217" s="8">
        <v>1</v>
      </c>
      <c r="F217" s="9">
        <v>0</v>
      </c>
      <c r="G217" s="10">
        <v>1</v>
      </c>
      <c r="H217">
        <v>1</v>
      </c>
      <c r="I217">
        <v>0.99031257177725229</v>
      </c>
      <c r="J217" s="8">
        <v>0.99031257177725229</v>
      </c>
      <c r="K217" s="10">
        <v>9.6874282227477071E-3</v>
      </c>
      <c r="L217" s="8">
        <v>-9.7346566175033501E-3</v>
      </c>
      <c r="M217" s="10">
        <v>100</v>
      </c>
      <c r="N217">
        <v>9.7821925105548071E-3</v>
      </c>
      <c r="AH217">
        <v>0.9826227858898483</v>
      </c>
      <c r="AI217">
        <v>0</v>
      </c>
      <c r="AJ217">
        <v>1</v>
      </c>
      <c r="AK217">
        <v>149</v>
      </c>
      <c r="AL217">
        <v>64</v>
      </c>
      <c r="AM217">
        <v>6.6666666666667096E-3</v>
      </c>
      <c r="AN217">
        <v>0.57333333333333325</v>
      </c>
      <c r="AO217">
        <v>0</v>
      </c>
    </row>
    <row r="218" spans="1:41">
      <c r="A218">
        <v>807.2</v>
      </c>
      <c r="B218">
        <v>17.88</v>
      </c>
      <c r="C218">
        <v>0.15590000000000001</v>
      </c>
      <c r="D218">
        <v>0.13539999999999999</v>
      </c>
      <c r="E218" s="8">
        <v>1</v>
      </c>
      <c r="F218" s="9">
        <v>0</v>
      </c>
      <c r="G218" s="10">
        <v>1</v>
      </c>
      <c r="H218">
        <v>1</v>
      </c>
      <c r="I218">
        <v>0.96243785868059983</v>
      </c>
      <c r="J218" s="8">
        <v>0.96243785868059983</v>
      </c>
      <c r="K218" s="10">
        <v>3.7562141319400166E-2</v>
      </c>
      <c r="L218" s="8">
        <v>-3.8285777314206258E-2</v>
      </c>
      <c r="M218" s="10">
        <v>100</v>
      </c>
      <c r="N218">
        <v>3.9028121120353552E-2</v>
      </c>
      <c r="AH218">
        <v>0.98447316197128654</v>
      </c>
      <c r="AI218">
        <v>0</v>
      </c>
      <c r="AJ218">
        <v>1</v>
      </c>
      <c r="AK218">
        <v>149</v>
      </c>
      <c r="AL218">
        <v>65</v>
      </c>
      <c r="AM218">
        <v>6.6666666666667096E-3</v>
      </c>
      <c r="AN218">
        <v>0.56666666666666665</v>
      </c>
      <c r="AO218">
        <v>0</v>
      </c>
    </row>
    <row r="219" spans="1:41">
      <c r="A219">
        <v>809.8</v>
      </c>
      <c r="B219">
        <v>21.54</v>
      </c>
      <c r="C219">
        <v>0.12839999999999999</v>
      </c>
      <c r="D219">
        <v>0.1043</v>
      </c>
      <c r="E219" s="8">
        <v>1</v>
      </c>
      <c r="F219" s="9">
        <v>0</v>
      </c>
      <c r="G219" s="10">
        <v>1</v>
      </c>
      <c r="H219">
        <v>1</v>
      </c>
      <c r="I219">
        <v>0.97049577873103188</v>
      </c>
      <c r="J219" s="8">
        <v>0.97049577873103188</v>
      </c>
      <c r="K219" s="10">
        <v>2.9504221268968123E-2</v>
      </c>
      <c r="L219" s="8">
        <v>-2.9948225964157655E-2</v>
      </c>
      <c r="M219" s="10">
        <v>100</v>
      </c>
      <c r="N219">
        <v>3.0401184544611062E-2</v>
      </c>
      <c r="AH219">
        <v>0.98530848695759743</v>
      </c>
      <c r="AI219">
        <v>0</v>
      </c>
      <c r="AJ219">
        <v>1</v>
      </c>
      <c r="AK219">
        <v>149</v>
      </c>
      <c r="AL219">
        <v>66</v>
      </c>
      <c r="AM219">
        <v>6.6666666666667096E-3</v>
      </c>
      <c r="AN219">
        <v>0.56000000000000005</v>
      </c>
      <c r="AO219">
        <v>0</v>
      </c>
    </row>
    <row r="220" spans="1:41">
      <c r="A220">
        <v>813</v>
      </c>
      <c r="B220">
        <v>18.05</v>
      </c>
      <c r="C220">
        <v>0.1137</v>
      </c>
      <c r="D220">
        <v>9.4469999999999998E-2</v>
      </c>
      <c r="E220" s="8">
        <v>1</v>
      </c>
      <c r="F220" s="9">
        <v>0</v>
      </c>
      <c r="G220" s="10">
        <v>1</v>
      </c>
      <c r="H220">
        <v>1</v>
      </c>
      <c r="I220">
        <v>0.88641878312810063</v>
      </c>
      <c r="J220" s="8">
        <v>0.88641878312810063</v>
      </c>
      <c r="K220" s="10">
        <v>0.11358121687189937</v>
      </c>
      <c r="L220" s="8">
        <v>-0.12056577286153095</v>
      </c>
      <c r="M220" s="10">
        <v>100</v>
      </c>
      <c r="N220">
        <v>0.12813493918876628</v>
      </c>
      <c r="AH220">
        <v>0.98882838803434747</v>
      </c>
      <c r="AI220">
        <v>0</v>
      </c>
      <c r="AJ220">
        <v>1</v>
      </c>
      <c r="AK220">
        <v>149</v>
      </c>
      <c r="AL220">
        <v>67</v>
      </c>
      <c r="AM220">
        <v>6.6666666666667096E-3</v>
      </c>
      <c r="AN220">
        <v>0.55333333333333334</v>
      </c>
      <c r="AO220">
        <v>0</v>
      </c>
    </row>
    <row r="221" spans="1:41">
      <c r="A221">
        <v>817.7</v>
      </c>
      <c r="B221">
        <v>19.649999999999999</v>
      </c>
      <c r="C221">
        <v>8.4239999999999995E-2</v>
      </c>
      <c r="D221">
        <v>9.7689999999999999E-2</v>
      </c>
      <c r="E221" s="8">
        <v>1</v>
      </c>
      <c r="F221" s="9">
        <v>0</v>
      </c>
      <c r="G221" s="10">
        <v>1</v>
      </c>
      <c r="H221">
        <v>1</v>
      </c>
      <c r="I221">
        <v>0.88339981240571908</v>
      </c>
      <c r="J221" s="8">
        <v>0.88339981240571908</v>
      </c>
      <c r="K221" s="10">
        <v>0.11660018759428092</v>
      </c>
      <c r="L221" s="8">
        <v>-0.12397739217459079</v>
      </c>
      <c r="M221" s="10">
        <v>100</v>
      </c>
      <c r="N221">
        <v>0.13199027887129541</v>
      </c>
      <c r="AH221">
        <v>0.98915426578750609</v>
      </c>
      <c r="AI221">
        <v>0</v>
      </c>
      <c r="AJ221">
        <v>1</v>
      </c>
      <c r="AK221">
        <v>149</v>
      </c>
      <c r="AL221">
        <v>68</v>
      </c>
      <c r="AM221">
        <v>6.6666666666667096E-3</v>
      </c>
      <c r="AN221">
        <v>0.54666666666666663</v>
      </c>
      <c r="AO221">
        <v>0</v>
      </c>
    </row>
    <row r="222" spans="1:41">
      <c r="A222">
        <v>832.9</v>
      </c>
      <c r="B222">
        <v>20.11</v>
      </c>
      <c r="C222">
        <v>0.15559999999999999</v>
      </c>
      <c r="D222">
        <v>0.17929999999999999</v>
      </c>
      <c r="E222" s="8">
        <v>1</v>
      </c>
      <c r="F222" s="9">
        <v>0</v>
      </c>
      <c r="G222" s="10">
        <v>1</v>
      </c>
      <c r="H222">
        <v>1</v>
      </c>
      <c r="I222">
        <v>0.99075381166474918</v>
      </c>
      <c r="J222" s="8">
        <v>0.99075381166474918</v>
      </c>
      <c r="K222" s="10">
        <v>9.2461883352508156E-3</v>
      </c>
      <c r="L222" s="8">
        <v>-9.2891996671647156E-3</v>
      </c>
      <c r="M222" s="10">
        <v>100</v>
      </c>
      <c r="N222">
        <v>9.3324781861949951E-3</v>
      </c>
      <c r="AH222">
        <v>0.98979987699617888</v>
      </c>
      <c r="AI222">
        <v>0</v>
      </c>
      <c r="AJ222">
        <v>1</v>
      </c>
      <c r="AK222">
        <v>149</v>
      </c>
      <c r="AL222">
        <v>69</v>
      </c>
      <c r="AM222">
        <v>6.6666666666667096E-3</v>
      </c>
      <c r="AN222">
        <v>0.54</v>
      </c>
      <c r="AO222">
        <v>0</v>
      </c>
    </row>
    <row r="223" spans="1:41">
      <c r="A223">
        <v>869.5</v>
      </c>
      <c r="B223">
        <v>21.59</v>
      </c>
      <c r="C223">
        <v>0.1336</v>
      </c>
      <c r="D223">
        <v>0.1348</v>
      </c>
      <c r="E223" s="8">
        <v>1</v>
      </c>
      <c r="F223" s="9">
        <v>0</v>
      </c>
      <c r="G223" s="10">
        <v>1</v>
      </c>
      <c r="H223">
        <v>1</v>
      </c>
      <c r="I223">
        <v>0.99009732281496099</v>
      </c>
      <c r="J223" s="8">
        <v>0.99009732281496099</v>
      </c>
      <c r="K223" s="10">
        <v>9.9026771850390105E-3</v>
      </c>
      <c r="L223" s="8">
        <v>-9.9520348115092194E-3</v>
      </c>
      <c r="M223" s="10">
        <v>100</v>
      </c>
      <c r="N223">
        <v>1.0001720999390803E-2</v>
      </c>
      <c r="AH223">
        <v>0.99001270329117974</v>
      </c>
      <c r="AI223">
        <v>0</v>
      </c>
      <c r="AJ223">
        <v>1</v>
      </c>
      <c r="AK223">
        <v>149</v>
      </c>
      <c r="AL223">
        <v>70</v>
      </c>
      <c r="AM223">
        <v>6.6666666666667096E-3</v>
      </c>
      <c r="AN223">
        <v>0.53333333333333333</v>
      </c>
      <c r="AO223">
        <v>0</v>
      </c>
    </row>
    <row r="224" spans="1:41">
      <c r="A224">
        <v>880.2</v>
      </c>
      <c r="B224">
        <v>19.46</v>
      </c>
      <c r="C224">
        <v>7.2230000000000003E-2</v>
      </c>
      <c r="D224">
        <v>5.1499999999999997E-2</v>
      </c>
      <c r="E224" s="8">
        <v>0</v>
      </c>
      <c r="F224" s="9">
        <v>1</v>
      </c>
      <c r="G224" s="10">
        <v>1</v>
      </c>
      <c r="H224">
        <v>0</v>
      </c>
      <c r="I224">
        <v>0.87216141137935965</v>
      </c>
      <c r="J224" s="8">
        <v>0.87216141137935965</v>
      </c>
      <c r="K224" s="10">
        <v>0.12783858862064035</v>
      </c>
      <c r="L224" s="8">
        <v>-2.0569868372266154</v>
      </c>
      <c r="M224" s="10">
        <v>0</v>
      </c>
      <c r="N224">
        <v>6.8223642077861903</v>
      </c>
      <c r="AH224">
        <v>0.99009732281496099</v>
      </c>
      <c r="AI224">
        <v>0</v>
      </c>
      <c r="AJ224">
        <v>1</v>
      </c>
      <c r="AK224">
        <v>149</v>
      </c>
      <c r="AL224">
        <v>71</v>
      </c>
      <c r="AM224">
        <v>6.6666666666667096E-3</v>
      </c>
      <c r="AN224">
        <v>0.52666666666666662</v>
      </c>
      <c r="AO224">
        <v>0</v>
      </c>
    </row>
    <row r="225" spans="1:41">
      <c r="A225">
        <v>886.3</v>
      </c>
      <c r="B225">
        <v>18.8</v>
      </c>
      <c r="C225">
        <v>9.1819999999999999E-2</v>
      </c>
      <c r="D225">
        <v>8.4220000000000003E-2</v>
      </c>
      <c r="E225" s="8">
        <v>1</v>
      </c>
      <c r="F225" s="9">
        <v>0</v>
      </c>
      <c r="G225" s="10">
        <v>1</v>
      </c>
      <c r="H225">
        <v>1</v>
      </c>
      <c r="I225">
        <v>0.92682533732149464</v>
      </c>
      <c r="J225" s="8">
        <v>0.92682533732149464</v>
      </c>
      <c r="K225" s="10">
        <v>7.3174662678505364E-2</v>
      </c>
      <c r="L225" s="8">
        <v>-7.5990148297935364E-2</v>
      </c>
      <c r="M225" s="10">
        <v>100</v>
      </c>
      <c r="N225">
        <v>7.8951944591824141E-2</v>
      </c>
      <c r="AH225">
        <v>0.99031257177725229</v>
      </c>
      <c r="AI225">
        <v>0</v>
      </c>
      <c r="AJ225">
        <v>1</v>
      </c>
      <c r="AK225">
        <v>149</v>
      </c>
      <c r="AL225">
        <v>72</v>
      </c>
      <c r="AM225">
        <v>6.6666666666667096E-3</v>
      </c>
      <c r="AN225">
        <v>0.52</v>
      </c>
      <c r="AO225">
        <v>0</v>
      </c>
    </row>
    <row r="226" spans="1:41">
      <c r="A226">
        <v>895</v>
      </c>
      <c r="B226">
        <v>19.079999999999998</v>
      </c>
      <c r="C226">
        <v>0.15720000000000001</v>
      </c>
      <c r="D226">
        <v>0.191</v>
      </c>
      <c r="E226" s="8">
        <v>1</v>
      </c>
      <c r="F226" s="9">
        <v>0</v>
      </c>
      <c r="G226" s="10">
        <v>1</v>
      </c>
      <c r="H226">
        <v>1</v>
      </c>
      <c r="I226">
        <v>0.99455362086740262</v>
      </c>
      <c r="J226" s="8">
        <v>0.99455362086740262</v>
      </c>
      <c r="K226" s="10">
        <v>5.4463791325973787E-3</v>
      </c>
      <c r="L226" s="8">
        <v>-5.4612647284265547E-3</v>
      </c>
      <c r="M226" s="10">
        <v>100</v>
      </c>
      <c r="N226">
        <v>5.4762046191610108E-3</v>
      </c>
      <c r="AH226">
        <v>0.99075381166474918</v>
      </c>
      <c r="AI226">
        <v>0</v>
      </c>
      <c r="AJ226">
        <v>1</v>
      </c>
      <c r="AK226">
        <v>149</v>
      </c>
      <c r="AL226">
        <v>73</v>
      </c>
      <c r="AM226">
        <v>6.6666666666667096E-3</v>
      </c>
      <c r="AN226">
        <v>0.51333333333333331</v>
      </c>
      <c r="AO226">
        <v>0</v>
      </c>
    </row>
    <row r="227" spans="1:41">
      <c r="A227">
        <v>899.3</v>
      </c>
      <c r="B227">
        <v>23.98</v>
      </c>
      <c r="C227">
        <v>0.14960000000000001</v>
      </c>
      <c r="D227">
        <v>0.2417</v>
      </c>
      <c r="E227" s="8">
        <v>1</v>
      </c>
      <c r="F227" s="9">
        <v>0</v>
      </c>
      <c r="G227" s="10">
        <v>1</v>
      </c>
      <c r="H227">
        <v>1</v>
      </c>
      <c r="I227">
        <v>0.99920734892924123</v>
      </c>
      <c r="J227" s="8">
        <v>0.99920734892924123</v>
      </c>
      <c r="K227" s="10">
        <v>7.9265107075876529E-4</v>
      </c>
      <c r="L227" s="8">
        <v>-7.9296538472392933E-4</v>
      </c>
      <c r="M227" s="10">
        <v>100</v>
      </c>
      <c r="N227">
        <v>7.9327986489308416E-4</v>
      </c>
      <c r="AH227">
        <v>0.99075503774383389</v>
      </c>
      <c r="AI227">
        <v>0</v>
      </c>
      <c r="AJ227">
        <v>1</v>
      </c>
      <c r="AK227">
        <v>149</v>
      </c>
      <c r="AL227">
        <v>74</v>
      </c>
      <c r="AM227">
        <v>6.6666666666667096E-3</v>
      </c>
      <c r="AN227">
        <v>0.5066666666666666</v>
      </c>
      <c r="AO227">
        <v>0</v>
      </c>
    </row>
    <row r="228" spans="1:41">
      <c r="A228">
        <v>904.3</v>
      </c>
      <c r="B228">
        <v>20.260000000000002</v>
      </c>
      <c r="C228">
        <v>7.3039999999999994E-2</v>
      </c>
      <c r="D228">
        <v>6.9500000000000006E-2</v>
      </c>
      <c r="E228" s="8">
        <v>1</v>
      </c>
      <c r="F228" s="9">
        <v>0</v>
      </c>
      <c r="G228" s="10">
        <v>1</v>
      </c>
      <c r="H228">
        <v>1</v>
      </c>
      <c r="I228">
        <v>0.9335002931184222</v>
      </c>
      <c r="J228" s="8">
        <v>0.9335002931184222</v>
      </c>
      <c r="K228" s="10">
        <v>6.6499706881577803E-2</v>
      </c>
      <c r="L228" s="8">
        <v>-6.881400200102801E-2</v>
      </c>
      <c r="M228" s="10">
        <v>100</v>
      </c>
      <c r="N228">
        <v>7.1236942689574242E-2</v>
      </c>
      <c r="AH228">
        <v>0.99177169366357698</v>
      </c>
      <c r="AI228">
        <v>0</v>
      </c>
      <c r="AJ228">
        <v>1</v>
      </c>
      <c r="AK228">
        <v>149</v>
      </c>
      <c r="AL228">
        <v>75</v>
      </c>
      <c r="AM228">
        <v>6.6666666666667096E-3</v>
      </c>
      <c r="AN228">
        <v>0.5</v>
      </c>
      <c r="AO228">
        <v>0</v>
      </c>
    </row>
    <row r="229" spans="1:41">
      <c r="A229">
        <v>904.6</v>
      </c>
      <c r="B229">
        <v>21.38</v>
      </c>
      <c r="C229">
        <v>0.1457</v>
      </c>
      <c r="D229">
        <v>0.1525</v>
      </c>
      <c r="E229" s="8">
        <v>1</v>
      </c>
      <c r="F229" s="9">
        <v>0</v>
      </c>
      <c r="G229" s="10">
        <v>1</v>
      </c>
      <c r="H229">
        <v>1</v>
      </c>
      <c r="I229">
        <v>0.99536185788065989</v>
      </c>
      <c r="J229" s="8">
        <v>0.99536185788065989</v>
      </c>
      <c r="K229" s="10">
        <v>4.6381421193401051E-3</v>
      </c>
      <c r="L229" s="8">
        <v>-4.6489316757573453E-3</v>
      </c>
      <c r="M229" s="10">
        <v>100</v>
      </c>
      <c r="N229">
        <v>4.6597547239912432E-3</v>
      </c>
      <c r="AH229">
        <v>0.99215400520528851</v>
      </c>
      <c r="AI229">
        <v>0</v>
      </c>
      <c r="AJ229">
        <v>1</v>
      </c>
      <c r="AK229">
        <v>149</v>
      </c>
      <c r="AL229">
        <v>76</v>
      </c>
      <c r="AM229">
        <v>6.6666666666667096E-3</v>
      </c>
      <c r="AN229">
        <v>0.49333333333333329</v>
      </c>
      <c r="AO229">
        <v>0</v>
      </c>
    </row>
    <row r="230" spans="1:41">
      <c r="A230">
        <v>912.7</v>
      </c>
      <c r="B230">
        <v>16.399999999999999</v>
      </c>
      <c r="C230">
        <v>0.2276</v>
      </c>
      <c r="D230">
        <v>0.22289999999999999</v>
      </c>
      <c r="E230" s="8">
        <v>1</v>
      </c>
      <c r="F230" s="9">
        <v>0</v>
      </c>
      <c r="G230" s="10">
        <v>1</v>
      </c>
      <c r="H230">
        <v>1</v>
      </c>
      <c r="I230">
        <v>0.99829557680198167</v>
      </c>
      <c r="J230" s="8">
        <v>0.99829557680198167</v>
      </c>
      <c r="K230" s="10">
        <v>1.7044231980183344E-3</v>
      </c>
      <c r="L230" s="8">
        <v>-1.7058773798330257E-3</v>
      </c>
      <c r="M230" s="10">
        <v>100</v>
      </c>
      <c r="N230">
        <v>1.7073332163590441E-3</v>
      </c>
      <c r="AH230">
        <v>0.99280266504672787</v>
      </c>
      <c r="AI230">
        <v>0</v>
      </c>
      <c r="AJ230">
        <v>1</v>
      </c>
      <c r="AK230">
        <v>149</v>
      </c>
      <c r="AL230">
        <v>77</v>
      </c>
      <c r="AM230">
        <v>6.6666666666667096E-3</v>
      </c>
      <c r="AN230">
        <v>0.48666666666666669</v>
      </c>
      <c r="AO230">
        <v>3.2444444444444656E-3</v>
      </c>
    </row>
    <row r="231" spans="1:41">
      <c r="A231">
        <v>920.6</v>
      </c>
      <c r="B231">
        <v>39.28</v>
      </c>
      <c r="C231">
        <v>0.1298</v>
      </c>
      <c r="D231">
        <v>0.14169999999999999</v>
      </c>
      <c r="E231" s="8">
        <v>1</v>
      </c>
      <c r="F231" s="9">
        <v>0</v>
      </c>
      <c r="G231" s="10">
        <v>1</v>
      </c>
      <c r="H231">
        <v>1</v>
      </c>
      <c r="I231">
        <v>0.99997448312051007</v>
      </c>
      <c r="J231" s="8">
        <v>0.99997448312051007</v>
      </c>
      <c r="K231" s="10">
        <v>2.5516879489928534E-5</v>
      </c>
      <c r="L231" s="8">
        <v>-2.5517205051036199E-5</v>
      </c>
      <c r="M231" s="10">
        <v>100</v>
      </c>
      <c r="N231">
        <v>2.5517530617682188E-5</v>
      </c>
      <c r="AH231">
        <v>0.9930669352485445</v>
      </c>
      <c r="AI231">
        <v>1</v>
      </c>
      <c r="AJ231">
        <v>0</v>
      </c>
      <c r="AK231">
        <v>150</v>
      </c>
      <c r="AL231">
        <v>77</v>
      </c>
      <c r="AM231">
        <v>0</v>
      </c>
      <c r="AN231">
        <v>0.48666666666666669</v>
      </c>
      <c r="AO231">
        <v>0</v>
      </c>
    </row>
    <row r="232" spans="1:41">
      <c r="A232">
        <v>928.2</v>
      </c>
      <c r="B232">
        <v>17.079999999999998</v>
      </c>
      <c r="C232">
        <v>0.1041</v>
      </c>
      <c r="D232">
        <v>0.12659999999999999</v>
      </c>
      <c r="E232" s="8">
        <v>1</v>
      </c>
      <c r="F232" s="9">
        <v>0</v>
      </c>
      <c r="G232" s="10">
        <v>1</v>
      </c>
      <c r="H232">
        <v>1</v>
      </c>
      <c r="I232">
        <v>0.96024440571474112</v>
      </c>
      <c r="J232" s="8">
        <v>0.96024440571474112</v>
      </c>
      <c r="K232" s="10">
        <v>3.9755594285258877E-2</v>
      </c>
      <c r="L232" s="8">
        <v>-4.0567437636419366E-2</v>
      </c>
      <c r="M232" s="10">
        <v>100</v>
      </c>
      <c r="N232">
        <v>4.1401536992727903E-2</v>
      </c>
      <c r="AH232">
        <v>0.99381492402792582</v>
      </c>
      <c r="AI232">
        <v>0</v>
      </c>
      <c r="AJ232">
        <v>1</v>
      </c>
      <c r="AK232">
        <v>150</v>
      </c>
      <c r="AL232">
        <v>78</v>
      </c>
      <c r="AM232">
        <v>0</v>
      </c>
      <c r="AN232">
        <v>0.48</v>
      </c>
      <c r="AO232">
        <v>0</v>
      </c>
    </row>
    <row r="233" spans="1:41">
      <c r="A233">
        <v>928.3</v>
      </c>
      <c r="B233">
        <v>22.07</v>
      </c>
      <c r="C233">
        <v>8.9950000000000002E-2</v>
      </c>
      <c r="D233">
        <v>9.0609999999999996E-2</v>
      </c>
      <c r="E233" s="8">
        <v>1</v>
      </c>
      <c r="F233" s="9">
        <v>0</v>
      </c>
      <c r="G233" s="10">
        <v>1</v>
      </c>
      <c r="H233">
        <v>1</v>
      </c>
      <c r="I233">
        <v>0.9826227858898483</v>
      </c>
      <c r="J233" s="8">
        <v>0.9826227858898483</v>
      </c>
      <c r="K233" s="10">
        <v>1.7377214110151695E-2</v>
      </c>
      <c r="L233" s="8">
        <v>-1.7529970131308907E-2</v>
      </c>
      <c r="M233" s="10">
        <v>100</v>
      </c>
      <c r="N233">
        <v>1.7684521832470181E-2</v>
      </c>
      <c r="AH233">
        <v>0.99397417934459587</v>
      </c>
      <c r="AI233">
        <v>0</v>
      </c>
      <c r="AJ233">
        <v>1</v>
      </c>
      <c r="AK233">
        <v>150</v>
      </c>
      <c r="AL233">
        <v>79</v>
      </c>
      <c r="AM233">
        <v>0</v>
      </c>
      <c r="AN233">
        <v>0.47333333333333338</v>
      </c>
      <c r="AO233">
        <v>0</v>
      </c>
    </row>
    <row r="234" spans="1:41">
      <c r="A234">
        <v>929.4</v>
      </c>
      <c r="B234">
        <v>24.52</v>
      </c>
      <c r="C234">
        <v>0.183</v>
      </c>
      <c r="D234">
        <v>0.16919999999999999</v>
      </c>
      <c r="E234" s="8">
        <v>1</v>
      </c>
      <c r="F234" s="9">
        <v>0</v>
      </c>
      <c r="G234" s="10">
        <v>1</v>
      </c>
      <c r="H234">
        <v>1</v>
      </c>
      <c r="I234">
        <v>0.99947385883370377</v>
      </c>
      <c r="J234" s="8">
        <v>0.99947385883370377</v>
      </c>
      <c r="K234" s="10">
        <v>5.2614116629623453E-4</v>
      </c>
      <c r="L234" s="8">
        <v>-5.2627962712842953E-4</v>
      </c>
      <c r="M234" s="10">
        <v>100</v>
      </c>
      <c r="N234">
        <v>5.2641813654855769E-4</v>
      </c>
      <c r="AH234">
        <v>0.9943253030651914</v>
      </c>
      <c r="AI234">
        <v>0</v>
      </c>
      <c r="AJ234">
        <v>1</v>
      </c>
      <c r="AK234">
        <v>150</v>
      </c>
      <c r="AL234">
        <v>80</v>
      </c>
      <c r="AM234">
        <v>0</v>
      </c>
      <c r="AN234">
        <v>0.46666666666666667</v>
      </c>
      <c r="AO234">
        <v>0</v>
      </c>
    </row>
    <row r="235" spans="1:41">
      <c r="A235">
        <v>933.1</v>
      </c>
      <c r="B235">
        <v>23.06</v>
      </c>
      <c r="C235">
        <v>6.2899999999999998E-2</v>
      </c>
      <c r="D235">
        <v>2.8910000000000002E-2</v>
      </c>
      <c r="E235" s="8">
        <v>1</v>
      </c>
      <c r="F235" s="9">
        <v>0</v>
      </c>
      <c r="G235" s="10">
        <v>1</v>
      </c>
      <c r="H235">
        <v>1</v>
      </c>
      <c r="I235">
        <v>0.95987953758777678</v>
      </c>
      <c r="J235" s="8">
        <v>0.95987953758777678</v>
      </c>
      <c r="K235" s="10">
        <v>4.0120462412223223E-2</v>
      </c>
      <c r="L235" s="8">
        <v>-4.0947484073138911E-2</v>
      </c>
      <c r="M235" s="10">
        <v>100</v>
      </c>
      <c r="N235">
        <v>4.1797393153153221E-2</v>
      </c>
      <c r="AH235">
        <v>0.99437745410991363</v>
      </c>
      <c r="AI235">
        <v>0</v>
      </c>
      <c r="AJ235">
        <v>1</v>
      </c>
      <c r="AK235">
        <v>150</v>
      </c>
      <c r="AL235">
        <v>81</v>
      </c>
      <c r="AM235">
        <v>0</v>
      </c>
      <c r="AN235">
        <v>0.45999999999999996</v>
      </c>
      <c r="AO235">
        <v>0</v>
      </c>
    </row>
    <row r="236" spans="1:41">
      <c r="A236">
        <v>947.8</v>
      </c>
      <c r="B236">
        <v>22.13</v>
      </c>
      <c r="C236">
        <v>0.1273</v>
      </c>
      <c r="D236">
        <v>9.6970000000000001E-2</v>
      </c>
      <c r="E236" s="8">
        <v>1</v>
      </c>
      <c r="F236" s="9">
        <v>0</v>
      </c>
      <c r="G236" s="10">
        <v>1</v>
      </c>
      <c r="H236">
        <v>1</v>
      </c>
      <c r="I236">
        <v>0.99397417934459587</v>
      </c>
      <c r="J236" s="8">
        <v>0.99397417934459587</v>
      </c>
      <c r="K236" s="10">
        <v>6.0258206554041349E-3</v>
      </c>
      <c r="L236" s="8">
        <v>-6.0440491774495933E-3</v>
      </c>
      <c r="M236" s="10">
        <v>100</v>
      </c>
      <c r="N236">
        <v>6.0623512970703385E-3</v>
      </c>
      <c r="AH236">
        <v>0.99455362086740262</v>
      </c>
      <c r="AI236">
        <v>0</v>
      </c>
      <c r="AJ236">
        <v>1</v>
      </c>
      <c r="AK236">
        <v>150</v>
      </c>
      <c r="AL236">
        <v>82</v>
      </c>
      <c r="AM236">
        <v>0</v>
      </c>
      <c r="AN236">
        <v>0.45333333333333337</v>
      </c>
      <c r="AO236">
        <v>0</v>
      </c>
    </row>
    <row r="237" spans="1:41">
      <c r="A237">
        <v>948</v>
      </c>
      <c r="B237">
        <v>25.56</v>
      </c>
      <c r="C237">
        <v>0.11459999999999999</v>
      </c>
      <c r="D237">
        <v>0.16819999999999999</v>
      </c>
      <c r="E237" s="8">
        <v>1</v>
      </c>
      <c r="F237" s="9">
        <v>0</v>
      </c>
      <c r="G237" s="10">
        <v>1</v>
      </c>
      <c r="H237">
        <v>1</v>
      </c>
      <c r="I237">
        <v>0.99871742244055517</v>
      </c>
      <c r="J237" s="8">
        <v>0.99871742244055517</v>
      </c>
      <c r="K237" s="10">
        <v>1.2825775594448308E-3</v>
      </c>
      <c r="L237" s="8">
        <v>-1.2834007660022816E-3</v>
      </c>
      <c r="M237" s="10">
        <v>100</v>
      </c>
      <c r="N237">
        <v>1.284224677197089E-3</v>
      </c>
      <c r="AH237">
        <v>0.99463461521679419</v>
      </c>
      <c r="AI237">
        <v>0</v>
      </c>
      <c r="AJ237">
        <v>1</v>
      </c>
      <c r="AK237">
        <v>150</v>
      </c>
      <c r="AL237">
        <v>83</v>
      </c>
      <c r="AM237">
        <v>0</v>
      </c>
      <c r="AN237">
        <v>0.44666666666666666</v>
      </c>
      <c r="AO237">
        <v>0</v>
      </c>
    </row>
    <row r="238" spans="1:41">
      <c r="A238">
        <v>951.6</v>
      </c>
      <c r="B238">
        <v>19.32</v>
      </c>
      <c r="C238">
        <v>0.1198</v>
      </c>
      <c r="D238">
        <v>0.1036</v>
      </c>
      <c r="E238" s="8">
        <v>1</v>
      </c>
      <c r="F238" s="9">
        <v>0</v>
      </c>
      <c r="G238" s="10">
        <v>1</v>
      </c>
      <c r="H238">
        <v>1</v>
      </c>
      <c r="I238">
        <v>0.98530848695759743</v>
      </c>
      <c r="J238" s="8">
        <v>0.98530848695759743</v>
      </c>
      <c r="K238" s="10">
        <v>1.4691513042402571E-2</v>
      </c>
      <c r="L238" s="8">
        <v>-1.4800502113622816E-2</v>
      </c>
      <c r="M238" s="10">
        <v>100</v>
      </c>
      <c r="N238">
        <v>1.4910571903999865E-2</v>
      </c>
      <c r="AH238">
        <v>0.9948567712661438</v>
      </c>
      <c r="AI238">
        <v>0</v>
      </c>
      <c r="AJ238">
        <v>1</v>
      </c>
      <c r="AK238">
        <v>150</v>
      </c>
      <c r="AL238">
        <v>84</v>
      </c>
      <c r="AM238">
        <v>0</v>
      </c>
      <c r="AN238">
        <v>0.43999999999999995</v>
      </c>
      <c r="AO238">
        <v>0</v>
      </c>
    </row>
    <row r="239" spans="1:41">
      <c r="A239">
        <v>955.1</v>
      </c>
      <c r="B239">
        <v>15.05</v>
      </c>
      <c r="C239">
        <v>0.1157</v>
      </c>
      <c r="D239">
        <v>9.8750000000000004E-2</v>
      </c>
      <c r="E239" s="8">
        <v>1</v>
      </c>
      <c r="F239" s="9">
        <v>0</v>
      </c>
      <c r="G239" s="10">
        <v>1</v>
      </c>
      <c r="H239">
        <v>1</v>
      </c>
      <c r="I239">
        <v>0.9428430336471183</v>
      </c>
      <c r="J239" s="8">
        <v>0.9428430336471183</v>
      </c>
      <c r="K239" s="10">
        <v>5.71569663528817E-2</v>
      </c>
      <c r="L239" s="8">
        <v>-5.8855464448562309E-2</v>
      </c>
      <c r="M239" s="10">
        <v>100</v>
      </c>
      <c r="N239">
        <v>6.0621932085329559E-2</v>
      </c>
      <c r="AH239">
        <v>0.99506879019394434</v>
      </c>
      <c r="AI239">
        <v>0</v>
      </c>
      <c r="AJ239">
        <v>1</v>
      </c>
      <c r="AK239">
        <v>150</v>
      </c>
      <c r="AL239">
        <v>85</v>
      </c>
      <c r="AM239">
        <v>0</v>
      </c>
      <c r="AN239">
        <v>0.43333333333333335</v>
      </c>
      <c r="AO239">
        <v>0</v>
      </c>
    </row>
    <row r="240" spans="1:41">
      <c r="A240">
        <v>963.7</v>
      </c>
      <c r="B240">
        <v>20.74</v>
      </c>
      <c r="C240">
        <v>0.16650000000000001</v>
      </c>
      <c r="D240">
        <v>0.1855</v>
      </c>
      <c r="E240" s="8">
        <v>1</v>
      </c>
      <c r="F240" s="9">
        <v>0</v>
      </c>
      <c r="G240" s="10">
        <v>1</v>
      </c>
      <c r="H240">
        <v>1</v>
      </c>
      <c r="I240">
        <v>0.99865533366221504</v>
      </c>
      <c r="J240" s="8">
        <v>0.99865533366221504</v>
      </c>
      <c r="K240" s="10">
        <v>1.344666337784961E-3</v>
      </c>
      <c r="L240" s="8">
        <v>-1.3455712128259134E-3</v>
      </c>
      <c r="M240" s="10">
        <v>100</v>
      </c>
      <c r="N240">
        <v>1.3464768999469248E-3</v>
      </c>
      <c r="AH240">
        <v>0.99528071539335661</v>
      </c>
      <c r="AI240">
        <v>0</v>
      </c>
      <c r="AJ240">
        <v>1</v>
      </c>
      <c r="AK240">
        <v>150</v>
      </c>
      <c r="AL240">
        <v>86</v>
      </c>
      <c r="AM240">
        <v>0</v>
      </c>
      <c r="AN240">
        <v>0.42666666666666664</v>
      </c>
      <c r="AO240">
        <v>0</v>
      </c>
    </row>
    <row r="241" spans="1:41">
      <c r="A241">
        <v>982</v>
      </c>
      <c r="B241">
        <v>20.010000000000002</v>
      </c>
      <c r="C241">
        <v>6.7220000000000002E-2</v>
      </c>
      <c r="D241">
        <v>7.2929999999999995E-2</v>
      </c>
      <c r="E241" s="8">
        <v>1</v>
      </c>
      <c r="F241" s="9">
        <v>0</v>
      </c>
      <c r="G241" s="10">
        <v>1</v>
      </c>
      <c r="H241">
        <v>1</v>
      </c>
      <c r="I241">
        <v>0.9659604120602</v>
      </c>
      <c r="J241" s="8">
        <v>0.9659604120602</v>
      </c>
      <c r="K241" s="10">
        <v>3.4039587939799998E-2</v>
      </c>
      <c r="L241" s="8">
        <v>-3.463242691351643E-2</v>
      </c>
      <c r="M241" s="10">
        <v>100</v>
      </c>
      <c r="N241">
        <v>3.5239112819541306E-2</v>
      </c>
      <c r="AH241">
        <v>0.9952928470169895</v>
      </c>
      <c r="AI241">
        <v>0</v>
      </c>
      <c r="AJ241">
        <v>1</v>
      </c>
      <c r="AK241">
        <v>150</v>
      </c>
      <c r="AL241">
        <v>87</v>
      </c>
      <c r="AM241">
        <v>0</v>
      </c>
      <c r="AN241">
        <v>0.42000000000000004</v>
      </c>
      <c r="AO241">
        <v>0</v>
      </c>
    </row>
    <row r="242" spans="1:41">
      <c r="A242">
        <v>984.6</v>
      </c>
      <c r="B242">
        <v>24.68</v>
      </c>
      <c r="C242">
        <v>0.1603</v>
      </c>
      <c r="D242">
        <v>0.21590000000000001</v>
      </c>
      <c r="E242" s="8">
        <v>1</v>
      </c>
      <c r="F242" s="9">
        <v>0</v>
      </c>
      <c r="G242" s="10">
        <v>1</v>
      </c>
      <c r="H242">
        <v>1</v>
      </c>
      <c r="I242">
        <v>0.99973743661011094</v>
      </c>
      <c r="J242" s="8">
        <v>0.99973743661011094</v>
      </c>
      <c r="K242" s="10">
        <v>2.6256338988905892E-4</v>
      </c>
      <c r="L242" s="8">
        <v>-2.6259786569076825E-4</v>
      </c>
      <c r="M242" s="10">
        <v>100</v>
      </c>
      <c r="N242">
        <v>2.626323475285205E-4</v>
      </c>
      <c r="AH242">
        <v>0.99536185788065989</v>
      </c>
      <c r="AI242">
        <v>0</v>
      </c>
      <c r="AJ242">
        <v>1</v>
      </c>
      <c r="AK242">
        <v>150</v>
      </c>
      <c r="AL242">
        <v>88</v>
      </c>
      <c r="AM242">
        <v>0</v>
      </c>
      <c r="AN242">
        <v>0.41333333333333333</v>
      </c>
      <c r="AO242">
        <v>0</v>
      </c>
    </row>
    <row r="243" spans="1:41">
      <c r="A243">
        <v>998.9</v>
      </c>
      <c r="B243">
        <v>24.48</v>
      </c>
      <c r="C243">
        <v>7.0269999999999999E-2</v>
      </c>
      <c r="D243">
        <v>5.6989999999999999E-2</v>
      </c>
      <c r="E243" s="8">
        <v>1</v>
      </c>
      <c r="F243" s="9">
        <v>0</v>
      </c>
      <c r="G243" s="10">
        <v>1</v>
      </c>
      <c r="H243">
        <v>1</v>
      </c>
      <c r="I243">
        <v>0.99177169366357698</v>
      </c>
      <c r="J243" s="8">
        <v>0.99177169366357698</v>
      </c>
      <c r="K243" s="10">
        <v>8.2283063364230191E-3</v>
      </c>
      <c r="L243" s="8">
        <v>-8.2623457018235862E-3</v>
      </c>
      <c r="M243" s="10">
        <v>100</v>
      </c>
      <c r="N243">
        <v>8.2965730812782981E-3</v>
      </c>
      <c r="AH243">
        <v>0.99629934545500476</v>
      </c>
      <c r="AI243">
        <v>0</v>
      </c>
      <c r="AJ243">
        <v>1</v>
      </c>
      <c r="AK243">
        <v>150</v>
      </c>
      <c r="AL243">
        <v>89</v>
      </c>
      <c r="AM243">
        <v>0</v>
      </c>
      <c r="AN243">
        <v>0.40666666666666662</v>
      </c>
      <c r="AO243">
        <v>0</v>
      </c>
    </row>
    <row r="244" spans="1:41">
      <c r="A244">
        <v>1001</v>
      </c>
      <c r="B244">
        <v>10.38</v>
      </c>
      <c r="C244">
        <v>0.27760000000000001</v>
      </c>
      <c r="D244">
        <v>0.30009999999999998</v>
      </c>
      <c r="E244" s="8">
        <v>1</v>
      </c>
      <c r="F244" s="9">
        <v>0</v>
      </c>
      <c r="G244" s="10">
        <v>1</v>
      </c>
      <c r="H244">
        <v>1</v>
      </c>
      <c r="I244">
        <v>0.99936868910118859</v>
      </c>
      <c r="J244" s="8">
        <v>0.99936868910118859</v>
      </c>
      <c r="K244" s="10">
        <v>6.3131089881141023E-4</v>
      </c>
      <c r="L244" s="8">
        <v>-6.3151025944699964E-4</v>
      </c>
      <c r="M244" s="10">
        <v>100</v>
      </c>
      <c r="N244">
        <v>6.3170970403245087E-4</v>
      </c>
      <c r="AH244">
        <v>0.99678917646717013</v>
      </c>
      <c r="AI244">
        <v>0</v>
      </c>
      <c r="AJ244">
        <v>1</v>
      </c>
      <c r="AK244">
        <v>150</v>
      </c>
      <c r="AL244">
        <v>90</v>
      </c>
      <c r="AM244">
        <v>0</v>
      </c>
      <c r="AN244">
        <v>0.4</v>
      </c>
      <c r="AO244">
        <v>0</v>
      </c>
    </row>
    <row r="245" spans="1:41">
      <c r="A245">
        <v>1006</v>
      </c>
      <c r="B245">
        <v>16.149999999999999</v>
      </c>
      <c r="C245">
        <v>0.21460000000000001</v>
      </c>
      <c r="D245">
        <v>0.16839999999999999</v>
      </c>
      <c r="E245" s="8">
        <v>1</v>
      </c>
      <c r="F245" s="9">
        <v>0</v>
      </c>
      <c r="G245" s="10">
        <v>1</v>
      </c>
      <c r="H245">
        <v>1</v>
      </c>
      <c r="I245">
        <v>0.99847244363150567</v>
      </c>
      <c r="J245" s="8">
        <v>0.99847244363150567</v>
      </c>
      <c r="K245" s="10">
        <v>1.5275563684943316E-3</v>
      </c>
      <c r="L245" s="8">
        <v>-1.5287242722345174E-3</v>
      </c>
      <c r="M245" s="10">
        <v>100</v>
      </c>
      <c r="N245">
        <v>1.5298933668499803E-3</v>
      </c>
      <c r="AH245">
        <v>0.99759258180402011</v>
      </c>
      <c r="AI245">
        <v>0</v>
      </c>
      <c r="AJ245">
        <v>1</v>
      </c>
      <c r="AK245">
        <v>150</v>
      </c>
      <c r="AL245">
        <v>91</v>
      </c>
      <c r="AM245">
        <v>0</v>
      </c>
      <c r="AN245">
        <v>0.39333333333333331</v>
      </c>
      <c r="AO245">
        <v>0</v>
      </c>
    </row>
    <row r="246" spans="1:41">
      <c r="A246">
        <v>1024</v>
      </c>
      <c r="B246">
        <v>21.84</v>
      </c>
      <c r="C246">
        <v>8.6419999999999997E-2</v>
      </c>
      <c r="D246">
        <v>0.1103</v>
      </c>
      <c r="E246" s="8">
        <v>1</v>
      </c>
      <c r="F246" s="9">
        <v>0</v>
      </c>
      <c r="G246" s="10">
        <v>1</v>
      </c>
      <c r="H246">
        <v>1</v>
      </c>
      <c r="I246">
        <v>0.9943253030651914</v>
      </c>
      <c r="J246" s="8">
        <v>0.9943253030651914</v>
      </c>
      <c r="K246" s="10">
        <v>5.6746969348085985E-3</v>
      </c>
      <c r="L246" s="8">
        <v>-5.690859200434658E-3</v>
      </c>
      <c r="M246" s="10">
        <v>100</v>
      </c>
      <c r="N246">
        <v>5.7070829006516241E-3</v>
      </c>
      <c r="AH246">
        <v>0.99814210091009625</v>
      </c>
      <c r="AI246">
        <v>0</v>
      </c>
      <c r="AJ246">
        <v>1</v>
      </c>
      <c r="AK246">
        <v>150</v>
      </c>
      <c r="AL246">
        <v>92</v>
      </c>
      <c r="AM246">
        <v>0</v>
      </c>
      <c r="AN246">
        <v>0.38666666666666671</v>
      </c>
      <c r="AO246">
        <v>0</v>
      </c>
    </row>
    <row r="247" spans="1:41">
      <c r="A247">
        <v>1027</v>
      </c>
      <c r="B247">
        <v>18.87</v>
      </c>
      <c r="C247">
        <v>0.11169999999999999</v>
      </c>
      <c r="D247">
        <v>0.113</v>
      </c>
      <c r="E247" s="8">
        <v>1</v>
      </c>
      <c r="F247" s="9">
        <v>0</v>
      </c>
      <c r="G247" s="10">
        <v>1</v>
      </c>
      <c r="H247">
        <v>1</v>
      </c>
      <c r="I247">
        <v>0.99215400520528851</v>
      </c>
      <c r="J247" s="8">
        <v>0.99215400520528851</v>
      </c>
      <c r="K247" s="10">
        <v>7.8459947947114861E-3</v>
      </c>
      <c r="L247" s="8">
        <v>-7.8769365641105232E-3</v>
      </c>
      <c r="M247" s="10">
        <v>100</v>
      </c>
      <c r="N247">
        <v>7.9080412451573538E-3</v>
      </c>
      <c r="AH247">
        <v>0.9981630083349331</v>
      </c>
      <c r="AI247">
        <v>0</v>
      </c>
      <c r="AJ247">
        <v>1</v>
      </c>
      <c r="AK247">
        <v>150</v>
      </c>
      <c r="AL247">
        <v>93</v>
      </c>
      <c r="AM247">
        <v>0</v>
      </c>
      <c r="AN247">
        <v>0.38</v>
      </c>
      <c r="AO247">
        <v>0</v>
      </c>
    </row>
    <row r="248" spans="1:41">
      <c r="A248">
        <v>1033</v>
      </c>
      <c r="B248">
        <v>18.7</v>
      </c>
      <c r="C248">
        <v>0.14849999999999999</v>
      </c>
      <c r="D248">
        <v>0.1772</v>
      </c>
      <c r="E248" s="8">
        <v>1</v>
      </c>
      <c r="F248" s="9">
        <v>0</v>
      </c>
      <c r="G248" s="10">
        <v>1</v>
      </c>
      <c r="H248">
        <v>1</v>
      </c>
      <c r="I248">
        <v>0.9981630083349331</v>
      </c>
      <c r="J248" s="8">
        <v>0.9981630083349331</v>
      </c>
      <c r="K248" s="10">
        <v>1.8369916650669005E-3</v>
      </c>
      <c r="L248" s="8">
        <v>-1.8386810034396882E-3</v>
      </c>
      <c r="M248" s="10">
        <v>100</v>
      </c>
      <c r="N248">
        <v>1.8403724138517652E-3</v>
      </c>
      <c r="AH248">
        <v>0.99829557680198167</v>
      </c>
      <c r="AI248">
        <v>0</v>
      </c>
      <c r="AJ248">
        <v>1</v>
      </c>
      <c r="AK248">
        <v>150</v>
      </c>
      <c r="AL248">
        <v>94</v>
      </c>
      <c r="AM248">
        <v>0</v>
      </c>
      <c r="AN248">
        <v>0.37333333333333329</v>
      </c>
      <c r="AO248">
        <v>0</v>
      </c>
    </row>
    <row r="249" spans="1:41">
      <c r="A249">
        <v>1040</v>
      </c>
      <c r="B249">
        <v>19.98</v>
      </c>
      <c r="C249">
        <v>0.109</v>
      </c>
      <c r="D249">
        <v>0.11269999999999999</v>
      </c>
      <c r="E249" s="8">
        <v>1</v>
      </c>
      <c r="F249" s="9">
        <v>0</v>
      </c>
      <c r="G249" s="10">
        <v>1</v>
      </c>
      <c r="H249">
        <v>1</v>
      </c>
      <c r="I249">
        <v>0.9948567712661438</v>
      </c>
      <c r="J249" s="8">
        <v>0.9948567712661438</v>
      </c>
      <c r="K249" s="10">
        <v>5.1432287338561977E-3</v>
      </c>
      <c r="L249" s="8">
        <v>-5.1565006613579394E-3</v>
      </c>
      <c r="M249" s="10">
        <v>100</v>
      </c>
      <c r="N249">
        <v>5.1698182918436236E-3</v>
      </c>
      <c r="AH249">
        <v>0.99847244363150567</v>
      </c>
      <c r="AI249">
        <v>0</v>
      </c>
      <c r="AJ249">
        <v>1</v>
      </c>
      <c r="AK249">
        <v>150</v>
      </c>
      <c r="AL249">
        <v>95</v>
      </c>
      <c r="AM249">
        <v>0</v>
      </c>
      <c r="AN249">
        <v>0.3666666666666667</v>
      </c>
      <c r="AO249">
        <v>0</v>
      </c>
    </row>
    <row r="250" spans="1:41">
      <c r="A250">
        <v>1041</v>
      </c>
      <c r="B250">
        <v>18.579999999999998</v>
      </c>
      <c r="C250">
        <v>8.4680000000000005E-2</v>
      </c>
      <c r="D250">
        <v>8.1689999999999999E-2</v>
      </c>
      <c r="E250" s="8">
        <v>1</v>
      </c>
      <c r="F250" s="9">
        <v>0</v>
      </c>
      <c r="G250" s="10">
        <v>1</v>
      </c>
      <c r="H250">
        <v>1</v>
      </c>
      <c r="I250">
        <v>0.98230197623860127</v>
      </c>
      <c r="J250" s="8">
        <v>0.98230197623860127</v>
      </c>
      <c r="K250" s="10">
        <v>1.7698023761398729E-2</v>
      </c>
      <c r="L250" s="8">
        <v>-1.7856506455020436E-2</v>
      </c>
      <c r="M250" s="10">
        <v>100</v>
      </c>
      <c r="N250">
        <v>1.8016887056633464E-2</v>
      </c>
      <c r="AH250">
        <v>0.99849230469467565</v>
      </c>
      <c r="AI250">
        <v>0</v>
      </c>
      <c r="AJ250">
        <v>1</v>
      </c>
      <c r="AK250">
        <v>150</v>
      </c>
      <c r="AL250">
        <v>96</v>
      </c>
      <c r="AM250">
        <v>0</v>
      </c>
      <c r="AN250">
        <v>0.36</v>
      </c>
      <c r="AO250">
        <v>0</v>
      </c>
    </row>
    <row r="251" spans="1:41">
      <c r="A251">
        <v>1075</v>
      </c>
      <c r="B251">
        <v>18.52</v>
      </c>
      <c r="C251">
        <v>0.1053</v>
      </c>
      <c r="D251">
        <v>0.13350000000000001</v>
      </c>
      <c r="E251" s="8">
        <v>1</v>
      </c>
      <c r="F251" s="9">
        <v>0</v>
      </c>
      <c r="G251" s="10">
        <v>1</v>
      </c>
      <c r="H251">
        <v>1</v>
      </c>
      <c r="I251">
        <v>0.9952928470169895</v>
      </c>
      <c r="J251" s="8">
        <v>0.9952928470169895</v>
      </c>
      <c r="K251" s="10">
        <v>4.7071529830104986E-3</v>
      </c>
      <c r="L251" s="8">
        <v>-4.7182665167302684E-3</v>
      </c>
      <c r="M251" s="10">
        <v>100</v>
      </c>
      <c r="N251">
        <v>4.7294150632332917E-3</v>
      </c>
      <c r="AH251">
        <v>0.99865533366221504</v>
      </c>
      <c r="AI251">
        <v>0</v>
      </c>
      <c r="AJ251">
        <v>1</v>
      </c>
      <c r="AK251">
        <v>150</v>
      </c>
      <c r="AL251">
        <v>97</v>
      </c>
      <c r="AM251">
        <v>0</v>
      </c>
      <c r="AN251">
        <v>0.35333333333333339</v>
      </c>
      <c r="AO251">
        <v>0</v>
      </c>
    </row>
    <row r="252" spans="1:41">
      <c r="A252">
        <v>1075</v>
      </c>
      <c r="B252">
        <v>21.91</v>
      </c>
      <c r="C252">
        <v>9.7089999999999996E-2</v>
      </c>
      <c r="D252">
        <v>0.1153</v>
      </c>
      <c r="E252" s="8">
        <v>1</v>
      </c>
      <c r="F252" s="9">
        <v>0</v>
      </c>
      <c r="G252" s="10">
        <v>1</v>
      </c>
      <c r="H252">
        <v>1</v>
      </c>
      <c r="I252">
        <v>0.99759258180402011</v>
      </c>
      <c r="J252" s="8">
        <v>0.99759258180402011</v>
      </c>
      <c r="K252" s="10">
        <v>2.4074181959798935E-3</v>
      </c>
      <c r="L252" s="8">
        <v>-2.4103206864397081E-3</v>
      </c>
      <c r="M252" s="10">
        <v>100</v>
      </c>
      <c r="N252">
        <v>2.4132278446040386E-3</v>
      </c>
      <c r="AH252">
        <v>0.99870969760924311</v>
      </c>
      <c r="AI252">
        <v>0</v>
      </c>
      <c r="AJ252">
        <v>1</v>
      </c>
      <c r="AK252">
        <v>150</v>
      </c>
      <c r="AL252">
        <v>98</v>
      </c>
      <c r="AM252">
        <v>0</v>
      </c>
      <c r="AN252">
        <v>0.34666666666666668</v>
      </c>
      <c r="AO252">
        <v>0</v>
      </c>
    </row>
    <row r="253" spans="1:41">
      <c r="A253">
        <v>1076</v>
      </c>
      <c r="B253">
        <v>17.600000000000001</v>
      </c>
      <c r="C253">
        <v>0.1686</v>
      </c>
      <c r="D253">
        <v>0.19739999999999999</v>
      </c>
      <c r="E253" s="8">
        <v>1</v>
      </c>
      <c r="F253" s="9">
        <v>0</v>
      </c>
      <c r="G253" s="10">
        <v>1</v>
      </c>
      <c r="H253">
        <v>1</v>
      </c>
      <c r="I253">
        <v>0.99914915761773559</v>
      </c>
      <c r="J253" s="8">
        <v>0.99914915761773559</v>
      </c>
      <c r="K253" s="10">
        <v>8.5084238226440512E-4</v>
      </c>
      <c r="L253" s="8">
        <v>-8.5120455409280055E-4</v>
      </c>
      <c r="M253" s="10">
        <v>100</v>
      </c>
      <c r="N253">
        <v>8.5156693150106107E-4</v>
      </c>
      <c r="AH253">
        <v>0.99871742244055517</v>
      </c>
      <c r="AI253">
        <v>0</v>
      </c>
      <c r="AJ253">
        <v>1</v>
      </c>
      <c r="AK253">
        <v>150</v>
      </c>
      <c r="AL253">
        <v>99</v>
      </c>
      <c r="AM253">
        <v>0</v>
      </c>
      <c r="AN253">
        <v>0.33999999999999997</v>
      </c>
      <c r="AO253">
        <v>0</v>
      </c>
    </row>
    <row r="254" spans="1:41">
      <c r="A254">
        <v>1076</v>
      </c>
      <c r="B254">
        <v>24.59</v>
      </c>
      <c r="C254">
        <v>0.1206</v>
      </c>
      <c r="D254">
        <v>0.14680000000000001</v>
      </c>
      <c r="E254" s="8">
        <v>1</v>
      </c>
      <c r="F254" s="9">
        <v>0</v>
      </c>
      <c r="G254" s="10">
        <v>1</v>
      </c>
      <c r="H254">
        <v>1</v>
      </c>
      <c r="I254">
        <v>0.99953702107371134</v>
      </c>
      <c r="J254" s="8">
        <v>0.99953702107371134</v>
      </c>
      <c r="K254" s="10">
        <v>4.6297892628865966E-4</v>
      </c>
      <c r="L254" s="8">
        <v>-4.6308613412300901E-4</v>
      </c>
      <c r="M254" s="10">
        <v>100</v>
      </c>
      <c r="N254">
        <v>4.6319337506010904E-4</v>
      </c>
      <c r="AH254">
        <v>0.99895903456479818</v>
      </c>
      <c r="AI254">
        <v>0</v>
      </c>
      <c r="AJ254">
        <v>1</v>
      </c>
      <c r="AK254">
        <v>150</v>
      </c>
      <c r="AL254">
        <v>100</v>
      </c>
      <c r="AM254">
        <v>0</v>
      </c>
      <c r="AN254">
        <v>0.33333333333333337</v>
      </c>
      <c r="AO254">
        <v>0</v>
      </c>
    </row>
    <row r="255" spans="1:41">
      <c r="A255">
        <v>1077</v>
      </c>
      <c r="B255">
        <v>17.12</v>
      </c>
      <c r="C255">
        <v>0.11</v>
      </c>
      <c r="D255">
        <v>0.1457</v>
      </c>
      <c r="E255" s="8">
        <v>1</v>
      </c>
      <c r="F255" s="9">
        <v>0</v>
      </c>
      <c r="G255" s="10">
        <v>1</v>
      </c>
      <c r="H255">
        <v>1</v>
      </c>
      <c r="I255">
        <v>0.99437745410991363</v>
      </c>
      <c r="J255" s="8">
        <v>0.99437745410991363</v>
      </c>
      <c r="K255" s="10">
        <v>5.6225458900863723E-3</v>
      </c>
      <c r="L255" s="8">
        <v>-5.6384119007605133E-3</v>
      </c>
      <c r="M255" s="10">
        <v>100</v>
      </c>
      <c r="N255">
        <v>5.6543376630750555E-3</v>
      </c>
      <c r="AH255">
        <v>0.99906155002477637</v>
      </c>
      <c r="AI255">
        <v>0</v>
      </c>
      <c r="AJ255">
        <v>1</v>
      </c>
      <c r="AK255">
        <v>150</v>
      </c>
      <c r="AL255">
        <v>101</v>
      </c>
      <c r="AM255">
        <v>0</v>
      </c>
      <c r="AN255">
        <v>0.32666666666666666</v>
      </c>
      <c r="AO255">
        <v>0</v>
      </c>
    </row>
    <row r="256" spans="1:41">
      <c r="A256">
        <v>1088</v>
      </c>
      <c r="B256">
        <v>25.11</v>
      </c>
      <c r="C256">
        <v>0.18870000000000001</v>
      </c>
      <c r="D256">
        <v>0.2319</v>
      </c>
      <c r="E256" s="8">
        <v>1</v>
      </c>
      <c r="F256" s="9">
        <v>0</v>
      </c>
      <c r="G256" s="10">
        <v>1</v>
      </c>
      <c r="H256">
        <v>1</v>
      </c>
      <c r="I256">
        <v>0.99996567955006532</v>
      </c>
      <c r="J256" s="8">
        <v>0.99996567955006532</v>
      </c>
      <c r="K256" s="10">
        <v>3.43204499346772E-5</v>
      </c>
      <c r="L256" s="8">
        <v>-3.4321038894794685E-5</v>
      </c>
      <c r="M256" s="10">
        <v>100</v>
      </c>
      <c r="N256">
        <v>3.4321627868388133E-5</v>
      </c>
      <c r="AH256">
        <v>0.99914915761773559</v>
      </c>
      <c r="AI256">
        <v>0</v>
      </c>
      <c r="AJ256">
        <v>1</v>
      </c>
      <c r="AK256">
        <v>150</v>
      </c>
      <c r="AL256">
        <v>102</v>
      </c>
      <c r="AM256">
        <v>0</v>
      </c>
      <c r="AN256">
        <v>0.31999999999999995</v>
      </c>
      <c r="AO256">
        <v>0</v>
      </c>
    </row>
    <row r="257" spans="1:41">
      <c r="A257">
        <v>1094</v>
      </c>
      <c r="B257">
        <v>20.25</v>
      </c>
      <c r="C257">
        <v>0.1066</v>
      </c>
      <c r="D257">
        <v>0.14899999999999999</v>
      </c>
      <c r="E257" s="8">
        <v>1</v>
      </c>
      <c r="F257" s="9">
        <v>0</v>
      </c>
      <c r="G257" s="10">
        <v>1</v>
      </c>
      <c r="H257">
        <v>1</v>
      </c>
      <c r="I257">
        <v>0.99814210091009625</v>
      </c>
      <c r="J257" s="8">
        <v>0.99814210091009625</v>
      </c>
      <c r="K257" s="10">
        <v>1.8578990899037473E-3</v>
      </c>
      <c r="L257" s="8">
        <v>-1.8596271250929241E-3</v>
      </c>
      <c r="M257" s="10">
        <v>100</v>
      </c>
      <c r="N257">
        <v>1.8613573039447321E-3</v>
      </c>
      <c r="AH257">
        <v>0.9992066553743395</v>
      </c>
      <c r="AI257">
        <v>0</v>
      </c>
      <c r="AJ257">
        <v>1</v>
      </c>
      <c r="AK257">
        <v>150</v>
      </c>
      <c r="AL257">
        <v>103</v>
      </c>
      <c r="AM257">
        <v>0</v>
      </c>
      <c r="AN257">
        <v>0.31333333333333335</v>
      </c>
      <c r="AO257">
        <v>0</v>
      </c>
    </row>
    <row r="258" spans="1:41">
      <c r="A258">
        <v>1102</v>
      </c>
      <c r="B258">
        <v>19.98</v>
      </c>
      <c r="C258">
        <v>5.8840000000000003E-2</v>
      </c>
      <c r="D258">
        <v>8.0199999999999994E-2</v>
      </c>
      <c r="E258" s="8">
        <v>1</v>
      </c>
      <c r="F258" s="9">
        <v>0</v>
      </c>
      <c r="G258" s="10">
        <v>1</v>
      </c>
      <c r="H258">
        <v>1</v>
      </c>
      <c r="I258">
        <v>0.98979987699617888</v>
      </c>
      <c r="J258" s="8">
        <v>0.98979987699617888</v>
      </c>
      <c r="K258" s="10">
        <v>1.0200123003821115E-2</v>
      </c>
      <c r="L258" s="8">
        <v>-1.0252500735748373E-2</v>
      </c>
      <c r="M258" s="10">
        <v>100</v>
      </c>
      <c r="N258">
        <v>1.030523769590294E-2</v>
      </c>
      <c r="AH258">
        <v>0.99920734892924123</v>
      </c>
      <c r="AI258">
        <v>0</v>
      </c>
      <c r="AJ258">
        <v>1</v>
      </c>
      <c r="AK258">
        <v>150</v>
      </c>
      <c r="AL258">
        <v>104</v>
      </c>
      <c r="AM258">
        <v>0</v>
      </c>
      <c r="AN258">
        <v>0.30666666666666664</v>
      </c>
      <c r="AO258">
        <v>0</v>
      </c>
    </row>
    <row r="259" spans="1:41">
      <c r="A259">
        <v>1104</v>
      </c>
      <c r="B259">
        <v>24.81</v>
      </c>
      <c r="C259">
        <v>0.219</v>
      </c>
      <c r="D259">
        <v>0.2107</v>
      </c>
      <c r="E259" s="8">
        <v>1</v>
      </c>
      <c r="F259" s="9">
        <v>0</v>
      </c>
      <c r="G259" s="10">
        <v>1</v>
      </c>
      <c r="H259">
        <v>1</v>
      </c>
      <c r="I259">
        <v>0.99997880262481209</v>
      </c>
      <c r="J259" s="8">
        <v>0.99997880262481209</v>
      </c>
      <c r="K259" s="10">
        <v>2.1197375187909095E-5</v>
      </c>
      <c r="L259" s="8">
        <v>-2.1197599855441439E-5</v>
      </c>
      <c r="M259" s="10">
        <v>100</v>
      </c>
      <c r="N259">
        <v>2.1197824526148743E-5</v>
      </c>
      <c r="AH259">
        <v>0.99933598052339401</v>
      </c>
      <c r="AI259">
        <v>0</v>
      </c>
      <c r="AJ259">
        <v>1</v>
      </c>
      <c r="AK259">
        <v>150</v>
      </c>
      <c r="AL259">
        <v>105</v>
      </c>
      <c r="AM259">
        <v>0</v>
      </c>
      <c r="AN259">
        <v>0.30000000000000004</v>
      </c>
      <c r="AO259">
        <v>0</v>
      </c>
    </row>
    <row r="260" spans="1:41">
      <c r="A260">
        <v>1123</v>
      </c>
      <c r="B260">
        <v>24.8</v>
      </c>
      <c r="C260">
        <v>0.24579999999999999</v>
      </c>
      <c r="D260">
        <v>0.20649999999999999</v>
      </c>
      <c r="E260" s="8">
        <v>1</v>
      </c>
      <c r="F260" s="9">
        <v>0</v>
      </c>
      <c r="G260" s="10">
        <v>1</v>
      </c>
      <c r="H260">
        <v>1</v>
      </c>
      <c r="I260">
        <v>0.99998961819985266</v>
      </c>
      <c r="J260" s="8">
        <v>0.99998961819985266</v>
      </c>
      <c r="K260" s="10">
        <v>1.0381800147341025E-5</v>
      </c>
      <c r="L260" s="8">
        <v>-1.0381854038601167E-5</v>
      </c>
      <c r="M260" s="10">
        <v>100</v>
      </c>
      <c r="N260">
        <v>1.0381907930234304E-5</v>
      </c>
      <c r="AH260">
        <v>0.99936868910118859</v>
      </c>
      <c r="AI260">
        <v>0</v>
      </c>
      <c r="AJ260">
        <v>1</v>
      </c>
      <c r="AK260">
        <v>150</v>
      </c>
      <c r="AL260">
        <v>106</v>
      </c>
      <c r="AM260">
        <v>0</v>
      </c>
      <c r="AN260">
        <v>0.29333333333333333</v>
      </c>
      <c r="AO260">
        <v>0</v>
      </c>
    </row>
    <row r="261" spans="1:41">
      <c r="A261">
        <v>1130</v>
      </c>
      <c r="B261">
        <v>21.31</v>
      </c>
      <c r="C261">
        <v>0.10290000000000001</v>
      </c>
      <c r="D261">
        <v>0.108</v>
      </c>
      <c r="E261" s="8">
        <v>1</v>
      </c>
      <c r="F261" s="9">
        <v>0</v>
      </c>
      <c r="G261" s="10">
        <v>1</v>
      </c>
      <c r="H261">
        <v>1</v>
      </c>
      <c r="I261">
        <v>0.99849230469467565</v>
      </c>
      <c r="J261" s="8">
        <v>0.99849230469467565</v>
      </c>
      <c r="K261" s="10">
        <v>1.5076953053243525E-3</v>
      </c>
      <c r="L261" s="8">
        <v>-1.5088330215879738E-3</v>
      </c>
      <c r="M261" s="10">
        <v>100</v>
      </c>
      <c r="N261">
        <v>1.5099718828432871E-3</v>
      </c>
      <c r="AH261">
        <v>0.99947385883370377</v>
      </c>
      <c r="AI261">
        <v>0</v>
      </c>
      <c r="AJ261">
        <v>1</v>
      </c>
      <c r="AK261">
        <v>150</v>
      </c>
      <c r="AL261">
        <v>107</v>
      </c>
      <c r="AM261">
        <v>0</v>
      </c>
      <c r="AN261">
        <v>0.28666666666666663</v>
      </c>
      <c r="AO261">
        <v>0</v>
      </c>
    </row>
    <row r="262" spans="1:41">
      <c r="A262">
        <v>1132</v>
      </c>
      <c r="B262">
        <v>26.29</v>
      </c>
      <c r="C262">
        <v>0.17910000000000001</v>
      </c>
      <c r="D262">
        <v>0.19370000000000001</v>
      </c>
      <c r="E262" s="8">
        <v>1</v>
      </c>
      <c r="F262" s="9">
        <v>0</v>
      </c>
      <c r="G262" s="10">
        <v>1</v>
      </c>
      <c r="H262">
        <v>1</v>
      </c>
      <c r="I262">
        <v>0.99997309625573794</v>
      </c>
      <c r="J262" s="8">
        <v>0.99997309625573794</v>
      </c>
      <c r="K262" s="10">
        <v>2.6903744262063434E-5</v>
      </c>
      <c r="L262" s="8">
        <v>-2.6904106174282303E-5</v>
      </c>
      <c r="M262" s="10">
        <v>100</v>
      </c>
      <c r="N262">
        <v>2.6904468092992514E-5</v>
      </c>
      <c r="AH262">
        <v>0.99953702107371134</v>
      </c>
      <c r="AI262">
        <v>0</v>
      </c>
      <c r="AJ262">
        <v>1</v>
      </c>
      <c r="AK262">
        <v>150</v>
      </c>
      <c r="AL262">
        <v>108</v>
      </c>
      <c r="AM262">
        <v>0</v>
      </c>
      <c r="AN262">
        <v>0.28000000000000003</v>
      </c>
      <c r="AO262">
        <v>0</v>
      </c>
    </row>
    <row r="263" spans="1:41">
      <c r="A263">
        <v>1138</v>
      </c>
      <c r="B263">
        <v>18.91</v>
      </c>
      <c r="C263">
        <v>8.0280000000000004E-2</v>
      </c>
      <c r="D263">
        <v>9.2710000000000001E-2</v>
      </c>
      <c r="E263" s="8">
        <v>1</v>
      </c>
      <c r="F263" s="9">
        <v>0</v>
      </c>
      <c r="G263" s="10">
        <v>1</v>
      </c>
      <c r="H263">
        <v>1</v>
      </c>
      <c r="I263">
        <v>0.99463461521679419</v>
      </c>
      <c r="J263" s="8">
        <v>0.99463461521679419</v>
      </c>
      <c r="K263" s="10">
        <v>5.3653847832058066E-3</v>
      </c>
      <c r="L263" s="8">
        <v>-5.3798301532897407E-3</v>
      </c>
      <c r="M263" s="10">
        <v>100</v>
      </c>
      <c r="N263">
        <v>5.3943274254901613E-3</v>
      </c>
      <c r="AH263">
        <v>0.99958948956680405</v>
      </c>
      <c r="AI263">
        <v>0</v>
      </c>
      <c r="AJ263">
        <v>1</v>
      </c>
      <c r="AK263">
        <v>150</v>
      </c>
      <c r="AL263">
        <v>109</v>
      </c>
      <c r="AM263">
        <v>0</v>
      </c>
      <c r="AN263">
        <v>0.27333333333333332</v>
      </c>
      <c r="AO263">
        <v>0</v>
      </c>
    </row>
    <row r="264" spans="1:41">
      <c r="A264">
        <v>1138</v>
      </c>
      <c r="B264">
        <v>26.6</v>
      </c>
      <c r="C264">
        <v>0.14530000000000001</v>
      </c>
      <c r="D264">
        <v>0.19209999999999999</v>
      </c>
      <c r="E264" s="8">
        <v>1</v>
      </c>
      <c r="F264" s="9">
        <v>0</v>
      </c>
      <c r="G264" s="10">
        <v>1</v>
      </c>
      <c r="H264">
        <v>1</v>
      </c>
      <c r="I264">
        <v>0.99995335531014162</v>
      </c>
      <c r="J264" s="8">
        <v>0.99995335531014162</v>
      </c>
      <c r="K264" s="10">
        <v>4.664468985837722E-5</v>
      </c>
      <c r="L264" s="8">
        <v>-4.6645777755753103E-5</v>
      </c>
      <c r="M264" s="10">
        <v>100</v>
      </c>
      <c r="N264">
        <v>4.6646865686960051E-5</v>
      </c>
      <c r="AH264">
        <v>0.99963290542059458</v>
      </c>
      <c r="AI264">
        <v>0</v>
      </c>
      <c r="AJ264">
        <v>1</v>
      </c>
      <c r="AK264">
        <v>150</v>
      </c>
      <c r="AL264">
        <v>110</v>
      </c>
      <c r="AM264">
        <v>0</v>
      </c>
      <c r="AN264">
        <v>0.26666666666666672</v>
      </c>
      <c r="AO264">
        <v>0</v>
      </c>
    </row>
    <row r="265" spans="1:41">
      <c r="A265">
        <v>1145</v>
      </c>
      <c r="B265">
        <v>18.18</v>
      </c>
      <c r="C265">
        <v>0.14419999999999999</v>
      </c>
      <c r="D265">
        <v>0.16259999999999999</v>
      </c>
      <c r="E265" s="8">
        <v>1</v>
      </c>
      <c r="F265" s="9">
        <v>0</v>
      </c>
      <c r="G265" s="10">
        <v>1</v>
      </c>
      <c r="H265">
        <v>1</v>
      </c>
      <c r="I265">
        <v>0.9992066553743395</v>
      </c>
      <c r="J265" s="8">
        <v>0.9992066553743395</v>
      </c>
      <c r="K265" s="10">
        <v>7.9334462566049702E-4</v>
      </c>
      <c r="L265" s="8">
        <v>-7.9365949004969088E-4</v>
      </c>
      <c r="M265" s="10">
        <v>100</v>
      </c>
      <c r="N265">
        <v>7.9397452107970697E-4</v>
      </c>
      <c r="AH265">
        <v>0.9996340695645044</v>
      </c>
      <c r="AI265">
        <v>0</v>
      </c>
      <c r="AJ265">
        <v>1</v>
      </c>
      <c r="AK265">
        <v>150</v>
      </c>
      <c r="AL265">
        <v>111</v>
      </c>
      <c r="AM265">
        <v>0</v>
      </c>
      <c r="AN265">
        <v>0.26</v>
      </c>
      <c r="AO265">
        <v>0</v>
      </c>
    </row>
    <row r="266" spans="1:41">
      <c r="A266">
        <v>1148</v>
      </c>
      <c r="B266">
        <v>22.49</v>
      </c>
      <c r="C266">
        <v>0.14280000000000001</v>
      </c>
      <c r="D266">
        <v>0.1114</v>
      </c>
      <c r="E266" s="8">
        <v>1</v>
      </c>
      <c r="F266" s="9">
        <v>0</v>
      </c>
      <c r="G266" s="10">
        <v>1</v>
      </c>
      <c r="H266">
        <v>1</v>
      </c>
      <c r="I266">
        <v>0.9996340695645044</v>
      </c>
      <c r="J266" s="8">
        <v>0.9996340695645044</v>
      </c>
      <c r="K266" s="10">
        <v>3.6593043549559834E-4</v>
      </c>
      <c r="L266" s="8">
        <v>-3.6599740437520846E-4</v>
      </c>
      <c r="M266" s="10">
        <v>100</v>
      </c>
      <c r="N266">
        <v>3.6606438959710304E-4</v>
      </c>
      <c r="AH266">
        <v>0.99964172973280485</v>
      </c>
      <c r="AI266">
        <v>0</v>
      </c>
      <c r="AJ266">
        <v>1</v>
      </c>
      <c r="AK266">
        <v>150</v>
      </c>
      <c r="AL266">
        <v>112</v>
      </c>
      <c r="AM266">
        <v>0</v>
      </c>
      <c r="AN266">
        <v>0.2533333333333333</v>
      </c>
      <c r="AO266">
        <v>0</v>
      </c>
    </row>
    <row r="267" spans="1:41">
      <c r="A267">
        <v>1152</v>
      </c>
      <c r="B267">
        <v>18.57</v>
      </c>
      <c r="C267">
        <v>0.12670000000000001</v>
      </c>
      <c r="D267">
        <v>0.1323</v>
      </c>
      <c r="E267" s="8">
        <v>1</v>
      </c>
      <c r="F267" s="9">
        <v>0</v>
      </c>
      <c r="G267" s="10">
        <v>1</v>
      </c>
      <c r="H267">
        <v>1</v>
      </c>
      <c r="I267">
        <v>0.99870969760924311</v>
      </c>
      <c r="J267" s="8">
        <v>0.99870969760924311</v>
      </c>
      <c r="K267" s="10">
        <v>1.2903023907568922E-3</v>
      </c>
      <c r="L267" s="8">
        <v>-1.2911355476466879E-3</v>
      </c>
      <c r="M267" s="10">
        <v>100</v>
      </c>
      <c r="N267">
        <v>1.291969421990872E-3</v>
      </c>
      <c r="AH267">
        <v>0.99973743661011094</v>
      </c>
      <c r="AI267">
        <v>0</v>
      </c>
      <c r="AJ267">
        <v>1</v>
      </c>
      <c r="AK267">
        <v>150</v>
      </c>
      <c r="AL267">
        <v>113</v>
      </c>
      <c r="AM267">
        <v>0</v>
      </c>
      <c r="AN267">
        <v>0.2466666666666667</v>
      </c>
      <c r="AO267">
        <v>0</v>
      </c>
    </row>
    <row r="268" spans="1:41">
      <c r="A268">
        <v>1155</v>
      </c>
      <c r="B268">
        <v>23.5</v>
      </c>
      <c r="C268">
        <v>0.15579999999999999</v>
      </c>
      <c r="D268">
        <v>0.2049</v>
      </c>
      <c r="E268" s="8">
        <v>1</v>
      </c>
      <c r="F268" s="9">
        <v>0</v>
      </c>
      <c r="G268" s="10">
        <v>1</v>
      </c>
      <c r="H268">
        <v>1</v>
      </c>
      <c r="I268">
        <v>0.99992999366308921</v>
      </c>
      <c r="J268" s="8">
        <v>0.99992999366308921</v>
      </c>
      <c r="K268" s="10">
        <v>7.0006336910788391E-5</v>
      </c>
      <c r="L268" s="8">
        <v>-7.0008787468762613E-5</v>
      </c>
      <c r="M268" s="10">
        <v>100</v>
      </c>
      <c r="N268">
        <v>7.0011238141113238E-5</v>
      </c>
      <c r="AH268">
        <v>0.99978778600394302</v>
      </c>
      <c r="AI268">
        <v>0</v>
      </c>
      <c r="AJ268">
        <v>1</v>
      </c>
      <c r="AK268">
        <v>150</v>
      </c>
      <c r="AL268">
        <v>114</v>
      </c>
      <c r="AM268">
        <v>0</v>
      </c>
      <c r="AN268">
        <v>0.24</v>
      </c>
      <c r="AO268">
        <v>0</v>
      </c>
    </row>
    <row r="269" spans="1:41">
      <c r="A269">
        <v>1157</v>
      </c>
      <c r="B269">
        <v>15.94</v>
      </c>
      <c r="C269">
        <v>0.11849999999999999</v>
      </c>
      <c r="D269">
        <v>0.1193</v>
      </c>
      <c r="E269" s="8">
        <v>1</v>
      </c>
      <c r="F269" s="9">
        <v>0</v>
      </c>
      <c r="G269" s="10">
        <v>1</v>
      </c>
      <c r="H269">
        <v>1</v>
      </c>
      <c r="I269">
        <v>0.99629934545500476</v>
      </c>
      <c r="J269" s="8">
        <v>0.99629934545500476</v>
      </c>
      <c r="K269" s="10">
        <v>3.700654544995241E-3</v>
      </c>
      <c r="L269" s="8">
        <v>-3.7075189073480061E-3</v>
      </c>
      <c r="M269" s="10">
        <v>100</v>
      </c>
      <c r="N269">
        <v>3.7144002571889386E-3</v>
      </c>
      <c r="AH269">
        <v>0.99981947665057902</v>
      </c>
      <c r="AI269">
        <v>0</v>
      </c>
      <c r="AJ269">
        <v>1</v>
      </c>
      <c r="AK269">
        <v>150</v>
      </c>
      <c r="AL269">
        <v>115</v>
      </c>
      <c r="AM269">
        <v>0</v>
      </c>
      <c r="AN269">
        <v>0.23333333333333328</v>
      </c>
      <c r="AO269">
        <v>0</v>
      </c>
    </row>
    <row r="270" spans="1:41">
      <c r="A270">
        <v>1162</v>
      </c>
      <c r="B270">
        <v>26.47</v>
      </c>
      <c r="C270">
        <v>0.1719</v>
      </c>
      <c r="D270">
        <v>0.16569999999999999</v>
      </c>
      <c r="E270" s="8">
        <v>1</v>
      </c>
      <c r="F270" s="9">
        <v>0</v>
      </c>
      <c r="G270" s="10">
        <v>1</v>
      </c>
      <c r="H270">
        <v>1</v>
      </c>
      <c r="I270">
        <v>0.99997145339668758</v>
      </c>
      <c r="J270" s="8">
        <v>0.99997145339668758</v>
      </c>
      <c r="K270" s="10">
        <v>2.8546603312418206E-5</v>
      </c>
      <c r="L270" s="8">
        <v>-2.8547010774453002E-5</v>
      </c>
      <c r="M270" s="10">
        <v>100</v>
      </c>
      <c r="N270">
        <v>2.8547418244242418E-5</v>
      </c>
      <c r="AH270">
        <v>0.99989697333655814</v>
      </c>
      <c r="AI270">
        <v>0</v>
      </c>
      <c r="AJ270">
        <v>1</v>
      </c>
      <c r="AK270">
        <v>150</v>
      </c>
      <c r="AL270">
        <v>116</v>
      </c>
      <c r="AM270">
        <v>0</v>
      </c>
      <c r="AN270">
        <v>0.22666666666666668</v>
      </c>
      <c r="AO270">
        <v>0</v>
      </c>
    </row>
    <row r="271" spans="1:41">
      <c r="A271">
        <v>1169</v>
      </c>
      <c r="B271">
        <v>19.329999999999998</v>
      </c>
      <c r="C271">
        <v>0.1188</v>
      </c>
      <c r="D271">
        <v>0.13789999999999999</v>
      </c>
      <c r="E271" s="8">
        <v>1</v>
      </c>
      <c r="F271" s="9">
        <v>0</v>
      </c>
      <c r="G271" s="10">
        <v>1</v>
      </c>
      <c r="H271">
        <v>1</v>
      </c>
      <c r="I271">
        <v>0.99906155002477637</v>
      </c>
      <c r="J271" s="8">
        <v>0.99906155002477637</v>
      </c>
      <c r="K271" s="10">
        <v>9.3844997522363194E-4</v>
      </c>
      <c r="L271" s="8">
        <v>-9.3889059508966781E-4</v>
      </c>
      <c r="M271" s="10">
        <v>100</v>
      </c>
      <c r="N271">
        <v>9.3933149083793557E-4</v>
      </c>
      <c r="AH271">
        <v>0.99990857709351078</v>
      </c>
      <c r="AI271">
        <v>0</v>
      </c>
      <c r="AJ271">
        <v>1</v>
      </c>
      <c r="AK271">
        <v>150</v>
      </c>
      <c r="AL271">
        <v>117</v>
      </c>
      <c r="AM271">
        <v>0</v>
      </c>
      <c r="AN271">
        <v>0.21999999999999997</v>
      </c>
      <c r="AO271">
        <v>0</v>
      </c>
    </row>
    <row r="272" spans="1:41">
      <c r="A272">
        <v>1192</v>
      </c>
      <c r="B272">
        <v>25.12</v>
      </c>
      <c r="C272">
        <v>0.15890000000000001</v>
      </c>
      <c r="D272">
        <v>0.2545</v>
      </c>
      <c r="E272" s="8">
        <v>1</v>
      </c>
      <c r="F272" s="9">
        <v>0</v>
      </c>
      <c r="G272" s="10">
        <v>1</v>
      </c>
      <c r="H272">
        <v>1</v>
      </c>
      <c r="I272">
        <v>0.99998438964950886</v>
      </c>
      <c r="J272" s="8">
        <v>0.99998438964950886</v>
      </c>
      <c r="K272" s="10">
        <v>1.561035049113535E-5</v>
      </c>
      <c r="L272" s="8">
        <v>-1.5610472333924585E-5</v>
      </c>
      <c r="M272" s="10">
        <v>100</v>
      </c>
      <c r="N272">
        <v>1.5610594177981842E-5</v>
      </c>
      <c r="AH272">
        <v>0.99991861903860613</v>
      </c>
      <c r="AI272">
        <v>0</v>
      </c>
      <c r="AJ272">
        <v>1</v>
      </c>
      <c r="AK272">
        <v>150</v>
      </c>
      <c r="AL272">
        <v>118</v>
      </c>
      <c r="AM272">
        <v>0</v>
      </c>
      <c r="AN272">
        <v>0.21333333333333337</v>
      </c>
      <c r="AO272">
        <v>0</v>
      </c>
    </row>
    <row r="273" spans="1:41">
      <c r="A273">
        <v>1203</v>
      </c>
      <c r="B273">
        <v>21.25</v>
      </c>
      <c r="C273">
        <v>0.15989999999999999</v>
      </c>
      <c r="D273">
        <v>0.19739999999999999</v>
      </c>
      <c r="E273" s="8">
        <v>1</v>
      </c>
      <c r="F273" s="9">
        <v>0</v>
      </c>
      <c r="G273" s="10">
        <v>1</v>
      </c>
      <c r="H273">
        <v>1</v>
      </c>
      <c r="I273">
        <v>0.99991861903860613</v>
      </c>
      <c r="J273" s="8">
        <v>0.99991861903860613</v>
      </c>
      <c r="K273" s="10">
        <v>8.1380961393873186E-5</v>
      </c>
      <c r="L273" s="8">
        <v>-8.1384273003981108E-5</v>
      </c>
      <c r="M273" s="10">
        <v>100</v>
      </c>
      <c r="N273">
        <v>8.1387584793769235E-5</v>
      </c>
      <c r="AH273">
        <v>0.99992557813498084</v>
      </c>
      <c r="AI273">
        <v>0</v>
      </c>
      <c r="AJ273">
        <v>1</v>
      </c>
      <c r="AK273">
        <v>150</v>
      </c>
      <c r="AL273">
        <v>119</v>
      </c>
      <c r="AM273">
        <v>0</v>
      </c>
      <c r="AN273">
        <v>0.20666666666666667</v>
      </c>
      <c r="AO273">
        <v>0</v>
      </c>
    </row>
    <row r="274" spans="1:41">
      <c r="A274">
        <v>1206</v>
      </c>
      <c r="B274">
        <v>19.82</v>
      </c>
      <c r="C274">
        <v>0.18490000000000001</v>
      </c>
      <c r="D274">
        <v>0.2417</v>
      </c>
      <c r="E274" s="8">
        <v>1</v>
      </c>
      <c r="F274" s="9">
        <v>0</v>
      </c>
      <c r="G274" s="10">
        <v>1</v>
      </c>
      <c r="H274">
        <v>1</v>
      </c>
      <c r="I274">
        <v>0.99995461409667286</v>
      </c>
      <c r="J274" s="8">
        <v>0.99995461409667286</v>
      </c>
      <c r="K274" s="10">
        <v>4.5385903327144206E-5</v>
      </c>
      <c r="L274" s="8">
        <v>-4.538693329841885E-5</v>
      </c>
      <c r="M274" s="10">
        <v>100</v>
      </c>
      <c r="N274">
        <v>4.5387963300858797E-5</v>
      </c>
      <c r="AH274">
        <v>0.99992999366308921</v>
      </c>
      <c r="AI274">
        <v>0</v>
      </c>
      <c r="AJ274">
        <v>1</v>
      </c>
      <c r="AK274">
        <v>150</v>
      </c>
      <c r="AL274">
        <v>120</v>
      </c>
      <c r="AM274">
        <v>0</v>
      </c>
      <c r="AN274">
        <v>0.19999999999999996</v>
      </c>
      <c r="AO274">
        <v>0</v>
      </c>
    </row>
    <row r="275" spans="1:41">
      <c r="A275">
        <v>1207</v>
      </c>
      <c r="B275">
        <v>28.77</v>
      </c>
      <c r="C275">
        <v>0.20630000000000001</v>
      </c>
      <c r="D275">
        <v>0.1784</v>
      </c>
      <c r="E275" s="8">
        <v>1</v>
      </c>
      <c r="F275" s="9">
        <v>0</v>
      </c>
      <c r="G275" s="10">
        <v>1</v>
      </c>
      <c r="H275">
        <v>1</v>
      </c>
      <c r="I275">
        <v>0.99999630966611219</v>
      </c>
      <c r="J275" s="8">
        <v>0.99999630966611219</v>
      </c>
      <c r="K275" s="10">
        <v>3.6903338878069292E-6</v>
      </c>
      <c r="L275" s="8">
        <v>-3.6903406971057832E-6</v>
      </c>
      <c r="M275" s="10">
        <v>100</v>
      </c>
      <c r="N275">
        <v>3.6903475064213898E-6</v>
      </c>
      <c r="AH275">
        <v>0.99993497119940711</v>
      </c>
      <c r="AI275">
        <v>0</v>
      </c>
      <c r="AJ275">
        <v>1</v>
      </c>
      <c r="AK275">
        <v>150</v>
      </c>
      <c r="AL275">
        <v>121</v>
      </c>
      <c r="AM275">
        <v>0</v>
      </c>
      <c r="AN275">
        <v>0.19333333333333336</v>
      </c>
      <c r="AO275">
        <v>0</v>
      </c>
    </row>
    <row r="276" spans="1:41">
      <c r="A276">
        <v>1214</v>
      </c>
      <c r="B276">
        <v>18.149999999999999</v>
      </c>
      <c r="C276">
        <v>0.1666</v>
      </c>
      <c r="D276">
        <v>0.25080000000000002</v>
      </c>
      <c r="E276" s="8">
        <v>1</v>
      </c>
      <c r="F276" s="9">
        <v>0</v>
      </c>
      <c r="G276" s="10">
        <v>1</v>
      </c>
      <c r="H276">
        <v>1</v>
      </c>
      <c r="I276">
        <v>0.99990857709351078</v>
      </c>
      <c r="J276" s="8">
        <v>0.99990857709351078</v>
      </c>
      <c r="K276" s="10">
        <v>9.1422906489224687E-5</v>
      </c>
      <c r="L276" s="8">
        <v>-9.142708581786634E-5</v>
      </c>
      <c r="M276" s="10">
        <v>100</v>
      </c>
      <c r="N276">
        <v>9.1431265401251661E-5</v>
      </c>
      <c r="AH276">
        <v>0.99994352406616305</v>
      </c>
      <c r="AI276">
        <v>0</v>
      </c>
      <c r="AJ276">
        <v>1</v>
      </c>
      <c r="AK276">
        <v>150</v>
      </c>
      <c r="AL276">
        <v>122</v>
      </c>
      <c r="AM276">
        <v>0</v>
      </c>
      <c r="AN276">
        <v>0.18666666666666665</v>
      </c>
      <c r="AO276">
        <v>0</v>
      </c>
    </row>
    <row r="277" spans="1:41">
      <c r="A277">
        <v>1217</v>
      </c>
      <c r="B277">
        <v>18.899999999999999</v>
      </c>
      <c r="C277">
        <v>0.16420000000000001</v>
      </c>
      <c r="D277">
        <v>0.21970000000000001</v>
      </c>
      <c r="E277" s="8">
        <v>1</v>
      </c>
      <c r="F277" s="9">
        <v>0</v>
      </c>
      <c r="G277" s="10">
        <v>1</v>
      </c>
      <c r="H277">
        <v>1</v>
      </c>
      <c r="I277">
        <v>0.99989697333655814</v>
      </c>
      <c r="J277" s="8">
        <v>0.99989697333655814</v>
      </c>
      <c r="K277" s="10">
        <v>1.0302666344186306E-4</v>
      </c>
      <c r="L277" s="8">
        <v>-1.0303197105310649E-4</v>
      </c>
      <c r="M277" s="10">
        <v>100</v>
      </c>
      <c r="N277">
        <v>1.0303727902893155E-4</v>
      </c>
      <c r="AH277">
        <v>0.99995335531014162</v>
      </c>
      <c r="AI277">
        <v>0</v>
      </c>
      <c r="AJ277">
        <v>1</v>
      </c>
      <c r="AK277">
        <v>150</v>
      </c>
      <c r="AL277">
        <v>123</v>
      </c>
      <c r="AM277">
        <v>0</v>
      </c>
      <c r="AN277">
        <v>0.18000000000000005</v>
      </c>
      <c r="AO277">
        <v>0</v>
      </c>
    </row>
    <row r="278" spans="1:41">
      <c r="A278">
        <v>1223</v>
      </c>
      <c r="B278">
        <v>32.47</v>
      </c>
      <c r="C278">
        <v>0.113</v>
      </c>
      <c r="D278">
        <v>0.1145</v>
      </c>
      <c r="E278" s="8">
        <v>1</v>
      </c>
      <c r="F278" s="9">
        <v>0</v>
      </c>
      <c r="G278" s="10">
        <v>1</v>
      </c>
      <c r="H278">
        <v>1</v>
      </c>
      <c r="I278">
        <v>0.99998656288110899</v>
      </c>
      <c r="J278" s="8">
        <v>0.99998656288110899</v>
      </c>
      <c r="K278" s="10">
        <v>1.3437118891013178E-5</v>
      </c>
      <c r="L278" s="8">
        <v>-1.3437209169903951E-5</v>
      </c>
      <c r="M278" s="10">
        <v>100</v>
      </c>
      <c r="N278">
        <v>1.3437299449603457E-5</v>
      </c>
      <c r="AH278">
        <v>0.99995461409667286</v>
      </c>
      <c r="AI278">
        <v>0</v>
      </c>
      <c r="AJ278">
        <v>1</v>
      </c>
      <c r="AK278">
        <v>150</v>
      </c>
      <c r="AL278">
        <v>124</v>
      </c>
      <c r="AM278">
        <v>0</v>
      </c>
      <c r="AN278">
        <v>0.17333333333333334</v>
      </c>
      <c r="AO278">
        <v>0</v>
      </c>
    </row>
    <row r="279" spans="1:41">
      <c r="A279">
        <v>1230</v>
      </c>
      <c r="B279">
        <v>21.56</v>
      </c>
      <c r="C279">
        <v>0.13059999999999999</v>
      </c>
      <c r="D279">
        <v>0.12720000000000001</v>
      </c>
      <c r="E279" s="8">
        <v>1</v>
      </c>
      <c r="F279" s="9">
        <v>0</v>
      </c>
      <c r="G279" s="10">
        <v>1</v>
      </c>
      <c r="H279">
        <v>1</v>
      </c>
      <c r="I279">
        <v>0.99978778600394302</v>
      </c>
      <c r="J279" s="8">
        <v>0.99978778600394302</v>
      </c>
      <c r="K279" s="10">
        <v>2.1221399605697577E-4</v>
      </c>
      <c r="L279" s="8">
        <v>-2.1223651663321435E-4</v>
      </c>
      <c r="M279" s="10">
        <v>100</v>
      </c>
      <c r="N279">
        <v>2.1225904039613746E-4</v>
      </c>
      <c r="AH279">
        <v>0.9999577654021794</v>
      </c>
      <c r="AI279">
        <v>0</v>
      </c>
      <c r="AJ279">
        <v>1</v>
      </c>
      <c r="AK279">
        <v>150</v>
      </c>
      <c r="AL279">
        <v>125</v>
      </c>
      <c r="AM279">
        <v>0</v>
      </c>
      <c r="AN279">
        <v>0.16666666666666663</v>
      </c>
      <c r="AO279">
        <v>0</v>
      </c>
    </row>
    <row r="280" spans="1:41">
      <c r="A280">
        <v>1245</v>
      </c>
      <c r="B280">
        <v>23.97</v>
      </c>
      <c r="C280">
        <v>0.34539999999999998</v>
      </c>
      <c r="D280">
        <v>0.37540000000000001</v>
      </c>
      <c r="E280" s="8">
        <v>1</v>
      </c>
      <c r="F280" s="9">
        <v>0</v>
      </c>
      <c r="G280" s="10">
        <v>1</v>
      </c>
      <c r="H280">
        <v>1</v>
      </c>
      <c r="I280">
        <v>0.99999992688027239</v>
      </c>
      <c r="J280" s="8">
        <v>0.99999992688027239</v>
      </c>
      <c r="K280" s="10">
        <v>7.3119727606041351E-8</v>
      </c>
      <c r="L280" s="8">
        <v>-7.3119730279288768E-8</v>
      </c>
      <c r="M280" s="10">
        <v>100</v>
      </c>
      <c r="N280">
        <v>7.3119732952536304E-8</v>
      </c>
      <c r="AH280">
        <v>0.99996567955006532</v>
      </c>
      <c r="AI280">
        <v>0</v>
      </c>
      <c r="AJ280">
        <v>1</v>
      </c>
      <c r="AK280">
        <v>150</v>
      </c>
      <c r="AL280">
        <v>126</v>
      </c>
      <c r="AM280">
        <v>0</v>
      </c>
      <c r="AN280">
        <v>0.16000000000000003</v>
      </c>
      <c r="AO280">
        <v>0</v>
      </c>
    </row>
    <row r="281" spans="1:41">
      <c r="A281">
        <v>1247</v>
      </c>
      <c r="B281">
        <v>23.86</v>
      </c>
      <c r="C281">
        <v>0.18379999999999999</v>
      </c>
      <c r="D281">
        <v>0.2283</v>
      </c>
      <c r="E281" s="8">
        <v>1</v>
      </c>
      <c r="F281" s="9">
        <v>0</v>
      </c>
      <c r="G281" s="10">
        <v>1</v>
      </c>
      <c r="H281">
        <v>1</v>
      </c>
      <c r="I281">
        <v>0.99999011767947543</v>
      </c>
      <c r="J281" s="8">
        <v>0.99999011767947543</v>
      </c>
      <c r="K281" s="10">
        <v>9.8823205245679446E-6</v>
      </c>
      <c r="L281" s="8">
        <v>-9.8823693550191255E-6</v>
      </c>
      <c r="M281" s="10">
        <v>100</v>
      </c>
      <c r="N281">
        <v>9.8824181857920146E-6</v>
      </c>
      <c r="AH281">
        <v>0.99997145339668758</v>
      </c>
      <c r="AI281">
        <v>0</v>
      </c>
      <c r="AJ281">
        <v>1</v>
      </c>
      <c r="AK281">
        <v>150</v>
      </c>
      <c r="AL281">
        <v>127</v>
      </c>
      <c r="AM281">
        <v>0</v>
      </c>
      <c r="AN281">
        <v>0.15333333333333332</v>
      </c>
      <c r="AO281">
        <v>0</v>
      </c>
    </row>
    <row r="282" spans="1:41">
      <c r="A282">
        <v>1260</v>
      </c>
      <c r="B282">
        <v>22.15</v>
      </c>
      <c r="C282">
        <v>0.1027</v>
      </c>
      <c r="D282">
        <v>0.1479</v>
      </c>
      <c r="E282" s="8">
        <v>1</v>
      </c>
      <c r="F282" s="9">
        <v>0</v>
      </c>
      <c r="G282" s="10">
        <v>1</v>
      </c>
      <c r="H282">
        <v>1</v>
      </c>
      <c r="I282">
        <v>0.99981947665057902</v>
      </c>
      <c r="J282" s="8">
        <v>0.99981947665057902</v>
      </c>
      <c r="K282" s="10">
        <v>1.8052334942098014E-4</v>
      </c>
      <c r="L282" s="8">
        <v>-1.8053964572209465E-4</v>
      </c>
      <c r="M282" s="10">
        <v>100</v>
      </c>
      <c r="N282">
        <v>1.8055594398474613E-4</v>
      </c>
      <c r="AH282">
        <v>0.99997309625573794</v>
      </c>
      <c r="AI282">
        <v>0</v>
      </c>
      <c r="AJ282">
        <v>1</v>
      </c>
      <c r="AK282">
        <v>150</v>
      </c>
      <c r="AL282">
        <v>128</v>
      </c>
      <c r="AM282">
        <v>0</v>
      </c>
      <c r="AN282">
        <v>0.14666666666666661</v>
      </c>
      <c r="AO282">
        <v>0</v>
      </c>
    </row>
    <row r="283" spans="1:41">
      <c r="A283">
        <v>1264</v>
      </c>
      <c r="B283">
        <v>23.03</v>
      </c>
      <c r="C283">
        <v>0.1313</v>
      </c>
      <c r="D283">
        <v>0.14649999999999999</v>
      </c>
      <c r="E283" s="8">
        <v>1</v>
      </c>
      <c r="F283" s="9">
        <v>0</v>
      </c>
      <c r="G283" s="10">
        <v>1</v>
      </c>
      <c r="H283">
        <v>1</v>
      </c>
      <c r="I283">
        <v>0.99992557813498084</v>
      </c>
      <c r="J283" s="8">
        <v>0.99992557813498084</v>
      </c>
      <c r="K283" s="10">
        <v>7.4421865019158595E-5</v>
      </c>
      <c r="L283" s="8">
        <v>-7.4424634463560727E-5</v>
      </c>
      <c r="M283" s="10">
        <v>100</v>
      </c>
      <c r="N283">
        <v>7.4427404045376188E-5</v>
      </c>
      <c r="AH283">
        <v>0.99997448312051007</v>
      </c>
      <c r="AI283">
        <v>0</v>
      </c>
      <c r="AJ283">
        <v>1</v>
      </c>
      <c r="AK283">
        <v>150</v>
      </c>
      <c r="AL283">
        <v>129</v>
      </c>
      <c r="AM283">
        <v>0</v>
      </c>
      <c r="AN283">
        <v>0.14000000000000001</v>
      </c>
      <c r="AO283">
        <v>0</v>
      </c>
    </row>
    <row r="284" spans="1:41">
      <c r="A284">
        <v>1274</v>
      </c>
      <c r="B284">
        <v>19.66</v>
      </c>
      <c r="C284">
        <v>8.5639999999999994E-2</v>
      </c>
      <c r="D284">
        <v>0.11550000000000001</v>
      </c>
      <c r="E284" s="8">
        <v>1</v>
      </c>
      <c r="F284" s="9">
        <v>0</v>
      </c>
      <c r="G284" s="10">
        <v>1</v>
      </c>
      <c r="H284">
        <v>1</v>
      </c>
      <c r="I284">
        <v>0.99933598052339401</v>
      </c>
      <c r="J284" s="8">
        <v>0.99933598052339401</v>
      </c>
      <c r="K284" s="10">
        <v>6.6401947660599259E-4</v>
      </c>
      <c r="L284" s="8">
        <v>-6.6424003518084627E-4</v>
      </c>
      <c r="M284" s="10">
        <v>100</v>
      </c>
      <c r="N284">
        <v>6.6446069144655221E-4</v>
      </c>
      <c r="AH284">
        <v>0.99997507576138134</v>
      </c>
      <c r="AI284">
        <v>0</v>
      </c>
      <c r="AJ284">
        <v>1</v>
      </c>
      <c r="AK284">
        <v>150</v>
      </c>
      <c r="AL284">
        <v>130</v>
      </c>
      <c r="AM284">
        <v>0</v>
      </c>
      <c r="AN284">
        <v>0.1333333333333333</v>
      </c>
      <c r="AO284">
        <v>0</v>
      </c>
    </row>
    <row r="285" spans="1:41">
      <c r="A285">
        <v>1288</v>
      </c>
      <c r="B285">
        <v>27.06</v>
      </c>
      <c r="C285">
        <v>0.10879999999999999</v>
      </c>
      <c r="D285">
        <v>0.15190000000000001</v>
      </c>
      <c r="E285" s="8">
        <v>1</v>
      </c>
      <c r="F285" s="9">
        <v>0</v>
      </c>
      <c r="G285" s="10">
        <v>1</v>
      </c>
      <c r="H285">
        <v>1</v>
      </c>
      <c r="I285">
        <v>0.99997507576138134</v>
      </c>
      <c r="J285" s="8">
        <v>0.99997507576138134</v>
      </c>
      <c r="K285" s="10">
        <v>2.4924238618662109E-5</v>
      </c>
      <c r="L285" s="8">
        <v>-2.4924549232658692E-5</v>
      </c>
      <c r="M285" s="10">
        <v>100</v>
      </c>
      <c r="N285">
        <v>2.4924859851816593E-5</v>
      </c>
      <c r="AH285">
        <v>0.99997880262481209</v>
      </c>
      <c r="AI285">
        <v>0</v>
      </c>
      <c r="AJ285">
        <v>1</v>
      </c>
      <c r="AK285">
        <v>150</v>
      </c>
      <c r="AL285">
        <v>131</v>
      </c>
      <c r="AM285">
        <v>0</v>
      </c>
      <c r="AN285">
        <v>0.12666666666666671</v>
      </c>
      <c r="AO285">
        <v>0</v>
      </c>
    </row>
    <row r="286" spans="1:41">
      <c r="A286">
        <v>1290</v>
      </c>
      <c r="B286">
        <v>22.14</v>
      </c>
      <c r="C286">
        <v>0.1348</v>
      </c>
      <c r="D286">
        <v>0.16400000000000001</v>
      </c>
      <c r="E286" s="8">
        <v>1</v>
      </c>
      <c r="F286" s="9">
        <v>0</v>
      </c>
      <c r="G286" s="10">
        <v>1</v>
      </c>
      <c r="H286">
        <v>1</v>
      </c>
      <c r="I286">
        <v>0.99994352406616305</v>
      </c>
      <c r="J286" s="8">
        <v>0.99994352406616305</v>
      </c>
      <c r="K286" s="10">
        <v>5.6475933836952485E-5</v>
      </c>
      <c r="L286" s="8">
        <v>-5.6477528662550322E-5</v>
      </c>
      <c r="M286" s="10">
        <v>100</v>
      </c>
      <c r="N286">
        <v>5.6479123548197164E-5</v>
      </c>
      <c r="AH286">
        <v>0.99998438964950886</v>
      </c>
      <c r="AI286">
        <v>0</v>
      </c>
      <c r="AJ286">
        <v>1</v>
      </c>
      <c r="AK286">
        <v>150</v>
      </c>
      <c r="AL286">
        <v>132</v>
      </c>
      <c r="AM286">
        <v>0</v>
      </c>
      <c r="AN286">
        <v>0.12</v>
      </c>
      <c r="AO286">
        <v>0</v>
      </c>
    </row>
    <row r="287" spans="1:41">
      <c r="A287">
        <v>1297</v>
      </c>
      <c r="B287">
        <v>14.34</v>
      </c>
      <c r="C287">
        <v>0.1328</v>
      </c>
      <c r="D287">
        <v>0.19800000000000001</v>
      </c>
      <c r="E287" s="8">
        <v>1</v>
      </c>
      <c r="F287" s="9">
        <v>0</v>
      </c>
      <c r="G287" s="10">
        <v>1</v>
      </c>
      <c r="H287">
        <v>1</v>
      </c>
      <c r="I287">
        <v>0.99958948956680405</v>
      </c>
      <c r="J287" s="8">
        <v>0.99958948956680405</v>
      </c>
      <c r="K287" s="10">
        <v>4.1051043319595415E-4</v>
      </c>
      <c r="L287" s="8">
        <v>-4.1059471567051484E-4</v>
      </c>
      <c r="M287" s="10">
        <v>100</v>
      </c>
      <c r="N287">
        <v>4.1067902121885925E-4</v>
      </c>
      <c r="AH287">
        <v>0.99998607734716072</v>
      </c>
      <c r="AI287">
        <v>0</v>
      </c>
      <c r="AJ287">
        <v>1</v>
      </c>
      <c r="AK287">
        <v>150</v>
      </c>
      <c r="AL287">
        <v>133</v>
      </c>
      <c r="AM287">
        <v>0</v>
      </c>
      <c r="AN287">
        <v>0.11333333333333329</v>
      </c>
      <c r="AO287">
        <v>0</v>
      </c>
    </row>
    <row r="288" spans="1:41">
      <c r="A288">
        <v>1306</v>
      </c>
      <c r="B288">
        <v>21.46</v>
      </c>
      <c r="C288">
        <v>8.3479999999999999E-2</v>
      </c>
      <c r="D288">
        <v>9.042E-2</v>
      </c>
      <c r="E288" s="8">
        <v>1</v>
      </c>
      <c r="F288" s="9">
        <v>0</v>
      </c>
      <c r="G288" s="10">
        <v>1</v>
      </c>
      <c r="H288">
        <v>1</v>
      </c>
      <c r="I288">
        <v>0.99963290542059458</v>
      </c>
      <c r="J288" s="8">
        <v>0.99963290542059458</v>
      </c>
      <c r="K288" s="10">
        <v>3.6709457940542478E-4</v>
      </c>
      <c r="L288" s="8">
        <v>-3.6716197511477692E-4</v>
      </c>
      <c r="M288" s="10">
        <v>100</v>
      </c>
      <c r="N288">
        <v>3.6722938732290937E-4</v>
      </c>
      <c r="AH288">
        <v>0.99998656288110899</v>
      </c>
      <c r="AI288">
        <v>0</v>
      </c>
      <c r="AJ288">
        <v>1</v>
      </c>
      <c r="AK288">
        <v>150</v>
      </c>
      <c r="AL288">
        <v>134</v>
      </c>
      <c r="AM288">
        <v>0</v>
      </c>
      <c r="AN288">
        <v>0.10666666666666669</v>
      </c>
      <c r="AO288">
        <v>0</v>
      </c>
    </row>
    <row r="289" spans="1:41">
      <c r="A289">
        <v>1311</v>
      </c>
      <c r="B289">
        <v>26.57</v>
      </c>
      <c r="C289">
        <v>0.28320000000000001</v>
      </c>
      <c r="D289">
        <v>0.2487</v>
      </c>
      <c r="E289" s="8">
        <v>1</v>
      </c>
      <c r="F289" s="9">
        <v>0</v>
      </c>
      <c r="G289" s="10">
        <v>1</v>
      </c>
      <c r="H289">
        <v>1</v>
      </c>
      <c r="I289">
        <v>0.99999977902020376</v>
      </c>
      <c r="J289" s="8">
        <v>0.99999977902020376</v>
      </c>
      <c r="K289" s="10">
        <v>2.2097979623936226E-7</v>
      </c>
      <c r="L289" s="8">
        <v>-2.2097982065540103E-7</v>
      </c>
      <c r="M289" s="10">
        <v>100</v>
      </c>
      <c r="N289">
        <v>2.209798450714434E-7</v>
      </c>
      <c r="AH289">
        <v>0.99998961819985266</v>
      </c>
      <c r="AI289">
        <v>0</v>
      </c>
      <c r="AJ289">
        <v>1</v>
      </c>
      <c r="AK289">
        <v>150</v>
      </c>
      <c r="AL289">
        <v>135</v>
      </c>
      <c r="AM289">
        <v>0</v>
      </c>
      <c r="AN289">
        <v>9.9999999999999978E-2</v>
      </c>
      <c r="AO289">
        <v>0</v>
      </c>
    </row>
    <row r="290" spans="1:41">
      <c r="A290">
        <v>1319</v>
      </c>
      <c r="B290">
        <v>27.81</v>
      </c>
      <c r="C290">
        <v>0.1074</v>
      </c>
      <c r="D290">
        <v>0.15540000000000001</v>
      </c>
      <c r="E290" s="8">
        <v>1</v>
      </c>
      <c r="F290" s="9">
        <v>0</v>
      </c>
      <c r="G290" s="10">
        <v>1</v>
      </c>
      <c r="H290">
        <v>1</v>
      </c>
      <c r="I290">
        <v>0.99998607734716072</v>
      </c>
      <c r="J290" s="8">
        <v>0.99998607734716072</v>
      </c>
      <c r="K290" s="10">
        <v>1.3922652839282179E-5</v>
      </c>
      <c r="L290" s="8">
        <v>-1.392274976031282E-5</v>
      </c>
      <c r="M290" s="10">
        <v>100</v>
      </c>
      <c r="N290">
        <v>1.3922846682243071E-5</v>
      </c>
      <c r="AH290">
        <v>0.99999011767947543</v>
      </c>
      <c r="AI290">
        <v>0</v>
      </c>
      <c r="AJ290">
        <v>1</v>
      </c>
      <c r="AK290">
        <v>150</v>
      </c>
      <c r="AL290">
        <v>136</v>
      </c>
      <c r="AM290">
        <v>0</v>
      </c>
      <c r="AN290">
        <v>9.3333333333333379E-2</v>
      </c>
      <c r="AO290">
        <v>0</v>
      </c>
    </row>
    <row r="291" spans="1:41">
      <c r="A291">
        <v>1326</v>
      </c>
      <c r="B291">
        <v>17.77</v>
      </c>
      <c r="C291">
        <v>7.8640000000000002E-2</v>
      </c>
      <c r="D291">
        <v>8.6900000000000005E-2</v>
      </c>
      <c r="E291" s="8">
        <v>1</v>
      </c>
      <c r="F291" s="9">
        <v>0</v>
      </c>
      <c r="G291" s="10">
        <v>1</v>
      </c>
      <c r="H291">
        <v>1</v>
      </c>
      <c r="I291">
        <v>0.99895903456479818</v>
      </c>
      <c r="J291" s="8">
        <v>0.99895903456479818</v>
      </c>
      <c r="K291" s="10">
        <v>1.0409654352018238E-3</v>
      </c>
      <c r="L291" s="8">
        <v>-1.0415076160141142E-3</v>
      </c>
      <c r="M291" s="10">
        <v>100</v>
      </c>
      <c r="N291">
        <v>1.0420501734140939E-3</v>
      </c>
      <c r="AH291">
        <v>0.99999630966611219</v>
      </c>
      <c r="AI291">
        <v>0</v>
      </c>
      <c r="AJ291">
        <v>1</v>
      </c>
      <c r="AK291">
        <v>150</v>
      </c>
      <c r="AL291">
        <v>137</v>
      </c>
      <c r="AM291">
        <v>0</v>
      </c>
      <c r="AN291">
        <v>8.666666666666667E-2</v>
      </c>
      <c r="AO291">
        <v>0</v>
      </c>
    </row>
    <row r="292" spans="1:41">
      <c r="A292">
        <v>1364</v>
      </c>
      <c r="B292">
        <v>23.56</v>
      </c>
      <c r="C292">
        <v>0.16059999999999999</v>
      </c>
      <c r="D292">
        <v>0.2712</v>
      </c>
      <c r="E292" s="8">
        <v>1</v>
      </c>
      <c r="F292" s="9">
        <v>0</v>
      </c>
      <c r="G292" s="10">
        <v>1</v>
      </c>
      <c r="H292">
        <v>1</v>
      </c>
      <c r="I292">
        <v>0.99999699456110591</v>
      </c>
      <c r="J292" s="8">
        <v>0.99999699456110591</v>
      </c>
      <c r="K292" s="10">
        <v>3.0054388940881083E-6</v>
      </c>
      <c r="L292" s="8">
        <v>-3.0054434104286302E-6</v>
      </c>
      <c r="M292" s="10">
        <v>100</v>
      </c>
      <c r="N292">
        <v>3.0054479267782014E-6</v>
      </c>
      <c r="AH292">
        <v>0.99999699456110591</v>
      </c>
      <c r="AI292">
        <v>0</v>
      </c>
      <c r="AJ292">
        <v>1</v>
      </c>
      <c r="AK292">
        <v>150</v>
      </c>
      <c r="AL292">
        <v>138</v>
      </c>
      <c r="AM292">
        <v>0</v>
      </c>
      <c r="AN292">
        <v>7.999999999999996E-2</v>
      </c>
      <c r="AO292">
        <v>0</v>
      </c>
    </row>
    <row r="293" spans="1:41">
      <c r="A293">
        <v>1404</v>
      </c>
      <c r="B293">
        <v>23.04</v>
      </c>
      <c r="C293">
        <v>0.1022</v>
      </c>
      <c r="D293">
        <v>0.10970000000000001</v>
      </c>
      <c r="E293" s="8">
        <v>1</v>
      </c>
      <c r="F293" s="9">
        <v>0</v>
      </c>
      <c r="G293" s="10">
        <v>1</v>
      </c>
      <c r="H293">
        <v>1</v>
      </c>
      <c r="I293">
        <v>0.9999577654021794</v>
      </c>
      <c r="J293" s="8">
        <v>0.9999577654021794</v>
      </c>
      <c r="K293" s="10">
        <v>4.2234597820600683E-5</v>
      </c>
      <c r="L293" s="8">
        <v>-4.223548972634016E-5</v>
      </c>
      <c r="M293" s="10">
        <v>100</v>
      </c>
      <c r="N293">
        <v>4.2236381657193371E-5</v>
      </c>
      <c r="AH293">
        <v>0.9999982333899432</v>
      </c>
      <c r="AI293">
        <v>0</v>
      </c>
      <c r="AJ293">
        <v>1</v>
      </c>
      <c r="AK293">
        <v>150</v>
      </c>
      <c r="AL293">
        <v>139</v>
      </c>
      <c r="AM293">
        <v>0</v>
      </c>
      <c r="AN293">
        <v>7.3333333333333361E-2</v>
      </c>
      <c r="AO293">
        <v>0</v>
      </c>
    </row>
    <row r="294" spans="1:41">
      <c r="A294">
        <v>1419</v>
      </c>
      <c r="B294">
        <v>31.12</v>
      </c>
      <c r="C294">
        <v>0.1143</v>
      </c>
      <c r="D294">
        <v>0.13669999999999999</v>
      </c>
      <c r="E294" s="8">
        <v>1</v>
      </c>
      <c r="F294" s="9">
        <v>0</v>
      </c>
      <c r="G294" s="10">
        <v>1</v>
      </c>
      <c r="H294">
        <v>1</v>
      </c>
      <c r="I294">
        <v>0.9999982333899432</v>
      </c>
      <c r="J294" s="8">
        <v>0.9999982333899432</v>
      </c>
      <c r="K294" s="10">
        <v>1.7666100567970133E-6</v>
      </c>
      <c r="L294" s="8">
        <v>-1.7666116172543975E-6</v>
      </c>
      <c r="M294" s="10">
        <v>100</v>
      </c>
      <c r="N294">
        <v>1.7666131777136195E-6</v>
      </c>
      <c r="AH294">
        <v>0.99999847724311763</v>
      </c>
      <c r="AI294">
        <v>0</v>
      </c>
      <c r="AJ294">
        <v>1</v>
      </c>
      <c r="AK294">
        <v>150</v>
      </c>
      <c r="AL294">
        <v>140</v>
      </c>
      <c r="AM294">
        <v>0</v>
      </c>
      <c r="AN294">
        <v>6.6666666666666652E-2</v>
      </c>
      <c r="AO294">
        <v>0</v>
      </c>
    </row>
    <row r="295" spans="1:41">
      <c r="A295">
        <v>1491</v>
      </c>
      <c r="B295">
        <v>20.99</v>
      </c>
      <c r="C295">
        <v>0.1961</v>
      </c>
      <c r="D295">
        <v>0.2195</v>
      </c>
      <c r="E295" s="8">
        <v>1</v>
      </c>
      <c r="F295" s="9">
        <v>0</v>
      </c>
      <c r="G295" s="10">
        <v>1</v>
      </c>
      <c r="H295">
        <v>1</v>
      </c>
      <c r="I295">
        <v>0.99999865168761815</v>
      </c>
      <c r="J295" s="8">
        <v>0.99999865168761815</v>
      </c>
      <c r="K295" s="10">
        <v>1.3483123818547327E-6</v>
      </c>
      <c r="L295" s="8">
        <v>-1.3483132908286892E-6</v>
      </c>
      <c r="M295" s="10">
        <v>100</v>
      </c>
      <c r="N295">
        <v>1.3483141998034629E-6</v>
      </c>
      <c r="AH295">
        <v>0.99999865168761815</v>
      </c>
      <c r="AI295">
        <v>0</v>
      </c>
      <c r="AJ295">
        <v>1</v>
      </c>
      <c r="AK295">
        <v>150</v>
      </c>
      <c r="AL295">
        <v>141</v>
      </c>
      <c r="AM295">
        <v>0</v>
      </c>
      <c r="AN295">
        <v>6.0000000000000053E-2</v>
      </c>
      <c r="AO295">
        <v>0</v>
      </c>
    </row>
    <row r="296" spans="1:41">
      <c r="A296">
        <v>1509</v>
      </c>
      <c r="B296">
        <v>19.670000000000002</v>
      </c>
      <c r="C296">
        <v>0.27679999999999999</v>
      </c>
      <c r="D296">
        <v>0.4264</v>
      </c>
      <c r="E296" s="8">
        <v>1</v>
      </c>
      <c r="F296" s="9">
        <v>0</v>
      </c>
      <c r="G296" s="10">
        <v>1</v>
      </c>
      <c r="H296">
        <v>1</v>
      </c>
      <c r="I296">
        <v>0.99999996560790516</v>
      </c>
      <c r="J296" s="8">
        <v>0.99999996560790516</v>
      </c>
      <c r="K296" s="10">
        <v>3.439209483868666E-8</v>
      </c>
      <c r="L296" s="8">
        <v>-3.4392095430094765E-8</v>
      </c>
      <c r="M296" s="10">
        <v>100</v>
      </c>
      <c r="N296">
        <v>3.439209602150289E-8</v>
      </c>
      <c r="AH296">
        <v>0.99999977902020376</v>
      </c>
      <c r="AI296">
        <v>0</v>
      </c>
      <c r="AJ296">
        <v>1</v>
      </c>
      <c r="AK296">
        <v>150</v>
      </c>
      <c r="AL296">
        <v>142</v>
      </c>
      <c r="AM296">
        <v>0</v>
      </c>
      <c r="AN296">
        <v>5.3333333333333344E-2</v>
      </c>
      <c r="AO296">
        <v>0</v>
      </c>
    </row>
    <row r="297" spans="1:41">
      <c r="A297">
        <v>1670</v>
      </c>
      <c r="B297">
        <v>26.97</v>
      </c>
      <c r="C297">
        <v>0.16819999999999999</v>
      </c>
      <c r="D297">
        <v>0.19500000000000001</v>
      </c>
      <c r="E297" s="8">
        <v>1</v>
      </c>
      <c r="F297" s="9">
        <v>0</v>
      </c>
      <c r="G297" s="10">
        <v>1</v>
      </c>
      <c r="H297">
        <v>1</v>
      </c>
      <c r="I297">
        <v>0.99999993158840739</v>
      </c>
      <c r="J297" s="8">
        <v>0.99999993158840739</v>
      </c>
      <c r="K297" s="10">
        <v>6.8411592613060179E-8</v>
      </c>
      <c r="L297" s="8">
        <v>-6.8411594953133287E-8</v>
      </c>
      <c r="M297" s="10">
        <v>100</v>
      </c>
      <c r="N297">
        <v>6.8411597293206501E-8</v>
      </c>
      <c r="AH297">
        <v>0.99999992688027239</v>
      </c>
      <c r="AI297">
        <v>0</v>
      </c>
      <c r="AJ297">
        <v>1</v>
      </c>
      <c r="AK297">
        <v>150</v>
      </c>
      <c r="AL297">
        <v>143</v>
      </c>
      <c r="AM297">
        <v>0</v>
      </c>
      <c r="AN297">
        <v>4.6666666666666634E-2</v>
      </c>
      <c r="AO297">
        <v>0</v>
      </c>
    </row>
    <row r="298" spans="1:41">
      <c r="A298">
        <v>1685</v>
      </c>
      <c r="B298">
        <v>26.67</v>
      </c>
      <c r="C298">
        <v>0.2084</v>
      </c>
      <c r="D298">
        <v>0.3523</v>
      </c>
      <c r="E298" s="8">
        <v>1</v>
      </c>
      <c r="F298" s="9">
        <v>0</v>
      </c>
      <c r="G298" s="10">
        <v>1</v>
      </c>
      <c r="H298">
        <v>1</v>
      </c>
      <c r="I298">
        <v>0.99999999483803981</v>
      </c>
      <c r="J298" s="8">
        <v>0.99999999483803981</v>
      </c>
      <c r="K298" s="10">
        <v>5.1619601926233827E-9</v>
      </c>
      <c r="L298" s="8">
        <v>-5.1619602059462994E-9</v>
      </c>
      <c r="M298" s="10">
        <v>100</v>
      </c>
      <c r="N298">
        <v>5.1619602192692161E-9</v>
      </c>
      <c r="AH298">
        <v>0.99999993158840739</v>
      </c>
      <c r="AI298">
        <v>0</v>
      </c>
      <c r="AJ298">
        <v>1</v>
      </c>
      <c r="AK298">
        <v>150</v>
      </c>
      <c r="AL298">
        <v>144</v>
      </c>
      <c r="AM298">
        <v>0</v>
      </c>
      <c r="AN298">
        <v>4.0000000000000036E-2</v>
      </c>
      <c r="AO298">
        <v>0</v>
      </c>
    </row>
    <row r="299" spans="1:41">
      <c r="A299">
        <v>1686</v>
      </c>
      <c r="B299">
        <v>22.04</v>
      </c>
      <c r="C299">
        <v>0.1145</v>
      </c>
      <c r="D299">
        <v>0.13239999999999999</v>
      </c>
      <c r="E299" s="8">
        <v>1</v>
      </c>
      <c r="F299" s="9">
        <v>0</v>
      </c>
      <c r="G299" s="10">
        <v>1</v>
      </c>
      <c r="H299">
        <v>1</v>
      </c>
      <c r="I299">
        <v>0.99999847724311763</v>
      </c>
      <c r="J299" s="8">
        <v>0.99999847724311763</v>
      </c>
      <c r="K299" s="10">
        <v>1.5227568823661386E-6</v>
      </c>
      <c r="L299" s="8">
        <v>-1.5227580417615771E-6</v>
      </c>
      <c r="M299" s="10">
        <v>100</v>
      </c>
      <c r="N299">
        <v>1.5227592011581923E-6</v>
      </c>
      <c r="AH299">
        <v>0.99999996560790516</v>
      </c>
      <c r="AI299">
        <v>0</v>
      </c>
      <c r="AJ299">
        <v>1</v>
      </c>
      <c r="AK299">
        <v>150</v>
      </c>
      <c r="AL299">
        <v>145</v>
      </c>
      <c r="AM299">
        <v>0</v>
      </c>
      <c r="AN299">
        <v>3.3333333333333326E-2</v>
      </c>
      <c r="AO299">
        <v>0</v>
      </c>
    </row>
    <row r="300" spans="1:41">
      <c r="A300">
        <v>1761</v>
      </c>
      <c r="B300">
        <v>20.2</v>
      </c>
      <c r="C300">
        <v>0.28670000000000001</v>
      </c>
      <c r="D300">
        <v>0.42680000000000001</v>
      </c>
      <c r="E300" s="8">
        <v>1</v>
      </c>
      <c r="F300" s="9">
        <v>0</v>
      </c>
      <c r="G300" s="10">
        <v>1</v>
      </c>
      <c r="H300">
        <v>1</v>
      </c>
      <c r="I300">
        <v>0.99999999855433419</v>
      </c>
      <c r="J300" s="8">
        <v>0.99999999855433419</v>
      </c>
      <c r="K300" s="10">
        <v>1.4456658092854013E-9</v>
      </c>
      <c r="L300" s="8">
        <v>-1.4456658103303761E-9</v>
      </c>
      <c r="M300" s="10">
        <v>100</v>
      </c>
      <c r="N300">
        <v>1.4456658113753509E-9</v>
      </c>
      <c r="AH300">
        <v>0.99999999483803981</v>
      </c>
      <c r="AI300">
        <v>0</v>
      </c>
      <c r="AJ300">
        <v>1</v>
      </c>
      <c r="AK300">
        <v>150</v>
      </c>
      <c r="AL300">
        <v>146</v>
      </c>
      <c r="AM300">
        <v>0</v>
      </c>
      <c r="AN300">
        <v>2.6666666666666616E-2</v>
      </c>
      <c r="AO300">
        <v>0</v>
      </c>
    </row>
    <row r="301" spans="1:41">
      <c r="A301">
        <v>1878</v>
      </c>
      <c r="B301">
        <v>24.91</v>
      </c>
      <c r="C301">
        <v>0.26650000000000001</v>
      </c>
      <c r="D301">
        <v>0.33389999999999997</v>
      </c>
      <c r="E301" s="8">
        <v>1</v>
      </c>
      <c r="F301" s="9">
        <v>0</v>
      </c>
      <c r="G301" s="10">
        <v>1</v>
      </c>
      <c r="H301">
        <v>1</v>
      </c>
      <c r="I301">
        <v>0.99999999961780994</v>
      </c>
      <c r="J301" s="8">
        <v>0.99999999961780994</v>
      </c>
      <c r="K301" s="10">
        <v>3.8219005737971656E-10</v>
      </c>
      <c r="L301" s="8">
        <v>-3.8219005745275118E-10</v>
      </c>
      <c r="M301" s="10">
        <v>100</v>
      </c>
      <c r="N301">
        <v>3.821900575257858E-10</v>
      </c>
      <c r="AH301">
        <v>0.99999999855433419</v>
      </c>
      <c r="AI301">
        <v>0</v>
      </c>
      <c r="AJ301">
        <v>1</v>
      </c>
      <c r="AK301">
        <v>150</v>
      </c>
      <c r="AL301">
        <v>147</v>
      </c>
      <c r="AM301">
        <v>0</v>
      </c>
      <c r="AN301">
        <v>2.0000000000000018E-2</v>
      </c>
      <c r="AO301">
        <v>0</v>
      </c>
    </row>
    <row r="302" spans="1:41">
      <c r="A302">
        <v>2250</v>
      </c>
      <c r="B302">
        <v>21.87</v>
      </c>
      <c r="C302">
        <v>0.19139999999999999</v>
      </c>
      <c r="D302">
        <v>0.28710000000000002</v>
      </c>
      <c r="E302" s="8">
        <v>1</v>
      </c>
      <c r="F302" s="9">
        <v>0</v>
      </c>
      <c r="G302" s="10">
        <v>1</v>
      </c>
      <c r="H302">
        <v>1</v>
      </c>
      <c r="I302">
        <v>0.99999999988008859</v>
      </c>
      <c r="J302" s="8">
        <v>0.99999999988008859</v>
      </c>
      <c r="K302" s="10">
        <v>1.1991141413147943E-10</v>
      </c>
      <c r="L302" s="8">
        <v>-1.199114141386688E-10</v>
      </c>
      <c r="M302" s="10">
        <v>100</v>
      </c>
      <c r="N302">
        <v>1.1991141414585818E-10</v>
      </c>
      <c r="AH302">
        <v>0.99999999961780994</v>
      </c>
      <c r="AI302">
        <v>0</v>
      </c>
      <c r="AJ302">
        <v>1</v>
      </c>
      <c r="AK302">
        <v>150</v>
      </c>
      <c r="AL302">
        <v>148</v>
      </c>
      <c r="AM302">
        <v>0</v>
      </c>
      <c r="AN302">
        <v>1.3333333333333308E-2</v>
      </c>
      <c r="AO302">
        <v>0</v>
      </c>
    </row>
    <row r="303" spans="1:41">
      <c r="A303">
        <v>2499</v>
      </c>
      <c r="B303">
        <v>18.47</v>
      </c>
      <c r="C303">
        <v>0.15160000000000001</v>
      </c>
      <c r="D303">
        <v>0.3201</v>
      </c>
      <c r="E303" s="11">
        <v>1</v>
      </c>
      <c r="F303" s="12">
        <v>0</v>
      </c>
      <c r="G303" s="10">
        <v>1</v>
      </c>
      <c r="H303">
        <v>1</v>
      </c>
      <c r="I303">
        <v>0.99999999996605493</v>
      </c>
      <c r="J303" s="8">
        <v>0.99999999996605493</v>
      </c>
      <c r="K303" s="10">
        <v>3.3945068977914161E-11</v>
      </c>
      <c r="L303" s="8">
        <v>-3.3945068978490293E-11</v>
      </c>
      <c r="M303" s="10">
        <v>100</v>
      </c>
      <c r="N303">
        <v>3.394506897906643E-11</v>
      </c>
      <c r="AH303">
        <v>0.99999999988008859</v>
      </c>
      <c r="AI303">
        <v>0</v>
      </c>
      <c r="AJ303">
        <v>1</v>
      </c>
      <c r="AK303">
        <v>150</v>
      </c>
      <c r="AL303">
        <v>149</v>
      </c>
      <c r="AM303">
        <v>0</v>
      </c>
      <c r="AN303">
        <v>6.6666666666667096E-3</v>
      </c>
      <c r="AO303">
        <v>0</v>
      </c>
    </row>
    <row r="304" spans="1:41">
      <c r="A304" s="4"/>
      <c r="B304" s="4"/>
      <c r="C304" s="4"/>
      <c r="D304" s="4"/>
      <c r="E304" s="4">
        <v>150</v>
      </c>
      <c r="F304" s="4">
        <v>150</v>
      </c>
      <c r="G304" s="4">
        <v>300</v>
      </c>
      <c r="H304" s="4"/>
      <c r="I304" s="4"/>
      <c r="J304" s="4">
        <v>150.00494809084606</v>
      </c>
      <c r="K304" s="4">
        <v>149.99505190915417</v>
      </c>
      <c r="L304" s="4">
        <v>-60.09897433009079</v>
      </c>
      <c r="M304" s="4">
        <v>92.333333333333329</v>
      </c>
      <c r="N304" s="4">
        <v>307.39737547490421</v>
      </c>
      <c r="AH304" s="19">
        <v>0.99999999996605493</v>
      </c>
      <c r="AI304" s="19">
        <v>0</v>
      </c>
      <c r="AJ304" s="19">
        <v>1</v>
      </c>
      <c r="AK304" s="19">
        <v>150</v>
      </c>
      <c r="AL304" s="19">
        <v>150</v>
      </c>
      <c r="AM304" s="19">
        <v>0</v>
      </c>
      <c r="AN304" s="19">
        <v>0</v>
      </c>
      <c r="AO304" s="19">
        <v>0</v>
      </c>
    </row>
    <row r="305" spans="1:41" ht="16" thickBot="1">
      <c r="AO305">
        <v>0.97635555555555742</v>
      </c>
    </row>
    <row r="306" spans="1:41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41">
      <c r="A307" t="s">
        <v>75</v>
      </c>
      <c r="B307">
        <v>-15.842321786912741</v>
      </c>
      <c r="C307">
        <v>2.1618329406322543</v>
      </c>
      <c r="D307">
        <v>53.702363589366037</v>
      </c>
      <c r="E307">
        <v>2.3328244095173471E-13</v>
      </c>
      <c r="F307">
        <v>1.317549884935952E-7</v>
      </c>
    </row>
    <row r="308" spans="1:41">
      <c r="A308" t="s">
        <v>2</v>
      </c>
      <c r="B308">
        <v>1.1109154780310718E-2</v>
      </c>
      <c r="C308">
        <v>1.7798590894145714E-3</v>
      </c>
      <c r="D308">
        <v>38.957474388470658</v>
      </c>
      <c r="E308">
        <v>4.331387331104717E-10</v>
      </c>
      <c r="F308">
        <v>1.0111710905792539</v>
      </c>
      <c r="G308">
        <v>1.0076498064668709</v>
      </c>
      <c r="H308">
        <v>1.0147046800002082</v>
      </c>
    </row>
    <row r="309" spans="1:41">
      <c r="A309" t="s">
        <v>1</v>
      </c>
      <c r="B309">
        <v>0.30569414158343167</v>
      </c>
      <c r="C309">
        <v>6.9244829962383195E-2</v>
      </c>
      <c r="D309">
        <v>19.489447400674006</v>
      </c>
      <c r="E309">
        <v>1.0115697872580166E-5</v>
      </c>
      <c r="F309">
        <v>1.3575670197426037</v>
      </c>
      <c r="G309">
        <v>1.1852773155168819</v>
      </c>
      <c r="H309">
        <v>1.5549004346625119</v>
      </c>
    </row>
    <row r="310" spans="1:41">
      <c r="A310" t="s">
        <v>3</v>
      </c>
      <c r="B310">
        <v>20.550679660999279</v>
      </c>
      <c r="C310">
        <v>9.2302424005339478</v>
      </c>
      <c r="D310">
        <v>4.9570827229850369</v>
      </c>
      <c r="E310">
        <v>2.5984007657730932E-2</v>
      </c>
      <c r="F310">
        <v>841485769.85390782</v>
      </c>
      <c r="G310">
        <v>11.701733431618635</v>
      </c>
      <c r="H310">
        <v>6.0512257009146088E+16</v>
      </c>
    </row>
    <row r="311" spans="1:41">
      <c r="A311" s="19" t="s">
        <v>4</v>
      </c>
      <c r="B311" s="19">
        <v>10.70031518392641</v>
      </c>
      <c r="C311" s="19">
        <v>5.6984037086330011</v>
      </c>
      <c r="D311" s="19">
        <v>3.5260357607750312</v>
      </c>
      <c r="E311" s="19">
        <v>6.0412067893107171E-2</v>
      </c>
      <c r="F311" s="19">
        <v>44369.83758628404</v>
      </c>
      <c r="G311" s="19">
        <v>0.62603383841698612</v>
      </c>
      <c r="H311" s="19">
        <v>3144690217.4031229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sqref="A1:D1048576"/>
    </sheetView>
  </sheetViews>
  <sheetFormatPr baseColWidth="10" defaultRowHeight="15" x14ac:dyDescent="0"/>
  <sheetData>
    <row r="1" spans="1:4">
      <c r="A1" t="s">
        <v>2</v>
      </c>
      <c r="B1" t="s">
        <v>1</v>
      </c>
      <c r="C1" t="s">
        <v>3</v>
      </c>
      <c r="D1" t="s">
        <v>0</v>
      </c>
    </row>
    <row r="2" spans="1:4">
      <c r="A2">
        <v>566.29999999999995</v>
      </c>
      <c r="B2">
        <v>14.36</v>
      </c>
      <c r="C2">
        <v>8.1290000000000001E-2</v>
      </c>
      <c r="D2">
        <v>0</v>
      </c>
    </row>
    <row r="3" spans="1:4">
      <c r="A3">
        <v>520</v>
      </c>
      <c r="B3">
        <v>15.71</v>
      </c>
      <c r="C3">
        <v>0.127</v>
      </c>
      <c r="D3">
        <v>0</v>
      </c>
    </row>
    <row r="4" spans="1:4">
      <c r="A4">
        <v>273.89999999999998</v>
      </c>
      <c r="B4">
        <v>12.44</v>
      </c>
      <c r="C4">
        <v>6.4920000000000005E-2</v>
      </c>
      <c r="D4">
        <v>0</v>
      </c>
    </row>
    <row r="5" spans="1:4">
      <c r="A5">
        <v>523.79999999999995</v>
      </c>
      <c r="B5">
        <v>18.420000000000002</v>
      </c>
      <c r="C5">
        <v>3.7659999999999999E-2</v>
      </c>
      <c r="D5">
        <v>0</v>
      </c>
    </row>
    <row r="6" spans="1:4">
      <c r="A6">
        <v>201.9</v>
      </c>
      <c r="B6">
        <v>16.84</v>
      </c>
      <c r="C6">
        <v>5.9429999999999997E-2</v>
      </c>
      <c r="D6">
        <v>0</v>
      </c>
    </row>
    <row r="7" spans="1:4">
      <c r="A7">
        <v>449.3</v>
      </c>
      <c r="B7">
        <v>14.63</v>
      </c>
      <c r="C7">
        <v>9.0920000000000001E-2</v>
      </c>
      <c r="D7">
        <v>0</v>
      </c>
    </row>
    <row r="8" spans="1:4">
      <c r="A8">
        <v>561</v>
      </c>
      <c r="B8">
        <v>22.3</v>
      </c>
      <c r="C8">
        <v>7.6980000000000007E-2</v>
      </c>
      <c r="D8">
        <v>0</v>
      </c>
    </row>
    <row r="9" spans="1:4">
      <c r="A9">
        <v>427.9</v>
      </c>
      <c r="B9">
        <v>21.6</v>
      </c>
      <c r="C9">
        <v>4.9660000000000003E-2</v>
      </c>
      <c r="D9">
        <v>0</v>
      </c>
    </row>
    <row r="10" spans="1:4">
      <c r="A10">
        <v>571.79999999999995</v>
      </c>
      <c r="B10">
        <v>16.34</v>
      </c>
      <c r="C10">
        <v>6.0589999999999998E-2</v>
      </c>
      <c r="D10">
        <v>0</v>
      </c>
    </row>
    <row r="11" spans="1:4">
      <c r="A11">
        <v>437.6</v>
      </c>
      <c r="B11">
        <v>18.239999999999998</v>
      </c>
      <c r="C11">
        <v>4.7509999999999997E-2</v>
      </c>
      <c r="D11">
        <v>0</v>
      </c>
    </row>
    <row r="12" spans="1:4">
      <c r="A12">
        <v>409</v>
      </c>
      <c r="B12">
        <v>18.75</v>
      </c>
      <c r="C12">
        <v>5.4730000000000001E-2</v>
      </c>
      <c r="D12">
        <v>0</v>
      </c>
    </row>
    <row r="13" spans="1:4">
      <c r="A13">
        <v>527.20000000000005</v>
      </c>
      <c r="B13">
        <v>19.309999999999999</v>
      </c>
      <c r="C13">
        <v>3.789E-2</v>
      </c>
      <c r="D13">
        <v>0</v>
      </c>
    </row>
    <row r="14" spans="1:4">
      <c r="A14">
        <v>224.5</v>
      </c>
      <c r="B14">
        <v>11.79</v>
      </c>
      <c r="C14">
        <v>5.2720000000000003E-2</v>
      </c>
      <c r="D14">
        <v>0</v>
      </c>
    </row>
    <row r="15" spans="1:4">
      <c r="A15">
        <v>311.89999999999998</v>
      </c>
      <c r="B15">
        <v>14.88</v>
      </c>
      <c r="C15">
        <v>8.0610000000000001E-2</v>
      </c>
      <c r="D15">
        <v>0</v>
      </c>
    </row>
    <row r="16" spans="1:4">
      <c r="A16">
        <v>221.8</v>
      </c>
      <c r="B16">
        <v>20.98</v>
      </c>
      <c r="C16">
        <v>8.9630000000000001E-2</v>
      </c>
      <c r="D16">
        <v>0</v>
      </c>
    </row>
    <row r="17" spans="1:4">
      <c r="A17">
        <v>260.89999999999998</v>
      </c>
      <c r="B17">
        <v>13.86</v>
      </c>
      <c r="C17">
        <v>8.7510000000000004E-2</v>
      </c>
      <c r="D17">
        <v>0</v>
      </c>
    </row>
    <row r="18" spans="1:4">
      <c r="A18">
        <v>269.39999999999998</v>
      </c>
      <c r="B18">
        <v>21.01</v>
      </c>
      <c r="C18">
        <v>7.7729999999999994E-2</v>
      </c>
      <c r="D18">
        <v>0</v>
      </c>
    </row>
    <row r="19" spans="1:4">
      <c r="A19">
        <v>394.1</v>
      </c>
      <c r="B19">
        <v>19.04</v>
      </c>
      <c r="C19">
        <v>4.7010000000000003E-2</v>
      </c>
      <c r="D19">
        <v>0</v>
      </c>
    </row>
    <row r="20" spans="1:4">
      <c r="A20">
        <v>250.5</v>
      </c>
      <c r="B20">
        <v>17.329999999999998</v>
      </c>
      <c r="C20">
        <v>0.14130000000000001</v>
      </c>
      <c r="D20">
        <v>0</v>
      </c>
    </row>
    <row r="21" spans="1:4">
      <c r="A21">
        <v>502.5</v>
      </c>
      <c r="B21">
        <v>16.489999999999998</v>
      </c>
      <c r="C21">
        <v>5.2339999999999998E-2</v>
      </c>
      <c r="D21">
        <v>0</v>
      </c>
    </row>
    <row r="22" spans="1:4">
      <c r="A22">
        <v>244</v>
      </c>
      <c r="B22">
        <v>14.64</v>
      </c>
      <c r="C22">
        <v>0.15310000000000001</v>
      </c>
      <c r="D22">
        <v>0</v>
      </c>
    </row>
    <row r="23" spans="1:4">
      <c r="A23">
        <v>470.9</v>
      </c>
      <c r="B23">
        <v>16.52</v>
      </c>
      <c r="C23">
        <v>6.8290000000000003E-2</v>
      </c>
      <c r="D23">
        <v>0</v>
      </c>
    </row>
    <row r="24" spans="1:4">
      <c r="A24">
        <v>559.20000000000005</v>
      </c>
      <c r="B24">
        <v>10.94</v>
      </c>
      <c r="C24">
        <v>0.1047</v>
      </c>
      <c r="D24">
        <v>0</v>
      </c>
    </row>
    <row r="25" spans="1:4">
      <c r="A25">
        <v>506.3</v>
      </c>
      <c r="B25">
        <v>18</v>
      </c>
      <c r="C25">
        <v>9.5460000000000003E-2</v>
      </c>
      <c r="D25">
        <v>0</v>
      </c>
    </row>
    <row r="26" spans="1:4">
      <c r="A26">
        <v>401.5</v>
      </c>
      <c r="B26">
        <v>20.97</v>
      </c>
      <c r="C26">
        <v>9.3619999999999995E-2</v>
      </c>
      <c r="D26">
        <v>0</v>
      </c>
    </row>
    <row r="27" spans="1:4">
      <c r="A27">
        <v>520</v>
      </c>
      <c r="B27">
        <v>15.86</v>
      </c>
      <c r="C27">
        <v>0.1535</v>
      </c>
      <c r="D27">
        <v>0</v>
      </c>
    </row>
    <row r="28" spans="1:4">
      <c r="A28">
        <v>443.3</v>
      </c>
      <c r="B28">
        <v>15.65</v>
      </c>
      <c r="C28">
        <v>7.1650000000000005E-2</v>
      </c>
      <c r="D28">
        <v>0</v>
      </c>
    </row>
    <row r="29" spans="1:4">
      <c r="A29">
        <v>466.1</v>
      </c>
      <c r="B29">
        <v>21.8</v>
      </c>
      <c r="C29">
        <v>9.4450000000000006E-2</v>
      </c>
      <c r="D29">
        <v>0</v>
      </c>
    </row>
    <row r="30" spans="1:4">
      <c r="A30">
        <v>651.9</v>
      </c>
      <c r="B30">
        <v>15.24</v>
      </c>
      <c r="C30">
        <v>0.13389999999999999</v>
      </c>
      <c r="D30">
        <v>0</v>
      </c>
    </row>
    <row r="31" spans="1:4">
      <c r="A31">
        <v>662.7</v>
      </c>
      <c r="B31">
        <v>24.02</v>
      </c>
      <c r="C31">
        <v>8.6059999999999998E-2</v>
      </c>
      <c r="D31">
        <v>0</v>
      </c>
    </row>
    <row r="32" spans="1:4">
      <c r="A32">
        <v>551.70000000000005</v>
      </c>
      <c r="B32">
        <v>14.76</v>
      </c>
      <c r="C32">
        <v>5.0549999999999998E-2</v>
      </c>
      <c r="D32">
        <v>0</v>
      </c>
    </row>
    <row r="33" spans="1:4">
      <c r="A33">
        <v>555.1</v>
      </c>
      <c r="B33">
        <v>18.3</v>
      </c>
      <c r="C33">
        <v>8.165E-2</v>
      </c>
      <c r="D33">
        <v>0</v>
      </c>
    </row>
    <row r="34" spans="1:4">
      <c r="A34">
        <v>451.1</v>
      </c>
      <c r="B34">
        <v>17.84</v>
      </c>
      <c r="C34">
        <v>7.0569999999999994E-2</v>
      </c>
      <c r="D34">
        <v>0</v>
      </c>
    </row>
    <row r="35" spans="1:4">
      <c r="A35">
        <v>294.5</v>
      </c>
      <c r="B35">
        <v>19.940000000000001</v>
      </c>
      <c r="C35">
        <v>5.3010000000000002E-2</v>
      </c>
      <c r="D35">
        <v>0</v>
      </c>
    </row>
    <row r="36" spans="1:4">
      <c r="A36">
        <v>412.6</v>
      </c>
      <c r="B36">
        <v>12.84</v>
      </c>
      <c r="C36">
        <v>7.5249999999999997E-2</v>
      </c>
      <c r="D36">
        <v>0</v>
      </c>
    </row>
    <row r="37" spans="1:4">
      <c r="A37">
        <v>143.5</v>
      </c>
      <c r="B37">
        <v>13.43</v>
      </c>
      <c r="C37">
        <v>7.5679999999999997E-2</v>
      </c>
      <c r="D37">
        <v>0</v>
      </c>
    </row>
    <row r="38" spans="1:4">
      <c r="A38">
        <v>458.7</v>
      </c>
      <c r="B38">
        <v>20.52</v>
      </c>
      <c r="C38">
        <v>4.0379999999999999E-2</v>
      </c>
      <c r="D38">
        <v>0</v>
      </c>
    </row>
    <row r="39" spans="1:4">
      <c r="A39">
        <v>298.3</v>
      </c>
      <c r="B39">
        <v>19.399999999999999</v>
      </c>
      <c r="C39">
        <v>9.6970000000000001E-2</v>
      </c>
      <c r="D39">
        <v>0</v>
      </c>
    </row>
    <row r="40" spans="1:4">
      <c r="A40">
        <v>336.1</v>
      </c>
      <c r="B40">
        <v>19.29</v>
      </c>
      <c r="C40">
        <v>8.5779999999999995E-2</v>
      </c>
      <c r="D40">
        <v>0</v>
      </c>
    </row>
    <row r="41" spans="1:4">
      <c r="A41">
        <v>412.5</v>
      </c>
      <c r="B41">
        <v>18.329999999999998</v>
      </c>
      <c r="C41">
        <v>0.1017</v>
      </c>
      <c r="D41">
        <v>0</v>
      </c>
    </row>
    <row r="42" spans="1:4">
      <c r="A42">
        <v>466.7</v>
      </c>
      <c r="B42">
        <v>18.54</v>
      </c>
      <c r="C42">
        <v>6.8150000000000002E-2</v>
      </c>
      <c r="D42">
        <v>0</v>
      </c>
    </row>
    <row r="43" spans="1:4">
      <c r="A43">
        <v>396.5</v>
      </c>
      <c r="B43">
        <v>21.26</v>
      </c>
      <c r="C43">
        <v>6.5750000000000003E-2</v>
      </c>
      <c r="D43">
        <v>0</v>
      </c>
    </row>
    <row r="44" spans="1:4">
      <c r="A44">
        <v>290.2</v>
      </c>
      <c r="B44">
        <v>16.989999999999998</v>
      </c>
      <c r="C44">
        <v>8.4040000000000004E-2</v>
      </c>
      <c r="D44">
        <v>0</v>
      </c>
    </row>
    <row r="45" spans="1:4">
      <c r="A45">
        <v>480.4</v>
      </c>
      <c r="B45">
        <v>20.76</v>
      </c>
      <c r="C45">
        <v>0.12089999999999999</v>
      </c>
      <c r="D45">
        <v>0</v>
      </c>
    </row>
    <row r="46" spans="1:4">
      <c r="A46">
        <v>629.9</v>
      </c>
      <c r="B46">
        <v>19.649999999999999</v>
      </c>
      <c r="C46">
        <v>0.2233</v>
      </c>
      <c r="D46">
        <v>0</v>
      </c>
    </row>
    <row r="47" spans="1:4">
      <c r="A47">
        <v>334.2</v>
      </c>
      <c r="B47">
        <v>20.190000000000001</v>
      </c>
      <c r="C47">
        <v>0.1303</v>
      </c>
      <c r="D47">
        <v>0</v>
      </c>
    </row>
    <row r="48" spans="1:4">
      <c r="A48">
        <v>230.9</v>
      </c>
      <c r="B48">
        <v>15.83</v>
      </c>
      <c r="C48">
        <v>8.201E-2</v>
      </c>
      <c r="D48">
        <v>0</v>
      </c>
    </row>
    <row r="49" spans="1:4">
      <c r="A49">
        <v>438.6</v>
      </c>
      <c r="B49">
        <v>21.53</v>
      </c>
      <c r="C49">
        <v>7.8490000000000004E-2</v>
      </c>
      <c r="D49">
        <v>0</v>
      </c>
    </row>
    <row r="50" spans="1:4">
      <c r="A50">
        <v>245.2</v>
      </c>
      <c r="B50">
        <v>15.76</v>
      </c>
      <c r="C50">
        <v>0.12429999999999999</v>
      </c>
      <c r="D50">
        <v>0</v>
      </c>
    </row>
    <row r="51" spans="1:4">
      <c r="A51">
        <v>403.3</v>
      </c>
      <c r="B51">
        <v>10.82</v>
      </c>
      <c r="C51">
        <v>6.6850000000000007E-2</v>
      </c>
      <c r="D51">
        <v>0</v>
      </c>
    </row>
    <row r="52" spans="1:4">
      <c r="A52">
        <v>640.70000000000005</v>
      </c>
      <c r="B52">
        <v>10.89</v>
      </c>
      <c r="C52">
        <v>0.1099</v>
      </c>
      <c r="D52">
        <v>0</v>
      </c>
    </row>
    <row r="53" spans="1:4">
      <c r="A53">
        <v>553.5</v>
      </c>
      <c r="B53">
        <v>16.39</v>
      </c>
      <c r="C53">
        <v>7.3249999999999996E-2</v>
      </c>
      <c r="D53">
        <v>0</v>
      </c>
    </row>
    <row r="54" spans="1:4">
      <c r="A54">
        <v>588.70000000000005</v>
      </c>
      <c r="B54">
        <v>17.21</v>
      </c>
      <c r="C54">
        <v>6.1359999999999998E-2</v>
      </c>
      <c r="D54">
        <v>0</v>
      </c>
    </row>
    <row r="55" spans="1:4">
      <c r="A55">
        <v>674.5</v>
      </c>
      <c r="B55">
        <v>16.39</v>
      </c>
      <c r="C55">
        <v>0.1807</v>
      </c>
      <c r="D55">
        <v>0</v>
      </c>
    </row>
    <row r="56" spans="1:4">
      <c r="A56">
        <v>455.8</v>
      </c>
      <c r="B56">
        <v>13.29</v>
      </c>
      <c r="C56">
        <v>9.5089999999999994E-2</v>
      </c>
      <c r="D56">
        <v>0</v>
      </c>
    </row>
    <row r="57" spans="1:4">
      <c r="A57">
        <v>761.7</v>
      </c>
      <c r="B57">
        <v>13.93</v>
      </c>
      <c r="C57">
        <v>9.4619999999999996E-2</v>
      </c>
      <c r="D57">
        <v>0</v>
      </c>
    </row>
    <row r="58" spans="1:4">
      <c r="A58">
        <v>423.6</v>
      </c>
      <c r="B58">
        <v>16.670000000000002</v>
      </c>
      <c r="C58">
        <v>6.0949999999999997E-2</v>
      </c>
      <c r="D58">
        <v>0</v>
      </c>
    </row>
    <row r="59" spans="1:4">
      <c r="A59">
        <v>399.8</v>
      </c>
      <c r="B59">
        <v>15.39</v>
      </c>
      <c r="C59">
        <v>6.8890000000000007E-2</v>
      </c>
      <c r="D59">
        <v>0</v>
      </c>
    </row>
    <row r="60" spans="1:4">
      <c r="A60">
        <v>384.8</v>
      </c>
      <c r="B60">
        <v>13.39</v>
      </c>
      <c r="C60">
        <v>0.11360000000000001</v>
      </c>
      <c r="D60">
        <v>0</v>
      </c>
    </row>
    <row r="61" spans="1:4">
      <c r="A61">
        <v>288.5</v>
      </c>
      <c r="B61">
        <v>11.97</v>
      </c>
      <c r="C61">
        <v>4.1020000000000001E-2</v>
      </c>
      <c r="D61">
        <v>0</v>
      </c>
    </row>
    <row r="62" spans="1:4">
      <c r="A62">
        <v>398</v>
      </c>
      <c r="B62">
        <v>17.309999999999999</v>
      </c>
      <c r="C62">
        <v>9.486E-2</v>
      </c>
      <c r="D62">
        <v>0</v>
      </c>
    </row>
    <row r="63" spans="1:4">
      <c r="A63">
        <v>512.20000000000005</v>
      </c>
      <c r="B63">
        <v>15.92</v>
      </c>
      <c r="C63">
        <v>9.5089999999999994E-2</v>
      </c>
      <c r="D63">
        <v>0</v>
      </c>
    </row>
    <row r="64" spans="1:4">
      <c r="A64">
        <v>355.3</v>
      </c>
      <c r="B64">
        <v>14.97</v>
      </c>
      <c r="C64">
        <v>5.1389999999999998E-2</v>
      </c>
      <c r="D64">
        <v>0</v>
      </c>
    </row>
    <row r="65" spans="1:4">
      <c r="A65">
        <v>432.8</v>
      </c>
      <c r="B65">
        <v>14.65</v>
      </c>
      <c r="C65">
        <v>0.12959999999999999</v>
      </c>
      <c r="D65">
        <v>0</v>
      </c>
    </row>
    <row r="66" spans="1:4">
      <c r="A66">
        <v>689.5</v>
      </c>
      <c r="B66">
        <v>18.77</v>
      </c>
      <c r="C66">
        <v>0.1167</v>
      </c>
      <c r="D66">
        <v>0</v>
      </c>
    </row>
    <row r="67" spans="1:4">
      <c r="A67">
        <v>640.1</v>
      </c>
      <c r="B67">
        <v>15.18</v>
      </c>
      <c r="C67">
        <v>0.1021</v>
      </c>
      <c r="D67">
        <v>0</v>
      </c>
    </row>
    <row r="68" spans="1:4">
      <c r="A68">
        <v>585</v>
      </c>
      <c r="B68">
        <v>17.91</v>
      </c>
      <c r="C68">
        <v>6.3759999999999997E-2</v>
      </c>
      <c r="D68">
        <v>0</v>
      </c>
    </row>
    <row r="69" spans="1:4">
      <c r="A69">
        <v>519.4</v>
      </c>
      <c r="B69">
        <v>20.78</v>
      </c>
      <c r="C69">
        <v>7.5889999999999999E-2</v>
      </c>
      <c r="D69">
        <v>0</v>
      </c>
    </row>
    <row r="70" spans="1:4">
      <c r="A70">
        <v>203.9</v>
      </c>
      <c r="B70">
        <v>20.7</v>
      </c>
      <c r="C70">
        <v>0.1305</v>
      </c>
      <c r="D70">
        <v>0</v>
      </c>
    </row>
    <row r="71" spans="1:4">
      <c r="A71">
        <v>300.2</v>
      </c>
      <c r="B71">
        <v>15.34</v>
      </c>
      <c r="C71">
        <v>0.15989999999999999</v>
      </c>
      <c r="D71">
        <v>0</v>
      </c>
    </row>
    <row r="72" spans="1:4">
      <c r="A72">
        <v>381.9</v>
      </c>
      <c r="B72">
        <v>13.08</v>
      </c>
      <c r="C72">
        <v>5.1130000000000002E-2</v>
      </c>
      <c r="D72">
        <v>0</v>
      </c>
    </row>
    <row r="73" spans="1:4">
      <c r="A73">
        <v>538.9</v>
      </c>
      <c r="B73">
        <v>15.34</v>
      </c>
      <c r="C73">
        <v>8.498E-2</v>
      </c>
      <c r="D73">
        <v>0</v>
      </c>
    </row>
    <row r="74" spans="1:4">
      <c r="A74">
        <v>460.3</v>
      </c>
      <c r="B74">
        <v>17.940000000000001</v>
      </c>
      <c r="C74">
        <v>6.6790000000000002E-2</v>
      </c>
      <c r="D74">
        <v>0</v>
      </c>
    </row>
    <row r="75" spans="1:4">
      <c r="A75">
        <v>880.2</v>
      </c>
      <c r="B75">
        <v>19.46</v>
      </c>
      <c r="C75">
        <v>7.2230000000000003E-2</v>
      </c>
      <c r="D75">
        <v>0</v>
      </c>
    </row>
    <row r="76" spans="1:4">
      <c r="A76">
        <v>448.6</v>
      </c>
      <c r="B76">
        <v>12.74</v>
      </c>
      <c r="C76">
        <v>5.2409999999999998E-2</v>
      </c>
      <c r="D76">
        <v>0</v>
      </c>
    </row>
    <row r="77" spans="1:4">
      <c r="A77">
        <v>366.8</v>
      </c>
      <c r="B77">
        <v>12.96</v>
      </c>
      <c r="C77">
        <v>3.7179999999999998E-2</v>
      </c>
      <c r="D77">
        <v>0</v>
      </c>
    </row>
    <row r="78" spans="1:4">
      <c r="A78">
        <v>419.8</v>
      </c>
      <c r="B78">
        <v>20.18</v>
      </c>
      <c r="C78">
        <v>0.11409999999999999</v>
      </c>
      <c r="D78">
        <v>0</v>
      </c>
    </row>
    <row r="79" spans="1:4">
      <c r="A79">
        <v>464.5</v>
      </c>
      <c r="B79">
        <v>22.22</v>
      </c>
      <c r="C79">
        <v>0.10150000000000001</v>
      </c>
      <c r="D79">
        <v>0</v>
      </c>
    </row>
    <row r="80" spans="1:4">
      <c r="A80">
        <v>690.2</v>
      </c>
      <c r="B80">
        <v>19.760000000000002</v>
      </c>
      <c r="C80">
        <v>5.3519999999999998E-2</v>
      </c>
      <c r="D80">
        <v>0</v>
      </c>
    </row>
    <row r="81" spans="1:4">
      <c r="A81">
        <v>357.6</v>
      </c>
      <c r="B81">
        <v>9.7100000000000009</v>
      </c>
      <c r="C81">
        <v>5.7360000000000001E-2</v>
      </c>
      <c r="D81">
        <v>0</v>
      </c>
    </row>
    <row r="82" spans="1:4">
      <c r="A82">
        <v>685.9</v>
      </c>
      <c r="B82">
        <v>16.95</v>
      </c>
      <c r="C82">
        <v>7.8850000000000003E-2</v>
      </c>
      <c r="D82">
        <v>0</v>
      </c>
    </row>
    <row r="83" spans="1:4">
      <c r="A83">
        <v>464.1</v>
      </c>
      <c r="B83">
        <v>12.39</v>
      </c>
      <c r="C83">
        <v>6.9809999999999997E-2</v>
      </c>
      <c r="D83">
        <v>0</v>
      </c>
    </row>
    <row r="84" spans="1:4">
      <c r="A84">
        <v>372.7</v>
      </c>
      <c r="B84">
        <v>14.71</v>
      </c>
      <c r="C84">
        <v>5.7430000000000002E-2</v>
      </c>
      <c r="D84">
        <v>0</v>
      </c>
    </row>
    <row r="85" spans="1:4">
      <c r="A85">
        <v>349.6</v>
      </c>
      <c r="B85">
        <v>15.15</v>
      </c>
      <c r="C85">
        <v>4.3020000000000003E-2</v>
      </c>
      <c r="D85">
        <v>0</v>
      </c>
    </row>
    <row r="86" spans="1:4">
      <c r="A86">
        <v>227.2</v>
      </c>
      <c r="B86">
        <v>14.45</v>
      </c>
      <c r="C86">
        <v>4.2759999999999999E-2</v>
      </c>
      <c r="D86">
        <v>0</v>
      </c>
    </row>
    <row r="87" spans="1:4">
      <c r="A87">
        <v>302.39999999999998</v>
      </c>
      <c r="B87">
        <v>18.059999999999999</v>
      </c>
      <c r="C87">
        <v>0.12939999999999999</v>
      </c>
      <c r="D87">
        <v>0</v>
      </c>
    </row>
    <row r="88" spans="1:4">
      <c r="A88">
        <v>526.4</v>
      </c>
      <c r="B88">
        <v>22.22</v>
      </c>
      <c r="C88">
        <v>1.9380000000000001E-2</v>
      </c>
      <c r="D88">
        <v>0</v>
      </c>
    </row>
    <row r="89" spans="1:4">
      <c r="A89">
        <v>508.8</v>
      </c>
      <c r="B89">
        <v>13.06</v>
      </c>
      <c r="C89">
        <v>3.7740000000000003E-2</v>
      </c>
      <c r="D89">
        <v>0</v>
      </c>
    </row>
    <row r="90" spans="1:4">
      <c r="A90">
        <v>402</v>
      </c>
      <c r="B90">
        <v>14.92</v>
      </c>
      <c r="C90">
        <v>8.1549999999999997E-2</v>
      </c>
      <c r="D90">
        <v>0</v>
      </c>
    </row>
    <row r="91" spans="1:4">
      <c r="A91">
        <v>317.5</v>
      </c>
      <c r="B91">
        <v>15.11</v>
      </c>
      <c r="C91">
        <v>4.6949999999999999E-2</v>
      </c>
      <c r="D91">
        <v>0</v>
      </c>
    </row>
    <row r="92" spans="1:4">
      <c r="A92">
        <v>420.3</v>
      </c>
      <c r="B92">
        <v>17.190000000000001</v>
      </c>
      <c r="C92">
        <v>6.1409999999999999E-2</v>
      </c>
      <c r="D92">
        <v>0</v>
      </c>
    </row>
    <row r="93" spans="1:4">
      <c r="A93">
        <v>428.9</v>
      </c>
      <c r="B93">
        <v>17.39</v>
      </c>
      <c r="C93">
        <v>5.5620000000000003E-2</v>
      </c>
      <c r="D93">
        <v>0</v>
      </c>
    </row>
    <row r="94" spans="1:4">
      <c r="A94">
        <v>463.7</v>
      </c>
      <c r="B94">
        <v>15.9</v>
      </c>
      <c r="C94">
        <v>7.2529999999999997E-2</v>
      </c>
      <c r="D94">
        <v>0</v>
      </c>
    </row>
    <row r="95" spans="1:4">
      <c r="A95">
        <v>507.4</v>
      </c>
      <c r="B95">
        <v>21.41</v>
      </c>
      <c r="C95">
        <v>6.6009999999999999E-2</v>
      </c>
      <c r="D95">
        <v>0</v>
      </c>
    </row>
    <row r="96" spans="1:4">
      <c r="A96">
        <v>288.10000000000002</v>
      </c>
      <c r="B96">
        <v>18.22</v>
      </c>
      <c r="C96">
        <v>2.3439999999999999E-2</v>
      </c>
      <c r="D96">
        <v>0</v>
      </c>
    </row>
    <row r="97" spans="1:4">
      <c r="A97">
        <v>516.4</v>
      </c>
      <c r="B97">
        <v>16.329999999999998</v>
      </c>
      <c r="C97">
        <v>5.3659999999999999E-2</v>
      </c>
      <c r="D97">
        <v>0</v>
      </c>
    </row>
    <row r="98" spans="1:4">
      <c r="A98">
        <v>461</v>
      </c>
      <c r="B98">
        <v>19.559999999999999</v>
      </c>
      <c r="C98">
        <v>8.0869999999999997E-2</v>
      </c>
      <c r="D98">
        <v>0</v>
      </c>
    </row>
    <row r="99" spans="1:4">
      <c r="A99">
        <v>481.9</v>
      </c>
      <c r="B99">
        <v>18.600000000000001</v>
      </c>
      <c r="C99">
        <v>0.10580000000000001</v>
      </c>
      <c r="D99">
        <v>0</v>
      </c>
    </row>
    <row r="100" spans="1:4">
      <c r="A100">
        <v>295.39999999999998</v>
      </c>
      <c r="B100">
        <v>17.27</v>
      </c>
      <c r="C100">
        <v>7.2319999999999995E-2</v>
      </c>
      <c r="D100">
        <v>0</v>
      </c>
    </row>
    <row r="101" spans="1:4">
      <c r="A101">
        <v>529.4</v>
      </c>
      <c r="B101">
        <v>22.54</v>
      </c>
      <c r="C101">
        <v>0.14829999999999999</v>
      </c>
      <c r="D101">
        <v>0</v>
      </c>
    </row>
    <row r="102" spans="1:4">
      <c r="A102">
        <v>725.5</v>
      </c>
      <c r="B102">
        <v>12.91</v>
      </c>
      <c r="C102">
        <v>6.2300000000000001E-2</v>
      </c>
      <c r="D102">
        <v>0</v>
      </c>
    </row>
    <row r="103" spans="1:4">
      <c r="A103">
        <v>428</v>
      </c>
      <c r="B103">
        <v>18.940000000000001</v>
      </c>
      <c r="C103">
        <v>6.9000000000000006E-2</v>
      </c>
      <c r="D103">
        <v>0</v>
      </c>
    </row>
    <row r="104" spans="1:4">
      <c r="A104">
        <v>432.2</v>
      </c>
      <c r="B104">
        <v>18.350000000000001</v>
      </c>
      <c r="C104">
        <v>0.1154</v>
      </c>
      <c r="D104">
        <v>0</v>
      </c>
    </row>
    <row r="105" spans="1:4">
      <c r="A105">
        <v>321.2</v>
      </c>
      <c r="B105">
        <v>17.48</v>
      </c>
      <c r="C105">
        <v>5.9069999999999998E-2</v>
      </c>
      <c r="D105">
        <v>0</v>
      </c>
    </row>
    <row r="106" spans="1:4">
      <c r="A106">
        <v>568.9</v>
      </c>
      <c r="B106">
        <v>13.16</v>
      </c>
      <c r="C106">
        <v>8.7110000000000007E-2</v>
      </c>
      <c r="D106">
        <v>0</v>
      </c>
    </row>
    <row r="107" spans="1:4">
      <c r="A107">
        <v>561.29999999999995</v>
      </c>
      <c r="B107">
        <v>13.9</v>
      </c>
      <c r="C107">
        <v>0.1192</v>
      </c>
      <c r="D107">
        <v>0</v>
      </c>
    </row>
    <row r="108" spans="1:4">
      <c r="A108">
        <v>313.10000000000002</v>
      </c>
      <c r="B108">
        <v>17.53</v>
      </c>
      <c r="C108">
        <v>8.5019999999999998E-2</v>
      </c>
      <c r="D108">
        <v>0</v>
      </c>
    </row>
    <row r="109" spans="1:4">
      <c r="A109">
        <v>546.4</v>
      </c>
      <c r="B109">
        <v>17.02</v>
      </c>
      <c r="C109">
        <v>4.9939999999999998E-2</v>
      </c>
      <c r="D109">
        <v>0</v>
      </c>
    </row>
    <row r="110" spans="1:4">
      <c r="A110">
        <v>641.20000000000005</v>
      </c>
      <c r="B110">
        <v>13.47</v>
      </c>
      <c r="C110">
        <v>7.6240000000000002E-2</v>
      </c>
      <c r="D110">
        <v>0</v>
      </c>
    </row>
    <row r="111" spans="1:4">
      <c r="A111">
        <v>329.6</v>
      </c>
      <c r="B111">
        <v>15.46</v>
      </c>
      <c r="C111">
        <v>7.7219999999999997E-2</v>
      </c>
      <c r="D111">
        <v>0</v>
      </c>
    </row>
    <row r="112" spans="1:4">
      <c r="A112">
        <v>684.5</v>
      </c>
      <c r="B112">
        <v>15.51</v>
      </c>
      <c r="C112">
        <v>0.1096</v>
      </c>
      <c r="D112">
        <v>0</v>
      </c>
    </row>
    <row r="113" spans="1:4">
      <c r="A113">
        <v>496.4</v>
      </c>
      <c r="B113">
        <v>23.97</v>
      </c>
      <c r="C113">
        <v>7.5289999999999996E-2</v>
      </c>
      <c r="D113">
        <v>0</v>
      </c>
    </row>
    <row r="114" spans="1:4">
      <c r="A114">
        <v>395.7</v>
      </c>
      <c r="B114">
        <v>27.08</v>
      </c>
      <c r="C114">
        <v>3.8129999999999997E-2</v>
      </c>
      <c r="D114">
        <v>0</v>
      </c>
    </row>
    <row r="115" spans="1:4">
      <c r="A115">
        <v>386.8</v>
      </c>
      <c r="B115">
        <v>33.81</v>
      </c>
      <c r="C115">
        <v>3.5740000000000001E-2</v>
      </c>
      <c r="D115">
        <v>0</v>
      </c>
    </row>
    <row r="116" spans="1:4">
      <c r="A116">
        <v>279.60000000000002</v>
      </c>
      <c r="B116">
        <v>15.91</v>
      </c>
      <c r="C116">
        <v>4.0869999999999997E-2</v>
      </c>
      <c r="D116">
        <v>0</v>
      </c>
    </row>
    <row r="117" spans="1:4">
      <c r="A117">
        <v>603.4</v>
      </c>
      <c r="B117">
        <v>21.25</v>
      </c>
      <c r="C117">
        <v>6.9449999999999998E-2</v>
      </c>
      <c r="D117">
        <v>0</v>
      </c>
    </row>
    <row r="118" spans="1:4">
      <c r="A118">
        <v>623.9</v>
      </c>
      <c r="B118">
        <v>27.85</v>
      </c>
      <c r="C118">
        <v>0.10390000000000001</v>
      </c>
      <c r="D118">
        <v>0</v>
      </c>
    </row>
    <row r="119" spans="1:4">
      <c r="A119">
        <v>575.29999999999995</v>
      </c>
      <c r="B119">
        <v>15.6</v>
      </c>
      <c r="C119">
        <v>6.6299999999999998E-2</v>
      </c>
      <c r="D119">
        <v>0</v>
      </c>
    </row>
    <row r="120" spans="1:4">
      <c r="A120">
        <v>476.5</v>
      </c>
      <c r="B120">
        <v>15.04</v>
      </c>
      <c r="C120">
        <v>3.3930000000000002E-2</v>
      </c>
      <c r="D120">
        <v>0</v>
      </c>
    </row>
    <row r="121" spans="1:4">
      <c r="A121">
        <v>389.4</v>
      </c>
      <c r="B121">
        <v>18.190000000000001</v>
      </c>
      <c r="C121">
        <v>0.13250000000000001</v>
      </c>
      <c r="D121">
        <v>0</v>
      </c>
    </row>
    <row r="122" spans="1:4">
      <c r="A122">
        <v>590</v>
      </c>
      <c r="B122">
        <v>23.77</v>
      </c>
      <c r="C122">
        <v>6.8070000000000006E-2</v>
      </c>
      <c r="D122">
        <v>0</v>
      </c>
    </row>
    <row r="123" spans="1:4">
      <c r="A123">
        <v>337.7</v>
      </c>
      <c r="B123">
        <v>19.86</v>
      </c>
      <c r="C123">
        <v>5.9709999999999999E-2</v>
      </c>
      <c r="D123">
        <v>0</v>
      </c>
    </row>
    <row r="124" spans="1:4">
      <c r="A124">
        <v>541.6</v>
      </c>
      <c r="B124">
        <v>17.43</v>
      </c>
      <c r="C124">
        <v>4.5240000000000002E-2</v>
      </c>
      <c r="D124">
        <v>0</v>
      </c>
    </row>
    <row r="125" spans="1:4">
      <c r="A125">
        <v>512.20000000000005</v>
      </c>
      <c r="B125">
        <v>14.11</v>
      </c>
      <c r="C125">
        <v>0.1346</v>
      </c>
      <c r="D125">
        <v>0</v>
      </c>
    </row>
    <row r="126" spans="1:4">
      <c r="A126">
        <v>347</v>
      </c>
      <c r="B126">
        <v>25.22</v>
      </c>
      <c r="C126">
        <v>7.2340000000000002E-2</v>
      </c>
      <c r="D126">
        <v>0</v>
      </c>
    </row>
    <row r="127" spans="1:4">
      <c r="A127">
        <v>406.3</v>
      </c>
      <c r="B127">
        <v>14.93</v>
      </c>
      <c r="C127">
        <v>7.8079999999999997E-2</v>
      </c>
      <c r="D127">
        <v>0</v>
      </c>
    </row>
    <row r="128" spans="1:4">
      <c r="A128">
        <v>407.4</v>
      </c>
      <c r="B128">
        <v>18.45</v>
      </c>
      <c r="C128">
        <v>5.9909999999999998E-2</v>
      </c>
      <c r="D128">
        <v>0</v>
      </c>
    </row>
    <row r="129" spans="1:4">
      <c r="A129">
        <v>346.4</v>
      </c>
      <c r="B129">
        <v>18.95</v>
      </c>
      <c r="C129">
        <v>0.1147</v>
      </c>
      <c r="D129">
        <v>0</v>
      </c>
    </row>
    <row r="130" spans="1:4">
      <c r="A130">
        <v>561</v>
      </c>
      <c r="B130">
        <v>21.84</v>
      </c>
      <c r="C130">
        <v>8.2589999999999997E-2</v>
      </c>
      <c r="D130">
        <v>0</v>
      </c>
    </row>
    <row r="131" spans="1:4">
      <c r="A131">
        <v>512.20000000000005</v>
      </c>
      <c r="B131">
        <v>16.21</v>
      </c>
      <c r="C131">
        <v>6.2190000000000002E-2</v>
      </c>
      <c r="D131">
        <v>0</v>
      </c>
    </row>
    <row r="132" spans="1:4">
      <c r="A132">
        <v>344.9</v>
      </c>
      <c r="B132">
        <v>20.39</v>
      </c>
      <c r="C132">
        <v>0.12889999999999999</v>
      </c>
      <c r="D132">
        <v>0</v>
      </c>
    </row>
    <row r="133" spans="1:4">
      <c r="A133">
        <v>632.6</v>
      </c>
      <c r="B133">
        <v>16.82</v>
      </c>
      <c r="C133">
        <v>2.6749999999999999E-2</v>
      </c>
      <c r="D133">
        <v>0</v>
      </c>
    </row>
    <row r="134" spans="1:4">
      <c r="A134">
        <v>388</v>
      </c>
      <c r="B134">
        <v>13.04</v>
      </c>
      <c r="C134">
        <v>7.6079999999999995E-2</v>
      </c>
      <c r="D134">
        <v>0</v>
      </c>
    </row>
    <row r="135" spans="1:4">
      <c r="A135">
        <v>289.89999999999998</v>
      </c>
      <c r="B135">
        <v>15.67</v>
      </c>
      <c r="C135">
        <v>4.6890000000000001E-2</v>
      </c>
      <c r="D135">
        <v>0</v>
      </c>
    </row>
    <row r="136" spans="1:4">
      <c r="A136">
        <v>435.6</v>
      </c>
      <c r="B136">
        <v>17.36</v>
      </c>
      <c r="C136">
        <v>7.2099999999999997E-2</v>
      </c>
      <c r="D136">
        <v>0</v>
      </c>
    </row>
    <row r="137" spans="1:4">
      <c r="A137">
        <v>396.6</v>
      </c>
      <c r="B137">
        <v>14.16</v>
      </c>
      <c r="C137">
        <v>3.8719999999999997E-2</v>
      </c>
      <c r="D137">
        <v>0</v>
      </c>
    </row>
    <row r="138" spans="1:4">
      <c r="A138">
        <v>572.29999999999995</v>
      </c>
      <c r="B138">
        <v>17.84</v>
      </c>
      <c r="C138">
        <v>4.052E-2</v>
      </c>
      <c r="D138">
        <v>0</v>
      </c>
    </row>
    <row r="139" spans="1:4">
      <c r="A139">
        <v>587.4</v>
      </c>
      <c r="B139">
        <v>15.18</v>
      </c>
      <c r="C139">
        <v>7.6880000000000004E-2</v>
      </c>
      <c r="D139">
        <v>0</v>
      </c>
    </row>
    <row r="140" spans="1:4">
      <c r="A140">
        <v>427.3</v>
      </c>
      <c r="B140">
        <v>14.02</v>
      </c>
      <c r="C140">
        <v>4.3400000000000001E-2</v>
      </c>
      <c r="D140">
        <v>0</v>
      </c>
    </row>
    <row r="141" spans="1:4">
      <c r="A141">
        <v>516.6</v>
      </c>
      <c r="B141">
        <v>15.7</v>
      </c>
      <c r="C141">
        <v>9.5799999999999996E-2</v>
      </c>
      <c r="D141">
        <v>0</v>
      </c>
    </row>
    <row r="142" spans="1:4">
      <c r="A142">
        <v>489</v>
      </c>
      <c r="B142">
        <v>18.399999999999999</v>
      </c>
      <c r="C142">
        <v>4.2160000000000003E-2</v>
      </c>
      <c r="D142">
        <v>0</v>
      </c>
    </row>
    <row r="143" spans="1:4">
      <c r="A143">
        <v>441</v>
      </c>
      <c r="B143">
        <v>20.76</v>
      </c>
      <c r="C143">
        <v>0.1011</v>
      </c>
      <c r="D143">
        <v>0</v>
      </c>
    </row>
    <row r="144" spans="1:4">
      <c r="A144">
        <v>515.9</v>
      </c>
      <c r="B144">
        <v>13.12</v>
      </c>
      <c r="C144">
        <v>3.7289999999999997E-2</v>
      </c>
      <c r="D144">
        <v>0</v>
      </c>
    </row>
    <row r="145" spans="1:4">
      <c r="A145">
        <v>394.1</v>
      </c>
      <c r="B145">
        <v>19.96</v>
      </c>
      <c r="C145">
        <v>0.1181</v>
      </c>
      <c r="D145">
        <v>0</v>
      </c>
    </row>
    <row r="146" spans="1:4">
      <c r="A146">
        <v>396</v>
      </c>
      <c r="B146">
        <v>18.89</v>
      </c>
      <c r="C146">
        <v>5.008E-2</v>
      </c>
      <c r="D146">
        <v>0</v>
      </c>
    </row>
    <row r="147" spans="1:4">
      <c r="A147">
        <v>651</v>
      </c>
      <c r="B147">
        <v>19.73</v>
      </c>
      <c r="C147">
        <v>0.1676</v>
      </c>
      <c r="D147">
        <v>0</v>
      </c>
    </row>
    <row r="148" spans="1:4">
      <c r="A148">
        <v>687.3</v>
      </c>
      <c r="B148">
        <v>19.100000000000001</v>
      </c>
      <c r="C148">
        <v>9.8229999999999998E-2</v>
      </c>
      <c r="D148">
        <v>0</v>
      </c>
    </row>
    <row r="149" spans="1:4">
      <c r="A149">
        <v>513.70000000000005</v>
      </c>
      <c r="B149">
        <v>16.02</v>
      </c>
      <c r="C149">
        <v>7.9430000000000001E-2</v>
      </c>
      <c r="D149">
        <v>0</v>
      </c>
    </row>
    <row r="150" spans="1:4">
      <c r="A150">
        <v>432.7</v>
      </c>
      <c r="B150">
        <v>17.46</v>
      </c>
      <c r="C150">
        <v>5.6419999999999998E-2</v>
      </c>
      <c r="D150">
        <v>0</v>
      </c>
    </row>
    <row r="151" spans="1:4">
      <c r="A151">
        <v>492.1</v>
      </c>
      <c r="B151">
        <v>13.78</v>
      </c>
      <c r="C151">
        <v>8.3930000000000005E-2</v>
      </c>
      <c r="D151">
        <v>0</v>
      </c>
    </row>
    <row r="152" spans="1:4">
      <c r="A152">
        <v>1001</v>
      </c>
      <c r="B152">
        <v>10.38</v>
      </c>
      <c r="C152">
        <v>0.27760000000000001</v>
      </c>
      <c r="D152">
        <v>1</v>
      </c>
    </row>
    <row r="153" spans="1:4">
      <c r="A153">
        <v>1326</v>
      </c>
      <c r="B153">
        <v>17.77</v>
      </c>
      <c r="C153">
        <v>7.8640000000000002E-2</v>
      </c>
      <c r="D153">
        <v>1</v>
      </c>
    </row>
    <row r="154" spans="1:4">
      <c r="A154">
        <v>1203</v>
      </c>
      <c r="B154">
        <v>21.25</v>
      </c>
      <c r="C154">
        <v>0.15989999999999999</v>
      </c>
      <c r="D154">
        <v>1</v>
      </c>
    </row>
    <row r="155" spans="1:4">
      <c r="A155">
        <v>386.1</v>
      </c>
      <c r="B155">
        <v>20.38</v>
      </c>
      <c r="C155">
        <v>0.28389999999999999</v>
      </c>
      <c r="D155">
        <v>1</v>
      </c>
    </row>
    <row r="156" spans="1:4">
      <c r="A156">
        <v>1297</v>
      </c>
      <c r="B156">
        <v>14.34</v>
      </c>
      <c r="C156">
        <v>0.1328</v>
      </c>
      <c r="D156">
        <v>1</v>
      </c>
    </row>
    <row r="157" spans="1:4">
      <c r="A157">
        <v>477.1</v>
      </c>
      <c r="B157">
        <v>15.7</v>
      </c>
      <c r="C157">
        <v>0.17</v>
      </c>
      <c r="D157">
        <v>1</v>
      </c>
    </row>
    <row r="158" spans="1:4">
      <c r="A158">
        <v>1040</v>
      </c>
      <c r="B158">
        <v>19.98</v>
      </c>
      <c r="C158">
        <v>0.109</v>
      </c>
      <c r="D158">
        <v>1</v>
      </c>
    </row>
    <row r="159" spans="1:4">
      <c r="A159">
        <v>577.9</v>
      </c>
      <c r="B159">
        <v>20.83</v>
      </c>
      <c r="C159">
        <v>0.16450000000000001</v>
      </c>
      <c r="D159">
        <v>1</v>
      </c>
    </row>
    <row r="160" spans="1:4">
      <c r="A160">
        <v>519.79999999999995</v>
      </c>
      <c r="B160">
        <v>21.82</v>
      </c>
      <c r="C160">
        <v>0.19320000000000001</v>
      </c>
      <c r="D160">
        <v>1</v>
      </c>
    </row>
    <row r="161" spans="1:4">
      <c r="A161">
        <v>475.9</v>
      </c>
      <c r="B161">
        <v>24.04</v>
      </c>
      <c r="C161">
        <v>0.23960000000000001</v>
      </c>
      <c r="D161">
        <v>1</v>
      </c>
    </row>
    <row r="162" spans="1:4">
      <c r="A162">
        <v>797.8</v>
      </c>
      <c r="B162">
        <v>23.24</v>
      </c>
      <c r="C162">
        <v>6.6689999999999999E-2</v>
      </c>
      <c r="D162">
        <v>1</v>
      </c>
    </row>
    <row r="163" spans="1:4">
      <c r="A163">
        <v>781</v>
      </c>
      <c r="B163">
        <v>17.89</v>
      </c>
      <c r="C163">
        <v>0.12920000000000001</v>
      </c>
      <c r="D163">
        <v>1</v>
      </c>
    </row>
    <row r="164" spans="1:4">
      <c r="A164">
        <v>1123</v>
      </c>
      <c r="B164">
        <v>24.8</v>
      </c>
      <c r="C164">
        <v>0.24579999999999999</v>
      </c>
      <c r="D164">
        <v>1</v>
      </c>
    </row>
    <row r="165" spans="1:4">
      <c r="A165">
        <v>782.7</v>
      </c>
      <c r="B165">
        <v>23.95</v>
      </c>
      <c r="C165">
        <v>0.1002</v>
      </c>
      <c r="D165">
        <v>1</v>
      </c>
    </row>
    <row r="166" spans="1:4">
      <c r="A166">
        <v>578.29999999999995</v>
      </c>
      <c r="B166">
        <v>22.61</v>
      </c>
      <c r="C166">
        <v>0.2293</v>
      </c>
      <c r="D166">
        <v>1</v>
      </c>
    </row>
    <row r="167" spans="1:4">
      <c r="A167">
        <v>658.8</v>
      </c>
      <c r="B167">
        <v>27.54</v>
      </c>
      <c r="C167">
        <v>0.1595</v>
      </c>
      <c r="D167">
        <v>1</v>
      </c>
    </row>
    <row r="168" spans="1:4">
      <c r="A168">
        <v>684.5</v>
      </c>
      <c r="B168">
        <v>20.13</v>
      </c>
      <c r="C168">
        <v>7.1999999999999995E-2</v>
      </c>
      <c r="D168">
        <v>1</v>
      </c>
    </row>
    <row r="169" spans="1:4">
      <c r="A169">
        <v>798.8</v>
      </c>
      <c r="B169">
        <v>20.68</v>
      </c>
      <c r="C169">
        <v>0.20219999999999999</v>
      </c>
      <c r="D169">
        <v>1</v>
      </c>
    </row>
    <row r="170" spans="1:4">
      <c r="A170">
        <v>1260</v>
      </c>
      <c r="B170">
        <v>22.15</v>
      </c>
      <c r="C170">
        <v>0.1027</v>
      </c>
      <c r="D170">
        <v>1</v>
      </c>
    </row>
    <row r="171" spans="1:4">
      <c r="A171">
        <v>704.4</v>
      </c>
      <c r="B171">
        <v>14.26</v>
      </c>
      <c r="C171">
        <v>0.2135</v>
      </c>
      <c r="D171">
        <v>1</v>
      </c>
    </row>
    <row r="172" spans="1:4">
      <c r="A172">
        <v>1404</v>
      </c>
      <c r="B172">
        <v>23.04</v>
      </c>
      <c r="C172">
        <v>0.1022</v>
      </c>
      <c r="D172">
        <v>1</v>
      </c>
    </row>
    <row r="173" spans="1:4">
      <c r="A173">
        <v>904.6</v>
      </c>
      <c r="B173">
        <v>21.38</v>
      </c>
      <c r="C173">
        <v>0.1457</v>
      </c>
      <c r="D173">
        <v>1</v>
      </c>
    </row>
    <row r="174" spans="1:4">
      <c r="A174">
        <v>912.7</v>
      </c>
      <c r="B174">
        <v>16.399999999999999</v>
      </c>
      <c r="C174">
        <v>0.2276</v>
      </c>
      <c r="D174">
        <v>1</v>
      </c>
    </row>
    <row r="175" spans="1:4">
      <c r="A175">
        <v>644.79999999999995</v>
      </c>
      <c r="B175">
        <v>21.53</v>
      </c>
      <c r="C175">
        <v>0.18679999999999999</v>
      </c>
      <c r="D175">
        <v>1</v>
      </c>
    </row>
    <row r="176" spans="1:4">
      <c r="A176">
        <v>1094</v>
      </c>
      <c r="B176">
        <v>20.25</v>
      </c>
      <c r="C176">
        <v>0.1066</v>
      </c>
      <c r="D176">
        <v>1</v>
      </c>
    </row>
    <row r="177" spans="1:4">
      <c r="A177">
        <v>732.4</v>
      </c>
      <c r="B177">
        <v>25.27</v>
      </c>
      <c r="C177">
        <v>0.16969999999999999</v>
      </c>
      <c r="D177">
        <v>1</v>
      </c>
    </row>
    <row r="178" spans="1:4">
      <c r="A178">
        <v>955.1</v>
      </c>
      <c r="B178">
        <v>15.05</v>
      </c>
      <c r="C178">
        <v>0.1157</v>
      </c>
      <c r="D178">
        <v>1</v>
      </c>
    </row>
    <row r="179" spans="1:4">
      <c r="A179">
        <v>1088</v>
      </c>
      <c r="B179">
        <v>25.11</v>
      </c>
      <c r="C179">
        <v>0.18870000000000001</v>
      </c>
      <c r="D179">
        <v>1</v>
      </c>
    </row>
    <row r="180" spans="1:4">
      <c r="A180">
        <v>440.6</v>
      </c>
      <c r="B180">
        <v>18.7</v>
      </c>
      <c r="C180">
        <v>0.15160000000000001</v>
      </c>
      <c r="D180">
        <v>1</v>
      </c>
    </row>
    <row r="181" spans="1:4">
      <c r="A181">
        <v>899.3</v>
      </c>
      <c r="B181">
        <v>23.98</v>
      </c>
      <c r="C181">
        <v>0.14960000000000001</v>
      </c>
      <c r="D181">
        <v>1</v>
      </c>
    </row>
    <row r="182" spans="1:4">
      <c r="A182">
        <v>1162</v>
      </c>
      <c r="B182">
        <v>26.47</v>
      </c>
      <c r="C182">
        <v>0.1719</v>
      </c>
      <c r="D182">
        <v>1</v>
      </c>
    </row>
    <row r="183" spans="1:4">
      <c r="A183">
        <v>807.2</v>
      </c>
      <c r="B183">
        <v>17.88</v>
      </c>
      <c r="C183">
        <v>0.15590000000000001</v>
      </c>
      <c r="D183">
        <v>1</v>
      </c>
    </row>
    <row r="184" spans="1:4">
      <c r="A184">
        <v>869.5</v>
      </c>
      <c r="B184">
        <v>21.59</v>
      </c>
      <c r="C184">
        <v>0.1336</v>
      </c>
      <c r="D184">
        <v>1</v>
      </c>
    </row>
    <row r="185" spans="1:4">
      <c r="A185">
        <v>633</v>
      </c>
      <c r="B185">
        <v>21.72</v>
      </c>
      <c r="C185">
        <v>0.10979999999999999</v>
      </c>
      <c r="D185">
        <v>1</v>
      </c>
    </row>
    <row r="186" spans="1:4">
      <c r="A186">
        <v>698.8</v>
      </c>
      <c r="B186">
        <v>25.2</v>
      </c>
      <c r="C186">
        <v>5.1310000000000001E-2</v>
      </c>
      <c r="D186">
        <v>1</v>
      </c>
    </row>
    <row r="187" spans="1:4">
      <c r="A187">
        <v>559.20000000000005</v>
      </c>
      <c r="B187">
        <v>20.82</v>
      </c>
      <c r="C187">
        <v>0.1255</v>
      </c>
      <c r="D187">
        <v>1</v>
      </c>
    </row>
    <row r="188" spans="1:4">
      <c r="A188">
        <v>563</v>
      </c>
      <c r="B188">
        <v>21.58</v>
      </c>
      <c r="C188">
        <v>6.0310000000000002E-2</v>
      </c>
      <c r="D188">
        <v>1</v>
      </c>
    </row>
    <row r="189" spans="1:4">
      <c r="A189">
        <v>371.1</v>
      </c>
      <c r="B189">
        <v>21.35</v>
      </c>
      <c r="C189">
        <v>0.12180000000000001</v>
      </c>
      <c r="D189">
        <v>1</v>
      </c>
    </row>
    <row r="190" spans="1:4">
      <c r="A190">
        <v>1104</v>
      </c>
      <c r="B190">
        <v>24.81</v>
      </c>
      <c r="C190">
        <v>0.219</v>
      </c>
      <c r="D190">
        <v>1</v>
      </c>
    </row>
    <row r="191" spans="1:4">
      <c r="A191">
        <v>545.20000000000005</v>
      </c>
      <c r="B191">
        <v>20.28</v>
      </c>
      <c r="C191">
        <v>0.14360000000000001</v>
      </c>
      <c r="D191">
        <v>1</v>
      </c>
    </row>
    <row r="192" spans="1:4">
      <c r="A192">
        <v>531.5</v>
      </c>
      <c r="B192">
        <v>21.81</v>
      </c>
      <c r="C192">
        <v>0.1047</v>
      </c>
      <c r="D192">
        <v>1</v>
      </c>
    </row>
    <row r="193" spans="1:4">
      <c r="A193">
        <v>1076</v>
      </c>
      <c r="B193">
        <v>17.600000000000001</v>
      </c>
      <c r="C193">
        <v>0.1686</v>
      </c>
      <c r="D193">
        <v>1</v>
      </c>
    </row>
    <row r="194" spans="1:4">
      <c r="A194">
        <v>534.6</v>
      </c>
      <c r="B194">
        <v>18.66</v>
      </c>
      <c r="C194">
        <v>0.1231</v>
      </c>
      <c r="D194">
        <v>1</v>
      </c>
    </row>
    <row r="195" spans="1:4">
      <c r="A195">
        <v>1033</v>
      </c>
      <c r="B195">
        <v>18.7</v>
      </c>
      <c r="C195">
        <v>0.14849999999999999</v>
      </c>
      <c r="D195">
        <v>1</v>
      </c>
    </row>
    <row r="196" spans="1:4">
      <c r="A196">
        <v>712.8</v>
      </c>
      <c r="B196">
        <v>22.02</v>
      </c>
      <c r="C196">
        <v>7.0809999999999998E-2</v>
      </c>
      <c r="D196">
        <v>1</v>
      </c>
    </row>
    <row r="197" spans="1:4">
      <c r="A197">
        <v>1152</v>
      </c>
      <c r="B197">
        <v>18.57</v>
      </c>
      <c r="C197">
        <v>0.12670000000000001</v>
      </c>
      <c r="D197">
        <v>1</v>
      </c>
    </row>
    <row r="198" spans="1:4">
      <c r="A198">
        <v>656.9</v>
      </c>
      <c r="B198">
        <v>21.59</v>
      </c>
      <c r="C198">
        <v>0.13650000000000001</v>
      </c>
      <c r="D198">
        <v>1</v>
      </c>
    </row>
    <row r="199" spans="1:4">
      <c r="A199">
        <v>645.70000000000005</v>
      </c>
      <c r="B199">
        <v>22.15</v>
      </c>
      <c r="C199">
        <v>0.20080000000000001</v>
      </c>
      <c r="D199">
        <v>1</v>
      </c>
    </row>
    <row r="200" spans="1:4">
      <c r="A200">
        <v>499</v>
      </c>
      <c r="B200">
        <v>23.84</v>
      </c>
      <c r="C200">
        <v>0.12620000000000001</v>
      </c>
      <c r="D200">
        <v>1</v>
      </c>
    </row>
    <row r="201" spans="1:4">
      <c r="A201">
        <v>668.3</v>
      </c>
      <c r="B201">
        <v>23.94</v>
      </c>
      <c r="C201">
        <v>0.1479</v>
      </c>
      <c r="D201">
        <v>1</v>
      </c>
    </row>
    <row r="202" spans="1:4">
      <c r="A202">
        <v>1130</v>
      </c>
      <c r="B202">
        <v>21.31</v>
      </c>
      <c r="C202">
        <v>0.10290000000000001</v>
      </c>
      <c r="D202">
        <v>1</v>
      </c>
    </row>
    <row r="203" spans="1:4">
      <c r="A203">
        <v>929.4</v>
      </c>
      <c r="B203">
        <v>24.52</v>
      </c>
      <c r="C203">
        <v>0.183</v>
      </c>
      <c r="D203">
        <v>1</v>
      </c>
    </row>
    <row r="204" spans="1:4">
      <c r="A204">
        <v>584.1</v>
      </c>
      <c r="B204">
        <v>15.79</v>
      </c>
      <c r="C204">
        <v>0.128</v>
      </c>
      <c r="D204">
        <v>1</v>
      </c>
    </row>
    <row r="205" spans="1:4">
      <c r="A205">
        <v>817.7</v>
      </c>
      <c r="B205">
        <v>19.649999999999999</v>
      </c>
      <c r="C205">
        <v>8.4239999999999995E-2</v>
      </c>
      <c r="D205">
        <v>1</v>
      </c>
    </row>
    <row r="206" spans="1:4">
      <c r="A206">
        <v>1006</v>
      </c>
      <c r="B206">
        <v>16.149999999999999</v>
      </c>
      <c r="C206">
        <v>0.21460000000000001</v>
      </c>
      <c r="D206">
        <v>1</v>
      </c>
    </row>
    <row r="207" spans="1:4">
      <c r="A207">
        <v>1245</v>
      </c>
      <c r="B207">
        <v>23.97</v>
      </c>
      <c r="C207">
        <v>0.34539999999999998</v>
      </c>
      <c r="D207">
        <v>1</v>
      </c>
    </row>
    <row r="208" spans="1:4">
      <c r="A208">
        <v>1878</v>
      </c>
      <c r="B208">
        <v>24.91</v>
      </c>
      <c r="C208">
        <v>0.26650000000000001</v>
      </c>
      <c r="D208">
        <v>1</v>
      </c>
    </row>
    <row r="209" spans="1:4">
      <c r="A209">
        <v>1132</v>
      </c>
      <c r="B209">
        <v>26.29</v>
      </c>
      <c r="C209">
        <v>0.17910000000000001</v>
      </c>
      <c r="D209">
        <v>1</v>
      </c>
    </row>
    <row r="210" spans="1:4">
      <c r="A210">
        <v>1075</v>
      </c>
      <c r="B210">
        <v>18.52</v>
      </c>
      <c r="C210">
        <v>0.1053</v>
      </c>
      <c r="D210">
        <v>1</v>
      </c>
    </row>
    <row r="211" spans="1:4">
      <c r="A211">
        <v>648.20000000000005</v>
      </c>
      <c r="B211">
        <v>21.46</v>
      </c>
      <c r="C211">
        <v>9.9470000000000003E-2</v>
      </c>
      <c r="D211">
        <v>1</v>
      </c>
    </row>
    <row r="212" spans="1:4">
      <c r="A212">
        <v>1076</v>
      </c>
      <c r="B212">
        <v>24.59</v>
      </c>
      <c r="C212">
        <v>0.1206</v>
      </c>
      <c r="D212">
        <v>1</v>
      </c>
    </row>
    <row r="213" spans="1:4">
      <c r="A213">
        <v>728.2</v>
      </c>
      <c r="B213">
        <v>22.76</v>
      </c>
      <c r="C213">
        <v>0.1036</v>
      </c>
      <c r="D213">
        <v>1</v>
      </c>
    </row>
    <row r="214" spans="1:4">
      <c r="A214">
        <v>705.6</v>
      </c>
      <c r="B214">
        <v>19.829999999999998</v>
      </c>
      <c r="C214">
        <v>0.15529999999999999</v>
      </c>
      <c r="D214">
        <v>1</v>
      </c>
    </row>
    <row r="215" spans="1:4">
      <c r="A215">
        <v>1264</v>
      </c>
      <c r="B215">
        <v>23.03</v>
      </c>
      <c r="C215">
        <v>0.1313</v>
      </c>
      <c r="D215">
        <v>1</v>
      </c>
    </row>
    <row r="216" spans="1:4">
      <c r="A216">
        <v>642.5</v>
      </c>
      <c r="B216">
        <v>19.77</v>
      </c>
      <c r="C216">
        <v>0.11409999999999999</v>
      </c>
      <c r="D216">
        <v>1</v>
      </c>
    </row>
    <row r="217" spans="1:4">
      <c r="A217">
        <v>582.70000000000005</v>
      </c>
      <c r="B217">
        <v>24.98</v>
      </c>
      <c r="C217">
        <v>8.5110000000000005E-2</v>
      </c>
      <c r="D217">
        <v>1</v>
      </c>
    </row>
    <row r="218" spans="1:4">
      <c r="A218">
        <v>530.20000000000005</v>
      </c>
      <c r="B218">
        <v>15.56</v>
      </c>
      <c r="C218">
        <v>0.17649999999999999</v>
      </c>
      <c r="D218">
        <v>1</v>
      </c>
    </row>
    <row r="219" spans="1:4">
      <c r="A219">
        <v>1509</v>
      </c>
      <c r="B219">
        <v>19.670000000000002</v>
      </c>
      <c r="C219">
        <v>0.27679999999999999</v>
      </c>
      <c r="D219">
        <v>1</v>
      </c>
    </row>
    <row r="220" spans="1:4">
      <c r="A220">
        <v>682.5</v>
      </c>
      <c r="B220">
        <v>16.670000000000002</v>
      </c>
      <c r="C220">
        <v>0.16489999999999999</v>
      </c>
      <c r="D220">
        <v>1</v>
      </c>
    </row>
    <row r="221" spans="1:4">
      <c r="A221">
        <v>782.6</v>
      </c>
      <c r="B221">
        <v>22.91</v>
      </c>
      <c r="C221">
        <v>0.17519999999999999</v>
      </c>
      <c r="D221">
        <v>1</v>
      </c>
    </row>
    <row r="222" spans="1:4">
      <c r="A222">
        <v>982</v>
      </c>
      <c r="B222">
        <v>20.010000000000002</v>
      </c>
      <c r="C222">
        <v>6.7220000000000002E-2</v>
      </c>
      <c r="D222">
        <v>1</v>
      </c>
    </row>
    <row r="223" spans="1:4">
      <c r="A223">
        <v>1077</v>
      </c>
      <c r="B223">
        <v>17.12</v>
      </c>
      <c r="C223">
        <v>0.11</v>
      </c>
      <c r="D223">
        <v>1</v>
      </c>
    </row>
    <row r="224" spans="1:4">
      <c r="A224">
        <v>1761</v>
      </c>
      <c r="B224">
        <v>20.2</v>
      </c>
      <c r="C224">
        <v>0.28670000000000001</v>
      </c>
      <c r="D224">
        <v>1</v>
      </c>
    </row>
    <row r="225" spans="1:4">
      <c r="A225">
        <v>572.6</v>
      </c>
      <c r="B225">
        <v>24.69</v>
      </c>
      <c r="C225">
        <v>7.8619999999999995E-2</v>
      </c>
      <c r="D225">
        <v>1</v>
      </c>
    </row>
    <row r="226" spans="1:4">
      <c r="A226">
        <v>1138</v>
      </c>
      <c r="B226">
        <v>18.91</v>
      </c>
      <c r="C226">
        <v>8.0280000000000004E-2</v>
      </c>
      <c r="D226">
        <v>1</v>
      </c>
    </row>
    <row r="227" spans="1:4">
      <c r="A227">
        <v>1192</v>
      </c>
      <c r="B227">
        <v>25.12</v>
      </c>
      <c r="C227">
        <v>0.15890000000000001</v>
      </c>
      <c r="D227">
        <v>1</v>
      </c>
    </row>
    <row r="228" spans="1:4">
      <c r="A228">
        <v>748.9</v>
      </c>
      <c r="B228">
        <v>19.48</v>
      </c>
      <c r="C228">
        <v>0.12230000000000001</v>
      </c>
      <c r="D228">
        <v>1</v>
      </c>
    </row>
    <row r="229" spans="1:4">
      <c r="A229">
        <v>809.8</v>
      </c>
      <c r="B229">
        <v>21.54</v>
      </c>
      <c r="C229">
        <v>0.12839999999999999</v>
      </c>
      <c r="D229">
        <v>1</v>
      </c>
    </row>
    <row r="230" spans="1:4">
      <c r="A230">
        <v>1075</v>
      </c>
      <c r="B230">
        <v>21.91</v>
      </c>
      <c r="C230">
        <v>9.7089999999999996E-2</v>
      </c>
      <c r="D230">
        <v>1</v>
      </c>
    </row>
    <row r="231" spans="1:4">
      <c r="A231">
        <v>506.3</v>
      </c>
      <c r="B231">
        <v>22.47</v>
      </c>
      <c r="C231">
        <v>5.7610000000000001E-2</v>
      </c>
      <c r="D231">
        <v>1</v>
      </c>
    </row>
    <row r="232" spans="1:4">
      <c r="A232">
        <v>678.1</v>
      </c>
      <c r="B232">
        <v>17.57</v>
      </c>
      <c r="C232">
        <v>0.1305</v>
      </c>
      <c r="D232">
        <v>1</v>
      </c>
    </row>
    <row r="233" spans="1:4">
      <c r="A233">
        <v>813</v>
      </c>
      <c r="B233">
        <v>18.05</v>
      </c>
      <c r="C233">
        <v>0.1137</v>
      </c>
      <c r="D233">
        <v>1</v>
      </c>
    </row>
    <row r="234" spans="1:4">
      <c r="A234">
        <v>432</v>
      </c>
      <c r="B234">
        <v>16.579999999999998</v>
      </c>
      <c r="C234">
        <v>0.17</v>
      </c>
      <c r="D234">
        <v>1</v>
      </c>
    </row>
    <row r="235" spans="1:4">
      <c r="A235">
        <v>963.7</v>
      </c>
      <c r="B235">
        <v>20.74</v>
      </c>
      <c r="C235">
        <v>0.16650000000000001</v>
      </c>
      <c r="D235">
        <v>1</v>
      </c>
    </row>
    <row r="236" spans="1:4">
      <c r="A236">
        <v>1157</v>
      </c>
      <c r="B236">
        <v>15.94</v>
      </c>
      <c r="C236">
        <v>0.11849999999999999</v>
      </c>
      <c r="D236">
        <v>1</v>
      </c>
    </row>
    <row r="237" spans="1:4">
      <c r="A237">
        <v>1214</v>
      </c>
      <c r="B237">
        <v>18.149999999999999</v>
      </c>
      <c r="C237">
        <v>0.1666</v>
      </c>
      <c r="D237">
        <v>1</v>
      </c>
    </row>
    <row r="238" spans="1:4">
      <c r="A238">
        <v>1686</v>
      </c>
      <c r="B238">
        <v>22.04</v>
      </c>
      <c r="C238">
        <v>0.1145</v>
      </c>
      <c r="D238">
        <v>1</v>
      </c>
    </row>
    <row r="239" spans="1:4">
      <c r="A239">
        <v>886.3</v>
      </c>
      <c r="B239">
        <v>18.8</v>
      </c>
      <c r="C239">
        <v>9.1819999999999999E-2</v>
      </c>
      <c r="D239">
        <v>1</v>
      </c>
    </row>
    <row r="240" spans="1:4">
      <c r="A240">
        <v>984.6</v>
      </c>
      <c r="B240">
        <v>24.68</v>
      </c>
      <c r="C240">
        <v>0.1603</v>
      </c>
      <c r="D240">
        <v>1</v>
      </c>
    </row>
    <row r="241" spans="1:4">
      <c r="A241">
        <v>565.4</v>
      </c>
      <c r="B241">
        <v>19.63</v>
      </c>
      <c r="C241">
        <v>6.2880000000000005E-2</v>
      </c>
      <c r="D241">
        <v>1</v>
      </c>
    </row>
    <row r="242" spans="1:4">
      <c r="A242">
        <v>736.9</v>
      </c>
      <c r="B242">
        <v>11.89</v>
      </c>
      <c r="C242">
        <v>0.1555</v>
      </c>
      <c r="D242">
        <v>1</v>
      </c>
    </row>
    <row r="243" spans="1:4">
      <c r="A243">
        <v>832.9</v>
      </c>
      <c r="B243">
        <v>20.11</v>
      </c>
      <c r="C243">
        <v>0.15559999999999999</v>
      </c>
      <c r="D243">
        <v>1</v>
      </c>
    </row>
    <row r="244" spans="1:4">
      <c r="A244">
        <v>2250</v>
      </c>
      <c r="B244">
        <v>21.87</v>
      </c>
      <c r="C244">
        <v>0.19139999999999999</v>
      </c>
      <c r="D244">
        <v>1</v>
      </c>
    </row>
    <row r="245" spans="1:4">
      <c r="A245">
        <v>1311</v>
      </c>
      <c r="B245">
        <v>26.57</v>
      </c>
      <c r="C245">
        <v>0.28320000000000001</v>
      </c>
      <c r="D245">
        <v>1</v>
      </c>
    </row>
    <row r="246" spans="1:4">
      <c r="A246">
        <v>766.6</v>
      </c>
      <c r="B246">
        <v>20.309999999999999</v>
      </c>
      <c r="C246">
        <v>8.7989999999999999E-2</v>
      </c>
      <c r="D246">
        <v>1</v>
      </c>
    </row>
    <row r="247" spans="1:4">
      <c r="A247">
        <v>710.6</v>
      </c>
      <c r="B247">
        <v>22.41</v>
      </c>
      <c r="C247">
        <v>0.1052</v>
      </c>
      <c r="D247">
        <v>1</v>
      </c>
    </row>
    <row r="248" spans="1:4">
      <c r="A248">
        <v>1041</v>
      </c>
      <c r="B248">
        <v>18.579999999999998</v>
      </c>
      <c r="C248">
        <v>8.4680000000000005E-2</v>
      </c>
      <c r="D248">
        <v>1</v>
      </c>
    </row>
    <row r="249" spans="1:4">
      <c r="A249">
        <v>609.9</v>
      </c>
      <c r="B249">
        <v>23.12</v>
      </c>
      <c r="C249">
        <v>0.24129999999999999</v>
      </c>
      <c r="D249">
        <v>1</v>
      </c>
    </row>
    <row r="250" spans="1:4">
      <c r="A250">
        <v>477.4</v>
      </c>
      <c r="B250">
        <v>26.86</v>
      </c>
      <c r="C250">
        <v>0.1353</v>
      </c>
      <c r="D250">
        <v>1</v>
      </c>
    </row>
    <row r="251" spans="1:4">
      <c r="A251">
        <v>671.4</v>
      </c>
      <c r="B251">
        <v>23.21</v>
      </c>
      <c r="C251">
        <v>0.19800000000000001</v>
      </c>
      <c r="D251">
        <v>1</v>
      </c>
    </row>
    <row r="252" spans="1:4">
      <c r="A252">
        <v>588.9</v>
      </c>
      <c r="B252">
        <v>22.29</v>
      </c>
      <c r="C252">
        <v>0.12670000000000001</v>
      </c>
      <c r="D252">
        <v>1</v>
      </c>
    </row>
    <row r="253" spans="1:4">
      <c r="A253">
        <v>1024</v>
      </c>
      <c r="B253">
        <v>21.84</v>
      </c>
      <c r="C253">
        <v>8.6419999999999997E-2</v>
      </c>
      <c r="D253">
        <v>1</v>
      </c>
    </row>
    <row r="254" spans="1:4">
      <c r="A254">
        <v>1148</v>
      </c>
      <c r="B254">
        <v>22.49</v>
      </c>
      <c r="C254">
        <v>0.14280000000000001</v>
      </c>
      <c r="D254">
        <v>1</v>
      </c>
    </row>
    <row r="255" spans="1:4">
      <c r="A255">
        <v>642.70000000000005</v>
      </c>
      <c r="B255">
        <v>20.22</v>
      </c>
      <c r="C255">
        <v>0.1206</v>
      </c>
      <c r="D255">
        <v>1</v>
      </c>
    </row>
    <row r="256" spans="1:4">
      <c r="A256">
        <v>951.6</v>
      </c>
      <c r="B256">
        <v>19.32</v>
      </c>
      <c r="C256">
        <v>0.1198</v>
      </c>
      <c r="D256">
        <v>1</v>
      </c>
    </row>
    <row r="257" spans="1:4">
      <c r="A257">
        <v>1685</v>
      </c>
      <c r="B257">
        <v>26.67</v>
      </c>
      <c r="C257">
        <v>0.2084</v>
      </c>
      <c r="D257">
        <v>1</v>
      </c>
    </row>
    <row r="258" spans="1:4">
      <c r="A258">
        <v>597.79999999999995</v>
      </c>
      <c r="B258">
        <v>23.75</v>
      </c>
      <c r="C258">
        <v>0.17680000000000001</v>
      </c>
      <c r="D258">
        <v>1</v>
      </c>
    </row>
    <row r="259" spans="1:4">
      <c r="A259">
        <v>716.6</v>
      </c>
      <c r="B259">
        <v>16.68</v>
      </c>
      <c r="C259">
        <v>9.5880000000000007E-2</v>
      </c>
      <c r="D259">
        <v>1</v>
      </c>
    </row>
    <row r="260" spans="1:4">
      <c r="A260">
        <v>904.3</v>
      </c>
      <c r="B260">
        <v>20.260000000000002</v>
      </c>
      <c r="C260">
        <v>7.3039999999999994E-2</v>
      </c>
      <c r="D260">
        <v>1</v>
      </c>
    </row>
    <row r="261" spans="1:4">
      <c r="A261">
        <v>1290</v>
      </c>
      <c r="B261">
        <v>22.14</v>
      </c>
      <c r="C261">
        <v>0.1348</v>
      </c>
      <c r="D261">
        <v>1</v>
      </c>
    </row>
    <row r="262" spans="1:4">
      <c r="A262">
        <v>2499</v>
      </c>
      <c r="B262">
        <v>18.47</v>
      </c>
      <c r="C262">
        <v>0.15160000000000001</v>
      </c>
      <c r="D262">
        <v>1</v>
      </c>
    </row>
    <row r="263" spans="1:4">
      <c r="A263">
        <v>948</v>
      </c>
      <c r="B263">
        <v>25.56</v>
      </c>
      <c r="C263">
        <v>0.11459999999999999</v>
      </c>
      <c r="D263">
        <v>1</v>
      </c>
    </row>
    <row r="264" spans="1:4">
      <c r="A264">
        <v>610.70000000000005</v>
      </c>
      <c r="B264">
        <v>23.81</v>
      </c>
      <c r="C264">
        <v>0.13059999999999999</v>
      </c>
      <c r="D264">
        <v>1</v>
      </c>
    </row>
    <row r="265" spans="1:4">
      <c r="A265">
        <v>578.9</v>
      </c>
      <c r="B265">
        <v>16.93</v>
      </c>
      <c r="C265">
        <v>0.1517</v>
      </c>
      <c r="D265">
        <v>1</v>
      </c>
    </row>
    <row r="266" spans="1:4">
      <c r="A266">
        <v>1230</v>
      </c>
      <c r="B266">
        <v>21.56</v>
      </c>
      <c r="C266">
        <v>0.13059999999999999</v>
      </c>
      <c r="D266">
        <v>1</v>
      </c>
    </row>
    <row r="267" spans="1:4">
      <c r="A267">
        <v>1223</v>
      </c>
      <c r="B267">
        <v>32.47</v>
      </c>
      <c r="C267">
        <v>0.113</v>
      </c>
      <c r="D267">
        <v>1</v>
      </c>
    </row>
    <row r="268" spans="1:4">
      <c r="A268">
        <v>761.3</v>
      </c>
      <c r="B268">
        <v>20.25</v>
      </c>
      <c r="C268">
        <v>0.12039999999999999</v>
      </c>
      <c r="D268">
        <v>1</v>
      </c>
    </row>
    <row r="269" spans="1:4">
      <c r="A269">
        <v>503.2</v>
      </c>
      <c r="B269">
        <v>22.33</v>
      </c>
      <c r="C269">
        <v>0.1799</v>
      </c>
      <c r="D269">
        <v>1</v>
      </c>
    </row>
    <row r="270" spans="1:4">
      <c r="A270">
        <v>895</v>
      </c>
      <c r="B270">
        <v>19.079999999999998</v>
      </c>
      <c r="C270">
        <v>0.15720000000000001</v>
      </c>
      <c r="D270">
        <v>1</v>
      </c>
    </row>
    <row r="271" spans="1:4">
      <c r="A271">
        <v>1319</v>
      </c>
      <c r="B271">
        <v>27.81</v>
      </c>
      <c r="C271">
        <v>0.1074</v>
      </c>
      <c r="D271">
        <v>1</v>
      </c>
    </row>
    <row r="272" spans="1:4">
      <c r="A272">
        <v>1670</v>
      </c>
      <c r="B272">
        <v>26.97</v>
      </c>
      <c r="C272">
        <v>0.16819999999999999</v>
      </c>
      <c r="D272">
        <v>1</v>
      </c>
    </row>
    <row r="273" spans="1:4">
      <c r="A273">
        <v>1306</v>
      </c>
      <c r="B273">
        <v>21.46</v>
      </c>
      <c r="C273">
        <v>8.3479999999999999E-2</v>
      </c>
      <c r="D273">
        <v>1</v>
      </c>
    </row>
    <row r="274" spans="1:4">
      <c r="A274">
        <v>920.6</v>
      </c>
      <c r="B274">
        <v>39.28</v>
      </c>
      <c r="C274">
        <v>0.1298</v>
      </c>
      <c r="D274">
        <v>1</v>
      </c>
    </row>
    <row r="275" spans="1:4">
      <c r="A275">
        <v>1155</v>
      </c>
      <c r="B275">
        <v>23.5</v>
      </c>
      <c r="C275">
        <v>0.15579999999999999</v>
      </c>
      <c r="D275">
        <v>1</v>
      </c>
    </row>
    <row r="276" spans="1:4">
      <c r="A276">
        <v>1364</v>
      </c>
      <c r="B276">
        <v>23.56</v>
      </c>
      <c r="C276">
        <v>0.16059999999999999</v>
      </c>
      <c r="D276">
        <v>1</v>
      </c>
    </row>
    <row r="277" spans="1:4">
      <c r="A277">
        <v>1206</v>
      </c>
      <c r="B277">
        <v>19.82</v>
      </c>
      <c r="C277">
        <v>0.18490000000000001</v>
      </c>
      <c r="D277">
        <v>1</v>
      </c>
    </row>
    <row r="278" spans="1:4">
      <c r="A278">
        <v>928.2</v>
      </c>
      <c r="B278">
        <v>17.079999999999998</v>
      </c>
      <c r="C278">
        <v>0.1041</v>
      </c>
      <c r="D278">
        <v>1</v>
      </c>
    </row>
    <row r="279" spans="1:4">
      <c r="A279">
        <v>1169</v>
      </c>
      <c r="B279">
        <v>19.329999999999998</v>
      </c>
      <c r="C279">
        <v>0.1188</v>
      </c>
      <c r="D279">
        <v>1</v>
      </c>
    </row>
    <row r="280" spans="1:4">
      <c r="A280">
        <v>602.4</v>
      </c>
      <c r="B280">
        <v>17.05</v>
      </c>
      <c r="C280">
        <v>0.12790000000000001</v>
      </c>
      <c r="D280">
        <v>1</v>
      </c>
    </row>
    <row r="281" spans="1:4">
      <c r="A281">
        <v>1207</v>
      </c>
      <c r="B281">
        <v>28.77</v>
      </c>
      <c r="C281">
        <v>0.20630000000000001</v>
      </c>
      <c r="D281">
        <v>1</v>
      </c>
    </row>
    <row r="282" spans="1:4">
      <c r="A282">
        <v>713.3</v>
      </c>
      <c r="B282">
        <v>17.27</v>
      </c>
      <c r="C282">
        <v>0.22839999999999999</v>
      </c>
      <c r="D282">
        <v>1</v>
      </c>
    </row>
    <row r="283" spans="1:4">
      <c r="A283">
        <v>773.5</v>
      </c>
      <c r="B283">
        <v>23.2</v>
      </c>
      <c r="C283">
        <v>0.31140000000000001</v>
      </c>
      <c r="D283">
        <v>1</v>
      </c>
    </row>
    <row r="284" spans="1:4">
      <c r="A284">
        <v>744.9</v>
      </c>
      <c r="B284">
        <v>33.56</v>
      </c>
      <c r="C284">
        <v>0.16389999999999999</v>
      </c>
      <c r="D284">
        <v>1</v>
      </c>
    </row>
    <row r="285" spans="1:4">
      <c r="A285">
        <v>1288</v>
      </c>
      <c r="B285">
        <v>27.06</v>
      </c>
      <c r="C285">
        <v>0.10879999999999999</v>
      </c>
      <c r="D285">
        <v>1</v>
      </c>
    </row>
    <row r="286" spans="1:4">
      <c r="A286">
        <v>933.1</v>
      </c>
      <c r="B286">
        <v>23.06</v>
      </c>
      <c r="C286">
        <v>6.2899999999999998E-2</v>
      </c>
      <c r="D286">
        <v>1</v>
      </c>
    </row>
    <row r="287" spans="1:4">
      <c r="A287">
        <v>947.8</v>
      </c>
      <c r="B287">
        <v>22.13</v>
      </c>
      <c r="C287">
        <v>0.1273</v>
      </c>
      <c r="D287">
        <v>1</v>
      </c>
    </row>
    <row r="288" spans="1:4">
      <c r="A288">
        <v>758.6</v>
      </c>
      <c r="B288">
        <v>19.38</v>
      </c>
      <c r="C288">
        <v>5.6160000000000002E-2</v>
      </c>
      <c r="D288">
        <v>1</v>
      </c>
    </row>
    <row r="289" spans="1:4">
      <c r="A289">
        <v>928.3</v>
      </c>
      <c r="B289">
        <v>22.07</v>
      </c>
      <c r="C289">
        <v>8.9950000000000002E-2</v>
      </c>
      <c r="D289">
        <v>1</v>
      </c>
    </row>
    <row r="290" spans="1:4">
      <c r="A290">
        <v>1419</v>
      </c>
      <c r="B290">
        <v>31.12</v>
      </c>
      <c r="C290">
        <v>0.1143</v>
      </c>
      <c r="D290">
        <v>1</v>
      </c>
    </row>
    <row r="291" spans="1:4">
      <c r="A291">
        <v>1491</v>
      </c>
      <c r="B291">
        <v>20.99</v>
      </c>
      <c r="C291">
        <v>0.1961</v>
      </c>
      <c r="D291">
        <v>1</v>
      </c>
    </row>
    <row r="292" spans="1:4">
      <c r="A292">
        <v>998.9</v>
      </c>
      <c r="B292">
        <v>24.48</v>
      </c>
      <c r="C292">
        <v>7.0269999999999999E-2</v>
      </c>
      <c r="D292">
        <v>1</v>
      </c>
    </row>
    <row r="293" spans="1:4">
      <c r="A293">
        <v>1102</v>
      </c>
      <c r="B293">
        <v>19.98</v>
      </c>
      <c r="C293">
        <v>5.8840000000000003E-2</v>
      </c>
      <c r="D293">
        <v>1</v>
      </c>
    </row>
    <row r="294" spans="1:4">
      <c r="A294">
        <v>1138</v>
      </c>
      <c r="B294">
        <v>26.6</v>
      </c>
      <c r="C294">
        <v>0.14530000000000001</v>
      </c>
      <c r="D294">
        <v>1</v>
      </c>
    </row>
    <row r="295" spans="1:4">
      <c r="A295">
        <v>1145</v>
      </c>
      <c r="B295">
        <v>18.18</v>
      </c>
      <c r="C295">
        <v>0.14419999999999999</v>
      </c>
      <c r="D295">
        <v>1</v>
      </c>
    </row>
    <row r="296" spans="1:4">
      <c r="A296">
        <v>805.1</v>
      </c>
      <c r="B296">
        <v>18.77</v>
      </c>
      <c r="C296">
        <v>0.1802</v>
      </c>
      <c r="D296">
        <v>1</v>
      </c>
    </row>
    <row r="297" spans="1:4">
      <c r="A297">
        <v>431.1</v>
      </c>
      <c r="B297">
        <v>18.14</v>
      </c>
      <c r="C297">
        <v>5.9139999999999998E-2</v>
      </c>
      <c r="D297">
        <v>1</v>
      </c>
    </row>
    <row r="298" spans="1:4">
      <c r="A298">
        <v>1217</v>
      </c>
      <c r="B298">
        <v>18.899999999999999</v>
      </c>
      <c r="C298">
        <v>0.16420000000000001</v>
      </c>
      <c r="D298">
        <v>1</v>
      </c>
    </row>
    <row r="299" spans="1:4">
      <c r="A299">
        <v>1247</v>
      </c>
      <c r="B299">
        <v>23.86</v>
      </c>
      <c r="C299">
        <v>0.18379999999999999</v>
      </c>
      <c r="D299">
        <v>1</v>
      </c>
    </row>
    <row r="300" spans="1:4">
      <c r="A300">
        <v>1027</v>
      </c>
      <c r="B300">
        <v>18.87</v>
      </c>
      <c r="C300">
        <v>0.11169999999999999</v>
      </c>
      <c r="D300">
        <v>1</v>
      </c>
    </row>
    <row r="301" spans="1:4">
      <c r="A301">
        <v>1274</v>
      </c>
      <c r="B301">
        <v>19.66</v>
      </c>
      <c r="C301">
        <v>8.5639999999999994E-2</v>
      </c>
      <c r="D3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O5" sqref="O5:O8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D.DF3NoConc!A1</f>
        <v>area_mean</v>
      </c>
      <c r="B3" s="14" t="str">
        <f>D.DF3NoConc!B1</f>
        <v>texture_mean</v>
      </c>
      <c r="C3" s="14" t="str">
        <f>D.DF3NoConc!C1</f>
        <v>compactness_mean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[1]!LogitSummary(D.DF3NoConc!A2:D301)</f>
        <v>143.5</v>
      </c>
      <c r="B4">
        <v>13.43</v>
      </c>
      <c r="C4">
        <v>7.5679999999999997E-2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3.4421280564924446E-4</v>
      </c>
      <c r="I4" s="5">
        <f>F4*H4</f>
        <v>3.4421280564924446E-4</v>
      </c>
      <c r="J4" s="7">
        <f>F4-I4</f>
        <v>0.99965578719435078</v>
      </c>
      <c r="K4" s="5">
        <f>IFERROR(F4*(G4*LN(H4)+(1-G4)*LN(1-H4)),0)</f>
        <v>-3.4427206047491415E-4</v>
      </c>
      <c r="L4" s="7">
        <f>100*IF(H4&gt;=$AB$10,D4/F4,E4/F4)</f>
        <v>100</v>
      </c>
      <c r="M4">
        <f>IFERROR((D4-I4)^2/I4+(E4-J4)^2/J4,0)</f>
        <v>3.4433132890203876E-4</v>
      </c>
      <c r="Q4" t="s">
        <v>58</v>
      </c>
      <c r="R4" s="17">
        <f>K304</f>
        <v>-61.600819058386058</v>
      </c>
      <c r="T4" s="5">
        <f t="array" ref="T4:W7">MINVERSE(MMULT(TRANSPOSE([1]!DESIGN(A4:C303)),H4:H303*(1-H4:H303)*F4:F303*[1]!DESIGN(A4:C303)))</f>
        <v>4.5931385190291225</v>
      </c>
      <c r="U4" s="6">
        <v>-2.3337067501302952E-3</v>
      </c>
      <c r="V4" s="6">
        <v>-0.11720085605871275</v>
      </c>
      <c r="W4" s="7">
        <v>-8.4190362485201948</v>
      </c>
      <c r="Y4" s="15">
        <f t="array" ref="Y4:Y7">MMULT(T4:W7,MMULT(TRANSPOSE([1]!DESIGN(A4:C303)),F4:F303*(G4:G303-H4:H303)))</f>
        <v>-6.7128979123077135E-3</v>
      </c>
      <c r="AA4" t="s">
        <v>51</v>
      </c>
      <c r="AB4" s="5">
        <f>SUMIF(H4:H303,"&gt;="&amp;AB10,D4:D303)</f>
        <v>136</v>
      </c>
      <c r="AC4" s="7">
        <f>SUMIF(H4:H303,"&gt;="&amp;AB10,E4:E303)</f>
        <v>10</v>
      </c>
      <c r="AD4">
        <f>AB4+AC4</f>
        <v>146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201.9</v>
      </c>
      <c r="B5">
        <v>16.84</v>
      </c>
      <c r="C5">
        <v>5.9429999999999997E-2</v>
      </c>
      <c r="D5" s="8">
        <v>0</v>
      </c>
      <c r="E5" s="9">
        <v>1</v>
      </c>
      <c r="F5" s="10">
        <f t="shared" ref="F5:F68" si="0">D5+E5</f>
        <v>1</v>
      </c>
      <c r="G5">
        <f t="shared" ref="G5:G68" si="1">IF(F5=0,"",D5/F5)</f>
        <v>0</v>
      </c>
      <c r="H5">
        <f t="shared" ref="H5:H68" si="2">1/(1+EXP(-$O$5-MMULT(A5:C5,$O$6:$O$8)))</f>
        <v>1.0622944128369973E-3</v>
      </c>
      <c r="I5" s="8">
        <f t="shared" ref="I5:I68" si="3">F5*H5</f>
        <v>1.0622944128369973E-3</v>
      </c>
      <c r="J5" s="10">
        <f t="shared" ref="J5:J68" si="4">F5-I5</f>
        <v>0.99893770558716299</v>
      </c>
      <c r="K5" s="8">
        <f t="shared" ref="K5:K68" si="5">IFERROR(F5*(G5*LN(H5)+(1-G5)*LN(1-H5)),0)</f>
        <v>-1.0628590474543297E-3</v>
      </c>
      <c r="L5" s="10">
        <f t="shared" ref="L5:L68" si="6">100*IF(H5&gt;=$AB$10,D5/F5,E5/F5)</f>
        <v>100</v>
      </c>
      <c r="M5">
        <f t="shared" ref="M5:M68" si="7">IFERROR((D5-I5)^2/I5+(E5-J5)^2/J5,0)</f>
        <v>1.063424082298099E-3</v>
      </c>
      <c r="O5" s="15">
        <v>-16.046666908875164</v>
      </c>
      <c r="T5" s="8">
        <v>-2.3337067501303052E-3</v>
      </c>
      <c r="U5" s="9">
        <v>3.0194579922434857E-6</v>
      </c>
      <c r="V5" s="9">
        <v>2.0190875875553121E-5</v>
      </c>
      <c r="W5" s="10">
        <v>1.6172078453189497E-3</v>
      </c>
      <c r="Y5" s="16">
        <v>9.4165925688338276E-6</v>
      </c>
      <c r="AA5" t="s">
        <v>52</v>
      </c>
      <c r="AB5" s="11">
        <f>AB6-AB4</f>
        <v>14</v>
      </c>
      <c r="AC5" s="13">
        <f>AC6-AC4</f>
        <v>140</v>
      </c>
      <c r="AD5">
        <f t="shared" ref="AD5:AD6" si="8">AB5+AC5</f>
        <v>154</v>
      </c>
      <c r="AF5">
        <f t="array" ref="AF5:AH304">[1]!SelectCols(D4:H303,"5,2,1",1)</f>
        <v>2.4370443646872151E-4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203.9</v>
      </c>
      <c r="B6">
        <v>20.7</v>
      </c>
      <c r="C6">
        <v>0.1305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3.4220084602517992E-2</v>
      </c>
      <c r="I6" s="8">
        <f t="shared" si="3"/>
        <v>3.4220084602517992E-2</v>
      </c>
      <c r="J6" s="10">
        <f t="shared" si="4"/>
        <v>0.96577991539748198</v>
      </c>
      <c r="K6" s="8">
        <f t="shared" si="5"/>
        <v>-3.4819301578478096E-2</v>
      </c>
      <c r="L6" s="10">
        <f t="shared" si="6"/>
        <v>100</v>
      </c>
      <c r="M6">
        <f t="shared" si="7"/>
        <v>3.5432590859413533E-2</v>
      </c>
      <c r="O6" s="16">
        <v>1.1075173864549497E-2</v>
      </c>
      <c r="Q6" t="s">
        <v>59</v>
      </c>
      <c r="R6" s="15">
        <f>2*(R4-R3)</f>
        <v>292.68667021919504</v>
      </c>
      <c r="T6" s="8">
        <v>-0.11720085605871217</v>
      </c>
      <c r="U6" s="9">
        <v>2.0190875875552558E-5</v>
      </c>
      <c r="V6" s="9">
        <v>4.6200254898135767E-3</v>
      </c>
      <c r="W6" s="10">
        <v>0.14507647590080772</v>
      </c>
      <c r="Y6" s="16">
        <v>4.7884996233661705E-5</v>
      </c>
      <c r="AB6">
        <f>D304</f>
        <v>150</v>
      </c>
      <c r="AC6">
        <f>E304</f>
        <v>150</v>
      </c>
      <c r="AD6">
        <f t="shared" si="8"/>
        <v>300</v>
      </c>
      <c r="AF6">
        <v>3.4421280564924446E-4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221.8</v>
      </c>
      <c r="B7">
        <v>20.98</v>
      </c>
      <c r="C7">
        <v>8.9630000000000001E-2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1.2110692790970561E-2</v>
      </c>
      <c r="I7" s="8">
        <f t="shared" si="3"/>
        <v>1.2110692790970561E-2</v>
      </c>
      <c r="J7" s="10">
        <f t="shared" si="4"/>
        <v>0.98788930720902945</v>
      </c>
      <c r="K7" s="8">
        <f t="shared" si="5"/>
        <v>-1.2184624748733821E-2</v>
      </c>
      <c r="L7" s="10">
        <f t="shared" si="6"/>
        <v>100</v>
      </c>
      <c r="M7">
        <f t="shared" si="7"/>
        <v>1.2259159708070446E-2</v>
      </c>
      <c r="O7" s="16">
        <v>0.29759742162438374</v>
      </c>
      <c r="Q7" t="s">
        <v>60</v>
      </c>
      <c r="R7" s="16">
        <f>COUNT(A4:C4)</f>
        <v>3</v>
      </c>
      <c r="T7" s="11">
        <v>-8.4190362485202392</v>
      </c>
      <c r="U7" s="12">
        <v>1.6172078453189477E-3</v>
      </c>
      <c r="V7" s="12">
        <v>0.14507647590080994</v>
      </c>
      <c r="W7" s="13">
        <v>44.131654978296382</v>
      </c>
      <c r="Y7" s="17">
        <v>5.3575924944837469E-3</v>
      </c>
      <c r="AF7">
        <v>3.5558955448083691E-4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224.5</v>
      </c>
      <c r="B8">
        <v>11.79</v>
      </c>
      <c r="C8">
        <v>5.2720000000000003E-2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2.4370443646872151E-4</v>
      </c>
      <c r="I8" s="8">
        <f t="shared" si="3"/>
        <v>2.4370443646872151E-4</v>
      </c>
      <c r="J8" s="10">
        <f t="shared" si="4"/>
        <v>0.99975629556353129</v>
      </c>
      <c r="K8" s="8">
        <f t="shared" si="5"/>
        <v>-2.4373413722045102E-4</v>
      </c>
      <c r="L8" s="10">
        <f t="shared" si="6"/>
        <v>100</v>
      </c>
      <c r="M8">
        <f t="shared" si="7"/>
        <v>2.4376384279866222E-4</v>
      </c>
      <c r="O8" s="17">
        <v>32.858613744353633</v>
      </c>
      <c r="Q8" t="s">
        <v>61</v>
      </c>
      <c r="R8" s="16">
        <f>CHIDIST(R6,R7)</f>
        <v>3.8064043581777749E-63</v>
      </c>
      <c r="AA8" t="s">
        <v>80</v>
      </c>
      <c r="AB8" s="21">
        <f>AB4/AB6</f>
        <v>0.90666666666666662</v>
      </c>
      <c r="AC8" s="22">
        <f>AC5/AC6</f>
        <v>0.93333333333333335</v>
      </c>
      <c r="AD8">
        <f>(AB4+AC5)/AD6</f>
        <v>0.92</v>
      </c>
      <c r="AF8">
        <v>3.9943086908190544E-4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227.2</v>
      </c>
      <c r="B9">
        <v>14.45</v>
      </c>
      <c r="C9">
        <v>4.2759999999999999E-2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3.9943086908190544E-4</v>
      </c>
      <c r="I9" s="8">
        <f t="shared" si="3"/>
        <v>3.9943086908190544E-4</v>
      </c>
      <c r="J9" s="10">
        <f t="shared" si="4"/>
        <v>0.9996005691309181</v>
      </c>
      <c r="K9" s="8">
        <f t="shared" si="5"/>
        <v>-3.9951066284025128E-4</v>
      </c>
      <c r="L9" s="10">
        <f t="shared" si="6"/>
        <v>100</v>
      </c>
      <c r="M9">
        <f t="shared" si="7"/>
        <v>3.9959047785375143E-4</v>
      </c>
      <c r="Q9" t="s">
        <v>62</v>
      </c>
      <c r="R9" s="16">
        <v>0.05</v>
      </c>
      <c r="AF9">
        <v>6.6720639932989667E-4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230.9</v>
      </c>
      <c r="B10">
        <v>15.83</v>
      </c>
      <c r="C10">
        <v>8.201E-2</v>
      </c>
      <c r="D10" s="8">
        <v>0</v>
      </c>
      <c r="E10" s="9">
        <v>1</v>
      </c>
      <c r="F10" s="10">
        <f t="shared" si="0"/>
        <v>1</v>
      </c>
      <c r="G10">
        <f t="shared" si="1"/>
        <v>0</v>
      </c>
      <c r="H10">
        <f t="shared" si="2"/>
        <v>2.2745244505097298E-3</v>
      </c>
      <c r="I10" s="8">
        <f t="shared" si="3"/>
        <v>2.2745244505097298E-3</v>
      </c>
      <c r="J10" s="10">
        <f t="shared" si="4"/>
        <v>0.99772547554949031</v>
      </c>
      <c r="K10" s="8">
        <f t="shared" si="5"/>
        <v>-2.2771151103392496E-3</v>
      </c>
      <c r="L10" s="10">
        <f t="shared" si="6"/>
        <v>100</v>
      </c>
      <c r="M10">
        <f t="shared" si="7"/>
        <v>2.2797097059760363E-3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7.626993443546245E-4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244</v>
      </c>
      <c r="B11">
        <v>14.64</v>
      </c>
      <c r="C11">
        <v>0.15310000000000001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1.8764522756851865E-2</v>
      </c>
      <c r="I11" s="8">
        <f t="shared" si="3"/>
        <v>1.8764522756851865E-2</v>
      </c>
      <c r="J11" s="10">
        <f t="shared" si="4"/>
        <v>0.98123547724314819</v>
      </c>
      <c r="K11" s="8">
        <f t="shared" si="5"/>
        <v>-1.8942810256803624E-2</v>
      </c>
      <c r="L11" s="10">
        <f t="shared" si="6"/>
        <v>100</v>
      </c>
      <c r="M11">
        <f t="shared" si="7"/>
        <v>1.912336354732316E-2</v>
      </c>
      <c r="AF11">
        <v>1.0010069852330115E-3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245.2</v>
      </c>
      <c r="B12">
        <v>15.76</v>
      </c>
      <c r="C12">
        <v>0.12429999999999999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1.0388909099977119E-2</v>
      </c>
      <c r="I12" s="8">
        <f t="shared" si="3"/>
        <v>1.0388909099977119E-2</v>
      </c>
      <c r="J12" s="10">
        <f t="shared" si="4"/>
        <v>0.98961109090002286</v>
      </c>
      <c r="K12" s="8">
        <f t="shared" si="5"/>
        <v>-1.0443250509080281E-2</v>
      </c>
      <c r="L12" s="10">
        <f t="shared" si="6"/>
        <v>100</v>
      </c>
      <c r="M12">
        <f t="shared" si="7"/>
        <v>1.0497971572376684E-2</v>
      </c>
      <c r="Q12" t="s">
        <v>64</v>
      </c>
      <c r="R12" s="15">
        <f>1-R4/R3</f>
        <v>0.70376267943256021</v>
      </c>
      <c r="AF12">
        <v>1.0349757460838796E-3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250.5</v>
      </c>
      <c r="B13">
        <v>17.329999999999998</v>
      </c>
      <c r="C13">
        <v>0.14130000000000001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3.0118029151638838E-2</v>
      </c>
      <c r="I13" s="8">
        <f t="shared" si="3"/>
        <v>3.0118029151638838E-2</v>
      </c>
      <c r="J13" s="10">
        <f t="shared" si="4"/>
        <v>0.96988197084836114</v>
      </c>
      <c r="K13" s="8">
        <f t="shared" si="5"/>
        <v>-3.0580894426036103E-2</v>
      </c>
      <c r="L13" s="10">
        <f t="shared" si="6"/>
        <v>100</v>
      </c>
      <c r="M13">
        <f t="shared" si="7"/>
        <v>3.1053293139673924E-2</v>
      </c>
      <c r="Q13" t="s">
        <v>65</v>
      </c>
      <c r="R13" s="16">
        <f>1-EXP((-2/F304)*(R4-R3))</f>
        <v>0.62304227536327872</v>
      </c>
      <c r="AF13">
        <v>1.0622944128369973E-3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260.89999999999998</v>
      </c>
      <c r="B14">
        <v>13.86</v>
      </c>
      <c r="C14">
        <v>8.7510000000000004E-2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2.1141279653786203E-3</v>
      </c>
      <c r="I14" s="8">
        <f t="shared" si="3"/>
        <v>2.1141279653786203E-3</v>
      </c>
      <c r="J14" s="10">
        <f t="shared" si="4"/>
        <v>0.99788587203462142</v>
      </c>
      <c r="K14" s="8">
        <f t="shared" si="5"/>
        <v>-2.1163658886326521E-3</v>
      </c>
      <c r="L14" s="10">
        <f t="shared" si="6"/>
        <v>100</v>
      </c>
      <c r="M14">
        <f t="shared" si="7"/>
        <v>2.1186069716249787E-3</v>
      </c>
      <c r="Q14" t="s">
        <v>66</v>
      </c>
      <c r="R14" s="17">
        <f>R13/(1-EXP(2*R3/F304))</f>
        <v>0.83072303381770496</v>
      </c>
      <c r="AF14">
        <v>1.2750699057524878E-3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269.39999999999998</v>
      </c>
      <c r="B15">
        <v>21.01</v>
      </c>
      <c r="C15">
        <v>7.7729999999999994E-2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1.3975254859498161E-2</v>
      </c>
      <c r="I15" s="8">
        <f t="shared" si="3"/>
        <v>1.3975254859498161E-2</v>
      </c>
      <c r="J15" s="10">
        <f t="shared" si="4"/>
        <v>0.98602474514050187</v>
      </c>
      <c r="K15" s="8">
        <f t="shared" si="5"/>
        <v>-1.4073828203032102E-2</v>
      </c>
      <c r="L15" s="10">
        <f t="shared" si="6"/>
        <v>100</v>
      </c>
      <c r="M15">
        <f t="shared" si="7"/>
        <v>1.4173330769205779E-2</v>
      </c>
      <c r="AF15">
        <v>1.3159468641261735E-3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273.89999999999998</v>
      </c>
      <c r="B16">
        <v>12.44</v>
      </c>
      <c r="C16">
        <v>6.4920000000000005E-2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7.626993443546245E-4</v>
      </c>
      <c r="I16" s="8">
        <f t="shared" si="3"/>
        <v>7.626993443546245E-4</v>
      </c>
      <c r="J16" s="10">
        <f t="shared" si="4"/>
        <v>0.99923730065564542</v>
      </c>
      <c r="K16" s="8">
        <f t="shared" si="5"/>
        <v>-7.6299034747418491E-4</v>
      </c>
      <c r="L16" s="10">
        <f t="shared" si="6"/>
        <v>100</v>
      </c>
      <c r="M16">
        <f t="shared" si="7"/>
        <v>7.6328149865320519E-4</v>
      </c>
      <c r="Q16" t="s">
        <v>67</v>
      </c>
      <c r="R16" s="15">
        <f>M304</f>
        <v>228.53142469941741</v>
      </c>
      <c r="AF16">
        <v>1.5148993183294825E-3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279.60000000000002</v>
      </c>
      <c r="B17">
        <v>15.91</v>
      </c>
      <c r="C17">
        <v>4.0869999999999997E-2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1.0349757460838796E-3</v>
      </c>
      <c r="I17" s="8">
        <f t="shared" si="3"/>
        <v>1.0349757460838796E-3</v>
      </c>
      <c r="J17" s="10">
        <f t="shared" si="4"/>
        <v>0.99896502425391609</v>
      </c>
      <c r="K17" s="8">
        <f t="shared" si="5"/>
        <v>-1.0355117033151371E-3</v>
      </c>
      <c r="L17" s="10">
        <f t="shared" si="6"/>
        <v>100</v>
      </c>
      <c r="M17">
        <f t="shared" si="7"/>
        <v>1.0360480306673984E-3</v>
      </c>
      <c r="Q17" t="s">
        <v>60</v>
      </c>
      <c r="R17" s="16">
        <f>COUNT(F4:F303)-2</f>
        <v>298</v>
      </c>
      <c r="AF17">
        <v>1.9217266494624167E-3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288.10000000000002</v>
      </c>
      <c r="B18">
        <v>18.22</v>
      </c>
      <c r="C18">
        <v>2.3439999999999999E-2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1.2750699057524878E-3</v>
      </c>
      <c r="I18" s="8">
        <f t="shared" si="3"/>
        <v>1.2750699057524878E-3</v>
      </c>
      <c r="J18" s="10">
        <f t="shared" si="4"/>
        <v>0.99872493009424756</v>
      </c>
      <c r="K18" s="8">
        <f t="shared" si="5"/>
        <v>-1.2758834990504685E-3</v>
      </c>
      <c r="L18" s="10">
        <f t="shared" si="6"/>
        <v>100</v>
      </c>
      <c r="M18">
        <f t="shared" si="7"/>
        <v>1.2766977846764694E-3</v>
      </c>
      <c r="Q18" t="s">
        <v>61</v>
      </c>
      <c r="R18" s="16">
        <f>CHIDIST(R16,R17)</f>
        <v>0.99894670001062313</v>
      </c>
      <c r="AF18">
        <v>1.9374895634993487E-3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288.5</v>
      </c>
      <c r="B19">
        <v>11.97</v>
      </c>
      <c r="C19">
        <v>4.1020000000000001E-2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3.5558955448083691E-4</v>
      </c>
      <c r="I19" s="8">
        <f t="shared" si="3"/>
        <v>3.5558955448083691E-4</v>
      </c>
      <c r="J19" s="10">
        <f t="shared" si="4"/>
        <v>0.99964441044551922</v>
      </c>
      <c r="K19" s="8">
        <f t="shared" si="5"/>
        <v>-3.556527914377906E-4</v>
      </c>
      <c r="L19" s="10">
        <f t="shared" si="6"/>
        <v>100</v>
      </c>
      <c r="M19">
        <f t="shared" si="7"/>
        <v>3.5571604339022767E-4</v>
      </c>
      <c r="Q19" t="s">
        <v>62</v>
      </c>
      <c r="R19" s="16">
        <f>R9</f>
        <v>0.05</v>
      </c>
      <c r="AF19">
        <v>2.0910662087642289E-3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289.89999999999998</v>
      </c>
      <c r="B20">
        <v>15.67</v>
      </c>
      <c r="C20">
        <v>4.6890000000000001E-2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1.3159468641261735E-3</v>
      </c>
      <c r="I20" s="8">
        <f t="shared" si="3"/>
        <v>1.3159468641261735E-3</v>
      </c>
      <c r="J20" s="10">
        <f t="shared" si="4"/>
        <v>0.99868405313587383</v>
      </c>
      <c r="K20" s="8">
        <f t="shared" si="5"/>
        <v>-1.3168134825667526E-3</v>
      </c>
      <c r="L20" s="10">
        <f t="shared" si="6"/>
        <v>100</v>
      </c>
      <c r="M20">
        <f t="shared" si="7"/>
        <v>1.3176808621246055E-3</v>
      </c>
      <c r="Q20" t="s">
        <v>63</v>
      </c>
      <c r="R20" s="18" t="str">
        <f>IF(R18&lt;R19,"yes","no")</f>
        <v>no</v>
      </c>
      <c r="AF20">
        <v>2.1005635117804255E-3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290.2</v>
      </c>
      <c r="B21">
        <v>16.989999999999998</v>
      </c>
      <c r="C21">
        <v>8.4040000000000004E-2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6.5936458684632106E-3</v>
      </c>
      <c r="I21" s="8">
        <f t="shared" si="3"/>
        <v>6.5936458684632106E-3</v>
      </c>
      <c r="J21" s="10">
        <f t="shared" si="4"/>
        <v>0.99340635413153677</v>
      </c>
      <c r="K21" s="8">
        <f t="shared" si="5"/>
        <v>-6.6154799819136524E-3</v>
      </c>
      <c r="L21" s="10">
        <f t="shared" si="6"/>
        <v>100</v>
      </c>
      <c r="M21">
        <f t="shared" si="7"/>
        <v>6.6374106034660487E-3</v>
      </c>
      <c r="AF21">
        <v>2.1141279653786203E-3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294.5</v>
      </c>
      <c r="B22">
        <v>19.940000000000001</v>
      </c>
      <c r="C22">
        <v>5.3010000000000002E-2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6.0052340881193945E-3</v>
      </c>
      <c r="I22" s="8">
        <f t="shared" si="3"/>
        <v>6.0052340881193945E-3</v>
      </c>
      <c r="J22" s="10">
        <f t="shared" si="4"/>
        <v>0.99399476591188063</v>
      </c>
      <c r="K22" s="8">
        <f t="shared" si="5"/>
        <v>-6.0233380216394164E-3</v>
      </c>
      <c r="L22" s="10">
        <f t="shared" si="6"/>
        <v>100</v>
      </c>
      <c r="M22">
        <f t="shared" si="7"/>
        <v>6.0415147987326213E-3</v>
      </c>
      <c r="AF22">
        <v>2.2745244505097298E-3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295.39999999999998</v>
      </c>
      <c r="B23">
        <v>17.27</v>
      </c>
      <c r="C23">
        <v>7.2319999999999995E-2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5.1724747489354517E-3</v>
      </c>
      <c r="I23" s="8">
        <f t="shared" si="3"/>
        <v>5.1724747489354517E-3</v>
      </c>
      <c r="J23" s="10">
        <f t="shared" si="4"/>
        <v>0.99482752525106455</v>
      </c>
      <c r="K23" s="8">
        <f t="shared" si="5"/>
        <v>-5.185898305127409E-3</v>
      </c>
      <c r="L23" s="10">
        <f t="shared" si="6"/>
        <v>100</v>
      </c>
      <c r="M23">
        <f t="shared" si="7"/>
        <v>5.1993683504385092E-3</v>
      </c>
      <c r="AF23">
        <v>2.5527703265232401E-3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298.3</v>
      </c>
      <c r="B24">
        <v>19.399999999999999</v>
      </c>
      <c r="C24">
        <v>9.6970000000000001E-2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2.2242587434142744E-2</v>
      </c>
      <c r="I24" s="8">
        <f t="shared" si="3"/>
        <v>2.2242587434142744E-2</v>
      </c>
      <c r="J24" s="10">
        <f t="shared" si="4"/>
        <v>0.97775741256585724</v>
      </c>
      <c r="K24" s="8">
        <f t="shared" si="5"/>
        <v>-2.24936841266116E-2</v>
      </c>
      <c r="L24" s="10">
        <f t="shared" si="6"/>
        <v>100</v>
      </c>
      <c r="M24">
        <f t="shared" si="7"/>
        <v>2.2748574593541716E-2</v>
      </c>
      <c r="AF24">
        <v>3.282488953664316E-3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300.2</v>
      </c>
      <c r="B25">
        <v>15.34</v>
      </c>
      <c r="C25">
        <v>0.15989999999999999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5.2022081859445929E-2</v>
      </c>
      <c r="I25" s="8">
        <f t="shared" si="3"/>
        <v>5.2022081859445929E-2</v>
      </c>
      <c r="J25" s="10">
        <f t="shared" si="4"/>
        <v>0.9479779181405541</v>
      </c>
      <c r="K25" s="8">
        <f t="shared" si="5"/>
        <v>-5.3424070099085064E-2</v>
      </c>
      <c r="L25" s="10">
        <f t="shared" si="6"/>
        <v>100</v>
      </c>
      <c r="M25">
        <f t="shared" si="7"/>
        <v>5.4876892028757944E-2</v>
      </c>
      <c r="AF25">
        <v>3.4904733228798583E-3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302.39999999999998</v>
      </c>
      <c r="B26">
        <v>18.059999999999999</v>
      </c>
      <c r="C26">
        <v>0.12939999999999999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4.4318594122738753E-2</v>
      </c>
      <c r="I26" s="8">
        <f t="shared" si="3"/>
        <v>4.4318594122738753E-2</v>
      </c>
      <c r="J26" s="10">
        <f t="shared" si="4"/>
        <v>0.95568140587726125</v>
      </c>
      <c r="K26" s="8">
        <f t="shared" si="5"/>
        <v>-4.5330678923903828E-2</v>
      </c>
      <c r="L26" s="10">
        <f t="shared" si="6"/>
        <v>100</v>
      </c>
      <c r="M26">
        <f t="shared" si="7"/>
        <v>4.6373816472924677E-2</v>
      </c>
      <c r="AF26">
        <v>3.8156062311260068E-3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311.89999999999998</v>
      </c>
      <c r="B27">
        <v>14.88</v>
      </c>
      <c r="C27">
        <v>8.0610000000000001E-2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4.0084358185424589E-3</v>
      </c>
      <c r="I27" s="8">
        <f t="shared" si="3"/>
        <v>4.0084358185424589E-3</v>
      </c>
      <c r="J27" s="10">
        <f t="shared" si="4"/>
        <v>0.99599156418145751</v>
      </c>
      <c r="K27" s="8">
        <f t="shared" si="5"/>
        <v>-4.0164911307387233E-3</v>
      </c>
      <c r="L27" s="10">
        <f t="shared" si="6"/>
        <v>100</v>
      </c>
      <c r="M27">
        <f t="shared" si="7"/>
        <v>4.0245680412330995E-3</v>
      </c>
      <c r="AF27">
        <v>4.0084358185424589E-3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313.10000000000002</v>
      </c>
      <c r="B28">
        <v>17.53</v>
      </c>
      <c r="C28">
        <v>8.5019999999999998E-2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1.0266923902204236E-2</v>
      </c>
      <c r="I28" s="8">
        <f t="shared" si="3"/>
        <v>1.0266923902204236E-2</v>
      </c>
      <c r="J28" s="10">
        <f t="shared" si="4"/>
        <v>0.98973307609779582</v>
      </c>
      <c r="K28" s="8">
        <f t="shared" si="5"/>
        <v>-1.0319992310772691E-2</v>
      </c>
      <c r="L28" s="10">
        <f t="shared" si="6"/>
        <v>100</v>
      </c>
      <c r="M28">
        <f t="shared" si="7"/>
        <v>1.0373427088729282E-2</v>
      </c>
      <c r="AF28">
        <v>4.6374345766273545E-3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317.5</v>
      </c>
      <c r="B29">
        <v>15.11</v>
      </c>
      <c r="C29">
        <v>4.6949999999999999E-2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1.5148993183294825E-3</v>
      </c>
      <c r="I29" s="8">
        <f t="shared" si="3"/>
        <v>1.5148993183294825E-3</v>
      </c>
      <c r="J29" s="10">
        <f t="shared" si="4"/>
        <v>0.99848510068167051</v>
      </c>
      <c r="K29" s="8">
        <f t="shared" si="5"/>
        <v>-1.5160479384776408E-3</v>
      </c>
      <c r="L29" s="10">
        <f t="shared" si="6"/>
        <v>100</v>
      </c>
      <c r="M29">
        <f t="shared" si="7"/>
        <v>1.5171977201214656E-3</v>
      </c>
      <c r="AF29">
        <v>4.7428646587493375E-3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321.2</v>
      </c>
      <c r="B30">
        <v>17.48</v>
      </c>
      <c r="C30">
        <v>5.9069999999999998E-2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4.7428646587493375E-3</v>
      </c>
      <c r="I30" s="8">
        <f t="shared" si="3"/>
        <v>4.7428646587493375E-3</v>
      </c>
      <c r="J30" s="10">
        <f t="shared" si="4"/>
        <v>0.99525713534125071</v>
      </c>
      <c r="K30" s="8">
        <f t="shared" si="5"/>
        <v>-4.7541477315293209E-3</v>
      </c>
      <c r="L30" s="10">
        <f t="shared" si="6"/>
        <v>100</v>
      </c>
      <c r="M30">
        <f t="shared" si="7"/>
        <v>4.7654666219731434E-3</v>
      </c>
      <c r="AF30">
        <v>5.0419280576651342E-3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329.6</v>
      </c>
      <c r="B31">
        <v>15.46</v>
      </c>
      <c r="C31">
        <v>7.7219999999999997E-2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5.178276285577558E-3</v>
      </c>
      <c r="I31" s="8">
        <f t="shared" si="3"/>
        <v>5.178276285577558E-3</v>
      </c>
      <c r="J31" s="10">
        <f t="shared" si="4"/>
        <v>0.99482172371442246</v>
      </c>
      <c r="K31" s="8">
        <f t="shared" si="5"/>
        <v>-5.1917300230999355E-3</v>
      </c>
      <c r="L31" s="10">
        <f t="shared" si="6"/>
        <v>100</v>
      </c>
      <c r="M31">
        <f t="shared" si="7"/>
        <v>5.2052304067538181E-3</v>
      </c>
      <c r="AF31">
        <v>5.1724747489354517E-3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334.2</v>
      </c>
      <c r="B32">
        <v>20.190000000000001</v>
      </c>
      <c r="C32">
        <v>0.1303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0.11351044441423766</v>
      </c>
      <c r="I32" s="8">
        <f t="shared" si="3"/>
        <v>0.11351044441423766</v>
      </c>
      <c r="J32" s="10">
        <f t="shared" si="4"/>
        <v>0.88648955558576237</v>
      </c>
      <c r="K32" s="8">
        <f t="shared" si="5"/>
        <v>-0.12048593516642407</v>
      </c>
      <c r="L32" s="10">
        <f t="shared" si="6"/>
        <v>100</v>
      </c>
      <c r="M32">
        <f t="shared" si="7"/>
        <v>0.12804487509075477</v>
      </c>
      <c r="AF32">
        <v>5.178276285577558E-3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336.1</v>
      </c>
      <c r="B33">
        <v>19.29</v>
      </c>
      <c r="C33">
        <v>8.5779999999999995E-2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2.2642256729068052E-2</v>
      </c>
      <c r="I33" s="8">
        <f t="shared" si="3"/>
        <v>2.2642256729068052E-2</v>
      </c>
      <c r="J33" s="10">
        <f t="shared" si="4"/>
        <v>0.97735774327093194</v>
      </c>
      <c r="K33" s="8">
        <f t="shared" si="5"/>
        <v>-2.2902528893938297E-2</v>
      </c>
      <c r="L33" s="10">
        <f t="shared" si="6"/>
        <v>100</v>
      </c>
      <c r="M33">
        <f t="shared" si="7"/>
        <v>2.3166805486485437E-2</v>
      </c>
      <c r="AF33">
        <v>5.4688186146215822E-3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337.7</v>
      </c>
      <c r="B34">
        <v>19.86</v>
      </c>
      <c r="C34">
        <v>5.9709999999999999E-2</v>
      </c>
      <c r="D34" s="8">
        <v>0</v>
      </c>
      <c r="E34" s="9">
        <v>1</v>
      </c>
      <c r="F34" s="10">
        <f t="shared" si="0"/>
        <v>1</v>
      </c>
      <c r="G34">
        <f t="shared" si="1"/>
        <v>0</v>
      </c>
      <c r="H34">
        <f t="shared" si="2"/>
        <v>1.1724184383187388E-2</v>
      </c>
      <c r="I34" s="8">
        <f t="shared" si="3"/>
        <v>1.1724184383187388E-2</v>
      </c>
      <c r="J34" s="10">
        <f t="shared" si="4"/>
        <v>0.98827581561681266</v>
      </c>
      <c r="K34" s="8">
        <f t="shared" si="5"/>
        <v>-1.1793454589674493E-2</v>
      </c>
      <c r="L34" s="10">
        <f t="shared" si="6"/>
        <v>100</v>
      </c>
      <c r="M34">
        <f t="shared" si="7"/>
        <v>1.186327156641992E-2</v>
      </c>
      <c r="AF34">
        <v>5.5782373018966637E-3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344.9</v>
      </c>
      <c r="B35">
        <v>20.39</v>
      </c>
      <c r="C35">
        <v>0.12889999999999999</v>
      </c>
      <c r="D35" s="8">
        <v>0</v>
      </c>
      <c r="E35" s="9">
        <v>1</v>
      </c>
      <c r="F35" s="10">
        <f t="shared" si="0"/>
        <v>1</v>
      </c>
      <c r="G35">
        <f t="shared" si="1"/>
        <v>0</v>
      </c>
      <c r="H35">
        <f t="shared" si="2"/>
        <v>0.12748816247164407</v>
      </c>
      <c r="I35" s="8">
        <f t="shared" si="3"/>
        <v>0.12748816247164407</v>
      </c>
      <c r="J35" s="10">
        <f t="shared" si="4"/>
        <v>0.87251183752835593</v>
      </c>
      <c r="K35" s="8">
        <f t="shared" si="5"/>
        <v>-0.13637905762984753</v>
      </c>
      <c r="L35" s="10">
        <f t="shared" si="6"/>
        <v>100</v>
      </c>
      <c r="M35">
        <f t="shared" si="7"/>
        <v>0.14611625537688</v>
      </c>
      <c r="AF35">
        <v>5.6043695439797645E-3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346.4</v>
      </c>
      <c r="B36">
        <v>18.95</v>
      </c>
      <c r="C36">
        <v>0.1147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5.722307088530873E-2</v>
      </c>
      <c r="I36" s="8">
        <f t="shared" si="3"/>
        <v>5.722307088530873E-2</v>
      </c>
      <c r="J36" s="10">
        <f t="shared" si="4"/>
        <v>0.94277692911469124</v>
      </c>
      <c r="K36" s="8">
        <f t="shared" si="5"/>
        <v>-5.8925578823420033E-2</v>
      </c>
      <c r="L36" s="10">
        <f t="shared" si="6"/>
        <v>100</v>
      </c>
      <c r="M36">
        <f t="shared" si="7"/>
        <v>6.0696299536141286E-2</v>
      </c>
      <c r="AF36">
        <v>6.0052340881193945E-3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347</v>
      </c>
      <c r="B37">
        <v>25.22</v>
      </c>
      <c r="C37">
        <v>7.2340000000000002E-2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8.9383764940344348E-2</v>
      </c>
      <c r="I37" s="8">
        <f t="shared" si="3"/>
        <v>8.9383764940344348E-2</v>
      </c>
      <c r="J37" s="10">
        <f t="shared" si="4"/>
        <v>0.91061623505965561</v>
      </c>
      <c r="K37" s="8">
        <f t="shared" si="5"/>
        <v>-9.3633727270857781E-2</v>
      </c>
      <c r="L37" s="10">
        <f t="shared" si="6"/>
        <v>100</v>
      </c>
      <c r="M37">
        <f t="shared" si="7"/>
        <v>9.8157447120947386E-2</v>
      </c>
      <c r="AF37">
        <v>6.5936458684632106E-3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349.6</v>
      </c>
      <c r="B38">
        <v>15.15</v>
      </c>
      <c r="C38">
        <v>4.3020000000000003E-2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1.9217266494624167E-3</v>
      </c>
      <c r="I38" s="8">
        <f t="shared" si="3"/>
        <v>1.9217266494624167E-3</v>
      </c>
      <c r="J38" s="10">
        <f t="shared" si="4"/>
        <v>0.99807827335053756</v>
      </c>
      <c r="K38" s="8">
        <f t="shared" si="5"/>
        <v>-1.9235755352017883E-3</v>
      </c>
      <c r="L38" s="10">
        <f t="shared" si="6"/>
        <v>100</v>
      </c>
      <c r="M38">
        <f t="shared" si="7"/>
        <v>1.925426793442965E-3</v>
      </c>
      <c r="AF38">
        <v>7.2061598174288245E-3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355.3</v>
      </c>
      <c r="B39">
        <v>14.97</v>
      </c>
      <c r="C39">
        <v>5.1389999999999998E-2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2.5527703265232401E-3</v>
      </c>
      <c r="I39" s="8">
        <f t="shared" si="3"/>
        <v>2.5527703265232401E-3</v>
      </c>
      <c r="J39" s="10">
        <f t="shared" si="4"/>
        <v>0.99744722967347677</v>
      </c>
      <c r="K39" s="8">
        <f t="shared" si="5"/>
        <v>-2.5560342004902143E-3</v>
      </c>
      <c r="L39" s="10">
        <f t="shared" si="6"/>
        <v>100</v>
      </c>
      <c r="M39">
        <f t="shared" si="7"/>
        <v>2.5593036409143292E-3</v>
      </c>
      <c r="AF39">
        <v>8.3661662237473691E-3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357.6</v>
      </c>
      <c r="B40">
        <v>9.7100000000000009</v>
      </c>
      <c r="C40">
        <v>5.7360000000000001E-2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6.6720639932989667E-4</v>
      </c>
      <c r="I40" s="8">
        <f t="shared" si="3"/>
        <v>6.6720639932989667E-4</v>
      </c>
      <c r="J40" s="10">
        <f t="shared" si="4"/>
        <v>0.99933279360067007</v>
      </c>
      <c r="K40" s="8">
        <f t="shared" si="5"/>
        <v>-6.67429080574664E-4</v>
      </c>
      <c r="L40" s="10">
        <f t="shared" si="6"/>
        <v>100</v>
      </c>
      <c r="M40">
        <f t="shared" si="7"/>
        <v>6.6765186092402977E-4</v>
      </c>
      <c r="AF40">
        <v>1.0266923902204236E-2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366.8</v>
      </c>
      <c r="B41">
        <v>12.96</v>
      </c>
      <c r="C41">
        <v>3.7179999999999998E-2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1.0010069852330115E-3</v>
      </c>
      <c r="I41" s="8">
        <f t="shared" si="3"/>
        <v>1.0010069852330115E-3</v>
      </c>
      <c r="J41" s="10">
        <f t="shared" si="4"/>
        <v>0.99899899301476702</v>
      </c>
      <c r="K41" s="8">
        <f t="shared" si="5"/>
        <v>-1.0015083273177624E-3</v>
      </c>
      <c r="L41" s="10">
        <f t="shared" si="6"/>
        <v>100</v>
      </c>
      <c r="M41">
        <f t="shared" si="7"/>
        <v>1.0020100042465356E-3</v>
      </c>
      <c r="AF41">
        <v>1.0388909099977119E-2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371.1</v>
      </c>
      <c r="B42">
        <v>21.35</v>
      </c>
      <c r="C42">
        <v>0.12180000000000001</v>
      </c>
      <c r="D42" s="8">
        <v>1</v>
      </c>
      <c r="E42" s="9">
        <v>0</v>
      </c>
      <c r="F42" s="10">
        <f t="shared" si="0"/>
        <v>1</v>
      </c>
      <c r="G42">
        <f t="shared" si="1"/>
        <v>1</v>
      </c>
      <c r="H42">
        <f t="shared" si="2"/>
        <v>0.1706842249159421</v>
      </c>
      <c r="I42" s="8">
        <f t="shared" si="3"/>
        <v>0.1706842249159421</v>
      </c>
      <c r="J42" s="10">
        <f t="shared" si="4"/>
        <v>0.82931577508405785</v>
      </c>
      <c r="K42" s="8">
        <f t="shared" si="5"/>
        <v>-1.7679400675357126</v>
      </c>
      <c r="L42" s="10">
        <f t="shared" si="6"/>
        <v>0</v>
      </c>
      <c r="M42">
        <f t="shared" si="7"/>
        <v>4.8587722473619106</v>
      </c>
      <c r="AF42">
        <v>1.0580625848698391E-2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372.7</v>
      </c>
      <c r="B43">
        <v>14.71</v>
      </c>
      <c r="C43">
        <v>5.7430000000000002E-2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3.4904733228798583E-3</v>
      </c>
      <c r="I43" s="8">
        <f t="shared" si="3"/>
        <v>3.4904733228798583E-3</v>
      </c>
      <c r="J43" s="10">
        <f t="shared" si="4"/>
        <v>0.99650952667712012</v>
      </c>
      <c r="K43" s="8">
        <f t="shared" si="5"/>
        <v>-3.4965792373837443E-3</v>
      </c>
      <c r="L43" s="10">
        <f t="shared" si="6"/>
        <v>100</v>
      </c>
      <c r="M43">
        <f t="shared" si="7"/>
        <v>3.5026994016995579E-3</v>
      </c>
      <c r="AF43">
        <v>1.1265581875583035E-2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381.9</v>
      </c>
      <c r="B44">
        <v>13.08</v>
      </c>
      <c r="C44">
        <v>5.1130000000000002E-2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1.9374895634993487E-3</v>
      </c>
      <c r="I44" s="8">
        <f t="shared" si="3"/>
        <v>1.9374895634993487E-3</v>
      </c>
      <c r="J44" s="10">
        <f t="shared" si="4"/>
        <v>0.99806251043650063</v>
      </c>
      <c r="K44" s="8">
        <f t="shared" si="5"/>
        <v>-1.9393689242906626E-3</v>
      </c>
      <c r="L44" s="10">
        <f t="shared" si="6"/>
        <v>100</v>
      </c>
      <c r="M44">
        <f t="shared" si="7"/>
        <v>1.9412507165027083E-3</v>
      </c>
      <c r="AF44">
        <v>1.1306545206661058E-2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384.8</v>
      </c>
      <c r="B45">
        <v>13.39</v>
      </c>
      <c r="C45">
        <v>0.11360000000000001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1.6834088000133925E-2</v>
      </c>
      <c r="I45" s="8">
        <f t="shared" si="3"/>
        <v>1.6834088000133925E-2</v>
      </c>
      <c r="J45" s="10">
        <f t="shared" si="4"/>
        <v>0.98316591199986603</v>
      </c>
      <c r="K45" s="8">
        <f t="shared" si="5"/>
        <v>-1.6977391795274376E-2</v>
      </c>
      <c r="L45" s="10">
        <f t="shared" si="6"/>
        <v>100</v>
      </c>
      <c r="M45">
        <f t="shared" si="7"/>
        <v>1.7122326755503112E-2</v>
      </c>
      <c r="AF45">
        <v>1.1724184383187388E-2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386.1</v>
      </c>
      <c r="B46">
        <v>20.38</v>
      </c>
      <c r="C46">
        <v>0.28389999999999999</v>
      </c>
      <c r="D46" s="8">
        <v>1</v>
      </c>
      <c r="E46" s="9">
        <v>0</v>
      </c>
      <c r="F46" s="10">
        <f t="shared" si="0"/>
        <v>1</v>
      </c>
      <c r="G46">
        <f t="shared" si="1"/>
        <v>1</v>
      </c>
      <c r="H46">
        <f t="shared" si="2"/>
        <v>0.97399338580181227</v>
      </c>
      <c r="I46" s="8">
        <f t="shared" si="3"/>
        <v>0.97399338580181227</v>
      </c>
      <c r="J46" s="10">
        <f t="shared" si="4"/>
        <v>2.6006614198187727E-2</v>
      </c>
      <c r="K46" s="8">
        <f t="shared" si="5"/>
        <v>-2.6350766120552198E-2</v>
      </c>
      <c r="L46" s="10">
        <f t="shared" si="6"/>
        <v>100</v>
      </c>
      <c r="M46">
        <f t="shared" si="7"/>
        <v>2.670101725257459E-2</v>
      </c>
      <c r="AF46">
        <v>1.2110692790970561E-2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386.8</v>
      </c>
      <c r="B47">
        <v>33.81</v>
      </c>
      <c r="C47">
        <v>3.5740000000000001E-2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0.37129763213772021</v>
      </c>
      <c r="I47" s="8">
        <f t="shared" si="3"/>
        <v>0.37129763213772021</v>
      </c>
      <c r="J47" s="10">
        <f t="shared" si="4"/>
        <v>0.62870236786227984</v>
      </c>
      <c r="K47" s="8">
        <f t="shared" si="5"/>
        <v>-0.46409731731696319</v>
      </c>
      <c r="L47" s="10">
        <f t="shared" si="6"/>
        <v>100</v>
      </c>
      <c r="M47">
        <f t="shared" si="7"/>
        <v>0.59057775366778109</v>
      </c>
      <c r="AF47">
        <v>1.2203867927003067E-2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388</v>
      </c>
      <c r="B48">
        <v>13.04</v>
      </c>
      <c r="C48">
        <v>7.6079999999999995E-2</v>
      </c>
      <c r="D48" s="8">
        <v>0</v>
      </c>
      <c r="E48" s="9">
        <v>1</v>
      </c>
      <c r="F48" s="10">
        <f t="shared" si="0"/>
        <v>1</v>
      </c>
      <c r="G48">
        <f t="shared" si="1"/>
        <v>0</v>
      </c>
      <c r="H48">
        <f t="shared" si="2"/>
        <v>4.6374345766273545E-3</v>
      </c>
      <c r="I48" s="8">
        <f t="shared" si="3"/>
        <v>4.6374345766273545E-3</v>
      </c>
      <c r="J48" s="10">
        <f t="shared" si="4"/>
        <v>0.99536256542337265</v>
      </c>
      <c r="K48" s="8">
        <f t="shared" si="5"/>
        <v>-4.6482208363217408E-3</v>
      </c>
      <c r="L48" s="10">
        <f t="shared" si="6"/>
        <v>100</v>
      </c>
      <c r="M48">
        <f t="shared" si="7"/>
        <v>4.659040572472046E-3</v>
      </c>
      <c r="AF48">
        <v>1.2230195629212095E-2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389.4</v>
      </c>
      <c r="B49">
        <v>18.190000000000001</v>
      </c>
      <c r="C49">
        <v>0.13250000000000001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0.12271893293296225</v>
      </c>
      <c r="I49" s="8">
        <f t="shared" si="3"/>
        <v>0.12271893293296225</v>
      </c>
      <c r="J49" s="10">
        <f t="shared" si="4"/>
        <v>0.87728106706703779</v>
      </c>
      <c r="K49" s="8">
        <f t="shared" si="5"/>
        <v>-0.13092785099137588</v>
      </c>
      <c r="L49" s="10">
        <f t="shared" si="6"/>
        <v>100</v>
      </c>
      <c r="M49">
        <f t="shared" si="7"/>
        <v>0.13988553673367332</v>
      </c>
      <c r="AF49">
        <v>1.34702546810573E-2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394.1</v>
      </c>
      <c r="B50">
        <v>19.04</v>
      </c>
      <c r="C50">
        <v>4.7010000000000003E-2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1.1306545206661058E-2</v>
      </c>
      <c r="I50" s="8">
        <f t="shared" si="3"/>
        <v>1.1306545206661058E-2</v>
      </c>
      <c r="J50" s="10">
        <f t="shared" si="4"/>
        <v>0.98869345479333892</v>
      </c>
      <c r="K50" s="8">
        <f t="shared" si="5"/>
        <v>-1.1370950113767948E-2</v>
      </c>
      <c r="L50" s="10">
        <f t="shared" si="6"/>
        <v>100</v>
      </c>
      <c r="M50">
        <f t="shared" si="7"/>
        <v>1.1435845106332176E-2</v>
      </c>
      <c r="AF50">
        <v>1.3950046344040448E-2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394.1</v>
      </c>
      <c r="B51">
        <v>19.96</v>
      </c>
      <c r="C51">
        <v>0.1181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0.13455228884692075</v>
      </c>
      <c r="I51" s="8">
        <f t="shared" si="3"/>
        <v>0.13455228884692075</v>
      </c>
      <c r="J51" s="10">
        <f t="shared" si="4"/>
        <v>0.86544771115307928</v>
      </c>
      <c r="K51" s="8">
        <f t="shared" si="5"/>
        <v>-0.14450832080318049</v>
      </c>
      <c r="L51" s="10">
        <f t="shared" si="6"/>
        <v>100</v>
      </c>
      <c r="M51">
        <f t="shared" si="7"/>
        <v>0.15547130937309891</v>
      </c>
      <c r="AF51">
        <v>1.3975254859498161E-2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395.7</v>
      </c>
      <c r="B52">
        <v>27.08</v>
      </c>
      <c r="C52">
        <v>3.8129999999999997E-2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8.6876506255707128E-2</v>
      </c>
      <c r="I52" s="8">
        <f t="shared" si="3"/>
        <v>8.6876506255707128E-2</v>
      </c>
      <c r="J52" s="10">
        <f t="shared" si="4"/>
        <v>0.91312349374429291</v>
      </c>
      <c r="K52" s="8">
        <f t="shared" si="5"/>
        <v>-9.0884146039882957E-2</v>
      </c>
      <c r="L52" s="10">
        <f t="shared" si="6"/>
        <v>100</v>
      </c>
      <c r="M52">
        <f t="shared" si="7"/>
        <v>9.5142121356955947E-2</v>
      </c>
      <c r="AF52">
        <v>1.4616482163491274E-2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396</v>
      </c>
      <c r="B53">
        <v>18.89</v>
      </c>
      <c r="C53">
        <v>5.008E-2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1.2203867927003067E-2</v>
      </c>
      <c r="I53" s="8">
        <f t="shared" si="3"/>
        <v>1.2203867927003067E-2</v>
      </c>
      <c r="J53" s="10">
        <f t="shared" si="4"/>
        <v>0.98779613207299688</v>
      </c>
      <c r="K53" s="8">
        <f t="shared" si="5"/>
        <v>-1.2278946581804083E-2</v>
      </c>
      <c r="L53" s="10">
        <f t="shared" si="6"/>
        <v>100</v>
      </c>
      <c r="M53">
        <f t="shared" si="7"/>
        <v>1.2354642350534347E-2</v>
      </c>
      <c r="AF53">
        <v>1.4708598109995304E-2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396.5</v>
      </c>
      <c r="B54">
        <v>21.26</v>
      </c>
      <c r="C54">
        <v>6.5750000000000003E-2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4.0388422094778748E-2</v>
      </c>
      <c r="I54" s="8">
        <f t="shared" si="3"/>
        <v>4.0388422094778748E-2</v>
      </c>
      <c r="J54" s="10">
        <f t="shared" si="4"/>
        <v>0.95961157790522122</v>
      </c>
      <c r="K54" s="8">
        <f t="shared" si="5"/>
        <v>-4.1226682744217306E-2</v>
      </c>
      <c r="L54" s="10">
        <f t="shared" si="6"/>
        <v>100</v>
      </c>
      <c r="M54">
        <f t="shared" si="7"/>
        <v>4.2088302209675743E-2</v>
      </c>
      <c r="AF54">
        <v>1.569463550046404E-2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396.6</v>
      </c>
      <c r="B55">
        <v>14.16</v>
      </c>
      <c r="C55">
        <v>3.8719999999999997E-2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2.0910662087642289E-3</v>
      </c>
      <c r="I55" s="8">
        <f t="shared" si="3"/>
        <v>2.0910662087642289E-3</v>
      </c>
      <c r="J55" s="10">
        <f t="shared" si="4"/>
        <v>0.9979089337912358</v>
      </c>
      <c r="K55" s="8">
        <f t="shared" si="5"/>
        <v>-2.0932555402660958E-3</v>
      </c>
      <c r="L55" s="10">
        <f t="shared" si="6"/>
        <v>100</v>
      </c>
      <c r="M55">
        <f t="shared" si="7"/>
        <v>2.0954479291210386E-3</v>
      </c>
      <c r="AF55">
        <v>1.5901336280875825E-2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398</v>
      </c>
      <c r="B56">
        <v>17.309999999999999</v>
      </c>
      <c r="C56">
        <v>9.486E-2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3.3234475188702171E-2</v>
      </c>
      <c r="I56" s="8">
        <f t="shared" si="3"/>
        <v>3.3234475188702171E-2</v>
      </c>
      <c r="J56" s="10">
        <f t="shared" si="4"/>
        <v>0.96676552481129785</v>
      </c>
      <c r="K56" s="8">
        <f t="shared" si="5"/>
        <v>-3.3799289858429032E-2</v>
      </c>
      <c r="L56" s="10">
        <f t="shared" si="6"/>
        <v>100</v>
      </c>
      <c r="M56">
        <f t="shared" si="7"/>
        <v>3.4376975942733562E-2</v>
      </c>
      <c r="AF56">
        <v>1.6701583796277956E-2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6.6666666666665986E-3</v>
      </c>
    </row>
    <row r="57" spans="1:39">
      <c r="A57">
        <v>399.8</v>
      </c>
      <c r="B57">
        <v>15.39</v>
      </c>
      <c r="C57">
        <v>6.8890000000000007E-2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8.3661662237473691E-3</v>
      </c>
      <c r="I57" s="8">
        <f t="shared" si="3"/>
        <v>8.3661662237473691E-3</v>
      </c>
      <c r="J57" s="10">
        <f t="shared" si="4"/>
        <v>0.99163383377625258</v>
      </c>
      <c r="K57" s="8">
        <f t="shared" si="5"/>
        <v>-8.401359015681148E-3</v>
      </c>
      <c r="L57" s="10">
        <f t="shared" si="6"/>
        <v>100</v>
      </c>
      <c r="M57">
        <f t="shared" si="7"/>
        <v>8.4367494722200759E-3</v>
      </c>
      <c r="AF57">
        <v>1.6834088000133925E-2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0.64666666666666672</v>
      </c>
      <c r="AL57">
        <f t="shared" si="10"/>
        <v>1</v>
      </c>
      <c r="AM57">
        <f t="shared" si="11"/>
        <v>6.6666666666667096E-3</v>
      </c>
    </row>
    <row r="58" spans="1:39">
      <c r="A58">
        <v>401.5</v>
      </c>
      <c r="B58">
        <v>20.97</v>
      </c>
      <c r="C58">
        <v>9.3619999999999995E-2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9.2528685018663875E-2</v>
      </c>
      <c r="I58" s="8">
        <f t="shared" si="3"/>
        <v>9.2528685018663875E-2</v>
      </c>
      <c r="J58" s="10">
        <f t="shared" si="4"/>
        <v>0.90747131498133615</v>
      </c>
      <c r="K58" s="8">
        <f t="shared" si="5"/>
        <v>-9.7093322178694208E-2</v>
      </c>
      <c r="L58" s="10">
        <f t="shared" si="6"/>
        <v>100</v>
      </c>
      <c r="M58">
        <f t="shared" si="7"/>
        <v>0.10196320642991001</v>
      </c>
      <c r="AF58">
        <v>1.8764522756851865E-2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0.64</v>
      </c>
      <c r="AL58">
        <f t="shared" si="10"/>
        <v>1</v>
      </c>
      <c r="AM58">
        <f t="shared" si="11"/>
        <v>0</v>
      </c>
    </row>
    <row r="59" spans="1:39">
      <c r="A59">
        <v>402</v>
      </c>
      <c r="B59">
        <v>14.92</v>
      </c>
      <c r="C59">
        <v>8.1549999999999997E-2</v>
      </c>
      <c r="D59" s="8">
        <v>0</v>
      </c>
      <c r="E59" s="9">
        <v>1</v>
      </c>
      <c r="F59" s="10">
        <f t="shared" si="0"/>
        <v>1</v>
      </c>
      <c r="G59">
        <f t="shared" si="1"/>
        <v>0</v>
      </c>
      <c r="H59">
        <f t="shared" si="2"/>
        <v>1.1265581875583035E-2</v>
      </c>
      <c r="I59" s="8">
        <f t="shared" si="3"/>
        <v>1.1265581875583035E-2</v>
      </c>
      <c r="J59" s="10">
        <f t="shared" si="4"/>
        <v>0.98873441812441698</v>
      </c>
      <c r="K59" s="8">
        <f t="shared" si="5"/>
        <v>-1.1329519190653187E-2</v>
      </c>
      <c r="L59" s="10">
        <f t="shared" si="6"/>
        <v>100</v>
      </c>
      <c r="M59">
        <f t="shared" si="7"/>
        <v>1.1393941253661744E-2</v>
      </c>
      <c r="AF59">
        <v>1.9256093596490012E-2</v>
      </c>
      <c r="AG59">
        <v>0</v>
      </c>
      <c r="AH59">
        <v>1</v>
      </c>
      <c r="AI59">
        <f t="shared" si="12"/>
        <v>54</v>
      </c>
      <c r="AJ59">
        <f t="shared" si="13"/>
        <v>1</v>
      </c>
      <c r="AK59">
        <f t="shared" si="9"/>
        <v>0.64</v>
      </c>
      <c r="AL59">
        <f t="shared" si="10"/>
        <v>0.99333333333333329</v>
      </c>
      <c r="AM59">
        <f t="shared" si="11"/>
        <v>6.6222222222222646E-3</v>
      </c>
    </row>
    <row r="60" spans="1:39">
      <c r="A60">
        <v>403.3</v>
      </c>
      <c r="B60">
        <v>10.82</v>
      </c>
      <c r="C60">
        <v>6.6850000000000007E-2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2.1005635117804255E-3</v>
      </c>
      <c r="I60" s="8">
        <f t="shared" si="3"/>
        <v>2.1005635117804255E-3</v>
      </c>
      <c r="J60" s="10">
        <f t="shared" si="4"/>
        <v>0.99789943648821955</v>
      </c>
      <c r="K60" s="8">
        <f t="shared" si="5"/>
        <v>-2.1027727896751561E-3</v>
      </c>
      <c r="L60" s="10">
        <f t="shared" si="6"/>
        <v>100</v>
      </c>
      <c r="M60">
        <f t="shared" si="7"/>
        <v>2.1049851668146755E-3</v>
      </c>
      <c r="AF60">
        <v>1.9474030031054527E-2</v>
      </c>
      <c r="AG60">
        <v>1</v>
      </c>
      <c r="AH60">
        <v>0</v>
      </c>
      <c r="AI60">
        <f t="shared" si="12"/>
        <v>55</v>
      </c>
      <c r="AJ60">
        <f t="shared" si="13"/>
        <v>1</v>
      </c>
      <c r="AK60">
        <f t="shared" si="9"/>
        <v>0.6333333333333333</v>
      </c>
      <c r="AL60">
        <f t="shared" si="10"/>
        <v>0.99333333333333329</v>
      </c>
      <c r="AM60">
        <f t="shared" si="11"/>
        <v>6.6222222222221544E-3</v>
      </c>
    </row>
    <row r="61" spans="1:39">
      <c r="A61">
        <v>406.3</v>
      </c>
      <c r="B61">
        <v>14.93</v>
      </c>
      <c r="C61">
        <v>7.8079999999999997E-2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1.0580625848698391E-2</v>
      </c>
      <c r="I61" s="8">
        <f t="shared" si="3"/>
        <v>1.0580625848698391E-2</v>
      </c>
      <c r="J61" s="10">
        <f t="shared" si="4"/>
        <v>0.98941937415130166</v>
      </c>
      <c r="K61" s="8">
        <f t="shared" si="5"/>
        <v>-1.0636998662740928E-2</v>
      </c>
      <c r="L61" s="10">
        <f t="shared" si="6"/>
        <v>100</v>
      </c>
      <c r="M61">
        <f t="shared" si="7"/>
        <v>1.069377265608345E-2</v>
      </c>
      <c r="AF61">
        <v>2.0174548312466779E-2</v>
      </c>
      <c r="AG61">
        <v>1</v>
      </c>
      <c r="AH61">
        <v>0</v>
      </c>
      <c r="AI61">
        <f t="shared" si="12"/>
        <v>56</v>
      </c>
      <c r="AJ61">
        <f t="shared" si="13"/>
        <v>1</v>
      </c>
      <c r="AK61">
        <f t="shared" si="9"/>
        <v>0.62666666666666671</v>
      </c>
      <c r="AL61">
        <f t="shared" si="10"/>
        <v>0.99333333333333329</v>
      </c>
      <c r="AM61">
        <f t="shared" si="11"/>
        <v>6.6222222222222646E-3</v>
      </c>
    </row>
    <row r="62" spans="1:39">
      <c r="A62">
        <v>407.4</v>
      </c>
      <c r="B62">
        <v>18.45</v>
      </c>
      <c r="C62">
        <v>5.9909999999999998E-2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1.6701583796277956E-2</v>
      </c>
      <c r="I62" s="8">
        <f t="shared" si="3"/>
        <v>1.6701583796277956E-2</v>
      </c>
      <c r="J62" s="10">
        <f t="shared" si="4"/>
        <v>0.98329841620372205</v>
      </c>
      <c r="K62" s="8">
        <f t="shared" si="5"/>
        <v>-1.6842627892206169E-2</v>
      </c>
      <c r="L62" s="10">
        <f t="shared" si="6"/>
        <v>100</v>
      </c>
      <c r="M62">
        <f t="shared" si="7"/>
        <v>1.6985264616573615E-2</v>
      </c>
      <c r="AF62">
        <v>2.0751016197306293E-2</v>
      </c>
      <c r="AG62">
        <v>1</v>
      </c>
      <c r="AH62">
        <v>0</v>
      </c>
      <c r="AI62">
        <f t="shared" si="12"/>
        <v>57</v>
      </c>
      <c r="AJ62">
        <f t="shared" si="13"/>
        <v>1</v>
      </c>
      <c r="AK62">
        <f t="shared" si="9"/>
        <v>0.62</v>
      </c>
      <c r="AL62">
        <f t="shared" si="10"/>
        <v>0.99333333333333329</v>
      </c>
      <c r="AM62">
        <f t="shared" si="11"/>
        <v>6.6222222222222646E-3</v>
      </c>
    </row>
    <row r="63" spans="1:39">
      <c r="A63">
        <v>409</v>
      </c>
      <c r="B63">
        <v>18.75</v>
      </c>
      <c r="C63">
        <v>5.4730000000000001E-2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1.569463550046404E-2</v>
      </c>
      <c r="I63" s="8">
        <f t="shared" si="3"/>
        <v>1.569463550046404E-2</v>
      </c>
      <c r="J63" s="10">
        <f t="shared" si="4"/>
        <v>0.98430536449953598</v>
      </c>
      <c r="K63" s="8">
        <f t="shared" si="5"/>
        <v>-1.5819100296257604E-2</v>
      </c>
      <c r="L63" s="10">
        <f t="shared" si="6"/>
        <v>100</v>
      </c>
      <c r="M63">
        <f t="shared" si="7"/>
        <v>1.5944884653192843E-2</v>
      </c>
      <c r="AF63">
        <v>2.1965443621165714E-2</v>
      </c>
      <c r="AG63">
        <v>1</v>
      </c>
      <c r="AH63">
        <v>0</v>
      </c>
      <c r="AI63">
        <f t="shared" si="12"/>
        <v>58</v>
      </c>
      <c r="AJ63">
        <f t="shared" si="13"/>
        <v>1</v>
      </c>
      <c r="AK63">
        <f t="shared" si="9"/>
        <v>0.61333333333333329</v>
      </c>
      <c r="AL63">
        <f t="shared" si="10"/>
        <v>0.99333333333333329</v>
      </c>
      <c r="AM63">
        <f t="shared" si="11"/>
        <v>6.6222222222221544E-3</v>
      </c>
    </row>
    <row r="64" spans="1:39">
      <c r="A64">
        <v>412.5</v>
      </c>
      <c r="B64">
        <v>18.329999999999998</v>
      </c>
      <c r="C64">
        <v>0.1017</v>
      </c>
      <c r="D64" s="8">
        <v>0</v>
      </c>
      <c r="E64" s="9">
        <v>1</v>
      </c>
      <c r="F64" s="10">
        <f t="shared" si="0"/>
        <v>1</v>
      </c>
      <c r="G64">
        <f t="shared" si="1"/>
        <v>0</v>
      </c>
      <c r="H64">
        <f t="shared" si="2"/>
        <v>6.4075308197747774E-2</v>
      </c>
      <c r="I64" s="8">
        <f t="shared" si="3"/>
        <v>6.4075308197747774E-2</v>
      </c>
      <c r="J64" s="10">
        <f t="shared" si="4"/>
        <v>0.93592469180225224</v>
      </c>
      <c r="K64" s="8">
        <f t="shared" si="5"/>
        <v>-6.622026321764761E-2</v>
      </c>
      <c r="L64" s="10">
        <f t="shared" si="6"/>
        <v>100</v>
      </c>
      <c r="M64">
        <f t="shared" si="7"/>
        <v>6.8462034134778429E-2</v>
      </c>
      <c r="AF64">
        <v>2.2242587434142744E-2</v>
      </c>
      <c r="AG64">
        <v>1</v>
      </c>
      <c r="AH64">
        <v>0</v>
      </c>
      <c r="AI64">
        <f t="shared" si="12"/>
        <v>59</v>
      </c>
      <c r="AJ64">
        <f t="shared" si="13"/>
        <v>1</v>
      </c>
      <c r="AK64">
        <f t="shared" si="9"/>
        <v>0.60666666666666669</v>
      </c>
      <c r="AL64">
        <f t="shared" si="10"/>
        <v>0.99333333333333329</v>
      </c>
      <c r="AM64">
        <f t="shared" si="11"/>
        <v>6.6222222222222646E-3</v>
      </c>
    </row>
    <row r="65" spans="1:39">
      <c r="A65">
        <v>412.6</v>
      </c>
      <c r="B65">
        <v>12.84</v>
      </c>
      <c r="C65">
        <v>7.5249999999999997E-2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5.5782373018966637E-3</v>
      </c>
      <c r="I65" s="8">
        <f t="shared" si="3"/>
        <v>5.5782373018966637E-3</v>
      </c>
      <c r="J65" s="10">
        <f t="shared" si="4"/>
        <v>0.99442176269810334</v>
      </c>
      <c r="K65" s="8">
        <f t="shared" si="5"/>
        <v>-5.5938537695800743E-3</v>
      </c>
      <c r="L65" s="10">
        <f t="shared" si="6"/>
        <v>100</v>
      </c>
      <c r="M65">
        <f t="shared" si="7"/>
        <v>5.6095285834871274E-3</v>
      </c>
      <c r="AF65">
        <v>2.2537151135084307E-2</v>
      </c>
      <c r="AG65">
        <v>1</v>
      </c>
      <c r="AH65">
        <v>0</v>
      </c>
      <c r="AI65">
        <f t="shared" si="12"/>
        <v>60</v>
      </c>
      <c r="AJ65">
        <f t="shared" si="13"/>
        <v>1</v>
      </c>
      <c r="AK65">
        <f t="shared" si="9"/>
        <v>0.6</v>
      </c>
      <c r="AL65">
        <f t="shared" si="10"/>
        <v>0.99333333333333329</v>
      </c>
      <c r="AM65">
        <f t="shared" si="11"/>
        <v>6.6222222222222646E-3</v>
      </c>
    </row>
    <row r="66" spans="1:39">
      <c r="A66">
        <v>419.8</v>
      </c>
      <c r="B66">
        <v>20.18</v>
      </c>
      <c r="C66">
        <v>0.11409999999999999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0.16210817796226876</v>
      </c>
      <c r="I66" s="8">
        <f t="shared" si="3"/>
        <v>0.16210817796226876</v>
      </c>
      <c r="J66" s="10">
        <f t="shared" si="4"/>
        <v>0.83789182203773127</v>
      </c>
      <c r="K66" s="8">
        <f t="shared" si="5"/>
        <v>-0.17686627748006745</v>
      </c>
      <c r="L66" s="10">
        <f t="shared" si="6"/>
        <v>100</v>
      </c>
      <c r="M66">
        <f t="shared" si="7"/>
        <v>0.19347148844110432</v>
      </c>
      <c r="AF66">
        <v>2.2642256729068052E-2</v>
      </c>
      <c r="AG66">
        <v>1</v>
      </c>
      <c r="AH66">
        <v>0</v>
      </c>
      <c r="AI66">
        <f t="shared" si="12"/>
        <v>61</v>
      </c>
      <c r="AJ66">
        <f t="shared" si="13"/>
        <v>1</v>
      </c>
      <c r="AK66">
        <f t="shared" si="9"/>
        <v>0.59333333333333327</v>
      </c>
      <c r="AL66">
        <f t="shared" si="10"/>
        <v>0.99333333333333329</v>
      </c>
      <c r="AM66">
        <f t="shared" si="11"/>
        <v>6.6222222222221544E-3</v>
      </c>
    </row>
    <row r="67" spans="1:39">
      <c r="A67">
        <v>420.3</v>
      </c>
      <c r="B67">
        <v>17.190000000000001</v>
      </c>
      <c r="C67">
        <v>6.1409999999999999E-2</v>
      </c>
      <c r="D67" s="8">
        <v>0</v>
      </c>
      <c r="E67" s="9">
        <v>1</v>
      </c>
      <c r="F67" s="10">
        <f t="shared" si="0"/>
        <v>1</v>
      </c>
      <c r="G67">
        <f t="shared" si="1"/>
        <v>0</v>
      </c>
      <c r="H67">
        <f t="shared" si="2"/>
        <v>1.3950046344040448E-2</v>
      </c>
      <c r="I67" s="8">
        <f t="shared" si="3"/>
        <v>1.3950046344040448E-2</v>
      </c>
      <c r="J67" s="10">
        <f t="shared" si="4"/>
        <v>0.9860499536559596</v>
      </c>
      <c r="K67" s="8">
        <f t="shared" si="5"/>
        <v>-1.4048262725746186E-2</v>
      </c>
      <c r="L67" s="10">
        <f t="shared" si="6"/>
        <v>100</v>
      </c>
      <c r="M67">
        <f t="shared" si="7"/>
        <v>1.4147403275379824E-2</v>
      </c>
      <c r="AF67">
        <v>2.3251536872593719E-2</v>
      </c>
      <c r="AG67">
        <v>1</v>
      </c>
      <c r="AH67">
        <v>0</v>
      </c>
      <c r="AI67">
        <f t="shared" si="12"/>
        <v>62</v>
      </c>
      <c r="AJ67">
        <f t="shared" si="13"/>
        <v>1</v>
      </c>
      <c r="AK67">
        <f t="shared" si="9"/>
        <v>0.58666666666666667</v>
      </c>
      <c r="AL67">
        <f t="shared" si="10"/>
        <v>0.99333333333333329</v>
      </c>
      <c r="AM67">
        <f t="shared" si="11"/>
        <v>6.6222222222221544E-3</v>
      </c>
    </row>
    <row r="68" spans="1:39">
      <c r="A68">
        <v>423.6</v>
      </c>
      <c r="B68">
        <v>16.670000000000002</v>
      </c>
      <c r="C68">
        <v>6.0949999999999997E-2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1.2230195629212095E-2</v>
      </c>
      <c r="I68" s="8">
        <f t="shared" si="3"/>
        <v>1.2230195629212095E-2</v>
      </c>
      <c r="J68" s="10">
        <f t="shared" si="4"/>
        <v>0.98776980437078787</v>
      </c>
      <c r="K68" s="8">
        <f t="shared" si="5"/>
        <v>-1.2305599908554551E-2</v>
      </c>
      <c r="L68" s="10">
        <f t="shared" si="6"/>
        <v>100</v>
      </c>
      <c r="M68">
        <f t="shared" si="7"/>
        <v>1.2381625329195768E-2</v>
      </c>
      <c r="AF68">
        <v>2.3448159036862117E-2</v>
      </c>
      <c r="AG68">
        <v>1</v>
      </c>
      <c r="AH68">
        <v>0</v>
      </c>
      <c r="AI68">
        <f t="shared" si="12"/>
        <v>63</v>
      </c>
      <c r="AJ68">
        <f t="shared" si="13"/>
        <v>1</v>
      </c>
      <c r="AK68">
        <f t="shared" si="9"/>
        <v>0.58000000000000007</v>
      </c>
      <c r="AL68">
        <f t="shared" si="10"/>
        <v>0.99333333333333329</v>
      </c>
      <c r="AM68">
        <f t="shared" si="11"/>
        <v>6.6222222222223747E-3</v>
      </c>
    </row>
    <row r="69" spans="1:39">
      <c r="A69">
        <v>427.3</v>
      </c>
      <c r="B69">
        <v>14.02</v>
      </c>
      <c r="C69">
        <v>4.3400000000000001E-2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3.282488953664316E-3</v>
      </c>
      <c r="I69" s="8">
        <f t="shared" ref="I69:I132" si="17">F69*H69</f>
        <v>3.282488953664316E-3</v>
      </c>
      <c r="J69" s="10">
        <f t="shared" ref="J69:J132" si="18">F69-I69</f>
        <v>0.99671751104633566</v>
      </c>
      <c r="K69" s="8">
        <f t="shared" ref="K69:K132" si="19">IFERROR(F69*(G69*LN(H69)+(1-G69)*LN(1-H69)),0)</f>
        <v>-3.2878881389447698E-3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3.293299171816917E-3</v>
      </c>
      <c r="AF69">
        <v>2.4021576856857765E-2</v>
      </c>
      <c r="AG69">
        <v>1</v>
      </c>
      <c r="AH69">
        <v>0</v>
      </c>
      <c r="AI69">
        <f t="shared" si="12"/>
        <v>64</v>
      </c>
      <c r="AJ69">
        <f t="shared" si="13"/>
        <v>1</v>
      </c>
      <c r="AK69">
        <f t="shared" ref="AK69:AK132" si="22">1-AI69/AI$304</f>
        <v>0.57333333333333325</v>
      </c>
      <c r="AL69">
        <f t="shared" ref="AL69:AL132" si="23">1-AJ69/AJ$304</f>
        <v>0.99333333333333329</v>
      </c>
      <c r="AM69">
        <f t="shared" ref="AM69:AM132" si="24">(AK69-AK70)*AL69</f>
        <v>6.6222222222221544E-3</v>
      </c>
    </row>
    <row r="70" spans="1:39">
      <c r="A70">
        <v>427.9</v>
      </c>
      <c r="B70">
        <v>21.6</v>
      </c>
      <c r="C70">
        <v>4.9660000000000003E-2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3.7408292179420745E-2</v>
      </c>
      <c r="I70" s="8">
        <f t="shared" si="17"/>
        <v>3.7408292179420745E-2</v>
      </c>
      <c r="J70" s="10">
        <f t="shared" si="18"/>
        <v>0.96259170782057923</v>
      </c>
      <c r="K70" s="8">
        <f t="shared" si="19"/>
        <v>-3.8125936506580027E-2</v>
      </c>
      <c r="L70" s="10">
        <f t="shared" si="20"/>
        <v>100</v>
      </c>
      <c r="M70">
        <f t="shared" si="21"/>
        <v>3.8862055298728382E-2</v>
      </c>
      <c r="AF70">
        <v>2.4436820724021806E-2</v>
      </c>
      <c r="AG70">
        <v>1</v>
      </c>
      <c r="AH70">
        <v>0</v>
      </c>
      <c r="AI70">
        <f t="shared" ref="AI70:AI133" si="25">AI69+AG70</f>
        <v>65</v>
      </c>
      <c r="AJ70">
        <f t="shared" ref="AJ70:AJ133" si="26">AJ69+AH70</f>
        <v>1</v>
      </c>
      <c r="AK70">
        <f t="shared" si="22"/>
        <v>0.56666666666666665</v>
      </c>
      <c r="AL70">
        <f t="shared" si="23"/>
        <v>0.99333333333333329</v>
      </c>
      <c r="AM70">
        <f t="shared" si="24"/>
        <v>6.6222222222221544E-3</v>
      </c>
    </row>
    <row r="71" spans="1:39">
      <c r="A71">
        <v>428</v>
      </c>
      <c r="B71">
        <v>18.940000000000001</v>
      </c>
      <c r="C71">
        <v>6.9000000000000006E-2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3.2209537943213004E-2</v>
      </c>
      <c r="I71" s="8">
        <f t="shared" si="17"/>
        <v>3.2209537943213004E-2</v>
      </c>
      <c r="J71" s="10">
        <f t="shared" si="18"/>
        <v>0.96779046205678698</v>
      </c>
      <c r="K71" s="8">
        <f t="shared" si="19"/>
        <v>-3.2739679954818947E-2</v>
      </c>
      <c r="L71" s="10">
        <f t="shared" si="20"/>
        <v>100</v>
      </c>
      <c r="M71">
        <f t="shared" si="21"/>
        <v>3.3281520335259357E-2</v>
      </c>
      <c r="AF71">
        <v>2.4815858828366712E-2</v>
      </c>
      <c r="AG71">
        <v>1</v>
      </c>
      <c r="AH71">
        <v>0</v>
      </c>
      <c r="AI71">
        <f t="shared" si="25"/>
        <v>66</v>
      </c>
      <c r="AJ71">
        <f t="shared" si="26"/>
        <v>1</v>
      </c>
      <c r="AK71">
        <f t="shared" si="22"/>
        <v>0.56000000000000005</v>
      </c>
      <c r="AL71">
        <f t="shared" si="23"/>
        <v>0.99333333333333329</v>
      </c>
      <c r="AM71">
        <f t="shared" si="24"/>
        <v>6.6222222222222646E-3</v>
      </c>
    </row>
    <row r="72" spans="1:39">
      <c r="A72">
        <v>428.9</v>
      </c>
      <c r="B72">
        <v>17.39</v>
      </c>
      <c r="C72">
        <v>5.5620000000000003E-2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1.34702546810573E-2</v>
      </c>
      <c r="I72" s="8">
        <f t="shared" si="17"/>
        <v>1.34702546810573E-2</v>
      </c>
      <c r="J72" s="10">
        <f t="shared" si="18"/>
        <v>0.98652974531894266</v>
      </c>
      <c r="K72" s="8">
        <f t="shared" si="19"/>
        <v>-1.3561801598021849E-2</v>
      </c>
      <c r="L72" s="10">
        <f t="shared" si="20"/>
        <v>100</v>
      </c>
      <c r="M72">
        <f t="shared" si="21"/>
        <v>1.3654179962614711E-2</v>
      </c>
      <c r="AF72">
        <v>2.8388973242350419E-2</v>
      </c>
      <c r="AG72">
        <v>1</v>
      </c>
      <c r="AH72">
        <v>0</v>
      </c>
      <c r="AI72">
        <f t="shared" si="25"/>
        <v>67</v>
      </c>
      <c r="AJ72">
        <f t="shared" si="26"/>
        <v>1</v>
      </c>
      <c r="AK72">
        <f t="shared" si="22"/>
        <v>0.55333333333333334</v>
      </c>
      <c r="AL72">
        <f t="shared" si="23"/>
        <v>0.99333333333333329</v>
      </c>
      <c r="AM72">
        <f t="shared" si="24"/>
        <v>6.6222222222222646E-3</v>
      </c>
    </row>
    <row r="73" spans="1:39">
      <c r="A73">
        <v>431.1</v>
      </c>
      <c r="B73">
        <v>18.14</v>
      </c>
      <c r="C73">
        <v>5.9139999999999998E-2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1.9256093596490012E-2</v>
      </c>
      <c r="I73" s="8">
        <f t="shared" si="17"/>
        <v>1.9256093596490012E-2</v>
      </c>
      <c r="J73" s="10">
        <f t="shared" si="18"/>
        <v>0.98074390640350995</v>
      </c>
      <c r="K73" s="8">
        <f t="shared" si="19"/>
        <v>-3.9499277178728587</v>
      </c>
      <c r="L73" s="10">
        <f t="shared" si="20"/>
        <v>0</v>
      </c>
      <c r="M73">
        <f t="shared" si="21"/>
        <v>50.931612971712973</v>
      </c>
      <c r="AF73">
        <v>2.8573359999251601E-2</v>
      </c>
      <c r="AG73">
        <v>1</v>
      </c>
      <c r="AH73">
        <v>0</v>
      </c>
      <c r="AI73">
        <f t="shared" si="25"/>
        <v>68</v>
      </c>
      <c r="AJ73">
        <f t="shared" si="26"/>
        <v>1</v>
      </c>
      <c r="AK73">
        <f t="shared" si="22"/>
        <v>0.54666666666666663</v>
      </c>
      <c r="AL73">
        <f t="shared" si="23"/>
        <v>0.99333333333333329</v>
      </c>
      <c r="AM73">
        <f t="shared" si="24"/>
        <v>6.6222222222221544E-3</v>
      </c>
    </row>
    <row r="74" spans="1:39">
      <c r="A74">
        <v>432</v>
      </c>
      <c r="B74">
        <v>16.579999999999998</v>
      </c>
      <c r="C74">
        <v>0.17</v>
      </c>
      <c r="D74" s="8">
        <v>1</v>
      </c>
      <c r="E74" s="9">
        <v>0</v>
      </c>
      <c r="F74" s="10">
        <f t="shared" si="14"/>
        <v>1</v>
      </c>
      <c r="G74">
        <f t="shared" si="15"/>
        <v>1</v>
      </c>
      <c r="H74">
        <f t="shared" si="16"/>
        <v>0.32255335940423047</v>
      </c>
      <c r="I74" s="8">
        <f t="shared" si="17"/>
        <v>0.32255335940423047</v>
      </c>
      <c r="J74" s="10">
        <f t="shared" si="18"/>
        <v>0.67744664059576953</v>
      </c>
      <c r="K74" s="8">
        <f t="shared" si="19"/>
        <v>-1.1314867009155707</v>
      </c>
      <c r="L74" s="10">
        <f t="shared" si="20"/>
        <v>0</v>
      </c>
      <c r="M74">
        <f t="shared" si="21"/>
        <v>2.1002622383069944</v>
      </c>
      <c r="AF74">
        <v>2.912978912302612E-2</v>
      </c>
      <c r="AG74">
        <v>1</v>
      </c>
      <c r="AH74">
        <v>0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432.2</v>
      </c>
      <c r="B75">
        <v>18.350000000000001</v>
      </c>
      <c r="C75">
        <v>0.1154</v>
      </c>
      <c r="D75" s="8">
        <v>0</v>
      </c>
      <c r="E75" s="9">
        <v>1</v>
      </c>
      <c r="F75" s="10">
        <f t="shared" si="14"/>
        <v>1</v>
      </c>
      <c r="G75">
        <f t="shared" si="15"/>
        <v>0</v>
      </c>
      <c r="H75">
        <f t="shared" si="16"/>
        <v>0.11845112140956426</v>
      </c>
      <c r="I75" s="8">
        <f t="shared" si="17"/>
        <v>0.11845112140956426</v>
      </c>
      <c r="J75" s="10">
        <f t="shared" si="18"/>
        <v>0.88154887859043574</v>
      </c>
      <c r="K75" s="8">
        <f t="shared" si="19"/>
        <v>-0.126074829344617</v>
      </c>
      <c r="L75" s="10">
        <f t="shared" si="20"/>
        <v>100</v>
      </c>
      <c r="M75">
        <f t="shared" si="21"/>
        <v>0.13436704905003483</v>
      </c>
      <c r="AF75">
        <v>3.0118029151638838E-2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432.7</v>
      </c>
      <c r="B76">
        <v>17.46</v>
      </c>
      <c r="C76">
        <v>5.6419999999999998E-2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1.4708598109995304E-2</v>
      </c>
      <c r="I76" s="8">
        <f t="shared" si="17"/>
        <v>1.4708598109995304E-2</v>
      </c>
      <c r="J76" s="10">
        <f t="shared" si="18"/>
        <v>0.98529140189000475</v>
      </c>
      <c r="K76" s="8">
        <f t="shared" si="19"/>
        <v>-1.4817842079680666E-2</v>
      </c>
      <c r="L76" s="10">
        <f t="shared" si="20"/>
        <v>100</v>
      </c>
      <c r="M76">
        <f t="shared" si="21"/>
        <v>1.4928170571448195E-2</v>
      </c>
      <c r="AF76">
        <v>3.1593956762807081E-2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432.8</v>
      </c>
      <c r="B77">
        <v>14.65</v>
      </c>
      <c r="C77">
        <v>0.12959999999999999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6.6916251954216466E-2</v>
      </c>
      <c r="I77" s="8">
        <f t="shared" si="17"/>
        <v>6.6916251954216466E-2</v>
      </c>
      <c r="J77" s="10">
        <f t="shared" si="18"/>
        <v>0.93308374804578353</v>
      </c>
      <c r="K77" s="8">
        <f t="shared" si="19"/>
        <v>-6.9260320056220959E-2</v>
      </c>
      <c r="L77" s="10">
        <f t="shared" si="20"/>
        <v>100</v>
      </c>
      <c r="M77">
        <f t="shared" si="21"/>
        <v>7.171516178945718E-2</v>
      </c>
      <c r="AF77">
        <v>3.1822562493997564E-2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435.6</v>
      </c>
      <c r="B78">
        <v>17.36</v>
      </c>
      <c r="C78">
        <v>7.2099999999999997E-2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2.4436820724021806E-2</v>
      </c>
      <c r="I78" s="8">
        <f t="shared" si="17"/>
        <v>2.4436820724021806E-2</v>
      </c>
      <c r="J78" s="10">
        <f t="shared" si="18"/>
        <v>0.97556317927597824</v>
      </c>
      <c r="K78" s="8">
        <f t="shared" si="19"/>
        <v>-2.4740354972143174E-2</v>
      </c>
      <c r="L78" s="10">
        <f t="shared" si="20"/>
        <v>100</v>
      </c>
      <c r="M78">
        <f t="shared" si="21"/>
        <v>2.50489371094938E-2</v>
      </c>
      <c r="AF78">
        <v>3.2209537943213004E-2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437.6</v>
      </c>
      <c r="B79">
        <v>18.239999999999998</v>
      </c>
      <c r="C79">
        <v>4.7509999999999997E-2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1.4616482163491274E-2</v>
      </c>
      <c r="I79" s="8">
        <f t="shared" si="17"/>
        <v>1.4616482163491274E-2</v>
      </c>
      <c r="J79" s="10">
        <f t="shared" si="18"/>
        <v>0.98538351783650868</v>
      </c>
      <c r="K79" s="8">
        <f t="shared" si="19"/>
        <v>-1.4724355380632598E-2</v>
      </c>
      <c r="L79" s="10">
        <f t="shared" si="20"/>
        <v>100</v>
      </c>
      <c r="M79">
        <f t="shared" si="21"/>
        <v>1.4833292721988059E-2</v>
      </c>
      <c r="AF79">
        <v>3.3095385148989673E-2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438.6</v>
      </c>
      <c r="B80">
        <v>21.53</v>
      </c>
      <c r="C80">
        <v>7.8490000000000004E-2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9.9503758677236792E-2</v>
      </c>
      <c r="I80" s="8">
        <f t="shared" si="17"/>
        <v>9.9503758677236792E-2</v>
      </c>
      <c r="J80" s="10">
        <f t="shared" si="18"/>
        <v>0.90049624132276318</v>
      </c>
      <c r="K80" s="8">
        <f t="shared" si="19"/>
        <v>-0.10480928836399545</v>
      </c>
      <c r="L80" s="10">
        <f t="shared" si="20"/>
        <v>100</v>
      </c>
      <c r="M80">
        <f t="shared" si="21"/>
        <v>0.11049880511558055</v>
      </c>
      <c r="AF80">
        <v>3.3234475188702171E-2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440.6</v>
      </c>
      <c r="B81">
        <v>18.7</v>
      </c>
      <c r="C81">
        <v>0.15160000000000001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0.34966599722264402</v>
      </c>
      <c r="I81" s="8">
        <f t="shared" si="17"/>
        <v>0.34966599722264402</v>
      </c>
      <c r="J81" s="10">
        <f t="shared" si="18"/>
        <v>0.65033400277735598</v>
      </c>
      <c r="K81" s="8">
        <f t="shared" si="19"/>
        <v>-1.0507768737763428</v>
      </c>
      <c r="L81" s="10">
        <f t="shared" si="20"/>
        <v>0</v>
      </c>
      <c r="M81">
        <f t="shared" si="21"/>
        <v>1.8598720148452599</v>
      </c>
      <c r="AF81">
        <v>3.4220084602517992E-2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441</v>
      </c>
      <c r="B82">
        <v>20.76</v>
      </c>
      <c r="C82">
        <v>0.1011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0.15944184254631336</v>
      </c>
      <c r="I82" s="8">
        <f t="shared" si="17"/>
        <v>0.15944184254631336</v>
      </c>
      <c r="J82" s="10">
        <f t="shared" si="18"/>
        <v>0.84055815745368667</v>
      </c>
      <c r="K82" s="8">
        <f t="shared" si="19"/>
        <v>-0.17368913465017152</v>
      </c>
      <c r="L82" s="10">
        <f t="shared" si="20"/>
        <v>100</v>
      </c>
      <c r="M82">
        <f t="shared" si="21"/>
        <v>0.18968567627647862</v>
      </c>
      <c r="AF82">
        <v>3.5946168919499359E-2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443.3</v>
      </c>
      <c r="B83">
        <v>15.65</v>
      </c>
      <c r="C83">
        <v>7.1650000000000005E-2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1.5901336280875825E-2</v>
      </c>
      <c r="I83" s="8">
        <f t="shared" si="17"/>
        <v>1.5901336280875825E-2</v>
      </c>
      <c r="J83" s="10">
        <f t="shared" si="18"/>
        <v>0.98409866371912413</v>
      </c>
      <c r="K83" s="8">
        <f t="shared" si="19"/>
        <v>-1.6029118949144296E-2</v>
      </c>
      <c r="L83" s="10">
        <f t="shared" si="20"/>
        <v>100</v>
      </c>
      <c r="M83">
        <f t="shared" si="21"/>
        <v>1.6158274436407827E-2</v>
      </c>
      <c r="AF83">
        <v>3.7408292179420745E-2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448.6</v>
      </c>
      <c r="B84">
        <v>12.74</v>
      </c>
      <c r="C84">
        <v>5.2409999999999998E-2</v>
      </c>
      <c r="D84" s="8">
        <v>0</v>
      </c>
      <c r="E84" s="9">
        <v>1</v>
      </c>
      <c r="F84" s="10">
        <f t="shared" si="14"/>
        <v>1</v>
      </c>
      <c r="G84">
        <f t="shared" si="15"/>
        <v>0</v>
      </c>
      <c r="H84">
        <f t="shared" si="16"/>
        <v>3.8156062311260068E-3</v>
      </c>
      <c r="I84" s="8">
        <f t="shared" si="17"/>
        <v>3.8156062311260068E-3</v>
      </c>
      <c r="J84" s="10">
        <f t="shared" si="18"/>
        <v>0.99618439376887402</v>
      </c>
      <c r="K84" s="8">
        <f t="shared" si="19"/>
        <v>-3.8229042266812027E-3</v>
      </c>
      <c r="L84" s="10">
        <f t="shared" si="20"/>
        <v>100</v>
      </c>
      <c r="M84">
        <f t="shared" si="21"/>
        <v>3.8302208456512622E-3</v>
      </c>
      <c r="AF84">
        <v>3.8560019637603263E-2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449.3</v>
      </c>
      <c r="B85">
        <v>14.63</v>
      </c>
      <c r="C85">
        <v>9.0920000000000001E-2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2.3448159036862117E-2</v>
      </c>
      <c r="I85" s="8">
        <f t="shared" si="17"/>
        <v>2.3448159036862117E-2</v>
      </c>
      <c r="J85" s="10">
        <f t="shared" si="18"/>
        <v>0.97655184096313785</v>
      </c>
      <c r="K85" s="8">
        <f t="shared" si="19"/>
        <v>-2.3727441530630333E-2</v>
      </c>
      <c r="L85" s="10">
        <f t="shared" si="20"/>
        <v>100</v>
      </c>
      <c r="M85">
        <f t="shared" si="21"/>
        <v>2.4011176932231315E-2</v>
      </c>
      <c r="AF85">
        <v>4.0388422094778748E-2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451.1</v>
      </c>
      <c r="B86">
        <v>17.84</v>
      </c>
      <c r="C86">
        <v>7.0569999999999994E-2</v>
      </c>
      <c r="D86" s="8">
        <v>0</v>
      </c>
      <c r="E86" s="9">
        <v>1</v>
      </c>
      <c r="F86" s="10">
        <f t="shared" si="14"/>
        <v>1</v>
      </c>
      <c r="G86">
        <f t="shared" si="15"/>
        <v>0</v>
      </c>
      <c r="H86">
        <f t="shared" si="16"/>
        <v>3.1593956762807081E-2</v>
      </c>
      <c r="I86" s="8">
        <f t="shared" si="17"/>
        <v>3.1593956762807081E-2</v>
      </c>
      <c r="J86" s="10">
        <f t="shared" si="18"/>
        <v>0.96840604323719293</v>
      </c>
      <c r="K86" s="8">
        <f t="shared" si="19"/>
        <v>-3.2103813502768128E-2</v>
      </c>
      <c r="L86" s="10">
        <f t="shared" si="20"/>
        <v>100</v>
      </c>
      <c r="M86">
        <f t="shared" si="21"/>
        <v>3.2624700128052311E-2</v>
      </c>
      <c r="AF86">
        <v>4.0800019179801569E-2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455.8</v>
      </c>
      <c r="B87">
        <v>13.29</v>
      </c>
      <c r="C87">
        <v>9.5089999999999994E-2</v>
      </c>
      <c r="D87" s="8">
        <v>0</v>
      </c>
      <c r="E87" s="9">
        <v>1</v>
      </c>
      <c r="F87" s="10">
        <f t="shared" si="14"/>
        <v>1</v>
      </c>
      <c r="G87">
        <f t="shared" si="15"/>
        <v>0</v>
      </c>
      <c r="H87">
        <f t="shared" si="16"/>
        <v>1.9474030031054527E-2</v>
      </c>
      <c r="I87" s="8">
        <f t="shared" si="17"/>
        <v>1.9474030031054527E-2</v>
      </c>
      <c r="J87" s="10">
        <f t="shared" si="18"/>
        <v>0.98052596996894548</v>
      </c>
      <c r="K87" s="8">
        <f t="shared" si="19"/>
        <v>-1.9666147241681677E-2</v>
      </c>
      <c r="L87" s="10">
        <f t="shared" si="20"/>
        <v>100</v>
      </c>
      <c r="M87">
        <f t="shared" si="21"/>
        <v>1.986079984365054E-2</v>
      </c>
      <c r="AF87">
        <v>4.0857260183436724E-2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458.7</v>
      </c>
      <c r="B88">
        <v>20.52</v>
      </c>
      <c r="C88">
        <v>4.0379999999999999E-2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2.8388973242350419E-2</v>
      </c>
      <c r="I88" s="8">
        <f t="shared" si="17"/>
        <v>2.8388973242350419E-2</v>
      </c>
      <c r="J88" s="10">
        <f t="shared" si="18"/>
        <v>0.97161102675764954</v>
      </c>
      <c r="K88" s="8">
        <f t="shared" si="19"/>
        <v>-2.8799732847246125E-2</v>
      </c>
      <c r="L88" s="10">
        <f t="shared" si="20"/>
        <v>100</v>
      </c>
      <c r="M88">
        <f t="shared" si="21"/>
        <v>2.921845518477378E-2</v>
      </c>
      <c r="AF88">
        <v>4.2244735302451007E-2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460.3</v>
      </c>
      <c r="B89">
        <v>17.940000000000001</v>
      </c>
      <c r="C89">
        <v>6.6790000000000002E-2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3.1822562493997564E-2</v>
      </c>
      <c r="I89" s="8">
        <f t="shared" si="17"/>
        <v>3.1822562493997564E-2</v>
      </c>
      <c r="J89" s="10">
        <f t="shared" si="18"/>
        <v>0.96817743750600238</v>
      </c>
      <c r="K89" s="8">
        <f t="shared" si="19"/>
        <v>-3.2339905294860326E-2</v>
      </c>
      <c r="L89" s="10">
        <f t="shared" si="20"/>
        <v>100</v>
      </c>
      <c r="M89">
        <f t="shared" si="21"/>
        <v>3.2868523125235791E-2</v>
      </c>
      <c r="AF89">
        <v>4.4318594122738753E-2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6.6222222222221544E-3</v>
      </c>
    </row>
    <row r="90" spans="1:39">
      <c r="A90">
        <v>461</v>
      </c>
      <c r="B90">
        <v>19.559999999999999</v>
      </c>
      <c r="C90">
        <v>8.0869999999999997E-2</v>
      </c>
      <c r="D90" s="8">
        <v>0</v>
      </c>
      <c r="E90" s="9">
        <v>1</v>
      </c>
      <c r="F90" s="10">
        <f t="shared" si="14"/>
        <v>1</v>
      </c>
      <c r="G90">
        <f t="shared" si="15"/>
        <v>0</v>
      </c>
      <c r="H90">
        <f t="shared" si="16"/>
        <v>7.8512591705729773E-2</v>
      </c>
      <c r="I90" s="8">
        <f t="shared" si="17"/>
        <v>7.8512591705729773E-2</v>
      </c>
      <c r="J90" s="10">
        <f t="shared" si="18"/>
        <v>0.92148740829427023</v>
      </c>
      <c r="K90" s="8">
        <f t="shared" si="19"/>
        <v>-8.1766166323435793E-2</v>
      </c>
      <c r="L90" s="10">
        <f t="shared" si="20"/>
        <v>100</v>
      </c>
      <c r="M90">
        <f t="shared" si="21"/>
        <v>8.5202023379854316E-2</v>
      </c>
      <c r="AF90">
        <v>4.4456212413167003E-2</v>
      </c>
      <c r="AG90">
        <v>1</v>
      </c>
      <c r="AH90">
        <v>0</v>
      </c>
      <c r="AI90">
        <f t="shared" si="25"/>
        <v>85</v>
      </c>
      <c r="AJ90">
        <f t="shared" si="26"/>
        <v>1</v>
      </c>
      <c r="AK90">
        <f t="shared" si="22"/>
        <v>0.43333333333333335</v>
      </c>
      <c r="AL90">
        <f t="shared" si="23"/>
        <v>0.99333333333333329</v>
      </c>
      <c r="AM90">
        <f t="shared" si="24"/>
        <v>6.6222222222222646E-3</v>
      </c>
    </row>
    <row r="91" spans="1:39">
      <c r="A91">
        <v>463.7</v>
      </c>
      <c r="B91">
        <v>15.9</v>
      </c>
      <c r="C91">
        <v>7.2529999999999997E-2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2.1965443621165714E-2</v>
      </c>
      <c r="I91" s="8">
        <f t="shared" si="17"/>
        <v>2.1965443621165714E-2</v>
      </c>
      <c r="J91" s="10">
        <f t="shared" si="18"/>
        <v>0.9780345563788343</v>
      </c>
      <c r="K91" s="8">
        <f t="shared" si="19"/>
        <v>-2.2210275850851457E-2</v>
      </c>
      <c r="L91" s="10">
        <f t="shared" si="20"/>
        <v>100</v>
      </c>
      <c r="M91">
        <f t="shared" si="21"/>
        <v>2.2458760253311096E-2</v>
      </c>
      <c r="AF91">
        <v>4.8343162469257198E-2</v>
      </c>
      <c r="AG91">
        <v>1</v>
      </c>
      <c r="AH91">
        <v>0</v>
      </c>
      <c r="AI91">
        <f t="shared" si="25"/>
        <v>86</v>
      </c>
      <c r="AJ91">
        <f t="shared" si="26"/>
        <v>1</v>
      </c>
      <c r="AK91">
        <f t="shared" si="22"/>
        <v>0.42666666666666664</v>
      </c>
      <c r="AL91">
        <f t="shared" si="23"/>
        <v>0.99333333333333329</v>
      </c>
      <c r="AM91">
        <f t="shared" si="24"/>
        <v>6.6222222222221544E-3</v>
      </c>
    </row>
    <row r="92" spans="1:39">
      <c r="A92">
        <v>464.1</v>
      </c>
      <c r="B92">
        <v>12.39</v>
      </c>
      <c r="C92">
        <v>6.9809999999999997E-2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7.2061598174288245E-3</v>
      </c>
      <c r="I92" s="8">
        <f t="shared" si="17"/>
        <v>7.2061598174288245E-3</v>
      </c>
      <c r="J92" s="10">
        <f t="shared" si="18"/>
        <v>0.99279384018257122</v>
      </c>
      <c r="K92" s="8">
        <f t="shared" si="19"/>
        <v>-7.2322496007425421E-3</v>
      </c>
      <c r="L92" s="10">
        <f t="shared" si="20"/>
        <v>100</v>
      </c>
      <c r="M92">
        <f t="shared" si="21"/>
        <v>7.2584654797048665E-3</v>
      </c>
      <c r="AF92">
        <v>4.8924991858016381E-2</v>
      </c>
      <c r="AG92">
        <v>1</v>
      </c>
      <c r="AH92">
        <v>0</v>
      </c>
      <c r="AI92">
        <f t="shared" si="25"/>
        <v>87</v>
      </c>
      <c r="AJ92">
        <f t="shared" si="26"/>
        <v>1</v>
      </c>
      <c r="AK92">
        <f t="shared" si="22"/>
        <v>0.42000000000000004</v>
      </c>
      <c r="AL92">
        <f t="shared" si="23"/>
        <v>0.99333333333333329</v>
      </c>
      <c r="AM92">
        <f t="shared" si="24"/>
        <v>6.6222222222222646E-3</v>
      </c>
    </row>
    <row r="93" spans="1:39">
      <c r="A93">
        <v>464.5</v>
      </c>
      <c r="B93">
        <v>22.22</v>
      </c>
      <c r="C93">
        <v>0.10150000000000001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0.27798381855686016</v>
      </c>
      <c r="I93" s="8">
        <f t="shared" si="17"/>
        <v>0.27798381855686016</v>
      </c>
      <c r="J93" s="10">
        <f t="shared" si="18"/>
        <v>0.72201618144313984</v>
      </c>
      <c r="K93" s="8">
        <f t="shared" si="19"/>
        <v>-0.32570772836934747</v>
      </c>
      <c r="L93" s="10">
        <f t="shared" si="20"/>
        <v>100</v>
      </c>
      <c r="M93">
        <f t="shared" si="21"/>
        <v>0.3850105104309936</v>
      </c>
      <c r="AF93">
        <v>4.8926101259312391E-2</v>
      </c>
      <c r="AG93">
        <v>1</v>
      </c>
      <c r="AH93">
        <v>0</v>
      </c>
      <c r="AI93">
        <f t="shared" si="25"/>
        <v>88</v>
      </c>
      <c r="AJ93">
        <f t="shared" si="26"/>
        <v>1</v>
      </c>
      <c r="AK93">
        <f t="shared" si="22"/>
        <v>0.41333333333333333</v>
      </c>
      <c r="AL93">
        <f t="shared" si="23"/>
        <v>0.99333333333333329</v>
      </c>
      <c r="AM93">
        <f t="shared" si="24"/>
        <v>6.6222222222222646E-3</v>
      </c>
    </row>
    <row r="94" spans="1:39">
      <c r="A94">
        <v>466.1</v>
      </c>
      <c r="B94">
        <v>21.8</v>
      </c>
      <c r="C94">
        <v>9.4450000000000006E-2</v>
      </c>
      <c r="D94" s="8">
        <v>0</v>
      </c>
      <c r="E94" s="9">
        <v>1</v>
      </c>
      <c r="F94" s="10">
        <f t="shared" si="14"/>
        <v>1</v>
      </c>
      <c r="G94">
        <f t="shared" si="15"/>
        <v>0</v>
      </c>
      <c r="H94">
        <f t="shared" si="16"/>
        <v>0.21527644374599059</v>
      </c>
      <c r="I94" s="8">
        <f t="shared" si="17"/>
        <v>0.21527644374599059</v>
      </c>
      <c r="J94" s="10">
        <f t="shared" si="18"/>
        <v>0.78472355625400936</v>
      </c>
      <c r="K94" s="8">
        <f t="shared" si="19"/>
        <v>-0.2424237808599958</v>
      </c>
      <c r="L94" s="10">
        <f t="shared" si="20"/>
        <v>100</v>
      </c>
      <c r="M94">
        <f t="shared" si="21"/>
        <v>0.27433411681133119</v>
      </c>
      <c r="AF94">
        <v>5.2022081859445929E-2</v>
      </c>
      <c r="AG94">
        <v>1</v>
      </c>
      <c r="AH94">
        <v>0</v>
      </c>
      <c r="AI94">
        <f t="shared" si="25"/>
        <v>89</v>
      </c>
      <c r="AJ94">
        <f t="shared" si="26"/>
        <v>1</v>
      </c>
      <c r="AK94">
        <f t="shared" si="22"/>
        <v>0.40666666666666662</v>
      </c>
      <c r="AL94">
        <f t="shared" si="23"/>
        <v>0.99333333333333329</v>
      </c>
      <c r="AM94">
        <f t="shared" si="24"/>
        <v>6.6222222222221544E-3</v>
      </c>
    </row>
    <row r="95" spans="1:39">
      <c r="A95">
        <v>466.7</v>
      </c>
      <c r="B95">
        <v>18.54</v>
      </c>
      <c r="C95">
        <v>6.8150000000000002E-2</v>
      </c>
      <c r="D95" s="8">
        <v>0</v>
      </c>
      <c r="E95" s="9">
        <v>1</v>
      </c>
      <c r="F95" s="10">
        <f t="shared" si="14"/>
        <v>1</v>
      </c>
      <c r="G95">
        <f t="shared" si="15"/>
        <v>0</v>
      </c>
      <c r="H95">
        <f t="shared" si="16"/>
        <v>4.2244735302451007E-2</v>
      </c>
      <c r="I95" s="8">
        <f t="shared" si="17"/>
        <v>4.2244735302451007E-2</v>
      </c>
      <c r="J95" s="10">
        <f t="shared" si="18"/>
        <v>0.95775526469754901</v>
      </c>
      <c r="K95" s="8">
        <f t="shared" si="19"/>
        <v>-4.3162998473078827E-2</v>
      </c>
      <c r="L95" s="10">
        <f t="shared" si="20"/>
        <v>100</v>
      </c>
      <c r="M95">
        <f t="shared" si="21"/>
        <v>4.4108069002149038E-2</v>
      </c>
      <c r="AF95">
        <v>5.4154548505761908E-2</v>
      </c>
      <c r="AG95">
        <v>1</v>
      </c>
      <c r="AH95">
        <v>0</v>
      </c>
      <c r="AI95">
        <f t="shared" si="25"/>
        <v>90</v>
      </c>
      <c r="AJ95">
        <f t="shared" si="26"/>
        <v>1</v>
      </c>
      <c r="AK95">
        <f t="shared" si="22"/>
        <v>0.4</v>
      </c>
      <c r="AL95">
        <f t="shared" si="23"/>
        <v>0.99333333333333329</v>
      </c>
      <c r="AM95">
        <f t="shared" si="24"/>
        <v>6.6222222222222646E-3</v>
      </c>
    </row>
    <row r="96" spans="1:39">
      <c r="A96">
        <v>470.9</v>
      </c>
      <c r="B96">
        <v>16.52</v>
      </c>
      <c r="C96">
        <v>6.8290000000000003E-2</v>
      </c>
      <c r="D96" s="8">
        <v>0</v>
      </c>
      <c r="E96" s="9">
        <v>1</v>
      </c>
      <c r="F96" s="10">
        <f t="shared" si="14"/>
        <v>1</v>
      </c>
      <c r="G96">
        <f t="shared" si="15"/>
        <v>0</v>
      </c>
      <c r="H96">
        <f t="shared" si="16"/>
        <v>2.4815858828366712E-2</v>
      </c>
      <c r="I96" s="8">
        <f t="shared" si="17"/>
        <v>2.4815858828366712E-2</v>
      </c>
      <c r="J96" s="10">
        <f t="shared" si="18"/>
        <v>0.97518414117163332</v>
      </c>
      <c r="K96" s="8">
        <f t="shared" si="19"/>
        <v>-2.5128963076475233E-2</v>
      </c>
      <c r="L96" s="10">
        <f t="shared" si="20"/>
        <v>100</v>
      </c>
      <c r="M96">
        <f t="shared" si="21"/>
        <v>2.5447356843346262E-2</v>
      </c>
      <c r="AF96">
        <v>5.4471133563443366E-2</v>
      </c>
      <c r="AG96">
        <v>1</v>
      </c>
      <c r="AH96">
        <v>0</v>
      </c>
      <c r="AI96">
        <f t="shared" si="25"/>
        <v>91</v>
      </c>
      <c r="AJ96">
        <f t="shared" si="26"/>
        <v>1</v>
      </c>
      <c r="AK96">
        <f t="shared" si="22"/>
        <v>0.39333333333333331</v>
      </c>
      <c r="AL96">
        <f t="shared" si="23"/>
        <v>0.99333333333333329</v>
      </c>
      <c r="AM96">
        <f t="shared" si="24"/>
        <v>6.6222222222221544E-3</v>
      </c>
    </row>
    <row r="97" spans="1:39">
      <c r="A97">
        <v>475.9</v>
      </c>
      <c r="B97">
        <v>24.04</v>
      </c>
      <c r="C97">
        <v>0.23960000000000001</v>
      </c>
      <c r="D97" s="8">
        <v>1</v>
      </c>
      <c r="E97" s="9">
        <v>0</v>
      </c>
      <c r="F97" s="10">
        <f t="shared" si="14"/>
        <v>1</v>
      </c>
      <c r="G97">
        <f t="shared" si="15"/>
        <v>1</v>
      </c>
      <c r="H97">
        <f t="shared" si="16"/>
        <v>0.98595264497264501</v>
      </c>
      <c r="I97" s="8">
        <f t="shared" si="17"/>
        <v>0.98595264497264501</v>
      </c>
      <c r="J97" s="10">
        <f t="shared" si="18"/>
        <v>1.4047355027354991E-2</v>
      </c>
      <c r="K97" s="8">
        <f t="shared" si="19"/>
        <v>-1.4146952943965211E-2</v>
      </c>
      <c r="L97" s="10">
        <f t="shared" si="20"/>
        <v>100</v>
      </c>
      <c r="M97">
        <f t="shared" si="21"/>
        <v>1.4247494642853492E-2</v>
      </c>
      <c r="AF97">
        <v>5.5712808971950356E-2</v>
      </c>
      <c r="AG97">
        <v>1</v>
      </c>
      <c r="AH97">
        <v>0</v>
      </c>
      <c r="AI97">
        <f t="shared" si="25"/>
        <v>92</v>
      </c>
      <c r="AJ97">
        <f t="shared" si="26"/>
        <v>1</v>
      </c>
      <c r="AK97">
        <f t="shared" si="22"/>
        <v>0.38666666666666671</v>
      </c>
      <c r="AL97">
        <f t="shared" si="23"/>
        <v>0.99333333333333329</v>
      </c>
      <c r="AM97">
        <f t="shared" si="24"/>
        <v>6.6222222222222646E-3</v>
      </c>
    </row>
    <row r="98" spans="1:39">
      <c r="A98">
        <v>476.5</v>
      </c>
      <c r="B98">
        <v>15.04</v>
      </c>
      <c r="C98">
        <v>3.3930000000000002E-2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5.6043695439797645E-3</v>
      </c>
      <c r="I98" s="8">
        <f t="shared" si="17"/>
        <v>5.6043695439797645E-3</v>
      </c>
      <c r="J98" s="10">
        <f t="shared" si="18"/>
        <v>0.9943956304560202</v>
      </c>
      <c r="K98" s="8">
        <f t="shared" si="19"/>
        <v>-5.6201329465166792E-3</v>
      </c>
      <c r="L98" s="10">
        <f t="shared" si="20"/>
        <v>100</v>
      </c>
      <c r="M98">
        <f t="shared" si="21"/>
        <v>5.6359555214554342E-3</v>
      </c>
      <c r="AF98">
        <v>5.722307088530873E-2</v>
      </c>
      <c r="AG98">
        <v>1</v>
      </c>
      <c r="AH98">
        <v>0</v>
      </c>
      <c r="AI98">
        <f t="shared" si="25"/>
        <v>93</v>
      </c>
      <c r="AJ98">
        <f t="shared" si="26"/>
        <v>1</v>
      </c>
      <c r="AK98">
        <f t="shared" si="22"/>
        <v>0.38</v>
      </c>
      <c r="AL98">
        <f t="shared" si="23"/>
        <v>0.99333333333333329</v>
      </c>
      <c r="AM98">
        <f t="shared" si="24"/>
        <v>6.6222222222222646E-3</v>
      </c>
    </row>
    <row r="99" spans="1:39">
      <c r="A99">
        <v>477.1</v>
      </c>
      <c r="B99">
        <v>15.7</v>
      </c>
      <c r="C99">
        <v>0.17</v>
      </c>
      <c r="D99" s="8">
        <v>1</v>
      </c>
      <c r="E99" s="9">
        <v>0</v>
      </c>
      <c r="F99" s="10">
        <f t="shared" si="14"/>
        <v>1</v>
      </c>
      <c r="G99">
        <f t="shared" si="15"/>
        <v>1</v>
      </c>
      <c r="H99">
        <f t="shared" si="16"/>
        <v>0.37649368902124186</v>
      </c>
      <c r="I99" s="8">
        <f t="shared" si="17"/>
        <v>0.37649368902124186</v>
      </c>
      <c r="J99" s="10">
        <f t="shared" si="18"/>
        <v>0.62350631097875819</v>
      </c>
      <c r="K99" s="8">
        <f t="shared" si="19"/>
        <v>-0.9768539941104537</v>
      </c>
      <c r="L99" s="10">
        <f t="shared" si="20"/>
        <v>0</v>
      </c>
      <c r="M99">
        <f t="shared" si="21"/>
        <v>1.6560870186155494</v>
      </c>
      <c r="AF99">
        <v>6.1757891073458478E-2</v>
      </c>
      <c r="AG99">
        <v>1</v>
      </c>
      <c r="AH99">
        <v>0</v>
      </c>
      <c r="AI99">
        <f t="shared" si="25"/>
        <v>94</v>
      </c>
      <c r="AJ99">
        <f t="shared" si="26"/>
        <v>1</v>
      </c>
      <c r="AK99">
        <f t="shared" si="22"/>
        <v>0.37333333333333329</v>
      </c>
      <c r="AL99">
        <f t="shared" si="23"/>
        <v>0.99333333333333329</v>
      </c>
      <c r="AM99">
        <f t="shared" si="24"/>
        <v>6.6222222222221544E-3</v>
      </c>
    </row>
    <row r="100" spans="1:39">
      <c r="A100">
        <v>477.4</v>
      </c>
      <c r="B100">
        <v>26.86</v>
      </c>
      <c r="C100">
        <v>0.1353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0.84288576394038628</v>
      </c>
      <c r="I100" s="8">
        <f t="shared" si="17"/>
        <v>0.84288576394038628</v>
      </c>
      <c r="J100" s="10">
        <f t="shared" si="18"/>
        <v>0.15711423605961372</v>
      </c>
      <c r="K100" s="8">
        <f t="shared" si="19"/>
        <v>-0.17092384150276535</v>
      </c>
      <c r="L100" s="10">
        <f t="shared" si="20"/>
        <v>100</v>
      </c>
      <c r="M100">
        <f t="shared" si="21"/>
        <v>0.18640039111008849</v>
      </c>
      <c r="AF100">
        <v>6.4075308197747774E-2</v>
      </c>
      <c r="AG100">
        <v>1</v>
      </c>
      <c r="AH100">
        <v>0</v>
      </c>
      <c r="AI100">
        <f t="shared" si="25"/>
        <v>95</v>
      </c>
      <c r="AJ100">
        <f t="shared" si="26"/>
        <v>1</v>
      </c>
      <c r="AK100">
        <f t="shared" si="22"/>
        <v>0.3666666666666667</v>
      </c>
      <c r="AL100">
        <f t="shared" si="23"/>
        <v>0.99333333333333329</v>
      </c>
      <c r="AM100">
        <f t="shared" si="24"/>
        <v>6.6222222222222646E-3</v>
      </c>
    </row>
    <row r="101" spans="1:39">
      <c r="A101">
        <v>480.4</v>
      </c>
      <c r="B101">
        <v>20.76</v>
      </c>
      <c r="C101">
        <v>0.12089999999999999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0.35998609206129367</v>
      </c>
      <c r="I101" s="8">
        <f t="shared" si="17"/>
        <v>0.35998609206129367</v>
      </c>
      <c r="J101" s="10">
        <f t="shared" si="18"/>
        <v>0.64001390793870638</v>
      </c>
      <c r="K101" s="8">
        <f t="shared" si="19"/>
        <v>-0.44626537171030889</v>
      </c>
      <c r="L101" s="10">
        <f t="shared" si="20"/>
        <v>100</v>
      </c>
      <c r="M101">
        <f t="shared" si="21"/>
        <v>0.56246604580938142</v>
      </c>
      <c r="AF101">
        <v>6.6916251954216466E-2</v>
      </c>
      <c r="AG101">
        <v>1</v>
      </c>
      <c r="AH101">
        <v>0</v>
      </c>
      <c r="AI101">
        <f t="shared" si="25"/>
        <v>96</v>
      </c>
      <c r="AJ101">
        <f t="shared" si="26"/>
        <v>1</v>
      </c>
      <c r="AK101">
        <f t="shared" si="22"/>
        <v>0.36</v>
      </c>
      <c r="AL101">
        <f t="shared" si="23"/>
        <v>0.99333333333333329</v>
      </c>
      <c r="AM101">
        <f t="shared" si="24"/>
        <v>6.6222222222221544E-3</v>
      </c>
    </row>
    <row r="102" spans="1:39">
      <c r="A102">
        <v>481.9</v>
      </c>
      <c r="B102">
        <v>18.600000000000001</v>
      </c>
      <c r="C102">
        <v>0.10580000000000001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0.1547544843322021</v>
      </c>
      <c r="I102" s="8">
        <f t="shared" si="17"/>
        <v>0.1547544843322021</v>
      </c>
      <c r="J102" s="10">
        <f t="shared" si="18"/>
        <v>0.84524551566779793</v>
      </c>
      <c r="K102" s="8">
        <f t="shared" si="19"/>
        <v>-0.16812814274060431</v>
      </c>
      <c r="L102" s="10">
        <f t="shared" si="20"/>
        <v>100</v>
      </c>
      <c r="M102">
        <f t="shared" si="21"/>
        <v>0.18308820509971729</v>
      </c>
      <c r="AF102">
        <v>6.7104444085957393E-2</v>
      </c>
      <c r="AG102">
        <v>1</v>
      </c>
      <c r="AH102">
        <v>0</v>
      </c>
      <c r="AI102">
        <f t="shared" si="25"/>
        <v>97</v>
      </c>
      <c r="AJ102">
        <f t="shared" si="26"/>
        <v>1</v>
      </c>
      <c r="AK102">
        <f t="shared" si="22"/>
        <v>0.35333333333333339</v>
      </c>
      <c r="AL102">
        <f t="shared" si="23"/>
        <v>0.99333333333333329</v>
      </c>
      <c r="AM102">
        <f t="shared" si="24"/>
        <v>6.6222222222222646E-3</v>
      </c>
    </row>
    <row r="103" spans="1:39">
      <c r="A103">
        <v>489</v>
      </c>
      <c r="B103">
        <v>18.399999999999999</v>
      </c>
      <c r="C103">
        <v>4.2160000000000003E-2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2.2537151135084307E-2</v>
      </c>
      <c r="I103" s="8">
        <f t="shared" si="17"/>
        <v>2.2537151135084307E-2</v>
      </c>
      <c r="J103" s="10">
        <f t="shared" si="18"/>
        <v>0.97746284886491575</v>
      </c>
      <c r="K103" s="8">
        <f t="shared" si="19"/>
        <v>-2.2794994121174063E-2</v>
      </c>
      <c r="L103" s="10">
        <f t="shared" si="20"/>
        <v>100</v>
      </c>
      <c r="M103">
        <f t="shared" si="21"/>
        <v>2.305678539215654E-2</v>
      </c>
      <c r="AF103">
        <v>7.504297536767722E-2</v>
      </c>
      <c r="AG103">
        <v>1</v>
      </c>
      <c r="AH103">
        <v>0</v>
      </c>
      <c r="AI103">
        <f t="shared" si="25"/>
        <v>98</v>
      </c>
      <c r="AJ103">
        <f t="shared" si="26"/>
        <v>1</v>
      </c>
      <c r="AK103">
        <f t="shared" si="22"/>
        <v>0.34666666666666668</v>
      </c>
      <c r="AL103">
        <f t="shared" si="23"/>
        <v>0.99333333333333329</v>
      </c>
      <c r="AM103">
        <f t="shared" si="24"/>
        <v>6.6222222222222646E-3</v>
      </c>
    </row>
    <row r="104" spans="1:39">
      <c r="A104">
        <v>492.1</v>
      </c>
      <c r="B104">
        <v>13.78</v>
      </c>
      <c r="C104">
        <v>8.3930000000000005E-2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2.3251536872593719E-2</v>
      </c>
      <c r="I104" s="8">
        <f t="shared" si="17"/>
        <v>2.3251536872593719E-2</v>
      </c>
      <c r="J104" s="10">
        <f t="shared" si="18"/>
        <v>0.97674846312740626</v>
      </c>
      <c r="K104" s="8">
        <f t="shared" si="19"/>
        <v>-2.352611850362751E-2</v>
      </c>
      <c r="L104" s="10">
        <f t="shared" si="20"/>
        <v>100</v>
      </c>
      <c r="M104">
        <f t="shared" si="21"/>
        <v>2.3805040653092698E-2</v>
      </c>
      <c r="AF104">
        <v>7.5501606829344509E-2</v>
      </c>
      <c r="AG104">
        <v>1</v>
      </c>
      <c r="AH104">
        <v>0</v>
      </c>
      <c r="AI104">
        <f t="shared" si="25"/>
        <v>99</v>
      </c>
      <c r="AJ104">
        <f t="shared" si="26"/>
        <v>1</v>
      </c>
      <c r="AK104">
        <f t="shared" si="22"/>
        <v>0.33999999999999997</v>
      </c>
      <c r="AL104">
        <f t="shared" si="23"/>
        <v>0.99333333333333329</v>
      </c>
      <c r="AM104">
        <f t="shared" si="24"/>
        <v>6.6222222222221544E-3</v>
      </c>
    </row>
    <row r="105" spans="1:39">
      <c r="A105">
        <v>496.4</v>
      </c>
      <c r="B105">
        <v>23.97</v>
      </c>
      <c r="C105">
        <v>7.5289999999999996E-2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0.28057415940006275</v>
      </c>
      <c r="I105" s="8">
        <f t="shared" si="17"/>
        <v>0.28057415940006275</v>
      </c>
      <c r="J105" s="10">
        <f t="shared" si="18"/>
        <v>0.71942584059993719</v>
      </c>
      <c r="K105" s="8">
        <f t="shared" si="19"/>
        <v>-0.32930182871052788</v>
      </c>
      <c r="L105" s="10">
        <f t="shared" si="20"/>
        <v>100</v>
      </c>
      <c r="M105">
        <f t="shared" si="21"/>
        <v>0.38999733338197701</v>
      </c>
      <c r="AF105">
        <v>7.6039899329343769E-2</v>
      </c>
      <c r="AG105">
        <v>1</v>
      </c>
      <c r="AH105">
        <v>0</v>
      </c>
      <c r="AI105">
        <f t="shared" si="25"/>
        <v>100</v>
      </c>
      <c r="AJ105">
        <f t="shared" si="26"/>
        <v>1</v>
      </c>
      <c r="AK105">
        <f t="shared" si="22"/>
        <v>0.33333333333333337</v>
      </c>
      <c r="AL105">
        <f t="shared" si="23"/>
        <v>0.99333333333333329</v>
      </c>
      <c r="AM105">
        <f t="shared" si="24"/>
        <v>6.6222222222222646E-3</v>
      </c>
    </row>
    <row r="106" spans="1:39">
      <c r="A106">
        <v>499</v>
      </c>
      <c r="B106">
        <v>23.84</v>
      </c>
      <c r="C106">
        <v>0.12620000000000001</v>
      </c>
      <c r="D106" s="8">
        <v>1</v>
      </c>
      <c r="E106" s="9">
        <v>0</v>
      </c>
      <c r="F106" s="10">
        <f t="shared" si="14"/>
        <v>1</v>
      </c>
      <c r="G106">
        <f t="shared" si="15"/>
        <v>1</v>
      </c>
      <c r="H106">
        <f t="shared" si="16"/>
        <v>0.67289860011542701</v>
      </c>
      <c r="I106" s="8">
        <f t="shared" si="17"/>
        <v>0.67289860011542701</v>
      </c>
      <c r="J106" s="10">
        <f t="shared" si="18"/>
        <v>0.32710139988457299</v>
      </c>
      <c r="K106" s="8">
        <f t="shared" si="19"/>
        <v>-0.39616062916537864</v>
      </c>
      <c r="L106" s="10">
        <f t="shared" si="20"/>
        <v>100</v>
      </c>
      <c r="M106">
        <f t="shared" si="21"/>
        <v>0.48610801066975473</v>
      </c>
      <c r="AF106">
        <v>7.8512591705729773E-2</v>
      </c>
      <c r="AG106">
        <v>1</v>
      </c>
      <c r="AH106">
        <v>0</v>
      </c>
      <c r="AI106">
        <f t="shared" si="25"/>
        <v>101</v>
      </c>
      <c r="AJ106">
        <f t="shared" si="26"/>
        <v>1</v>
      </c>
      <c r="AK106">
        <f t="shared" si="22"/>
        <v>0.32666666666666666</v>
      </c>
      <c r="AL106">
        <f t="shared" si="23"/>
        <v>0.99333333333333329</v>
      </c>
      <c r="AM106">
        <f t="shared" si="24"/>
        <v>6.6222222222222646E-3</v>
      </c>
    </row>
    <row r="107" spans="1:39">
      <c r="A107">
        <v>502.5</v>
      </c>
      <c r="B107">
        <v>16.489999999999998</v>
      </c>
      <c r="C107">
        <v>5.2339999999999998E-2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2.0751016197306293E-2</v>
      </c>
      <c r="I107" s="8">
        <f t="shared" si="17"/>
        <v>2.0751016197306293E-2</v>
      </c>
      <c r="J107" s="10">
        <f t="shared" si="18"/>
        <v>0.97924898380269365</v>
      </c>
      <c r="K107" s="8">
        <f t="shared" si="19"/>
        <v>-2.0969344166942978E-2</v>
      </c>
      <c r="L107" s="10">
        <f t="shared" si="20"/>
        <v>100</v>
      </c>
      <c r="M107">
        <f t="shared" si="21"/>
        <v>2.1190745704656625E-2</v>
      </c>
      <c r="AF107">
        <v>8.0802920043832438E-2</v>
      </c>
      <c r="AG107">
        <v>1</v>
      </c>
      <c r="AH107">
        <v>0</v>
      </c>
      <c r="AI107">
        <f t="shared" si="25"/>
        <v>102</v>
      </c>
      <c r="AJ107">
        <f t="shared" si="26"/>
        <v>1</v>
      </c>
      <c r="AK107">
        <f t="shared" si="22"/>
        <v>0.31999999999999995</v>
      </c>
      <c r="AL107">
        <f t="shared" si="23"/>
        <v>0.99333333333333329</v>
      </c>
      <c r="AM107">
        <f t="shared" si="24"/>
        <v>6.6222222222221544E-3</v>
      </c>
    </row>
    <row r="108" spans="1:39">
      <c r="A108">
        <v>503.2</v>
      </c>
      <c r="B108">
        <v>22.33</v>
      </c>
      <c r="C108">
        <v>0.1799</v>
      </c>
      <c r="D108" s="8">
        <v>1</v>
      </c>
      <c r="E108" s="9">
        <v>0</v>
      </c>
      <c r="F108" s="10">
        <f t="shared" si="14"/>
        <v>1</v>
      </c>
      <c r="G108">
        <f t="shared" si="15"/>
        <v>1</v>
      </c>
      <c r="H108">
        <f t="shared" si="16"/>
        <v>0.88923745397178866</v>
      </c>
      <c r="I108" s="8">
        <f t="shared" si="17"/>
        <v>0.88923745397178866</v>
      </c>
      <c r="J108" s="10">
        <f t="shared" si="18"/>
        <v>0.11076254602821134</v>
      </c>
      <c r="K108" s="8">
        <f t="shared" si="19"/>
        <v>-0.11739097680323826</v>
      </c>
      <c r="L108" s="10">
        <f t="shared" si="20"/>
        <v>100</v>
      </c>
      <c r="M108">
        <f t="shared" si="21"/>
        <v>0.12455902024086957</v>
      </c>
      <c r="AF108">
        <v>8.402644762749123E-2</v>
      </c>
      <c r="AG108">
        <v>1</v>
      </c>
      <c r="AH108">
        <v>0</v>
      </c>
      <c r="AI108">
        <f t="shared" si="25"/>
        <v>103</v>
      </c>
      <c r="AJ108">
        <f t="shared" si="26"/>
        <v>1</v>
      </c>
      <c r="AK108">
        <f t="shared" si="22"/>
        <v>0.31333333333333335</v>
      </c>
      <c r="AL108">
        <f t="shared" si="23"/>
        <v>0.99333333333333329</v>
      </c>
      <c r="AM108">
        <f t="shared" si="24"/>
        <v>6.6222222222222646E-3</v>
      </c>
    </row>
    <row r="109" spans="1:39">
      <c r="A109">
        <v>506.3</v>
      </c>
      <c r="B109">
        <v>18</v>
      </c>
      <c r="C109">
        <v>9.5460000000000003E-2</v>
      </c>
      <c r="D109" s="8">
        <v>0</v>
      </c>
      <c r="E109" s="9">
        <v>1</v>
      </c>
      <c r="F109" s="10">
        <f t="shared" si="14"/>
        <v>1</v>
      </c>
      <c r="G109">
        <f t="shared" si="15"/>
        <v>0</v>
      </c>
      <c r="H109">
        <f t="shared" si="16"/>
        <v>0.12500444343543107</v>
      </c>
      <c r="I109" s="8">
        <f t="shared" si="17"/>
        <v>0.12500444343543107</v>
      </c>
      <c r="J109" s="10">
        <f t="shared" si="18"/>
        <v>0.87499555656456895</v>
      </c>
      <c r="K109" s="8">
        <f t="shared" si="19"/>
        <v>-0.13353647084933798</v>
      </c>
      <c r="L109" s="10">
        <f t="shared" si="20"/>
        <v>100</v>
      </c>
      <c r="M109">
        <f t="shared" si="21"/>
        <v>0.14286294655738238</v>
      </c>
      <c r="AF109">
        <v>8.6876506255707128E-2</v>
      </c>
      <c r="AG109">
        <v>1</v>
      </c>
      <c r="AH109">
        <v>0</v>
      </c>
      <c r="AI109">
        <f t="shared" si="25"/>
        <v>104</v>
      </c>
      <c r="AJ109">
        <f t="shared" si="26"/>
        <v>1</v>
      </c>
      <c r="AK109">
        <f t="shared" si="22"/>
        <v>0.30666666666666664</v>
      </c>
      <c r="AL109">
        <f t="shared" si="23"/>
        <v>0.99333333333333329</v>
      </c>
      <c r="AM109">
        <f t="shared" si="24"/>
        <v>6.6222222222221544E-3</v>
      </c>
    </row>
    <row r="110" spans="1:39">
      <c r="A110">
        <v>506.3</v>
      </c>
      <c r="B110">
        <v>22.47</v>
      </c>
      <c r="C110">
        <v>5.7610000000000001E-2</v>
      </c>
      <c r="D110" s="8">
        <v>1</v>
      </c>
      <c r="E110" s="9">
        <v>0</v>
      </c>
      <c r="F110" s="10">
        <f t="shared" si="14"/>
        <v>1</v>
      </c>
      <c r="G110">
        <f t="shared" si="15"/>
        <v>1</v>
      </c>
      <c r="H110">
        <f t="shared" si="16"/>
        <v>0.13478377960853133</v>
      </c>
      <c r="I110" s="8">
        <f t="shared" si="17"/>
        <v>0.13478377960853133</v>
      </c>
      <c r="J110" s="10">
        <f t="shared" si="18"/>
        <v>0.86521622039146862</v>
      </c>
      <c r="K110" s="8">
        <f t="shared" si="19"/>
        <v>-2.0040834170576489</v>
      </c>
      <c r="L110" s="10">
        <f t="shared" si="20"/>
        <v>0</v>
      </c>
      <c r="M110">
        <f t="shared" si="21"/>
        <v>6.4192903842318394</v>
      </c>
      <c r="AF110">
        <v>8.9383764940344348E-2</v>
      </c>
      <c r="AG110">
        <v>1</v>
      </c>
      <c r="AH110">
        <v>0</v>
      </c>
      <c r="AI110">
        <f t="shared" si="25"/>
        <v>105</v>
      </c>
      <c r="AJ110">
        <f t="shared" si="26"/>
        <v>1</v>
      </c>
      <c r="AK110">
        <f t="shared" si="22"/>
        <v>0.30000000000000004</v>
      </c>
      <c r="AL110">
        <f t="shared" si="23"/>
        <v>0.99333333333333329</v>
      </c>
      <c r="AM110">
        <f t="shared" si="24"/>
        <v>6.6222222222222646E-3</v>
      </c>
    </row>
    <row r="111" spans="1:39">
      <c r="A111">
        <v>507.4</v>
      </c>
      <c r="B111">
        <v>21.41</v>
      </c>
      <c r="C111">
        <v>6.6009999999999999E-2</v>
      </c>
      <c r="D111" s="8">
        <v>0</v>
      </c>
      <c r="E111" s="9">
        <v>1</v>
      </c>
      <c r="F111" s="10">
        <f t="shared" si="14"/>
        <v>1</v>
      </c>
      <c r="G111">
        <f t="shared" si="15"/>
        <v>0</v>
      </c>
      <c r="H111">
        <f t="shared" si="16"/>
        <v>0.13163653086103039</v>
      </c>
      <c r="I111" s="8">
        <f t="shared" si="17"/>
        <v>0.13163653086103039</v>
      </c>
      <c r="J111" s="10">
        <f t="shared" si="18"/>
        <v>0.86836346913896967</v>
      </c>
      <c r="K111" s="8">
        <f t="shared" si="19"/>
        <v>-0.14114490872261243</v>
      </c>
      <c r="L111" s="10">
        <f t="shared" si="20"/>
        <v>100</v>
      </c>
      <c r="M111">
        <f t="shared" si="21"/>
        <v>0.15159151154936915</v>
      </c>
      <c r="AF111">
        <v>9.2528685018663875E-2</v>
      </c>
      <c r="AG111">
        <v>1</v>
      </c>
      <c r="AH111">
        <v>0</v>
      </c>
      <c r="AI111">
        <f t="shared" si="25"/>
        <v>106</v>
      </c>
      <c r="AJ111">
        <f t="shared" si="26"/>
        <v>1</v>
      </c>
      <c r="AK111">
        <f t="shared" si="22"/>
        <v>0.29333333333333333</v>
      </c>
      <c r="AL111">
        <f t="shared" si="23"/>
        <v>0.99333333333333329</v>
      </c>
      <c r="AM111">
        <f t="shared" si="24"/>
        <v>6.6222222222222646E-3</v>
      </c>
    </row>
    <row r="112" spans="1:39">
      <c r="A112">
        <v>508.8</v>
      </c>
      <c r="B112">
        <v>13.06</v>
      </c>
      <c r="C112">
        <v>3.7740000000000003E-2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5.0419280576651342E-3</v>
      </c>
      <c r="I112" s="8">
        <f t="shared" si="17"/>
        <v>5.0419280576651342E-3</v>
      </c>
      <c r="J112" s="10">
        <f t="shared" si="18"/>
        <v>0.99495807194233488</v>
      </c>
      <c r="K112" s="8">
        <f t="shared" si="19"/>
        <v>-5.0546814628286453E-3</v>
      </c>
      <c r="L112" s="10">
        <f t="shared" si="20"/>
        <v>100</v>
      </c>
      <c r="M112">
        <f t="shared" si="21"/>
        <v>5.0674779167552203E-3</v>
      </c>
      <c r="AF112">
        <v>9.9503758677236792E-2</v>
      </c>
      <c r="AG112">
        <v>1</v>
      </c>
      <c r="AH112">
        <v>0</v>
      </c>
      <c r="AI112">
        <f t="shared" si="25"/>
        <v>107</v>
      </c>
      <c r="AJ112">
        <f t="shared" si="26"/>
        <v>1</v>
      </c>
      <c r="AK112">
        <f t="shared" si="22"/>
        <v>0.28666666666666663</v>
      </c>
      <c r="AL112">
        <f t="shared" si="23"/>
        <v>0.99333333333333329</v>
      </c>
      <c r="AM112">
        <f t="shared" si="24"/>
        <v>6.6222222222221544E-3</v>
      </c>
    </row>
    <row r="113" spans="1:39">
      <c r="A113">
        <v>512.20000000000005</v>
      </c>
      <c r="B113">
        <v>14.11</v>
      </c>
      <c r="C113">
        <v>0.1346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0.14778329990773201</v>
      </c>
      <c r="I113" s="8">
        <f t="shared" si="17"/>
        <v>0.14778329990773201</v>
      </c>
      <c r="J113" s="10">
        <f t="shared" si="18"/>
        <v>0.85221670009226802</v>
      </c>
      <c r="K113" s="8">
        <f t="shared" si="19"/>
        <v>-0.1599144416611753</v>
      </c>
      <c r="L113" s="10">
        <f t="shared" si="20"/>
        <v>100</v>
      </c>
      <c r="M113">
        <f t="shared" si="21"/>
        <v>0.17341047164615733</v>
      </c>
      <c r="AF113">
        <v>0.10501956754589638</v>
      </c>
      <c r="AG113">
        <v>1</v>
      </c>
      <c r="AH113">
        <v>0</v>
      </c>
      <c r="AI113">
        <f t="shared" si="25"/>
        <v>108</v>
      </c>
      <c r="AJ113">
        <f t="shared" si="26"/>
        <v>1</v>
      </c>
      <c r="AK113">
        <f t="shared" si="22"/>
        <v>0.28000000000000003</v>
      </c>
      <c r="AL113">
        <f t="shared" si="23"/>
        <v>0.99333333333333329</v>
      </c>
      <c r="AM113">
        <f t="shared" si="24"/>
        <v>6.6222222222222646E-3</v>
      </c>
    </row>
    <row r="114" spans="1:39">
      <c r="A114">
        <v>512.20000000000005</v>
      </c>
      <c r="B114">
        <v>15.92</v>
      </c>
      <c r="C114">
        <v>9.5089999999999994E-2</v>
      </c>
      <c r="D114" s="8">
        <v>0</v>
      </c>
      <c r="E114" s="9">
        <v>1</v>
      </c>
      <c r="F114" s="10">
        <f t="shared" si="14"/>
        <v>1</v>
      </c>
      <c r="G114">
        <f t="shared" si="15"/>
        <v>0</v>
      </c>
      <c r="H114">
        <f t="shared" si="16"/>
        <v>7.504297536767722E-2</v>
      </c>
      <c r="I114" s="8">
        <f t="shared" si="17"/>
        <v>7.504297536767722E-2</v>
      </c>
      <c r="J114" s="10">
        <f t="shared" si="18"/>
        <v>0.92495702463232277</v>
      </c>
      <c r="K114" s="8">
        <f t="shared" si="19"/>
        <v>-7.8008002405952806E-2</v>
      </c>
      <c r="L114" s="10">
        <f t="shared" si="20"/>
        <v>100</v>
      </c>
      <c r="M114">
        <f t="shared" si="21"/>
        <v>8.1131310287099398E-2</v>
      </c>
      <c r="AF114">
        <v>0.10692394855105856</v>
      </c>
      <c r="AG114">
        <v>1</v>
      </c>
      <c r="AH114">
        <v>0</v>
      </c>
      <c r="AI114">
        <f t="shared" si="25"/>
        <v>109</v>
      </c>
      <c r="AJ114">
        <f t="shared" si="26"/>
        <v>1</v>
      </c>
      <c r="AK114">
        <f t="shared" si="22"/>
        <v>0.27333333333333332</v>
      </c>
      <c r="AL114">
        <f t="shared" si="23"/>
        <v>0.99333333333333329</v>
      </c>
      <c r="AM114">
        <f t="shared" si="24"/>
        <v>6.6222222222221544E-3</v>
      </c>
    </row>
    <row r="115" spans="1:39">
      <c r="A115">
        <v>512.20000000000005</v>
      </c>
      <c r="B115">
        <v>16.21</v>
      </c>
      <c r="C115">
        <v>6.2190000000000002E-2</v>
      </c>
      <c r="D115" s="8">
        <v>0</v>
      </c>
      <c r="E115" s="9">
        <v>1</v>
      </c>
      <c r="F115" s="10">
        <f t="shared" si="14"/>
        <v>1</v>
      </c>
      <c r="G115">
        <f t="shared" si="15"/>
        <v>0</v>
      </c>
      <c r="H115">
        <f t="shared" si="16"/>
        <v>2.912978912302612E-2</v>
      </c>
      <c r="I115" s="8">
        <f t="shared" si="17"/>
        <v>2.912978912302612E-2</v>
      </c>
      <c r="J115" s="10">
        <f t="shared" si="18"/>
        <v>0.97087021087697389</v>
      </c>
      <c r="K115" s="8">
        <f t="shared" si="19"/>
        <v>-2.9562485045042806E-2</v>
      </c>
      <c r="L115" s="10">
        <f t="shared" si="20"/>
        <v>100</v>
      </c>
      <c r="M115">
        <f t="shared" si="21"/>
        <v>3.0003793294588344E-2</v>
      </c>
      <c r="AF115">
        <v>0.10921298014835312</v>
      </c>
      <c r="AG115">
        <v>1</v>
      </c>
      <c r="AH115">
        <v>0</v>
      </c>
      <c r="AI115">
        <f t="shared" si="25"/>
        <v>110</v>
      </c>
      <c r="AJ115">
        <f t="shared" si="26"/>
        <v>1</v>
      </c>
      <c r="AK115">
        <f t="shared" si="22"/>
        <v>0.26666666666666672</v>
      </c>
      <c r="AL115">
        <f t="shared" si="23"/>
        <v>0.99333333333333329</v>
      </c>
      <c r="AM115">
        <f t="shared" si="24"/>
        <v>6.6222222222222646E-3</v>
      </c>
    </row>
    <row r="116" spans="1:39">
      <c r="A116">
        <v>513.70000000000005</v>
      </c>
      <c r="B116">
        <v>16.02</v>
      </c>
      <c r="C116">
        <v>7.9430000000000001E-2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4.8343162469257198E-2</v>
      </c>
      <c r="I116" s="8">
        <f t="shared" si="17"/>
        <v>4.8343162469257198E-2</v>
      </c>
      <c r="J116" s="10">
        <f t="shared" si="18"/>
        <v>0.95165683753074282</v>
      </c>
      <c r="K116" s="8">
        <f t="shared" si="19"/>
        <v>-4.9550773952448085E-2</v>
      </c>
      <c r="L116" s="10">
        <f t="shared" si="20"/>
        <v>100</v>
      </c>
      <c r="M116">
        <f t="shared" si="21"/>
        <v>5.0798944075989463E-2</v>
      </c>
      <c r="AF116">
        <v>0.11351044441423766</v>
      </c>
      <c r="AG116">
        <v>1</v>
      </c>
      <c r="AH116">
        <v>0</v>
      </c>
      <c r="AI116">
        <f t="shared" si="25"/>
        <v>111</v>
      </c>
      <c r="AJ116">
        <f t="shared" si="26"/>
        <v>1</v>
      </c>
      <c r="AK116">
        <f t="shared" si="22"/>
        <v>0.26</v>
      </c>
      <c r="AL116">
        <f t="shared" si="23"/>
        <v>0.99333333333333329</v>
      </c>
      <c r="AM116">
        <f t="shared" si="24"/>
        <v>6.6222222222222646E-3</v>
      </c>
    </row>
    <row r="117" spans="1:39">
      <c r="A117">
        <v>515.9</v>
      </c>
      <c r="B117">
        <v>13.12</v>
      </c>
      <c r="C117">
        <v>3.7289999999999997E-2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5.4688186146215822E-3</v>
      </c>
      <c r="I117" s="8">
        <f t="shared" si="17"/>
        <v>5.4688186146215822E-3</v>
      </c>
      <c r="J117" s="10">
        <f t="shared" si="18"/>
        <v>0.99453118138537844</v>
      </c>
      <c r="K117" s="8">
        <f t="shared" si="19"/>
        <v>-5.483827348179841E-3</v>
      </c>
      <c r="L117" s="10">
        <f t="shared" si="20"/>
        <v>100</v>
      </c>
      <c r="M117">
        <f t="shared" si="21"/>
        <v>5.498891052368551E-3</v>
      </c>
      <c r="AF117">
        <v>0.11845112140956426</v>
      </c>
      <c r="AG117">
        <v>1</v>
      </c>
      <c r="AH117">
        <v>0</v>
      </c>
      <c r="AI117">
        <f t="shared" si="25"/>
        <v>112</v>
      </c>
      <c r="AJ117">
        <f t="shared" si="26"/>
        <v>1</v>
      </c>
      <c r="AK117">
        <f t="shared" si="22"/>
        <v>0.2533333333333333</v>
      </c>
      <c r="AL117">
        <f t="shared" si="23"/>
        <v>0.99333333333333329</v>
      </c>
      <c r="AM117">
        <f t="shared" si="24"/>
        <v>6.6222222222221544E-3</v>
      </c>
    </row>
    <row r="118" spans="1:39">
      <c r="A118">
        <v>516.4</v>
      </c>
      <c r="B118">
        <v>16.329999999999998</v>
      </c>
      <c r="C118">
        <v>5.3659999999999999E-2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2.4021576856857765E-2</v>
      </c>
      <c r="I118" s="8">
        <f t="shared" si="17"/>
        <v>2.4021576856857765E-2</v>
      </c>
      <c r="J118" s="10">
        <f t="shared" si="18"/>
        <v>0.9759784231431422</v>
      </c>
      <c r="K118" s="8">
        <f t="shared" si="19"/>
        <v>-2.4314800248722634E-2</v>
      </c>
      <c r="L118" s="10">
        <f t="shared" si="20"/>
        <v>100</v>
      </c>
      <c r="M118">
        <f t="shared" si="21"/>
        <v>2.461281549595757E-2</v>
      </c>
      <c r="AF118">
        <v>0.12271893293296225</v>
      </c>
      <c r="AG118">
        <v>1</v>
      </c>
      <c r="AH118">
        <v>0</v>
      </c>
      <c r="AI118">
        <f t="shared" si="25"/>
        <v>113</v>
      </c>
      <c r="AJ118">
        <f t="shared" si="26"/>
        <v>1</v>
      </c>
      <c r="AK118">
        <f t="shared" si="22"/>
        <v>0.2466666666666667</v>
      </c>
      <c r="AL118">
        <f t="shared" si="23"/>
        <v>0.99333333333333329</v>
      </c>
      <c r="AM118">
        <f t="shared" si="24"/>
        <v>6.6222222222222646E-3</v>
      </c>
    </row>
    <row r="119" spans="1:39">
      <c r="A119">
        <v>516.6</v>
      </c>
      <c r="B119">
        <v>15.7</v>
      </c>
      <c r="C119">
        <v>9.5799999999999996E-2</v>
      </c>
      <c r="D119" s="8">
        <v>0</v>
      </c>
      <c r="E119" s="9">
        <v>1</v>
      </c>
      <c r="F119" s="10">
        <f t="shared" si="14"/>
        <v>1</v>
      </c>
      <c r="G119">
        <f t="shared" si="15"/>
        <v>0</v>
      </c>
      <c r="H119">
        <f t="shared" si="16"/>
        <v>7.5501606829344509E-2</v>
      </c>
      <c r="I119" s="8">
        <f t="shared" si="17"/>
        <v>7.5501606829344509E-2</v>
      </c>
      <c r="J119" s="10">
        <f t="shared" si="18"/>
        <v>0.92449839317065552</v>
      </c>
      <c r="K119" s="8">
        <f t="shared" si="19"/>
        <v>-7.8503966208760503E-2</v>
      </c>
      <c r="L119" s="10">
        <f t="shared" si="20"/>
        <v>100</v>
      </c>
      <c r="M119">
        <f t="shared" si="21"/>
        <v>8.1667645273459627E-2</v>
      </c>
      <c r="AF119">
        <v>0.12500444343543107</v>
      </c>
      <c r="AG119">
        <v>1</v>
      </c>
      <c r="AH119">
        <v>0</v>
      </c>
      <c r="AI119">
        <f t="shared" si="25"/>
        <v>114</v>
      </c>
      <c r="AJ119">
        <f t="shared" si="26"/>
        <v>1</v>
      </c>
      <c r="AK119">
        <f t="shared" si="22"/>
        <v>0.24</v>
      </c>
      <c r="AL119">
        <f t="shared" si="23"/>
        <v>0.99333333333333329</v>
      </c>
      <c r="AM119">
        <f t="shared" si="24"/>
        <v>6.6222222222222646E-3</v>
      </c>
    </row>
    <row r="120" spans="1:39">
      <c r="A120">
        <v>519.4</v>
      </c>
      <c r="B120">
        <v>20.78</v>
      </c>
      <c r="C120">
        <v>7.5889999999999999E-2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0.16568716314225346</v>
      </c>
      <c r="I120" s="8">
        <f t="shared" si="17"/>
        <v>0.16568716314225346</v>
      </c>
      <c r="J120" s="10">
        <f t="shared" si="18"/>
        <v>0.8343128368577466</v>
      </c>
      <c r="K120" s="8">
        <f t="shared" si="19"/>
        <v>-0.18114684281138349</v>
      </c>
      <c r="L120" s="10">
        <f t="shared" si="20"/>
        <v>100</v>
      </c>
      <c r="M120">
        <f t="shared" si="21"/>
        <v>0.1985911708685644</v>
      </c>
      <c r="AF120">
        <v>0.12748816247164407</v>
      </c>
      <c r="AG120">
        <v>1</v>
      </c>
      <c r="AH120">
        <v>0</v>
      </c>
      <c r="AI120">
        <f t="shared" si="25"/>
        <v>115</v>
      </c>
      <c r="AJ120">
        <f t="shared" si="26"/>
        <v>1</v>
      </c>
      <c r="AK120">
        <f t="shared" si="22"/>
        <v>0.23333333333333328</v>
      </c>
      <c r="AL120">
        <f t="shared" si="23"/>
        <v>0.99333333333333329</v>
      </c>
      <c r="AM120">
        <f t="shared" si="24"/>
        <v>6.6222222222221544E-3</v>
      </c>
    </row>
    <row r="121" spans="1:39">
      <c r="A121">
        <v>519.79999999999995</v>
      </c>
      <c r="B121">
        <v>21.82</v>
      </c>
      <c r="C121">
        <v>0.19320000000000001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0.92771234749433684</v>
      </c>
      <c r="I121" s="8">
        <f t="shared" si="17"/>
        <v>0.92771234749433684</v>
      </c>
      <c r="J121" s="10">
        <f t="shared" si="18"/>
        <v>7.2287652505663158E-2</v>
      </c>
      <c r="K121" s="8">
        <f t="shared" si="19"/>
        <v>-7.5033564619164037E-2</v>
      </c>
      <c r="L121" s="10">
        <f t="shared" si="20"/>
        <v>100</v>
      </c>
      <c r="M121">
        <f t="shared" si="21"/>
        <v>7.7920330262829046E-2</v>
      </c>
      <c r="AF121">
        <v>0.13163653086103039</v>
      </c>
      <c r="AG121">
        <v>1</v>
      </c>
      <c r="AH121">
        <v>0</v>
      </c>
      <c r="AI121">
        <f t="shared" si="25"/>
        <v>116</v>
      </c>
      <c r="AJ121">
        <f t="shared" si="26"/>
        <v>1</v>
      </c>
      <c r="AK121">
        <f t="shared" si="22"/>
        <v>0.22666666666666668</v>
      </c>
      <c r="AL121">
        <f t="shared" si="23"/>
        <v>0.99333333333333329</v>
      </c>
      <c r="AM121">
        <f t="shared" si="24"/>
        <v>0</v>
      </c>
    </row>
    <row r="122" spans="1:39">
      <c r="A122">
        <v>520</v>
      </c>
      <c r="B122">
        <v>15.71</v>
      </c>
      <c r="C122">
        <v>0.127</v>
      </c>
      <c r="D122" s="8">
        <v>0</v>
      </c>
      <c r="E122" s="9">
        <v>1</v>
      </c>
      <c r="F122" s="10">
        <f t="shared" si="14"/>
        <v>1</v>
      </c>
      <c r="G122">
        <f t="shared" si="15"/>
        <v>0</v>
      </c>
      <c r="H122">
        <f t="shared" si="16"/>
        <v>0.19165732491777598</v>
      </c>
      <c r="I122" s="8">
        <f t="shared" si="17"/>
        <v>0.19165732491777598</v>
      </c>
      <c r="J122" s="10">
        <f t="shared" si="18"/>
        <v>0.80834267508222402</v>
      </c>
      <c r="K122" s="8">
        <f t="shared" si="19"/>
        <v>-0.21276920754269113</v>
      </c>
      <c r="L122" s="10">
        <f t="shared" si="20"/>
        <v>100</v>
      </c>
      <c r="M122">
        <f t="shared" si="21"/>
        <v>0.23709910515151358</v>
      </c>
      <c r="AF122">
        <v>0.13275956031283906</v>
      </c>
      <c r="AG122">
        <v>0</v>
      </c>
      <c r="AH122">
        <v>1</v>
      </c>
      <c r="AI122">
        <f t="shared" si="25"/>
        <v>116</v>
      </c>
      <c r="AJ122">
        <f t="shared" si="26"/>
        <v>2</v>
      </c>
      <c r="AK122">
        <f t="shared" si="22"/>
        <v>0.22666666666666668</v>
      </c>
      <c r="AL122">
        <f t="shared" si="23"/>
        <v>0.98666666666666669</v>
      </c>
      <c r="AM122">
        <f t="shared" si="24"/>
        <v>6.5777777777778204E-3</v>
      </c>
    </row>
    <row r="123" spans="1:39">
      <c r="A123">
        <v>520</v>
      </c>
      <c r="B123">
        <v>15.86</v>
      </c>
      <c r="C123">
        <v>0.1535</v>
      </c>
      <c r="D123" s="8">
        <v>0</v>
      </c>
      <c r="E123" s="9">
        <v>1</v>
      </c>
      <c r="F123" s="10">
        <f t="shared" si="14"/>
        <v>1</v>
      </c>
      <c r="G123">
        <f t="shared" si="15"/>
        <v>0</v>
      </c>
      <c r="H123">
        <f t="shared" si="16"/>
        <v>0.37194443136236655</v>
      </c>
      <c r="I123" s="8">
        <f t="shared" si="17"/>
        <v>0.37194443136236655</v>
      </c>
      <c r="J123" s="10">
        <f t="shared" si="18"/>
        <v>0.62805556863763345</v>
      </c>
      <c r="K123" s="8">
        <f t="shared" si="19"/>
        <v>-0.46512663133674015</v>
      </c>
      <c r="L123" s="10">
        <f t="shared" si="20"/>
        <v>100</v>
      </c>
      <c r="M123">
        <f t="shared" si="21"/>
        <v>0.59221580053685619</v>
      </c>
      <c r="AF123">
        <v>0.13455228884692075</v>
      </c>
      <c r="AG123">
        <v>1</v>
      </c>
      <c r="AH123">
        <v>0</v>
      </c>
      <c r="AI123">
        <f t="shared" si="25"/>
        <v>117</v>
      </c>
      <c r="AJ123">
        <f t="shared" si="26"/>
        <v>2</v>
      </c>
      <c r="AK123">
        <f t="shared" si="22"/>
        <v>0.21999999999999997</v>
      </c>
      <c r="AL123">
        <f t="shared" si="23"/>
        <v>0.98666666666666669</v>
      </c>
      <c r="AM123">
        <f t="shared" si="24"/>
        <v>0</v>
      </c>
    </row>
    <row r="124" spans="1:39">
      <c r="A124">
        <v>523.79999999999995</v>
      </c>
      <c r="B124">
        <v>18.420000000000002</v>
      </c>
      <c r="C124">
        <v>3.7659999999999999E-2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2.8573359999251601E-2</v>
      </c>
      <c r="I124" s="8">
        <f t="shared" si="17"/>
        <v>2.8573359999251601E-2</v>
      </c>
      <c r="J124" s="10">
        <f t="shared" si="18"/>
        <v>0.97142664000074841</v>
      </c>
      <c r="K124" s="8">
        <f t="shared" si="19"/>
        <v>-2.8989525109752529E-2</v>
      </c>
      <c r="L124" s="10">
        <f t="shared" si="20"/>
        <v>100</v>
      </c>
      <c r="M124">
        <f t="shared" si="21"/>
        <v>2.9413811421961401E-2</v>
      </c>
      <c r="AF124">
        <v>0.13478377960853133</v>
      </c>
      <c r="AG124">
        <v>0</v>
      </c>
      <c r="AH124">
        <v>1</v>
      </c>
      <c r="AI124">
        <f t="shared" si="25"/>
        <v>117</v>
      </c>
      <c r="AJ124">
        <f t="shared" si="26"/>
        <v>3</v>
      </c>
      <c r="AK124">
        <f t="shared" si="22"/>
        <v>0.21999999999999997</v>
      </c>
      <c r="AL124">
        <f t="shared" si="23"/>
        <v>0.98</v>
      </c>
      <c r="AM124">
        <f t="shared" si="24"/>
        <v>6.5333333333332669E-3</v>
      </c>
    </row>
    <row r="125" spans="1:39">
      <c r="A125">
        <v>526.4</v>
      </c>
      <c r="B125">
        <v>22.22</v>
      </c>
      <c r="C125">
        <v>1.9380000000000001E-2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4.8926101259312391E-2</v>
      </c>
      <c r="I125" s="8">
        <f t="shared" si="17"/>
        <v>4.8926101259312391E-2</v>
      </c>
      <c r="J125" s="10">
        <f t="shared" si="18"/>
        <v>0.9510738987406876</v>
      </c>
      <c r="K125" s="8">
        <f t="shared" si="19"/>
        <v>-5.0163513103796638E-2</v>
      </c>
      <c r="L125" s="10">
        <f t="shared" si="20"/>
        <v>100</v>
      </c>
      <c r="M125">
        <f t="shared" si="21"/>
        <v>5.1443007030363468E-2</v>
      </c>
      <c r="AF125">
        <v>0.14469613262578213</v>
      </c>
      <c r="AG125">
        <v>1</v>
      </c>
      <c r="AH125">
        <v>0</v>
      </c>
      <c r="AI125">
        <f t="shared" si="25"/>
        <v>118</v>
      </c>
      <c r="AJ125">
        <f t="shared" si="26"/>
        <v>3</v>
      </c>
      <c r="AK125">
        <f t="shared" si="22"/>
        <v>0.21333333333333337</v>
      </c>
      <c r="AL125">
        <f t="shared" si="23"/>
        <v>0.98</v>
      </c>
      <c r="AM125">
        <f t="shared" si="24"/>
        <v>6.5333333333333753E-3</v>
      </c>
    </row>
    <row r="126" spans="1:39">
      <c r="A126">
        <v>527.20000000000005</v>
      </c>
      <c r="B126">
        <v>19.309999999999999</v>
      </c>
      <c r="C126">
        <v>3.789E-2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3.8560019637603263E-2</v>
      </c>
      <c r="I126" s="8">
        <f t="shared" si="17"/>
        <v>3.8560019637603263E-2</v>
      </c>
      <c r="J126" s="10">
        <f t="shared" si="18"/>
        <v>0.96143998036239675</v>
      </c>
      <c r="K126" s="8">
        <f t="shared" si="19"/>
        <v>-3.9323138821718367E-2</v>
      </c>
      <c r="L126" s="10">
        <f t="shared" si="20"/>
        <v>100</v>
      </c>
      <c r="M126">
        <f t="shared" si="21"/>
        <v>4.0106528150689956E-2</v>
      </c>
      <c r="AF126">
        <v>0.14555485630310541</v>
      </c>
      <c r="AG126">
        <v>1</v>
      </c>
      <c r="AH126">
        <v>0</v>
      </c>
      <c r="AI126">
        <f t="shared" si="25"/>
        <v>119</v>
      </c>
      <c r="AJ126">
        <f t="shared" si="26"/>
        <v>3</v>
      </c>
      <c r="AK126">
        <f t="shared" si="22"/>
        <v>0.20666666666666667</v>
      </c>
      <c r="AL126">
        <f t="shared" si="23"/>
        <v>0.98</v>
      </c>
      <c r="AM126">
        <f t="shared" si="24"/>
        <v>6.5333333333333753E-3</v>
      </c>
    </row>
    <row r="127" spans="1:39">
      <c r="A127">
        <v>529.4</v>
      </c>
      <c r="B127">
        <v>22.54</v>
      </c>
      <c r="C127">
        <v>0.14829999999999999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0.80175643070163827</v>
      </c>
      <c r="I127" s="8">
        <f t="shared" si="17"/>
        <v>0.80175643070163827</v>
      </c>
      <c r="J127" s="10">
        <f t="shared" si="18"/>
        <v>0.19824356929836173</v>
      </c>
      <c r="K127" s="8">
        <f t="shared" si="19"/>
        <v>-1.6182588563281528</v>
      </c>
      <c r="L127" s="10">
        <f t="shared" si="20"/>
        <v>0</v>
      </c>
      <c r="M127">
        <f t="shared" si="21"/>
        <v>4.0442998153194774</v>
      </c>
      <c r="AF127">
        <v>0.14778329990773201</v>
      </c>
      <c r="AG127">
        <v>1</v>
      </c>
      <c r="AH127">
        <v>0</v>
      </c>
      <c r="AI127">
        <f t="shared" si="25"/>
        <v>120</v>
      </c>
      <c r="AJ127">
        <f t="shared" si="26"/>
        <v>3</v>
      </c>
      <c r="AK127">
        <f t="shared" si="22"/>
        <v>0.19999999999999996</v>
      </c>
      <c r="AL127">
        <f t="shared" si="23"/>
        <v>0.98</v>
      </c>
      <c r="AM127">
        <f t="shared" si="24"/>
        <v>6.5333333333332669E-3</v>
      </c>
    </row>
    <row r="128" spans="1:39">
      <c r="A128">
        <v>530.20000000000005</v>
      </c>
      <c r="B128">
        <v>15.56</v>
      </c>
      <c r="C128">
        <v>0.17649999999999999</v>
      </c>
      <c r="D128" s="8">
        <v>1</v>
      </c>
      <c r="E128" s="9">
        <v>0</v>
      </c>
      <c r="F128" s="10">
        <f t="shared" si="14"/>
        <v>1</v>
      </c>
      <c r="G128">
        <f t="shared" si="15"/>
        <v>1</v>
      </c>
      <c r="H128">
        <f t="shared" si="16"/>
        <v>0.56354243444778385</v>
      </c>
      <c r="I128" s="8">
        <f t="shared" si="17"/>
        <v>0.56354243444778385</v>
      </c>
      <c r="J128" s="10">
        <f t="shared" si="18"/>
        <v>0.43645756555221615</v>
      </c>
      <c r="K128" s="8">
        <f t="shared" si="19"/>
        <v>-0.57351264319512241</v>
      </c>
      <c r="L128" s="10">
        <f t="shared" si="20"/>
        <v>100</v>
      </c>
      <c r="M128">
        <f t="shared" si="21"/>
        <v>0.77448926446843647</v>
      </c>
      <c r="AF128">
        <v>0.1547544843322021</v>
      </c>
      <c r="AG128">
        <v>1</v>
      </c>
      <c r="AH128">
        <v>0</v>
      </c>
      <c r="AI128">
        <f t="shared" si="25"/>
        <v>121</v>
      </c>
      <c r="AJ128">
        <f t="shared" si="26"/>
        <v>3</v>
      </c>
      <c r="AK128">
        <f t="shared" si="22"/>
        <v>0.19333333333333336</v>
      </c>
      <c r="AL128">
        <f t="shared" si="23"/>
        <v>0.98</v>
      </c>
      <c r="AM128">
        <f t="shared" si="24"/>
        <v>6.5333333333333753E-3</v>
      </c>
    </row>
    <row r="129" spans="1:39">
      <c r="A129">
        <v>531.5</v>
      </c>
      <c r="B129">
        <v>21.81</v>
      </c>
      <c r="C129">
        <v>0.1047</v>
      </c>
      <c r="D129" s="8">
        <v>1</v>
      </c>
      <c r="E129" s="9">
        <v>0</v>
      </c>
      <c r="F129" s="10">
        <f t="shared" si="14"/>
        <v>1</v>
      </c>
      <c r="G129">
        <f t="shared" si="15"/>
        <v>1</v>
      </c>
      <c r="H129">
        <f t="shared" si="16"/>
        <v>0.44292106448159568</v>
      </c>
      <c r="I129" s="8">
        <f t="shared" si="17"/>
        <v>0.44292106448159568</v>
      </c>
      <c r="J129" s="10">
        <f t="shared" si="18"/>
        <v>0.55707893551840426</v>
      </c>
      <c r="K129" s="8">
        <f t="shared" si="19"/>
        <v>-0.8143637088281156</v>
      </c>
      <c r="L129" s="10">
        <f t="shared" si="20"/>
        <v>0</v>
      </c>
      <c r="M129">
        <f t="shared" si="21"/>
        <v>1.2577386360488894</v>
      </c>
      <c r="AF129">
        <v>0.15944184254631336</v>
      </c>
      <c r="AG129">
        <v>1</v>
      </c>
      <c r="AH129">
        <v>0</v>
      </c>
      <c r="AI129">
        <f t="shared" si="25"/>
        <v>122</v>
      </c>
      <c r="AJ129">
        <f t="shared" si="26"/>
        <v>3</v>
      </c>
      <c r="AK129">
        <f t="shared" si="22"/>
        <v>0.18666666666666665</v>
      </c>
      <c r="AL129">
        <f t="shared" si="23"/>
        <v>0.98</v>
      </c>
      <c r="AM129">
        <f t="shared" si="24"/>
        <v>6.5333333333332669E-3</v>
      </c>
    </row>
    <row r="130" spans="1:39">
      <c r="A130">
        <v>534.6</v>
      </c>
      <c r="B130">
        <v>18.66</v>
      </c>
      <c r="C130">
        <v>0.1231</v>
      </c>
      <c r="D130" s="8">
        <v>1</v>
      </c>
      <c r="E130" s="9">
        <v>0</v>
      </c>
      <c r="F130" s="10">
        <f t="shared" si="14"/>
        <v>1</v>
      </c>
      <c r="G130">
        <f t="shared" si="15"/>
        <v>1</v>
      </c>
      <c r="H130">
        <f t="shared" si="16"/>
        <v>0.3710264802510051</v>
      </c>
      <c r="I130" s="8">
        <f t="shared" si="17"/>
        <v>0.3710264802510051</v>
      </c>
      <c r="J130" s="10">
        <f t="shared" si="18"/>
        <v>0.62897351974899496</v>
      </c>
      <c r="K130" s="8">
        <f t="shared" si="19"/>
        <v>-0.99148184358216385</v>
      </c>
      <c r="L130" s="10">
        <f t="shared" si="20"/>
        <v>0</v>
      </c>
      <c r="M130">
        <f t="shared" si="21"/>
        <v>1.6952254171278687</v>
      </c>
      <c r="AF130">
        <v>0.16210817796226876</v>
      </c>
      <c r="AG130">
        <v>1</v>
      </c>
      <c r="AH130">
        <v>0</v>
      </c>
      <c r="AI130">
        <f t="shared" si="25"/>
        <v>123</v>
      </c>
      <c r="AJ130">
        <f t="shared" si="26"/>
        <v>3</v>
      </c>
      <c r="AK130">
        <f t="shared" si="22"/>
        <v>0.18000000000000005</v>
      </c>
      <c r="AL130">
        <f t="shared" si="23"/>
        <v>0.98</v>
      </c>
      <c r="AM130">
        <f t="shared" si="24"/>
        <v>6.5333333333333753E-3</v>
      </c>
    </row>
    <row r="131" spans="1:39">
      <c r="A131">
        <v>538.9</v>
      </c>
      <c r="B131">
        <v>15.34</v>
      </c>
      <c r="C131">
        <v>8.498E-2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6.1757891073458478E-2</v>
      </c>
      <c r="I131" s="8">
        <f t="shared" si="17"/>
        <v>6.1757891073458478E-2</v>
      </c>
      <c r="J131" s="10">
        <f t="shared" si="18"/>
        <v>0.93824210892654147</v>
      </c>
      <c r="K131" s="8">
        <f t="shared" si="19"/>
        <v>-6.3747251419063664E-2</v>
      </c>
      <c r="L131" s="10">
        <f t="shared" si="20"/>
        <v>100</v>
      </c>
      <c r="M131">
        <f t="shared" si="21"/>
        <v>6.5822979469677315E-2</v>
      </c>
      <c r="AF131">
        <v>0.16568716314225346</v>
      </c>
      <c r="AG131">
        <v>1</v>
      </c>
      <c r="AH131">
        <v>0</v>
      </c>
      <c r="AI131">
        <f t="shared" si="25"/>
        <v>124</v>
      </c>
      <c r="AJ131">
        <f t="shared" si="26"/>
        <v>3</v>
      </c>
      <c r="AK131">
        <f t="shared" si="22"/>
        <v>0.17333333333333334</v>
      </c>
      <c r="AL131">
        <f t="shared" si="23"/>
        <v>0.98</v>
      </c>
      <c r="AM131">
        <f t="shared" si="24"/>
        <v>0</v>
      </c>
    </row>
    <row r="132" spans="1:39">
      <c r="A132">
        <v>541.6</v>
      </c>
      <c r="B132">
        <v>17.43</v>
      </c>
      <c r="C132">
        <v>4.5240000000000002E-2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3.3095385148989673E-2</v>
      </c>
      <c r="I132" s="8">
        <f t="shared" si="17"/>
        <v>3.3095385148989673E-2</v>
      </c>
      <c r="J132" s="10">
        <f t="shared" si="18"/>
        <v>0.96690461485101031</v>
      </c>
      <c r="K132" s="8">
        <f t="shared" si="19"/>
        <v>-3.3655428672284181E-2</v>
      </c>
      <c r="L132" s="10">
        <f t="shared" si="20"/>
        <v>100</v>
      </c>
      <c r="M132">
        <f t="shared" si="21"/>
        <v>3.4228179947294303E-2</v>
      </c>
      <c r="AF132">
        <v>0.1706842249159421</v>
      </c>
      <c r="AG132">
        <v>0</v>
      </c>
      <c r="AH132">
        <v>1</v>
      </c>
      <c r="AI132">
        <f t="shared" si="25"/>
        <v>124</v>
      </c>
      <c r="AJ132">
        <f t="shared" si="26"/>
        <v>4</v>
      </c>
      <c r="AK132">
        <f t="shared" si="22"/>
        <v>0.17333333333333334</v>
      </c>
      <c r="AL132">
        <f t="shared" si="23"/>
        <v>0.97333333333333338</v>
      </c>
      <c r="AM132">
        <f t="shared" si="24"/>
        <v>6.4888888888889312E-3</v>
      </c>
    </row>
    <row r="133" spans="1:39">
      <c r="A133">
        <v>545.20000000000005</v>
      </c>
      <c r="B133">
        <v>20.28</v>
      </c>
      <c r="C133">
        <v>0.14360000000000001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0.6781516636821513</v>
      </c>
      <c r="I133" s="8">
        <f t="shared" ref="I133:I196" si="30">F133*H133</f>
        <v>0.6781516636821513</v>
      </c>
      <c r="J133" s="10">
        <f t="shared" ref="J133:J196" si="31">F133-I133</f>
        <v>0.3218483363178487</v>
      </c>
      <c r="K133" s="8">
        <f t="shared" ref="K133:K196" si="32">IFERROR(F133*(G133*LN(H133)+(1-G133)*LN(1-H133)),0)</f>
        <v>-0.38838432331069761</v>
      </c>
      <c r="L133" s="10">
        <f t="shared" ref="L133:L196" si="33">100*IF(H133&gt;=$AB$10,D133/F133,E133/F133)</f>
        <v>100</v>
      </c>
      <c r="M133">
        <f t="shared" ref="M133:M196" si="34">IFERROR((D133-I133)^2/I133+(E133-J133)^2/J133,0)</f>
        <v>0.47459639716920099</v>
      </c>
      <c r="AF133">
        <v>0.19165732491777598</v>
      </c>
      <c r="AG133">
        <v>1</v>
      </c>
      <c r="AH133">
        <v>0</v>
      </c>
      <c r="AI133">
        <f t="shared" si="25"/>
        <v>125</v>
      </c>
      <c r="AJ133">
        <f t="shared" si="26"/>
        <v>4</v>
      </c>
      <c r="AK133">
        <f t="shared" ref="AK133:AK196" si="35">1-AI133/AI$304</f>
        <v>0.16666666666666663</v>
      </c>
      <c r="AL133">
        <f t="shared" ref="AL133:AL196" si="36">1-AJ133/AJ$304</f>
        <v>0.97333333333333338</v>
      </c>
      <c r="AM133">
        <f t="shared" ref="AM133:AM196" si="37">(AK133-AK134)*AL133</f>
        <v>0</v>
      </c>
    </row>
    <row r="134" spans="1:39">
      <c r="A134">
        <v>546.4</v>
      </c>
      <c r="B134">
        <v>17.02</v>
      </c>
      <c r="C134">
        <v>4.9939999999999998E-2</v>
      </c>
      <c r="D134" s="8">
        <v>0</v>
      </c>
      <c r="E134" s="9">
        <v>1</v>
      </c>
      <c r="F134" s="10">
        <f t="shared" si="27"/>
        <v>1</v>
      </c>
      <c r="G134">
        <f t="shared" si="28"/>
        <v>0</v>
      </c>
      <c r="H134">
        <f t="shared" si="29"/>
        <v>3.5946168919499359E-2</v>
      </c>
      <c r="I134" s="8">
        <f t="shared" si="30"/>
        <v>3.5946168919499359E-2</v>
      </c>
      <c r="J134" s="10">
        <f t="shared" si="31"/>
        <v>0.96405383108050069</v>
      </c>
      <c r="K134" s="8">
        <f t="shared" si="32"/>
        <v>-3.6608144560848696E-2</v>
      </c>
      <c r="L134" s="10">
        <f t="shared" si="33"/>
        <v>100</v>
      </c>
      <c r="M134">
        <f t="shared" si="34"/>
        <v>3.7286474842604271E-2</v>
      </c>
      <c r="AF134">
        <v>0.19663046129450598</v>
      </c>
      <c r="AG134">
        <v>0</v>
      </c>
      <c r="AH134">
        <v>1</v>
      </c>
      <c r="AI134">
        <f t="shared" ref="AI134:AI197" si="38">AI133+AG134</f>
        <v>125</v>
      </c>
      <c r="AJ134">
        <f t="shared" ref="AJ134:AJ197" si="39">AJ133+AH134</f>
        <v>5</v>
      </c>
      <c r="AK134">
        <f t="shared" si="35"/>
        <v>0.16666666666666663</v>
      </c>
      <c r="AL134">
        <f t="shared" si="36"/>
        <v>0.96666666666666667</v>
      </c>
      <c r="AM134">
        <f t="shared" si="37"/>
        <v>6.4444444444443786E-3</v>
      </c>
    </row>
    <row r="135" spans="1:39">
      <c r="A135">
        <v>551.70000000000005</v>
      </c>
      <c r="B135">
        <v>14.76</v>
      </c>
      <c r="C135">
        <v>5.0549999999999998E-2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2.0174548312466779E-2</v>
      </c>
      <c r="I135" s="8">
        <f t="shared" si="30"/>
        <v>2.0174548312466779E-2</v>
      </c>
      <c r="J135" s="10">
        <f t="shared" si="31"/>
        <v>0.97982545168753321</v>
      </c>
      <c r="K135" s="8">
        <f t="shared" si="32"/>
        <v>-2.0380833704007603E-2</v>
      </c>
      <c r="L135" s="10">
        <f t="shared" si="33"/>
        <v>100</v>
      </c>
      <c r="M135">
        <f t="shared" si="34"/>
        <v>2.0589941073402993E-2</v>
      </c>
      <c r="AF135">
        <v>0.21527644374599059</v>
      </c>
      <c r="AG135">
        <v>1</v>
      </c>
      <c r="AH135">
        <v>0</v>
      </c>
      <c r="AI135">
        <f t="shared" si="38"/>
        <v>126</v>
      </c>
      <c r="AJ135">
        <f t="shared" si="39"/>
        <v>5</v>
      </c>
      <c r="AK135">
        <f t="shared" si="35"/>
        <v>0.16000000000000003</v>
      </c>
      <c r="AL135">
        <f t="shared" si="36"/>
        <v>0.96666666666666667</v>
      </c>
      <c r="AM135">
        <f t="shared" si="37"/>
        <v>6.4444444444444861E-3</v>
      </c>
    </row>
    <row r="136" spans="1:39">
      <c r="A136">
        <v>553.5</v>
      </c>
      <c r="B136">
        <v>16.39</v>
      </c>
      <c r="C136">
        <v>7.3249999999999996E-2</v>
      </c>
      <c r="D136" s="8">
        <v>0</v>
      </c>
      <c r="E136" s="9">
        <v>1</v>
      </c>
      <c r="F136" s="10">
        <f t="shared" si="27"/>
        <v>1</v>
      </c>
      <c r="G136">
        <f t="shared" si="28"/>
        <v>0</v>
      </c>
      <c r="H136">
        <f t="shared" si="29"/>
        <v>6.7104444085957393E-2</v>
      </c>
      <c r="I136" s="8">
        <f t="shared" si="30"/>
        <v>6.7104444085957393E-2</v>
      </c>
      <c r="J136" s="10">
        <f t="shared" si="31"/>
        <v>0.93289555591404261</v>
      </c>
      <c r="K136" s="8">
        <f t="shared" si="32"/>
        <v>-6.946202875896984E-2</v>
      </c>
      <c r="L136" s="10">
        <f t="shared" si="33"/>
        <v>100</v>
      </c>
      <c r="M136">
        <f t="shared" si="34"/>
        <v>7.1931357868040294E-2</v>
      </c>
      <c r="AF136">
        <v>0.25255063612414402</v>
      </c>
      <c r="AG136">
        <v>1</v>
      </c>
      <c r="AH136">
        <v>0</v>
      </c>
      <c r="AI136">
        <f t="shared" si="38"/>
        <v>127</v>
      </c>
      <c r="AJ136">
        <f t="shared" si="39"/>
        <v>5</v>
      </c>
      <c r="AK136">
        <f t="shared" si="35"/>
        <v>0.15333333333333332</v>
      </c>
      <c r="AL136">
        <f t="shared" si="36"/>
        <v>0.96666666666666667</v>
      </c>
      <c r="AM136">
        <f t="shared" si="37"/>
        <v>6.4444444444444861E-3</v>
      </c>
    </row>
    <row r="137" spans="1:39">
      <c r="A137">
        <v>555.1</v>
      </c>
      <c r="B137">
        <v>18.3</v>
      </c>
      <c r="C137">
        <v>8.165E-2</v>
      </c>
      <c r="D137" s="8">
        <v>0</v>
      </c>
      <c r="E137" s="9">
        <v>1</v>
      </c>
      <c r="F137" s="10">
        <f t="shared" si="27"/>
        <v>1</v>
      </c>
      <c r="G137">
        <f t="shared" si="28"/>
        <v>0</v>
      </c>
      <c r="H137">
        <f t="shared" si="29"/>
        <v>0.14555485630310541</v>
      </c>
      <c r="I137" s="8">
        <f t="shared" si="30"/>
        <v>0.14555485630310541</v>
      </c>
      <c r="J137" s="10">
        <f t="shared" si="31"/>
        <v>0.85444514369689462</v>
      </c>
      <c r="K137" s="8">
        <f t="shared" si="32"/>
        <v>-0.15730297544812369</v>
      </c>
      <c r="L137" s="10">
        <f t="shared" si="33"/>
        <v>100</v>
      </c>
      <c r="M137">
        <f t="shared" si="34"/>
        <v>0.17035014755112174</v>
      </c>
      <c r="AF137">
        <v>0.27798381855686016</v>
      </c>
      <c r="AG137">
        <v>1</v>
      </c>
      <c r="AH137">
        <v>0</v>
      </c>
      <c r="AI137">
        <f t="shared" si="38"/>
        <v>128</v>
      </c>
      <c r="AJ137">
        <f t="shared" si="39"/>
        <v>5</v>
      </c>
      <c r="AK137">
        <f t="shared" si="35"/>
        <v>0.14666666666666661</v>
      </c>
      <c r="AL137">
        <f t="shared" si="36"/>
        <v>0.96666666666666667</v>
      </c>
      <c r="AM137">
        <f t="shared" si="37"/>
        <v>6.4444444444443786E-3</v>
      </c>
    </row>
    <row r="138" spans="1:39">
      <c r="A138">
        <v>559.20000000000005</v>
      </c>
      <c r="B138">
        <v>10.94</v>
      </c>
      <c r="C138">
        <v>0.1047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4.0800019179801569E-2</v>
      </c>
      <c r="I138" s="8">
        <f t="shared" si="30"/>
        <v>4.0800019179801569E-2</v>
      </c>
      <c r="J138" s="10">
        <f t="shared" si="31"/>
        <v>0.95919998082019842</v>
      </c>
      <c r="K138" s="8">
        <f t="shared" si="32"/>
        <v>-4.1655695264455762E-2</v>
      </c>
      <c r="L138" s="10">
        <f t="shared" si="33"/>
        <v>100</v>
      </c>
      <c r="M138">
        <f t="shared" si="34"/>
        <v>4.2535467051317125E-2</v>
      </c>
      <c r="AF138">
        <v>0.28057415940006275</v>
      </c>
      <c r="AG138">
        <v>1</v>
      </c>
      <c r="AH138">
        <v>0</v>
      </c>
      <c r="AI138">
        <f t="shared" si="38"/>
        <v>129</v>
      </c>
      <c r="AJ138">
        <f t="shared" si="39"/>
        <v>5</v>
      </c>
      <c r="AK138">
        <f t="shared" si="35"/>
        <v>0.14000000000000001</v>
      </c>
      <c r="AL138">
        <f t="shared" si="36"/>
        <v>0.96666666666666667</v>
      </c>
      <c r="AM138">
        <f t="shared" si="37"/>
        <v>6.4444444444444861E-3</v>
      </c>
    </row>
    <row r="139" spans="1:39">
      <c r="A139">
        <v>559.20000000000005</v>
      </c>
      <c r="B139">
        <v>20.82</v>
      </c>
      <c r="C139">
        <v>0.1255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0.61450874671770528</v>
      </c>
      <c r="I139" s="8">
        <f t="shared" si="30"/>
        <v>0.61450874671770528</v>
      </c>
      <c r="J139" s="10">
        <f t="shared" si="31"/>
        <v>0.38549125328229472</v>
      </c>
      <c r="K139" s="8">
        <f t="shared" si="32"/>
        <v>-0.48693211619987825</v>
      </c>
      <c r="L139" s="10">
        <f t="shared" si="33"/>
        <v>100</v>
      </c>
      <c r="M139">
        <f t="shared" si="34"/>
        <v>0.62731613722559876</v>
      </c>
      <c r="AF139">
        <v>0.30682027316844224</v>
      </c>
      <c r="AG139">
        <v>1</v>
      </c>
      <c r="AH139">
        <v>0</v>
      </c>
      <c r="AI139">
        <f t="shared" si="38"/>
        <v>130</v>
      </c>
      <c r="AJ139">
        <f t="shared" si="39"/>
        <v>5</v>
      </c>
      <c r="AK139">
        <f t="shared" si="35"/>
        <v>0.1333333333333333</v>
      </c>
      <c r="AL139">
        <f t="shared" si="36"/>
        <v>0.96666666666666667</v>
      </c>
      <c r="AM139">
        <f t="shared" si="37"/>
        <v>6.4444444444443786E-3</v>
      </c>
    </row>
    <row r="140" spans="1:39">
      <c r="A140">
        <v>561</v>
      </c>
      <c r="B140">
        <v>21.84</v>
      </c>
      <c r="C140">
        <v>8.2589999999999997E-2</v>
      </c>
      <c r="D140" s="8">
        <v>0</v>
      </c>
      <c r="E140" s="9">
        <v>1</v>
      </c>
      <c r="F140" s="10">
        <f t="shared" si="27"/>
        <v>1</v>
      </c>
      <c r="G140">
        <f t="shared" si="28"/>
        <v>0</v>
      </c>
      <c r="H140">
        <f t="shared" si="29"/>
        <v>0.34974193040196755</v>
      </c>
      <c r="I140" s="8">
        <f t="shared" si="30"/>
        <v>0.34974193040196755</v>
      </c>
      <c r="J140" s="10">
        <f t="shared" si="31"/>
        <v>0.65025806959803245</v>
      </c>
      <c r="K140" s="8">
        <f t="shared" si="32"/>
        <v>-0.43038596473724994</v>
      </c>
      <c r="L140" s="10">
        <f t="shared" si="33"/>
        <v>100</v>
      </c>
      <c r="M140">
        <f t="shared" si="34"/>
        <v>0.53785096526086362</v>
      </c>
      <c r="AF140">
        <v>0.31789470004690751</v>
      </c>
      <c r="AG140">
        <v>1</v>
      </c>
      <c r="AH140">
        <v>0</v>
      </c>
      <c r="AI140">
        <f t="shared" si="38"/>
        <v>131</v>
      </c>
      <c r="AJ140">
        <f t="shared" si="39"/>
        <v>5</v>
      </c>
      <c r="AK140">
        <f t="shared" si="35"/>
        <v>0.12666666666666671</v>
      </c>
      <c r="AL140">
        <f t="shared" si="36"/>
        <v>0.96666666666666667</v>
      </c>
      <c r="AM140">
        <f t="shared" si="37"/>
        <v>6.4444444444444861E-3</v>
      </c>
    </row>
    <row r="141" spans="1:39">
      <c r="A141">
        <v>561</v>
      </c>
      <c r="B141">
        <v>22.3</v>
      </c>
      <c r="C141">
        <v>7.6980000000000007E-2</v>
      </c>
      <c r="D141" s="8">
        <v>0</v>
      </c>
      <c r="E141" s="9">
        <v>1</v>
      </c>
      <c r="F141" s="10">
        <f t="shared" si="27"/>
        <v>1</v>
      </c>
      <c r="G141">
        <f t="shared" si="28"/>
        <v>0</v>
      </c>
      <c r="H141">
        <f t="shared" si="29"/>
        <v>0.33903091235597871</v>
      </c>
      <c r="I141" s="8">
        <f t="shared" si="30"/>
        <v>0.33903091235597871</v>
      </c>
      <c r="J141" s="10">
        <f t="shared" si="31"/>
        <v>0.66096908764402129</v>
      </c>
      <c r="K141" s="8">
        <f t="shared" si="32"/>
        <v>-0.41404820626936994</v>
      </c>
      <c r="L141" s="10">
        <f t="shared" si="33"/>
        <v>100</v>
      </c>
      <c r="M141">
        <f t="shared" si="34"/>
        <v>0.51293005784042189</v>
      </c>
      <c r="AF141">
        <v>0.31909562284695231</v>
      </c>
      <c r="AG141">
        <v>1</v>
      </c>
      <c r="AH141">
        <v>0</v>
      </c>
      <c r="AI141">
        <f t="shared" si="38"/>
        <v>132</v>
      </c>
      <c r="AJ141">
        <f t="shared" si="39"/>
        <v>5</v>
      </c>
      <c r="AK141">
        <f t="shared" si="35"/>
        <v>0.12</v>
      </c>
      <c r="AL141">
        <f t="shared" si="36"/>
        <v>0.96666666666666667</v>
      </c>
      <c r="AM141">
        <f t="shared" si="37"/>
        <v>0</v>
      </c>
    </row>
    <row r="142" spans="1:39">
      <c r="A142">
        <v>561.29999999999995</v>
      </c>
      <c r="B142">
        <v>13.9</v>
      </c>
      <c r="C142">
        <v>0.1192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0.14469613262578213</v>
      </c>
      <c r="I142" s="8">
        <f t="shared" si="30"/>
        <v>0.14469613262578213</v>
      </c>
      <c r="J142" s="10">
        <f t="shared" si="31"/>
        <v>0.85530386737421793</v>
      </c>
      <c r="K142" s="8">
        <f t="shared" si="32"/>
        <v>-0.15629847274747111</v>
      </c>
      <c r="L142" s="10">
        <f t="shared" si="33"/>
        <v>100</v>
      </c>
      <c r="M142">
        <f t="shared" si="34"/>
        <v>0.16917511792621623</v>
      </c>
      <c r="AF142">
        <v>0.32255335940423047</v>
      </c>
      <c r="AG142">
        <v>0</v>
      </c>
      <c r="AH142">
        <v>1</v>
      </c>
      <c r="AI142">
        <f t="shared" si="38"/>
        <v>132</v>
      </c>
      <c r="AJ142">
        <f t="shared" si="39"/>
        <v>6</v>
      </c>
      <c r="AK142">
        <f t="shared" si="35"/>
        <v>0.12</v>
      </c>
      <c r="AL142">
        <f t="shared" si="36"/>
        <v>0.96</v>
      </c>
      <c r="AM142">
        <f t="shared" si="37"/>
        <v>0</v>
      </c>
    </row>
    <row r="143" spans="1:39">
      <c r="A143">
        <v>563</v>
      </c>
      <c r="B143">
        <v>21.58</v>
      </c>
      <c r="C143">
        <v>6.0310000000000002E-2</v>
      </c>
      <c r="D143" s="8">
        <v>1</v>
      </c>
      <c r="E143" s="9">
        <v>0</v>
      </c>
      <c r="F143" s="10">
        <f t="shared" si="27"/>
        <v>1</v>
      </c>
      <c r="G143">
        <f t="shared" si="28"/>
        <v>1</v>
      </c>
      <c r="H143">
        <f t="shared" si="29"/>
        <v>0.19663046129450598</v>
      </c>
      <c r="I143" s="8">
        <f t="shared" si="30"/>
        <v>0.19663046129450598</v>
      </c>
      <c r="J143" s="10">
        <f t="shared" si="31"/>
        <v>0.80336953870549399</v>
      </c>
      <c r="K143" s="8">
        <f t="shared" si="32"/>
        <v>-1.6264291428107482</v>
      </c>
      <c r="L143" s="10">
        <f t="shared" si="33"/>
        <v>0</v>
      </c>
      <c r="M143">
        <f t="shared" si="34"/>
        <v>4.0856820119149102</v>
      </c>
      <c r="AF143">
        <v>0.33789431752140392</v>
      </c>
      <c r="AG143">
        <v>0</v>
      </c>
      <c r="AH143">
        <v>1</v>
      </c>
      <c r="AI143">
        <f t="shared" si="38"/>
        <v>132</v>
      </c>
      <c r="AJ143">
        <f t="shared" si="39"/>
        <v>7</v>
      </c>
      <c r="AK143">
        <f t="shared" si="35"/>
        <v>0.12</v>
      </c>
      <c r="AL143">
        <f t="shared" si="36"/>
        <v>0.95333333333333337</v>
      </c>
      <c r="AM143">
        <f t="shared" si="37"/>
        <v>6.3555555555555969E-3</v>
      </c>
    </row>
    <row r="144" spans="1:39">
      <c r="A144">
        <v>565.4</v>
      </c>
      <c r="B144">
        <v>19.63</v>
      </c>
      <c r="C144">
        <v>6.2880000000000005E-2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0.13275956031283906</v>
      </c>
      <c r="I144" s="8">
        <f t="shared" si="30"/>
        <v>0.13275956031283906</v>
      </c>
      <c r="J144" s="10">
        <f t="shared" si="31"/>
        <v>0.86724043968716091</v>
      </c>
      <c r="K144" s="8">
        <f t="shared" si="32"/>
        <v>-2.0192156040307023</v>
      </c>
      <c r="L144" s="10">
        <f t="shared" si="33"/>
        <v>0</v>
      </c>
      <c r="M144">
        <f t="shared" si="34"/>
        <v>6.5324142204415754</v>
      </c>
      <c r="AF144">
        <v>0.33903091235597871</v>
      </c>
      <c r="AG144">
        <v>1</v>
      </c>
      <c r="AH144">
        <v>0</v>
      </c>
      <c r="AI144">
        <f t="shared" si="38"/>
        <v>133</v>
      </c>
      <c r="AJ144">
        <f t="shared" si="39"/>
        <v>7</v>
      </c>
      <c r="AK144">
        <f t="shared" si="35"/>
        <v>0.11333333333333329</v>
      </c>
      <c r="AL144">
        <f t="shared" si="36"/>
        <v>0.95333333333333337</v>
      </c>
      <c r="AM144">
        <f t="shared" si="37"/>
        <v>0</v>
      </c>
    </row>
    <row r="145" spans="1:39">
      <c r="A145">
        <v>566.29999999999995</v>
      </c>
      <c r="B145">
        <v>14.36</v>
      </c>
      <c r="C145">
        <v>8.1290000000000001E-2</v>
      </c>
      <c r="D145" s="8">
        <v>0</v>
      </c>
      <c r="E145" s="9">
        <v>1</v>
      </c>
      <c r="F145" s="10">
        <f t="shared" si="27"/>
        <v>1</v>
      </c>
      <c r="G145">
        <f t="shared" si="28"/>
        <v>0</v>
      </c>
      <c r="H145">
        <f t="shared" si="29"/>
        <v>5.5712808971950356E-2</v>
      </c>
      <c r="I145" s="8">
        <f t="shared" si="30"/>
        <v>5.5712808971950356E-2</v>
      </c>
      <c r="J145" s="10">
        <f t="shared" si="31"/>
        <v>0.9442871910280497</v>
      </c>
      <c r="K145" s="8">
        <f t="shared" si="32"/>
        <v>-5.7324931320573931E-2</v>
      </c>
      <c r="L145" s="10">
        <f t="shared" si="33"/>
        <v>100</v>
      </c>
      <c r="M145">
        <f t="shared" si="34"/>
        <v>5.8999856718691228E-2</v>
      </c>
      <c r="AF145">
        <v>0.34966599722264402</v>
      </c>
      <c r="AG145">
        <v>0</v>
      </c>
      <c r="AH145">
        <v>1</v>
      </c>
      <c r="AI145">
        <f t="shared" si="38"/>
        <v>133</v>
      </c>
      <c r="AJ145">
        <f t="shared" si="39"/>
        <v>8</v>
      </c>
      <c r="AK145">
        <f t="shared" si="35"/>
        <v>0.11333333333333329</v>
      </c>
      <c r="AL145">
        <f t="shared" si="36"/>
        <v>0.94666666666666666</v>
      </c>
      <c r="AM145">
        <f t="shared" si="37"/>
        <v>6.3111111111110469E-3</v>
      </c>
    </row>
    <row r="146" spans="1:39">
      <c r="A146">
        <v>568.9</v>
      </c>
      <c r="B146">
        <v>13.16</v>
      </c>
      <c r="C146">
        <v>8.7110000000000007E-2</v>
      </c>
      <c r="D146" s="8">
        <v>0</v>
      </c>
      <c r="E146" s="9">
        <v>1</v>
      </c>
      <c r="F146" s="10">
        <f t="shared" si="27"/>
        <v>1</v>
      </c>
      <c r="G146">
        <f t="shared" si="28"/>
        <v>0</v>
      </c>
      <c r="H146">
        <f t="shared" si="29"/>
        <v>4.8924991858016381E-2</v>
      </c>
      <c r="I146" s="8">
        <f t="shared" si="30"/>
        <v>4.8924991858016381E-2</v>
      </c>
      <c r="J146" s="10">
        <f t="shared" si="31"/>
        <v>0.95107500814198365</v>
      </c>
      <c r="K146" s="8">
        <f t="shared" si="32"/>
        <v>-5.0162346632242241E-2</v>
      </c>
      <c r="L146" s="10">
        <f t="shared" si="33"/>
        <v>100</v>
      </c>
      <c r="M146">
        <f t="shared" si="34"/>
        <v>5.1441780552720071E-2</v>
      </c>
      <c r="AF146">
        <v>0.34974193040196755</v>
      </c>
      <c r="AG146">
        <v>1</v>
      </c>
      <c r="AH146">
        <v>0</v>
      </c>
      <c r="AI146">
        <f t="shared" si="38"/>
        <v>134</v>
      </c>
      <c r="AJ146">
        <f t="shared" si="39"/>
        <v>8</v>
      </c>
      <c r="AK146">
        <f t="shared" si="35"/>
        <v>0.10666666666666669</v>
      </c>
      <c r="AL146">
        <f t="shared" si="36"/>
        <v>0.94666666666666666</v>
      </c>
      <c r="AM146">
        <f t="shared" si="37"/>
        <v>6.3111111111111519E-3</v>
      </c>
    </row>
    <row r="147" spans="1:39">
      <c r="A147">
        <v>571.79999999999995</v>
      </c>
      <c r="B147">
        <v>16.34</v>
      </c>
      <c r="C147">
        <v>6.0589999999999998E-2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5.4154548505761908E-2</v>
      </c>
      <c r="I147" s="8">
        <f t="shared" si="30"/>
        <v>5.4154548505761908E-2</v>
      </c>
      <c r="J147" s="10">
        <f t="shared" si="31"/>
        <v>0.94584545149423804</v>
      </c>
      <c r="K147" s="8">
        <f t="shared" si="32"/>
        <v>-5.5676093790165179E-2</v>
      </c>
      <c r="L147" s="10">
        <f t="shared" si="33"/>
        <v>100</v>
      </c>
      <c r="M147">
        <f t="shared" si="34"/>
        <v>5.7255176752406059E-2</v>
      </c>
      <c r="AF147">
        <v>0.35998609206129367</v>
      </c>
      <c r="AG147">
        <v>1</v>
      </c>
      <c r="AH147">
        <v>0</v>
      </c>
      <c r="AI147">
        <f t="shared" si="38"/>
        <v>135</v>
      </c>
      <c r="AJ147">
        <f t="shared" si="39"/>
        <v>8</v>
      </c>
      <c r="AK147">
        <f t="shared" si="35"/>
        <v>9.9999999999999978E-2</v>
      </c>
      <c r="AL147">
        <f t="shared" si="36"/>
        <v>0.94666666666666666</v>
      </c>
      <c r="AM147">
        <f t="shared" si="37"/>
        <v>0</v>
      </c>
    </row>
    <row r="148" spans="1:39">
      <c r="A148">
        <v>572.29999999999995</v>
      </c>
      <c r="B148">
        <v>17.84</v>
      </c>
      <c r="C148">
        <v>4.052E-2</v>
      </c>
      <c r="D148" s="8">
        <v>0</v>
      </c>
      <c r="E148" s="9">
        <v>1</v>
      </c>
      <c r="F148" s="10">
        <f t="shared" si="27"/>
        <v>1</v>
      </c>
      <c r="G148">
        <f t="shared" si="28"/>
        <v>0</v>
      </c>
      <c r="H148">
        <f t="shared" si="29"/>
        <v>4.4456212413167003E-2</v>
      </c>
      <c r="I148" s="8">
        <f t="shared" si="30"/>
        <v>4.4456212413167003E-2</v>
      </c>
      <c r="J148" s="10">
        <f t="shared" si="31"/>
        <v>0.955543787586833</v>
      </c>
      <c r="K148" s="8">
        <f t="shared" si="32"/>
        <v>-4.5474689468696455E-2</v>
      </c>
      <c r="L148" s="10">
        <f t="shared" si="33"/>
        <v>100</v>
      </c>
      <c r="M148">
        <f t="shared" si="34"/>
        <v>4.6524516187205232E-2</v>
      </c>
      <c r="AF148">
        <v>0.3710264802510051</v>
      </c>
      <c r="AG148">
        <v>0</v>
      </c>
      <c r="AH148">
        <v>1</v>
      </c>
      <c r="AI148">
        <f t="shared" si="38"/>
        <v>135</v>
      </c>
      <c r="AJ148">
        <f t="shared" si="39"/>
        <v>9</v>
      </c>
      <c r="AK148">
        <f t="shared" si="35"/>
        <v>9.9999999999999978E-2</v>
      </c>
      <c r="AL148">
        <f t="shared" si="36"/>
        <v>0.94</v>
      </c>
      <c r="AM148">
        <f t="shared" si="37"/>
        <v>6.2666666666666027E-3</v>
      </c>
    </row>
    <row r="149" spans="1:39">
      <c r="A149">
        <v>572.6</v>
      </c>
      <c r="B149">
        <v>24.69</v>
      </c>
      <c r="C149">
        <v>7.8619999999999995E-2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0.55626128179564782</v>
      </c>
      <c r="I149" s="8">
        <f t="shared" si="30"/>
        <v>0.55626128179564782</v>
      </c>
      <c r="J149" s="10">
        <f t="shared" si="31"/>
        <v>0.44373871820435218</v>
      </c>
      <c r="K149" s="8">
        <f t="shared" si="32"/>
        <v>-0.58651716382754537</v>
      </c>
      <c r="L149" s="10">
        <f t="shared" si="33"/>
        <v>100</v>
      </c>
      <c r="M149">
        <f t="shared" si="34"/>
        <v>0.79771634792185164</v>
      </c>
      <c r="AF149">
        <v>0.37129763213772021</v>
      </c>
      <c r="AG149">
        <v>1</v>
      </c>
      <c r="AH149">
        <v>0</v>
      </c>
      <c r="AI149">
        <f t="shared" si="38"/>
        <v>136</v>
      </c>
      <c r="AJ149">
        <f t="shared" si="39"/>
        <v>9</v>
      </c>
      <c r="AK149">
        <f t="shared" si="35"/>
        <v>9.3333333333333379E-2</v>
      </c>
      <c r="AL149">
        <f t="shared" si="36"/>
        <v>0.94</v>
      </c>
      <c r="AM149">
        <f t="shared" si="37"/>
        <v>6.2666666666667068E-3</v>
      </c>
    </row>
    <row r="150" spans="1:39">
      <c r="A150">
        <v>575.29999999999995</v>
      </c>
      <c r="B150">
        <v>15.6</v>
      </c>
      <c r="C150">
        <v>6.6299999999999998E-2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5.4471133563443366E-2</v>
      </c>
      <c r="I150" s="8">
        <f t="shared" si="30"/>
        <v>5.4471133563443366E-2</v>
      </c>
      <c r="J150" s="10">
        <f t="shared" si="31"/>
        <v>0.94552886643655665</v>
      </c>
      <c r="K150" s="8">
        <f t="shared" si="32"/>
        <v>-5.6010861009574572E-2</v>
      </c>
      <c r="L150" s="10">
        <f t="shared" si="33"/>
        <v>100</v>
      </c>
      <c r="M150">
        <f t="shared" si="34"/>
        <v>5.760917037755852E-2</v>
      </c>
      <c r="AF150">
        <v>0.37194443136236655</v>
      </c>
      <c r="AG150">
        <v>1</v>
      </c>
      <c r="AH150">
        <v>0</v>
      </c>
      <c r="AI150">
        <f t="shared" si="38"/>
        <v>137</v>
      </c>
      <c r="AJ150">
        <f t="shared" si="39"/>
        <v>9</v>
      </c>
      <c r="AK150">
        <f t="shared" si="35"/>
        <v>8.666666666666667E-2</v>
      </c>
      <c r="AL150">
        <f t="shared" si="36"/>
        <v>0.94</v>
      </c>
      <c r="AM150">
        <f t="shared" si="37"/>
        <v>0</v>
      </c>
    </row>
    <row r="151" spans="1:39">
      <c r="A151">
        <v>577.9</v>
      </c>
      <c r="B151">
        <v>20.83</v>
      </c>
      <c r="C151">
        <v>0.16450000000000001</v>
      </c>
      <c r="D151" s="8">
        <v>1</v>
      </c>
      <c r="E151" s="9">
        <v>0</v>
      </c>
      <c r="F151" s="10">
        <f t="shared" si="27"/>
        <v>1</v>
      </c>
      <c r="G151">
        <f t="shared" si="28"/>
        <v>1</v>
      </c>
      <c r="H151">
        <f t="shared" si="29"/>
        <v>0.87630250421405875</v>
      </c>
      <c r="I151" s="8">
        <f t="shared" si="30"/>
        <v>0.87630250421405875</v>
      </c>
      <c r="J151" s="10">
        <f t="shared" si="31"/>
        <v>0.12369749578594125</v>
      </c>
      <c r="K151" s="8">
        <f t="shared" si="32"/>
        <v>-0.13204392321123634</v>
      </c>
      <c r="L151" s="10">
        <f t="shared" si="33"/>
        <v>100</v>
      </c>
      <c r="M151">
        <f t="shared" si="34"/>
        <v>0.14115844150974269</v>
      </c>
      <c r="AF151">
        <v>0.37649368902124186</v>
      </c>
      <c r="AG151">
        <v>0</v>
      </c>
      <c r="AH151">
        <v>1</v>
      </c>
      <c r="AI151">
        <f t="shared" si="38"/>
        <v>137</v>
      </c>
      <c r="AJ151">
        <f t="shared" si="39"/>
        <v>10</v>
      </c>
      <c r="AK151">
        <f t="shared" si="35"/>
        <v>8.666666666666667E-2</v>
      </c>
      <c r="AL151">
        <f t="shared" si="36"/>
        <v>0.93333333333333335</v>
      </c>
      <c r="AM151">
        <f t="shared" si="37"/>
        <v>6.2222222222222626E-3</v>
      </c>
    </row>
    <row r="152" spans="1:39">
      <c r="A152">
        <v>578.29999999999995</v>
      </c>
      <c r="B152">
        <v>22.61</v>
      </c>
      <c r="C152">
        <v>0.2293</v>
      </c>
      <c r="D152" s="8">
        <v>1</v>
      </c>
      <c r="E152" s="9">
        <v>0</v>
      </c>
      <c r="F152" s="10">
        <f t="shared" si="27"/>
        <v>1</v>
      </c>
      <c r="G152">
        <f t="shared" si="28"/>
        <v>1</v>
      </c>
      <c r="H152">
        <f t="shared" si="29"/>
        <v>0.99025553863806925</v>
      </c>
      <c r="I152" s="8">
        <f t="shared" si="30"/>
        <v>0.99025553863806925</v>
      </c>
      <c r="J152" s="10">
        <f t="shared" si="31"/>
        <v>9.7444613619307452E-3</v>
      </c>
      <c r="K152" s="8">
        <f t="shared" si="32"/>
        <v>-9.7922493242614556E-3</v>
      </c>
      <c r="L152" s="10">
        <f t="shared" si="33"/>
        <v>100</v>
      </c>
      <c r="M152">
        <f t="shared" si="34"/>
        <v>9.8403502749730854E-3</v>
      </c>
      <c r="AF152">
        <v>0.4119057021810662</v>
      </c>
      <c r="AG152">
        <v>1</v>
      </c>
      <c r="AH152">
        <v>0</v>
      </c>
      <c r="AI152">
        <f t="shared" si="38"/>
        <v>138</v>
      </c>
      <c r="AJ152">
        <f t="shared" si="39"/>
        <v>10</v>
      </c>
      <c r="AK152">
        <f t="shared" si="35"/>
        <v>7.999999999999996E-2</v>
      </c>
      <c r="AL152">
        <f t="shared" si="36"/>
        <v>0.93333333333333335</v>
      </c>
      <c r="AM152">
        <f t="shared" si="37"/>
        <v>6.2222222222221586E-3</v>
      </c>
    </row>
    <row r="153" spans="1:39">
      <c r="A153">
        <v>578.9</v>
      </c>
      <c r="B153">
        <v>16.93</v>
      </c>
      <c r="C153">
        <v>0.1517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0.59573547218949208</v>
      </c>
      <c r="I153" s="8">
        <f t="shared" si="30"/>
        <v>0.59573547218949208</v>
      </c>
      <c r="J153" s="10">
        <f t="shared" si="31"/>
        <v>0.40426452781050792</v>
      </c>
      <c r="K153" s="8">
        <f t="shared" si="32"/>
        <v>-0.51795854905053118</v>
      </c>
      <c r="L153" s="10">
        <f t="shared" si="33"/>
        <v>100</v>
      </c>
      <c r="M153">
        <f t="shared" si="34"/>
        <v>0.67859737531613551</v>
      </c>
      <c r="AF153">
        <v>0.43815080499998393</v>
      </c>
      <c r="AG153">
        <v>1</v>
      </c>
      <c r="AH153">
        <v>0</v>
      </c>
      <c r="AI153">
        <f t="shared" si="38"/>
        <v>139</v>
      </c>
      <c r="AJ153">
        <f t="shared" si="39"/>
        <v>10</v>
      </c>
      <c r="AK153">
        <f t="shared" si="35"/>
        <v>7.3333333333333361E-2</v>
      </c>
      <c r="AL153">
        <f t="shared" si="36"/>
        <v>0.93333333333333335</v>
      </c>
      <c r="AM153">
        <f t="shared" si="37"/>
        <v>0</v>
      </c>
    </row>
    <row r="154" spans="1:39">
      <c r="A154">
        <v>582.70000000000005</v>
      </c>
      <c r="B154">
        <v>24.98</v>
      </c>
      <c r="C154">
        <v>8.5110000000000005E-2</v>
      </c>
      <c r="D154" s="8">
        <v>1</v>
      </c>
      <c r="E154" s="9">
        <v>0</v>
      </c>
      <c r="F154" s="10">
        <f t="shared" si="27"/>
        <v>1</v>
      </c>
      <c r="G154">
        <f t="shared" si="28"/>
        <v>1</v>
      </c>
      <c r="H154">
        <f t="shared" si="29"/>
        <v>0.65416936163657236</v>
      </c>
      <c r="I154" s="8">
        <f t="shared" si="30"/>
        <v>0.65416936163657236</v>
      </c>
      <c r="J154" s="10">
        <f t="shared" si="31"/>
        <v>0.34583063836342764</v>
      </c>
      <c r="K154" s="8">
        <f t="shared" si="32"/>
        <v>-0.42438899830295029</v>
      </c>
      <c r="L154" s="10">
        <f t="shared" si="33"/>
        <v>100</v>
      </c>
      <c r="M154">
        <f t="shared" si="34"/>
        <v>0.52865612277873064</v>
      </c>
      <c r="AF154">
        <v>0.44292106448159568</v>
      </c>
      <c r="AG154">
        <v>0</v>
      </c>
      <c r="AH154">
        <v>1</v>
      </c>
      <c r="AI154">
        <f t="shared" si="38"/>
        <v>139</v>
      </c>
      <c r="AJ154">
        <f t="shared" si="39"/>
        <v>11</v>
      </c>
      <c r="AK154">
        <f t="shared" si="35"/>
        <v>7.3333333333333361E-2</v>
      </c>
      <c r="AL154">
        <f t="shared" si="36"/>
        <v>0.92666666666666664</v>
      </c>
      <c r="AM154">
        <f t="shared" si="37"/>
        <v>6.1777777777778176E-3</v>
      </c>
    </row>
    <row r="155" spans="1:39">
      <c r="A155">
        <v>584.1</v>
      </c>
      <c r="B155">
        <v>15.79</v>
      </c>
      <c r="C155">
        <v>0.128</v>
      </c>
      <c r="D155" s="8">
        <v>1</v>
      </c>
      <c r="E155" s="9">
        <v>0</v>
      </c>
      <c r="F155" s="10">
        <f t="shared" si="27"/>
        <v>1</v>
      </c>
      <c r="G155">
        <f t="shared" si="28"/>
        <v>1</v>
      </c>
      <c r="H155">
        <f t="shared" si="29"/>
        <v>0.33789431752140392</v>
      </c>
      <c r="I155" s="8">
        <f t="shared" si="30"/>
        <v>0.33789431752140392</v>
      </c>
      <c r="J155" s="10">
        <f t="shared" si="31"/>
        <v>0.66210568247859602</v>
      </c>
      <c r="K155" s="8">
        <f t="shared" si="32"/>
        <v>-1.0850221024456095</v>
      </c>
      <c r="L155" s="10">
        <f t="shared" si="33"/>
        <v>0</v>
      </c>
      <c r="M155">
        <f t="shared" si="34"/>
        <v>1.9595052303199947</v>
      </c>
      <c r="AF155">
        <v>0.44973591088990239</v>
      </c>
      <c r="AG155">
        <v>1</v>
      </c>
      <c r="AH155">
        <v>0</v>
      </c>
      <c r="AI155">
        <f t="shared" si="38"/>
        <v>140</v>
      </c>
      <c r="AJ155">
        <f t="shared" si="39"/>
        <v>11</v>
      </c>
      <c r="AK155">
        <f t="shared" si="35"/>
        <v>6.6666666666666652E-2</v>
      </c>
      <c r="AL155">
        <f t="shared" si="36"/>
        <v>0.92666666666666664</v>
      </c>
      <c r="AM155">
        <f t="shared" si="37"/>
        <v>0</v>
      </c>
    </row>
    <row r="156" spans="1:39">
      <c r="A156">
        <v>585</v>
      </c>
      <c r="B156">
        <v>17.91</v>
      </c>
      <c r="C156">
        <v>6.3759999999999997E-2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0.10501956754589638</v>
      </c>
      <c r="I156" s="8">
        <f t="shared" si="30"/>
        <v>0.10501956754589638</v>
      </c>
      <c r="J156" s="10">
        <f t="shared" si="31"/>
        <v>0.89498043245410364</v>
      </c>
      <c r="K156" s="8">
        <f t="shared" si="32"/>
        <v>-0.11095342412605695</v>
      </c>
      <c r="L156" s="10">
        <f t="shared" si="33"/>
        <v>100</v>
      </c>
      <c r="M156">
        <f t="shared" si="34"/>
        <v>0.1173428644221023</v>
      </c>
      <c r="AF156">
        <v>0.47271360858927958</v>
      </c>
      <c r="AG156">
        <v>0</v>
      </c>
      <c r="AH156">
        <v>1</v>
      </c>
      <c r="AI156">
        <f t="shared" si="38"/>
        <v>140</v>
      </c>
      <c r="AJ156">
        <f t="shared" si="39"/>
        <v>12</v>
      </c>
      <c r="AK156">
        <f t="shared" si="35"/>
        <v>6.6666666666666652E-2</v>
      </c>
      <c r="AL156">
        <f t="shared" si="36"/>
        <v>0.92</v>
      </c>
      <c r="AM156">
        <f t="shared" si="37"/>
        <v>0</v>
      </c>
    </row>
    <row r="157" spans="1:39">
      <c r="A157">
        <v>587.4</v>
      </c>
      <c r="B157">
        <v>15.18</v>
      </c>
      <c r="C157">
        <v>7.6880000000000004E-2</v>
      </c>
      <c r="D157" s="8">
        <v>0</v>
      </c>
      <c r="E157" s="9">
        <v>1</v>
      </c>
      <c r="F157" s="10">
        <f t="shared" si="27"/>
        <v>1</v>
      </c>
      <c r="G157">
        <f t="shared" si="28"/>
        <v>0</v>
      </c>
      <c r="H157">
        <f t="shared" si="29"/>
        <v>7.6039899329343769E-2</v>
      </c>
      <c r="I157" s="8">
        <f t="shared" si="30"/>
        <v>7.6039899329343769E-2</v>
      </c>
      <c r="J157" s="10">
        <f t="shared" si="31"/>
        <v>0.92396010067065626</v>
      </c>
      <c r="K157" s="8">
        <f t="shared" si="32"/>
        <v>-7.9086389365146462E-2</v>
      </c>
      <c r="L157" s="10">
        <f t="shared" si="33"/>
        <v>100</v>
      </c>
      <c r="M157">
        <f t="shared" si="34"/>
        <v>8.2297817053085101E-2</v>
      </c>
      <c r="AF157">
        <v>0.47543742837665282</v>
      </c>
      <c r="AG157">
        <v>0</v>
      </c>
      <c r="AH157">
        <v>1</v>
      </c>
      <c r="AI157">
        <f t="shared" si="38"/>
        <v>140</v>
      </c>
      <c r="AJ157">
        <f t="shared" si="39"/>
        <v>13</v>
      </c>
      <c r="AK157">
        <f t="shared" si="35"/>
        <v>6.6666666666666652E-2</v>
      </c>
      <c r="AL157">
        <f t="shared" si="36"/>
        <v>0.91333333333333333</v>
      </c>
      <c r="AM157">
        <f t="shared" si="37"/>
        <v>0</v>
      </c>
    </row>
    <row r="158" spans="1:39">
      <c r="A158">
        <v>588.70000000000005</v>
      </c>
      <c r="B158">
        <v>17.21</v>
      </c>
      <c r="C158">
        <v>6.1359999999999998E-2</v>
      </c>
      <c r="D158" s="8">
        <v>0</v>
      </c>
      <c r="E158" s="9">
        <v>1</v>
      </c>
      <c r="F158" s="10">
        <f t="shared" si="27"/>
        <v>1</v>
      </c>
      <c r="G158">
        <f t="shared" si="28"/>
        <v>0</v>
      </c>
      <c r="H158">
        <f t="shared" si="29"/>
        <v>8.402644762749123E-2</v>
      </c>
      <c r="I158" s="8">
        <f t="shared" si="30"/>
        <v>8.402644762749123E-2</v>
      </c>
      <c r="J158" s="10">
        <f t="shared" si="31"/>
        <v>0.91597355237250877</v>
      </c>
      <c r="K158" s="8">
        <f t="shared" si="32"/>
        <v>-8.776778768061505E-2</v>
      </c>
      <c r="L158" s="10">
        <f t="shared" si="33"/>
        <v>100</v>
      </c>
      <c r="M158">
        <f t="shared" si="34"/>
        <v>9.1734578372759931E-2</v>
      </c>
      <c r="AF158">
        <v>0.4919351404487754</v>
      </c>
      <c r="AG158">
        <v>0</v>
      </c>
      <c r="AH158">
        <v>1</v>
      </c>
      <c r="AI158">
        <f t="shared" si="38"/>
        <v>140</v>
      </c>
      <c r="AJ158">
        <f t="shared" si="39"/>
        <v>14</v>
      </c>
      <c r="AK158">
        <f t="shared" si="35"/>
        <v>6.6666666666666652E-2</v>
      </c>
      <c r="AL158">
        <f t="shared" si="36"/>
        <v>0.90666666666666662</v>
      </c>
      <c r="AM158">
        <f t="shared" si="37"/>
        <v>0</v>
      </c>
    </row>
    <row r="159" spans="1:39">
      <c r="A159">
        <v>588.9</v>
      </c>
      <c r="B159">
        <v>22.29</v>
      </c>
      <c r="C159">
        <v>0.12670000000000001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0.78110815428011471</v>
      </c>
      <c r="I159" s="8">
        <f t="shared" si="30"/>
        <v>0.78110815428011471</v>
      </c>
      <c r="J159" s="10">
        <f t="shared" si="31"/>
        <v>0.21889184571988529</v>
      </c>
      <c r="K159" s="8">
        <f t="shared" si="32"/>
        <v>-0.24704165693744889</v>
      </c>
      <c r="L159" s="10">
        <f t="shared" si="33"/>
        <v>100</v>
      </c>
      <c r="M159">
        <f t="shared" si="34"/>
        <v>0.28023244223025745</v>
      </c>
      <c r="AF159">
        <v>0.50105288868481013</v>
      </c>
      <c r="AG159">
        <v>0</v>
      </c>
      <c r="AH159">
        <v>1</v>
      </c>
      <c r="AI159">
        <f t="shared" si="38"/>
        <v>140</v>
      </c>
      <c r="AJ159">
        <f t="shared" si="39"/>
        <v>15</v>
      </c>
      <c r="AK159">
        <f t="shared" si="35"/>
        <v>6.6666666666666652E-2</v>
      </c>
      <c r="AL159">
        <f t="shared" si="36"/>
        <v>0.9</v>
      </c>
      <c r="AM159">
        <f t="shared" si="37"/>
        <v>5.9999999999999385E-3</v>
      </c>
    </row>
    <row r="160" spans="1:39">
      <c r="A160">
        <v>590</v>
      </c>
      <c r="B160">
        <v>23.77</v>
      </c>
      <c r="C160">
        <v>6.8070000000000006E-2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0.44973591088990239</v>
      </c>
      <c r="I160" s="8">
        <f t="shared" si="30"/>
        <v>0.44973591088990239</v>
      </c>
      <c r="J160" s="10">
        <f t="shared" si="31"/>
        <v>0.55026408911009761</v>
      </c>
      <c r="K160" s="8">
        <f t="shared" si="32"/>
        <v>-0.59735695397815503</v>
      </c>
      <c r="L160" s="10">
        <f t="shared" si="33"/>
        <v>100</v>
      </c>
      <c r="M160">
        <f t="shared" si="34"/>
        <v>0.81730921532100664</v>
      </c>
      <c r="AF160">
        <v>0.52707150515020362</v>
      </c>
      <c r="AG160">
        <v>1</v>
      </c>
      <c r="AH160">
        <v>0</v>
      </c>
      <c r="AI160">
        <f t="shared" si="38"/>
        <v>141</v>
      </c>
      <c r="AJ160">
        <f t="shared" si="39"/>
        <v>15</v>
      </c>
      <c r="AK160">
        <f t="shared" si="35"/>
        <v>6.0000000000000053E-2</v>
      </c>
      <c r="AL160">
        <f t="shared" si="36"/>
        <v>0.9</v>
      </c>
      <c r="AM160">
        <f t="shared" si="37"/>
        <v>0</v>
      </c>
    </row>
    <row r="161" spans="1:39">
      <c r="A161">
        <v>597.79999999999995</v>
      </c>
      <c r="B161">
        <v>23.75</v>
      </c>
      <c r="C161">
        <v>0.17680000000000001</v>
      </c>
      <c r="D161" s="8">
        <v>1</v>
      </c>
      <c r="E161" s="9">
        <v>0</v>
      </c>
      <c r="F161" s="10">
        <f t="shared" si="27"/>
        <v>1</v>
      </c>
      <c r="G161">
        <f t="shared" si="28"/>
        <v>1</v>
      </c>
      <c r="H161">
        <f t="shared" si="29"/>
        <v>0.96927327227013327</v>
      </c>
      <c r="I161" s="8">
        <f t="shared" si="30"/>
        <v>0.96927327227013327</v>
      </c>
      <c r="J161" s="10">
        <f t="shared" si="31"/>
        <v>3.0726727729866732E-2</v>
      </c>
      <c r="K161" s="8">
        <f t="shared" si="32"/>
        <v>-3.1208692123389281E-2</v>
      </c>
      <c r="L161" s="10">
        <f t="shared" si="33"/>
        <v>100</v>
      </c>
      <c r="M161">
        <f t="shared" si="34"/>
        <v>3.1700789249972522E-2</v>
      </c>
      <c r="AF161">
        <v>0.55626128179564782</v>
      </c>
      <c r="AG161">
        <v>0</v>
      </c>
      <c r="AH161">
        <v>1</v>
      </c>
      <c r="AI161">
        <f t="shared" si="38"/>
        <v>141</v>
      </c>
      <c r="AJ161">
        <f t="shared" si="39"/>
        <v>16</v>
      </c>
      <c r="AK161">
        <f t="shared" si="35"/>
        <v>6.0000000000000053E-2</v>
      </c>
      <c r="AL161">
        <f t="shared" si="36"/>
        <v>0.89333333333333331</v>
      </c>
      <c r="AM161">
        <f t="shared" si="37"/>
        <v>0</v>
      </c>
    </row>
    <row r="162" spans="1:39">
      <c r="A162">
        <v>602.4</v>
      </c>
      <c r="B162">
        <v>17.05</v>
      </c>
      <c r="C162">
        <v>0.12790000000000001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0.47543742837665282</v>
      </c>
      <c r="I162" s="8">
        <f t="shared" si="30"/>
        <v>0.47543742837665282</v>
      </c>
      <c r="J162" s="10">
        <f t="shared" si="31"/>
        <v>0.52456257162334718</v>
      </c>
      <c r="K162" s="8">
        <f t="shared" si="32"/>
        <v>-0.74351999687186854</v>
      </c>
      <c r="L162" s="10">
        <f t="shared" si="33"/>
        <v>0</v>
      </c>
      <c r="M162">
        <f t="shared" si="34"/>
        <v>1.1033262009144478</v>
      </c>
      <c r="AF162">
        <v>0.56354243444778385</v>
      </c>
      <c r="AG162">
        <v>0</v>
      </c>
      <c r="AH162">
        <v>1</v>
      </c>
      <c r="AI162">
        <f t="shared" si="38"/>
        <v>141</v>
      </c>
      <c r="AJ162">
        <f t="shared" si="39"/>
        <v>17</v>
      </c>
      <c r="AK162">
        <f t="shared" si="35"/>
        <v>6.0000000000000053E-2</v>
      </c>
      <c r="AL162">
        <f t="shared" si="36"/>
        <v>0.88666666666666671</v>
      </c>
      <c r="AM162">
        <f t="shared" si="37"/>
        <v>0</v>
      </c>
    </row>
    <row r="163" spans="1:39">
      <c r="A163">
        <v>603.4</v>
      </c>
      <c r="B163">
        <v>21.25</v>
      </c>
      <c r="C163">
        <v>6.9449999999999998E-2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0.31909562284695231</v>
      </c>
      <c r="I163" s="8">
        <f t="shared" si="30"/>
        <v>0.31909562284695231</v>
      </c>
      <c r="J163" s="10">
        <f t="shared" si="31"/>
        <v>0.68090437715304764</v>
      </c>
      <c r="K163" s="8">
        <f t="shared" si="32"/>
        <v>-0.38433339803238709</v>
      </c>
      <c r="L163" s="10">
        <f t="shared" si="33"/>
        <v>100</v>
      </c>
      <c r="M163">
        <f t="shared" si="34"/>
        <v>0.46863500008787407</v>
      </c>
      <c r="AF163">
        <v>0.59573547218949208</v>
      </c>
      <c r="AG163">
        <v>0</v>
      </c>
      <c r="AH163">
        <v>1</v>
      </c>
      <c r="AI163">
        <f t="shared" si="38"/>
        <v>141</v>
      </c>
      <c r="AJ163">
        <f t="shared" si="39"/>
        <v>18</v>
      </c>
      <c r="AK163">
        <f t="shared" si="35"/>
        <v>6.0000000000000053E-2</v>
      </c>
      <c r="AL163">
        <f t="shared" si="36"/>
        <v>0.88</v>
      </c>
      <c r="AM163">
        <f t="shared" si="37"/>
        <v>0</v>
      </c>
    </row>
    <row r="164" spans="1:39">
      <c r="A164">
        <v>609.9</v>
      </c>
      <c r="B164">
        <v>23.12</v>
      </c>
      <c r="C164">
        <v>0.24129999999999999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0.9959994606063437</v>
      </c>
      <c r="I164" s="8">
        <f t="shared" si="30"/>
        <v>0.9959994606063437</v>
      </c>
      <c r="J164" s="10">
        <f t="shared" si="31"/>
        <v>4.0005393936562994E-3</v>
      </c>
      <c r="K164" s="8">
        <f t="shared" si="32"/>
        <v>-4.0085629575813452E-3</v>
      </c>
      <c r="L164" s="10">
        <f t="shared" si="33"/>
        <v>100</v>
      </c>
      <c r="M164">
        <f t="shared" si="34"/>
        <v>4.0166079921578014E-3</v>
      </c>
      <c r="AF164">
        <v>0.61450874671770528</v>
      </c>
      <c r="AG164">
        <v>0</v>
      </c>
      <c r="AH164">
        <v>1</v>
      </c>
      <c r="AI164">
        <f t="shared" si="38"/>
        <v>141</v>
      </c>
      <c r="AJ164">
        <f t="shared" si="39"/>
        <v>19</v>
      </c>
      <c r="AK164">
        <f t="shared" si="35"/>
        <v>6.0000000000000053E-2</v>
      </c>
      <c r="AL164">
        <f t="shared" si="36"/>
        <v>0.87333333333333329</v>
      </c>
      <c r="AM164">
        <f t="shared" si="37"/>
        <v>5.8222222222222599E-3</v>
      </c>
    </row>
    <row r="165" spans="1:39">
      <c r="A165">
        <v>610.70000000000005</v>
      </c>
      <c r="B165">
        <v>23.81</v>
      </c>
      <c r="C165">
        <v>0.13059999999999999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0.89032560702114072</v>
      </c>
      <c r="I165" s="8">
        <f t="shared" si="30"/>
        <v>0.89032560702114072</v>
      </c>
      <c r="J165" s="10">
        <f t="shared" si="31"/>
        <v>0.10967439297885928</v>
      </c>
      <c r="K165" s="8">
        <f t="shared" si="32"/>
        <v>-0.11616803257740749</v>
      </c>
      <c r="L165" s="10">
        <f t="shared" si="33"/>
        <v>100</v>
      </c>
      <c r="M165">
        <f t="shared" si="34"/>
        <v>0.12318458787881979</v>
      </c>
      <c r="AF165">
        <v>0.61706579502405123</v>
      </c>
      <c r="AG165">
        <v>1</v>
      </c>
      <c r="AH165">
        <v>0</v>
      </c>
      <c r="AI165">
        <f t="shared" si="38"/>
        <v>142</v>
      </c>
      <c r="AJ165">
        <f t="shared" si="39"/>
        <v>19</v>
      </c>
      <c r="AK165">
        <f t="shared" si="35"/>
        <v>5.3333333333333344E-2</v>
      </c>
      <c r="AL165">
        <f t="shared" si="36"/>
        <v>0.87333333333333329</v>
      </c>
      <c r="AM165">
        <f t="shared" si="37"/>
        <v>0</v>
      </c>
    </row>
    <row r="166" spans="1:39">
      <c r="A166">
        <v>623.9</v>
      </c>
      <c r="B166">
        <v>27.85</v>
      </c>
      <c r="C166">
        <v>0.10390000000000001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0.92859018795238013</v>
      </c>
      <c r="I166" s="8">
        <f t="shared" si="30"/>
        <v>0.92859018795238013</v>
      </c>
      <c r="J166" s="10">
        <f t="shared" si="31"/>
        <v>7.1409812047619869E-2</v>
      </c>
      <c r="K166" s="8">
        <f t="shared" si="32"/>
        <v>-2.6393199954422286</v>
      </c>
      <c r="L166" s="10">
        <f t="shared" si="33"/>
        <v>0</v>
      </c>
      <c r="M166">
        <f t="shared" si="34"/>
        <v>13.003677804573226</v>
      </c>
      <c r="AF166">
        <v>0.65416936163657236</v>
      </c>
      <c r="AG166">
        <v>0</v>
      </c>
      <c r="AH166">
        <v>1</v>
      </c>
      <c r="AI166">
        <f t="shared" si="38"/>
        <v>142</v>
      </c>
      <c r="AJ166">
        <f t="shared" si="39"/>
        <v>20</v>
      </c>
      <c r="AK166">
        <f t="shared" si="35"/>
        <v>5.3333333333333344E-2</v>
      </c>
      <c r="AL166">
        <f t="shared" si="36"/>
        <v>0.8666666666666667</v>
      </c>
      <c r="AM166">
        <f t="shared" si="37"/>
        <v>0</v>
      </c>
    </row>
    <row r="167" spans="1:39">
      <c r="A167">
        <v>629.9</v>
      </c>
      <c r="B167">
        <v>19.649999999999999</v>
      </c>
      <c r="C167">
        <v>0.2233</v>
      </c>
      <c r="D167" s="8">
        <v>0</v>
      </c>
      <c r="E167" s="9">
        <v>1</v>
      </c>
      <c r="F167" s="10">
        <f t="shared" si="27"/>
        <v>1</v>
      </c>
      <c r="G167">
        <f t="shared" si="28"/>
        <v>0</v>
      </c>
      <c r="H167">
        <f t="shared" si="29"/>
        <v>0.98393161771348747</v>
      </c>
      <c r="I167" s="8">
        <f t="shared" si="30"/>
        <v>0.98393161771348747</v>
      </c>
      <c r="J167" s="10">
        <f t="shared" si="31"/>
        <v>1.6068382286512528E-2</v>
      </c>
      <c r="K167" s="8">
        <f t="shared" si="32"/>
        <v>-4.1309017709762044</v>
      </c>
      <c r="L167" s="10">
        <f t="shared" si="33"/>
        <v>0</v>
      </c>
      <c r="M167">
        <f t="shared" si="34"/>
        <v>61.234018469885399</v>
      </c>
      <c r="AF167">
        <v>0.66858698989645693</v>
      </c>
      <c r="AG167">
        <v>0</v>
      </c>
      <c r="AH167">
        <v>1</v>
      </c>
      <c r="AI167">
        <f t="shared" si="38"/>
        <v>142</v>
      </c>
      <c r="AJ167">
        <f t="shared" si="39"/>
        <v>21</v>
      </c>
      <c r="AK167">
        <f t="shared" si="35"/>
        <v>5.3333333333333344E-2</v>
      </c>
      <c r="AL167">
        <f t="shared" si="36"/>
        <v>0.86</v>
      </c>
      <c r="AM167">
        <f t="shared" si="37"/>
        <v>0</v>
      </c>
    </row>
    <row r="168" spans="1:39">
      <c r="A168">
        <v>632.6</v>
      </c>
      <c r="B168">
        <v>16.82</v>
      </c>
      <c r="C168">
        <v>2.6749999999999999E-2</v>
      </c>
      <c r="D168" s="8">
        <v>0</v>
      </c>
      <c r="E168" s="9">
        <v>1</v>
      </c>
      <c r="F168" s="10">
        <f t="shared" si="27"/>
        <v>1</v>
      </c>
      <c r="G168">
        <f t="shared" si="28"/>
        <v>0</v>
      </c>
      <c r="H168">
        <f t="shared" si="29"/>
        <v>4.0857260183436724E-2</v>
      </c>
      <c r="I168" s="8">
        <f t="shared" si="30"/>
        <v>4.0857260183436724E-2</v>
      </c>
      <c r="J168" s="10">
        <f t="shared" si="31"/>
        <v>0.95914273981656328</v>
      </c>
      <c r="K168" s="8">
        <f t="shared" si="32"/>
        <v>-4.1715372821584995E-2</v>
      </c>
      <c r="L168" s="10">
        <f t="shared" si="33"/>
        <v>100</v>
      </c>
      <c r="M168">
        <f t="shared" si="34"/>
        <v>4.2597684877696829E-2</v>
      </c>
      <c r="AF168">
        <v>0.67289860011542701</v>
      </c>
      <c r="AG168">
        <v>0</v>
      </c>
      <c r="AH168">
        <v>1</v>
      </c>
      <c r="AI168">
        <f t="shared" si="38"/>
        <v>142</v>
      </c>
      <c r="AJ168">
        <f t="shared" si="39"/>
        <v>22</v>
      </c>
      <c r="AK168">
        <f t="shared" si="35"/>
        <v>5.3333333333333344E-2</v>
      </c>
      <c r="AL168">
        <f t="shared" si="36"/>
        <v>0.85333333333333328</v>
      </c>
      <c r="AM168">
        <f t="shared" si="37"/>
        <v>0</v>
      </c>
    </row>
    <row r="169" spans="1:39">
      <c r="A169">
        <v>633</v>
      </c>
      <c r="B169">
        <v>21.72</v>
      </c>
      <c r="C169">
        <v>0.10979999999999999</v>
      </c>
      <c r="D169" s="8">
        <v>1</v>
      </c>
      <c r="E169" s="9">
        <v>0</v>
      </c>
      <c r="F169" s="10">
        <f t="shared" si="27"/>
        <v>1</v>
      </c>
      <c r="G169">
        <f t="shared" si="28"/>
        <v>1</v>
      </c>
      <c r="H169">
        <f t="shared" si="29"/>
        <v>0.73800205215106007</v>
      </c>
      <c r="I169" s="8">
        <f t="shared" si="30"/>
        <v>0.73800205215106007</v>
      </c>
      <c r="J169" s="10">
        <f t="shared" si="31"/>
        <v>0.26199794784893993</v>
      </c>
      <c r="K169" s="8">
        <f t="shared" si="32"/>
        <v>-0.30380867369303732</v>
      </c>
      <c r="L169" s="10">
        <f t="shared" si="33"/>
        <v>100</v>
      </c>
      <c r="M169">
        <f t="shared" si="34"/>
        <v>0.35500978226997143</v>
      </c>
      <c r="AF169">
        <v>0.67426316471767167</v>
      </c>
      <c r="AG169">
        <v>0</v>
      </c>
      <c r="AH169">
        <v>1</v>
      </c>
      <c r="AI169">
        <f t="shared" si="38"/>
        <v>142</v>
      </c>
      <c r="AJ169">
        <f t="shared" si="39"/>
        <v>23</v>
      </c>
      <c r="AK169">
        <f t="shared" si="35"/>
        <v>5.3333333333333344E-2</v>
      </c>
      <c r="AL169">
        <f t="shared" si="36"/>
        <v>0.84666666666666668</v>
      </c>
      <c r="AM169">
        <f t="shared" si="37"/>
        <v>0</v>
      </c>
    </row>
    <row r="170" spans="1:39">
      <c r="A170">
        <v>640.1</v>
      </c>
      <c r="B170">
        <v>15.18</v>
      </c>
      <c r="C170">
        <v>0.1021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0.25255063612414402</v>
      </c>
      <c r="I170" s="8">
        <f t="shared" si="30"/>
        <v>0.25255063612414402</v>
      </c>
      <c r="J170" s="10">
        <f t="shared" si="31"/>
        <v>0.74744936387585592</v>
      </c>
      <c r="K170" s="8">
        <f t="shared" si="32"/>
        <v>-0.29108871664610242</v>
      </c>
      <c r="L170" s="10">
        <f t="shared" si="33"/>
        <v>100</v>
      </c>
      <c r="M170">
        <f t="shared" si="34"/>
        <v>0.33788327120188738</v>
      </c>
      <c r="AF170">
        <v>0.6781516636821513</v>
      </c>
      <c r="AG170">
        <v>0</v>
      </c>
      <c r="AH170">
        <v>1</v>
      </c>
      <c r="AI170">
        <f t="shared" si="38"/>
        <v>142</v>
      </c>
      <c r="AJ170">
        <f t="shared" si="39"/>
        <v>24</v>
      </c>
      <c r="AK170">
        <f t="shared" si="35"/>
        <v>5.3333333333333344E-2</v>
      </c>
      <c r="AL170">
        <f t="shared" si="36"/>
        <v>0.84</v>
      </c>
      <c r="AM170">
        <f t="shared" si="37"/>
        <v>0</v>
      </c>
    </row>
    <row r="171" spans="1:39">
      <c r="A171">
        <v>640.70000000000005</v>
      </c>
      <c r="B171">
        <v>10.89</v>
      </c>
      <c r="C171">
        <v>0.1099</v>
      </c>
      <c r="D171" s="8">
        <v>0</v>
      </c>
      <c r="E171" s="9">
        <v>1</v>
      </c>
      <c r="F171" s="10">
        <f t="shared" si="27"/>
        <v>1</v>
      </c>
      <c r="G171">
        <f t="shared" si="28"/>
        <v>0</v>
      </c>
      <c r="H171">
        <f t="shared" si="29"/>
        <v>0.10921298014835312</v>
      </c>
      <c r="I171" s="8">
        <f t="shared" si="30"/>
        <v>0.10921298014835312</v>
      </c>
      <c r="J171" s="10">
        <f t="shared" si="31"/>
        <v>0.89078701985164688</v>
      </c>
      <c r="K171" s="8">
        <f t="shared" si="32"/>
        <v>-0.11564991504360693</v>
      </c>
      <c r="L171" s="10">
        <f t="shared" si="33"/>
        <v>100</v>
      </c>
      <c r="M171">
        <f t="shared" si="34"/>
        <v>0.12260279698119268</v>
      </c>
      <c r="AF171">
        <v>0.68191285658427214</v>
      </c>
      <c r="AG171">
        <v>0</v>
      </c>
      <c r="AH171">
        <v>1</v>
      </c>
      <c r="AI171">
        <f t="shared" si="38"/>
        <v>142</v>
      </c>
      <c r="AJ171">
        <f t="shared" si="39"/>
        <v>25</v>
      </c>
      <c r="AK171">
        <f t="shared" si="35"/>
        <v>5.3333333333333344E-2</v>
      </c>
      <c r="AL171">
        <f t="shared" si="36"/>
        <v>0.83333333333333337</v>
      </c>
      <c r="AM171">
        <f t="shared" si="37"/>
        <v>0</v>
      </c>
    </row>
    <row r="172" spans="1:39">
      <c r="A172">
        <v>641.20000000000005</v>
      </c>
      <c r="B172">
        <v>13.47</v>
      </c>
      <c r="C172">
        <v>7.6240000000000002E-2</v>
      </c>
      <c r="D172" s="8">
        <v>0</v>
      </c>
      <c r="E172" s="9">
        <v>1</v>
      </c>
      <c r="F172" s="10">
        <f t="shared" si="27"/>
        <v>1</v>
      </c>
      <c r="G172">
        <f t="shared" si="28"/>
        <v>0</v>
      </c>
      <c r="H172">
        <f t="shared" si="29"/>
        <v>8.0802920043832438E-2</v>
      </c>
      <c r="I172" s="8">
        <f t="shared" si="30"/>
        <v>8.0802920043832438E-2</v>
      </c>
      <c r="J172" s="10">
        <f t="shared" si="31"/>
        <v>0.91919707995616751</v>
      </c>
      <c r="K172" s="8">
        <f t="shared" si="32"/>
        <v>-8.4254729175692294E-2</v>
      </c>
      <c r="L172" s="10">
        <f t="shared" si="33"/>
        <v>100</v>
      </c>
      <c r="M172">
        <f t="shared" si="34"/>
        <v>8.7905979909863929E-2</v>
      </c>
      <c r="AF172">
        <v>0.68721857305902623</v>
      </c>
      <c r="AG172">
        <v>0</v>
      </c>
      <c r="AH172">
        <v>1</v>
      </c>
      <c r="AI172">
        <f t="shared" si="38"/>
        <v>142</v>
      </c>
      <c r="AJ172">
        <f t="shared" si="39"/>
        <v>26</v>
      </c>
      <c r="AK172">
        <f t="shared" si="35"/>
        <v>5.3333333333333344E-2</v>
      </c>
      <c r="AL172">
        <f t="shared" si="36"/>
        <v>0.82666666666666666</v>
      </c>
      <c r="AM172">
        <f t="shared" si="37"/>
        <v>0</v>
      </c>
    </row>
    <row r="173" spans="1:39">
      <c r="A173">
        <v>642.5</v>
      </c>
      <c r="B173">
        <v>19.77</v>
      </c>
      <c r="C173">
        <v>0.11409999999999999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0.66858698989645693</v>
      </c>
      <c r="I173" s="8">
        <f t="shared" si="30"/>
        <v>0.66858698989645693</v>
      </c>
      <c r="J173" s="10">
        <f t="shared" si="31"/>
        <v>0.33141301010354307</v>
      </c>
      <c r="K173" s="8">
        <f t="shared" si="32"/>
        <v>-0.40258876391047432</v>
      </c>
      <c r="L173" s="10">
        <f t="shared" si="33"/>
        <v>100</v>
      </c>
      <c r="M173">
        <f t="shared" si="34"/>
        <v>0.49569168277544334</v>
      </c>
      <c r="AF173">
        <v>0.70642732019812948</v>
      </c>
      <c r="AG173">
        <v>0</v>
      </c>
      <c r="AH173">
        <v>1</v>
      </c>
      <c r="AI173">
        <f t="shared" si="38"/>
        <v>142</v>
      </c>
      <c r="AJ173">
        <f t="shared" si="39"/>
        <v>27</v>
      </c>
      <c r="AK173">
        <f t="shared" si="35"/>
        <v>5.3333333333333344E-2</v>
      </c>
      <c r="AL173">
        <f t="shared" si="36"/>
        <v>0.82000000000000006</v>
      </c>
      <c r="AM173">
        <f t="shared" si="37"/>
        <v>0</v>
      </c>
    </row>
    <row r="174" spans="1:39">
      <c r="A174">
        <v>642.70000000000005</v>
      </c>
      <c r="B174">
        <v>20.22</v>
      </c>
      <c r="C174">
        <v>0.1206</v>
      </c>
      <c r="D174" s="8">
        <v>1</v>
      </c>
      <c r="E174" s="9">
        <v>0</v>
      </c>
      <c r="F174" s="10">
        <f t="shared" si="27"/>
        <v>1</v>
      </c>
      <c r="G174">
        <f t="shared" si="28"/>
        <v>1</v>
      </c>
      <c r="H174">
        <f t="shared" si="29"/>
        <v>0.74106590971712061</v>
      </c>
      <c r="I174" s="8">
        <f t="shared" si="30"/>
        <v>0.74106590971712061</v>
      </c>
      <c r="J174" s="10">
        <f t="shared" si="31"/>
        <v>0.25893409028287939</v>
      </c>
      <c r="K174" s="8">
        <f t="shared" si="32"/>
        <v>-0.29966571065493136</v>
      </c>
      <c r="L174" s="10">
        <f t="shared" si="33"/>
        <v>100</v>
      </c>
      <c r="M174">
        <f t="shared" si="34"/>
        <v>0.34940763957381282</v>
      </c>
      <c r="AF174">
        <v>0.72715668419395862</v>
      </c>
      <c r="AG174">
        <v>0</v>
      </c>
      <c r="AH174">
        <v>1</v>
      </c>
      <c r="AI174">
        <f t="shared" si="38"/>
        <v>142</v>
      </c>
      <c r="AJ174">
        <f t="shared" si="39"/>
        <v>28</v>
      </c>
      <c r="AK174">
        <f t="shared" si="35"/>
        <v>5.3333333333333344E-2</v>
      </c>
      <c r="AL174">
        <f t="shared" si="36"/>
        <v>0.81333333333333335</v>
      </c>
      <c r="AM174">
        <f t="shared" si="37"/>
        <v>5.4222222222222571E-3</v>
      </c>
    </row>
    <row r="175" spans="1:39">
      <c r="A175">
        <v>644.79999999999995</v>
      </c>
      <c r="B175">
        <v>21.53</v>
      </c>
      <c r="C175">
        <v>0.18679999999999999</v>
      </c>
      <c r="D175" s="8">
        <v>1</v>
      </c>
      <c r="E175" s="9">
        <v>0</v>
      </c>
      <c r="F175" s="10">
        <f t="shared" si="27"/>
        <v>1</v>
      </c>
      <c r="G175">
        <f t="shared" si="28"/>
        <v>1</v>
      </c>
      <c r="H175">
        <f t="shared" si="29"/>
        <v>0.97441588963491255</v>
      </c>
      <c r="I175" s="8">
        <f t="shared" si="30"/>
        <v>0.97441588963491255</v>
      </c>
      <c r="J175" s="10">
        <f t="shared" si="31"/>
        <v>2.5584110365087454E-2</v>
      </c>
      <c r="K175" s="8">
        <f t="shared" si="32"/>
        <v>-2.5917075062878603E-2</v>
      </c>
      <c r="L175" s="10">
        <f t="shared" si="33"/>
        <v>100</v>
      </c>
      <c r="M175">
        <f t="shared" si="34"/>
        <v>2.6255842743567258E-2</v>
      </c>
      <c r="AF175">
        <v>0.73305327993791924</v>
      </c>
      <c r="AG175">
        <v>1</v>
      </c>
      <c r="AH175">
        <v>0</v>
      </c>
      <c r="AI175">
        <f t="shared" si="38"/>
        <v>143</v>
      </c>
      <c r="AJ175">
        <f t="shared" si="39"/>
        <v>28</v>
      </c>
      <c r="AK175">
        <f t="shared" si="35"/>
        <v>4.6666666666666634E-2</v>
      </c>
      <c r="AL175">
        <f t="shared" si="36"/>
        <v>0.81333333333333335</v>
      </c>
      <c r="AM175">
        <f t="shared" si="37"/>
        <v>0</v>
      </c>
    </row>
    <row r="176" spans="1:39">
      <c r="A176">
        <v>645.70000000000005</v>
      </c>
      <c r="B176">
        <v>22.15</v>
      </c>
      <c r="C176">
        <v>0.20080000000000001</v>
      </c>
      <c r="D176" s="8">
        <v>1</v>
      </c>
      <c r="E176" s="9">
        <v>0</v>
      </c>
      <c r="F176" s="10">
        <f t="shared" si="27"/>
        <v>1</v>
      </c>
      <c r="G176">
        <f t="shared" si="28"/>
        <v>1</v>
      </c>
      <c r="H176">
        <f t="shared" si="29"/>
        <v>0.98653845739759305</v>
      </c>
      <c r="I176" s="8">
        <f t="shared" si="30"/>
        <v>0.98653845739759305</v>
      </c>
      <c r="J176" s="10">
        <f t="shared" si="31"/>
        <v>1.3461542602406951E-2</v>
      </c>
      <c r="K176" s="8">
        <f t="shared" si="32"/>
        <v>-1.3552970602075082E-2</v>
      </c>
      <c r="L176" s="10">
        <f t="shared" si="33"/>
        <v>100</v>
      </c>
      <c r="M176">
        <f t="shared" si="34"/>
        <v>1.3645228426185622E-2</v>
      </c>
      <c r="AF176">
        <v>0.73800205215106007</v>
      </c>
      <c r="AG176">
        <v>0</v>
      </c>
      <c r="AH176">
        <v>1</v>
      </c>
      <c r="AI176">
        <f t="shared" si="38"/>
        <v>143</v>
      </c>
      <c r="AJ176">
        <f t="shared" si="39"/>
        <v>29</v>
      </c>
      <c r="AK176">
        <f t="shared" si="35"/>
        <v>4.6666666666666634E-2</v>
      </c>
      <c r="AL176">
        <f t="shared" si="36"/>
        <v>0.80666666666666664</v>
      </c>
      <c r="AM176">
        <f t="shared" si="37"/>
        <v>0</v>
      </c>
    </row>
    <row r="177" spans="1:39">
      <c r="A177">
        <v>648.20000000000005</v>
      </c>
      <c r="B177">
        <v>21.46</v>
      </c>
      <c r="C177">
        <v>9.9470000000000003E-2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0.68721857305902623</v>
      </c>
      <c r="I177" s="8">
        <f t="shared" si="30"/>
        <v>0.68721857305902623</v>
      </c>
      <c r="J177" s="10">
        <f t="shared" si="31"/>
        <v>0.31278142694097377</v>
      </c>
      <c r="K177" s="8">
        <f t="shared" si="32"/>
        <v>-0.37510288152506832</v>
      </c>
      <c r="L177" s="10">
        <f t="shared" si="33"/>
        <v>100</v>
      </c>
      <c r="M177">
        <f t="shared" si="34"/>
        <v>0.45514111405441965</v>
      </c>
      <c r="AF177">
        <v>0.74106590971712061</v>
      </c>
      <c r="AG177">
        <v>0</v>
      </c>
      <c r="AH177">
        <v>1</v>
      </c>
      <c r="AI177">
        <f t="shared" si="38"/>
        <v>143</v>
      </c>
      <c r="AJ177">
        <f t="shared" si="39"/>
        <v>30</v>
      </c>
      <c r="AK177">
        <f t="shared" si="35"/>
        <v>4.6666666666666634E-2</v>
      </c>
      <c r="AL177">
        <f t="shared" si="36"/>
        <v>0.8</v>
      </c>
      <c r="AM177">
        <f t="shared" si="37"/>
        <v>5.3333333333332794E-3</v>
      </c>
    </row>
    <row r="178" spans="1:39">
      <c r="A178">
        <v>651</v>
      </c>
      <c r="B178">
        <v>19.73</v>
      </c>
      <c r="C178">
        <v>0.1676</v>
      </c>
      <c r="D178" s="8">
        <v>0</v>
      </c>
      <c r="E178" s="9">
        <v>1</v>
      </c>
      <c r="F178" s="10">
        <f t="shared" si="27"/>
        <v>1</v>
      </c>
      <c r="G178">
        <f t="shared" si="28"/>
        <v>0</v>
      </c>
      <c r="H178">
        <f t="shared" si="29"/>
        <v>0.92703233639804394</v>
      </c>
      <c r="I178" s="8">
        <f t="shared" si="30"/>
        <v>0.92703233639804394</v>
      </c>
      <c r="J178" s="10">
        <f t="shared" si="31"/>
        <v>7.2967663601956056E-2</v>
      </c>
      <c r="K178" s="8">
        <f t="shared" si="32"/>
        <v>-2.617738900328205</v>
      </c>
      <c r="L178" s="10">
        <f t="shared" si="33"/>
        <v>0</v>
      </c>
      <c r="M178">
        <f t="shared" si="34"/>
        <v>12.704700830974568</v>
      </c>
      <c r="AF178">
        <v>0.78056349648537204</v>
      </c>
      <c r="AG178">
        <v>1</v>
      </c>
      <c r="AH178">
        <v>0</v>
      </c>
      <c r="AI178">
        <f t="shared" si="38"/>
        <v>144</v>
      </c>
      <c r="AJ178">
        <f t="shared" si="39"/>
        <v>30</v>
      </c>
      <c r="AK178">
        <f t="shared" si="35"/>
        <v>4.0000000000000036E-2</v>
      </c>
      <c r="AL178">
        <f t="shared" si="36"/>
        <v>0.8</v>
      </c>
      <c r="AM178">
        <f t="shared" si="37"/>
        <v>0</v>
      </c>
    </row>
    <row r="179" spans="1:39">
      <c r="A179">
        <v>651.9</v>
      </c>
      <c r="B179">
        <v>15.24</v>
      </c>
      <c r="C179">
        <v>0.13389999999999999</v>
      </c>
      <c r="D179" s="8">
        <v>0</v>
      </c>
      <c r="E179" s="9">
        <v>1</v>
      </c>
      <c r="F179" s="10">
        <f t="shared" si="27"/>
        <v>1</v>
      </c>
      <c r="G179">
        <f t="shared" si="28"/>
        <v>0</v>
      </c>
      <c r="H179">
        <f t="shared" si="29"/>
        <v>0.52707150515020362</v>
      </c>
      <c r="I179" s="8">
        <f t="shared" si="30"/>
        <v>0.52707150515020362</v>
      </c>
      <c r="J179" s="10">
        <f t="shared" si="31"/>
        <v>0.47292849484979638</v>
      </c>
      <c r="K179" s="8">
        <f t="shared" si="32"/>
        <v>-0.74881107559717386</v>
      </c>
      <c r="L179" s="10">
        <f t="shared" si="33"/>
        <v>0</v>
      </c>
      <c r="M179">
        <f t="shared" si="34"/>
        <v>1.114484559272757</v>
      </c>
      <c r="AF179">
        <v>0.78110815428011471</v>
      </c>
      <c r="AG179">
        <v>0</v>
      </c>
      <c r="AH179">
        <v>1</v>
      </c>
      <c r="AI179">
        <f t="shared" si="38"/>
        <v>144</v>
      </c>
      <c r="AJ179">
        <f t="shared" si="39"/>
        <v>31</v>
      </c>
      <c r="AK179">
        <f t="shared" si="35"/>
        <v>4.0000000000000036E-2</v>
      </c>
      <c r="AL179">
        <f t="shared" si="36"/>
        <v>0.79333333333333333</v>
      </c>
      <c r="AM179">
        <f t="shared" si="37"/>
        <v>0</v>
      </c>
    </row>
    <row r="180" spans="1:39">
      <c r="A180">
        <v>656.9</v>
      </c>
      <c r="B180">
        <v>21.59</v>
      </c>
      <c r="C180">
        <v>0.13650000000000001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0.89463109842953947</v>
      </c>
      <c r="I180" s="8">
        <f t="shared" si="30"/>
        <v>0.89463109842953947</v>
      </c>
      <c r="J180" s="10">
        <f t="shared" si="31"/>
        <v>0.10536890157046053</v>
      </c>
      <c r="K180" s="8">
        <f t="shared" si="32"/>
        <v>-0.11134382620267815</v>
      </c>
      <c r="L180" s="10">
        <f t="shared" si="33"/>
        <v>100</v>
      </c>
      <c r="M180">
        <f t="shared" si="34"/>
        <v>0.11777916255697803</v>
      </c>
      <c r="AF180">
        <v>0.79882945310545506</v>
      </c>
      <c r="AG180">
        <v>0</v>
      </c>
      <c r="AH180">
        <v>1</v>
      </c>
      <c r="AI180">
        <f t="shared" si="38"/>
        <v>144</v>
      </c>
      <c r="AJ180">
        <f t="shared" si="39"/>
        <v>32</v>
      </c>
      <c r="AK180">
        <f t="shared" si="35"/>
        <v>4.0000000000000036E-2</v>
      </c>
      <c r="AL180">
        <f t="shared" si="36"/>
        <v>0.78666666666666663</v>
      </c>
      <c r="AM180">
        <f t="shared" si="37"/>
        <v>5.2444444444444778E-3</v>
      </c>
    </row>
    <row r="181" spans="1:39">
      <c r="A181">
        <v>658.8</v>
      </c>
      <c r="B181">
        <v>27.54</v>
      </c>
      <c r="C181">
        <v>0.1595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0.99086476834673454</v>
      </c>
      <c r="I181" s="8">
        <f t="shared" si="30"/>
        <v>0.99086476834673454</v>
      </c>
      <c r="J181" s="10">
        <f t="shared" si="31"/>
        <v>9.1352316532654632E-3</v>
      </c>
      <c r="K181" s="8">
        <f t="shared" si="32"/>
        <v>-9.1772137550214551E-3</v>
      </c>
      <c r="L181" s="10">
        <f t="shared" si="33"/>
        <v>100</v>
      </c>
      <c r="M181">
        <f t="shared" si="34"/>
        <v>9.2194534966740897E-3</v>
      </c>
      <c r="AF181">
        <v>0.80175643070163827</v>
      </c>
      <c r="AG181">
        <v>1</v>
      </c>
      <c r="AH181">
        <v>0</v>
      </c>
      <c r="AI181">
        <f t="shared" si="38"/>
        <v>145</v>
      </c>
      <c r="AJ181">
        <f t="shared" si="39"/>
        <v>32</v>
      </c>
      <c r="AK181">
        <f t="shared" si="35"/>
        <v>3.3333333333333326E-2</v>
      </c>
      <c r="AL181">
        <f t="shared" si="36"/>
        <v>0.78666666666666663</v>
      </c>
      <c r="AM181">
        <f t="shared" si="37"/>
        <v>0</v>
      </c>
    </row>
    <row r="182" spans="1:39">
      <c r="A182">
        <v>662.7</v>
      </c>
      <c r="B182">
        <v>24.02</v>
      </c>
      <c r="C182">
        <v>8.6059999999999998E-2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0.78056349648537204</v>
      </c>
      <c r="I182" s="8">
        <f t="shared" si="30"/>
        <v>0.78056349648537204</v>
      </c>
      <c r="J182" s="10">
        <f t="shared" si="31"/>
        <v>0.21943650351462796</v>
      </c>
      <c r="K182" s="8">
        <f t="shared" si="32"/>
        <v>-1.5166923661535014</v>
      </c>
      <c r="L182" s="10">
        <f t="shared" si="33"/>
        <v>0</v>
      </c>
      <c r="M182">
        <f t="shared" si="34"/>
        <v>3.5571269318613554</v>
      </c>
      <c r="AF182">
        <v>0.83552500413539377</v>
      </c>
      <c r="AG182">
        <v>0</v>
      </c>
      <c r="AH182">
        <v>1</v>
      </c>
      <c r="AI182">
        <f t="shared" si="38"/>
        <v>145</v>
      </c>
      <c r="AJ182">
        <f t="shared" si="39"/>
        <v>33</v>
      </c>
      <c r="AK182">
        <f t="shared" si="35"/>
        <v>3.3333333333333326E-2</v>
      </c>
      <c r="AL182">
        <f t="shared" si="36"/>
        <v>0.78</v>
      </c>
      <c r="AM182">
        <f t="shared" si="37"/>
        <v>0</v>
      </c>
    </row>
    <row r="183" spans="1:39">
      <c r="A183">
        <v>668.3</v>
      </c>
      <c r="B183">
        <v>23.94</v>
      </c>
      <c r="C183">
        <v>0.1479</v>
      </c>
      <c r="D183" s="8">
        <v>1</v>
      </c>
      <c r="E183" s="9">
        <v>0</v>
      </c>
      <c r="F183" s="10">
        <f t="shared" si="27"/>
        <v>1</v>
      </c>
      <c r="G183">
        <f t="shared" si="28"/>
        <v>1</v>
      </c>
      <c r="H183">
        <f t="shared" si="29"/>
        <v>0.96574750572749812</v>
      </c>
      <c r="I183" s="8">
        <f t="shared" si="30"/>
        <v>0.96574750572749812</v>
      </c>
      <c r="J183" s="10">
        <f t="shared" si="31"/>
        <v>3.4252494272501877E-2</v>
      </c>
      <c r="K183" s="8">
        <f t="shared" si="32"/>
        <v>-3.4852860170121618E-2</v>
      </c>
      <c r="L183" s="10">
        <f t="shared" si="33"/>
        <v>100</v>
      </c>
      <c r="M183">
        <f t="shared" si="34"/>
        <v>3.5467339101952385E-2</v>
      </c>
      <c r="AF183">
        <v>0.84288576394038628</v>
      </c>
      <c r="AG183">
        <v>0</v>
      </c>
      <c r="AH183">
        <v>1</v>
      </c>
      <c r="AI183">
        <f t="shared" si="38"/>
        <v>145</v>
      </c>
      <c r="AJ183">
        <f t="shared" si="39"/>
        <v>34</v>
      </c>
      <c r="AK183">
        <f t="shared" si="35"/>
        <v>3.3333333333333326E-2</v>
      </c>
      <c r="AL183">
        <f t="shared" si="36"/>
        <v>0.77333333333333332</v>
      </c>
      <c r="AM183">
        <f t="shared" si="37"/>
        <v>5.1555555555555885E-3</v>
      </c>
    </row>
    <row r="184" spans="1:39">
      <c r="A184">
        <v>671.4</v>
      </c>
      <c r="B184">
        <v>23.21</v>
      </c>
      <c r="C184">
        <v>0.19800000000000001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0.99185721176718733</v>
      </c>
      <c r="I184" s="8">
        <f t="shared" si="30"/>
        <v>0.99185721176718733</v>
      </c>
      <c r="J184" s="10">
        <f t="shared" si="31"/>
        <v>8.1427882328126699E-3</v>
      </c>
      <c r="K184" s="8">
        <f t="shared" si="32"/>
        <v>-8.1761218084036025E-3</v>
      </c>
      <c r="L184" s="10">
        <f t="shared" si="33"/>
        <v>100</v>
      </c>
      <c r="M184">
        <f t="shared" si="34"/>
        <v>8.2096375730380602E-3</v>
      </c>
      <c r="AF184">
        <v>0.86603243256444795</v>
      </c>
      <c r="AG184">
        <v>1</v>
      </c>
      <c r="AH184">
        <v>0</v>
      </c>
      <c r="AI184">
        <f t="shared" si="38"/>
        <v>146</v>
      </c>
      <c r="AJ184">
        <f t="shared" si="39"/>
        <v>34</v>
      </c>
      <c r="AK184">
        <f t="shared" si="35"/>
        <v>2.6666666666666616E-2</v>
      </c>
      <c r="AL184">
        <f t="shared" si="36"/>
        <v>0.77333333333333332</v>
      </c>
      <c r="AM184">
        <f t="shared" si="37"/>
        <v>0</v>
      </c>
    </row>
    <row r="185" spans="1:39">
      <c r="A185">
        <v>674.5</v>
      </c>
      <c r="B185">
        <v>16.39</v>
      </c>
      <c r="C185">
        <v>0.1807</v>
      </c>
      <c r="D185" s="8">
        <v>0</v>
      </c>
      <c r="E185" s="9">
        <v>1</v>
      </c>
      <c r="F185" s="10">
        <f t="shared" si="27"/>
        <v>1</v>
      </c>
      <c r="G185">
        <f t="shared" si="28"/>
        <v>0</v>
      </c>
      <c r="H185">
        <f t="shared" si="29"/>
        <v>0.90367232022527444</v>
      </c>
      <c r="I185" s="8">
        <f t="shared" si="30"/>
        <v>0.90367232022527444</v>
      </c>
      <c r="J185" s="10">
        <f t="shared" si="31"/>
        <v>9.6327679774725561E-2</v>
      </c>
      <c r="K185" s="8">
        <f t="shared" si="32"/>
        <v>-2.3399995687195871</v>
      </c>
      <c r="L185" s="10">
        <f t="shared" si="33"/>
        <v>0</v>
      </c>
      <c r="M185">
        <f t="shared" si="34"/>
        <v>9.3812320855088203</v>
      </c>
      <c r="AF185">
        <v>0.86892346715891067</v>
      </c>
      <c r="AG185">
        <v>0</v>
      </c>
      <c r="AH185">
        <v>1</v>
      </c>
      <c r="AI185">
        <f t="shared" si="38"/>
        <v>146</v>
      </c>
      <c r="AJ185">
        <f t="shared" si="39"/>
        <v>35</v>
      </c>
      <c r="AK185">
        <f t="shared" si="35"/>
        <v>2.6666666666666616E-2</v>
      </c>
      <c r="AL185">
        <f t="shared" si="36"/>
        <v>0.76666666666666661</v>
      </c>
      <c r="AM185">
        <f t="shared" si="37"/>
        <v>0</v>
      </c>
    </row>
    <row r="186" spans="1:39">
      <c r="A186">
        <v>678.1</v>
      </c>
      <c r="B186">
        <v>17.57</v>
      </c>
      <c r="C186">
        <v>0.1305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0.72715668419395862</v>
      </c>
      <c r="I186" s="8">
        <f t="shared" si="30"/>
        <v>0.72715668419395862</v>
      </c>
      <c r="J186" s="10">
        <f t="shared" si="31"/>
        <v>0.27284331580604138</v>
      </c>
      <c r="K186" s="8">
        <f t="shared" si="32"/>
        <v>-0.31861330308277019</v>
      </c>
      <c r="L186" s="10">
        <f t="shared" si="33"/>
        <v>100</v>
      </c>
      <c r="M186">
        <f t="shared" si="34"/>
        <v>0.37521942895771321</v>
      </c>
      <c r="AF186">
        <v>0.86950757078653895</v>
      </c>
      <c r="AG186">
        <v>0</v>
      </c>
      <c r="AH186">
        <v>1</v>
      </c>
      <c r="AI186">
        <f t="shared" si="38"/>
        <v>146</v>
      </c>
      <c r="AJ186">
        <f t="shared" si="39"/>
        <v>36</v>
      </c>
      <c r="AK186">
        <f t="shared" si="35"/>
        <v>2.6666666666666616E-2</v>
      </c>
      <c r="AL186">
        <f t="shared" si="36"/>
        <v>0.76</v>
      </c>
      <c r="AM186">
        <f t="shared" si="37"/>
        <v>0</v>
      </c>
    </row>
    <row r="187" spans="1:39">
      <c r="A187">
        <v>682.5</v>
      </c>
      <c r="B187">
        <v>16.670000000000002</v>
      </c>
      <c r="C187">
        <v>0.16489999999999999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0.86892346715891067</v>
      </c>
      <c r="I187" s="8">
        <f t="shared" si="30"/>
        <v>0.86892346715891067</v>
      </c>
      <c r="J187" s="10">
        <f t="shared" si="31"/>
        <v>0.13107653284108933</v>
      </c>
      <c r="K187" s="8">
        <f t="shared" si="32"/>
        <v>-0.14050022760789732</v>
      </c>
      <c r="L187" s="10">
        <f t="shared" si="33"/>
        <v>100</v>
      </c>
      <c r="M187">
        <f t="shared" si="34"/>
        <v>0.15084934150721674</v>
      </c>
      <c r="AF187">
        <v>0.87536331408692258</v>
      </c>
      <c r="AG187">
        <v>0</v>
      </c>
      <c r="AH187">
        <v>1</v>
      </c>
      <c r="AI187">
        <f t="shared" si="38"/>
        <v>146</v>
      </c>
      <c r="AJ187">
        <f t="shared" si="39"/>
        <v>37</v>
      </c>
      <c r="AK187">
        <f t="shared" si="35"/>
        <v>2.6666666666666616E-2</v>
      </c>
      <c r="AL187">
        <f t="shared" si="36"/>
        <v>0.7533333333333333</v>
      </c>
      <c r="AM187">
        <f t="shared" si="37"/>
        <v>0</v>
      </c>
    </row>
    <row r="188" spans="1:39">
      <c r="A188">
        <v>684.5</v>
      </c>
      <c r="B188">
        <v>15.51</v>
      </c>
      <c r="C188">
        <v>0.1096</v>
      </c>
      <c r="D188" s="8">
        <v>0</v>
      </c>
      <c r="E188" s="9">
        <v>1</v>
      </c>
      <c r="F188" s="10">
        <f t="shared" si="27"/>
        <v>1</v>
      </c>
      <c r="G188">
        <f t="shared" si="28"/>
        <v>0</v>
      </c>
      <c r="H188">
        <f t="shared" si="29"/>
        <v>0.43815080499998393</v>
      </c>
      <c r="I188" s="8">
        <f t="shared" si="30"/>
        <v>0.43815080499998393</v>
      </c>
      <c r="J188" s="10">
        <f t="shared" si="31"/>
        <v>0.56184919500001607</v>
      </c>
      <c r="K188" s="8">
        <f t="shared" si="32"/>
        <v>-0.5765218013959762</v>
      </c>
      <c r="L188" s="10">
        <f t="shared" si="33"/>
        <v>100</v>
      </c>
      <c r="M188">
        <f t="shared" si="34"/>
        <v>0.77983702548505285</v>
      </c>
      <c r="AF188">
        <v>0.87630250421405875</v>
      </c>
      <c r="AG188">
        <v>0</v>
      </c>
      <c r="AH188">
        <v>1</v>
      </c>
      <c r="AI188">
        <f t="shared" si="38"/>
        <v>146</v>
      </c>
      <c r="AJ188">
        <f t="shared" si="39"/>
        <v>38</v>
      </c>
      <c r="AK188">
        <f t="shared" si="35"/>
        <v>2.6666666666666616E-2</v>
      </c>
      <c r="AL188">
        <f t="shared" si="36"/>
        <v>0.74666666666666659</v>
      </c>
      <c r="AM188">
        <f t="shared" si="37"/>
        <v>0</v>
      </c>
    </row>
    <row r="189" spans="1:39">
      <c r="A189">
        <v>684.5</v>
      </c>
      <c r="B189">
        <v>20.13</v>
      </c>
      <c r="C189">
        <v>7.1999999999999995E-2</v>
      </c>
      <c r="D189" s="8">
        <v>1</v>
      </c>
      <c r="E189" s="9">
        <v>0</v>
      </c>
      <c r="F189" s="10">
        <f t="shared" si="27"/>
        <v>1</v>
      </c>
      <c r="G189">
        <f t="shared" si="28"/>
        <v>1</v>
      </c>
      <c r="H189">
        <f t="shared" si="29"/>
        <v>0.47271360858927958</v>
      </c>
      <c r="I189" s="8">
        <f t="shared" si="30"/>
        <v>0.47271360858927958</v>
      </c>
      <c r="J189" s="10">
        <f t="shared" si="31"/>
        <v>0.52728639141072042</v>
      </c>
      <c r="K189" s="8">
        <f t="shared" si="32"/>
        <v>-0.74926555253603699</v>
      </c>
      <c r="L189" s="10">
        <f t="shared" si="33"/>
        <v>0</v>
      </c>
      <c r="M189">
        <f t="shared" si="34"/>
        <v>1.1154457621482541</v>
      </c>
      <c r="AF189">
        <v>0.88728833058993817</v>
      </c>
      <c r="AG189">
        <v>0</v>
      </c>
      <c r="AH189">
        <v>1</v>
      </c>
      <c r="AI189">
        <f t="shared" si="38"/>
        <v>146</v>
      </c>
      <c r="AJ189">
        <f t="shared" si="39"/>
        <v>39</v>
      </c>
      <c r="AK189">
        <f t="shared" si="35"/>
        <v>2.6666666666666616E-2</v>
      </c>
      <c r="AL189">
        <f t="shared" si="36"/>
        <v>0.74</v>
      </c>
      <c r="AM189">
        <f t="shared" si="37"/>
        <v>0</v>
      </c>
    </row>
    <row r="190" spans="1:39">
      <c r="A190">
        <v>685.9</v>
      </c>
      <c r="B190">
        <v>16.95</v>
      </c>
      <c r="C190">
        <v>7.8850000000000003E-2</v>
      </c>
      <c r="D190" s="8">
        <v>0</v>
      </c>
      <c r="E190" s="9">
        <v>1</v>
      </c>
      <c r="F190" s="10">
        <f t="shared" si="27"/>
        <v>1</v>
      </c>
      <c r="G190">
        <f t="shared" si="28"/>
        <v>0</v>
      </c>
      <c r="H190">
        <f t="shared" si="29"/>
        <v>0.30682027316844224</v>
      </c>
      <c r="I190" s="8">
        <f t="shared" si="30"/>
        <v>0.30682027316844224</v>
      </c>
      <c r="J190" s="10">
        <f t="shared" si="31"/>
        <v>0.69317972683155782</v>
      </c>
      <c r="K190" s="8">
        <f t="shared" si="32"/>
        <v>-0.36646596733933029</v>
      </c>
      <c r="L190" s="10">
        <f t="shared" si="33"/>
        <v>100</v>
      </c>
      <c r="M190">
        <f t="shared" si="34"/>
        <v>0.44262730326935734</v>
      </c>
      <c r="AF190">
        <v>0.88746524832619789</v>
      </c>
      <c r="AG190">
        <v>0</v>
      </c>
      <c r="AH190">
        <v>1</v>
      </c>
      <c r="AI190">
        <f t="shared" si="38"/>
        <v>146</v>
      </c>
      <c r="AJ190">
        <f t="shared" si="39"/>
        <v>40</v>
      </c>
      <c r="AK190">
        <f t="shared" si="35"/>
        <v>2.6666666666666616E-2</v>
      </c>
      <c r="AL190">
        <f t="shared" si="36"/>
        <v>0.73333333333333339</v>
      </c>
      <c r="AM190">
        <f t="shared" si="37"/>
        <v>0</v>
      </c>
    </row>
    <row r="191" spans="1:39">
      <c r="A191">
        <v>687.3</v>
      </c>
      <c r="B191">
        <v>19.100000000000001</v>
      </c>
      <c r="C191">
        <v>9.8229999999999998E-2</v>
      </c>
      <c r="D191" s="8">
        <v>0</v>
      </c>
      <c r="E191" s="9">
        <v>1</v>
      </c>
      <c r="F191" s="10">
        <f t="shared" si="27"/>
        <v>1</v>
      </c>
      <c r="G191">
        <f t="shared" si="28"/>
        <v>0</v>
      </c>
      <c r="H191">
        <f t="shared" si="29"/>
        <v>0.61706579502405123</v>
      </c>
      <c r="I191" s="8">
        <f t="shared" si="30"/>
        <v>0.61706579502405123</v>
      </c>
      <c r="J191" s="10">
        <f t="shared" si="31"/>
        <v>0.38293420497594877</v>
      </c>
      <c r="K191" s="8">
        <f t="shared" si="32"/>
        <v>-0.95989209313338464</v>
      </c>
      <c r="L191" s="10">
        <f t="shared" si="33"/>
        <v>0</v>
      </c>
      <c r="M191">
        <f t="shared" si="34"/>
        <v>1.611414668644729</v>
      </c>
      <c r="AF191">
        <v>0.88923745397178866</v>
      </c>
      <c r="AG191">
        <v>0</v>
      </c>
      <c r="AH191">
        <v>1</v>
      </c>
      <c r="AI191">
        <f t="shared" si="38"/>
        <v>146</v>
      </c>
      <c r="AJ191">
        <f t="shared" si="39"/>
        <v>41</v>
      </c>
      <c r="AK191">
        <f t="shared" si="35"/>
        <v>2.6666666666666616E-2</v>
      </c>
      <c r="AL191">
        <f t="shared" si="36"/>
        <v>0.72666666666666668</v>
      </c>
      <c r="AM191">
        <f t="shared" si="37"/>
        <v>0</v>
      </c>
    </row>
    <row r="192" spans="1:39">
      <c r="A192">
        <v>689.5</v>
      </c>
      <c r="B192">
        <v>18.77</v>
      </c>
      <c r="C192">
        <v>0.1167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0.73305327993791924</v>
      </c>
      <c r="I192" s="8">
        <f t="shared" si="30"/>
        <v>0.73305327993791924</v>
      </c>
      <c r="J192" s="10">
        <f t="shared" si="31"/>
        <v>0.26694672006208076</v>
      </c>
      <c r="K192" s="8">
        <f t="shared" si="32"/>
        <v>-1.3207061908239892</v>
      </c>
      <c r="L192" s="10">
        <f t="shared" si="33"/>
        <v>0</v>
      </c>
      <c r="M192">
        <f t="shared" si="34"/>
        <v>2.7460658807399518</v>
      </c>
      <c r="AF192">
        <v>0.89032560702114072</v>
      </c>
      <c r="AG192">
        <v>0</v>
      </c>
      <c r="AH192">
        <v>1</v>
      </c>
      <c r="AI192">
        <f t="shared" si="38"/>
        <v>146</v>
      </c>
      <c r="AJ192">
        <f t="shared" si="39"/>
        <v>42</v>
      </c>
      <c r="AK192">
        <f t="shared" si="35"/>
        <v>2.6666666666666616E-2</v>
      </c>
      <c r="AL192">
        <f t="shared" si="36"/>
        <v>0.72</v>
      </c>
      <c r="AM192">
        <f t="shared" si="37"/>
        <v>0</v>
      </c>
    </row>
    <row r="193" spans="1:39">
      <c r="A193">
        <v>690.2</v>
      </c>
      <c r="B193">
        <v>19.760000000000002</v>
      </c>
      <c r="C193">
        <v>5.3519999999999998E-2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0.31789470004690751</v>
      </c>
      <c r="I193" s="8">
        <f t="shared" si="30"/>
        <v>0.31789470004690751</v>
      </c>
      <c r="J193" s="10">
        <f t="shared" si="31"/>
        <v>0.68210529995309255</v>
      </c>
      <c r="K193" s="8">
        <f t="shared" si="32"/>
        <v>-0.38257123429873624</v>
      </c>
      <c r="L193" s="10">
        <f t="shared" si="33"/>
        <v>100</v>
      </c>
      <c r="M193">
        <f t="shared" si="34"/>
        <v>0.46604930363210589</v>
      </c>
      <c r="AF193">
        <v>0.89463109842953947</v>
      </c>
      <c r="AG193">
        <v>0</v>
      </c>
      <c r="AH193">
        <v>1</v>
      </c>
      <c r="AI193">
        <f t="shared" si="38"/>
        <v>146</v>
      </c>
      <c r="AJ193">
        <f t="shared" si="39"/>
        <v>43</v>
      </c>
      <c r="AK193">
        <f t="shared" si="35"/>
        <v>2.6666666666666616E-2</v>
      </c>
      <c r="AL193">
        <f t="shared" si="36"/>
        <v>0.71333333333333337</v>
      </c>
      <c r="AM193">
        <f t="shared" si="37"/>
        <v>0</v>
      </c>
    </row>
    <row r="194" spans="1:39">
      <c r="A194">
        <v>698.8</v>
      </c>
      <c r="B194">
        <v>25.2</v>
      </c>
      <c r="C194">
        <v>5.1310000000000001E-2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0.70642732019812948</v>
      </c>
      <c r="I194" s="8">
        <f t="shared" si="30"/>
        <v>0.70642732019812948</v>
      </c>
      <c r="J194" s="10">
        <f t="shared" si="31"/>
        <v>0.29357267980187052</v>
      </c>
      <c r="K194" s="8">
        <f t="shared" si="32"/>
        <v>-0.34753495518808991</v>
      </c>
      <c r="L194" s="10">
        <f t="shared" si="33"/>
        <v>100</v>
      </c>
      <c r="M194">
        <f t="shared" si="34"/>
        <v>0.41557379139800693</v>
      </c>
      <c r="AF194">
        <v>0.89774300591206546</v>
      </c>
      <c r="AG194">
        <v>0</v>
      </c>
      <c r="AH194">
        <v>1</v>
      </c>
      <c r="AI194">
        <f t="shared" si="38"/>
        <v>146</v>
      </c>
      <c r="AJ194">
        <f t="shared" si="39"/>
        <v>44</v>
      </c>
      <c r="AK194">
        <f t="shared" si="35"/>
        <v>2.6666666666666616E-2</v>
      </c>
      <c r="AL194">
        <f t="shared" si="36"/>
        <v>0.70666666666666667</v>
      </c>
      <c r="AM194">
        <f t="shared" si="37"/>
        <v>0</v>
      </c>
    </row>
    <row r="195" spans="1:39">
      <c r="A195">
        <v>704.4</v>
      </c>
      <c r="B195">
        <v>14.26</v>
      </c>
      <c r="C195">
        <v>0.2135</v>
      </c>
      <c r="D195" s="8">
        <v>1</v>
      </c>
      <c r="E195" s="9">
        <v>0</v>
      </c>
      <c r="F195" s="10">
        <f t="shared" si="27"/>
        <v>1</v>
      </c>
      <c r="G195">
        <f t="shared" si="28"/>
        <v>1</v>
      </c>
      <c r="H195">
        <f t="shared" si="29"/>
        <v>0.95319095613716931</v>
      </c>
      <c r="I195" s="8">
        <f t="shared" si="30"/>
        <v>0.95319095613716931</v>
      </c>
      <c r="J195" s="10">
        <f t="shared" si="31"/>
        <v>4.680904386283069E-2</v>
      </c>
      <c r="K195" s="8">
        <f t="shared" si="32"/>
        <v>-4.7940021698941702E-2</v>
      </c>
      <c r="L195" s="10">
        <f t="shared" si="33"/>
        <v>100</v>
      </c>
      <c r="M195">
        <f t="shared" si="34"/>
        <v>4.9107729738147678E-2</v>
      </c>
      <c r="AF195">
        <v>0.89986670508782152</v>
      </c>
      <c r="AG195">
        <v>0</v>
      </c>
      <c r="AH195">
        <v>1</v>
      </c>
      <c r="AI195">
        <f t="shared" si="38"/>
        <v>146</v>
      </c>
      <c r="AJ195">
        <f t="shared" si="39"/>
        <v>45</v>
      </c>
      <c r="AK195">
        <f t="shared" si="35"/>
        <v>2.6666666666666616E-2</v>
      </c>
      <c r="AL195">
        <f t="shared" si="36"/>
        <v>0.7</v>
      </c>
      <c r="AM195">
        <f t="shared" si="37"/>
        <v>4.6666666666666185E-3</v>
      </c>
    </row>
    <row r="196" spans="1:39">
      <c r="A196">
        <v>705.6</v>
      </c>
      <c r="B196">
        <v>19.829999999999998</v>
      </c>
      <c r="C196">
        <v>0.15529999999999999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0.94115911915262984</v>
      </c>
      <c r="I196" s="8">
        <f t="shared" si="30"/>
        <v>0.94115911915262984</v>
      </c>
      <c r="J196" s="10">
        <f t="shared" si="31"/>
        <v>5.8840880847370158E-2</v>
      </c>
      <c r="K196" s="8">
        <f t="shared" si="32"/>
        <v>-6.0643057886708936E-2</v>
      </c>
      <c r="L196" s="10">
        <f t="shared" si="33"/>
        <v>100</v>
      </c>
      <c r="M196">
        <f t="shared" si="34"/>
        <v>6.2519588505233203E-2</v>
      </c>
      <c r="AF196">
        <v>0.90367232022527444</v>
      </c>
      <c r="AG196">
        <v>1</v>
      </c>
      <c r="AH196">
        <v>0</v>
      </c>
      <c r="AI196">
        <f t="shared" si="38"/>
        <v>147</v>
      </c>
      <c r="AJ196">
        <f t="shared" si="39"/>
        <v>45</v>
      </c>
      <c r="AK196">
        <f t="shared" si="35"/>
        <v>2.0000000000000018E-2</v>
      </c>
      <c r="AL196">
        <f t="shared" si="36"/>
        <v>0.7</v>
      </c>
      <c r="AM196">
        <f t="shared" si="37"/>
        <v>0</v>
      </c>
    </row>
    <row r="197" spans="1:39">
      <c r="A197">
        <v>710.6</v>
      </c>
      <c r="B197">
        <v>22.41</v>
      </c>
      <c r="C197">
        <v>0.1052</v>
      </c>
      <c r="D197" s="8">
        <v>1</v>
      </c>
      <c r="E197" s="9">
        <v>0</v>
      </c>
      <c r="F197" s="10">
        <f t="shared" ref="F197:F260" si="40">D197+E197</f>
        <v>1</v>
      </c>
      <c r="G197">
        <f t="shared" ref="G197:G260" si="41">IF(F197=0,"",D197/F197)</f>
        <v>1</v>
      </c>
      <c r="H197">
        <f t="shared" ref="H197:H260" si="42">1/(1+EXP(-$O$5-MMULT(A197:C197,$O$6:$O$8)))</f>
        <v>0.87536331408692258</v>
      </c>
      <c r="I197" s="8">
        <f t="shared" ref="I197:I260" si="43">F197*H197</f>
        <v>0.87536331408692258</v>
      </c>
      <c r="J197" s="10">
        <f t="shared" ref="J197:J260" si="44">F197-I197</f>
        <v>0.12463668591307742</v>
      </c>
      <c r="K197" s="8">
        <f t="shared" ref="K197:K260" si="45">IFERROR(F197*(G197*LN(H197)+(1-G197)*LN(1-H197)),0)</f>
        <v>-0.13311626270353283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0.14238280712401563</v>
      </c>
      <c r="AF197">
        <v>0.91430641845818905</v>
      </c>
      <c r="AG197">
        <v>0</v>
      </c>
      <c r="AH197">
        <v>1</v>
      </c>
      <c r="AI197">
        <f t="shared" si="38"/>
        <v>147</v>
      </c>
      <c r="AJ197">
        <f t="shared" si="39"/>
        <v>46</v>
      </c>
      <c r="AK197">
        <f t="shared" ref="AK197:AK260" si="48">1-AI197/AI$304</f>
        <v>2.0000000000000018E-2</v>
      </c>
      <c r="AL197">
        <f t="shared" ref="AL197:AL260" si="49">1-AJ197/AJ$304</f>
        <v>0.69333333333333336</v>
      </c>
      <c r="AM197">
        <f t="shared" ref="AM197:AM260" si="50">(AK197-AK198)*AL197</f>
        <v>0</v>
      </c>
    </row>
    <row r="198" spans="1:39">
      <c r="A198">
        <v>712.8</v>
      </c>
      <c r="B198">
        <v>22.02</v>
      </c>
      <c r="C198">
        <v>7.0809999999999998E-2</v>
      </c>
      <c r="D198" s="8">
        <v>1</v>
      </c>
      <c r="E198" s="9">
        <v>0</v>
      </c>
      <c r="F198" s="10">
        <f t="shared" si="40"/>
        <v>1</v>
      </c>
      <c r="G198">
        <f t="shared" si="41"/>
        <v>1</v>
      </c>
      <c r="H198">
        <f t="shared" si="42"/>
        <v>0.67426316471767167</v>
      </c>
      <c r="I198" s="8">
        <f t="shared" si="43"/>
        <v>0.67426316471767167</v>
      </c>
      <c r="J198" s="10">
        <f t="shared" si="44"/>
        <v>0.32573683528232833</v>
      </c>
      <c r="K198" s="8">
        <f t="shared" si="45"/>
        <v>-0.39413479217304609</v>
      </c>
      <c r="L198" s="10">
        <f t="shared" si="46"/>
        <v>100</v>
      </c>
      <c r="M198">
        <f t="shared" si="47"/>
        <v>0.48310044553408349</v>
      </c>
      <c r="AF198">
        <v>0.91538003822649483</v>
      </c>
      <c r="AG198">
        <v>0</v>
      </c>
      <c r="AH198">
        <v>1</v>
      </c>
      <c r="AI198">
        <f t="shared" ref="AI198:AI261" si="51">AI197+AG198</f>
        <v>147</v>
      </c>
      <c r="AJ198">
        <f t="shared" ref="AJ198:AJ261" si="52">AJ197+AH198</f>
        <v>47</v>
      </c>
      <c r="AK198">
        <f t="shared" si="48"/>
        <v>2.0000000000000018E-2</v>
      </c>
      <c r="AL198">
        <f t="shared" si="49"/>
        <v>0.68666666666666665</v>
      </c>
      <c r="AM198">
        <f t="shared" si="50"/>
        <v>0</v>
      </c>
    </row>
    <row r="199" spans="1:39">
      <c r="A199">
        <v>713.3</v>
      </c>
      <c r="B199">
        <v>17.27</v>
      </c>
      <c r="C199">
        <v>0.22839999999999999</v>
      </c>
      <c r="D199" s="8">
        <v>1</v>
      </c>
      <c r="E199" s="9">
        <v>0</v>
      </c>
      <c r="F199" s="10">
        <f t="shared" si="40"/>
        <v>1</v>
      </c>
      <c r="G199">
        <f t="shared" si="41"/>
        <v>1</v>
      </c>
      <c r="H199">
        <f t="shared" si="42"/>
        <v>0.98898770429703142</v>
      </c>
      <c r="I199" s="8">
        <f t="shared" si="43"/>
        <v>0.98898770429703142</v>
      </c>
      <c r="J199" s="10">
        <f t="shared" si="44"/>
        <v>1.1012295702968578E-2</v>
      </c>
      <c r="K199" s="8">
        <f t="shared" si="45"/>
        <v>-1.1073379896737505E-2</v>
      </c>
      <c r="L199" s="10">
        <f t="shared" si="46"/>
        <v>100</v>
      </c>
      <c r="M199">
        <f t="shared" si="47"/>
        <v>1.1134916698277937E-2</v>
      </c>
      <c r="AF199">
        <v>0.91666929853442503</v>
      </c>
      <c r="AG199">
        <v>0</v>
      </c>
      <c r="AH199">
        <v>1</v>
      </c>
      <c r="AI199">
        <f t="shared" si="51"/>
        <v>147</v>
      </c>
      <c r="AJ199">
        <f t="shared" si="52"/>
        <v>48</v>
      </c>
      <c r="AK199">
        <f t="shared" si="48"/>
        <v>2.0000000000000018E-2</v>
      </c>
      <c r="AL199">
        <f t="shared" si="49"/>
        <v>0.67999999999999994</v>
      </c>
      <c r="AM199">
        <f t="shared" si="50"/>
        <v>4.5333333333333623E-3</v>
      </c>
    </row>
    <row r="200" spans="1:39">
      <c r="A200">
        <v>716.6</v>
      </c>
      <c r="B200">
        <v>16.68</v>
      </c>
      <c r="C200">
        <v>9.5880000000000007E-2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0.50105288868481013</v>
      </c>
      <c r="I200" s="8">
        <f t="shared" si="43"/>
        <v>0.50105288868481013</v>
      </c>
      <c r="J200" s="10">
        <f t="shared" si="44"/>
        <v>0.49894711131518987</v>
      </c>
      <c r="K200" s="8">
        <f t="shared" si="45"/>
        <v>-0.69104361723184937</v>
      </c>
      <c r="L200" s="10">
        <f t="shared" si="46"/>
        <v>100</v>
      </c>
      <c r="M200">
        <f t="shared" si="47"/>
        <v>0.9957972952213735</v>
      </c>
      <c r="AF200">
        <v>0.92703233639804394</v>
      </c>
      <c r="AG200">
        <v>1</v>
      </c>
      <c r="AH200">
        <v>0</v>
      </c>
      <c r="AI200">
        <f t="shared" si="51"/>
        <v>148</v>
      </c>
      <c r="AJ200">
        <f t="shared" si="52"/>
        <v>48</v>
      </c>
      <c r="AK200">
        <f t="shared" si="48"/>
        <v>1.3333333333333308E-2</v>
      </c>
      <c r="AL200">
        <f t="shared" si="49"/>
        <v>0.67999999999999994</v>
      </c>
      <c r="AM200">
        <f t="shared" si="50"/>
        <v>0</v>
      </c>
    </row>
    <row r="201" spans="1:39">
      <c r="A201">
        <v>725.5</v>
      </c>
      <c r="B201">
        <v>12.91</v>
      </c>
      <c r="C201">
        <v>6.2300000000000001E-2</v>
      </c>
      <c r="D201" s="8">
        <v>0</v>
      </c>
      <c r="E201" s="9">
        <v>1</v>
      </c>
      <c r="F201" s="10">
        <f t="shared" si="40"/>
        <v>1</v>
      </c>
      <c r="G201">
        <f t="shared" si="41"/>
        <v>0</v>
      </c>
      <c r="H201">
        <f t="shared" si="42"/>
        <v>0.10692394855105856</v>
      </c>
      <c r="I201" s="8">
        <f t="shared" si="43"/>
        <v>0.10692394855105856</v>
      </c>
      <c r="J201" s="10">
        <f t="shared" si="44"/>
        <v>0.89307605144894142</v>
      </c>
      <c r="K201" s="8">
        <f t="shared" si="45"/>
        <v>-0.11308353773531034</v>
      </c>
      <c r="L201" s="10">
        <f t="shared" si="46"/>
        <v>100</v>
      </c>
      <c r="M201">
        <f t="shared" si="47"/>
        <v>0.11972546837145995</v>
      </c>
      <c r="AF201">
        <v>0.92771234749433684</v>
      </c>
      <c r="AG201">
        <v>0</v>
      </c>
      <c r="AH201">
        <v>1</v>
      </c>
      <c r="AI201">
        <f t="shared" si="51"/>
        <v>148</v>
      </c>
      <c r="AJ201">
        <f t="shared" si="52"/>
        <v>49</v>
      </c>
      <c r="AK201">
        <f t="shared" si="48"/>
        <v>1.3333333333333308E-2</v>
      </c>
      <c r="AL201">
        <f t="shared" si="49"/>
        <v>0.67333333333333334</v>
      </c>
      <c r="AM201">
        <f t="shared" si="50"/>
        <v>4.4888888888888426E-3</v>
      </c>
    </row>
    <row r="202" spans="1:39">
      <c r="A202">
        <v>728.2</v>
      </c>
      <c r="B202">
        <v>22.76</v>
      </c>
      <c r="C202">
        <v>0.1036</v>
      </c>
      <c r="D202" s="8">
        <v>1</v>
      </c>
      <c r="E202" s="9">
        <v>0</v>
      </c>
      <c r="F202" s="10">
        <f t="shared" si="40"/>
        <v>1</v>
      </c>
      <c r="G202">
        <f t="shared" si="41"/>
        <v>1</v>
      </c>
      <c r="H202">
        <f t="shared" si="42"/>
        <v>0.89986670508782152</v>
      </c>
      <c r="I202" s="8">
        <f t="shared" si="43"/>
        <v>0.89986670508782152</v>
      </c>
      <c r="J202" s="10">
        <f t="shared" si="44"/>
        <v>0.10013329491217848</v>
      </c>
      <c r="K202" s="8">
        <f t="shared" si="45"/>
        <v>-0.10550863208449876</v>
      </c>
      <c r="L202" s="10">
        <f t="shared" si="46"/>
        <v>100</v>
      </c>
      <c r="M202">
        <f t="shared" si="47"/>
        <v>0.11127569710716886</v>
      </c>
      <c r="AF202">
        <v>0.92859018795238013</v>
      </c>
      <c r="AG202">
        <v>1</v>
      </c>
      <c r="AH202">
        <v>0</v>
      </c>
      <c r="AI202">
        <f t="shared" si="51"/>
        <v>149</v>
      </c>
      <c r="AJ202">
        <f t="shared" si="52"/>
        <v>49</v>
      </c>
      <c r="AK202">
        <f t="shared" si="48"/>
        <v>6.6666666666667096E-3</v>
      </c>
      <c r="AL202">
        <f t="shared" si="49"/>
        <v>0.67333333333333334</v>
      </c>
      <c r="AM202">
        <f t="shared" si="50"/>
        <v>0</v>
      </c>
    </row>
    <row r="203" spans="1:39">
      <c r="A203">
        <v>732.4</v>
      </c>
      <c r="B203">
        <v>25.27</v>
      </c>
      <c r="C203">
        <v>0.16969999999999999</v>
      </c>
      <c r="D203" s="8">
        <v>1</v>
      </c>
      <c r="E203" s="9">
        <v>0</v>
      </c>
      <c r="F203" s="10">
        <f t="shared" si="40"/>
        <v>1</v>
      </c>
      <c r="G203">
        <f t="shared" si="41"/>
        <v>1</v>
      </c>
      <c r="H203">
        <f t="shared" si="42"/>
        <v>0.99429779621435954</v>
      </c>
      <c r="I203" s="8">
        <f t="shared" si="43"/>
        <v>0.99429779621435954</v>
      </c>
      <c r="J203" s="10">
        <f t="shared" si="44"/>
        <v>5.7022037856404584E-3</v>
      </c>
      <c r="K203" s="8">
        <f t="shared" si="45"/>
        <v>-5.7185234177954836E-3</v>
      </c>
      <c r="L203" s="10">
        <f t="shared" si="46"/>
        <v>100</v>
      </c>
      <c r="M203">
        <f t="shared" si="47"/>
        <v>5.7349053848361614E-3</v>
      </c>
      <c r="AF203">
        <v>0.9391666696055686</v>
      </c>
      <c r="AG203">
        <v>0</v>
      </c>
      <c r="AH203">
        <v>1</v>
      </c>
      <c r="AI203">
        <f t="shared" si="51"/>
        <v>149</v>
      </c>
      <c r="AJ203">
        <f t="shared" si="52"/>
        <v>50</v>
      </c>
      <c r="AK203">
        <f t="shared" si="48"/>
        <v>6.6666666666667096E-3</v>
      </c>
      <c r="AL203">
        <f t="shared" si="49"/>
        <v>0.66666666666666674</v>
      </c>
      <c r="AM203">
        <f t="shared" si="50"/>
        <v>0</v>
      </c>
    </row>
    <row r="204" spans="1:39">
      <c r="A204">
        <v>736.9</v>
      </c>
      <c r="B204">
        <v>11.89</v>
      </c>
      <c r="C204">
        <v>0.1555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0.68191285658427214</v>
      </c>
      <c r="I204" s="8">
        <f t="shared" si="43"/>
        <v>0.68191285658427214</v>
      </c>
      <c r="J204" s="10">
        <f t="shared" si="44"/>
        <v>0.31808714341572786</v>
      </c>
      <c r="K204" s="8">
        <f t="shared" si="45"/>
        <v>-0.38285340557215358</v>
      </c>
      <c r="L204" s="10">
        <f t="shared" si="46"/>
        <v>100</v>
      </c>
      <c r="M204">
        <f t="shared" si="47"/>
        <v>0.46646303900037706</v>
      </c>
      <c r="AF204">
        <v>0.94115911915262984</v>
      </c>
      <c r="AG204">
        <v>0</v>
      </c>
      <c r="AH204">
        <v>1</v>
      </c>
      <c r="AI204">
        <f t="shared" si="51"/>
        <v>149</v>
      </c>
      <c r="AJ204">
        <f t="shared" si="52"/>
        <v>51</v>
      </c>
      <c r="AK204">
        <f t="shared" si="48"/>
        <v>6.6666666666667096E-3</v>
      </c>
      <c r="AL204">
        <f t="shared" si="49"/>
        <v>0.65999999999999992</v>
      </c>
      <c r="AM204">
        <f t="shared" si="50"/>
        <v>0</v>
      </c>
    </row>
    <row r="205" spans="1:39">
      <c r="A205">
        <v>744.9</v>
      </c>
      <c r="B205">
        <v>33.56</v>
      </c>
      <c r="C205">
        <v>0.16389999999999999</v>
      </c>
      <c r="D205" s="8">
        <v>1</v>
      </c>
      <c r="E205" s="9">
        <v>0</v>
      </c>
      <c r="F205" s="10">
        <f t="shared" si="40"/>
        <v>1</v>
      </c>
      <c r="G205">
        <f t="shared" si="41"/>
        <v>1</v>
      </c>
      <c r="H205">
        <f t="shared" si="42"/>
        <v>0.99948771977936923</v>
      </c>
      <c r="I205" s="8">
        <f t="shared" si="43"/>
        <v>0.99948771977936923</v>
      </c>
      <c r="J205" s="10">
        <f t="shared" si="44"/>
        <v>5.122802206307675E-4</v>
      </c>
      <c r="K205" s="8">
        <f t="shared" si="45"/>
        <v>-5.1241148097295791E-4</v>
      </c>
      <c r="L205" s="10">
        <f t="shared" si="46"/>
        <v>100</v>
      </c>
      <c r="M205">
        <f t="shared" si="47"/>
        <v>5.1254278616234546E-4</v>
      </c>
      <c r="AF205">
        <v>0.94331092601320132</v>
      </c>
      <c r="AG205">
        <v>0</v>
      </c>
      <c r="AH205">
        <v>1</v>
      </c>
      <c r="AI205">
        <f t="shared" si="51"/>
        <v>149</v>
      </c>
      <c r="AJ205">
        <f t="shared" si="52"/>
        <v>52</v>
      </c>
      <c r="AK205">
        <f t="shared" si="48"/>
        <v>6.6666666666667096E-3</v>
      </c>
      <c r="AL205">
        <f t="shared" si="49"/>
        <v>0.65333333333333332</v>
      </c>
      <c r="AM205">
        <f t="shared" si="50"/>
        <v>0</v>
      </c>
    </row>
    <row r="206" spans="1:39">
      <c r="A206">
        <v>748.9</v>
      </c>
      <c r="B206">
        <v>19.48</v>
      </c>
      <c r="C206">
        <v>0.12230000000000001</v>
      </c>
      <c r="D206" s="8">
        <v>1</v>
      </c>
      <c r="E206" s="9">
        <v>0</v>
      </c>
      <c r="F206" s="10">
        <f t="shared" si="40"/>
        <v>1</v>
      </c>
      <c r="G206">
        <f t="shared" si="41"/>
        <v>1</v>
      </c>
      <c r="H206">
        <f t="shared" si="42"/>
        <v>0.88728833058993817</v>
      </c>
      <c r="I206" s="8">
        <f t="shared" si="43"/>
        <v>0.88728833058993817</v>
      </c>
      <c r="J206" s="10">
        <f t="shared" si="44"/>
        <v>0.11271166941006183</v>
      </c>
      <c r="K206" s="8">
        <f t="shared" si="45"/>
        <v>-0.1195852868221232</v>
      </c>
      <c r="L206" s="10">
        <f t="shared" si="46"/>
        <v>100</v>
      </c>
      <c r="M206">
        <f t="shared" si="47"/>
        <v>0.12702936072102106</v>
      </c>
      <c r="AF206">
        <v>0.9522493502431183</v>
      </c>
      <c r="AG206">
        <v>0</v>
      </c>
      <c r="AH206">
        <v>1</v>
      </c>
      <c r="AI206">
        <f t="shared" si="51"/>
        <v>149</v>
      </c>
      <c r="AJ206">
        <f t="shared" si="52"/>
        <v>53</v>
      </c>
      <c r="AK206">
        <f t="shared" si="48"/>
        <v>6.6666666666667096E-3</v>
      </c>
      <c r="AL206">
        <f t="shared" si="49"/>
        <v>0.64666666666666672</v>
      </c>
      <c r="AM206">
        <f t="shared" si="50"/>
        <v>0</v>
      </c>
    </row>
    <row r="207" spans="1:39">
      <c r="A207">
        <v>758.6</v>
      </c>
      <c r="B207">
        <v>19.38</v>
      </c>
      <c r="C207">
        <v>5.6160000000000002E-2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0.4919351404487754</v>
      </c>
      <c r="I207" s="8">
        <f t="shared" si="43"/>
        <v>0.4919351404487754</v>
      </c>
      <c r="J207" s="10">
        <f t="shared" si="44"/>
        <v>0.5080648595512246</v>
      </c>
      <c r="K207" s="8">
        <f t="shared" si="45"/>
        <v>-0.70940839953609802</v>
      </c>
      <c r="L207" s="10">
        <f t="shared" si="46"/>
        <v>0</v>
      </c>
      <c r="M207">
        <f t="shared" si="47"/>
        <v>1.0327883043438097</v>
      </c>
      <c r="AF207">
        <v>0.95319095613716931</v>
      </c>
      <c r="AG207">
        <v>0</v>
      </c>
      <c r="AH207">
        <v>1</v>
      </c>
      <c r="AI207">
        <f t="shared" si="51"/>
        <v>149</v>
      </c>
      <c r="AJ207">
        <f t="shared" si="52"/>
        <v>54</v>
      </c>
      <c r="AK207">
        <f t="shared" si="48"/>
        <v>6.6666666666667096E-3</v>
      </c>
      <c r="AL207">
        <f t="shared" si="49"/>
        <v>0.64</v>
      </c>
      <c r="AM207">
        <f t="shared" si="50"/>
        <v>0</v>
      </c>
    </row>
    <row r="208" spans="1:39">
      <c r="A208">
        <v>761.3</v>
      </c>
      <c r="B208">
        <v>20.25</v>
      </c>
      <c r="C208">
        <v>0.12039999999999999</v>
      </c>
      <c r="D208" s="8">
        <v>1</v>
      </c>
      <c r="E208" s="9">
        <v>0</v>
      </c>
      <c r="F208" s="10">
        <f t="shared" si="40"/>
        <v>1</v>
      </c>
      <c r="G208">
        <f t="shared" si="41"/>
        <v>1</v>
      </c>
      <c r="H208">
        <f t="shared" si="42"/>
        <v>0.91430641845818905</v>
      </c>
      <c r="I208" s="8">
        <f t="shared" si="43"/>
        <v>0.91430641845818905</v>
      </c>
      <c r="J208" s="10">
        <f t="shared" si="44"/>
        <v>8.5693581541810948E-2</v>
      </c>
      <c r="K208" s="8">
        <f t="shared" si="45"/>
        <v>-8.9589513757441272E-2</v>
      </c>
      <c r="L208" s="10">
        <f t="shared" si="46"/>
        <v>100</v>
      </c>
      <c r="M208">
        <f t="shared" si="47"/>
        <v>9.3725232385787616E-2</v>
      </c>
      <c r="AF208">
        <v>0.95442557745977008</v>
      </c>
      <c r="AG208">
        <v>0</v>
      </c>
      <c r="AH208">
        <v>1</v>
      </c>
      <c r="AI208">
        <f t="shared" si="51"/>
        <v>149</v>
      </c>
      <c r="AJ208">
        <f t="shared" si="52"/>
        <v>55</v>
      </c>
      <c r="AK208">
        <f t="shared" si="48"/>
        <v>6.6666666666667096E-3</v>
      </c>
      <c r="AL208">
        <f t="shared" si="49"/>
        <v>0.6333333333333333</v>
      </c>
      <c r="AM208">
        <f t="shared" si="50"/>
        <v>0</v>
      </c>
    </row>
    <row r="209" spans="1:39">
      <c r="A209">
        <v>761.7</v>
      </c>
      <c r="B209">
        <v>13.93</v>
      </c>
      <c r="C209">
        <v>9.4619999999999996E-2</v>
      </c>
      <c r="D209" s="8">
        <v>0</v>
      </c>
      <c r="E209" s="9">
        <v>1</v>
      </c>
      <c r="F209" s="10">
        <f t="shared" si="40"/>
        <v>1</v>
      </c>
      <c r="G209">
        <f t="shared" si="41"/>
        <v>0</v>
      </c>
      <c r="H209">
        <f t="shared" si="42"/>
        <v>0.4119057021810662</v>
      </c>
      <c r="I209" s="8">
        <f t="shared" si="43"/>
        <v>0.4119057021810662</v>
      </c>
      <c r="J209" s="10">
        <f t="shared" si="44"/>
        <v>0.58809429781893385</v>
      </c>
      <c r="K209" s="8">
        <f t="shared" si="45"/>
        <v>-0.53086797350111081</v>
      </c>
      <c r="L209" s="10">
        <f t="shared" si="46"/>
        <v>100</v>
      </c>
      <c r="M209">
        <f t="shared" si="47"/>
        <v>0.70040757699692291</v>
      </c>
      <c r="AF209">
        <v>0.96146833168540724</v>
      </c>
      <c r="AG209">
        <v>0</v>
      </c>
      <c r="AH209">
        <v>1</v>
      </c>
      <c r="AI209">
        <f t="shared" si="51"/>
        <v>149</v>
      </c>
      <c r="AJ209">
        <f t="shared" si="52"/>
        <v>56</v>
      </c>
      <c r="AK209">
        <f t="shared" si="48"/>
        <v>6.6666666666667096E-3</v>
      </c>
      <c r="AL209">
        <f t="shared" si="49"/>
        <v>0.62666666666666671</v>
      </c>
      <c r="AM209">
        <f t="shared" si="50"/>
        <v>0</v>
      </c>
    </row>
    <row r="210" spans="1:39">
      <c r="A210">
        <v>766.6</v>
      </c>
      <c r="B210">
        <v>20.309999999999999</v>
      </c>
      <c r="C210">
        <v>8.7989999999999999E-2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0.79882945310545506</v>
      </c>
      <c r="I210" s="8">
        <f t="shared" si="43"/>
        <v>0.79882945310545506</v>
      </c>
      <c r="J210" s="10">
        <f t="shared" si="44"/>
        <v>0.20117054689454494</v>
      </c>
      <c r="K210" s="8">
        <f t="shared" si="45"/>
        <v>-0.22460780643086808</v>
      </c>
      <c r="L210" s="10">
        <f t="shared" si="46"/>
        <v>100</v>
      </c>
      <c r="M210">
        <f t="shared" si="47"/>
        <v>0.25183165957701364</v>
      </c>
      <c r="AF210">
        <v>0.96567366843359304</v>
      </c>
      <c r="AG210">
        <v>0</v>
      </c>
      <c r="AH210">
        <v>1</v>
      </c>
      <c r="AI210">
        <f t="shared" si="51"/>
        <v>149</v>
      </c>
      <c r="AJ210">
        <f t="shared" si="52"/>
        <v>57</v>
      </c>
      <c r="AK210">
        <f t="shared" si="48"/>
        <v>6.6666666666667096E-3</v>
      </c>
      <c r="AL210">
        <f t="shared" si="49"/>
        <v>0.62</v>
      </c>
      <c r="AM210">
        <f t="shared" si="50"/>
        <v>0</v>
      </c>
    </row>
    <row r="211" spans="1:39">
      <c r="A211">
        <v>773.5</v>
      </c>
      <c r="B211">
        <v>23.2</v>
      </c>
      <c r="C211">
        <v>0.31140000000000001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0.99993599034257596</v>
      </c>
      <c r="I211" s="8">
        <f t="shared" si="43"/>
        <v>0.99993599034257596</v>
      </c>
      <c r="J211" s="10">
        <f t="shared" si="44"/>
        <v>6.4009657424035638E-5</v>
      </c>
      <c r="K211" s="8">
        <f t="shared" si="45"/>
        <v>-6.4011706129582508E-5</v>
      </c>
      <c r="L211" s="10">
        <f t="shared" si="46"/>
        <v>100</v>
      </c>
      <c r="M211">
        <f t="shared" si="47"/>
        <v>6.4013754922558655E-5</v>
      </c>
      <c r="AF211">
        <v>0.96574750572749812</v>
      </c>
      <c r="AG211">
        <v>0</v>
      </c>
      <c r="AH211">
        <v>1</v>
      </c>
      <c r="AI211">
        <f t="shared" si="51"/>
        <v>149</v>
      </c>
      <c r="AJ211">
        <f t="shared" si="52"/>
        <v>58</v>
      </c>
      <c r="AK211">
        <f t="shared" si="48"/>
        <v>6.6666666666667096E-3</v>
      </c>
      <c r="AL211">
        <f t="shared" si="49"/>
        <v>0.61333333333333329</v>
      </c>
      <c r="AM211">
        <f t="shared" si="50"/>
        <v>0</v>
      </c>
    </row>
    <row r="212" spans="1:39">
      <c r="A212">
        <v>781</v>
      </c>
      <c r="B212">
        <v>17.89</v>
      </c>
      <c r="C212">
        <v>0.12920000000000001</v>
      </c>
      <c r="D212" s="8">
        <v>1</v>
      </c>
      <c r="E212" s="9">
        <v>0</v>
      </c>
      <c r="F212" s="10">
        <f t="shared" si="40"/>
        <v>1</v>
      </c>
      <c r="G212">
        <f t="shared" si="41"/>
        <v>1</v>
      </c>
      <c r="H212">
        <f t="shared" si="42"/>
        <v>0.89774300591206546</v>
      </c>
      <c r="I212" s="8">
        <f t="shared" si="43"/>
        <v>0.89774300591206546</v>
      </c>
      <c r="J212" s="10">
        <f t="shared" si="44"/>
        <v>0.10225699408793454</v>
      </c>
      <c r="K212" s="8">
        <f t="shared" si="45"/>
        <v>-0.10787143659182236</v>
      </c>
      <c r="L212" s="10">
        <f t="shared" si="46"/>
        <v>100</v>
      </c>
      <c r="M212">
        <f t="shared" si="47"/>
        <v>0.11390452881785043</v>
      </c>
      <c r="AF212">
        <v>0.96927327227013327</v>
      </c>
      <c r="AG212">
        <v>0</v>
      </c>
      <c r="AH212">
        <v>1</v>
      </c>
      <c r="AI212">
        <f t="shared" si="51"/>
        <v>149</v>
      </c>
      <c r="AJ212">
        <f t="shared" si="52"/>
        <v>59</v>
      </c>
      <c r="AK212">
        <f t="shared" si="48"/>
        <v>6.6666666666667096E-3</v>
      </c>
      <c r="AL212">
        <f t="shared" si="49"/>
        <v>0.60666666666666669</v>
      </c>
      <c r="AM212">
        <f t="shared" si="50"/>
        <v>0</v>
      </c>
    </row>
    <row r="213" spans="1:39">
      <c r="A213">
        <v>782.6</v>
      </c>
      <c r="B213">
        <v>22.91</v>
      </c>
      <c r="C213">
        <v>0.17519999999999999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0.99448936868306492</v>
      </c>
      <c r="I213" s="8">
        <f t="shared" si="43"/>
        <v>0.99448936868306492</v>
      </c>
      <c r="J213" s="10">
        <f t="shared" si="44"/>
        <v>5.5106313169350774E-3</v>
      </c>
      <c r="K213" s="8">
        <f t="shared" si="45"/>
        <v>-5.5258708578039481E-3</v>
      </c>
      <c r="L213" s="10">
        <f t="shared" si="46"/>
        <v>100</v>
      </c>
      <c r="M213">
        <f t="shared" si="47"/>
        <v>5.5411666433724015E-3</v>
      </c>
      <c r="AF213">
        <v>0.97211278124792277</v>
      </c>
      <c r="AG213">
        <v>0</v>
      </c>
      <c r="AH213">
        <v>1</v>
      </c>
      <c r="AI213">
        <f t="shared" si="51"/>
        <v>149</v>
      </c>
      <c r="AJ213">
        <f t="shared" si="52"/>
        <v>60</v>
      </c>
      <c r="AK213">
        <f t="shared" si="48"/>
        <v>6.6666666666667096E-3</v>
      </c>
      <c r="AL213">
        <f t="shared" si="49"/>
        <v>0.6</v>
      </c>
      <c r="AM213">
        <f t="shared" si="50"/>
        <v>0</v>
      </c>
    </row>
    <row r="214" spans="1:39">
      <c r="A214">
        <v>782.7</v>
      </c>
      <c r="B214">
        <v>23.95</v>
      </c>
      <c r="C214">
        <v>0.1002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0.95442557745977008</v>
      </c>
      <c r="I214" s="8">
        <f t="shared" si="43"/>
        <v>0.95442557745977008</v>
      </c>
      <c r="J214" s="10">
        <f t="shared" si="44"/>
        <v>4.557442254022992E-2</v>
      </c>
      <c r="K214" s="8">
        <f t="shared" si="45"/>
        <v>-4.6645609039750464E-2</v>
      </c>
      <c r="L214" s="10">
        <f t="shared" si="46"/>
        <v>100</v>
      </c>
      <c r="M214">
        <f t="shared" si="47"/>
        <v>4.775062992499373E-2</v>
      </c>
      <c r="AF214">
        <v>0.97399338580181227</v>
      </c>
      <c r="AG214">
        <v>0</v>
      </c>
      <c r="AH214">
        <v>1</v>
      </c>
      <c r="AI214">
        <f t="shared" si="51"/>
        <v>149</v>
      </c>
      <c r="AJ214">
        <f t="shared" si="52"/>
        <v>61</v>
      </c>
      <c r="AK214">
        <f t="shared" si="48"/>
        <v>6.6666666666667096E-3</v>
      </c>
      <c r="AL214">
        <f t="shared" si="49"/>
        <v>0.59333333333333327</v>
      </c>
      <c r="AM214">
        <f t="shared" si="50"/>
        <v>0</v>
      </c>
    </row>
    <row r="215" spans="1:39">
      <c r="A215">
        <v>797.8</v>
      </c>
      <c r="B215">
        <v>23.24</v>
      </c>
      <c r="C215">
        <v>6.6689999999999999E-2</v>
      </c>
      <c r="D215" s="8">
        <v>1</v>
      </c>
      <c r="E215" s="9">
        <v>0</v>
      </c>
      <c r="F215" s="10">
        <f t="shared" si="40"/>
        <v>1</v>
      </c>
      <c r="G215">
        <f t="shared" si="41"/>
        <v>1</v>
      </c>
      <c r="H215">
        <f t="shared" si="42"/>
        <v>0.86950757078653895</v>
      </c>
      <c r="I215" s="8">
        <f t="shared" si="43"/>
        <v>0.86950757078653895</v>
      </c>
      <c r="J215" s="10">
        <f t="shared" si="44"/>
        <v>0.13049242921346105</v>
      </c>
      <c r="K215" s="8">
        <f t="shared" si="45"/>
        <v>-0.13982823816815643</v>
      </c>
      <c r="L215" s="10">
        <f t="shared" si="46"/>
        <v>100</v>
      </c>
      <c r="M215">
        <f t="shared" si="47"/>
        <v>0.15007624268920422</v>
      </c>
      <c r="AF215">
        <v>0.97441588963491255</v>
      </c>
      <c r="AG215">
        <v>0</v>
      </c>
      <c r="AH215">
        <v>1</v>
      </c>
      <c r="AI215">
        <f t="shared" si="51"/>
        <v>149</v>
      </c>
      <c r="AJ215">
        <f t="shared" si="52"/>
        <v>62</v>
      </c>
      <c r="AK215">
        <f t="shared" si="48"/>
        <v>6.6666666666667096E-3</v>
      </c>
      <c r="AL215">
        <f t="shared" si="49"/>
        <v>0.58666666666666667</v>
      </c>
      <c r="AM215">
        <f t="shared" si="50"/>
        <v>0</v>
      </c>
    </row>
    <row r="216" spans="1:39">
      <c r="A216">
        <v>798.8</v>
      </c>
      <c r="B216">
        <v>20.68</v>
      </c>
      <c r="C216">
        <v>0.20219999999999999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0.99631028070458905</v>
      </c>
      <c r="I216" s="8">
        <f t="shared" si="43"/>
        <v>0.99631028070458905</v>
      </c>
      <c r="J216" s="10">
        <f t="shared" si="44"/>
        <v>3.6897192954109537E-3</v>
      </c>
      <c r="K216" s="8">
        <f t="shared" si="45"/>
        <v>-3.6965431001042431E-3</v>
      </c>
      <c r="L216" s="10">
        <f t="shared" si="46"/>
        <v>100</v>
      </c>
      <c r="M216">
        <f t="shared" si="47"/>
        <v>3.7033837418616118E-3</v>
      </c>
      <c r="AF216">
        <v>0.9772020850562041</v>
      </c>
      <c r="AG216">
        <v>0</v>
      </c>
      <c r="AH216">
        <v>1</v>
      </c>
      <c r="AI216">
        <f t="shared" si="51"/>
        <v>149</v>
      </c>
      <c r="AJ216">
        <f t="shared" si="52"/>
        <v>63</v>
      </c>
      <c r="AK216">
        <f t="shared" si="48"/>
        <v>6.6666666666667096E-3</v>
      </c>
      <c r="AL216">
        <f t="shared" si="49"/>
        <v>0.58000000000000007</v>
      </c>
      <c r="AM216">
        <f t="shared" si="50"/>
        <v>0</v>
      </c>
    </row>
    <row r="217" spans="1:39">
      <c r="A217">
        <v>805.1</v>
      </c>
      <c r="B217">
        <v>18.77</v>
      </c>
      <c r="C217">
        <v>0.1802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0.98759265115036465</v>
      </c>
      <c r="I217" s="8">
        <f t="shared" si="43"/>
        <v>0.98759265115036465</v>
      </c>
      <c r="J217" s="10">
        <f t="shared" si="44"/>
        <v>1.2407348849635347E-2</v>
      </c>
      <c r="K217" s="8">
        <f t="shared" si="45"/>
        <v>-1.2484962658315243E-2</v>
      </c>
      <c r="L217" s="10">
        <f t="shared" si="46"/>
        <v>100</v>
      </c>
      <c r="M217">
        <f t="shared" si="47"/>
        <v>1.2563225166958316E-2</v>
      </c>
      <c r="AF217">
        <v>0.97799891068520017</v>
      </c>
      <c r="AG217">
        <v>0</v>
      </c>
      <c r="AH217">
        <v>1</v>
      </c>
      <c r="AI217">
        <f t="shared" si="51"/>
        <v>149</v>
      </c>
      <c r="AJ217">
        <f t="shared" si="52"/>
        <v>64</v>
      </c>
      <c r="AK217">
        <f t="shared" si="48"/>
        <v>6.6666666666667096E-3</v>
      </c>
      <c r="AL217">
        <f t="shared" si="49"/>
        <v>0.57333333333333325</v>
      </c>
      <c r="AM217">
        <f t="shared" si="50"/>
        <v>0</v>
      </c>
    </row>
    <row r="218" spans="1:39">
      <c r="A218">
        <v>807.2</v>
      </c>
      <c r="B218">
        <v>17.88</v>
      </c>
      <c r="C218">
        <v>0.15590000000000001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0.96567366843359304</v>
      </c>
      <c r="I218" s="8">
        <f t="shared" si="43"/>
        <v>0.96567366843359304</v>
      </c>
      <c r="J218" s="10">
        <f t="shared" si="44"/>
        <v>3.4326331566406965E-2</v>
      </c>
      <c r="K218" s="8">
        <f t="shared" si="45"/>
        <v>-3.4929319199285082E-2</v>
      </c>
      <c r="L218" s="10">
        <f t="shared" si="46"/>
        <v>100</v>
      </c>
      <c r="M218">
        <f t="shared" si="47"/>
        <v>3.5546512956170041E-2</v>
      </c>
      <c r="AF218">
        <v>0.98266553346460395</v>
      </c>
      <c r="AG218">
        <v>0</v>
      </c>
      <c r="AH218">
        <v>1</v>
      </c>
      <c r="AI218">
        <f t="shared" si="51"/>
        <v>149</v>
      </c>
      <c r="AJ218">
        <f t="shared" si="52"/>
        <v>65</v>
      </c>
      <c r="AK218">
        <f t="shared" si="48"/>
        <v>6.6666666666667096E-3</v>
      </c>
      <c r="AL218">
        <f t="shared" si="49"/>
        <v>0.56666666666666665</v>
      </c>
      <c r="AM218">
        <f t="shared" si="50"/>
        <v>3.7777777777778022E-3</v>
      </c>
    </row>
    <row r="219" spans="1:39">
      <c r="A219">
        <v>809.8</v>
      </c>
      <c r="B219">
        <v>21.54</v>
      </c>
      <c r="C219">
        <v>0.12839999999999999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0.97211278124792277</v>
      </c>
      <c r="I219" s="8">
        <f t="shared" si="43"/>
        <v>0.97211278124792277</v>
      </c>
      <c r="J219" s="10">
        <f t="shared" si="44"/>
        <v>2.7887218752077225E-2</v>
      </c>
      <c r="K219" s="8">
        <f t="shared" si="45"/>
        <v>-2.8283451162212734E-2</v>
      </c>
      <c r="L219" s="10">
        <f t="shared" si="46"/>
        <v>100</v>
      </c>
      <c r="M219">
        <f t="shared" si="47"/>
        <v>2.8687225690292625E-2</v>
      </c>
      <c r="AF219">
        <v>0.98393161771348747</v>
      </c>
      <c r="AG219">
        <v>1</v>
      </c>
      <c r="AH219">
        <v>0</v>
      </c>
      <c r="AI219">
        <f t="shared" si="51"/>
        <v>150</v>
      </c>
      <c r="AJ219">
        <f t="shared" si="52"/>
        <v>65</v>
      </c>
      <c r="AK219">
        <f t="shared" si="48"/>
        <v>0</v>
      </c>
      <c r="AL219">
        <f t="shared" si="49"/>
        <v>0.56666666666666665</v>
      </c>
      <c r="AM219">
        <f t="shared" si="50"/>
        <v>0</v>
      </c>
    </row>
    <row r="220" spans="1:39">
      <c r="A220">
        <v>813</v>
      </c>
      <c r="B220">
        <v>18.05</v>
      </c>
      <c r="C220">
        <v>0.1137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0.88746524832619789</v>
      </c>
      <c r="I220" s="8">
        <f t="shared" si="43"/>
        <v>0.88746524832619789</v>
      </c>
      <c r="J220" s="10">
        <f t="shared" si="44"/>
        <v>0.11253475167380211</v>
      </c>
      <c r="K220" s="8">
        <f t="shared" si="45"/>
        <v>-0.11938591521476598</v>
      </c>
      <c r="L220" s="10">
        <f t="shared" si="46"/>
        <v>100</v>
      </c>
      <c r="M220">
        <f t="shared" si="47"/>
        <v>0.12680468546351314</v>
      </c>
      <c r="AF220">
        <v>0.98490992062515903</v>
      </c>
      <c r="AG220">
        <v>0</v>
      </c>
      <c r="AH220">
        <v>1</v>
      </c>
      <c r="AI220">
        <f t="shared" si="51"/>
        <v>150</v>
      </c>
      <c r="AJ220">
        <f t="shared" si="52"/>
        <v>66</v>
      </c>
      <c r="AK220">
        <f t="shared" si="48"/>
        <v>0</v>
      </c>
      <c r="AL220">
        <f t="shared" si="49"/>
        <v>0.56000000000000005</v>
      </c>
      <c r="AM220">
        <f t="shared" si="50"/>
        <v>0</v>
      </c>
    </row>
    <row r="221" spans="1:39">
      <c r="A221">
        <v>817.7</v>
      </c>
      <c r="B221">
        <v>19.649999999999999</v>
      </c>
      <c r="C221">
        <v>8.4239999999999995E-2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0.83552500413539377</v>
      </c>
      <c r="I221" s="8">
        <f t="shared" si="43"/>
        <v>0.83552500413539377</v>
      </c>
      <c r="J221" s="10">
        <f t="shared" si="44"/>
        <v>0.16447499586460623</v>
      </c>
      <c r="K221" s="8">
        <f t="shared" si="45"/>
        <v>-0.17969500424261928</v>
      </c>
      <c r="L221" s="10">
        <f t="shared" si="46"/>
        <v>100</v>
      </c>
      <c r="M221">
        <f t="shared" si="47"/>
        <v>0.1968522725837582</v>
      </c>
      <c r="AF221">
        <v>0.98595264497264501</v>
      </c>
      <c r="AG221">
        <v>0</v>
      </c>
      <c r="AH221">
        <v>1</v>
      </c>
      <c r="AI221">
        <f t="shared" si="51"/>
        <v>150</v>
      </c>
      <c r="AJ221">
        <f t="shared" si="52"/>
        <v>67</v>
      </c>
      <c r="AK221">
        <f t="shared" si="48"/>
        <v>0</v>
      </c>
      <c r="AL221">
        <f t="shared" si="49"/>
        <v>0.55333333333333334</v>
      </c>
      <c r="AM221">
        <f t="shared" si="50"/>
        <v>0</v>
      </c>
    </row>
    <row r="222" spans="1:39">
      <c r="A222">
        <v>832.9</v>
      </c>
      <c r="B222">
        <v>20.11</v>
      </c>
      <c r="C222">
        <v>0.15559999999999999</v>
      </c>
      <c r="D222" s="8">
        <v>1</v>
      </c>
      <c r="E222" s="9">
        <v>0</v>
      </c>
      <c r="F222" s="10">
        <f t="shared" si="40"/>
        <v>1</v>
      </c>
      <c r="G222">
        <f t="shared" si="41"/>
        <v>1</v>
      </c>
      <c r="H222">
        <f t="shared" si="42"/>
        <v>0.9862833038303781</v>
      </c>
      <c r="I222" s="8">
        <f t="shared" si="43"/>
        <v>0.9862833038303781</v>
      </c>
      <c r="J222" s="10">
        <f t="shared" si="44"/>
        <v>1.37166961696219E-2</v>
      </c>
      <c r="K222" s="8">
        <f t="shared" si="45"/>
        <v>-1.3811639249848729E-2</v>
      </c>
      <c r="L222" s="10">
        <f t="shared" si="46"/>
        <v>100</v>
      </c>
      <c r="M222">
        <f t="shared" si="47"/>
        <v>1.3907460580901114E-2</v>
      </c>
      <c r="AF222">
        <v>0.9862833038303781</v>
      </c>
      <c r="AG222">
        <v>0</v>
      </c>
      <c r="AH222">
        <v>1</v>
      </c>
      <c r="AI222">
        <f t="shared" si="51"/>
        <v>150</v>
      </c>
      <c r="AJ222">
        <f t="shared" si="52"/>
        <v>68</v>
      </c>
      <c r="AK222">
        <f t="shared" si="48"/>
        <v>0</v>
      </c>
      <c r="AL222">
        <f t="shared" si="49"/>
        <v>0.54666666666666663</v>
      </c>
      <c r="AM222">
        <f t="shared" si="50"/>
        <v>0</v>
      </c>
    </row>
    <row r="223" spans="1:39">
      <c r="A223">
        <v>869.5</v>
      </c>
      <c r="B223">
        <v>21.59</v>
      </c>
      <c r="C223">
        <v>0.1336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0.98785041048518984</v>
      </c>
      <c r="I223" s="8">
        <f t="shared" si="43"/>
        <v>0.98785041048518984</v>
      </c>
      <c r="J223" s="10">
        <f t="shared" si="44"/>
        <v>1.2149589514810155E-2</v>
      </c>
      <c r="K223" s="8">
        <f t="shared" si="45"/>
        <v>-1.2223999088882258E-2</v>
      </c>
      <c r="L223" s="10">
        <f t="shared" si="46"/>
        <v>100</v>
      </c>
      <c r="M223">
        <f t="shared" si="47"/>
        <v>1.22990175292257E-2</v>
      </c>
      <c r="AF223">
        <v>0.98653845739759305</v>
      </c>
      <c r="AG223">
        <v>0</v>
      </c>
      <c r="AH223">
        <v>1</v>
      </c>
      <c r="AI223">
        <f t="shared" si="51"/>
        <v>150</v>
      </c>
      <c r="AJ223">
        <f t="shared" si="52"/>
        <v>69</v>
      </c>
      <c r="AK223">
        <f t="shared" si="48"/>
        <v>0</v>
      </c>
      <c r="AL223">
        <f t="shared" si="49"/>
        <v>0.54</v>
      </c>
      <c r="AM223">
        <f t="shared" si="50"/>
        <v>0</v>
      </c>
    </row>
    <row r="224" spans="1:39">
      <c r="A224">
        <v>880.2</v>
      </c>
      <c r="B224">
        <v>19.46</v>
      </c>
      <c r="C224">
        <v>7.2230000000000003E-2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0.86603243256444795</v>
      </c>
      <c r="I224" s="8">
        <f t="shared" si="43"/>
        <v>0.86603243256444795</v>
      </c>
      <c r="J224" s="10">
        <f t="shared" si="44"/>
        <v>0.13396756743555205</v>
      </c>
      <c r="K224" s="8">
        <f t="shared" si="45"/>
        <v>-2.010157542389241</v>
      </c>
      <c r="L224" s="10">
        <f t="shared" si="46"/>
        <v>0</v>
      </c>
      <c r="M224">
        <f t="shared" si="47"/>
        <v>6.4644932287889105</v>
      </c>
      <c r="AF224">
        <v>0.98759265115036465</v>
      </c>
      <c r="AG224">
        <v>0</v>
      </c>
      <c r="AH224">
        <v>1</v>
      </c>
      <c r="AI224">
        <f t="shared" si="51"/>
        <v>150</v>
      </c>
      <c r="AJ224">
        <f t="shared" si="52"/>
        <v>70</v>
      </c>
      <c r="AK224">
        <f t="shared" si="48"/>
        <v>0</v>
      </c>
      <c r="AL224">
        <f t="shared" si="49"/>
        <v>0.53333333333333333</v>
      </c>
      <c r="AM224">
        <f t="shared" si="50"/>
        <v>0</v>
      </c>
    </row>
    <row r="225" spans="1:39">
      <c r="A225">
        <v>886.3</v>
      </c>
      <c r="B225">
        <v>18.8</v>
      </c>
      <c r="C225">
        <v>9.1819999999999999E-2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0.91538003822649483</v>
      </c>
      <c r="I225" s="8">
        <f t="shared" si="43"/>
        <v>0.91538003822649483</v>
      </c>
      <c r="J225" s="10">
        <f t="shared" si="44"/>
        <v>8.461996177350517E-2</v>
      </c>
      <c r="K225" s="8">
        <f t="shared" si="45"/>
        <v>-8.8415957613324714E-2</v>
      </c>
      <c r="L225" s="10">
        <f t="shared" si="46"/>
        <v>100</v>
      </c>
      <c r="M225">
        <f t="shared" si="47"/>
        <v>9.2442437282609216E-2</v>
      </c>
      <c r="AF225">
        <v>0.98785041048518984</v>
      </c>
      <c r="AG225">
        <v>0</v>
      </c>
      <c r="AH225">
        <v>1</v>
      </c>
      <c r="AI225">
        <f t="shared" si="51"/>
        <v>150</v>
      </c>
      <c r="AJ225">
        <f t="shared" si="52"/>
        <v>71</v>
      </c>
      <c r="AK225">
        <f t="shared" si="48"/>
        <v>0</v>
      </c>
      <c r="AL225">
        <f t="shared" si="49"/>
        <v>0.52666666666666662</v>
      </c>
      <c r="AM225">
        <f t="shared" si="50"/>
        <v>0</v>
      </c>
    </row>
    <row r="226" spans="1:39">
      <c r="A226">
        <v>895</v>
      </c>
      <c r="B226">
        <v>19.079999999999998</v>
      </c>
      <c r="C226">
        <v>0.15720000000000001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0.99106803336878846</v>
      </c>
      <c r="I226" s="8">
        <f t="shared" si="43"/>
        <v>0.99106803336878846</v>
      </c>
      <c r="J226" s="10">
        <f t="shared" si="44"/>
        <v>8.9319666312115409E-3</v>
      </c>
      <c r="K226" s="8">
        <f t="shared" si="45"/>
        <v>-8.9720957786797242E-3</v>
      </c>
      <c r="L226" s="10">
        <f t="shared" si="46"/>
        <v>100</v>
      </c>
      <c r="M226">
        <f t="shared" si="47"/>
        <v>9.012465673875536E-3</v>
      </c>
      <c r="AF226">
        <v>0.98898770429703142</v>
      </c>
      <c r="AG226">
        <v>0</v>
      </c>
      <c r="AH226">
        <v>1</v>
      </c>
      <c r="AI226">
        <f t="shared" si="51"/>
        <v>150</v>
      </c>
      <c r="AJ226">
        <f t="shared" si="52"/>
        <v>72</v>
      </c>
      <c r="AK226">
        <f t="shared" si="48"/>
        <v>0</v>
      </c>
      <c r="AL226">
        <f t="shared" si="49"/>
        <v>0.52</v>
      </c>
      <c r="AM226">
        <f t="shared" si="50"/>
        <v>0</v>
      </c>
    </row>
    <row r="227" spans="1:39">
      <c r="A227">
        <v>899.3</v>
      </c>
      <c r="B227">
        <v>23.98</v>
      </c>
      <c r="C227">
        <v>0.14960000000000001</v>
      </c>
      <c r="D227" s="8">
        <v>1</v>
      </c>
      <c r="E227" s="9">
        <v>0</v>
      </c>
      <c r="F227" s="10">
        <f t="shared" si="40"/>
        <v>1</v>
      </c>
      <c r="G227">
        <f t="shared" si="41"/>
        <v>1</v>
      </c>
      <c r="H227">
        <f t="shared" si="42"/>
        <v>0.99744022213035399</v>
      </c>
      <c r="I227" s="8">
        <f t="shared" si="43"/>
        <v>0.99744022213035399</v>
      </c>
      <c r="J227" s="10">
        <f t="shared" si="44"/>
        <v>2.5597778696460072E-3</v>
      </c>
      <c r="K227" s="8">
        <f t="shared" si="45"/>
        <v>-2.5630597027223975E-3</v>
      </c>
      <c r="L227" s="10">
        <f t="shared" si="46"/>
        <v>100</v>
      </c>
      <c r="M227">
        <f t="shared" si="47"/>
        <v>2.5663471482820087E-3</v>
      </c>
      <c r="AF227">
        <v>0.98995526077117002</v>
      </c>
      <c r="AG227">
        <v>0</v>
      </c>
      <c r="AH227">
        <v>1</v>
      </c>
      <c r="AI227">
        <f t="shared" si="51"/>
        <v>150</v>
      </c>
      <c r="AJ227">
        <f t="shared" si="52"/>
        <v>73</v>
      </c>
      <c r="AK227">
        <f t="shared" si="48"/>
        <v>0</v>
      </c>
      <c r="AL227">
        <f t="shared" si="49"/>
        <v>0.51333333333333331</v>
      </c>
      <c r="AM227">
        <f t="shared" si="50"/>
        <v>0</v>
      </c>
    </row>
    <row r="228" spans="1:39">
      <c r="A228">
        <v>904.3</v>
      </c>
      <c r="B228">
        <v>20.260000000000002</v>
      </c>
      <c r="C228">
        <v>7.3039999999999994E-2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0.91666929853442503</v>
      </c>
      <c r="I228" s="8">
        <f t="shared" si="43"/>
        <v>0.91666929853442503</v>
      </c>
      <c r="J228" s="10">
        <f t="shared" si="44"/>
        <v>8.3330701465574974E-2</v>
      </c>
      <c r="K228" s="8">
        <f t="shared" si="45"/>
        <v>-8.7008505865287786E-2</v>
      </c>
      <c r="L228" s="10">
        <f t="shared" si="46"/>
        <v>100</v>
      </c>
      <c r="M228">
        <f t="shared" si="47"/>
        <v>9.0905958777941484E-2</v>
      </c>
      <c r="AF228">
        <v>0.99015096493215771</v>
      </c>
      <c r="AG228">
        <v>0</v>
      </c>
      <c r="AH228">
        <v>1</v>
      </c>
      <c r="AI228">
        <f t="shared" si="51"/>
        <v>150</v>
      </c>
      <c r="AJ228">
        <f t="shared" si="52"/>
        <v>74</v>
      </c>
      <c r="AK228">
        <f t="shared" si="48"/>
        <v>0</v>
      </c>
      <c r="AL228">
        <f t="shared" si="49"/>
        <v>0.5066666666666666</v>
      </c>
      <c r="AM228">
        <f t="shared" si="50"/>
        <v>0</v>
      </c>
    </row>
    <row r="229" spans="1:39">
      <c r="A229">
        <v>904.6</v>
      </c>
      <c r="B229">
        <v>21.38</v>
      </c>
      <c r="C229">
        <v>0.1457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0.99407167892030435</v>
      </c>
      <c r="I229" s="8">
        <f t="shared" si="43"/>
        <v>0.99407167892030435</v>
      </c>
      <c r="J229" s="10">
        <f t="shared" si="44"/>
        <v>5.9283210796956531E-3</v>
      </c>
      <c r="K229" s="8">
        <f t="shared" si="45"/>
        <v>-5.945963335635315E-3</v>
      </c>
      <c r="L229" s="10">
        <f t="shared" si="46"/>
        <v>100</v>
      </c>
      <c r="M229">
        <f t="shared" si="47"/>
        <v>5.9636756638460995E-3</v>
      </c>
      <c r="AF229">
        <v>0.99018040380081185</v>
      </c>
      <c r="AG229">
        <v>0</v>
      </c>
      <c r="AH229">
        <v>1</v>
      </c>
      <c r="AI229">
        <f t="shared" si="51"/>
        <v>150</v>
      </c>
      <c r="AJ229">
        <f t="shared" si="52"/>
        <v>75</v>
      </c>
      <c r="AK229">
        <f t="shared" si="48"/>
        <v>0</v>
      </c>
      <c r="AL229">
        <f t="shared" si="49"/>
        <v>0.5</v>
      </c>
      <c r="AM229">
        <f t="shared" si="50"/>
        <v>0</v>
      </c>
    </row>
    <row r="230" spans="1:39">
      <c r="A230">
        <v>912.7</v>
      </c>
      <c r="B230">
        <v>16.399999999999999</v>
      </c>
      <c r="C230">
        <v>0.2276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0.99837539149101007</v>
      </c>
      <c r="I230" s="8">
        <f t="shared" si="43"/>
        <v>0.99837539149101007</v>
      </c>
      <c r="J230" s="10">
        <f t="shared" si="44"/>
        <v>1.6246085089899331E-3</v>
      </c>
      <c r="K230" s="8">
        <f t="shared" si="45"/>
        <v>-1.6259296164424966E-3</v>
      </c>
      <c r="L230" s="10">
        <f t="shared" si="46"/>
        <v>100</v>
      </c>
      <c r="M230">
        <f t="shared" si="47"/>
        <v>1.6272521566899638E-3</v>
      </c>
      <c r="AF230">
        <v>0.99025553863806925</v>
      </c>
      <c r="AG230">
        <v>0</v>
      </c>
      <c r="AH230">
        <v>1</v>
      </c>
      <c r="AI230">
        <f t="shared" si="51"/>
        <v>150</v>
      </c>
      <c r="AJ230">
        <f t="shared" si="52"/>
        <v>76</v>
      </c>
      <c r="AK230">
        <f t="shared" si="48"/>
        <v>0</v>
      </c>
      <c r="AL230">
        <f t="shared" si="49"/>
        <v>0.49333333333333329</v>
      </c>
      <c r="AM230">
        <f t="shared" si="50"/>
        <v>0</v>
      </c>
    </row>
    <row r="231" spans="1:39">
      <c r="A231">
        <v>920.6</v>
      </c>
      <c r="B231">
        <v>39.28</v>
      </c>
      <c r="C231">
        <v>0.1298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0.99995907845490339</v>
      </c>
      <c r="I231" s="8">
        <f t="shared" si="43"/>
        <v>0.99995907845490339</v>
      </c>
      <c r="J231" s="10">
        <f t="shared" si="44"/>
        <v>4.092154509660606E-5</v>
      </c>
      <c r="K231" s="8">
        <f t="shared" si="45"/>
        <v>-4.0922382405875343E-5</v>
      </c>
      <c r="L231" s="10">
        <f t="shared" si="46"/>
        <v>100</v>
      </c>
      <c r="M231">
        <f t="shared" si="47"/>
        <v>4.0923219737988067E-5</v>
      </c>
      <c r="AF231">
        <v>0.99037271613468358</v>
      </c>
      <c r="AG231">
        <v>0</v>
      </c>
      <c r="AH231">
        <v>1</v>
      </c>
      <c r="AI231">
        <f t="shared" si="51"/>
        <v>150</v>
      </c>
      <c r="AJ231">
        <f t="shared" si="52"/>
        <v>77</v>
      </c>
      <c r="AK231">
        <f t="shared" si="48"/>
        <v>0</v>
      </c>
      <c r="AL231">
        <f t="shared" si="49"/>
        <v>0.48666666666666669</v>
      </c>
      <c r="AM231">
        <f t="shared" si="50"/>
        <v>0</v>
      </c>
    </row>
    <row r="232" spans="1:39">
      <c r="A232">
        <v>928.2</v>
      </c>
      <c r="B232">
        <v>17.079999999999998</v>
      </c>
      <c r="C232">
        <v>0.1041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0.9391666696055686</v>
      </c>
      <c r="I232" s="8">
        <f t="shared" si="43"/>
        <v>0.9391666696055686</v>
      </c>
      <c r="J232" s="10">
        <f t="shared" si="44"/>
        <v>6.0833330394431395E-2</v>
      </c>
      <c r="K232" s="8">
        <f t="shared" si="45"/>
        <v>-6.2762318607049783E-2</v>
      </c>
      <c r="L232" s="10">
        <f t="shared" si="46"/>
        <v>100</v>
      </c>
      <c r="M232">
        <f t="shared" si="47"/>
        <v>6.4773732249229193E-2</v>
      </c>
      <c r="AF232">
        <v>0.99086476834673454</v>
      </c>
      <c r="AG232">
        <v>0</v>
      </c>
      <c r="AH232">
        <v>1</v>
      </c>
      <c r="AI232">
        <f t="shared" si="51"/>
        <v>150</v>
      </c>
      <c r="AJ232">
        <f t="shared" si="52"/>
        <v>78</v>
      </c>
      <c r="AK232">
        <f t="shared" si="48"/>
        <v>0</v>
      </c>
      <c r="AL232">
        <f t="shared" si="49"/>
        <v>0.48</v>
      </c>
      <c r="AM232">
        <f t="shared" si="50"/>
        <v>0</v>
      </c>
    </row>
    <row r="233" spans="1:39">
      <c r="A233">
        <v>928.3</v>
      </c>
      <c r="B233">
        <v>22.07</v>
      </c>
      <c r="C233">
        <v>8.9950000000000002E-2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0.9772020850562041</v>
      </c>
      <c r="I233" s="8">
        <f t="shared" si="43"/>
        <v>0.9772020850562041</v>
      </c>
      <c r="J233" s="10">
        <f t="shared" si="44"/>
        <v>2.2797914943795905E-2</v>
      </c>
      <c r="K233" s="8">
        <f t="shared" si="45"/>
        <v>-2.306180589615741E-2</v>
      </c>
      <c r="L233" s="10">
        <f t="shared" si="46"/>
        <v>100</v>
      </c>
      <c r="M233">
        <f t="shared" si="47"/>
        <v>2.3329785407165477E-2</v>
      </c>
      <c r="AF233">
        <v>0.99106803336878846</v>
      </c>
      <c r="AG233">
        <v>0</v>
      </c>
      <c r="AH233">
        <v>1</v>
      </c>
      <c r="AI233">
        <f t="shared" si="51"/>
        <v>150</v>
      </c>
      <c r="AJ233">
        <f t="shared" si="52"/>
        <v>79</v>
      </c>
      <c r="AK233">
        <f t="shared" si="48"/>
        <v>0</v>
      </c>
      <c r="AL233">
        <f t="shared" si="49"/>
        <v>0.47333333333333338</v>
      </c>
      <c r="AM233">
        <f t="shared" si="50"/>
        <v>0</v>
      </c>
    </row>
    <row r="234" spans="1:39">
      <c r="A234">
        <v>929.4</v>
      </c>
      <c r="B234">
        <v>24.52</v>
      </c>
      <c r="C234">
        <v>0.183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0.99947773590808198</v>
      </c>
      <c r="I234" s="8">
        <f t="shared" si="43"/>
        <v>0.99947773590808198</v>
      </c>
      <c r="J234" s="10">
        <f t="shared" si="44"/>
        <v>5.2226409191802325E-4</v>
      </c>
      <c r="K234" s="8">
        <f t="shared" si="45"/>
        <v>-5.2240051931169717E-4</v>
      </c>
      <c r="L234" s="10">
        <f t="shared" si="46"/>
        <v>100</v>
      </c>
      <c r="M234">
        <f t="shared" si="47"/>
        <v>5.2253699422680666E-4</v>
      </c>
      <c r="AF234">
        <v>0.99185721176718733</v>
      </c>
      <c r="AG234">
        <v>0</v>
      </c>
      <c r="AH234">
        <v>1</v>
      </c>
      <c r="AI234">
        <f t="shared" si="51"/>
        <v>150</v>
      </c>
      <c r="AJ234">
        <f t="shared" si="52"/>
        <v>80</v>
      </c>
      <c r="AK234">
        <f t="shared" si="48"/>
        <v>0</v>
      </c>
      <c r="AL234">
        <f t="shared" si="49"/>
        <v>0.46666666666666667</v>
      </c>
      <c r="AM234">
        <f t="shared" si="50"/>
        <v>0</v>
      </c>
    </row>
    <row r="235" spans="1:39">
      <c r="A235">
        <v>933.1</v>
      </c>
      <c r="B235">
        <v>23.06</v>
      </c>
      <c r="C235">
        <v>6.2899999999999998E-2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0.96146833168540724</v>
      </c>
      <c r="I235" s="8">
        <f t="shared" si="43"/>
        <v>0.96146833168540724</v>
      </c>
      <c r="J235" s="10">
        <f t="shared" si="44"/>
        <v>3.853166831459276E-2</v>
      </c>
      <c r="K235" s="8">
        <f t="shared" si="45"/>
        <v>-3.9293650860347654E-2</v>
      </c>
      <c r="L235" s="10">
        <f t="shared" si="46"/>
        <v>100</v>
      </c>
      <c r="M235">
        <f t="shared" si="47"/>
        <v>4.0075857981769006E-2</v>
      </c>
      <c r="AF235">
        <v>0.99201630101254623</v>
      </c>
      <c r="AG235">
        <v>0</v>
      </c>
      <c r="AH235">
        <v>1</v>
      </c>
      <c r="AI235">
        <f t="shared" si="51"/>
        <v>150</v>
      </c>
      <c r="AJ235">
        <f t="shared" si="52"/>
        <v>81</v>
      </c>
      <c r="AK235">
        <f t="shared" si="48"/>
        <v>0</v>
      </c>
      <c r="AL235">
        <f t="shared" si="49"/>
        <v>0.45999999999999996</v>
      </c>
      <c r="AM235">
        <f t="shared" si="50"/>
        <v>0</v>
      </c>
    </row>
    <row r="236" spans="1:39">
      <c r="A236">
        <v>947.8</v>
      </c>
      <c r="B236">
        <v>22.13</v>
      </c>
      <c r="C236">
        <v>0.1273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0.99461701847827977</v>
      </c>
      <c r="I236" s="8">
        <f t="shared" si="43"/>
        <v>0.99461701847827977</v>
      </c>
      <c r="J236" s="10">
        <f t="shared" si="44"/>
        <v>5.3829815217202315E-3</v>
      </c>
      <c r="K236" s="8">
        <f t="shared" si="45"/>
        <v>-5.3975219708726147E-3</v>
      </c>
      <c r="L236" s="10">
        <f t="shared" si="46"/>
        <v>100</v>
      </c>
      <c r="M236">
        <f t="shared" si="47"/>
        <v>5.4121148358751755E-3</v>
      </c>
      <c r="AF236">
        <v>0.9920819540840734</v>
      </c>
      <c r="AG236">
        <v>0</v>
      </c>
      <c r="AH236">
        <v>1</v>
      </c>
      <c r="AI236">
        <f t="shared" si="51"/>
        <v>150</v>
      </c>
      <c r="AJ236">
        <f t="shared" si="52"/>
        <v>82</v>
      </c>
      <c r="AK236">
        <f t="shared" si="48"/>
        <v>0</v>
      </c>
      <c r="AL236">
        <f t="shared" si="49"/>
        <v>0.45333333333333337</v>
      </c>
      <c r="AM236">
        <f t="shared" si="50"/>
        <v>0</v>
      </c>
    </row>
    <row r="237" spans="1:39">
      <c r="A237">
        <v>948</v>
      </c>
      <c r="B237">
        <v>25.56</v>
      </c>
      <c r="C237">
        <v>0.11459999999999999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0.99705525847269261</v>
      </c>
      <c r="I237" s="8">
        <f t="shared" si="43"/>
        <v>0.99705525847269261</v>
      </c>
      <c r="J237" s="10">
        <f t="shared" si="44"/>
        <v>2.9447415273073929E-3</v>
      </c>
      <c r="K237" s="8">
        <f t="shared" si="45"/>
        <v>-2.9490858092598498E-3</v>
      </c>
      <c r="L237" s="10">
        <f t="shared" si="46"/>
        <v>100</v>
      </c>
      <c r="M237">
        <f t="shared" si="47"/>
        <v>2.9534386407210791E-3</v>
      </c>
      <c r="AF237">
        <v>0.99330115845947431</v>
      </c>
      <c r="AG237">
        <v>0</v>
      </c>
      <c r="AH237">
        <v>1</v>
      </c>
      <c r="AI237">
        <f t="shared" si="51"/>
        <v>150</v>
      </c>
      <c r="AJ237">
        <f t="shared" si="52"/>
        <v>83</v>
      </c>
      <c r="AK237">
        <f t="shared" si="48"/>
        <v>0</v>
      </c>
      <c r="AL237">
        <f t="shared" si="49"/>
        <v>0.44666666666666666</v>
      </c>
      <c r="AM237">
        <f t="shared" si="50"/>
        <v>0</v>
      </c>
    </row>
    <row r="238" spans="1:39">
      <c r="A238">
        <v>951.6</v>
      </c>
      <c r="B238">
        <v>19.32</v>
      </c>
      <c r="C238">
        <v>0.1198</v>
      </c>
      <c r="D238" s="8">
        <v>1</v>
      </c>
      <c r="E238" s="9">
        <v>0</v>
      </c>
      <c r="F238" s="10">
        <f t="shared" si="40"/>
        <v>1</v>
      </c>
      <c r="G238">
        <f t="shared" si="41"/>
        <v>1</v>
      </c>
      <c r="H238">
        <f t="shared" si="42"/>
        <v>0.98490992062515903</v>
      </c>
      <c r="I238" s="8">
        <f t="shared" si="43"/>
        <v>0.98490992062515903</v>
      </c>
      <c r="J238" s="10">
        <f t="shared" si="44"/>
        <v>1.509007937484097E-2</v>
      </c>
      <c r="K238" s="8">
        <f t="shared" si="45"/>
        <v>-1.5205093133929344E-2</v>
      </c>
      <c r="L238" s="10">
        <f t="shared" si="46"/>
        <v>100</v>
      </c>
      <c r="M238">
        <f t="shared" si="47"/>
        <v>1.5321278686341928E-2</v>
      </c>
      <c r="AF238">
        <v>0.99407167892030435</v>
      </c>
      <c r="AG238">
        <v>0</v>
      </c>
      <c r="AH238">
        <v>1</v>
      </c>
      <c r="AI238">
        <f t="shared" si="51"/>
        <v>150</v>
      </c>
      <c r="AJ238">
        <f t="shared" si="52"/>
        <v>84</v>
      </c>
      <c r="AK238">
        <f t="shared" si="48"/>
        <v>0</v>
      </c>
      <c r="AL238">
        <f t="shared" si="49"/>
        <v>0.43999999999999995</v>
      </c>
      <c r="AM238">
        <f t="shared" si="50"/>
        <v>0</v>
      </c>
    </row>
    <row r="239" spans="1:39">
      <c r="A239">
        <v>955.1</v>
      </c>
      <c r="B239">
        <v>15.05</v>
      </c>
      <c r="C239">
        <v>0.1157</v>
      </c>
      <c r="D239" s="8">
        <v>1</v>
      </c>
      <c r="E239" s="9">
        <v>0</v>
      </c>
      <c r="F239" s="10">
        <f t="shared" si="40"/>
        <v>1</v>
      </c>
      <c r="G239">
        <f t="shared" si="41"/>
        <v>1</v>
      </c>
      <c r="H239">
        <f t="shared" si="42"/>
        <v>0.94331092601320132</v>
      </c>
      <c r="I239" s="8">
        <f t="shared" si="43"/>
        <v>0.94331092601320132</v>
      </c>
      <c r="J239" s="10">
        <f t="shared" si="44"/>
        <v>5.6689073986798677E-2</v>
      </c>
      <c r="K239" s="8">
        <f t="shared" si="45"/>
        <v>-5.8359330637974674E-2</v>
      </c>
      <c r="L239" s="10">
        <f t="shared" si="46"/>
        <v>100</v>
      </c>
      <c r="M239">
        <f t="shared" si="47"/>
        <v>6.00958521983719E-2</v>
      </c>
      <c r="AF239">
        <v>0.99429779621435954</v>
      </c>
      <c r="AG239">
        <v>0</v>
      </c>
      <c r="AH239">
        <v>1</v>
      </c>
      <c r="AI239">
        <f t="shared" si="51"/>
        <v>150</v>
      </c>
      <c r="AJ239">
        <f t="shared" si="52"/>
        <v>85</v>
      </c>
      <c r="AK239">
        <f t="shared" si="48"/>
        <v>0</v>
      </c>
      <c r="AL239">
        <f t="shared" si="49"/>
        <v>0.43333333333333335</v>
      </c>
      <c r="AM239">
        <f t="shared" si="50"/>
        <v>0</v>
      </c>
    </row>
    <row r="240" spans="1:39">
      <c r="A240">
        <v>963.7</v>
      </c>
      <c r="B240">
        <v>20.74</v>
      </c>
      <c r="C240">
        <v>0.16650000000000001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0.99811060581561628</v>
      </c>
      <c r="I240" s="8">
        <f t="shared" si="43"/>
        <v>0.99811060581561628</v>
      </c>
      <c r="J240" s="10">
        <f t="shared" si="44"/>
        <v>1.8893941843837192E-3</v>
      </c>
      <c r="K240" s="8">
        <f t="shared" si="45"/>
        <v>-1.89118134102608E-3</v>
      </c>
      <c r="L240" s="10">
        <f t="shared" si="46"/>
        <v>100</v>
      </c>
      <c r="M240">
        <f t="shared" si="47"/>
        <v>1.8929707523143505E-3</v>
      </c>
      <c r="AF240">
        <v>0.99448936868306492</v>
      </c>
      <c r="AG240">
        <v>0</v>
      </c>
      <c r="AH240">
        <v>1</v>
      </c>
      <c r="AI240">
        <f t="shared" si="51"/>
        <v>150</v>
      </c>
      <c r="AJ240">
        <f t="shared" si="52"/>
        <v>86</v>
      </c>
      <c r="AK240">
        <f t="shared" si="48"/>
        <v>0</v>
      </c>
      <c r="AL240">
        <f t="shared" si="49"/>
        <v>0.42666666666666664</v>
      </c>
      <c r="AM240">
        <f t="shared" si="50"/>
        <v>0</v>
      </c>
    </row>
    <row r="241" spans="1:39">
      <c r="A241">
        <v>982</v>
      </c>
      <c r="B241">
        <v>20.010000000000002</v>
      </c>
      <c r="C241">
        <v>6.7220000000000002E-2</v>
      </c>
      <c r="D241" s="8">
        <v>1</v>
      </c>
      <c r="E241" s="9">
        <v>0</v>
      </c>
      <c r="F241" s="10">
        <f t="shared" si="40"/>
        <v>1</v>
      </c>
      <c r="G241">
        <f t="shared" si="41"/>
        <v>1</v>
      </c>
      <c r="H241">
        <f t="shared" si="42"/>
        <v>0.9522493502431183</v>
      </c>
      <c r="I241" s="8">
        <f t="shared" si="43"/>
        <v>0.9522493502431183</v>
      </c>
      <c r="J241" s="10">
        <f t="shared" si="44"/>
        <v>4.7750649756881702E-2</v>
      </c>
      <c r="K241" s="8">
        <f t="shared" si="45"/>
        <v>-4.8928355962203761E-2</v>
      </c>
      <c r="L241" s="10">
        <f t="shared" si="46"/>
        <v>100</v>
      </c>
      <c r="M241">
        <f t="shared" si="47"/>
        <v>5.0145111408782278E-2</v>
      </c>
      <c r="AF241">
        <v>0.99461701847827977</v>
      </c>
      <c r="AG241">
        <v>0</v>
      </c>
      <c r="AH241">
        <v>1</v>
      </c>
      <c r="AI241">
        <f t="shared" si="51"/>
        <v>150</v>
      </c>
      <c r="AJ241">
        <f t="shared" si="52"/>
        <v>87</v>
      </c>
      <c r="AK241">
        <f t="shared" si="48"/>
        <v>0</v>
      </c>
      <c r="AL241">
        <f t="shared" si="49"/>
        <v>0.42000000000000004</v>
      </c>
      <c r="AM241">
        <f t="shared" si="50"/>
        <v>0</v>
      </c>
    </row>
    <row r="242" spans="1:39">
      <c r="A242">
        <v>984.6</v>
      </c>
      <c r="B242">
        <v>24.68</v>
      </c>
      <c r="C242">
        <v>0.1603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0.99943033338602105</v>
      </c>
      <c r="I242" s="8">
        <f t="shared" si="43"/>
        <v>0.99943033338602105</v>
      </c>
      <c r="J242" s="10">
        <f t="shared" si="44"/>
        <v>5.6966661397894747E-4</v>
      </c>
      <c r="K242" s="8">
        <f t="shared" si="45"/>
        <v>-5.6982893565357511E-4</v>
      </c>
      <c r="L242" s="10">
        <f t="shared" si="46"/>
        <v>100</v>
      </c>
      <c r="M242">
        <f t="shared" si="47"/>
        <v>5.699913190036417E-4</v>
      </c>
      <c r="AF242">
        <v>0.99552497325820866</v>
      </c>
      <c r="AG242">
        <v>0</v>
      </c>
      <c r="AH242">
        <v>1</v>
      </c>
      <c r="AI242">
        <f t="shared" si="51"/>
        <v>150</v>
      </c>
      <c r="AJ242">
        <f t="shared" si="52"/>
        <v>88</v>
      </c>
      <c r="AK242">
        <f t="shared" si="48"/>
        <v>0</v>
      </c>
      <c r="AL242">
        <f t="shared" si="49"/>
        <v>0.41333333333333333</v>
      </c>
      <c r="AM242">
        <f t="shared" si="50"/>
        <v>0</v>
      </c>
    </row>
    <row r="243" spans="1:39">
      <c r="A243">
        <v>998.9</v>
      </c>
      <c r="B243">
        <v>24.48</v>
      </c>
      <c r="C243">
        <v>7.0269999999999999E-2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0.99015096493215771</v>
      </c>
      <c r="I243" s="8">
        <f t="shared" si="43"/>
        <v>0.99015096493215771</v>
      </c>
      <c r="J243" s="10">
        <f t="shared" si="44"/>
        <v>9.8490350678422933E-3</v>
      </c>
      <c r="K243" s="8">
        <f t="shared" si="45"/>
        <v>-9.8978576484314868E-3</v>
      </c>
      <c r="L243" s="10">
        <f t="shared" si="46"/>
        <v>100</v>
      </c>
      <c r="M243">
        <f t="shared" si="47"/>
        <v>9.9470034536775116E-3</v>
      </c>
      <c r="AF243">
        <v>0.9959994606063437</v>
      </c>
      <c r="AG243">
        <v>0</v>
      </c>
      <c r="AH243">
        <v>1</v>
      </c>
      <c r="AI243">
        <f t="shared" si="51"/>
        <v>150</v>
      </c>
      <c r="AJ243">
        <f t="shared" si="52"/>
        <v>89</v>
      </c>
      <c r="AK243">
        <f t="shared" si="48"/>
        <v>0</v>
      </c>
      <c r="AL243">
        <f t="shared" si="49"/>
        <v>0.40666666666666662</v>
      </c>
      <c r="AM243">
        <f t="shared" si="50"/>
        <v>0</v>
      </c>
    </row>
    <row r="244" spans="1:39">
      <c r="A244">
        <v>1001</v>
      </c>
      <c r="B244">
        <v>10.38</v>
      </c>
      <c r="C244">
        <v>0.27760000000000001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0.99929046754981843</v>
      </c>
      <c r="I244" s="8">
        <f t="shared" si="43"/>
        <v>0.99929046754981843</v>
      </c>
      <c r="J244" s="10">
        <f t="shared" si="44"/>
        <v>7.0953245018157141E-4</v>
      </c>
      <c r="K244" s="8">
        <f t="shared" si="45"/>
        <v>-7.0978428746202975E-4</v>
      </c>
      <c r="L244" s="10">
        <f t="shared" si="46"/>
        <v>100</v>
      </c>
      <c r="M244">
        <f t="shared" si="47"/>
        <v>7.1003624393745004E-4</v>
      </c>
      <c r="AF244">
        <v>0.99620302852403475</v>
      </c>
      <c r="AG244">
        <v>0</v>
      </c>
      <c r="AH244">
        <v>1</v>
      </c>
      <c r="AI244">
        <f t="shared" si="51"/>
        <v>150</v>
      </c>
      <c r="AJ244">
        <f t="shared" si="52"/>
        <v>90</v>
      </c>
      <c r="AK244">
        <f t="shared" si="48"/>
        <v>0</v>
      </c>
      <c r="AL244">
        <f t="shared" si="49"/>
        <v>0.4</v>
      </c>
      <c r="AM244">
        <f t="shared" si="50"/>
        <v>0</v>
      </c>
    </row>
    <row r="245" spans="1:39">
      <c r="A245">
        <v>1006</v>
      </c>
      <c r="B245">
        <v>16.149999999999999</v>
      </c>
      <c r="C245">
        <v>0.21460000000000001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0.99904478159047194</v>
      </c>
      <c r="I245" s="8">
        <f t="shared" si="43"/>
        <v>0.99904478159047194</v>
      </c>
      <c r="J245" s="10">
        <f t="shared" si="44"/>
        <v>9.5521840952805803E-4</v>
      </c>
      <c r="K245" s="8">
        <f t="shared" si="45"/>
        <v>-9.5567492136850439E-4</v>
      </c>
      <c r="L245" s="10">
        <f t="shared" si="46"/>
        <v>100</v>
      </c>
      <c r="M245">
        <f t="shared" si="47"/>
        <v>9.5613172415290272E-4</v>
      </c>
      <c r="AF245">
        <v>0.99631028070458905</v>
      </c>
      <c r="AG245">
        <v>0</v>
      </c>
      <c r="AH245">
        <v>1</v>
      </c>
      <c r="AI245">
        <f t="shared" si="51"/>
        <v>150</v>
      </c>
      <c r="AJ245">
        <f t="shared" si="52"/>
        <v>91</v>
      </c>
      <c r="AK245">
        <f t="shared" si="48"/>
        <v>0</v>
      </c>
      <c r="AL245">
        <f t="shared" si="49"/>
        <v>0.39333333333333331</v>
      </c>
      <c r="AM245">
        <f t="shared" si="50"/>
        <v>0</v>
      </c>
    </row>
    <row r="246" spans="1:39">
      <c r="A246">
        <v>1024</v>
      </c>
      <c r="B246">
        <v>21.84</v>
      </c>
      <c r="C246">
        <v>8.6419999999999997E-2</v>
      </c>
      <c r="D246" s="8">
        <v>1</v>
      </c>
      <c r="E246" s="9">
        <v>0</v>
      </c>
      <c r="F246" s="10">
        <f t="shared" si="40"/>
        <v>1</v>
      </c>
      <c r="G246">
        <f t="shared" si="41"/>
        <v>1</v>
      </c>
      <c r="H246">
        <f t="shared" si="42"/>
        <v>0.99037271613468358</v>
      </c>
      <c r="I246" s="8">
        <f t="shared" si="43"/>
        <v>0.99037271613468358</v>
      </c>
      <c r="J246" s="10">
        <f t="shared" si="44"/>
        <v>9.6272838653164161E-3</v>
      </c>
      <c r="K246" s="8">
        <f t="shared" si="45"/>
        <v>-9.6739257605450678E-3</v>
      </c>
      <c r="L246" s="10">
        <f t="shared" si="46"/>
        <v>100</v>
      </c>
      <c r="M246">
        <f t="shared" si="47"/>
        <v>9.720869434782748E-3</v>
      </c>
      <c r="AF246">
        <v>0.99631079885050633</v>
      </c>
      <c r="AG246">
        <v>0</v>
      </c>
      <c r="AH246">
        <v>1</v>
      </c>
      <c r="AI246">
        <f t="shared" si="51"/>
        <v>150</v>
      </c>
      <c r="AJ246">
        <f t="shared" si="52"/>
        <v>92</v>
      </c>
      <c r="AK246">
        <f t="shared" si="48"/>
        <v>0</v>
      </c>
      <c r="AL246">
        <f t="shared" si="49"/>
        <v>0.38666666666666671</v>
      </c>
      <c r="AM246">
        <f t="shared" si="50"/>
        <v>0</v>
      </c>
    </row>
    <row r="247" spans="1:39">
      <c r="A247">
        <v>1027</v>
      </c>
      <c r="B247">
        <v>18.87</v>
      </c>
      <c r="C247">
        <v>0.11169999999999999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0.99018040380081185</v>
      </c>
      <c r="I247" s="8">
        <f t="shared" si="43"/>
        <v>0.99018040380081185</v>
      </c>
      <c r="J247" s="10">
        <f t="shared" si="44"/>
        <v>9.819596199188152E-3</v>
      </c>
      <c r="K247" s="8">
        <f t="shared" si="45"/>
        <v>-9.8681263932273184E-3</v>
      </c>
      <c r="L247" s="10">
        <f t="shared" si="46"/>
        <v>100</v>
      </c>
      <c r="M247">
        <f t="shared" si="47"/>
        <v>9.9169769079408034E-3</v>
      </c>
      <c r="AF247">
        <v>0.99705525847269261</v>
      </c>
      <c r="AG247">
        <v>0</v>
      </c>
      <c r="AH247">
        <v>1</v>
      </c>
      <c r="AI247">
        <f t="shared" si="51"/>
        <v>150</v>
      </c>
      <c r="AJ247">
        <f t="shared" si="52"/>
        <v>93</v>
      </c>
      <c r="AK247">
        <f t="shared" si="48"/>
        <v>0</v>
      </c>
      <c r="AL247">
        <f t="shared" si="49"/>
        <v>0.38</v>
      </c>
      <c r="AM247">
        <f t="shared" si="50"/>
        <v>0</v>
      </c>
    </row>
    <row r="248" spans="1:39">
      <c r="A248">
        <v>1033</v>
      </c>
      <c r="B248">
        <v>18.7</v>
      </c>
      <c r="C248">
        <v>0.14849999999999999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0.997095437225201</v>
      </c>
      <c r="I248" s="8">
        <f t="shared" si="43"/>
        <v>0.997095437225201</v>
      </c>
      <c r="J248" s="10">
        <f t="shared" si="44"/>
        <v>2.9045627747990022E-3</v>
      </c>
      <c r="K248" s="8">
        <f t="shared" si="45"/>
        <v>-2.9087892031904013E-3</v>
      </c>
      <c r="L248" s="10">
        <f t="shared" si="46"/>
        <v>100</v>
      </c>
      <c r="M248">
        <f t="shared" si="47"/>
        <v>2.9130238353933875E-3</v>
      </c>
      <c r="AF248">
        <v>0.997095437225201</v>
      </c>
      <c r="AG248">
        <v>0</v>
      </c>
      <c r="AH248">
        <v>1</v>
      </c>
      <c r="AI248">
        <f t="shared" si="51"/>
        <v>150</v>
      </c>
      <c r="AJ248">
        <f t="shared" si="52"/>
        <v>94</v>
      </c>
      <c r="AK248">
        <f t="shared" si="48"/>
        <v>0</v>
      </c>
      <c r="AL248">
        <f t="shared" si="49"/>
        <v>0.37333333333333329</v>
      </c>
      <c r="AM248">
        <f t="shared" si="50"/>
        <v>0</v>
      </c>
    </row>
    <row r="249" spans="1:39">
      <c r="A249">
        <v>1040</v>
      </c>
      <c r="B249">
        <v>19.98</v>
      </c>
      <c r="C249">
        <v>0.109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0.99330115845947431</v>
      </c>
      <c r="I249" s="8">
        <f t="shared" si="43"/>
        <v>0.99330115845947431</v>
      </c>
      <c r="J249" s="10">
        <f t="shared" si="44"/>
        <v>6.6988415405256907E-3</v>
      </c>
      <c r="K249" s="8">
        <f t="shared" si="45"/>
        <v>-6.7213794880000635E-3</v>
      </c>
      <c r="L249" s="10">
        <f t="shared" si="46"/>
        <v>100</v>
      </c>
      <c r="M249">
        <f t="shared" si="47"/>
        <v>6.7440186528273304E-3</v>
      </c>
      <c r="AF249">
        <v>0.99744022213035399</v>
      </c>
      <c r="AG249">
        <v>0</v>
      </c>
      <c r="AH249">
        <v>1</v>
      </c>
      <c r="AI249">
        <f t="shared" si="51"/>
        <v>150</v>
      </c>
      <c r="AJ249">
        <f t="shared" si="52"/>
        <v>95</v>
      </c>
      <c r="AK249">
        <f t="shared" si="48"/>
        <v>0</v>
      </c>
      <c r="AL249">
        <f t="shared" si="49"/>
        <v>0.3666666666666667</v>
      </c>
      <c r="AM249">
        <f t="shared" si="50"/>
        <v>0</v>
      </c>
    </row>
    <row r="250" spans="1:39">
      <c r="A250">
        <v>1041</v>
      </c>
      <c r="B250">
        <v>18.579999999999998</v>
      </c>
      <c r="C250">
        <v>8.4680000000000005E-2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0.97799891068520017</v>
      </c>
      <c r="I250" s="8">
        <f t="shared" si="43"/>
        <v>0.97799891068520017</v>
      </c>
      <c r="J250" s="10">
        <f t="shared" si="44"/>
        <v>2.2001089314799827E-2</v>
      </c>
      <c r="K250" s="8">
        <f t="shared" si="45"/>
        <v>-2.2246722766753744E-2</v>
      </c>
      <c r="L250" s="10">
        <f t="shared" si="46"/>
        <v>100</v>
      </c>
      <c r="M250">
        <f t="shared" si="47"/>
        <v>2.2496026400873542E-2</v>
      </c>
      <c r="AF250">
        <v>0.99795687989697601</v>
      </c>
      <c r="AG250">
        <v>0</v>
      </c>
      <c r="AH250">
        <v>1</v>
      </c>
      <c r="AI250">
        <f t="shared" si="51"/>
        <v>150</v>
      </c>
      <c r="AJ250">
        <f t="shared" si="52"/>
        <v>96</v>
      </c>
      <c r="AK250">
        <f t="shared" si="48"/>
        <v>0</v>
      </c>
      <c r="AL250">
        <f t="shared" si="49"/>
        <v>0.36</v>
      </c>
      <c r="AM250">
        <f t="shared" si="50"/>
        <v>0</v>
      </c>
    </row>
    <row r="251" spans="1:39">
      <c r="A251">
        <v>1075</v>
      </c>
      <c r="B251">
        <v>18.52</v>
      </c>
      <c r="C251">
        <v>0.1053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0.9920819540840734</v>
      </c>
      <c r="I251" s="8">
        <f t="shared" si="43"/>
        <v>0.9920819540840734</v>
      </c>
      <c r="J251" s="10">
        <f t="shared" si="44"/>
        <v>7.918045915926597E-3</v>
      </c>
      <c r="K251" s="8">
        <f t="shared" si="45"/>
        <v>-7.9495601055895142E-3</v>
      </c>
      <c r="L251" s="10">
        <f t="shared" si="46"/>
        <v>100</v>
      </c>
      <c r="M251">
        <f t="shared" si="47"/>
        <v>7.9812417546056749E-3</v>
      </c>
      <c r="AF251">
        <v>0.99811060581561628</v>
      </c>
      <c r="AG251">
        <v>0</v>
      </c>
      <c r="AH251">
        <v>1</v>
      </c>
      <c r="AI251">
        <f t="shared" si="51"/>
        <v>150</v>
      </c>
      <c r="AJ251">
        <f t="shared" si="52"/>
        <v>97</v>
      </c>
      <c r="AK251">
        <f t="shared" si="48"/>
        <v>0</v>
      </c>
      <c r="AL251">
        <f t="shared" si="49"/>
        <v>0.35333333333333339</v>
      </c>
      <c r="AM251">
        <f t="shared" si="50"/>
        <v>0</v>
      </c>
    </row>
    <row r="252" spans="1:39">
      <c r="A252">
        <v>1075</v>
      </c>
      <c r="B252">
        <v>21.91</v>
      </c>
      <c r="C252">
        <v>9.7089999999999996E-2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0.99620302852403475</v>
      </c>
      <c r="I252" s="8">
        <f t="shared" si="43"/>
        <v>0.99620302852403475</v>
      </c>
      <c r="J252" s="10">
        <f t="shared" si="44"/>
        <v>3.7969714759652495E-3</v>
      </c>
      <c r="K252" s="8">
        <f t="shared" si="45"/>
        <v>-3.8041982712502783E-3</v>
      </c>
      <c r="L252" s="10">
        <f t="shared" si="46"/>
        <v>100</v>
      </c>
      <c r="M252">
        <f t="shared" si="47"/>
        <v>3.8114434179052914E-3</v>
      </c>
      <c r="AF252">
        <v>0.99834368752756442</v>
      </c>
      <c r="AG252">
        <v>0</v>
      </c>
      <c r="AH252">
        <v>1</v>
      </c>
      <c r="AI252">
        <f t="shared" si="51"/>
        <v>150</v>
      </c>
      <c r="AJ252">
        <f t="shared" si="52"/>
        <v>98</v>
      </c>
      <c r="AK252">
        <f t="shared" si="48"/>
        <v>0</v>
      </c>
      <c r="AL252">
        <f t="shared" si="49"/>
        <v>0.34666666666666668</v>
      </c>
      <c r="AM252">
        <f t="shared" si="50"/>
        <v>0</v>
      </c>
    </row>
    <row r="253" spans="1:39">
      <c r="A253">
        <v>1076</v>
      </c>
      <c r="B253">
        <v>17.600000000000001</v>
      </c>
      <c r="C253">
        <v>0.1686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0.99870493316280418</v>
      </c>
      <c r="I253" s="8">
        <f t="shared" si="43"/>
        <v>0.99870493316280418</v>
      </c>
      <c r="J253" s="10">
        <f t="shared" si="44"/>
        <v>1.295066837195824E-3</v>
      </c>
      <c r="K253" s="8">
        <f t="shared" si="45"/>
        <v>-1.2959061609840892E-3</v>
      </c>
      <c r="L253" s="10">
        <f t="shared" si="46"/>
        <v>100</v>
      </c>
      <c r="M253">
        <f t="shared" si="47"/>
        <v>1.296746210208925E-3</v>
      </c>
      <c r="AF253">
        <v>0.99837539149101007</v>
      </c>
      <c r="AG253">
        <v>0</v>
      </c>
      <c r="AH253">
        <v>1</v>
      </c>
      <c r="AI253">
        <f t="shared" si="51"/>
        <v>150</v>
      </c>
      <c r="AJ253">
        <f t="shared" si="52"/>
        <v>99</v>
      </c>
      <c r="AK253">
        <f t="shared" si="48"/>
        <v>0</v>
      </c>
      <c r="AL253">
        <f t="shared" si="49"/>
        <v>0.33999999999999997</v>
      </c>
      <c r="AM253">
        <f t="shared" si="50"/>
        <v>0</v>
      </c>
    </row>
    <row r="254" spans="1:39">
      <c r="A254">
        <v>1076</v>
      </c>
      <c r="B254">
        <v>24.59</v>
      </c>
      <c r="C254">
        <v>0.1206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0.9992164482460909</v>
      </c>
      <c r="I254" s="8">
        <f t="shared" si="43"/>
        <v>0.9992164482460909</v>
      </c>
      <c r="J254" s="10">
        <f t="shared" si="44"/>
        <v>7.8355175390909526E-4</v>
      </c>
      <c r="K254" s="8">
        <f t="shared" si="45"/>
        <v>-7.8385889103365779E-4</v>
      </c>
      <c r="L254" s="10">
        <f t="shared" si="46"/>
        <v>100</v>
      </c>
      <c r="M254">
        <f t="shared" si="47"/>
        <v>7.8416618870160858E-4</v>
      </c>
      <c r="AF254">
        <v>0.99851569200698531</v>
      </c>
      <c r="AG254">
        <v>0</v>
      </c>
      <c r="AH254">
        <v>1</v>
      </c>
      <c r="AI254">
        <f t="shared" si="51"/>
        <v>150</v>
      </c>
      <c r="AJ254">
        <f t="shared" si="52"/>
        <v>100</v>
      </c>
      <c r="AK254">
        <f t="shared" si="48"/>
        <v>0</v>
      </c>
      <c r="AL254">
        <f t="shared" si="49"/>
        <v>0.33333333333333337</v>
      </c>
      <c r="AM254">
        <f t="shared" si="50"/>
        <v>0</v>
      </c>
    </row>
    <row r="255" spans="1:39">
      <c r="A255">
        <v>1077</v>
      </c>
      <c r="B255">
        <v>17.12</v>
      </c>
      <c r="C255">
        <v>0.11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0.98995526077117002</v>
      </c>
      <c r="I255" s="8">
        <f t="shared" si="43"/>
        <v>0.98995526077117002</v>
      </c>
      <c r="J255" s="10">
        <f t="shared" si="44"/>
        <v>1.004473922882998E-2</v>
      </c>
      <c r="K255" s="8">
        <f t="shared" si="45"/>
        <v>-1.0095528014884086E-2</v>
      </c>
      <c r="L255" s="10">
        <f t="shared" si="46"/>
        <v>100</v>
      </c>
      <c r="M255">
        <f t="shared" si="47"/>
        <v>1.0146659780367428E-2</v>
      </c>
      <c r="AF255">
        <v>0.99858098574297816</v>
      </c>
      <c r="AG255">
        <v>0</v>
      </c>
      <c r="AH255">
        <v>1</v>
      </c>
      <c r="AI255">
        <f t="shared" si="51"/>
        <v>150</v>
      </c>
      <c r="AJ255">
        <f t="shared" si="52"/>
        <v>101</v>
      </c>
      <c r="AK255">
        <f t="shared" si="48"/>
        <v>0</v>
      </c>
      <c r="AL255">
        <f t="shared" si="49"/>
        <v>0.32666666666666666</v>
      </c>
      <c r="AM255">
        <f t="shared" si="50"/>
        <v>0</v>
      </c>
    </row>
    <row r="256" spans="1:39">
      <c r="A256">
        <v>1088</v>
      </c>
      <c r="B256">
        <v>25.11</v>
      </c>
      <c r="C256">
        <v>0.18870000000000001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0.99993724527493821</v>
      </c>
      <c r="I256" s="8">
        <f t="shared" si="43"/>
        <v>0.99993724527493821</v>
      </c>
      <c r="J256" s="10">
        <f t="shared" si="44"/>
        <v>6.2754725061786587E-5</v>
      </c>
      <c r="K256" s="8">
        <f t="shared" si="45"/>
        <v>-6.275669422192854E-5</v>
      </c>
      <c r="L256" s="10">
        <f t="shared" si="46"/>
        <v>100</v>
      </c>
      <c r="M256">
        <f t="shared" si="47"/>
        <v>6.2758663464457538E-5</v>
      </c>
      <c r="AF256">
        <v>0.99870493316280418</v>
      </c>
      <c r="AG256">
        <v>0</v>
      </c>
      <c r="AH256">
        <v>1</v>
      </c>
      <c r="AI256">
        <f t="shared" si="51"/>
        <v>150</v>
      </c>
      <c r="AJ256">
        <f t="shared" si="52"/>
        <v>102</v>
      </c>
      <c r="AK256">
        <f t="shared" si="48"/>
        <v>0</v>
      </c>
      <c r="AL256">
        <f t="shared" si="49"/>
        <v>0.31999999999999995</v>
      </c>
      <c r="AM256">
        <f t="shared" si="50"/>
        <v>0</v>
      </c>
    </row>
    <row r="257" spans="1:39">
      <c r="A257">
        <v>1094</v>
      </c>
      <c r="B257">
        <v>20.25</v>
      </c>
      <c r="C257">
        <v>0.1066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0.99631079885050633</v>
      </c>
      <c r="I257" s="8">
        <f t="shared" si="43"/>
        <v>0.99631079885050633</v>
      </c>
      <c r="J257" s="10">
        <f t="shared" si="44"/>
        <v>3.6892011494936705E-3</v>
      </c>
      <c r="K257" s="8">
        <f t="shared" si="45"/>
        <v>-3.6960230354290279E-3</v>
      </c>
      <c r="L257" s="10">
        <f t="shared" si="46"/>
        <v>100</v>
      </c>
      <c r="M257">
        <f t="shared" si="47"/>
        <v>3.7028617513230676E-3</v>
      </c>
      <c r="AF257">
        <v>0.99880436509688131</v>
      </c>
      <c r="AG257">
        <v>0</v>
      </c>
      <c r="AH257">
        <v>1</v>
      </c>
      <c r="AI257">
        <f t="shared" si="51"/>
        <v>150</v>
      </c>
      <c r="AJ257">
        <f t="shared" si="52"/>
        <v>103</v>
      </c>
      <c r="AK257">
        <f t="shared" si="48"/>
        <v>0</v>
      </c>
      <c r="AL257">
        <f t="shared" si="49"/>
        <v>0.31333333333333335</v>
      </c>
      <c r="AM257">
        <f t="shared" si="50"/>
        <v>0</v>
      </c>
    </row>
    <row r="258" spans="1:39">
      <c r="A258">
        <v>1102</v>
      </c>
      <c r="B258">
        <v>19.98</v>
      </c>
      <c r="C258">
        <v>5.8840000000000003E-2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0.98266553346460395</v>
      </c>
      <c r="I258" s="8">
        <f t="shared" si="43"/>
        <v>0.98266553346460395</v>
      </c>
      <c r="J258" s="10">
        <f t="shared" si="44"/>
        <v>1.7334466535396054E-2</v>
      </c>
      <c r="K258" s="8">
        <f t="shared" si="45"/>
        <v>-1.7486467532385992E-2</v>
      </c>
      <c r="L258" s="10">
        <f t="shared" si="46"/>
        <v>100</v>
      </c>
      <c r="M258">
        <f t="shared" si="47"/>
        <v>1.7640250873844705E-2</v>
      </c>
      <c r="AF258">
        <v>0.99886834338688113</v>
      </c>
      <c r="AG258">
        <v>0</v>
      </c>
      <c r="AH258">
        <v>1</v>
      </c>
      <c r="AI258">
        <f t="shared" si="51"/>
        <v>150</v>
      </c>
      <c r="AJ258">
        <f t="shared" si="52"/>
        <v>104</v>
      </c>
      <c r="AK258">
        <f t="shared" si="48"/>
        <v>0</v>
      </c>
      <c r="AL258">
        <f t="shared" si="49"/>
        <v>0.30666666666666664</v>
      </c>
      <c r="AM258">
        <f t="shared" si="50"/>
        <v>0</v>
      </c>
    </row>
    <row r="259" spans="1:39">
      <c r="A259">
        <v>1104</v>
      </c>
      <c r="B259">
        <v>24.81</v>
      </c>
      <c r="C259">
        <v>0.219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0.99997876319326917</v>
      </c>
      <c r="I259" s="8">
        <f t="shared" si="43"/>
        <v>0.99997876319326917</v>
      </c>
      <c r="J259" s="10">
        <f t="shared" si="44"/>
        <v>2.1236806730828839E-5</v>
      </c>
      <c r="K259" s="8">
        <f t="shared" si="45"/>
        <v>-2.1237032235001564E-5</v>
      </c>
      <c r="L259" s="10">
        <f t="shared" si="46"/>
        <v>100</v>
      </c>
      <c r="M259">
        <f t="shared" si="47"/>
        <v>2.1237257742367007E-5</v>
      </c>
      <c r="AF259">
        <v>0.9990413300036981</v>
      </c>
      <c r="AG259">
        <v>0</v>
      </c>
      <c r="AH259">
        <v>1</v>
      </c>
      <c r="AI259">
        <f t="shared" si="51"/>
        <v>150</v>
      </c>
      <c r="AJ259">
        <f t="shared" si="52"/>
        <v>105</v>
      </c>
      <c r="AK259">
        <f t="shared" si="48"/>
        <v>0</v>
      </c>
      <c r="AL259">
        <f t="shared" si="49"/>
        <v>0.30000000000000004</v>
      </c>
      <c r="AM259">
        <f t="shared" si="50"/>
        <v>0</v>
      </c>
    </row>
    <row r="260" spans="1:39">
      <c r="A260">
        <v>1123</v>
      </c>
      <c r="B260">
        <v>24.8</v>
      </c>
      <c r="C260">
        <v>0.24579999999999999</v>
      </c>
      <c r="D260" s="8">
        <v>1</v>
      </c>
      <c r="E260" s="9">
        <v>0</v>
      </c>
      <c r="F260" s="10">
        <f t="shared" si="40"/>
        <v>1</v>
      </c>
      <c r="G260">
        <f t="shared" si="41"/>
        <v>1</v>
      </c>
      <c r="H260">
        <f t="shared" si="42"/>
        <v>0.99999284589192128</v>
      </c>
      <c r="I260" s="8">
        <f t="shared" si="43"/>
        <v>0.99999284589192128</v>
      </c>
      <c r="J260" s="10">
        <f t="shared" si="44"/>
        <v>7.1541080787218547E-6</v>
      </c>
      <c r="K260" s="8">
        <f t="shared" si="45"/>
        <v>-7.1541336694751083E-6</v>
      </c>
      <c r="L260" s="10">
        <f t="shared" si="46"/>
        <v>100</v>
      </c>
      <c r="M260">
        <f t="shared" si="47"/>
        <v>7.1541592603504159E-6</v>
      </c>
      <c r="AF260">
        <v>0.99904478159047194</v>
      </c>
      <c r="AG260">
        <v>0</v>
      </c>
      <c r="AH260">
        <v>1</v>
      </c>
      <c r="AI260">
        <f t="shared" si="51"/>
        <v>150</v>
      </c>
      <c r="AJ260">
        <f t="shared" si="52"/>
        <v>106</v>
      </c>
      <c r="AK260">
        <f t="shared" si="48"/>
        <v>0</v>
      </c>
      <c r="AL260">
        <f t="shared" si="49"/>
        <v>0.29333333333333333</v>
      </c>
      <c r="AM260">
        <f t="shared" si="50"/>
        <v>0</v>
      </c>
    </row>
    <row r="261" spans="1:39">
      <c r="A261">
        <v>1130</v>
      </c>
      <c r="B261">
        <v>21.31</v>
      </c>
      <c r="C261">
        <v>0.10290000000000001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0.99795687989697601</v>
      </c>
      <c r="I261" s="8">
        <f t="shared" ref="I261:I303" si="56">F261*H261</f>
        <v>0.99795687989697601</v>
      </c>
      <c r="J261" s="10">
        <f t="shared" ref="J261:J303" si="57">F261-I261</f>
        <v>2.0431201030239876E-3</v>
      </c>
      <c r="K261" s="8">
        <f t="shared" ref="K261:K303" si="58">IFERROR(F261*(G261*LN(H261)+(1-G261)*LN(1-H261)),0)</f>
        <v>-2.0452101201575788E-3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2.0473029889176261E-3</v>
      </c>
      <c r="AF261">
        <v>0.9992164482460909</v>
      </c>
      <c r="AG261">
        <v>0</v>
      </c>
      <c r="AH261">
        <v>1</v>
      </c>
      <c r="AI261">
        <f t="shared" si="51"/>
        <v>150</v>
      </c>
      <c r="AJ261">
        <f t="shared" si="52"/>
        <v>107</v>
      </c>
      <c r="AK261">
        <f t="shared" ref="AK261:AK304" si="61">1-AI261/AI$304</f>
        <v>0</v>
      </c>
      <c r="AL261">
        <f t="shared" ref="AL261:AL304" si="62">1-AJ261/AJ$304</f>
        <v>0.28666666666666663</v>
      </c>
      <c r="AM261">
        <f t="shared" ref="AM261:AM304" si="63">(AK261-AK262)*AL261</f>
        <v>0</v>
      </c>
    </row>
    <row r="262" spans="1:39">
      <c r="A262">
        <v>1132</v>
      </c>
      <c r="B262">
        <v>26.29</v>
      </c>
      <c r="C262">
        <v>0.17910000000000001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0.99996280294772177</v>
      </c>
      <c r="I262" s="8">
        <f t="shared" si="56"/>
        <v>0.99996280294772177</v>
      </c>
      <c r="J262" s="10">
        <f t="shared" si="57"/>
        <v>3.7197052278226117E-5</v>
      </c>
      <c r="K262" s="8">
        <f t="shared" si="58"/>
        <v>-3.7197744105731225E-5</v>
      </c>
      <c r="L262" s="10">
        <f t="shared" si="59"/>
        <v>100</v>
      </c>
      <c r="M262">
        <f t="shared" si="60"/>
        <v>3.7198435950392829E-5</v>
      </c>
      <c r="AF262">
        <v>0.99929046754981843</v>
      </c>
      <c r="AG262">
        <v>0</v>
      </c>
      <c r="AH262">
        <v>1</v>
      </c>
      <c r="AI262">
        <f t="shared" ref="AI262:AI304" si="64">AI261+AG262</f>
        <v>150</v>
      </c>
      <c r="AJ262">
        <f t="shared" ref="AJ262:AJ304" si="65">AJ261+AH262</f>
        <v>108</v>
      </c>
      <c r="AK262">
        <f t="shared" si="61"/>
        <v>0</v>
      </c>
      <c r="AL262">
        <f t="shared" si="62"/>
        <v>0.28000000000000003</v>
      </c>
      <c r="AM262">
        <f t="shared" si="63"/>
        <v>0</v>
      </c>
    </row>
    <row r="263" spans="1:39">
      <c r="A263">
        <v>1138</v>
      </c>
      <c r="B263">
        <v>18.91</v>
      </c>
      <c r="C263">
        <v>8.0280000000000004E-2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0.99201630101254623</v>
      </c>
      <c r="I263" s="8">
        <f t="shared" si="56"/>
        <v>0.99201630101254623</v>
      </c>
      <c r="J263" s="10">
        <f t="shared" si="57"/>
        <v>7.9836989874537689E-3</v>
      </c>
      <c r="K263" s="8">
        <f t="shared" si="58"/>
        <v>-8.015739359951023E-3</v>
      </c>
      <c r="L263" s="10">
        <f t="shared" si="59"/>
        <v>100</v>
      </c>
      <c r="M263">
        <f t="shared" si="60"/>
        <v>8.0479514089686292E-3</v>
      </c>
      <c r="AF263">
        <v>0.99943033338602105</v>
      </c>
      <c r="AG263">
        <v>0</v>
      </c>
      <c r="AH263">
        <v>1</v>
      </c>
      <c r="AI263">
        <f t="shared" si="64"/>
        <v>150</v>
      </c>
      <c r="AJ263">
        <f t="shared" si="65"/>
        <v>109</v>
      </c>
      <c r="AK263">
        <f t="shared" si="61"/>
        <v>0</v>
      </c>
      <c r="AL263">
        <f t="shared" si="62"/>
        <v>0.27333333333333332</v>
      </c>
      <c r="AM263">
        <f t="shared" si="63"/>
        <v>0</v>
      </c>
    </row>
    <row r="264" spans="1:39">
      <c r="A264">
        <v>1138</v>
      </c>
      <c r="B264">
        <v>26.6</v>
      </c>
      <c r="C264">
        <v>0.14530000000000001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0.99990364057094094</v>
      </c>
      <c r="I264" s="8">
        <f t="shared" si="56"/>
        <v>0.99990364057094094</v>
      </c>
      <c r="J264" s="10">
        <f t="shared" si="57"/>
        <v>9.6359429059056367E-5</v>
      </c>
      <c r="K264" s="8">
        <f t="shared" si="58"/>
        <v>-9.6364071927099138E-5</v>
      </c>
      <c r="L264" s="10">
        <f t="shared" si="59"/>
        <v>100</v>
      </c>
      <c r="M264">
        <f t="shared" si="60"/>
        <v>9.6368715093421919E-5</v>
      </c>
      <c r="AF264">
        <v>0.99947258110589821</v>
      </c>
      <c r="AG264">
        <v>0</v>
      </c>
      <c r="AH264">
        <v>1</v>
      </c>
      <c r="AI264">
        <f t="shared" si="64"/>
        <v>150</v>
      </c>
      <c r="AJ264">
        <f t="shared" si="65"/>
        <v>110</v>
      </c>
      <c r="AK264">
        <f t="shared" si="61"/>
        <v>0</v>
      </c>
      <c r="AL264">
        <f t="shared" si="62"/>
        <v>0.26666666666666672</v>
      </c>
      <c r="AM264">
        <f t="shared" si="63"/>
        <v>0</v>
      </c>
    </row>
    <row r="265" spans="1:39">
      <c r="A265">
        <v>1145</v>
      </c>
      <c r="B265">
        <v>18.18</v>
      </c>
      <c r="C265">
        <v>0.14419999999999999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0.99886834338688113</v>
      </c>
      <c r="I265" s="8">
        <f t="shared" si="56"/>
        <v>0.99886834338688113</v>
      </c>
      <c r="J265" s="10">
        <f t="shared" si="57"/>
        <v>1.1316566131188699E-3</v>
      </c>
      <c r="K265" s="8">
        <f t="shared" si="58"/>
        <v>-1.1322974199583619E-3</v>
      </c>
      <c r="L265" s="10">
        <f t="shared" si="59"/>
        <v>100</v>
      </c>
      <c r="M265">
        <f t="shared" si="60"/>
        <v>1.1329387107030953E-3</v>
      </c>
      <c r="AF265">
        <v>0.99947773590808198</v>
      </c>
      <c r="AG265">
        <v>0</v>
      </c>
      <c r="AH265">
        <v>1</v>
      </c>
      <c r="AI265">
        <f t="shared" si="64"/>
        <v>150</v>
      </c>
      <c r="AJ265">
        <f t="shared" si="65"/>
        <v>111</v>
      </c>
      <c r="AK265">
        <f t="shared" si="61"/>
        <v>0</v>
      </c>
      <c r="AL265">
        <f t="shared" si="62"/>
        <v>0.26</v>
      </c>
      <c r="AM265">
        <f t="shared" si="63"/>
        <v>0</v>
      </c>
    </row>
    <row r="266" spans="1:39">
      <c r="A266">
        <v>1148</v>
      </c>
      <c r="B266">
        <v>22.49</v>
      </c>
      <c r="C266">
        <v>0.14280000000000001</v>
      </c>
      <c r="D266" s="8">
        <v>1</v>
      </c>
      <c r="E266" s="9">
        <v>0</v>
      </c>
      <c r="F266" s="10">
        <f t="shared" si="53"/>
        <v>1</v>
      </c>
      <c r="G266">
        <f t="shared" si="54"/>
        <v>1</v>
      </c>
      <c r="H266">
        <f t="shared" si="55"/>
        <v>0.99968189431859811</v>
      </c>
      <c r="I266" s="8">
        <f t="shared" si="56"/>
        <v>0.99968189431859811</v>
      </c>
      <c r="J266" s="10">
        <f t="shared" si="57"/>
        <v>3.1810568140189233E-4</v>
      </c>
      <c r="K266" s="8">
        <f t="shared" si="58"/>
        <v>-3.1815628774655748E-4</v>
      </c>
      <c r="L266" s="10">
        <f t="shared" si="59"/>
        <v>100</v>
      </c>
      <c r="M266">
        <f t="shared" si="60"/>
        <v>3.1820690482617885E-4</v>
      </c>
      <c r="AF266">
        <v>0.99948771977936923</v>
      </c>
      <c r="AG266">
        <v>0</v>
      </c>
      <c r="AH266">
        <v>1</v>
      </c>
      <c r="AI266">
        <f t="shared" si="64"/>
        <v>150</v>
      </c>
      <c r="AJ266">
        <f t="shared" si="65"/>
        <v>112</v>
      </c>
      <c r="AK266">
        <f t="shared" si="61"/>
        <v>0</v>
      </c>
      <c r="AL266">
        <f t="shared" si="62"/>
        <v>0.2533333333333333</v>
      </c>
      <c r="AM266">
        <f t="shared" si="63"/>
        <v>0</v>
      </c>
    </row>
    <row r="267" spans="1:39">
      <c r="A267">
        <v>1152</v>
      </c>
      <c r="B267">
        <v>18.57</v>
      </c>
      <c r="C267">
        <v>0.12670000000000001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0.99834368752756442</v>
      </c>
      <c r="I267" s="8">
        <f t="shared" si="56"/>
        <v>0.99834368752756442</v>
      </c>
      <c r="J267" s="10">
        <f t="shared" si="57"/>
        <v>1.6563124724355838E-3</v>
      </c>
      <c r="K267" s="8">
        <f t="shared" si="58"/>
        <v>-1.6576856744493125E-3</v>
      </c>
      <c r="L267" s="10">
        <f t="shared" si="59"/>
        <v>100</v>
      </c>
      <c r="M267">
        <f t="shared" si="60"/>
        <v>1.6590603948601144E-3</v>
      </c>
      <c r="AF267">
        <v>0.99961979309256899</v>
      </c>
      <c r="AG267">
        <v>0</v>
      </c>
      <c r="AH267">
        <v>1</v>
      </c>
      <c r="AI267">
        <f t="shared" si="64"/>
        <v>150</v>
      </c>
      <c r="AJ267">
        <f t="shared" si="65"/>
        <v>113</v>
      </c>
      <c r="AK267">
        <f t="shared" si="61"/>
        <v>0</v>
      </c>
      <c r="AL267">
        <f t="shared" si="62"/>
        <v>0.2466666666666667</v>
      </c>
      <c r="AM267">
        <f t="shared" si="63"/>
        <v>0</v>
      </c>
    </row>
    <row r="268" spans="1:39">
      <c r="A268">
        <v>1155</v>
      </c>
      <c r="B268">
        <v>23.5</v>
      </c>
      <c r="C268">
        <v>0.15579999999999999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0.99985779097182903</v>
      </c>
      <c r="I268" s="8">
        <f t="shared" si="56"/>
        <v>0.99985779097182903</v>
      </c>
      <c r="J268" s="10">
        <f t="shared" si="57"/>
        <v>1.4220902817096981E-4</v>
      </c>
      <c r="K268" s="8">
        <f t="shared" si="58"/>
        <v>-1.4221914083356911E-4</v>
      </c>
      <c r="L268" s="10">
        <f t="shared" si="59"/>
        <v>100</v>
      </c>
      <c r="M268">
        <f t="shared" si="60"/>
        <v>1.4222925445502333E-4</v>
      </c>
      <c r="AF268">
        <v>0.99968189431859811</v>
      </c>
      <c r="AG268">
        <v>0</v>
      </c>
      <c r="AH268">
        <v>1</v>
      </c>
      <c r="AI268">
        <f t="shared" si="64"/>
        <v>150</v>
      </c>
      <c r="AJ268">
        <f t="shared" si="65"/>
        <v>114</v>
      </c>
      <c r="AK268">
        <f t="shared" si="61"/>
        <v>0</v>
      </c>
      <c r="AL268">
        <f t="shared" si="62"/>
        <v>0.24</v>
      </c>
      <c r="AM268">
        <f t="shared" si="63"/>
        <v>0</v>
      </c>
    </row>
    <row r="269" spans="1:39">
      <c r="A269">
        <v>1157</v>
      </c>
      <c r="B269">
        <v>15.94</v>
      </c>
      <c r="C269">
        <v>0.11849999999999999</v>
      </c>
      <c r="D269" s="8">
        <v>1</v>
      </c>
      <c r="E269" s="9">
        <v>0</v>
      </c>
      <c r="F269" s="10">
        <f t="shared" si="53"/>
        <v>1</v>
      </c>
      <c r="G269">
        <f t="shared" si="54"/>
        <v>1</v>
      </c>
      <c r="H269">
        <f t="shared" si="55"/>
        <v>0.99552497325820866</v>
      </c>
      <c r="I269" s="8">
        <f t="shared" si="56"/>
        <v>0.99552497325820866</v>
      </c>
      <c r="J269" s="10">
        <f t="shared" si="57"/>
        <v>4.4750267417913436E-3</v>
      </c>
      <c r="K269" s="8">
        <f t="shared" si="58"/>
        <v>-4.4850696466731165E-3</v>
      </c>
      <c r="L269" s="10">
        <f t="shared" si="59"/>
        <v>100</v>
      </c>
      <c r="M269">
        <f t="shared" si="60"/>
        <v>4.4951426252474924E-3</v>
      </c>
      <c r="AF269">
        <v>0.99974506128784768</v>
      </c>
      <c r="AG269">
        <v>0</v>
      </c>
      <c r="AH269">
        <v>1</v>
      </c>
      <c r="AI269">
        <f t="shared" si="64"/>
        <v>150</v>
      </c>
      <c r="AJ269">
        <f t="shared" si="65"/>
        <v>115</v>
      </c>
      <c r="AK269">
        <f t="shared" si="61"/>
        <v>0</v>
      </c>
      <c r="AL269">
        <f t="shared" si="62"/>
        <v>0.23333333333333328</v>
      </c>
      <c r="AM269">
        <f t="shared" si="63"/>
        <v>0</v>
      </c>
    </row>
    <row r="270" spans="1:39">
      <c r="A270">
        <v>1162</v>
      </c>
      <c r="B270">
        <v>26.47</v>
      </c>
      <c r="C270">
        <v>0.1719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0.99996795971740005</v>
      </c>
      <c r="I270" s="8">
        <f t="shared" si="56"/>
        <v>0.99996795971740005</v>
      </c>
      <c r="J270" s="10">
        <f t="shared" si="57"/>
        <v>3.2040282599954395E-5</v>
      </c>
      <c r="K270" s="8">
        <f t="shared" si="58"/>
        <v>-3.2040795900773169E-5</v>
      </c>
      <c r="L270" s="10">
        <f t="shared" si="59"/>
        <v>100</v>
      </c>
      <c r="M270">
        <f t="shared" si="60"/>
        <v>3.2041309212556439E-5</v>
      </c>
      <c r="AF270">
        <v>0.99974737009633319</v>
      </c>
      <c r="AG270">
        <v>0</v>
      </c>
      <c r="AH270">
        <v>1</v>
      </c>
      <c r="AI270">
        <f t="shared" si="64"/>
        <v>150</v>
      </c>
      <c r="AJ270">
        <f t="shared" si="65"/>
        <v>116</v>
      </c>
      <c r="AK270">
        <f t="shared" si="61"/>
        <v>0</v>
      </c>
      <c r="AL270">
        <f t="shared" si="62"/>
        <v>0.22666666666666668</v>
      </c>
      <c r="AM270">
        <f t="shared" si="63"/>
        <v>0</v>
      </c>
    </row>
    <row r="271" spans="1:39">
      <c r="A271">
        <v>1169</v>
      </c>
      <c r="B271">
        <v>19.329999999999998</v>
      </c>
      <c r="C271">
        <v>0.1188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0.99858098574297816</v>
      </c>
      <c r="I271" s="8">
        <f t="shared" si="56"/>
        <v>0.99858098574297816</v>
      </c>
      <c r="J271" s="10">
        <f t="shared" si="57"/>
        <v>1.4190142570218445E-3</v>
      </c>
      <c r="K271" s="8">
        <f t="shared" si="58"/>
        <v>-1.4200220112105205E-3</v>
      </c>
      <c r="L271" s="10">
        <f t="shared" si="59"/>
        <v>100</v>
      </c>
      <c r="M271">
        <f t="shared" si="60"/>
        <v>1.4210307198730104E-3</v>
      </c>
      <c r="AF271">
        <v>0.99978652884157215</v>
      </c>
      <c r="AG271">
        <v>0</v>
      </c>
      <c r="AH271">
        <v>1</v>
      </c>
      <c r="AI271">
        <f t="shared" si="64"/>
        <v>150</v>
      </c>
      <c r="AJ271">
        <f t="shared" si="65"/>
        <v>117</v>
      </c>
      <c r="AK271">
        <f t="shared" si="61"/>
        <v>0</v>
      </c>
      <c r="AL271">
        <f t="shared" si="62"/>
        <v>0.21999999999999997</v>
      </c>
      <c r="AM271">
        <f t="shared" si="63"/>
        <v>0</v>
      </c>
    </row>
    <row r="272" spans="1:39">
      <c r="A272">
        <v>1192</v>
      </c>
      <c r="B272">
        <v>25.12</v>
      </c>
      <c r="C272">
        <v>0.15890000000000001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0.99994735155964309</v>
      </c>
      <c r="I272" s="8">
        <f t="shared" si="56"/>
        <v>0.99994735155964309</v>
      </c>
      <c r="J272" s="10">
        <f t="shared" si="57"/>
        <v>5.2648440356906079E-5</v>
      </c>
      <c r="K272" s="8">
        <f t="shared" si="58"/>
        <v>-5.264982633468868E-5</v>
      </c>
      <c r="L272" s="10">
        <f t="shared" si="59"/>
        <v>100</v>
      </c>
      <c r="M272">
        <f t="shared" si="60"/>
        <v>5.2651212361119793E-5</v>
      </c>
      <c r="AF272">
        <v>0.99985732589031273</v>
      </c>
      <c r="AG272">
        <v>0</v>
      </c>
      <c r="AH272">
        <v>1</v>
      </c>
      <c r="AI272">
        <f t="shared" si="64"/>
        <v>150</v>
      </c>
      <c r="AJ272">
        <f t="shared" si="65"/>
        <v>118</v>
      </c>
      <c r="AK272">
        <f t="shared" si="61"/>
        <v>0</v>
      </c>
      <c r="AL272">
        <f t="shared" si="62"/>
        <v>0.21333333333333337</v>
      </c>
      <c r="AM272">
        <f t="shared" si="63"/>
        <v>0</v>
      </c>
    </row>
    <row r="273" spans="1:39">
      <c r="A273">
        <v>1203</v>
      </c>
      <c r="B273">
        <v>21.25</v>
      </c>
      <c r="C273">
        <v>0.15989999999999999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0.99985732589031273</v>
      </c>
      <c r="I273" s="8">
        <f t="shared" si="56"/>
        <v>0.99985732589031273</v>
      </c>
      <c r="J273" s="10">
        <f t="shared" si="57"/>
        <v>1.4267410968726857E-4</v>
      </c>
      <c r="K273" s="8">
        <f t="shared" si="58"/>
        <v>-1.4268428860624642E-4</v>
      </c>
      <c r="L273" s="10">
        <f t="shared" si="59"/>
        <v>100</v>
      </c>
      <c r="M273">
        <f t="shared" si="60"/>
        <v>1.4269446849351819E-4</v>
      </c>
      <c r="AF273">
        <v>0.99985779097182903</v>
      </c>
      <c r="AG273">
        <v>0</v>
      </c>
      <c r="AH273">
        <v>1</v>
      </c>
      <c r="AI273">
        <f t="shared" si="64"/>
        <v>150</v>
      </c>
      <c r="AJ273">
        <f t="shared" si="65"/>
        <v>119</v>
      </c>
      <c r="AK273">
        <f t="shared" si="61"/>
        <v>0</v>
      </c>
      <c r="AL273">
        <f t="shared" si="62"/>
        <v>0.20666666666666667</v>
      </c>
      <c r="AM273">
        <f t="shared" si="63"/>
        <v>0</v>
      </c>
    </row>
    <row r="274" spans="1:39">
      <c r="A274">
        <v>1206</v>
      </c>
      <c r="B274">
        <v>19.82</v>
      </c>
      <c r="C274">
        <v>0.18490000000000001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0.99990710346867251</v>
      </c>
      <c r="I274" s="8">
        <f t="shared" si="56"/>
        <v>0.99990710346867251</v>
      </c>
      <c r="J274" s="10">
        <f t="shared" si="57"/>
        <v>9.2896531327490983E-5</v>
      </c>
      <c r="K274" s="8">
        <f t="shared" si="58"/>
        <v>-9.2900846477501044E-5</v>
      </c>
      <c r="L274" s="10">
        <f t="shared" si="59"/>
        <v>100</v>
      </c>
      <c r="M274">
        <f t="shared" si="60"/>
        <v>9.2905161894773431E-5</v>
      </c>
      <c r="AF274">
        <v>0.99989059641185707</v>
      </c>
      <c r="AG274">
        <v>0</v>
      </c>
      <c r="AH274">
        <v>1</v>
      </c>
      <c r="AI274">
        <f t="shared" si="64"/>
        <v>150</v>
      </c>
      <c r="AJ274">
        <f t="shared" si="65"/>
        <v>120</v>
      </c>
      <c r="AK274">
        <f t="shared" si="61"/>
        <v>0</v>
      </c>
      <c r="AL274">
        <f t="shared" si="62"/>
        <v>0.19999999999999996</v>
      </c>
      <c r="AM274">
        <f t="shared" si="63"/>
        <v>0</v>
      </c>
    </row>
    <row r="275" spans="1:39">
      <c r="A275">
        <v>1207</v>
      </c>
      <c r="B275">
        <v>28.77</v>
      </c>
      <c r="C275">
        <v>0.20630000000000001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0.99999682968926606</v>
      </c>
      <c r="I275" s="8">
        <f t="shared" si="56"/>
        <v>0.99999682968926606</v>
      </c>
      <c r="J275" s="10">
        <f t="shared" si="57"/>
        <v>3.1703107339353664E-6</v>
      </c>
      <c r="K275" s="8">
        <f t="shared" si="58"/>
        <v>-3.1703157593810628E-6</v>
      </c>
      <c r="L275" s="10">
        <f t="shared" si="59"/>
        <v>100</v>
      </c>
      <c r="M275">
        <f t="shared" si="60"/>
        <v>3.1703207848373805E-6</v>
      </c>
      <c r="AF275">
        <v>0.99990364057094094</v>
      </c>
      <c r="AG275">
        <v>0</v>
      </c>
      <c r="AH275">
        <v>1</v>
      </c>
      <c r="AI275">
        <f t="shared" si="64"/>
        <v>150</v>
      </c>
      <c r="AJ275">
        <f t="shared" si="65"/>
        <v>121</v>
      </c>
      <c r="AK275">
        <f t="shared" si="61"/>
        <v>0</v>
      </c>
      <c r="AL275">
        <f t="shared" si="62"/>
        <v>0.19333333333333336</v>
      </c>
      <c r="AM275">
        <f t="shared" si="63"/>
        <v>0</v>
      </c>
    </row>
    <row r="276" spans="1:39">
      <c r="A276">
        <v>1214</v>
      </c>
      <c r="B276">
        <v>18.149999999999999</v>
      </c>
      <c r="C276">
        <v>0.1666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0.99974506128784768</v>
      </c>
      <c r="I276" s="8">
        <f t="shared" si="56"/>
        <v>0.99974506128784768</v>
      </c>
      <c r="J276" s="10">
        <f t="shared" si="57"/>
        <v>2.5493871215231945E-4</v>
      </c>
      <c r="K276" s="8">
        <f t="shared" si="58"/>
        <v>-2.5497121454999338E-4</v>
      </c>
      <c r="L276" s="10">
        <f t="shared" si="59"/>
        <v>100</v>
      </c>
      <c r="M276">
        <f t="shared" si="60"/>
        <v>2.5500372247292075E-4</v>
      </c>
      <c r="AF276">
        <v>0.99990470666833331</v>
      </c>
      <c r="AG276">
        <v>0</v>
      </c>
      <c r="AH276">
        <v>1</v>
      </c>
      <c r="AI276">
        <f t="shared" si="64"/>
        <v>150</v>
      </c>
      <c r="AJ276">
        <f t="shared" si="65"/>
        <v>122</v>
      </c>
      <c r="AK276">
        <f t="shared" si="61"/>
        <v>0</v>
      </c>
      <c r="AL276">
        <f t="shared" si="62"/>
        <v>0.18666666666666665</v>
      </c>
      <c r="AM276">
        <f t="shared" si="63"/>
        <v>0</v>
      </c>
    </row>
    <row r="277" spans="1:39">
      <c r="A277">
        <v>1217</v>
      </c>
      <c r="B277">
        <v>18.899999999999999</v>
      </c>
      <c r="C277">
        <v>0.16420000000000001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0.99978652884157215</v>
      </c>
      <c r="I277" s="8">
        <f t="shared" si="56"/>
        <v>0.99978652884157215</v>
      </c>
      <c r="J277" s="10">
        <f t="shared" si="57"/>
        <v>2.1347115842784703E-4</v>
      </c>
      <c r="K277" s="8">
        <f t="shared" si="58"/>
        <v>-2.1349394663872884E-4</v>
      </c>
      <c r="L277" s="10">
        <f t="shared" si="59"/>
        <v>100</v>
      </c>
      <c r="M277">
        <f t="shared" si="60"/>
        <v>2.1351673809327153E-4</v>
      </c>
      <c r="AF277">
        <v>0.99990710346867251</v>
      </c>
      <c r="AG277">
        <v>0</v>
      </c>
      <c r="AH277">
        <v>1</v>
      </c>
      <c r="AI277">
        <f t="shared" si="64"/>
        <v>150</v>
      </c>
      <c r="AJ277">
        <f t="shared" si="65"/>
        <v>123</v>
      </c>
      <c r="AK277">
        <f t="shared" si="61"/>
        <v>0</v>
      </c>
      <c r="AL277">
        <f t="shared" si="62"/>
        <v>0.18000000000000005</v>
      </c>
      <c r="AM277">
        <f t="shared" si="63"/>
        <v>0</v>
      </c>
    </row>
    <row r="278" spans="1:39">
      <c r="A278">
        <v>1223</v>
      </c>
      <c r="B278">
        <v>32.47</v>
      </c>
      <c r="C278">
        <v>0.113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0.99998106126570718</v>
      </c>
      <c r="I278" s="8">
        <f t="shared" si="56"/>
        <v>0.99998106126570718</v>
      </c>
      <c r="J278" s="10">
        <f t="shared" si="57"/>
        <v>1.8938734292817117E-5</v>
      </c>
      <c r="K278" s="8">
        <f t="shared" si="58"/>
        <v>-1.8938913632909742E-5</v>
      </c>
      <c r="L278" s="10">
        <f t="shared" si="59"/>
        <v>100</v>
      </c>
      <c r="M278">
        <f t="shared" si="60"/>
        <v>1.8939092975266723E-5</v>
      </c>
      <c r="AF278">
        <v>0.99993599034257596</v>
      </c>
      <c r="AG278">
        <v>0</v>
      </c>
      <c r="AH278">
        <v>1</v>
      </c>
      <c r="AI278">
        <f t="shared" si="64"/>
        <v>150</v>
      </c>
      <c r="AJ278">
        <f t="shared" si="65"/>
        <v>124</v>
      </c>
      <c r="AK278">
        <f t="shared" si="61"/>
        <v>0</v>
      </c>
      <c r="AL278">
        <f t="shared" si="62"/>
        <v>0.17333333333333334</v>
      </c>
      <c r="AM278">
        <f t="shared" si="63"/>
        <v>0</v>
      </c>
    </row>
    <row r="279" spans="1:39">
      <c r="A279">
        <v>1230</v>
      </c>
      <c r="B279">
        <v>21.56</v>
      </c>
      <c r="C279">
        <v>0.13059999999999999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0.99974737009633319</v>
      </c>
      <c r="I279" s="8">
        <f t="shared" si="56"/>
        <v>0.99974737009633319</v>
      </c>
      <c r="J279" s="10">
        <f t="shared" si="57"/>
        <v>2.5262990366681226E-4</v>
      </c>
      <c r="K279" s="8">
        <f t="shared" si="58"/>
        <v>-2.5266181997638161E-4</v>
      </c>
      <c r="L279" s="10">
        <f t="shared" si="59"/>
        <v>100</v>
      </c>
      <c r="M279">
        <f t="shared" si="60"/>
        <v>2.5269374166242566E-4</v>
      </c>
      <c r="AF279">
        <v>0.99993724527493821</v>
      </c>
      <c r="AG279">
        <v>0</v>
      </c>
      <c r="AH279">
        <v>1</v>
      </c>
      <c r="AI279">
        <f t="shared" si="64"/>
        <v>150</v>
      </c>
      <c r="AJ279">
        <f t="shared" si="65"/>
        <v>125</v>
      </c>
      <c r="AK279">
        <f t="shared" si="61"/>
        <v>0</v>
      </c>
      <c r="AL279">
        <f t="shared" si="62"/>
        <v>0.16666666666666663</v>
      </c>
      <c r="AM279">
        <f t="shared" si="63"/>
        <v>0</v>
      </c>
    </row>
    <row r="280" spans="1:39">
      <c r="A280">
        <v>1245</v>
      </c>
      <c r="B280">
        <v>23.97</v>
      </c>
      <c r="C280">
        <v>0.34539999999999998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0.99999991011187783</v>
      </c>
      <c r="I280" s="8">
        <f t="shared" si="56"/>
        <v>0.99999991011187783</v>
      </c>
      <c r="J280" s="10">
        <f t="shared" si="57"/>
        <v>8.9888122167813833E-8</v>
      </c>
      <c r="K280" s="8">
        <f t="shared" si="58"/>
        <v>-8.9888126207751332E-8</v>
      </c>
      <c r="L280" s="10">
        <f t="shared" si="59"/>
        <v>100</v>
      </c>
      <c r="M280">
        <f t="shared" si="60"/>
        <v>8.9888130247689082E-8</v>
      </c>
      <c r="AF280">
        <v>0.99993979362558949</v>
      </c>
      <c r="AG280">
        <v>0</v>
      </c>
      <c r="AH280">
        <v>1</v>
      </c>
      <c r="AI280">
        <f t="shared" si="64"/>
        <v>150</v>
      </c>
      <c r="AJ280">
        <f t="shared" si="65"/>
        <v>126</v>
      </c>
      <c r="AK280">
        <f t="shared" si="61"/>
        <v>0</v>
      </c>
      <c r="AL280">
        <f t="shared" si="62"/>
        <v>0.16000000000000003</v>
      </c>
      <c r="AM280">
        <f t="shared" si="63"/>
        <v>0</v>
      </c>
    </row>
    <row r="281" spans="1:39">
      <c r="A281">
        <v>1247</v>
      </c>
      <c r="B281">
        <v>23.86</v>
      </c>
      <c r="C281">
        <v>0.18379999999999999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0.99998161877818093</v>
      </c>
      <c r="I281" s="8">
        <f t="shared" si="56"/>
        <v>0.99998161877818093</v>
      </c>
      <c r="J281" s="10">
        <f t="shared" si="57"/>
        <v>1.8381221819074867E-5</v>
      </c>
      <c r="K281" s="8">
        <f t="shared" si="58"/>
        <v>-1.8381390755802826E-5</v>
      </c>
      <c r="L281" s="10">
        <f t="shared" si="59"/>
        <v>100</v>
      </c>
      <c r="M281">
        <f t="shared" si="60"/>
        <v>1.8381559694600994E-5</v>
      </c>
      <c r="AF281">
        <v>0.99994705269487438</v>
      </c>
      <c r="AG281">
        <v>0</v>
      </c>
      <c r="AH281">
        <v>1</v>
      </c>
      <c r="AI281">
        <f t="shared" si="64"/>
        <v>150</v>
      </c>
      <c r="AJ281">
        <f t="shared" si="65"/>
        <v>127</v>
      </c>
      <c r="AK281">
        <f t="shared" si="61"/>
        <v>0</v>
      </c>
      <c r="AL281">
        <f t="shared" si="62"/>
        <v>0.15333333333333332</v>
      </c>
      <c r="AM281">
        <f t="shared" si="63"/>
        <v>0</v>
      </c>
    </row>
    <row r="282" spans="1:39">
      <c r="A282">
        <v>1260</v>
      </c>
      <c r="B282">
        <v>22.15</v>
      </c>
      <c r="C282">
        <v>0.1027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0.99961979309256899</v>
      </c>
      <c r="I282" s="8">
        <f t="shared" si="56"/>
        <v>0.99961979309256899</v>
      </c>
      <c r="J282" s="10">
        <f t="shared" si="57"/>
        <v>3.8020690743101326E-4</v>
      </c>
      <c r="K282" s="8">
        <f t="shared" si="58"/>
        <v>-3.8027920440302854E-4</v>
      </c>
      <c r="L282" s="10">
        <f t="shared" si="59"/>
        <v>100</v>
      </c>
      <c r="M282">
        <f t="shared" si="60"/>
        <v>3.803515197060574E-4</v>
      </c>
      <c r="AF282">
        <v>0.99994735155964309</v>
      </c>
      <c r="AG282">
        <v>0</v>
      </c>
      <c r="AH282">
        <v>1</v>
      </c>
      <c r="AI282">
        <f t="shared" si="64"/>
        <v>150</v>
      </c>
      <c r="AJ282">
        <f t="shared" si="65"/>
        <v>128</v>
      </c>
      <c r="AK282">
        <f t="shared" si="61"/>
        <v>0</v>
      </c>
      <c r="AL282">
        <f t="shared" si="62"/>
        <v>0.14666666666666661</v>
      </c>
      <c r="AM282">
        <f t="shared" si="63"/>
        <v>0</v>
      </c>
    </row>
    <row r="283" spans="1:39">
      <c r="A283">
        <v>1264</v>
      </c>
      <c r="B283">
        <v>23.03</v>
      </c>
      <c r="C283">
        <v>0.1313</v>
      </c>
      <c r="D283" s="8">
        <v>1</v>
      </c>
      <c r="E283" s="9">
        <v>0</v>
      </c>
      <c r="F283" s="10">
        <f t="shared" si="53"/>
        <v>1</v>
      </c>
      <c r="G283">
        <f t="shared" si="54"/>
        <v>1</v>
      </c>
      <c r="H283">
        <f t="shared" si="55"/>
        <v>0.99989059641185707</v>
      </c>
      <c r="I283" s="8">
        <f t="shared" si="56"/>
        <v>0.99989059641185707</v>
      </c>
      <c r="J283" s="10">
        <f t="shared" si="57"/>
        <v>1.0940358814293116E-4</v>
      </c>
      <c r="K283" s="8">
        <f t="shared" si="58"/>
        <v>-1.094095731520054E-4</v>
      </c>
      <c r="L283" s="10">
        <f t="shared" si="59"/>
        <v>100</v>
      </c>
      <c r="M283">
        <f t="shared" si="60"/>
        <v>1.094155585976404E-4</v>
      </c>
      <c r="AF283">
        <v>0.99995907845490339</v>
      </c>
      <c r="AG283">
        <v>0</v>
      </c>
      <c r="AH283">
        <v>1</v>
      </c>
      <c r="AI283">
        <f t="shared" si="64"/>
        <v>150</v>
      </c>
      <c r="AJ283">
        <f t="shared" si="65"/>
        <v>129</v>
      </c>
      <c r="AK283">
        <f t="shared" si="61"/>
        <v>0</v>
      </c>
      <c r="AL283">
        <f t="shared" si="62"/>
        <v>0.14000000000000001</v>
      </c>
      <c r="AM283">
        <f t="shared" si="63"/>
        <v>0</v>
      </c>
    </row>
    <row r="284" spans="1:39">
      <c r="A284">
        <v>1274</v>
      </c>
      <c r="B284">
        <v>19.66</v>
      </c>
      <c r="C284">
        <v>8.5639999999999994E-2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0.99880436509688131</v>
      </c>
      <c r="I284" s="8">
        <f t="shared" si="56"/>
        <v>0.99880436509688131</v>
      </c>
      <c r="J284" s="10">
        <f t="shared" si="57"/>
        <v>1.1956349031186919E-3</v>
      </c>
      <c r="K284" s="8">
        <f t="shared" si="58"/>
        <v>-1.1963502447779547E-3</v>
      </c>
      <c r="L284" s="10">
        <f t="shared" si="59"/>
        <v>100</v>
      </c>
      <c r="M284">
        <f t="shared" si="60"/>
        <v>1.1970661571975795E-3</v>
      </c>
      <c r="AF284">
        <v>0.99996280294772177</v>
      </c>
      <c r="AG284">
        <v>0</v>
      </c>
      <c r="AH284">
        <v>1</v>
      </c>
      <c r="AI284">
        <f t="shared" si="64"/>
        <v>150</v>
      </c>
      <c r="AJ284">
        <f t="shared" si="65"/>
        <v>130</v>
      </c>
      <c r="AK284">
        <f t="shared" si="61"/>
        <v>0</v>
      </c>
      <c r="AL284">
        <f t="shared" si="62"/>
        <v>0.1333333333333333</v>
      </c>
      <c r="AM284">
        <f t="shared" si="63"/>
        <v>0</v>
      </c>
    </row>
    <row r="285" spans="1:39">
      <c r="A285">
        <v>1288</v>
      </c>
      <c r="B285">
        <v>27.06</v>
      </c>
      <c r="C285">
        <v>0.10879999999999999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0.99994705269487438</v>
      </c>
      <c r="I285" s="8">
        <f t="shared" si="56"/>
        <v>0.99994705269487438</v>
      </c>
      <c r="J285" s="10">
        <f t="shared" si="57"/>
        <v>5.294730512561685E-5</v>
      </c>
      <c r="K285" s="8">
        <f t="shared" si="58"/>
        <v>-5.2948706883656639E-5</v>
      </c>
      <c r="L285" s="10">
        <f t="shared" si="59"/>
        <v>100</v>
      </c>
      <c r="M285">
        <f t="shared" si="60"/>
        <v>5.2950108691178155E-5</v>
      </c>
      <c r="AF285">
        <v>0.99996795971740005</v>
      </c>
      <c r="AG285">
        <v>0</v>
      </c>
      <c r="AH285">
        <v>1</v>
      </c>
      <c r="AI285">
        <f t="shared" si="64"/>
        <v>150</v>
      </c>
      <c r="AJ285">
        <f t="shared" si="65"/>
        <v>131</v>
      </c>
      <c r="AK285">
        <f t="shared" si="61"/>
        <v>0</v>
      </c>
      <c r="AL285">
        <f t="shared" si="62"/>
        <v>0.12666666666666671</v>
      </c>
      <c r="AM285">
        <f t="shared" si="63"/>
        <v>0</v>
      </c>
    </row>
    <row r="286" spans="1:39">
      <c r="A286">
        <v>1290</v>
      </c>
      <c r="B286">
        <v>22.14</v>
      </c>
      <c r="C286">
        <v>0.1348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0.99990470666833331</v>
      </c>
      <c r="I286" s="8">
        <f t="shared" si="56"/>
        <v>0.99990470666833331</v>
      </c>
      <c r="J286" s="10">
        <f t="shared" si="57"/>
        <v>9.5293331666690406E-5</v>
      </c>
      <c r="K286" s="8">
        <f t="shared" si="58"/>
        <v>-9.5297872364688265E-5</v>
      </c>
      <c r="L286" s="10">
        <f t="shared" si="59"/>
        <v>100</v>
      </c>
      <c r="M286">
        <f t="shared" si="60"/>
        <v>9.5302413351174513E-5</v>
      </c>
      <c r="AF286">
        <v>0.99996853762884963</v>
      </c>
      <c r="AG286">
        <v>0</v>
      </c>
      <c r="AH286">
        <v>1</v>
      </c>
      <c r="AI286">
        <f t="shared" si="64"/>
        <v>150</v>
      </c>
      <c r="AJ286">
        <f t="shared" si="65"/>
        <v>132</v>
      </c>
      <c r="AK286">
        <f t="shared" si="61"/>
        <v>0</v>
      </c>
      <c r="AL286">
        <f t="shared" si="62"/>
        <v>0.12</v>
      </c>
      <c r="AM286">
        <f t="shared" si="63"/>
        <v>0</v>
      </c>
    </row>
    <row r="287" spans="1:39">
      <c r="A287">
        <v>1297</v>
      </c>
      <c r="B287">
        <v>14.34</v>
      </c>
      <c r="C287">
        <v>0.1328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0.9990413300036981</v>
      </c>
      <c r="I287" s="8">
        <f t="shared" si="56"/>
        <v>0.9990413300036981</v>
      </c>
      <c r="J287" s="10">
        <f t="shared" si="57"/>
        <v>9.5866999630189742E-4</v>
      </c>
      <c r="K287" s="8">
        <f t="shared" si="58"/>
        <v>-9.5912981428209257E-4</v>
      </c>
      <c r="L287" s="10">
        <f t="shared" si="59"/>
        <v>100</v>
      </c>
      <c r="M287">
        <f t="shared" si="60"/>
        <v>9.595899263730648E-4</v>
      </c>
      <c r="AF287">
        <v>0.99997876319326917</v>
      </c>
      <c r="AG287">
        <v>0</v>
      </c>
      <c r="AH287">
        <v>1</v>
      </c>
      <c r="AI287">
        <f t="shared" si="64"/>
        <v>150</v>
      </c>
      <c r="AJ287">
        <f t="shared" si="65"/>
        <v>133</v>
      </c>
      <c r="AK287">
        <f t="shared" si="61"/>
        <v>0</v>
      </c>
      <c r="AL287">
        <f t="shared" si="62"/>
        <v>0.11333333333333329</v>
      </c>
      <c r="AM287">
        <f t="shared" si="63"/>
        <v>0</v>
      </c>
    </row>
    <row r="288" spans="1:39">
      <c r="A288">
        <v>1306</v>
      </c>
      <c r="B288">
        <v>21.46</v>
      </c>
      <c r="C288">
        <v>8.3479999999999999E-2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0.99947258110589821</v>
      </c>
      <c r="I288" s="8">
        <f t="shared" si="56"/>
        <v>0.99947258110589821</v>
      </c>
      <c r="J288" s="10">
        <f t="shared" si="57"/>
        <v>5.2741889410179432E-4</v>
      </c>
      <c r="K288" s="8">
        <f t="shared" si="58"/>
        <v>-5.2755802837023424E-4</v>
      </c>
      <c r="L288" s="10">
        <f t="shared" si="59"/>
        <v>100</v>
      </c>
      <c r="M288">
        <f t="shared" si="60"/>
        <v>5.2769721158154724E-4</v>
      </c>
      <c r="AF288">
        <v>0.99998106126570718</v>
      </c>
      <c r="AG288">
        <v>0</v>
      </c>
      <c r="AH288">
        <v>1</v>
      </c>
      <c r="AI288">
        <f t="shared" si="64"/>
        <v>150</v>
      </c>
      <c r="AJ288">
        <f t="shared" si="65"/>
        <v>134</v>
      </c>
      <c r="AK288">
        <f t="shared" si="61"/>
        <v>0</v>
      </c>
      <c r="AL288">
        <f t="shared" si="62"/>
        <v>0.10666666666666669</v>
      </c>
      <c r="AM288">
        <f t="shared" si="63"/>
        <v>0</v>
      </c>
    </row>
    <row r="289" spans="1:39">
      <c r="A289">
        <v>1311</v>
      </c>
      <c r="B289">
        <v>26.57</v>
      </c>
      <c r="C289">
        <v>0.28320000000000001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0.99999984589152313</v>
      </c>
      <c r="I289" s="8">
        <f t="shared" si="56"/>
        <v>0.99999984589152313</v>
      </c>
      <c r="J289" s="10">
        <f t="shared" si="57"/>
        <v>1.5410847686858631E-7</v>
      </c>
      <c r="K289" s="8">
        <f t="shared" si="58"/>
        <v>-1.5410848874329885E-7</v>
      </c>
      <c r="L289" s="10">
        <f t="shared" si="59"/>
        <v>100</v>
      </c>
      <c r="M289">
        <f t="shared" si="60"/>
        <v>1.5410850061801261E-7</v>
      </c>
      <c r="AF289">
        <v>0.99998161877818093</v>
      </c>
      <c r="AG289">
        <v>0</v>
      </c>
      <c r="AH289">
        <v>1</v>
      </c>
      <c r="AI289">
        <f t="shared" si="64"/>
        <v>150</v>
      </c>
      <c r="AJ289">
        <f t="shared" si="65"/>
        <v>135</v>
      </c>
      <c r="AK289">
        <f t="shared" si="61"/>
        <v>0</v>
      </c>
      <c r="AL289">
        <f t="shared" si="62"/>
        <v>9.9999999999999978E-2</v>
      </c>
      <c r="AM289">
        <f t="shared" si="63"/>
        <v>0</v>
      </c>
    </row>
    <row r="290" spans="1:39">
      <c r="A290">
        <v>1319</v>
      </c>
      <c r="B290">
        <v>27.81</v>
      </c>
      <c r="C290">
        <v>0.1074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0.99996853762884963</v>
      </c>
      <c r="I290" s="8">
        <f t="shared" si="56"/>
        <v>0.99996853762884963</v>
      </c>
      <c r="J290" s="10">
        <f t="shared" si="57"/>
        <v>3.1462371150370316E-5</v>
      </c>
      <c r="K290" s="8">
        <f t="shared" si="58"/>
        <v>-3.1462866101151096E-5</v>
      </c>
      <c r="L290" s="10">
        <f t="shared" si="59"/>
        <v>100</v>
      </c>
      <c r="M290">
        <f t="shared" si="60"/>
        <v>3.1463361062313694E-5</v>
      </c>
      <c r="AF290">
        <v>0.99998821131814863</v>
      </c>
      <c r="AG290">
        <v>0</v>
      </c>
      <c r="AH290">
        <v>1</v>
      </c>
      <c r="AI290">
        <f t="shared" si="64"/>
        <v>150</v>
      </c>
      <c r="AJ290">
        <f t="shared" si="65"/>
        <v>136</v>
      </c>
      <c r="AK290">
        <f t="shared" si="61"/>
        <v>0</v>
      </c>
      <c r="AL290">
        <f t="shared" si="62"/>
        <v>9.3333333333333379E-2</v>
      </c>
      <c r="AM290">
        <f t="shared" si="63"/>
        <v>0</v>
      </c>
    </row>
    <row r="291" spans="1:39">
      <c r="A291">
        <v>1326</v>
      </c>
      <c r="B291">
        <v>17.77</v>
      </c>
      <c r="C291">
        <v>7.8640000000000002E-2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0.99851569200698531</v>
      </c>
      <c r="I291" s="8">
        <f t="shared" si="56"/>
        <v>0.99851569200698531</v>
      </c>
      <c r="J291" s="10">
        <f t="shared" si="57"/>
        <v>1.4843079930146885E-3</v>
      </c>
      <c r="K291" s="8">
        <f t="shared" si="58"/>
        <v>-1.4854106693997396E-3</v>
      </c>
      <c r="L291" s="10">
        <f t="shared" si="59"/>
        <v>100</v>
      </c>
      <c r="M291">
        <f t="shared" si="60"/>
        <v>1.486514438277155E-3</v>
      </c>
      <c r="AF291">
        <v>0.99999284589192128</v>
      </c>
      <c r="AG291">
        <v>0</v>
      </c>
      <c r="AH291">
        <v>1</v>
      </c>
      <c r="AI291">
        <f t="shared" si="64"/>
        <v>150</v>
      </c>
      <c r="AJ291">
        <f t="shared" si="65"/>
        <v>137</v>
      </c>
      <c r="AK291">
        <f t="shared" si="61"/>
        <v>0</v>
      </c>
      <c r="AL291">
        <f t="shared" si="62"/>
        <v>8.666666666666667E-2</v>
      </c>
      <c r="AM291">
        <f t="shared" si="63"/>
        <v>0</v>
      </c>
    </row>
    <row r="292" spans="1:39">
      <c r="A292">
        <v>1364</v>
      </c>
      <c r="B292">
        <v>23.56</v>
      </c>
      <c r="C292">
        <v>0.16059999999999999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0.99998821131814863</v>
      </c>
      <c r="I292" s="8">
        <f t="shared" si="56"/>
        <v>0.99998821131814863</v>
      </c>
      <c r="J292" s="10">
        <f t="shared" si="57"/>
        <v>1.1788681851365723E-5</v>
      </c>
      <c r="K292" s="8">
        <f t="shared" si="58"/>
        <v>-1.1788751338421727E-5</v>
      </c>
      <c r="L292" s="10">
        <f t="shared" si="59"/>
        <v>100</v>
      </c>
      <c r="M292">
        <f t="shared" si="60"/>
        <v>1.1788820826023844E-5</v>
      </c>
      <c r="AF292">
        <v>0.99999682968926606</v>
      </c>
      <c r="AG292">
        <v>0</v>
      </c>
      <c r="AH292">
        <v>1</v>
      </c>
      <c r="AI292">
        <f t="shared" si="64"/>
        <v>150</v>
      </c>
      <c r="AJ292">
        <f t="shared" si="65"/>
        <v>138</v>
      </c>
      <c r="AK292">
        <f t="shared" si="61"/>
        <v>0</v>
      </c>
      <c r="AL292">
        <f t="shared" si="62"/>
        <v>7.999999999999996E-2</v>
      </c>
      <c r="AM292">
        <f t="shared" si="63"/>
        <v>0</v>
      </c>
    </row>
    <row r="293" spans="1:39">
      <c r="A293">
        <v>1404</v>
      </c>
      <c r="B293">
        <v>23.04</v>
      </c>
      <c r="C293">
        <v>0.1022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0.99993979362558949</v>
      </c>
      <c r="I293" s="8">
        <f t="shared" si="56"/>
        <v>0.99993979362558949</v>
      </c>
      <c r="J293" s="10">
        <f t="shared" si="57"/>
        <v>6.0206374410509689E-5</v>
      </c>
      <c r="K293" s="8">
        <f t="shared" si="58"/>
        <v>-6.0208186887018309E-5</v>
      </c>
      <c r="L293" s="10">
        <f t="shared" si="59"/>
        <v>100</v>
      </c>
      <c r="M293">
        <f t="shared" si="60"/>
        <v>6.0209999436279009E-5</v>
      </c>
      <c r="AF293">
        <v>0.99999690579394906</v>
      </c>
      <c r="AG293">
        <v>0</v>
      </c>
      <c r="AH293">
        <v>1</v>
      </c>
      <c r="AI293">
        <f t="shared" si="64"/>
        <v>150</v>
      </c>
      <c r="AJ293">
        <f t="shared" si="65"/>
        <v>139</v>
      </c>
      <c r="AK293">
        <f t="shared" si="61"/>
        <v>0</v>
      </c>
      <c r="AL293">
        <f t="shared" si="62"/>
        <v>7.3333333333333361E-2</v>
      </c>
      <c r="AM293">
        <f t="shared" si="63"/>
        <v>0</v>
      </c>
    </row>
    <row r="294" spans="1:39">
      <c r="A294">
        <v>1419</v>
      </c>
      <c r="B294">
        <v>31.12</v>
      </c>
      <c r="C294">
        <v>0.1143</v>
      </c>
      <c r="D294" s="8">
        <v>1</v>
      </c>
      <c r="E294" s="9">
        <v>0</v>
      </c>
      <c r="F294" s="10">
        <f t="shared" si="53"/>
        <v>1</v>
      </c>
      <c r="G294">
        <f t="shared" si="54"/>
        <v>1</v>
      </c>
      <c r="H294">
        <f t="shared" si="55"/>
        <v>0.99999690579394906</v>
      </c>
      <c r="I294" s="8">
        <f t="shared" si="56"/>
        <v>0.99999690579394906</v>
      </c>
      <c r="J294" s="10">
        <f t="shared" si="57"/>
        <v>3.0942060509353553E-6</v>
      </c>
      <c r="K294" s="8">
        <f t="shared" si="58"/>
        <v>-3.094210838000773E-6</v>
      </c>
      <c r="L294" s="10">
        <f t="shared" si="59"/>
        <v>100</v>
      </c>
      <c r="M294">
        <f t="shared" si="60"/>
        <v>3.0942156250760655E-6</v>
      </c>
      <c r="AF294">
        <v>0.99999761768309758</v>
      </c>
      <c r="AG294">
        <v>0</v>
      </c>
      <c r="AH294">
        <v>1</v>
      </c>
      <c r="AI294">
        <f t="shared" si="64"/>
        <v>150</v>
      </c>
      <c r="AJ294">
        <f t="shared" si="65"/>
        <v>140</v>
      </c>
      <c r="AK294">
        <f t="shared" si="61"/>
        <v>0</v>
      </c>
      <c r="AL294">
        <f t="shared" si="62"/>
        <v>6.6666666666666652E-2</v>
      </c>
      <c r="AM294">
        <f t="shared" si="63"/>
        <v>0</v>
      </c>
    </row>
    <row r="295" spans="1:39">
      <c r="A295">
        <v>1491</v>
      </c>
      <c r="B295">
        <v>20.99</v>
      </c>
      <c r="C295">
        <v>0.1961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0.99999806724341378</v>
      </c>
      <c r="I295" s="8">
        <f t="shared" si="56"/>
        <v>0.99999806724341378</v>
      </c>
      <c r="J295" s="10">
        <f t="shared" si="57"/>
        <v>1.9327565862203855E-6</v>
      </c>
      <c r="K295" s="8">
        <f t="shared" si="58"/>
        <v>-1.9327584539968031E-6</v>
      </c>
      <c r="L295" s="10">
        <f t="shared" si="59"/>
        <v>100</v>
      </c>
      <c r="M295">
        <f t="shared" si="60"/>
        <v>1.9327603217756271E-6</v>
      </c>
      <c r="AF295">
        <v>0.99999806724341378</v>
      </c>
      <c r="AG295">
        <v>0</v>
      </c>
      <c r="AH295">
        <v>1</v>
      </c>
      <c r="AI295">
        <f t="shared" si="64"/>
        <v>150</v>
      </c>
      <c r="AJ295">
        <f t="shared" si="65"/>
        <v>141</v>
      </c>
      <c r="AK295">
        <f t="shared" si="61"/>
        <v>0</v>
      </c>
      <c r="AL295">
        <f t="shared" si="62"/>
        <v>6.0000000000000053E-2</v>
      </c>
      <c r="AM295">
        <f t="shared" si="63"/>
        <v>0</v>
      </c>
    </row>
    <row r="296" spans="1:39">
      <c r="A296">
        <v>1509</v>
      </c>
      <c r="B296">
        <v>19.670000000000002</v>
      </c>
      <c r="C296">
        <v>0.27679999999999999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0.99999983457967634</v>
      </c>
      <c r="I296" s="8">
        <f t="shared" si="56"/>
        <v>0.99999983457967634</v>
      </c>
      <c r="J296" s="10">
        <f t="shared" si="57"/>
        <v>1.6542032366118065E-7</v>
      </c>
      <c r="K296" s="8">
        <f t="shared" si="58"/>
        <v>-1.654203373431239E-7</v>
      </c>
      <c r="L296" s="10">
        <f t="shared" si="59"/>
        <v>100</v>
      </c>
      <c r="M296">
        <f t="shared" si="60"/>
        <v>1.6542035102506867E-7</v>
      </c>
      <c r="AF296">
        <v>0.99999983457967634</v>
      </c>
      <c r="AG296">
        <v>0</v>
      </c>
      <c r="AH296">
        <v>1</v>
      </c>
      <c r="AI296">
        <f t="shared" si="64"/>
        <v>150</v>
      </c>
      <c r="AJ296">
        <f t="shared" si="65"/>
        <v>142</v>
      </c>
      <c r="AK296">
        <f t="shared" si="61"/>
        <v>0</v>
      </c>
      <c r="AL296">
        <f t="shared" si="62"/>
        <v>5.3333333333333344E-2</v>
      </c>
      <c r="AM296">
        <f t="shared" si="63"/>
        <v>0</v>
      </c>
    </row>
    <row r="297" spans="1:39">
      <c r="A297">
        <v>1670</v>
      </c>
      <c r="B297">
        <v>26.97</v>
      </c>
      <c r="C297">
        <v>0.16819999999999999</v>
      </c>
      <c r="D297" s="8">
        <v>1</v>
      </c>
      <c r="E297" s="9">
        <v>0</v>
      </c>
      <c r="F297" s="10">
        <f t="shared" si="53"/>
        <v>1</v>
      </c>
      <c r="G297">
        <f t="shared" si="54"/>
        <v>1</v>
      </c>
      <c r="H297">
        <f t="shared" si="55"/>
        <v>0.99999988767786063</v>
      </c>
      <c r="I297" s="8">
        <f t="shared" si="56"/>
        <v>0.99999988767786063</v>
      </c>
      <c r="J297" s="10">
        <f t="shared" si="57"/>
        <v>1.1232213936729352E-7</v>
      </c>
      <c r="K297" s="8">
        <f t="shared" si="58"/>
        <v>-1.1232214567542549E-7</v>
      </c>
      <c r="L297" s="10">
        <f t="shared" si="59"/>
        <v>100</v>
      </c>
      <c r="M297">
        <f t="shared" si="60"/>
        <v>1.1232215198355793E-7</v>
      </c>
      <c r="AF297">
        <v>0.99999984589152313</v>
      </c>
      <c r="AG297">
        <v>0</v>
      </c>
      <c r="AH297">
        <v>1</v>
      </c>
      <c r="AI297">
        <f t="shared" si="64"/>
        <v>150</v>
      </c>
      <c r="AJ297">
        <f t="shared" si="65"/>
        <v>143</v>
      </c>
      <c r="AK297">
        <f t="shared" si="61"/>
        <v>0</v>
      </c>
      <c r="AL297">
        <f t="shared" si="62"/>
        <v>4.6666666666666634E-2</v>
      </c>
      <c r="AM297">
        <f t="shared" si="63"/>
        <v>0</v>
      </c>
    </row>
    <row r="298" spans="1:39">
      <c r="A298">
        <v>1685</v>
      </c>
      <c r="B298">
        <v>26.67</v>
      </c>
      <c r="C298">
        <v>0.2084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0.99999997223971449</v>
      </c>
      <c r="I298" s="8">
        <f t="shared" si="56"/>
        <v>0.99999997223971449</v>
      </c>
      <c r="J298" s="10">
        <f t="shared" si="57"/>
        <v>2.7760285514766281E-8</v>
      </c>
      <c r="K298" s="8">
        <f t="shared" si="58"/>
        <v>-2.7760285900083014E-8</v>
      </c>
      <c r="L298" s="10">
        <f t="shared" si="59"/>
        <v>100</v>
      </c>
      <c r="M298">
        <f t="shared" si="60"/>
        <v>2.7760286285399755E-8</v>
      </c>
      <c r="AF298">
        <v>0.99999988767786063</v>
      </c>
      <c r="AG298">
        <v>0</v>
      </c>
      <c r="AH298">
        <v>1</v>
      </c>
      <c r="AI298">
        <f t="shared" si="64"/>
        <v>150</v>
      </c>
      <c r="AJ298">
        <f t="shared" si="65"/>
        <v>144</v>
      </c>
      <c r="AK298">
        <f t="shared" si="61"/>
        <v>0</v>
      </c>
      <c r="AL298">
        <f t="shared" si="62"/>
        <v>4.0000000000000036E-2</v>
      </c>
      <c r="AM298">
        <f t="shared" si="63"/>
        <v>0</v>
      </c>
    </row>
    <row r="299" spans="1:39">
      <c r="A299">
        <v>1686</v>
      </c>
      <c r="B299">
        <v>22.04</v>
      </c>
      <c r="C299">
        <v>0.1145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0.99999761768309758</v>
      </c>
      <c r="I299" s="8">
        <f t="shared" si="56"/>
        <v>0.99999761768309758</v>
      </c>
      <c r="J299" s="10">
        <f t="shared" si="57"/>
        <v>2.3823169024161928E-6</v>
      </c>
      <c r="K299" s="8">
        <f t="shared" si="58"/>
        <v>-2.3823197401376116E-6</v>
      </c>
      <c r="L299" s="10">
        <f t="shared" si="59"/>
        <v>100</v>
      </c>
      <c r="M299">
        <f t="shared" si="60"/>
        <v>2.3823225778635371E-6</v>
      </c>
      <c r="AF299">
        <v>0.99999991011187783</v>
      </c>
      <c r="AG299">
        <v>0</v>
      </c>
      <c r="AH299">
        <v>1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1761</v>
      </c>
      <c r="B300">
        <v>20.2</v>
      </c>
      <c r="C300">
        <v>0.28670000000000001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0.99999999373787807</v>
      </c>
      <c r="I300" s="8">
        <f t="shared" si="56"/>
        <v>0.99999999373787807</v>
      </c>
      <c r="J300" s="10">
        <f t="shared" si="57"/>
        <v>6.2621219321101762E-9</v>
      </c>
      <c r="K300" s="8">
        <f t="shared" si="58"/>
        <v>-6.2621219517172618E-9</v>
      </c>
      <c r="L300" s="10">
        <f t="shared" si="59"/>
        <v>100</v>
      </c>
      <c r="M300">
        <f t="shared" si="60"/>
        <v>6.2621219713243474E-9</v>
      </c>
      <c r="AF300">
        <v>0.99999997223971449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1878</v>
      </c>
      <c r="B301">
        <v>24.91</v>
      </c>
      <c r="C301">
        <v>0.26650000000000001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0.99999999918062721</v>
      </c>
      <c r="I301" s="8">
        <f t="shared" si="56"/>
        <v>0.99999999918062721</v>
      </c>
      <c r="J301" s="10">
        <f t="shared" si="57"/>
        <v>8.1937279183819101E-10</v>
      </c>
      <c r="K301" s="8">
        <f t="shared" si="58"/>
        <v>-8.1937279217387693E-10</v>
      </c>
      <c r="L301" s="10">
        <f t="shared" si="59"/>
        <v>100</v>
      </c>
      <c r="M301">
        <f t="shared" si="60"/>
        <v>8.1937279250956274E-10</v>
      </c>
      <c r="AF301">
        <v>0.99999999373787807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2250</v>
      </c>
      <c r="B302">
        <v>21.87</v>
      </c>
      <c r="C302">
        <v>0.19139999999999999</v>
      </c>
      <c r="D302" s="8">
        <v>1</v>
      </c>
      <c r="E302" s="9">
        <v>0</v>
      </c>
      <c r="F302" s="10">
        <f t="shared" si="53"/>
        <v>1</v>
      </c>
      <c r="G302">
        <f t="shared" si="54"/>
        <v>1</v>
      </c>
      <c r="H302">
        <f t="shared" si="55"/>
        <v>0.99999999961202057</v>
      </c>
      <c r="I302" s="8">
        <f t="shared" si="56"/>
        <v>0.99999999961202057</v>
      </c>
      <c r="J302" s="10">
        <f t="shared" si="57"/>
        <v>3.879794263639269E-10</v>
      </c>
      <c r="K302" s="8">
        <f t="shared" si="58"/>
        <v>-3.8797942643919093E-10</v>
      </c>
      <c r="L302" s="10">
        <f t="shared" si="59"/>
        <v>100</v>
      </c>
      <c r="M302">
        <f t="shared" si="60"/>
        <v>3.8797942651445496E-10</v>
      </c>
      <c r="AF302">
        <v>0.99999999918062721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2499</v>
      </c>
      <c r="B303">
        <v>18.47</v>
      </c>
      <c r="C303">
        <v>0.15160000000000001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0.99999999974965537</v>
      </c>
      <c r="I303" s="8">
        <f t="shared" si="56"/>
        <v>0.99999999974965537</v>
      </c>
      <c r="J303" s="10">
        <f t="shared" si="57"/>
        <v>2.503446339119364E-10</v>
      </c>
      <c r="K303" s="8">
        <f t="shared" si="58"/>
        <v>-2.5034463394327264E-10</v>
      </c>
      <c r="L303" s="10">
        <f t="shared" si="59"/>
        <v>100</v>
      </c>
      <c r="M303">
        <f t="shared" si="60"/>
        <v>2.5034463397460882E-10</v>
      </c>
      <c r="AF303">
        <v>0.99999999961202057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149.99436418387364</v>
      </c>
      <c r="J304" s="4">
        <f t="shared" ref="J304:K304" si="67">SUM(J4:J303)</f>
        <v>150.00563581612639</v>
      </c>
      <c r="K304" s="4">
        <f t="shared" si="67"/>
        <v>-61.600819058386058</v>
      </c>
      <c r="L304" s="4">
        <f>SUMPRODUCT(L4:L303,F4:F303)/F304</f>
        <v>92</v>
      </c>
      <c r="M304" s="4">
        <f>SUM(M4:M303)</f>
        <v>228.53142469941741</v>
      </c>
      <c r="AF304" s="19">
        <v>0.99999999974965537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0.97506666666666797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-16.046666908875164</v>
      </c>
      <c r="C307">
        <f t="array" ref="C307:C310">SQRT([1]!DIAG(T4:W7))</f>
        <v>2.1431608710101822</v>
      </c>
      <c r="D307">
        <f>(B307/C307)^2</f>
        <v>56.060908639615221</v>
      </c>
      <c r="E307">
        <f>CHIDIST(D307,1)</f>
        <v>7.0260289531465689E-14</v>
      </c>
      <c r="F307">
        <f>EXP(B307)</f>
        <v>1.0740416140064058E-7</v>
      </c>
    </row>
    <row r="308" spans="1:39">
      <c r="A308" t="str">
        <f t="array" ref="A308:A310">TRANSPOSE(A3:C3)</f>
        <v>area_mean</v>
      </c>
      <c r="B308">
        <v>1.1075173864549497E-2</v>
      </c>
      <c r="C308">
        <v>1.7376587674924804E-3</v>
      </c>
      <c r="D308">
        <f t="shared" ref="D308:D310" si="68">(B308/C308)^2</f>
        <v>40.623011297091466</v>
      </c>
      <c r="E308">
        <f t="shared" ref="E308:E310" si="69">CHIDIST(D308,1)</f>
        <v>1.8461964404912368E-10</v>
      </c>
      <c r="F308">
        <f t="shared" ref="F308:F310" si="70">EXP(B308)</f>
        <v>1.0111367306433992</v>
      </c>
      <c r="G308">
        <f>EXP(B308-C308*NORMSINV(1-$R$9/2))</f>
        <v>1.0076989106351946</v>
      </c>
      <c r="H308">
        <f>EXP(B308+C308*NORMSINV(1-$R$9/2))</f>
        <v>1.0145862789627929</v>
      </c>
    </row>
    <row r="309" spans="1:39">
      <c r="A309" t="str">
        <v>texture_mean</v>
      </c>
      <c r="B309">
        <v>0.29759742162438374</v>
      </c>
      <c r="C309">
        <v>6.7970769377825771E-2</v>
      </c>
      <c r="D309">
        <f t="shared" si="68"/>
        <v>19.16963998418435</v>
      </c>
      <c r="E309">
        <f t="shared" si="69"/>
        <v>1.196005439423392E-5</v>
      </c>
      <c r="F309">
        <f t="shared" si="70"/>
        <v>1.3466195588274659</v>
      </c>
      <c r="G309">
        <f t="shared" ref="G309:G310" si="71">EXP(B309-C309*NORMSINV(1-$R$9/2))</f>
        <v>1.1786587761504257</v>
      </c>
      <c r="H309">
        <f t="shared" ref="H309:H310" si="72">EXP(B309+C309*NORMSINV(1-$R$9/2))</f>
        <v>1.5385150247973438</v>
      </c>
    </row>
    <row r="310" spans="1:39">
      <c r="A310" s="19" t="str">
        <v>compactness_mean</v>
      </c>
      <c r="B310" s="19">
        <v>32.858613744353633</v>
      </c>
      <c r="C310" s="19">
        <v>6.6431660357314852</v>
      </c>
      <c r="D310" s="19">
        <f t="shared" si="68"/>
        <v>24.465171263837906</v>
      </c>
      <c r="E310" s="19">
        <f t="shared" si="69"/>
        <v>7.5665336173876795E-7</v>
      </c>
      <c r="F310" s="19">
        <f t="shared" si="70"/>
        <v>186343664673534.22</v>
      </c>
      <c r="G310" s="19">
        <f t="shared" si="71"/>
        <v>412706634.73300916</v>
      </c>
      <c r="H310" s="19">
        <f t="shared" si="72"/>
        <v>8.4137153226108273E+19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topLeftCell="H1" workbookViewId="0">
      <selection activeCell="R4" sqref="R4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3" spans="1:39">
      <c r="A3" t="s">
        <v>2</v>
      </c>
      <c r="B3" t="s">
        <v>1</v>
      </c>
      <c r="C3" t="s">
        <v>3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-207.94415416798358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143.5</v>
      </c>
      <c r="B4">
        <v>13.43</v>
      </c>
      <c r="C4">
        <v>7.5679999999999997E-2</v>
      </c>
      <c r="D4">
        <v>0</v>
      </c>
      <c r="E4">
        <v>1</v>
      </c>
      <c r="F4">
        <v>1</v>
      </c>
      <c r="G4">
        <v>0</v>
      </c>
      <c r="H4">
        <v>3.4421280564924446E-4</v>
      </c>
      <c r="I4">
        <v>3.4421280564924446E-4</v>
      </c>
      <c r="J4">
        <v>0.99965578719435078</v>
      </c>
      <c r="K4">
        <v>-3.4427206047491415E-4</v>
      </c>
      <c r="L4">
        <v>100</v>
      </c>
      <c r="M4">
        <v>3.4433132890203876E-4</v>
      </c>
      <c r="Q4" t="s">
        <v>58</v>
      </c>
      <c r="R4">
        <v>-61.600819058386058</v>
      </c>
      <c r="T4">
        <v>4.5931385190291225</v>
      </c>
      <c r="U4">
        <v>-2.3337067501302952E-3</v>
      </c>
      <c r="V4">
        <v>-0.11720085605871275</v>
      </c>
      <c r="W4">
        <v>-8.4190362485201948</v>
      </c>
      <c r="Y4">
        <v>-6.7128979123077135E-3</v>
      </c>
      <c r="AA4" t="s">
        <v>51</v>
      </c>
      <c r="AB4">
        <v>136</v>
      </c>
      <c r="AC4">
        <v>10</v>
      </c>
      <c r="AD4">
        <v>146</v>
      </c>
      <c r="AI4">
        <v>0</v>
      </c>
      <c r="AJ4">
        <v>0</v>
      </c>
      <c r="AK4">
        <v>1</v>
      </c>
      <c r="AL4">
        <v>1</v>
      </c>
      <c r="AM4">
        <v>6.6666666666667096E-3</v>
      </c>
    </row>
    <row r="5" spans="1:39">
      <c r="A5">
        <v>201.9</v>
      </c>
      <c r="B5">
        <v>16.84</v>
      </c>
      <c r="C5">
        <v>5.9429999999999997E-2</v>
      </c>
      <c r="D5">
        <v>0</v>
      </c>
      <c r="E5">
        <v>1</v>
      </c>
      <c r="F5">
        <v>1</v>
      </c>
      <c r="G5">
        <v>0</v>
      </c>
      <c r="H5">
        <v>1.0622944128369973E-3</v>
      </c>
      <c r="I5">
        <v>1.0622944128369973E-3</v>
      </c>
      <c r="J5">
        <v>0.99893770558716299</v>
      </c>
      <c r="K5">
        <v>-1.0628590474543297E-3</v>
      </c>
      <c r="L5">
        <v>100</v>
      </c>
      <c r="M5">
        <v>1.063424082298099E-3</v>
      </c>
      <c r="O5">
        <v>-16.046666908875164</v>
      </c>
      <c r="T5">
        <v>-2.3337067501303052E-3</v>
      </c>
      <c r="U5">
        <v>3.0194579922434857E-6</v>
      </c>
      <c r="V5">
        <v>2.0190875875553121E-5</v>
      </c>
      <c r="W5">
        <v>1.6172078453189497E-3</v>
      </c>
      <c r="Y5">
        <v>9.4165925688338276E-6</v>
      </c>
      <c r="AA5" t="s">
        <v>52</v>
      </c>
      <c r="AB5">
        <v>14</v>
      </c>
      <c r="AC5">
        <v>140</v>
      </c>
      <c r="AD5">
        <v>154</v>
      </c>
      <c r="AF5">
        <v>2.4370443646872151E-4</v>
      </c>
      <c r="AG5">
        <v>1</v>
      </c>
      <c r="AH5">
        <v>0</v>
      </c>
      <c r="AI5">
        <v>1</v>
      </c>
      <c r="AJ5">
        <v>0</v>
      </c>
      <c r="AK5">
        <v>0.99333333333333329</v>
      </c>
      <c r="AL5">
        <v>1</v>
      </c>
      <c r="AM5">
        <v>6.6666666666665986E-3</v>
      </c>
    </row>
    <row r="6" spans="1:39">
      <c r="A6">
        <v>203.9</v>
      </c>
      <c r="B6">
        <v>20.7</v>
      </c>
      <c r="C6">
        <v>0.1305</v>
      </c>
      <c r="D6">
        <v>0</v>
      </c>
      <c r="E6">
        <v>1</v>
      </c>
      <c r="F6">
        <v>1</v>
      </c>
      <c r="G6">
        <v>0</v>
      </c>
      <c r="H6">
        <v>3.4220084602517992E-2</v>
      </c>
      <c r="I6">
        <v>3.4220084602517992E-2</v>
      </c>
      <c r="J6">
        <v>0.96577991539748198</v>
      </c>
      <c r="K6">
        <v>-3.4819301578478096E-2</v>
      </c>
      <c r="L6">
        <v>100</v>
      </c>
      <c r="M6">
        <v>3.5432590859413533E-2</v>
      </c>
      <c r="O6">
        <v>1.1075173864549497E-2</v>
      </c>
      <c r="Q6" t="s">
        <v>59</v>
      </c>
      <c r="R6">
        <v>292.68667021919504</v>
      </c>
      <c r="T6">
        <v>-0.11720085605871217</v>
      </c>
      <c r="U6">
        <v>2.0190875875552558E-5</v>
      </c>
      <c r="V6">
        <v>4.6200254898135767E-3</v>
      </c>
      <c r="W6">
        <v>0.14507647590080772</v>
      </c>
      <c r="Y6">
        <v>4.7884996233661705E-5</v>
      </c>
      <c r="AB6">
        <v>150</v>
      </c>
      <c r="AC6">
        <v>150</v>
      </c>
      <c r="AD6">
        <v>300</v>
      </c>
      <c r="AF6">
        <v>3.4421280564924446E-4</v>
      </c>
      <c r="AG6">
        <v>1</v>
      </c>
      <c r="AH6">
        <v>0</v>
      </c>
      <c r="AI6">
        <v>2</v>
      </c>
      <c r="AJ6">
        <v>0</v>
      </c>
      <c r="AK6">
        <v>0.98666666666666669</v>
      </c>
      <c r="AL6">
        <v>1</v>
      </c>
      <c r="AM6">
        <v>6.6666666666667096E-3</v>
      </c>
    </row>
    <row r="7" spans="1:39">
      <c r="A7">
        <v>221.8</v>
      </c>
      <c r="B7">
        <v>20.98</v>
      </c>
      <c r="C7">
        <v>8.9630000000000001E-2</v>
      </c>
      <c r="D7">
        <v>0</v>
      </c>
      <c r="E7">
        <v>1</v>
      </c>
      <c r="F7">
        <v>1</v>
      </c>
      <c r="G7">
        <v>0</v>
      </c>
      <c r="H7">
        <v>1.2110692790970561E-2</v>
      </c>
      <c r="I7">
        <v>1.2110692790970561E-2</v>
      </c>
      <c r="J7">
        <v>0.98788930720902945</v>
      </c>
      <c r="K7">
        <v>-1.2184624748733821E-2</v>
      </c>
      <c r="L7">
        <v>100</v>
      </c>
      <c r="M7">
        <v>1.2259159708070446E-2</v>
      </c>
      <c r="O7">
        <v>0.29759742162438374</v>
      </c>
      <c r="Q7" t="s">
        <v>60</v>
      </c>
      <c r="R7">
        <v>3</v>
      </c>
      <c r="T7">
        <v>-8.4190362485202392</v>
      </c>
      <c r="U7">
        <v>1.6172078453189477E-3</v>
      </c>
      <c r="V7">
        <v>0.14507647590080994</v>
      </c>
      <c r="W7">
        <v>44.131654978296382</v>
      </c>
      <c r="Y7">
        <v>5.3575924944837469E-3</v>
      </c>
      <c r="AF7">
        <v>3.5558955448083691E-4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6.6666666666665986E-3</v>
      </c>
    </row>
    <row r="8" spans="1:39">
      <c r="A8">
        <v>224.5</v>
      </c>
      <c r="B8">
        <v>11.79</v>
      </c>
      <c r="C8">
        <v>5.2720000000000003E-2</v>
      </c>
      <c r="D8">
        <v>0</v>
      </c>
      <c r="E8">
        <v>1</v>
      </c>
      <c r="F8">
        <v>1</v>
      </c>
      <c r="G8">
        <v>0</v>
      </c>
      <c r="H8">
        <v>2.4370443646872151E-4</v>
      </c>
      <c r="I8">
        <v>2.4370443646872151E-4</v>
      </c>
      <c r="J8">
        <v>0.99975629556353129</v>
      </c>
      <c r="K8">
        <v>-2.4373413722045102E-4</v>
      </c>
      <c r="L8">
        <v>100</v>
      </c>
      <c r="M8">
        <v>2.4376384279866222E-4</v>
      </c>
      <c r="O8">
        <v>32.858613744353633</v>
      </c>
      <c r="Q8" t="s">
        <v>61</v>
      </c>
      <c r="R8">
        <v>3.8064043581777749E-63</v>
      </c>
      <c r="AA8" t="s">
        <v>80</v>
      </c>
      <c r="AB8">
        <v>0.90666666666666662</v>
      </c>
      <c r="AC8">
        <v>0.93333333333333335</v>
      </c>
      <c r="AD8">
        <v>0.92</v>
      </c>
      <c r="AF8">
        <v>3.9943086908190544E-4</v>
      </c>
      <c r="AG8">
        <v>1</v>
      </c>
      <c r="AH8">
        <v>0</v>
      </c>
      <c r="AI8">
        <v>4</v>
      </c>
      <c r="AJ8">
        <v>0</v>
      </c>
      <c r="AK8">
        <v>0.97333333333333338</v>
      </c>
      <c r="AL8">
        <v>1</v>
      </c>
      <c r="AM8">
        <v>6.6666666666667096E-3</v>
      </c>
    </row>
    <row r="9" spans="1:39">
      <c r="A9">
        <v>227.2</v>
      </c>
      <c r="B9">
        <v>14.45</v>
      </c>
      <c r="C9">
        <v>4.2759999999999999E-2</v>
      </c>
      <c r="D9">
        <v>0</v>
      </c>
      <c r="E9">
        <v>1</v>
      </c>
      <c r="F9">
        <v>1</v>
      </c>
      <c r="G9">
        <v>0</v>
      </c>
      <c r="H9">
        <v>3.9943086908190544E-4</v>
      </c>
      <c r="I9">
        <v>3.9943086908190544E-4</v>
      </c>
      <c r="J9">
        <v>0.9996005691309181</v>
      </c>
      <c r="K9">
        <v>-3.9951066284025128E-4</v>
      </c>
      <c r="L9">
        <v>100</v>
      </c>
      <c r="M9">
        <v>3.9959047785375143E-4</v>
      </c>
      <c r="Q9" t="s">
        <v>62</v>
      </c>
      <c r="R9">
        <v>0.05</v>
      </c>
      <c r="AF9">
        <v>6.6720639932989667E-4</v>
      </c>
      <c r="AG9">
        <v>1</v>
      </c>
      <c r="AH9">
        <v>0</v>
      </c>
      <c r="AI9">
        <v>5</v>
      </c>
      <c r="AJ9">
        <v>0</v>
      </c>
      <c r="AK9">
        <v>0.96666666666666667</v>
      </c>
      <c r="AL9">
        <v>1</v>
      </c>
      <c r="AM9">
        <v>6.6666666666667096E-3</v>
      </c>
    </row>
    <row r="10" spans="1:39">
      <c r="A10">
        <v>230.9</v>
      </c>
      <c r="B10">
        <v>15.83</v>
      </c>
      <c r="C10">
        <v>8.201E-2</v>
      </c>
      <c r="D10">
        <v>0</v>
      </c>
      <c r="E10">
        <v>1</v>
      </c>
      <c r="F10">
        <v>1</v>
      </c>
      <c r="G10">
        <v>0</v>
      </c>
      <c r="H10">
        <v>2.2745244505097298E-3</v>
      </c>
      <c r="I10">
        <v>2.2745244505097298E-3</v>
      </c>
      <c r="J10">
        <v>0.99772547554949031</v>
      </c>
      <c r="K10">
        <v>-2.2771151103392496E-3</v>
      </c>
      <c r="L10">
        <v>100</v>
      </c>
      <c r="M10">
        <v>2.2797097059760363E-3</v>
      </c>
      <c r="Q10" t="s">
        <v>63</v>
      </c>
      <c r="R10" t="s">
        <v>88</v>
      </c>
      <c r="AA10" t="s">
        <v>81</v>
      </c>
      <c r="AB10">
        <v>0.5</v>
      </c>
      <c r="AF10">
        <v>7.626993443546245E-4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6.6666666666665986E-3</v>
      </c>
    </row>
    <row r="11" spans="1:39">
      <c r="A11">
        <v>244</v>
      </c>
      <c r="B11">
        <v>14.64</v>
      </c>
      <c r="C11">
        <v>0.15310000000000001</v>
      </c>
      <c r="D11">
        <v>0</v>
      </c>
      <c r="E11">
        <v>1</v>
      </c>
      <c r="F11">
        <v>1</v>
      </c>
      <c r="G11">
        <v>0</v>
      </c>
      <c r="H11">
        <v>1.8764522756851865E-2</v>
      </c>
      <c r="I11">
        <v>1.8764522756851865E-2</v>
      </c>
      <c r="J11">
        <v>0.98123547724314819</v>
      </c>
      <c r="K11">
        <v>-1.8942810256803624E-2</v>
      </c>
      <c r="L11">
        <v>100</v>
      </c>
      <c r="M11">
        <v>1.912336354732316E-2</v>
      </c>
      <c r="AF11">
        <v>1.0010069852330115E-3</v>
      </c>
      <c r="AG11">
        <v>1</v>
      </c>
      <c r="AH11">
        <v>0</v>
      </c>
      <c r="AI11">
        <v>7</v>
      </c>
      <c r="AJ11">
        <v>0</v>
      </c>
      <c r="AK11">
        <v>0.95333333333333337</v>
      </c>
      <c r="AL11">
        <v>1</v>
      </c>
      <c r="AM11">
        <v>6.6666666666667096E-3</v>
      </c>
    </row>
    <row r="12" spans="1:39">
      <c r="A12">
        <v>245.2</v>
      </c>
      <c r="B12">
        <v>15.76</v>
      </c>
      <c r="C12">
        <v>0.12429999999999999</v>
      </c>
      <c r="D12">
        <v>0</v>
      </c>
      <c r="E12">
        <v>1</v>
      </c>
      <c r="F12">
        <v>1</v>
      </c>
      <c r="G12">
        <v>0</v>
      </c>
      <c r="H12">
        <v>1.0388909099977119E-2</v>
      </c>
      <c r="I12">
        <v>1.0388909099977119E-2</v>
      </c>
      <c r="J12">
        <v>0.98961109090002286</v>
      </c>
      <c r="K12">
        <v>-1.0443250509080281E-2</v>
      </c>
      <c r="L12">
        <v>100</v>
      </c>
      <c r="M12">
        <v>1.0497971572376684E-2</v>
      </c>
      <c r="Q12" t="s">
        <v>64</v>
      </c>
      <c r="R12">
        <v>0.70376267943256021</v>
      </c>
      <c r="AF12">
        <v>1.0349757460838796E-3</v>
      </c>
      <c r="AG12">
        <v>1</v>
      </c>
      <c r="AH12">
        <v>0</v>
      </c>
      <c r="AI12">
        <v>8</v>
      </c>
      <c r="AJ12">
        <v>0</v>
      </c>
      <c r="AK12">
        <v>0.94666666666666666</v>
      </c>
      <c r="AL12">
        <v>1</v>
      </c>
      <c r="AM12">
        <v>6.6666666666667096E-3</v>
      </c>
    </row>
    <row r="13" spans="1:39">
      <c r="A13">
        <v>250.5</v>
      </c>
      <c r="B13">
        <v>17.329999999999998</v>
      </c>
      <c r="C13">
        <v>0.14130000000000001</v>
      </c>
      <c r="D13">
        <v>0</v>
      </c>
      <c r="E13">
        <v>1</v>
      </c>
      <c r="F13">
        <v>1</v>
      </c>
      <c r="G13">
        <v>0</v>
      </c>
      <c r="H13">
        <v>3.0118029151638838E-2</v>
      </c>
      <c r="I13">
        <v>3.0118029151638838E-2</v>
      </c>
      <c r="J13">
        <v>0.96988197084836114</v>
      </c>
      <c r="K13">
        <v>-3.0580894426036103E-2</v>
      </c>
      <c r="L13">
        <v>100</v>
      </c>
      <c r="M13">
        <v>3.1053293139673924E-2</v>
      </c>
      <c r="Q13" t="s">
        <v>65</v>
      </c>
      <c r="R13">
        <v>0.62304227536327872</v>
      </c>
      <c r="AF13">
        <v>1.0622944128369973E-3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6.6666666666665986E-3</v>
      </c>
    </row>
    <row r="14" spans="1:39">
      <c r="A14">
        <v>260.89999999999998</v>
      </c>
      <c r="B14">
        <v>13.86</v>
      </c>
      <c r="C14">
        <v>8.7510000000000004E-2</v>
      </c>
      <c r="D14">
        <v>0</v>
      </c>
      <c r="E14">
        <v>1</v>
      </c>
      <c r="F14">
        <v>1</v>
      </c>
      <c r="G14">
        <v>0</v>
      </c>
      <c r="H14">
        <v>2.1141279653786203E-3</v>
      </c>
      <c r="I14">
        <v>2.1141279653786203E-3</v>
      </c>
      <c r="J14">
        <v>0.99788587203462142</v>
      </c>
      <c r="K14">
        <v>-2.1163658886326521E-3</v>
      </c>
      <c r="L14">
        <v>100</v>
      </c>
      <c r="M14">
        <v>2.1186069716249787E-3</v>
      </c>
      <c r="Q14" t="s">
        <v>66</v>
      </c>
      <c r="R14">
        <v>0.83072303381770496</v>
      </c>
      <c r="AF14">
        <v>1.2750699057524878E-3</v>
      </c>
      <c r="AG14">
        <v>1</v>
      </c>
      <c r="AH14">
        <v>0</v>
      </c>
      <c r="AI14">
        <v>10</v>
      </c>
      <c r="AJ14">
        <v>0</v>
      </c>
      <c r="AK14">
        <v>0.93333333333333335</v>
      </c>
      <c r="AL14">
        <v>1</v>
      </c>
      <c r="AM14">
        <v>6.6666666666667096E-3</v>
      </c>
    </row>
    <row r="15" spans="1:39">
      <c r="A15">
        <v>269.39999999999998</v>
      </c>
      <c r="B15">
        <v>21.01</v>
      </c>
      <c r="C15">
        <v>7.7729999999999994E-2</v>
      </c>
      <c r="D15">
        <v>0</v>
      </c>
      <c r="E15">
        <v>1</v>
      </c>
      <c r="F15">
        <v>1</v>
      </c>
      <c r="G15">
        <v>0</v>
      </c>
      <c r="H15">
        <v>1.3975254859498161E-2</v>
      </c>
      <c r="I15">
        <v>1.3975254859498161E-2</v>
      </c>
      <c r="J15">
        <v>0.98602474514050187</v>
      </c>
      <c r="K15">
        <v>-1.4073828203032102E-2</v>
      </c>
      <c r="L15">
        <v>100</v>
      </c>
      <c r="M15">
        <v>1.4173330769205779E-2</v>
      </c>
      <c r="AF15">
        <v>1.3159468641261735E-3</v>
      </c>
      <c r="AG15">
        <v>1</v>
      </c>
      <c r="AH15">
        <v>0</v>
      </c>
      <c r="AI15">
        <v>11</v>
      </c>
      <c r="AJ15">
        <v>0</v>
      </c>
      <c r="AK15">
        <v>0.92666666666666664</v>
      </c>
      <c r="AL15">
        <v>1</v>
      </c>
      <c r="AM15">
        <v>6.6666666666665986E-3</v>
      </c>
    </row>
    <row r="16" spans="1:39">
      <c r="A16">
        <v>273.89999999999998</v>
      </c>
      <c r="B16">
        <v>12.44</v>
      </c>
      <c r="C16">
        <v>6.4920000000000005E-2</v>
      </c>
      <c r="D16">
        <v>0</v>
      </c>
      <c r="E16">
        <v>1</v>
      </c>
      <c r="F16">
        <v>1</v>
      </c>
      <c r="G16">
        <v>0</v>
      </c>
      <c r="H16">
        <v>7.626993443546245E-4</v>
      </c>
      <c r="I16">
        <v>7.626993443546245E-4</v>
      </c>
      <c r="J16">
        <v>0.99923730065564542</v>
      </c>
      <c r="K16">
        <v>-7.6299034747418491E-4</v>
      </c>
      <c r="L16">
        <v>100</v>
      </c>
      <c r="M16">
        <v>7.6328149865320519E-4</v>
      </c>
      <c r="Q16" t="s">
        <v>67</v>
      </c>
      <c r="R16">
        <v>228.53142469941741</v>
      </c>
      <c r="AF16">
        <v>1.5148993183294825E-3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6.6666666666667096E-3</v>
      </c>
    </row>
    <row r="17" spans="1:39">
      <c r="A17">
        <v>279.60000000000002</v>
      </c>
      <c r="B17">
        <v>15.91</v>
      </c>
      <c r="C17">
        <v>4.0869999999999997E-2</v>
      </c>
      <c r="D17">
        <v>0</v>
      </c>
      <c r="E17">
        <v>1</v>
      </c>
      <c r="F17">
        <v>1</v>
      </c>
      <c r="G17">
        <v>0</v>
      </c>
      <c r="H17">
        <v>1.0349757460838796E-3</v>
      </c>
      <c r="I17">
        <v>1.0349757460838796E-3</v>
      </c>
      <c r="J17">
        <v>0.99896502425391609</v>
      </c>
      <c r="K17">
        <v>-1.0355117033151371E-3</v>
      </c>
      <c r="L17">
        <v>100</v>
      </c>
      <c r="M17">
        <v>1.0360480306673984E-3</v>
      </c>
      <c r="Q17" t="s">
        <v>60</v>
      </c>
      <c r="R17">
        <v>298</v>
      </c>
      <c r="AF17">
        <v>1.9217266494624167E-3</v>
      </c>
      <c r="AG17">
        <v>1</v>
      </c>
      <c r="AH17">
        <v>0</v>
      </c>
      <c r="AI17">
        <v>13</v>
      </c>
      <c r="AJ17">
        <v>0</v>
      </c>
      <c r="AK17">
        <v>0.91333333333333333</v>
      </c>
      <c r="AL17">
        <v>1</v>
      </c>
      <c r="AM17">
        <v>6.6666666666667096E-3</v>
      </c>
    </row>
    <row r="18" spans="1:39">
      <c r="A18">
        <v>288.10000000000002</v>
      </c>
      <c r="B18">
        <v>18.22</v>
      </c>
      <c r="C18">
        <v>2.3439999999999999E-2</v>
      </c>
      <c r="D18">
        <v>0</v>
      </c>
      <c r="E18">
        <v>1</v>
      </c>
      <c r="F18">
        <v>1</v>
      </c>
      <c r="G18">
        <v>0</v>
      </c>
      <c r="H18">
        <v>1.2750699057524878E-3</v>
      </c>
      <c r="I18">
        <v>1.2750699057524878E-3</v>
      </c>
      <c r="J18">
        <v>0.99872493009424756</v>
      </c>
      <c r="K18">
        <v>-1.2758834990504685E-3</v>
      </c>
      <c r="L18">
        <v>100</v>
      </c>
      <c r="M18">
        <v>1.2766977846764694E-3</v>
      </c>
      <c r="Q18" t="s">
        <v>61</v>
      </c>
      <c r="R18">
        <v>0.99894670001062313</v>
      </c>
      <c r="AF18">
        <v>1.9374895634993487E-3</v>
      </c>
      <c r="AG18">
        <v>1</v>
      </c>
      <c r="AH18">
        <v>0</v>
      </c>
      <c r="AI18">
        <v>14</v>
      </c>
      <c r="AJ18">
        <v>0</v>
      </c>
      <c r="AK18">
        <v>0.90666666666666662</v>
      </c>
      <c r="AL18">
        <v>1</v>
      </c>
      <c r="AM18">
        <v>6.6666666666665986E-3</v>
      </c>
    </row>
    <row r="19" spans="1:39">
      <c r="A19">
        <v>288.5</v>
      </c>
      <c r="B19">
        <v>11.97</v>
      </c>
      <c r="C19">
        <v>4.1020000000000001E-2</v>
      </c>
      <c r="D19">
        <v>0</v>
      </c>
      <c r="E19">
        <v>1</v>
      </c>
      <c r="F19">
        <v>1</v>
      </c>
      <c r="G19">
        <v>0</v>
      </c>
      <c r="H19">
        <v>3.5558955448083691E-4</v>
      </c>
      <c r="I19">
        <v>3.5558955448083691E-4</v>
      </c>
      <c r="J19">
        <v>0.99964441044551922</v>
      </c>
      <c r="K19">
        <v>-3.556527914377906E-4</v>
      </c>
      <c r="L19">
        <v>100</v>
      </c>
      <c r="M19">
        <v>3.5571604339022767E-4</v>
      </c>
      <c r="Q19" t="s">
        <v>62</v>
      </c>
      <c r="R19">
        <v>0.05</v>
      </c>
      <c r="AF19">
        <v>2.0910662087642289E-3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6.6666666666667096E-3</v>
      </c>
    </row>
    <row r="20" spans="1:39">
      <c r="A20">
        <v>289.89999999999998</v>
      </c>
      <c r="B20">
        <v>15.67</v>
      </c>
      <c r="C20">
        <v>4.6890000000000001E-2</v>
      </c>
      <c r="D20">
        <v>0</v>
      </c>
      <c r="E20">
        <v>1</v>
      </c>
      <c r="F20">
        <v>1</v>
      </c>
      <c r="G20">
        <v>0</v>
      </c>
      <c r="H20">
        <v>1.3159468641261735E-3</v>
      </c>
      <c r="I20">
        <v>1.3159468641261735E-3</v>
      </c>
      <c r="J20">
        <v>0.99868405313587383</v>
      </c>
      <c r="K20">
        <v>-1.3168134825667526E-3</v>
      </c>
      <c r="L20">
        <v>100</v>
      </c>
      <c r="M20">
        <v>1.3176808621246055E-3</v>
      </c>
      <c r="Q20" t="s">
        <v>63</v>
      </c>
      <c r="R20" t="s">
        <v>89</v>
      </c>
      <c r="AF20">
        <v>2.1005635117804255E-3</v>
      </c>
      <c r="AG20">
        <v>1</v>
      </c>
      <c r="AH20">
        <v>0</v>
      </c>
      <c r="AI20">
        <v>16</v>
      </c>
      <c r="AJ20">
        <v>0</v>
      </c>
      <c r="AK20">
        <v>0.89333333333333331</v>
      </c>
      <c r="AL20">
        <v>1</v>
      </c>
      <c r="AM20">
        <v>6.6666666666665986E-3</v>
      </c>
    </row>
    <row r="21" spans="1:39">
      <c r="A21">
        <v>290.2</v>
      </c>
      <c r="B21">
        <v>16.989999999999998</v>
      </c>
      <c r="C21">
        <v>8.4040000000000004E-2</v>
      </c>
      <c r="D21">
        <v>0</v>
      </c>
      <c r="E21">
        <v>1</v>
      </c>
      <c r="F21">
        <v>1</v>
      </c>
      <c r="G21">
        <v>0</v>
      </c>
      <c r="H21">
        <v>6.5936458684632106E-3</v>
      </c>
      <c r="I21">
        <v>6.5936458684632106E-3</v>
      </c>
      <c r="J21">
        <v>0.99340635413153677</v>
      </c>
      <c r="K21">
        <v>-6.6154799819136524E-3</v>
      </c>
      <c r="L21">
        <v>100</v>
      </c>
      <c r="M21">
        <v>6.6374106034660487E-3</v>
      </c>
      <c r="AF21">
        <v>2.1141279653786203E-3</v>
      </c>
      <c r="AG21">
        <v>1</v>
      </c>
      <c r="AH21">
        <v>0</v>
      </c>
      <c r="AI21">
        <v>17</v>
      </c>
      <c r="AJ21">
        <v>0</v>
      </c>
      <c r="AK21">
        <v>0.88666666666666671</v>
      </c>
      <c r="AL21">
        <v>1</v>
      </c>
      <c r="AM21">
        <v>6.6666666666667096E-3</v>
      </c>
    </row>
    <row r="22" spans="1:39">
      <c r="A22">
        <v>294.5</v>
      </c>
      <c r="B22">
        <v>19.940000000000001</v>
      </c>
      <c r="C22">
        <v>5.3010000000000002E-2</v>
      </c>
      <c r="D22">
        <v>0</v>
      </c>
      <c r="E22">
        <v>1</v>
      </c>
      <c r="F22">
        <v>1</v>
      </c>
      <c r="G22">
        <v>0</v>
      </c>
      <c r="H22">
        <v>6.0052340881193945E-3</v>
      </c>
      <c r="I22">
        <v>6.0052340881193945E-3</v>
      </c>
      <c r="J22">
        <v>0.99399476591188063</v>
      </c>
      <c r="K22">
        <v>-6.0233380216394164E-3</v>
      </c>
      <c r="L22">
        <v>100</v>
      </c>
      <c r="M22">
        <v>6.0415147987326213E-3</v>
      </c>
      <c r="AF22">
        <v>2.2745244505097298E-3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6.6666666666667096E-3</v>
      </c>
    </row>
    <row r="23" spans="1:39">
      <c r="A23">
        <v>295.39999999999998</v>
      </c>
      <c r="B23">
        <v>17.27</v>
      </c>
      <c r="C23">
        <v>7.2319999999999995E-2</v>
      </c>
      <c r="D23">
        <v>0</v>
      </c>
      <c r="E23">
        <v>1</v>
      </c>
      <c r="F23">
        <v>1</v>
      </c>
      <c r="G23">
        <v>0</v>
      </c>
      <c r="H23">
        <v>5.1724747489354517E-3</v>
      </c>
      <c r="I23">
        <v>5.1724747489354517E-3</v>
      </c>
      <c r="J23">
        <v>0.99482752525106455</v>
      </c>
      <c r="K23">
        <v>-5.185898305127409E-3</v>
      </c>
      <c r="L23">
        <v>100</v>
      </c>
      <c r="M23">
        <v>5.1993683504385092E-3</v>
      </c>
      <c r="AF23">
        <v>2.5527703265232401E-3</v>
      </c>
      <c r="AG23">
        <v>1</v>
      </c>
      <c r="AH23">
        <v>0</v>
      </c>
      <c r="AI23">
        <v>19</v>
      </c>
      <c r="AJ23">
        <v>0</v>
      </c>
      <c r="AK23">
        <v>0.87333333333333329</v>
      </c>
      <c r="AL23">
        <v>1</v>
      </c>
      <c r="AM23">
        <v>6.6666666666665986E-3</v>
      </c>
    </row>
    <row r="24" spans="1:39">
      <c r="A24">
        <v>298.3</v>
      </c>
      <c r="B24">
        <v>19.399999999999999</v>
      </c>
      <c r="C24">
        <v>9.6970000000000001E-2</v>
      </c>
      <c r="D24">
        <v>0</v>
      </c>
      <c r="E24">
        <v>1</v>
      </c>
      <c r="F24">
        <v>1</v>
      </c>
      <c r="G24">
        <v>0</v>
      </c>
      <c r="H24">
        <v>2.2242587434142744E-2</v>
      </c>
      <c r="I24">
        <v>2.2242587434142744E-2</v>
      </c>
      <c r="J24">
        <v>0.97775741256585724</v>
      </c>
      <c r="K24">
        <v>-2.24936841266116E-2</v>
      </c>
      <c r="L24">
        <v>100</v>
      </c>
      <c r="M24">
        <v>2.2748574593541716E-2</v>
      </c>
      <c r="AF24">
        <v>3.282488953664316E-3</v>
      </c>
      <c r="AG24">
        <v>1</v>
      </c>
      <c r="AH24">
        <v>0</v>
      </c>
      <c r="AI24">
        <v>20</v>
      </c>
      <c r="AJ24">
        <v>0</v>
      </c>
      <c r="AK24">
        <v>0.8666666666666667</v>
      </c>
      <c r="AL24">
        <v>1</v>
      </c>
      <c r="AM24">
        <v>6.6666666666667096E-3</v>
      </c>
    </row>
    <row r="25" spans="1:39">
      <c r="A25">
        <v>300.2</v>
      </c>
      <c r="B25">
        <v>15.34</v>
      </c>
      <c r="C25">
        <v>0.15989999999999999</v>
      </c>
      <c r="D25">
        <v>0</v>
      </c>
      <c r="E25">
        <v>1</v>
      </c>
      <c r="F25">
        <v>1</v>
      </c>
      <c r="G25">
        <v>0</v>
      </c>
      <c r="H25">
        <v>5.2022081859445929E-2</v>
      </c>
      <c r="I25">
        <v>5.2022081859445929E-2</v>
      </c>
      <c r="J25">
        <v>0.9479779181405541</v>
      </c>
      <c r="K25">
        <v>-5.3424070099085064E-2</v>
      </c>
      <c r="L25">
        <v>100</v>
      </c>
      <c r="M25">
        <v>5.4876892028757944E-2</v>
      </c>
      <c r="AF25">
        <v>3.4904733228798583E-3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6.6666666666667096E-3</v>
      </c>
    </row>
    <row r="26" spans="1:39">
      <c r="A26">
        <v>302.39999999999998</v>
      </c>
      <c r="B26">
        <v>18.059999999999999</v>
      </c>
      <c r="C26">
        <v>0.12939999999999999</v>
      </c>
      <c r="D26">
        <v>0</v>
      </c>
      <c r="E26">
        <v>1</v>
      </c>
      <c r="F26">
        <v>1</v>
      </c>
      <c r="G26">
        <v>0</v>
      </c>
      <c r="H26">
        <v>4.4318594122738753E-2</v>
      </c>
      <c r="I26">
        <v>4.4318594122738753E-2</v>
      </c>
      <c r="J26">
        <v>0.95568140587726125</v>
      </c>
      <c r="K26">
        <v>-4.5330678923903828E-2</v>
      </c>
      <c r="L26">
        <v>100</v>
      </c>
      <c r="M26">
        <v>4.6373816472924677E-2</v>
      </c>
      <c r="AF26">
        <v>3.8156062311260068E-3</v>
      </c>
      <c r="AG26">
        <v>1</v>
      </c>
      <c r="AH26">
        <v>0</v>
      </c>
      <c r="AI26">
        <v>22</v>
      </c>
      <c r="AJ26">
        <v>0</v>
      </c>
      <c r="AK26">
        <v>0.85333333333333328</v>
      </c>
      <c r="AL26">
        <v>1</v>
      </c>
      <c r="AM26">
        <v>6.6666666666665986E-3</v>
      </c>
    </row>
    <row r="27" spans="1:39">
      <c r="A27">
        <v>311.89999999999998</v>
      </c>
      <c r="B27">
        <v>14.88</v>
      </c>
      <c r="C27">
        <v>8.0610000000000001E-2</v>
      </c>
      <c r="D27">
        <v>0</v>
      </c>
      <c r="E27">
        <v>1</v>
      </c>
      <c r="F27">
        <v>1</v>
      </c>
      <c r="G27">
        <v>0</v>
      </c>
      <c r="H27">
        <v>4.0084358185424589E-3</v>
      </c>
      <c r="I27">
        <v>4.0084358185424589E-3</v>
      </c>
      <c r="J27">
        <v>0.99599156418145751</v>
      </c>
      <c r="K27">
        <v>-4.0164911307387233E-3</v>
      </c>
      <c r="L27">
        <v>100</v>
      </c>
      <c r="M27">
        <v>4.0245680412330995E-3</v>
      </c>
      <c r="AF27">
        <v>4.0084358185424589E-3</v>
      </c>
      <c r="AG27">
        <v>1</v>
      </c>
      <c r="AH27">
        <v>0</v>
      </c>
      <c r="AI27">
        <v>23</v>
      </c>
      <c r="AJ27">
        <v>0</v>
      </c>
      <c r="AK27">
        <v>0.84666666666666668</v>
      </c>
      <c r="AL27">
        <v>1</v>
      </c>
      <c r="AM27">
        <v>6.6666666666667096E-3</v>
      </c>
    </row>
    <row r="28" spans="1:39">
      <c r="A28">
        <v>313.10000000000002</v>
      </c>
      <c r="B28">
        <v>17.53</v>
      </c>
      <c r="C28">
        <v>8.5019999999999998E-2</v>
      </c>
      <c r="D28">
        <v>0</v>
      </c>
      <c r="E28">
        <v>1</v>
      </c>
      <c r="F28">
        <v>1</v>
      </c>
      <c r="G28">
        <v>0</v>
      </c>
      <c r="H28">
        <v>1.0266923902204236E-2</v>
      </c>
      <c r="I28">
        <v>1.0266923902204236E-2</v>
      </c>
      <c r="J28">
        <v>0.98973307609779582</v>
      </c>
      <c r="K28">
        <v>-1.0319992310772691E-2</v>
      </c>
      <c r="L28">
        <v>100</v>
      </c>
      <c r="M28">
        <v>1.0373427088729282E-2</v>
      </c>
      <c r="AF28">
        <v>4.6374345766273545E-3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6.6666666666665986E-3</v>
      </c>
    </row>
    <row r="29" spans="1:39">
      <c r="A29">
        <v>317.5</v>
      </c>
      <c r="B29">
        <v>15.11</v>
      </c>
      <c r="C29">
        <v>4.6949999999999999E-2</v>
      </c>
      <c r="D29">
        <v>0</v>
      </c>
      <c r="E29">
        <v>1</v>
      </c>
      <c r="F29">
        <v>1</v>
      </c>
      <c r="G29">
        <v>0</v>
      </c>
      <c r="H29">
        <v>1.5148993183294825E-3</v>
      </c>
      <c r="I29">
        <v>1.5148993183294825E-3</v>
      </c>
      <c r="J29">
        <v>0.99848510068167051</v>
      </c>
      <c r="K29">
        <v>-1.5160479384776408E-3</v>
      </c>
      <c r="L29">
        <v>100</v>
      </c>
      <c r="M29">
        <v>1.5171977201214656E-3</v>
      </c>
      <c r="AF29">
        <v>4.7428646587493375E-3</v>
      </c>
      <c r="AG29">
        <v>1</v>
      </c>
      <c r="AH29">
        <v>0</v>
      </c>
      <c r="AI29">
        <v>25</v>
      </c>
      <c r="AJ29">
        <v>0</v>
      </c>
      <c r="AK29">
        <v>0.83333333333333337</v>
      </c>
      <c r="AL29">
        <v>1</v>
      </c>
      <c r="AM29">
        <v>6.6666666666667096E-3</v>
      </c>
    </row>
    <row r="30" spans="1:39">
      <c r="A30">
        <v>321.2</v>
      </c>
      <c r="B30">
        <v>17.48</v>
      </c>
      <c r="C30">
        <v>5.9069999999999998E-2</v>
      </c>
      <c r="D30">
        <v>0</v>
      </c>
      <c r="E30">
        <v>1</v>
      </c>
      <c r="F30">
        <v>1</v>
      </c>
      <c r="G30">
        <v>0</v>
      </c>
      <c r="H30">
        <v>4.7428646587493375E-3</v>
      </c>
      <c r="I30">
        <v>4.7428646587493375E-3</v>
      </c>
      <c r="J30">
        <v>0.99525713534125071</v>
      </c>
      <c r="K30">
        <v>-4.7541477315293209E-3</v>
      </c>
      <c r="L30">
        <v>100</v>
      </c>
      <c r="M30">
        <v>4.7654666219731434E-3</v>
      </c>
      <c r="AF30">
        <v>5.0419280576651342E-3</v>
      </c>
      <c r="AG30">
        <v>1</v>
      </c>
      <c r="AH30">
        <v>0</v>
      </c>
      <c r="AI30">
        <v>26</v>
      </c>
      <c r="AJ30">
        <v>0</v>
      </c>
      <c r="AK30">
        <v>0.82666666666666666</v>
      </c>
      <c r="AL30">
        <v>1</v>
      </c>
      <c r="AM30">
        <v>6.6666666666665986E-3</v>
      </c>
    </row>
    <row r="31" spans="1:39">
      <c r="A31">
        <v>329.6</v>
      </c>
      <c r="B31">
        <v>15.46</v>
      </c>
      <c r="C31">
        <v>7.7219999999999997E-2</v>
      </c>
      <c r="D31">
        <v>0</v>
      </c>
      <c r="E31">
        <v>1</v>
      </c>
      <c r="F31">
        <v>1</v>
      </c>
      <c r="G31">
        <v>0</v>
      </c>
      <c r="H31">
        <v>5.178276285577558E-3</v>
      </c>
      <c r="I31">
        <v>5.178276285577558E-3</v>
      </c>
      <c r="J31">
        <v>0.99482172371442246</v>
      </c>
      <c r="K31">
        <v>-5.1917300230999355E-3</v>
      </c>
      <c r="L31">
        <v>100</v>
      </c>
      <c r="M31">
        <v>5.2052304067538181E-3</v>
      </c>
      <c r="AF31">
        <v>5.1724747489354517E-3</v>
      </c>
      <c r="AG31">
        <v>1</v>
      </c>
      <c r="AH31">
        <v>0</v>
      </c>
      <c r="AI31">
        <v>27</v>
      </c>
      <c r="AJ31">
        <v>0</v>
      </c>
      <c r="AK31">
        <v>0.82000000000000006</v>
      </c>
      <c r="AL31">
        <v>1</v>
      </c>
      <c r="AM31">
        <v>6.6666666666667096E-3</v>
      </c>
    </row>
    <row r="32" spans="1:39">
      <c r="A32">
        <v>334.2</v>
      </c>
      <c r="B32">
        <v>20.190000000000001</v>
      </c>
      <c r="C32">
        <v>0.1303</v>
      </c>
      <c r="D32">
        <v>0</v>
      </c>
      <c r="E32">
        <v>1</v>
      </c>
      <c r="F32">
        <v>1</v>
      </c>
      <c r="G32">
        <v>0</v>
      </c>
      <c r="H32">
        <v>0.11351044441423766</v>
      </c>
      <c r="I32">
        <v>0.11351044441423766</v>
      </c>
      <c r="J32">
        <v>0.88648955558576237</v>
      </c>
      <c r="K32">
        <v>-0.12048593516642407</v>
      </c>
      <c r="L32">
        <v>100</v>
      </c>
      <c r="M32">
        <v>0.12804487509075477</v>
      </c>
      <c r="AF32">
        <v>5.178276285577558E-3</v>
      </c>
      <c r="AG32">
        <v>1</v>
      </c>
      <c r="AH32">
        <v>0</v>
      </c>
      <c r="AI32">
        <v>28</v>
      </c>
      <c r="AJ32">
        <v>0</v>
      </c>
      <c r="AK32">
        <v>0.81333333333333335</v>
      </c>
      <c r="AL32">
        <v>1</v>
      </c>
      <c r="AM32">
        <v>6.6666666666667096E-3</v>
      </c>
    </row>
    <row r="33" spans="1:39">
      <c r="A33">
        <v>336.1</v>
      </c>
      <c r="B33">
        <v>19.29</v>
      </c>
      <c r="C33">
        <v>8.5779999999999995E-2</v>
      </c>
      <c r="D33">
        <v>0</v>
      </c>
      <c r="E33">
        <v>1</v>
      </c>
      <c r="F33">
        <v>1</v>
      </c>
      <c r="G33">
        <v>0</v>
      </c>
      <c r="H33">
        <v>2.2642256729068052E-2</v>
      </c>
      <c r="I33">
        <v>2.2642256729068052E-2</v>
      </c>
      <c r="J33">
        <v>0.97735774327093194</v>
      </c>
      <c r="K33">
        <v>-2.2902528893938297E-2</v>
      </c>
      <c r="L33">
        <v>100</v>
      </c>
      <c r="M33">
        <v>2.3166805486485437E-2</v>
      </c>
      <c r="AF33">
        <v>5.4688186146215822E-3</v>
      </c>
      <c r="AG33">
        <v>1</v>
      </c>
      <c r="AH33">
        <v>0</v>
      </c>
      <c r="AI33">
        <v>29</v>
      </c>
      <c r="AJ33">
        <v>0</v>
      </c>
      <c r="AK33">
        <v>0.80666666666666664</v>
      </c>
      <c r="AL33">
        <v>1</v>
      </c>
      <c r="AM33">
        <v>6.6666666666665986E-3</v>
      </c>
    </row>
    <row r="34" spans="1:39">
      <c r="A34">
        <v>337.7</v>
      </c>
      <c r="B34">
        <v>19.86</v>
      </c>
      <c r="C34">
        <v>5.9709999999999999E-2</v>
      </c>
      <c r="D34">
        <v>0</v>
      </c>
      <c r="E34">
        <v>1</v>
      </c>
      <c r="F34">
        <v>1</v>
      </c>
      <c r="G34">
        <v>0</v>
      </c>
      <c r="H34">
        <v>1.1724184383187388E-2</v>
      </c>
      <c r="I34">
        <v>1.1724184383187388E-2</v>
      </c>
      <c r="J34">
        <v>0.98827581561681266</v>
      </c>
      <c r="K34">
        <v>-1.1793454589674493E-2</v>
      </c>
      <c r="L34">
        <v>100</v>
      </c>
      <c r="M34">
        <v>1.186327156641992E-2</v>
      </c>
      <c r="AF34">
        <v>5.5782373018966637E-3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6.6666666666667096E-3</v>
      </c>
    </row>
    <row r="35" spans="1:39">
      <c r="A35">
        <v>344.9</v>
      </c>
      <c r="B35">
        <v>20.39</v>
      </c>
      <c r="C35">
        <v>0.12889999999999999</v>
      </c>
      <c r="D35">
        <v>0</v>
      </c>
      <c r="E35">
        <v>1</v>
      </c>
      <c r="F35">
        <v>1</v>
      </c>
      <c r="G35">
        <v>0</v>
      </c>
      <c r="H35">
        <v>0.12748816247164407</v>
      </c>
      <c r="I35">
        <v>0.12748816247164407</v>
      </c>
      <c r="J35">
        <v>0.87251183752835593</v>
      </c>
      <c r="K35">
        <v>-0.13637905762984753</v>
      </c>
      <c r="L35">
        <v>100</v>
      </c>
      <c r="M35">
        <v>0.14611625537688</v>
      </c>
      <c r="AF35">
        <v>5.6043695439797645E-3</v>
      </c>
      <c r="AG35">
        <v>1</v>
      </c>
      <c r="AH35">
        <v>0</v>
      </c>
      <c r="AI35">
        <v>31</v>
      </c>
      <c r="AJ35">
        <v>0</v>
      </c>
      <c r="AK35">
        <v>0.79333333333333333</v>
      </c>
      <c r="AL35">
        <v>1</v>
      </c>
      <c r="AM35">
        <v>6.6666666666667096E-3</v>
      </c>
    </row>
    <row r="36" spans="1:39">
      <c r="A36">
        <v>346.4</v>
      </c>
      <c r="B36">
        <v>18.95</v>
      </c>
      <c r="C36">
        <v>0.1147</v>
      </c>
      <c r="D36">
        <v>0</v>
      </c>
      <c r="E36">
        <v>1</v>
      </c>
      <c r="F36">
        <v>1</v>
      </c>
      <c r="G36">
        <v>0</v>
      </c>
      <c r="H36">
        <v>5.722307088530873E-2</v>
      </c>
      <c r="I36">
        <v>5.722307088530873E-2</v>
      </c>
      <c r="J36">
        <v>0.94277692911469124</v>
      </c>
      <c r="K36">
        <v>-5.8925578823420033E-2</v>
      </c>
      <c r="L36">
        <v>100</v>
      </c>
      <c r="M36">
        <v>6.0696299536141286E-2</v>
      </c>
      <c r="AF36">
        <v>6.0052340881193945E-3</v>
      </c>
      <c r="AG36">
        <v>1</v>
      </c>
      <c r="AH36">
        <v>0</v>
      </c>
      <c r="AI36">
        <v>32</v>
      </c>
      <c r="AJ36">
        <v>0</v>
      </c>
      <c r="AK36">
        <v>0.78666666666666663</v>
      </c>
      <c r="AL36">
        <v>1</v>
      </c>
      <c r="AM36">
        <v>6.6666666666665986E-3</v>
      </c>
    </row>
    <row r="37" spans="1:39">
      <c r="A37">
        <v>347</v>
      </c>
      <c r="B37">
        <v>25.22</v>
      </c>
      <c r="C37">
        <v>7.2340000000000002E-2</v>
      </c>
      <c r="D37">
        <v>0</v>
      </c>
      <c r="E37">
        <v>1</v>
      </c>
      <c r="F37">
        <v>1</v>
      </c>
      <c r="G37">
        <v>0</v>
      </c>
      <c r="H37">
        <v>8.9383764940344348E-2</v>
      </c>
      <c r="I37">
        <v>8.9383764940344348E-2</v>
      </c>
      <c r="J37">
        <v>0.91061623505965561</v>
      </c>
      <c r="K37">
        <v>-9.3633727270857781E-2</v>
      </c>
      <c r="L37">
        <v>100</v>
      </c>
      <c r="M37">
        <v>9.8157447120947386E-2</v>
      </c>
      <c r="AF37">
        <v>6.5936458684632106E-3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6.6666666666667096E-3</v>
      </c>
    </row>
    <row r="38" spans="1:39">
      <c r="A38">
        <v>349.6</v>
      </c>
      <c r="B38">
        <v>15.15</v>
      </c>
      <c r="C38">
        <v>4.3020000000000003E-2</v>
      </c>
      <c r="D38">
        <v>0</v>
      </c>
      <c r="E38">
        <v>1</v>
      </c>
      <c r="F38">
        <v>1</v>
      </c>
      <c r="G38">
        <v>0</v>
      </c>
      <c r="H38">
        <v>1.9217266494624167E-3</v>
      </c>
      <c r="I38">
        <v>1.9217266494624167E-3</v>
      </c>
      <c r="J38">
        <v>0.99807827335053756</v>
      </c>
      <c r="K38">
        <v>-1.9235755352017883E-3</v>
      </c>
      <c r="L38">
        <v>100</v>
      </c>
      <c r="M38">
        <v>1.925426793442965E-3</v>
      </c>
      <c r="AF38">
        <v>7.2061598174288245E-3</v>
      </c>
      <c r="AG38">
        <v>1</v>
      </c>
      <c r="AH38">
        <v>0</v>
      </c>
      <c r="AI38">
        <v>34</v>
      </c>
      <c r="AJ38">
        <v>0</v>
      </c>
      <c r="AK38">
        <v>0.77333333333333332</v>
      </c>
      <c r="AL38">
        <v>1</v>
      </c>
      <c r="AM38">
        <v>6.6666666666667096E-3</v>
      </c>
    </row>
    <row r="39" spans="1:39">
      <c r="A39">
        <v>355.3</v>
      </c>
      <c r="B39">
        <v>14.97</v>
      </c>
      <c r="C39">
        <v>5.1389999999999998E-2</v>
      </c>
      <c r="D39">
        <v>0</v>
      </c>
      <c r="E39">
        <v>1</v>
      </c>
      <c r="F39">
        <v>1</v>
      </c>
      <c r="G39">
        <v>0</v>
      </c>
      <c r="H39">
        <v>2.5527703265232401E-3</v>
      </c>
      <c r="I39">
        <v>2.5527703265232401E-3</v>
      </c>
      <c r="J39">
        <v>0.99744722967347677</v>
      </c>
      <c r="K39">
        <v>-2.5560342004902143E-3</v>
      </c>
      <c r="L39">
        <v>100</v>
      </c>
      <c r="M39">
        <v>2.5593036409143292E-3</v>
      </c>
      <c r="AF39">
        <v>8.3661662237473691E-3</v>
      </c>
      <c r="AG39">
        <v>1</v>
      </c>
      <c r="AH39">
        <v>0</v>
      </c>
      <c r="AI39">
        <v>35</v>
      </c>
      <c r="AJ39">
        <v>0</v>
      </c>
      <c r="AK39">
        <v>0.76666666666666661</v>
      </c>
      <c r="AL39">
        <v>1</v>
      </c>
      <c r="AM39">
        <v>6.6666666666665986E-3</v>
      </c>
    </row>
    <row r="40" spans="1:39">
      <c r="A40">
        <v>357.6</v>
      </c>
      <c r="B40">
        <v>9.7100000000000009</v>
      </c>
      <c r="C40">
        <v>5.7360000000000001E-2</v>
      </c>
      <c r="D40">
        <v>0</v>
      </c>
      <c r="E40">
        <v>1</v>
      </c>
      <c r="F40">
        <v>1</v>
      </c>
      <c r="G40">
        <v>0</v>
      </c>
      <c r="H40">
        <v>6.6720639932989667E-4</v>
      </c>
      <c r="I40">
        <v>6.6720639932989667E-4</v>
      </c>
      <c r="J40">
        <v>0.99933279360067007</v>
      </c>
      <c r="K40">
        <v>-6.67429080574664E-4</v>
      </c>
      <c r="L40">
        <v>100</v>
      </c>
      <c r="M40">
        <v>6.6765186092402977E-4</v>
      </c>
      <c r="AF40">
        <v>1.0266923902204236E-2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6.6666666666667096E-3</v>
      </c>
    </row>
    <row r="41" spans="1:39">
      <c r="A41">
        <v>366.8</v>
      </c>
      <c r="B41">
        <v>12.96</v>
      </c>
      <c r="C41">
        <v>3.7179999999999998E-2</v>
      </c>
      <c r="D41">
        <v>0</v>
      </c>
      <c r="E41">
        <v>1</v>
      </c>
      <c r="F41">
        <v>1</v>
      </c>
      <c r="G41">
        <v>0</v>
      </c>
      <c r="H41">
        <v>1.0010069852330115E-3</v>
      </c>
      <c r="I41">
        <v>1.0010069852330115E-3</v>
      </c>
      <c r="J41">
        <v>0.99899899301476702</v>
      </c>
      <c r="K41">
        <v>-1.0015083273177624E-3</v>
      </c>
      <c r="L41">
        <v>100</v>
      </c>
      <c r="M41">
        <v>1.0020100042465356E-3</v>
      </c>
      <c r="AF41">
        <v>1.0388909099977119E-2</v>
      </c>
      <c r="AG41">
        <v>1</v>
      </c>
      <c r="AH41">
        <v>0</v>
      </c>
      <c r="AI41">
        <v>37</v>
      </c>
      <c r="AJ41">
        <v>0</v>
      </c>
      <c r="AK41">
        <v>0.7533333333333333</v>
      </c>
      <c r="AL41">
        <v>1</v>
      </c>
      <c r="AM41">
        <v>6.6666666666667096E-3</v>
      </c>
    </row>
    <row r="42" spans="1:39">
      <c r="A42">
        <v>371.1</v>
      </c>
      <c r="B42">
        <v>21.35</v>
      </c>
      <c r="C42">
        <v>0.12180000000000001</v>
      </c>
      <c r="D42">
        <v>1</v>
      </c>
      <c r="E42">
        <v>0</v>
      </c>
      <c r="F42">
        <v>1</v>
      </c>
      <c r="G42">
        <v>1</v>
      </c>
      <c r="H42">
        <v>0.1706842249159421</v>
      </c>
      <c r="I42">
        <v>0.1706842249159421</v>
      </c>
      <c r="J42">
        <v>0.82931577508405785</v>
      </c>
      <c r="K42">
        <v>-1.7679400675357126</v>
      </c>
      <c r="L42">
        <v>0</v>
      </c>
      <c r="M42">
        <v>4.8587722473619106</v>
      </c>
      <c r="AF42">
        <v>1.0580625848698391E-2</v>
      </c>
      <c r="AG42">
        <v>1</v>
      </c>
      <c r="AH42">
        <v>0</v>
      </c>
      <c r="AI42">
        <v>38</v>
      </c>
      <c r="AJ42">
        <v>0</v>
      </c>
      <c r="AK42">
        <v>0.74666666666666659</v>
      </c>
      <c r="AL42">
        <v>1</v>
      </c>
      <c r="AM42">
        <v>6.6666666666665986E-3</v>
      </c>
    </row>
    <row r="43" spans="1:39">
      <c r="A43">
        <v>372.7</v>
      </c>
      <c r="B43">
        <v>14.71</v>
      </c>
      <c r="C43">
        <v>5.7430000000000002E-2</v>
      </c>
      <c r="D43">
        <v>0</v>
      </c>
      <c r="E43">
        <v>1</v>
      </c>
      <c r="F43">
        <v>1</v>
      </c>
      <c r="G43">
        <v>0</v>
      </c>
      <c r="H43">
        <v>3.4904733228798583E-3</v>
      </c>
      <c r="I43">
        <v>3.4904733228798583E-3</v>
      </c>
      <c r="J43">
        <v>0.99650952667712012</v>
      </c>
      <c r="K43">
        <v>-3.4965792373837443E-3</v>
      </c>
      <c r="L43">
        <v>100</v>
      </c>
      <c r="M43">
        <v>3.5026994016995579E-3</v>
      </c>
      <c r="AF43">
        <v>1.1265581875583035E-2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6.6666666666665986E-3</v>
      </c>
    </row>
    <row r="44" spans="1:39">
      <c r="A44">
        <v>381.9</v>
      </c>
      <c r="B44">
        <v>13.08</v>
      </c>
      <c r="C44">
        <v>5.1130000000000002E-2</v>
      </c>
      <c r="D44">
        <v>0</v>
      </c>
      <c r="E44">
        <v>1</v>
      </c>
      <c r="F44">
        <v>1</v>
      </c>
      <c r="G44">
        <v>0</v>
      </c>
      <c r="H44">
        <v>1.9374895634993487E-3</v>
      </c>
      <c r="I44">
        <v>1.9374895634993487E-3</v>
      </c>
      <c r="J44">
        <v>0.99806251043650063</v>
      </c>
      <c r="K44">
        <v>-1.9393689242906626E-3</v>
      </c>
      <c r="L44">
        <v>100</v>
      </c>
      <c r="M44">
        <v>1.9412507165027083E-3</v>
      </c>
      <c r="AF44">
        <v>1.1306545206661058E-2</v>
      </c>
      <c r="AG44">
        <v>1</v>
      </c>
      <c r="AH44">
        <v>0</v>
      </c>
      <c r="AI44">
        <v>40</v>
      </c>
      <c r="AJ44">
        <v>0</v>
      </c>
      <c r="AK44">
        <v>0.73333333333333339</v>
      </c>
      <c r="AL44">
        <v>1</v>
      </c>
      <c r="AM44">
        <v>6.6666666666667096E-3</v>
      </c>
    </row>
    <row r="45" spans="1:39">
      <c r="A45">
        <v>384.8</v>
      </c>
      <c r="B45">
        <v>13.39</v>
      </c>
      <c r="C45">
        <v>0.11360000000000001</v>
      </c>
      <c r="D45">
        <v>0</v>
      </c>
      <c r="E45">
        <v>1</v>
      </c>
      <c r="F45">
        <v>1</v>
      </c>
      <c r="G45">
        <v>0</v>
      </c>
      <c r="H45">
        <v>1.6834088000133925E-2</v>
      </c>
      <c r="I45">
        <v>1.6834088000133925E-2</v>
      </c>
      <c r="J45">
        <v>0.98316591199986603</v>
      </c>
      <c r="K45">
        <v>-1.6977391795274376E-2</v>
      </c>
      <c r="L45">
        <v>100</v>
      </c>
      <c r="M45">
        <v>1.7122326755503112E-2</v>
      </c>
      <c r="AF45">
        <v>1.1724184383187388E-2</v>
      </c>
      <c r="AG45">
        <v>1</v>
      </c>
      <c r="AH45">
        <v>0</v>
      </c>
      <c r="AI45">
        <v>41</v>
      </c>
      <c r="AJ45">
        <v>0</v>
      </c>
      <c r="AK45">
        <v>0.72666666666666668</v>
      </c>
      <c r="AL45">
        <v>1</v>
      </c>
      <c r="AM45">
        <v>6.6666666666667096E-3</v>
      </c>
    </row>
    <row r="46" spans="1:39">
      <c r="A46">
        <v>386.1</v>
      </c>
      <c r="B46">
        <v>20.38</v>
      </c>
      <c r="C46">
        <v>0.28389999999999999</v>
      </c>
      <c r="D46">
        <v>1</v>
      </c>
      <c r="E46">
        <v>0</v>
      </c>
      <c r="F46">
        <v>1</v>
      </c>
      <c r="G46">
        <v>1</v>
      </c>
      <c r="H46">
        <v>0.97399338580181227</v>
      </c>
      <c r="I46">
        <v>0.97399338580181227</v>
      </c>
      <c r="J46">
        <v>2.6006614198187727E-2</v>
      </c>
      <c r="K46">
        <v>-2.6350766120552198E-2</v>
      </c>
      <c r="L46">
        <v>100</v>
      </c>
      <c r="M46">
        <v>2.670101725257459E-2</v>
      </c>
      <c r="AF46">
        <v>1.2110692790970561E-2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6.6666666666665986E-3</v>
      </c>
    </row>
    <row r="47" spans="1:39">
      <c r="A47">
        <v>386.8</v>
      </c>
      <c r="B47">
        <v>33.81</v>
      </c>
      <c r="C47">
        <v>3.5740000000000001E-2</v>
      </c>
      <c r="D47">
        <v>0</v>
      </c>
      <c r="E47">
        <v>1</v>
      </c>
      <c r="F47">
        <v>1</v>
      </c>
      <c r="G47">
        <v>0</v>
      </c>
      <c r="H47">
        <v>0.37129763213772021</v>
      </c>
      <c r="I47">
        <v>0.37129763213772021</v>
      </c>
      <c r="J47">
        <v>0.62870236786227984</v>
      </c>
      <c r="K47">
        <v>-0.46409731731696319</v>
      </c>
      <c r="L47">
        <v>100</v>
      </c>
      <c r="M47">
        <v>0.59057775366778109</v>
      </c>
      <c r="AF47">
        <v>1.2203867927003067E-2</v>
      </c>
      <c r="AG47">
        <v>1</v>
      </c>
      <c r="AH47">
        <v>0</v>
      </c>
      <c r="AI47">
        <v>43</v>
      </c>
      <c r="AJ47">
        <v>0</v>
      </c>
      <c r="AK47">
        <v>0.71333333333333337</v>
      </c>
      <c r="AL47">
        <v>1</v>
      </c>
      <c r="AM47">
        <v>6.6666666666667096E-3</v>
      </c>
    </row>
    <row r="48" spans="1:39">
      <c r="A48">
        <v>388</v>
      </c>
      <c r="B48">
        <v>13.04</v>
      </c>
      <c r="C48">
        <v>7.6079999999999995E-2</v>
      </c>
      <c r="D48">
        <v>0</v>
      </c>
      <c r="E48">
        <v>1</v>
      </c>
      <c r="F48">
        <v>1</v>
      </c>
      <c r="G48">
        <v>0</v>
      </c>
      <c r="H48">
        <v>4.6374345766273545E-3</v>
      </c>
      <c r="I48">
        <v>4.6374345766273545E-3</v>
      </c>
      <c r="J48">
        <v>0.99536256542337265</v>
      </c>
      <c r="K48">
        <v>-4.6482208363217408E-3</v>
      </c>
      <c r="L48">
        <v>100</v>
      </c>
      <c r="M48">
        <v>4.659040572472046E-3</v>
      </c>
      <c r="AF48">
        <v>1.2230195629212095E-2</v>
      </c>
      <c r="AG48">
        <v>1</v>
      </c>
      <c r="AH48">
        <v>0</v>
      </c>
      <c r="AI48">
        <v>44</v>
      </c>
      <c r="AJ48">
        <v>0</v>
      </c>
      <c r="AK48">
        <v>0.70666666666666667</v>
      </c>
      <c r="AL48">
        <v>1</v>
      </c>
      <c r="AM48">
        <v>6.6666666666667096E-3</v>
      </c>
    </row>
    <row r="49" spans="1:39">
      <c r="A49">
        <v>389.4</v>
      </c>
      <c r="B49">
        <v>18.190000000000001</v>
      </c>
      <c r="C49">
        <v>0.13250000000000001</v>
      </c>
      <c r="D49">
        <v>0</v>
      </c>
      <c r="E49">
        <v>1</v>
      </c>
      <c r="F49">
        <v>1</v>
      </c>
      <c r="G49">
        <v>0</v>
      </c>
      <c r="H49">
        <v>0.12271893293296225</v>
      </c>
      <c r="I49">
        <v>0.12271893293296225</v>
      </c>
      <c r="J49">
        <v>0.87728106706703779</v>
      </c>
      <c r="K49">
        <v>-0.13092785099137588</v>
      </c>
      <c r="L49">
        <v>100</v>
      </c>
      <c r="M49">
        <v>0.13988553673367332</v>
      </c>
      <c r="AF49">
        <v>1.34702546810573E-2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6.6666666666665986E-3</v>
      </c>
    </row>
    <row r="50" spans="1:39">
      <c r="A50">
        <v>394.1</v>
      </c>
      <c r="B50">
        <v>19.04</v>
      </c>
      <c r="C50">
        <v>4.7010000000000003E-2</v>
      </c>
      <c r="D50">
        <v>0</v>
      </c>
      <c r="E50">
        <v>1</v>
      </c>
      <c r="F50">
        <v>1</v>
      </c>
      <c r="G50">
        <v>0</v>
      </c>
      <c r="H50">
        <v>1.1306545206661058E-2</v>
      </c>
      <c r="I50">
        <v>1.1306545206661058E-2</v>
      </c>
      <c r="J50">
        <v>0.98869345479333892</v>
      </c>
      <c r="K50">
        <v>-1.1370950113767948E-2</v>
      </c>
      <c r="L50">
        <v>100</v>
      </c>
      <c r="M50">
        <v>1.1435845106332176E-2</v>
      </c>
      <c r="AF50">
        <v>1.3950046344040448E-2</v>
      </c>
      <c r="AG50">
        <v>1</v>
      </c>
      <c r="AH50">
        <v>0</v>
      </c>
      <c r="AI50">
        <v>46</v>
      </c>
      <c r="AJ50">
        <v>0</v>
      </c>
      <c r="AK50">
        <v>0.69333333333333336</v>
      </c>
      <c r="AL50">
        <v>1</v>
      </c>
      <c r="AM50">
        <v>6.6666666666667096E-3</v>
      </c>
    </row>
    <row r="51" spans="1:39">
      <c r="A51">
        <v>394.1</v>
      </c>
      <c r="B51">
        <v>19.96</v>
      </c>
      <c r="C51">
        <v>0.1181</v>
      </c>
      <c r="D51">
        <v>0</v>
      </c>
      <c r="E51">
        <v>1</v>
      </c>
      <c r="F51">
        <v>1</v>
      </c>
      <c r="G51">
        <v>0</v>
      </c>
      <c r="H51">
        <v>0.13455228884692075</v>
      </c>
      <c r="I51">
        <v>0.13455228884692075</v>
      </c>
      <c r="J51">
        <v>0.86544771115307928</v>
      </c>
      <c r="K51">
        <v>-0.14450832080318049</v>
      </c>
      <c r="L51">
        <v>100</v>
      </c>
      <c r="M51">
        <v>0.15547130937309891</v>
      </c>
      <c r="AF51">
        <v>1.3975254859498161E-2</v>
      </c>
      <c r="AG51">
        <v>1</v>
      </c>
      <c r="AH51">
        <v>0</v>
      </c>
      <c r="AI51">
        <v>47</v>
      </c>
      <c r="AJ51">
        <v>0</v>
      </c>
      <c r="AK51">
        <v>0.68666666666666665</v>
      </c>
      <c r="AL51">
        <v>1</v>
      </c>
      <c r="AM51">
        <v>6.6666666666667096E-3</v>
      </c>
    </row>
    <row r="52" spans="1:39">
      <c r="A52">
        <v>395.7</v>
      </c>
      <c r="B52">
        <v>27.08</v>
      </c>
      <c r="C52">
        <v>3.8129999999999997E-2</v>
      </c>
      <c r="D52">
        <v>0</v>
      </c>
      <c r="E52">
        <v>1</v>
      </c>
      <c r="F52">
        <v>1</v>
      </c>
      <c r="G52">
        <v>0</v>
      </c>
      <c r="H52">
        <v>8.6876506255707128E-2</v>
      </c>
      <c r="I52">
        <v>8.6876506255707128E-2</v>
      </c>
      <c r="J52">
        <v>0.91312349374429291</v>
      </c>
      <c r="K52">
        <v>-9.0884146039882957E-2</v>
      </c>
      <c r="L52">
        <v>100</v>
      </c>
      <c r="M52">
        <v>9.5142121356955947E-2</v>
      </c>
      <c r="AF52">
        <v>1.4616482163491274E-2</v>
      </c>
      <c r="AG52">
        <v>1</v>
      </c>
      <c r="AH52">
        <v>0</v>
      </c>
      <c r="AI52">
        <v>48</v>
      </c>
      <c r="AJ52">
        <v>0</v>
      </c>
      <c r="AK52">
        <v>0.67999999999999994</v>
      </c>
      <c r="AL52">
        <v>1</v>
      </c>
      <c r="AM52">
        <v>6.6666666666665986E-3</v>
      </c>
    </row>
    <row r="53" spans="1:39">
      <c r="A53">
        <v>396</v>
      </c>
      <c r="B53">
        <v>18.89</v>
      </c>
      <c r="C53">
        <v>5.008E-2</v>
      </c>
      <c r="D53">
        <v>0</v>
      </c>
      <c r="E53">
        <v>1</v>
      </c>
      <c r="F53">
        <v>1</v>
      </c>
      <c r="G53">
        <v>0</v>
      </c>
      <c r="H53">
        <v>1.2203867927003067E-2</v>
      </c>
      <c r="I53">
        <v>1.2203867927003067E-2</v>
      </c>
      <c r="J53">
        <v>0.98779613207299688</v>
      </c>
      <c r="K53">
        <v>-1.2278946581804083E-2</v>
      </c>
      <c r="L53">
        <v>100</v>
      </c>
      <c r="M53">
        <v>1.2354642350534347E-2</v>
      </c>
      <c r="AF53">
        <v>1.4708598109995304E-2</v>
      </c>
      <c r="AG53">
        <v>1</v>
      </c>
      <c r="AH53">
        <v>0</v>
      </c>
      <c r="AI53">
        <v>49</v>
      </c>
      <c r="AJ53">
        <v>0</v>
      </c>
      <c r="AK53">
        <v>0.67333333333333334</v>
      </c>
      <c r="AL53">
        <v>1</v>
      </c>
      <c r="AM53">
        <v>6.6666666666665986E-3</v>
      </c>
    </row>
    <row r="54" spans="1:39">
      <c r="A54">
        <v>396.5</v>
      </c>
      <c r="B54">
        <v>21.26</v>
      </c>
      <c r="C54">
        <v>6.5750000000000003E-2</v>
      </c>
      <c r="D54">
        <v>0</v>
      </c>
      <c r="E54">
        <v>1</v>
      </c>
      <c r="F54">
        <v>1</v>
      </c>
      <c r="G54">
        <v>0</v>
      </c>
      <c r="H54">
        <v>4.0388422094778748E-2</v>
      </c>
      <c r="I54">
        <v>4.0388422094778748E-2</v>
      </c>
      <c r="J54">
        <v>0.95961157790522122</v>
      </c>
      <c r="K54">
        <v>-4.1226682744217306E-2</v>
      </c>
      <c r="L54">
        <v>100</v>
      </c>
      <c r="M54">
        <v>4.2088302209675743E-2</v>
      </c>
      <c r="AF54">
        <v>1.569463550046404E-2</v>
      </c>
      <c r="AG54">
        <v>1</v>
      </c>
      <c r="AH54">
        <v>0</v>
      </c>
      <c r="AI54">
        <v>50</v>
      </c>
      <c r="AJ54">
        <v>0</v>
      </c>
      <c r="AK54">
        <v>0.66666666666666674</v>
      </c>
      <c r="AL54">
        <v>1</v>
      </c>
      <c r="AM54">
        <v>6.6666666666668206E-3</v>
      </c>
    </row>
    <row r="55" spans="1:39">
      <c r="A55">
        <v>396.6</v>
      </c>
      <c r="B55">
        <v>14.16</v>
      </c>
      <c r="C55">
        <v>3.8719999999999997E-2</v>
      </c>
      <c r="D55">
        <v>0</v>
      </c>
      <c r="E55">
        <v>1</v>
      </c>
      <c r="F55">
        <v>1</v>
      </c>
      <c r="G55">
        <v>0</v>
      </c>
      <c r="H55">
        <v>2.0910662087642289E-3</v>
      </c>
      <c r="I55">
        <v>2.0910662087642289E-3</v>
      </c>
      <c r="J55">
        <v>0.9979089337912358</v>
      </c>
      <c r="K55">
        <v>-2.0932555402660958E-3</v>
      </c>
      <c r="L55">
        <v>100</v>
      </c>
      <c r="M55">
        <v>2.0954479291210386E-3</v>
      </c>
      <c r="AF55">
        <v>1.5901336280875825E-2</v>
      </c>
      <c r="AG55">
        <v>1</v>
      </c>
      <c r="AH55">
        <v>0</v>
      </c>
      <c r="AI55">
        <v>51</v>
      </c>
      <c r="AJ55">
        <v>0</v>
      </c>
      <c r="AK55">
        <v>0.65999999999999992</v>
      </c>
      <c r="AL55">
        <v>1</v>
      </c>
      <c r="AM55">
        <v>6.6666666666665986E-3</v>
      </c>
    </row>
    <row r="56" spans="1:39">
      <c r="A56">
        <v>398</v>
      </c>
      <c r="B56">
        <v>17.309999999999999</v>
      </c>
      <c r="C56">
        <v>9.486E-2</v>
      </c>
      <c r="D56">
        <v>0</v>
      </c>
      <c r="E56">
        <v>1</v>
      </c>
      <c r="F56">
        <v>1</v>
      </c>
      <c r="G56">
        <v>0</v>
      </c>
      <c r="H56">
        <v>3.3234475188702171E-2</v>
      </c>
      <c r="I56">
        <v>3.3234475188702171E-2</v>
      </c>
      <c r="J56">
        <v>0.96676552481129785</v>
      </c>
      <c r="K56">
        <v>-3.3799289858429032E-2</v>
      </c>
      <c r="L56">
        <v>100</v>
      </c>
      <c r="M56">
        <v>3.4376975942733562E-2</v>
      </c>
      <c r="AF56">
        <v>1.6701583796277956E-2</v>
      </c>
      <c r="AG56">
        <v>1</v>
      </c>
      <c r="AH56">
        <v>0</v>
      </c>
      <c r="AI56">
        <v>52</v>
      </c>
      <c r="AJ56">
        <v>0</v>
      </c>
      <c r="AK56">
        <v>0.65333333333333332</v>
      </c>
      <c r="AL56">
        <v>1</v>
      </c>
      <c r="AM56">
        <v>6.6666666666665986E-3</v>
      </c>
    </row>
    <row r="57" spans="1:39">
      <c r="A57">
        <v>399.8</v>
      </c>
      <c r="B57">
        <v>15.39</v>
      </c>
      <c r="C57">
        <v>6.8890000000000007E-2</v>
      </c>
      <c r="D57">
        <v>0</v>
      </c>
      <c r="E57">
        <v>1</v>
      </c>
      <c r="F57">
        <v>1</v>
      </c>
      <c r="G57">
        <v>0</v>
      </c>
      <c r="H57">
        <v>8.3661662237473691E-3</v>
      </c>
      <c r="I57">
        <v>8.3661662237473691E-3</v>
      </c>
      <c r="J57">
        <v>0.99163383377625258</v>
      </c>
      <c r="K57">
        <v>-8.401359015681148E-3</v>
      </c>
      <c r="L57">
        <v>100</v>
      </c>
      <c r="M57">
        <v>8.4367494722200759E-3</v>
      </c>
      <c r="AF57">
        <v>1.6834088000133925E-2</v>
      </c>
      <c r="AG57">
        <v>1</v>
      </c>
      <c r="AH57">
        <v>0</v>
      </c>
      <c r="AI57">
        <v>53</v>
      </c>
      <c r="AJ57">
        <v>0</v>
      </c>
      <c r="AK57">
        <v>0.64666666666666672</v>
      </c>
      <c r="AL57">
        <v>1</v>
      </c>
      <c r="AM57">
        <v>6.6666666666667096E-3</v>
      </c>
    </row>
    <row r="58" spans="1:39">
      <c r="A58">
        <v>401.5</v>
      </c>
      <c r="B58">
        <v>20.97</v>
      </c>
      <c r="C58">
        <v>9.3619999999999995E-2</v>
      </c>
      <c r="D58">
        <v>0</v>
      </c>
      <c r="E58">
        <v>1</v>
      </c>
      <c r="F58">
        <v>1</v>
      </c>
      <c r="G58">
        <v>0</v>
      </c>
      <c r="H58">
        <v>9.2528685018663875E-2</v>
      </c>
      <c r="I58">
        <v>9.2528685018663875E-2</v>
      </c>
      <c r="J58">
        <v>0.90747131498133615</v>
      </c>
      <c r="K58">
        <v>-9.7093322178694208E-2</v>
      </c>
      <c r="L58">
        <v>100</v>
      </c>
      <c r="M58">
        <v>0.10196320642991001</v>
      </c>
      <c r="AF58">
        <v>1.8764522756851865E-2</v>
      </c>
      <c r="AG58">
        <v>1</v>
      </c>
      <c r="AH58">
        <v>0</v>
      </c>
      <c r="AI58">
        <v>54</v>
      </c>
      <c r="AJ58">
        <v>0</v>
      </c>
      <c r="AK58">
        <v>0.64</v>
      </c>
      <c r="AL58">
        <v>1</v>
      </c>
      <c r="AM58">
        <v>0</v>
      </c>
    </row>
    <row r="59" spans="1:39">
      <c r="A59">
        <v>402</v>
      </c>
      <c r="B59">
        <v>14.92</v>
      </c>
      <c r="C59">
        <v>8.1549999999999997E-2</v>
      </c>
      <c r="D59">
        <v>0</v>
      </c>
      <c r="E59">
        <v>1</v>
      </c>
      <c r="F59">
        <v>1</v>
      </c>
      <c r="G59">
        <v>0</v>
      </c>
      <c r="H59">
        <v>1.1265581875583035E-2</v>
      </c>
      <c r="I59">
        <v>1.1265581875583035E-2</v>
      </c>
      <c r="J59">
        <v>0.98873441812441698</v>
      </c>
      <c r="K59">
        <v>-1.1329519190653187E-2</v>
      </c>
      <c r="L59">
        <v>100</v>
      </c>
      <c r="M59">
        <v>1.1393941253661744E-2</v>
      </c>
      <c r="AF59">
        <v>1.9256093596490012E-2</v>
      </c>
      <c r="AG59">
        <v>0</v>
      </c>
      <c r="AH59">
        <v>1</v>
      </c>
      <c r="AI59">
        <v>54</v>
      </c>
      <c r="AJ59">
        <v>1</v>
      </c>
      <c r="AK59">
        <v>0.64</v>
      </c>
      <c r="AL59">
        <v>0.99333333333333329</v>
      </c>
      <c r="AM59">
        <v>6.6222222222222646E-3</v>
      </c>
    </row>
    <row r="60" spans="1:39">
      <c r="A60">
        <v>403.3</v>
      </c>
      <c r="B60">
        <v>10.82</v>
      </c>
      <c r="C60">
        <v>6.6850000000000007E-2</v>
      </c>
      <c r="D60">
        <v>0</v>
      </c>
      <c r="E60">
        <v>1</v>
      </c>
      <c r="F60">
        <v>1</v>
      </c>
      <c r="G60">
        <v>0</v>
      </c>
      <c r="H60">
        <v>2.1005635117804255E-3</v>
      </c>
      <c r="I60">
        <v>2.1005635117804255E-3</v>
      </c>
      <c r="J60">
        <v>0.99789943648821955</v>
      </c>
      <c r="K60">
        <v>-2.1027727896751561E-3</v>
      </c>
      <c r="L60">
        <v>100</v>
      </c>
      <c r="M60">
        <v>2.1049851668146755E-3</v>
      </c>
      <c r="AF60">
        <v>1.9474030031054527E-2</v>
      </c>
      <c r="AG60">
        <v>1</v>
      </c>
      <c r="AH60">
        <v>0</v>
      </c>
      <c r="AI60">
        <v>55</v>
      </c>
      <c r="AJ60">
        <v>1</v>
      </c>
      <c r="AK60">
        <v>0.6333333333333333</v>
      </c>
      <c r="AL60">
        <v>0.99333333333333329</v>
      </c>
      <c r="AM60">
        <v>6.6222222222221544E-3</v>
      </c>
    </row>
    <row r="61" spans="1:39">
      <c r="A61">
        <v>406.3</v>
      </c>
      <c r="B61">
        <v>14.93</v>
      </c>
      <c r="C61">
        <v>7.8079999999999997E-2</v>
      </c>
      <c r="D61">
        <v>0</v>
      </c>
      <c r="E61">
        <v>1</v>
      </c>
      <c r="F61">
        <v>1</v>
      </c>
      <c r="G61">
        <v>0</v>
      </c>
      <c r="H61">
        <v>1.0580625848698391E-2</v>
      </c>
      <c r="I61">
        <v>1.0580625848698391E-2</v>
      </c>
      <c r="J61">
        <v>0.98941937415130166</v>
      </c>
      <c r="K61">
        <v>-1.0636998662740928E-2</v>
      </c>
      <c r="L61">
        <v>100</v>
      </c>
      <c r="M61">
        <v>1.069377265608345E-2</v>
      </c>
      <c r="AF61">
        <v>2.0174548312466779E-2</v>
      </c>
      <c r="AG61">
        <v>1</v>
      </c>
      <c r="AH61">
        <v>0</v>
      </c>
      <c r="AI61">
        <v>56</v>
      </c>
      <c r="AJ61">
        <v>1</v>
      </c>
      <c r="AK61">
        <v>0.62666666666666671</v>
      </c>
      <c r="AL61">
        <v>0.99333333333333329</v>
      </c>
      <c r="AM61">
        <v>6.6222222222222646E-3</v>
      </c>
    </row>
    <row r="62" spans="1:39">
      <c r="A62">
        <v>407.4</v>
      </c>
      <c r="B62">
        <v>18.45</v>
      </c>
      <c r="C62">
        <v>5.9909999999999998E-2</v>
      </c>
      <c r="D62">
        <v>0</v>
      </c>
      <c r="E62">
        <v>1</v>
      </c>
      <c r="F62">
        <v>1</v>
      </c>
      <c r="G62">
        <v>0</v>
      </c>
      <c r="H62">
        <v>1.6701583796277956E-2</v>
      </c>
      <c r="I62">
        <v>1.6701583796277956E-2</v>
      </c>
      <c r="J62">
        <v>0.98329841620372205</v>
      </c>
      <c r="K62">
        <v>-1.6842627892206169E-2</v>
      </c>
      <c r="L62">
        <v>100</v>
      </c>
      <c r="M62">
        <v>1.6985264616573615E-2</v>
      </c>
      <c r="AF62">
        <v>2.0751016197306293E-2</v>
      </c>
      <c r="AG62">
        <v>1</v>
      </c>
      <c r="AH62">
        <v>0</v>
      </c>
      <c r="AI62">
        <v>57</v>
      </c>
      <c r="AJ62">
        <v>1</v>
      </c>
      <c r="AK62">
        <v>0.62</v>
      </c>
      <c r="AL62">
        <v>0.99333333333333329</v>
      </c>
      <c r="AM62">
        <v>6.6222222222222646E-3</v>
      </c>
    </row>
    <row r="63" spans="1:39">
      <c r="A63">
        <v>409</v>
      </c>
      <c r="B63">
        <v>18.75</v>
      </c>
      <c r="C63">
        <v>5.4730000000000001E-2</v>
      </c>
      <c r="D63">
        <v>0</v>
      </c>
      <c r="E63">
        <v>1</v>
      </c>
      <c r="F63">
        <v>1</v>
      </c>
      <c r="G63">
        <v>0</v>
      </c>
      <c r="H63">
        <v>1.569463550046404E-2</v>
      </c>
      <c r="I63">
        <v>1.569463550046404E-2</v>
      </c>
      <c r="J63">
        <v>0.98430536449953598</v>
      </c>
      <c r="K63">
        <v>-1.5819100296257604E-2</v>
      </c>
      <c r="L63">
        <v>100</v>
      </c>
      <c r="M63">
        <v>1.5944884653192843E-2</v>
      </c>
      <c r="AF63">
        <v>2.1965443621165714E-2</v>
      </c>
      <c r="AG63">
        <v>1</v>
      </c>
      <c r="AH63">
        <v>0</v>
      </c>
      <c r="AI63">
        <v>58</v>
      </c>
      <c r="AJ63">
        <v>1</v>
      </c>
      <c r="AK63">
        <v>0.61333333333333329</v>
      </c>
      <c r="AL63">
        <v>0.99333333333333329</v>
      </c>
      <c r="AM63">
        <v>6.6222222222221544E-3</v>
      </c>
    </row>
    <row r="64" spans="1:39">
      <c r="A64">
        <v>412.5</v>
      </c>
      <c r="B64">
        <v>18.329999999999998</v>
      </c>
      <c r="C64">
        <v>0.1017</v>
      </c>
      <c r="D64">
        <v>0</v>
      </c>
      <c r="E64">
        <v>1</v>
      </c>
      <c r="F64">
        <v>1</v>
      </c>
      <c r="G64">
        <v>0</v>
      </c>
      <c r="H64">
        <v>6.4075308197747774E-2</v>
      </c>
      <c r="I64">
        <v>6.4075308197747774E-2</v>
      </c>
      <c r="J64">
        <v>0.93592469180225224</v>
      </c>
      <c r="K64">
        <v>-6.622026321764761E-2</v>
      </c>
      <c r="L64">
        <v>100</v>
      </c>
      <c r="M64">
        <v>6.8462034134778429E-2</v>
      </c>
      <c r="AF64">
        <v>2.2242587434142744E-2</v>
      </c>
      <c r="AG64">
        <v>1</v>
      </c>
      <c r="AH64">
        <v>0</v>
      </c>
      <c r="AI64">
        <v>59</v>
      </c>
      <c r="AJ64">
        <v>1</v>
      </c>
      <c r="AK64">
        <v>0.60666666666666669</v>
      </c>
      <c r="AL64">
        <v>0.99333333333333329</v>
      </c>
      <c r="AM64">
        <v>6.6222222222222646E-3</v>
      </c>
    </row>
    <row r="65" spans="1:39">
      <c r="A65">
        <v>412.6</v>
      </c>
      <c r="B65">
        <v>12.84</v>
      </c>
      <c r="C65">
        <v>7.5249999999999997E-2</v>
      </c>
      <c r="D65">
        <v>0</v>
      </c>
      <c r="E65">
        <v>1</v>
      </c>
      <c r="F65">
        <v>1</v>
      </c>
      <c r="G65">
        <v>0</v>
      </c>
      <c r="H65">
        <v>5.5782373018966637E-3</v>
      </c>
      <c r="I65">
        <v>5.5782373018966637E-3</v>
      </c>
      <c r="J65">
        <v>0.99442176269810334</v>
      </c>
      <c r="K65">
        <v>-5.5938537695800743E-3</v>
      </c>
      <c r="L65">
        <v>100</v>
      </c>
      <c r="M65">
        <v>5.6095285834871274E-3</v>
      </c>
      <c r="AF65">
        <v>2.2537151135084307E-2</v>
      </c>
      <c r="AG65">
        <v>1</v>
      </c>
      <c r="AH65">
        <v>0</v>
      </c>
      <c r="AI65">
        <v>60</v>
      </c>
      <c r="AJ65">
        <v>1</v>
      </c>
      <c r="AK65">
        <v>0.6</v>
      </c>
      <c r="AL65">
        <v>0.99333333333333329</v>
      </c>
      <c r="AM65">
        <v>6.6222222222222646E-3</v>
      </c>
    </row>
    <row r="66" spans="1:39">
      <c r="A66">
        <v>419.8</v>
      </c>
      <c r="B66">
        <v>20.18</v>
      </c>
      <c r="C66">
        <v>0.11409999999999999</v>
      </c>
      <c r="D66">
        <v>0</v>
      </c>
      <c r="E66">
        <v>1</v>
      </c>
      <c r="F66">
        <v>1</v>
      </c>
      <c r="G66">
        <v>0</v>
      </c>
      <c r="H66">
        <v>0.16210817796226876</v>
      </c>
      <c r="I66">
        <v>0.16210817796226876</v>
      </c>
      <c r="J66">
        <v>0.83789182203773127</v>
      </c>
      <c r="K66">
        <v>-0.17686627748006745</v>
      </c>
      <c r="L66">
        <v>100</v>
      </c>
      <c r="M66">
        <v>0.19347148844110432</v>
      </c>
      <c r="AF66">
        <v>2.2642256729068052E-2</v>
      </c>
      <c r="AG66">
        <v>1</v>
      </c>
      <c r="AH66">
        <v>0</v>
      </c>
      <c r="AI66">
        <v>61</v>
      </c>
      <c r="AJ66">
        <v>1</v>
      </c>
      <c r="AK66">
        <v>0.59333333333333327</v>
      </c>
      <c r="AL66">
        <v>0.99333333333333329</v>
      </c>
      <c r="AM66">
        <v>6.6222222222221544E-3</v>
      </c>
    </row>
    <row r="67" spans="1:39">
      <c r="A67">
        <v>420.3</v>
      </c>
      <c r="B67">
        <v>17.190000000000001</v>
      </c>
      <c r="C67">
        <v>6.1409999999999999E-2</v>
      </c>
      <c r="D67">
        <v>0</v>
      </c>
      <c r="E67">
        <v>1</v>
      </c>
      <c r="F67">
        <v>1</v>
      </c>
      <c r="G67">
        <v>0</v>
      </c>
      <c r="H67">
        <v>1.3950046344040448E-2</v>
      </c>
      <c r="I67">
        <v>1.3950046344040448E-2</v>
      </c>
      <c r="J67">
        <v>0.9860499536559596</v>
      </c>
      <c r="K67">
        <v>-1.4048262725746186E-2</v>
      </c>
      <c r="L67">
        <v>100</v>
      </c>
      <c r="M67">
        <v>1.4147403275379824E-2</v>
      </c>
      <c r="AF67">
        <v>2.3251536872593719E-2</v>
      </c>
      <c r="AG67">
        <v>1</v>
      </c>
      <c r="AH67">
        <v>0</v>
      </c>
      <c r="AI67">
        <v>62</v>
      </c>
      <c r="AJ67">
        <v>1</v>
      </c>
      <c r="AK67">
        <v>0.58666666666666667</v>
      </c>
      <c r="AL67">
        <v>0.99333333333333329</v>
      </c>
      <c r="AM67">
        <v>6.6222222222221544E-3</v>
      </c>
    </row>
    <row r="68" spans="1:39">
      <c r="A68">
        <v>423.6</v>
      </c>
      <c r="B68">
        <v>16.670000000000002</v>
      </c>
      <c r="C68">
        <v>6.0949999999999997E-2</v>
      </c>
      <c r="D68">
        <v>0</v>
      </c>
      <c r="E68">
        <v>1</v>
      </c>
      <c r="F68">
        <v>1</v>
      </c>
      <c r="G68">
        <v>0</v>
      </c>
      <c r="H68">
        <v>1.2230195629212095E-2</v>
      </c>
      <c r="I68">
        <v>1.2230195629212095E-2</v>
      </c>
      <c r="J68">
        <v>0.98776980437078787</v>
      </c>
      <c r="K68">
        <v>-1.2305599908554551E-2</v>
      </c>
      <c r="L68">
        <v>100</v>
      </c>
      <c r="M68">
        <v>1.2381625329195768E-2</v>
      </c>
      <c r="AF68">
        <v>2.3448159036862117E-2</v>
      </c>
      <c r="AG68">
        <v>1</v>
      </c>
      <c r="AH68">
        <v>0</v>
      </c>
      <c r="AI68">
        <v>63</v>
      </c>
      <c r="AJ68">
        <v>1</v>
      </c>
      <c r="AK68">
        <v>0.58000000000000007</v>
      </c>
      <c r="AL68">
        <v>0.99333333333333329</v>
      </c>
      <c r="AM68">
        <v>6.6222222222223747E-3</v>
      </c>
    </row>
    <row r="69" spans="1:39">
      <c r="A69">
        <v>427.3</v>
      </c>
      <c r="B69">
        <v>14.02</v>
      </c>
      <c r="C69">
        <v>4.3400000000000001E-2</v>
      </c>
      <c r="D69">
        <v>0</v>
      </c>
      <c r="E69">
        <v>1</v>
      </c>
      <c r="F69">
        <v>1</v>
      </c>
      <c r="G69">
        <v>0</v>
      </c>
      <c r="H69">
        <v>3.282488953664316E-3</v>
      </c>
      <c r="I69">
        <v>3.282488953664316E-3</v>
      </c>
      <c r="J69">
        <v>0.99671751104633566</v>
      </c>
      <c r="K69">
        <v>-3.2878881389447698E-3</v>
      </c>
      <c r="L69">
        <v>100</v>
      </c>
      <c r="M69">
        <v>3.293299171816917E-3</v>
      </c>
      <c r="AF69">
        <v>2.4021576856857765E-2</v>
      </c>
      <c r="AG69">
        <v>1</v>
      </c>
      <c r="AH69">
        <v>0</v>
      </c>
      <c r="AI69">
        <v>64</v>
      </c>
      <c r="AJ69">
        <v>1</v>
      </c>
      <c r="AK69">
        <v>0.57333333333333325</v>
      </c>
      <c r="AL69">
        <v>0.99333333333333329</v>
      </c>
      <c r="AM69">
        <v>6.6222222222221544E-3</v>
      </c>
    </row>
    <row r="70" spans="1:39">
      <c r="A70">
        <v>427.9</v>
      </c>
      <c r="B70">
        <v>21.6</v>
      </c>
      <c r="C70">
        <v>4.9660000000000003E-2</v>
      </c>
      <c r="D70">
        <v>0</v>
      </c>
      <c r="E70">
        <v>1</v>
      </c>
      <c r="F70">
        <v>1</v>
      </c>
      <c r="G70">
        <v>0</v>
      </c>
      <c r="H70">
        <v>3.7408292179420745E-2</v>
      </c>
      <c r="I70">
        <v>3.7408292179420745E-2</v>
      </c>
      <c r="J70">
        <v>0.96259170782057923</v>
      </c>
      <c r="K70">
        <v>-3.8125936506580027E-2</v>
      </c>
      <c r="L70">
        <v>100</v>
      </c>
      <c r="M70">
        <v>3.8862055298728382E-2</v>
      </c>
      <c r="AF70">
        <v>2.4436820724021806E-2</v>
      </c>
      <c r="AG70">
        <v>1</v>
      </c>
      <c r="AH70">
        <v>0</v>
      </c>
      <c r="AI70">
        <v>65</v>
      </c>
      <c r="AJ70">
        <v>1</v>
      </c>
      <c r="AK70">
        <v>0.56666666666666665</v>
      </c>
      <c r="AL70">
        <v>0.99333333333333329</v>
      </c>
      <c r="AM70">
        <v>6.6222222222221544E-3</v>
      </c>
    </row>
    <row r="71" spans="1:39">
      <c r="A71">
        <v>428</v>
      </c>
      <c r="B71">
        <v>18.940000000000001</v>
      </c>
      <c r="C71">
        <v>6.9000000000000006E-2</v>
      </c>
      <c r="D71">
        <v>0</v>
      </c>
      <c r="E71">
        <v>1</v>
      </c>
      <c r="F71">
        <v>1</v>
      </c>
      <c r="G71">
        <v>0</v>
      </c>
      <c r="H71">
        <v>3.2209537943213004E-2</v>
      </c>
      <c r="I71">
        <v>3.2209537943213004E-2</v>
      </c>
      <c r="J71">
        <v>0.96779046205678698</v>
      </c>
      <c r="K71">
        <v>-3.2739679954818947E-2</v>
      </c>
      <c r="L71">
        <v>100</v>
      </c>
      <c r="M71">
        <v>3.3281520335259357E-2</v>
      </c>
      <c r="AF71">
        <v>2.4815858828366712E-2</v>
      </c>
      <c r="AG71">
        <v>1</v>
      </c>
      <c r="AH71">
        <v>0</v>
      </c>
      <c r="AI71">
        <v>66</v>
      </c>
      <c r="AJ71">
        <v>1</v>
      </c>
      <c r="AK71">
        <v>0.56000000000000005</v>
      </c>
      <c r="AL71">
        <v>0.99333333333333329</v>
      </c>
      <c r="AM71">
        <v>6.6222222222222646E-3</v>
      </c>
    </row>
    <row r="72" spans="1:39">
      <c r="A72">
        <v>428.9</v>
      </c>
      <c r="B72">
        <v>17.39</v>
      </c>
      <c r="C72">
        <v>5.5620000000000003E-2</v>
      </c>
      <c r="D72">
        <v>0</v>
      </c>
      <c r="E72">
        <v>1</v>
      </c>
      <c r="F72">
        <v>1</v>
      </c>
      <c r="G72">
        <v>0</v>
      </c>
      <c r="H72">
        <v>1.34702546810573E-2</v>
      </c>
      <c r="I72">
        <v>1.34702546810573E-2</v>
      </c>
      <c r="J72">
        <v>0.98652974531894266</v>
      </c>
      <c r="K72">
        <v>-1.3561801598021849E-2</v>
      </c>
      <c r="L72">
        <v>100</v>
      </c>
      <c r="M72">
        <v>1.3654179962614711E-2</v>
      </c>
      <c r="AF72">
        <v>2.8388973242350419E-2</v>
      </c>
      <c r="AG72">
        <v>1</v>
      </c>
      <c r="AH72">
        <v>0</v>
      </c>
      <c r="AI72">
        <v>67</v>
      </c>
      <c r="AJ72">
        <v>1</v>
      </c>
      <c r="AK72">
        <v>0.55333333333333334</v>
      </c>
      <c r="AL72">
        <v>0.99333333333333329</v>
      </c>
      <c r="AM72">
        <v>6.6222222222222646E-3</v>
      </c>
    </row>
    <row r="73" spans="1:39">
      <c r="A73">
        <v>431.1</v>
      </c>
      <c r="B73">
        <v>18.14</v>
      </c>
      <c r="C73">
        <v>5.9139999999999998E-2</v>
      </c>
      <c r="D73">
        <v>1</v>
      </c>
      <c r="E73">
        <v>0</v>
      </c>
      <c r="F73">
        <v>1</v>
      </c>
      <c r="G73">
        <v>1</v>
      </c>
      <c r="H73">
        <v>1.9256093596490012E-2</v>
      </c>
      <c r="I73">
        <v>1.9256093596490012E-2</v>
      </c>
      <c r="J73">
        <v>0.98074390640350995</v>
      </c>
      <c r="K73">
        <v>-3.9499277178728587</v>
      </c>
      <c r="L73">
        <v>0</v>
      </c>
      <c r="M73">
        <v>50.931612971712973</v>
      </c>
      <c r="AF73">
        <v>2.8573359999251601E-2</v>
      </c>
      <c r="AG73">
        <v>1</v>
      </c>
      <c r="AH73">
        <v>0</v>
      </c>
      <c r="AI73">
        <v>68</v>
      </c>
      <c r="AJ73">
        <v>1</v>
      </c>
      <c r="AK73">
        <v>0.54666666666666663</v>
      </c>
      <c r="AL73">
        <v>0.99333333333333329</v>
      </c>
      <c r="AM73">
        <v>6.6222222222221544E-3</v>
      </c>
    </row>
    <row r="74" spans="1:39">
      <c r="A74">
        <v>432</v>
      </c>
      <c r="B74">
        <v>16.579999999999998</v>
      </c>
      <c r="C74">
        <v>0.17</v>
      </c>
      <c r="D74">
        <v>1</v>
      </c>
      <c r="E74">
        <v>0</v>
      </c>
      <c r="F74">
        <v>1</v>
      </c>
      <c r="G74">
        <v>1</v>
      </c>
      <c r="H74">
        <v>0.32255335940423047</v>
      </c>
      <c r="I74">
        <v>0.32255335940423047</v>
      </c>
      <c r="J74">
        <v>0.67744664059576953</v>
      </c>
      <c r="K74">
        <v>-1.1314867009155707</v>
      </c>
      <c r="L74">
        <v>0</v>
      </c>
      <c r="M74">
        <v>2.1002622383069944</v>
      </c>
      <c r="AF74">
        <v>2.912978912302612E-2</v>
      </c>
      <c r="AG74">
        <v>1</v>
      </c>
      <c r="AH74">
        <v>0</v>
      </c>
      <c r="AI74">
        <v>69</v>
      </c>
      <c r="AJ74">
        <v>1</v>
      </c>
      <c r="AK74">
        <v>0.54</v>
      </c>
      <c r="AL74">
        <v>0.99333333333333329</v>
      </c>
      <c r="AM74">
        <v>6.6222222222222646E-3</v>
      </c>
    </row>
    <row r="75" spans="1:39">
      <c r="A75">
        <v>432.2</v>
      </c>
      <c r="B75">
        <v>18.350000000000001</v>
      </c>
      <c r="C75">
        <v>0.1154</v>
      </c>
      <c r="D75">
        <v>0</v>
      </c>
      <c r="E75">
        <v>1</v>
      </c>
      <c r="F75">
        <v>1</v>
      </c>
      <c r="G75">
        <v>0</v>
      </c>
      <c r="H75">
        <v>0.11845112140956426</v>
      </c>
      <c r="I75">
        <v>0.11845112140956426</v>
      </c>
      <c r="J75">
        <v>0.88154887859043574</v>
      </c>
      <c r="K75">
        <v>-0.126074829344617</v>
      </c>
      <c r="L75">
        <v>100</v>
      </c>
      <c r="M75">
        <v>0.13436704905003483</v>
      </c>
      <c r="AF75">
        <v>3.0118029151638838E-2</v>
      </c>
      <c r="AG75">
        <v>1</v>
      </c>
      <c r="AH75">
        <v>0</v>
      </c>
      <c r="AI75">
        <v>70</v>
      </c>
      <c r="AJ75">
        <v>1</v>
      </c>
      <c r="AK75">
        <v>0.53333333333333333</v>
      </c>
      <c r="AL75">
        <v>0.99333333333333329</v>
      </c>
      <c r="AM75">
        <v>6.6222222222222646E-3</v>
      </c>
    </row>
    <row r="76" spans="1:39">
      <c r="A76">
        <v>432.7</v>
      </c>
      <c r="B76">
        <v>17.46</v>
      </c>
      <c r="C76">
        <v>5.6419999999999998E-2</v>
      </c>
      <c r="D76">
        <v>0</v>
      </c>
      <c r="E76">
        <v>1</v>
      </c>
      <c r="F76">
        <v>1</v>
      </c>
      <c r="G76">
        <v>0</v>
      </c>
      <c r="H76">
        <v>1.4708598109995304E-2</v>
      </c>
      <c r="I76">
        <v>1.4708598109995304E-2</v>
      </c>
      <c r="J76">
        <v>0.98529140189000475</v>
      </c>
      <c r="K76">
        <v>-1.4817842079680666E-2</v>
      </c>
      <c r="L76">
        <v>100</v>
      </c>
      <c r="M76">
        <v>1.4928170571448195E-2</v>
      </c>
      <c r="AF76">
        <v>3.1593956762807081E-2</v>
      </c>
      <c r="AG76">
        <v>1</v>
      </c>
      <c r="AH76">
        <v>0</v>
      </c>
      <c r="AI76">
        <v>71</v>
      </c>
      <c r="AJ76">
        <v>1</v>
      </c>
      <c r="AK76">
        <v>0.52666666666666662</v>
      </c>
      <c r="AL76">
        <v>0.99333333333333329</v>
      </c>
      <c r="AM76">
        <v>6.6222222222221544E-3</v>
      </c>
    </row>
    <row r="77" spans="1:39">
      <c r="A77">
        <v>432.8</v>
      </c>
      <c r="B77">
        <v>14.65</v>
      </c>
      <c r="C77">
        <v>0.12959999999999999</v>
      </c>
      <c r="D77">
        <v>0</v>
      </c>
      <c r="E77">
        <v>1</v>
      </c>
      <c r="F77">
        <v>1</v>
      </c>
      <c r="G77">
        <v>0</v>
      </c>
      <c r="H77">
        <v>6.6916251954216466E-2</v>
      </c>
      <c r="I77">
        <v>6.6916251954216466E-2</v>
      </c>
      <c r="J77">
        <v>0.93308374804578353</v>
      </c>
      <c r="K77">
        <v>-6.9260320056220959E-2</v>
      </c>
      <c r="L77">
        <v>100</v>
      </c>
      <c r="M77">
        <v>7.171516178945718E-2</v>
      </c>
      <c r="AF77">
        <v>3.1822562493997564E-2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0.99333333333333329</v>
      </c>
      <c r="AM77">
        <v>6.6222222222222646E-3</v>
      </c>
    </row>
    <row r="78" spans="1:39">
      <c r="A78">
        <v>435.6</v>
      </c>
      <c r="B78">
        <v>17.36</v>
      </c>
      <c r="C78">
        <v>7.2099999999999997E-2</v>
      </c>
      <c r="D78">
        <v>0</v>
      </c>
      <c r="E78">
        <v>1</v>
      </c>
      <c r="F78">
        <v>1</v>
      </c>
      <c r="G78">
        <v>0</v>
      </c>
      <c r="H78">
        <v>2.4436820724021806E-2</v>
      </c>
      <c r="I78">
        <v>2.4436820724021806E-2</v>
      </c>
      <c r="J78">
        <v>0.97556317927597824</v>
      </c>
      <c r="K78">
        <v>-2.4740354972143174E-2</v>
      </c>
      <c r="L78">
        <v>100</v>
      </c>
      <c r="M78">
        <v>2.50489371094938E-2</v>
      </c>
      <c r="AF78">
        <v>3.2209537943213004E-2</v>
      </c>
      <c r="AG78">
        <v>1</v>
      </c>
      <c r="AH78">
        <v>0</v>
      </c>
      <c r="AI78">
        <v>73</v>
      </c>
      <c r="AJ78">
        <v>1</v>
      </c>
      <c r="AK78">
        <v>0.51333333333333331</v>
      </c>
      <c r="AL78">
        <v>0.99333333333333329</v>
      </c>
      <c r="AM78">
        <v>6.6222222222222646E-3</v>
      </c>
    </row>
    <row r="79" spans="1:39">
      <c r="A79">
        <v>437.6</v>
      </c>
      <c r="B79">
        <v>18.239999999999998</v>
      </c>
      <c r="C79">
        <v>4.7509999999999997E-2</v>
      </c>
      <c r="D79">
        <v>0</v>
      </c>
      <c r="E79">
        <v>1</v>
      </c>
      <c r="F79">
        <v>1</v>
      </c>
      <c r="G79">
        <v>0</v>
      </c>
      <c r="H79">
        <v>1.4616482163491274E-2</v>
      </c>
      <c r="I79">
        <v>1.4616482163491274E-2</v>
      </c>
      <c r="J79">
        <v>0.98538351783650868</v>
      </c>
      <c r="K79">
        <v>-1.4724355380632598E-2</v>
      </c>
      <c r="L79">
        <v>100</v>
      </c>
      <c r="M79">
        <v>1.4833292721988059E-2</v>
      </c>
      <c r="AF79">
        <v>3.3095385148989673E-2</v>
      </c>
      <c r="AG79">
        <v>1</v>
      </c>
      <c r="AH79">
        <v>0</v>
      </c>
      <c r="AI79">
        <v>74</v>
      </c>
      <c r="AJ79">
        <v>1</v>
      </c>
      <c r="AK79">
        <v>0.5066666666666666</v>
      </c>
      <c r="AL79">
        <v>0.99333333333333329</v>
      </c>
      <c r="AM79">
        <v>6.6222222222221544E-3</v>
      </c>
    </row>
    <row r="80" spans="1:39">
      <c r="A80">
        <v>438.6</v>
      </c>
      <c r="B80">
        <v>21.53</v>
      </c>
      <c r="C80">
        <v>7.8490000000000004E-2</v>
      </c>
      <c r="D80">
        <v>0</v>
      </c>
      <c r="E80">
        <v>1</v>
      </c>
      <c r="F80">
        <v>1</v>
      </c>
      <c r="G80">
        <v>0</v>
      </c>
      <c r="H80">
        <v>9.9503758677236792E-2</v>
      </c>
      <c r="I80">
        <v>9.9503758677236792E-2</v>
      </c>
      <c r="J80">
        <v>0.90049624132276318</v>
      </c>
      <c r="K80">
        <v>-0.10480928836399545</v>
      </c>
      <c r="L80">
        <v>100</v>
      </c>
      <c r="M80">
        <v>0.11049880511558055</v>
      </c>
      <c r="AF80">
        <v>3.3234475188702171E-2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0.99333333333333329</v>
      </c>
      <c r="AM80">
        <v>6.6222222222222646E-3</v>
      </c>
    </row>
    <row r="81" spans="1:39">
      <c r="A81">
        <v>440.6</v>
      </c>
      <c r="B81">
        <v>18.7</v>
      </c>
      <c r="C81">
        <v>0.15160000000000001</v>
      </c>
      <c r="D81">
        <v>1</v>
      </c>
      <c r="E81">
        <v>0</v>
      </c>
      <c r="F81">
        <v>1</v>
      </c>
      <c r="G81">
        <v>1</v>
      </c>
      <c r="H81">
        <v>0.34966599722264402</v>
      </c>
      <c r="I81">
        <v>0.34966599722264402</v>
      </c>
      <c r="J81">
        <v>0.65033400277735598</v>
      </c>
      <c r="K81">
        <v>-1.0507768737763428</v>
      </c>
      <c r="L81">
        <v>0</v>
      </c>
      <c r="M81">
        <v>1.8598720148452599</v>
      </c>
      <c r="AF81">
        <v>3.4220084602517992E-2</v>
      </c>
      <c r="AG81">
        <v>1</v>
      </c>
      <c r="AH81">
        <v>0</v>
      </c>
      <c r="AI81">
        <v>76</v>
      </c>
      <c r="AJ81">
        <v>1</v>
      </c>
      <c r="AK81">
        <v>0.49333333333333329</v>
      </c>
      <c r="AL81">
        <v>0.99333333333333329</v>
      </c>
      <c r="AM81">
        <v>6.6222222222221544E-3</v>
      </c>
    </row>
    <row r="82" spans="1:39">
      <c r="A82">
        <v>441</v>
      </c>
      <c r="B82">
        <v>20.76</v>
      </c>
      <c r="C82">
        <v>0.1011</v>
      </c>
      <c r="D82">
        <v>0</v>
      </c>
      <c r="E82">
        <v>1</v>
      </c>
      <c r="F82">
        <v>1</v>
      </c>
      <c r="G82">
        <v>0</v>
      </c>
      <c r="H82">
        <v>0.15944184254631336</v>
      </c>
      <c r="I82">
        <v>0.15944184254631336</v>
      </c>
      <c r="J82">
        <v>0.84055815745368667</v>
      </c>
      <c r="K82">
        <v>-0.17368913465017152</v>
      </c>
      <c r="L82">
        <v>100</v>
      </c>
      <c r="M82">
        <v>0.18968567627647862</v>
      </c>
      <c r="AF82">
        <v>3.5946168919499359E-2</v>
      </c>
      <c r="AG82">
        <v>1</v>
      </c>
      <c r="AH82">
        <v>0</v>
      </c>
      <c r="AI82">
        <v>77</v>
      </c>
      <c r="AJ82">
        <v>1</v>
      </c>
      <c r="AK82">
        <v>0.48666666666666669</v>
      </c>
      <c r="AL82">
        <v>0.99333333333333329</v>
      </c>
      <c r="AM82">
        <v>6.6222222222222646E-3</v>
      </c>
    </row>
    <row r="83" spans="1:39">
      <c r="A83">
        <v>443.3</v>
      </c>
      <c r="B83">
        <v>15.65</v>
      </c>
      <c r="C83">
        <v>7.1650000000000005E-2</v>
      </c>
      <c r="D83">
        <v>0</v>
      </c>
      <c r="E83">
        <v>1</v>
      </c>
      <c r="F83">
        <v>1</v>
      </c>
      <c r="G83">
        <v>0</v>
      </c>
      <c r="H83">
        <v>1.5901336280875825E-2</v>
      </c>
      <c r="I83">
        <v>1.5901336280875825E-2</v>
      </c>
      <c r="J83">
        <v>0.98409866371912413</v>
      </c>
      <c r="K83">
        <v>-1.6029118949144296E-2</v>
      </c>
      <c r="L83">
        <v>100</v>
      </c>
      <c r="M83">
        <v>1.6158274436407827E-2</v>
      </c>
      <c r="AF83">
        <v>3.7408292179420745E-2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0.99333333333333329</v>
      </c>
      <c r="AM83">
        <v>6.6222222222221544E-3</v>
      </c>
    </row>
    <row r="84" spans="1:39">
      <c r="A84">
        <v>448.6</v>
      </c>
      <c r="B84">
        <v>12.74</v>
      </c>
      <c r="C84">
        <v>5.2409999999999998E-2</v>
      </c>
      <c r="D84">
        <v>0</v>
      </c>
      <c r="E84">
        <v>1</v>
      </c>
      <c r="F84">
        <v>1</v>
      </c>
      <c r="G84">
        <v>0</v>
      </c>
      <c r="H84">
        <v>3.8156062311260068E-3</v>
      </c>
      <c r="I84">
        <v>3.8156062311260068E-3</v>
      </c>
      <c r="J84">
        <v>0.99618439376887402</v>
      </c>
      <c r="K84">
        <v>-3.8229042266812027E-3</v>
      </c>
      <c r="L84">
        <v>100</v>
      </c>
      <c r="M84">
        <v>3.8302208456512622E-3</v>
      </c>
      <c r="AF84">
        <v>3.8560019637603263E-2</v>
      </c>
      <c r="AG84">
        <v>1</v>
      </c>
      <c r="AH84">
        <v>0</v>
      </c>
      <c r="AI84">
        <v>79</v>
      </c>
      <c r="AJ84">
        <v>1</v>
      </c>
      <c r="AK84">
        <v>0.47333333333333338</v>
      </c>
      <c r="AL84">
        <v>0.99333333333333329</v>
      </c>
      <c r="AM84">
        <v>6.6222222222222646E-3</v>
      </c>
    </row>
    <row r="85" spans="1:39">
      <c r="A85">
        <v>449.3</v>
      </c>
      <c r="B85">
        <v>14.63</v>
      </c>
      <c r="C85">
        <v>9.0920000000000001E-2</v>
      </c>
      <c r="D85">
        <v>0</v>
      </c>
      <c r="E85">
        <v>1</v>
      </c>
      <c r="F85">
        <v>1</v>
      </c>
      <c r="G85">
        <v>0</v>
      </c>
      <c r="H85">
        <v>2.3448159036862117E-2</v>
      </c>
      <c r="I85">
        <v>2.3448159036862117E-2</v>
      </c>
      <c r="J85">
        <v>0.97655184096313785</v>
      </c>
      <c r="K85">
        <v>-2.3727441530630333E-2</v>
      </c>
      <c r="L85">
        <v>100</v>
      </c>
      <c r="M85">
        <v>2.4011176932231315E-2</v>
      </c>
      <c r="AF85">
        <v>4.0388422094778748E-2</v>
      </c>
      <c r="AG85">
        <v>1</v>
      </c>
      <c r="AH85">
        <v>0</v>
      </c>
      <c r="AI85">
        <v>80</v>
      </c>
      <c r="AJ85">
        <v>1</v>
      </c>
      <c r="AK85">
        <v>0.46666666666666667</v>
      </c>
      <c r="AL85">
        <v>0.99333333333333329</v>
      </c>
      <c r="AM85">
        <v>6.6222222222222646E-3</v>
      </c>
    </row>
    <row r="86" spans="1:39">
      <c r="A86">
        <v>451.1</v>
      </c>
      <c r="B86">
        <v>17.84</v>
      </c>
      <c r="C86">
        <v>7.0569999999999994E-2</v>
      </c>
      <c r="D86">
        <v>0</v>
      </c>
      <c r="E86">
        <v>1</v>
      </c>
      <c r="F86">
        <v>1</v>
      </c>
      <c r="G86">
        <v>0</v>
      </c>
      <c r="H86">
        <v>3.1593956762807081E-2</v>
      </c>
      <c r="I86">
        <v>3.1593956762807081E-2</v>
      </c>
      <c r="J86">
        <v>0.96840604323719293</v>
      </c>
      <c r="K86">
        <v>-3.2103813502768128E-2</v>
      </c>
      <c r="L86">
        <v>100</v>
      </c>
      <c r="M86">
        <v>3.2624700128052311E-2</v>
      </c>
      <c r="AF86">
        <v>4.0800019179801569E-2</v>
      </c>
      <c r="AG86">
        <v>1</v>
      </c>
      <c r="AH86">
        <v>0</v>
      </c>
      <c r="AI86">
        <v>81</v>
      </c>
      <c r="AJ86">
        <v>1</v>
      </c>
      <c r="AK86">
        <v>0.45999999999999996</v>
      </c>
      <c r="AL86">
        <v>0.99333333333333329</v>
      </c>
      <c r="AM86">
        <v>6.6222222222221544E-3</v>
      </c>
    </row>
    <row r="87" spans="1:39">
      <c r="A87">
        <v>455.8</v>
      </c>
      <c r="B87">
        <v>13.29</v>
      </c>
      <c r="C87">
        <v>9.5089999999999994E-2</v>
      </c>
      <c r="D87">
        <v>0</v>
      </c>
      <c r="E87">
        <v>1</v>
      </c>
      <c r="F87">
        <v>1</v>
      </c>
      <c r="G87">
        <v>0</v>
      </c>
      <c r="H87">
        <v>1.9474030031054527E-2</v>
      </c>
      <c r="I87">
        <v>1.9474030031054527E-2</v>
      </c>
      <c r="J87">
        <v>0.98052596996894548</v>
      </c>
      <c r="K87">
        <v>-1.9666147241681677E-2</v>
      </c>
      <c r="L87">
        <v>100</v>
      </c>
      <c r="M87">
        <v>1.986079984365054E-2</v>
      </c>
      <c r="AF87">
        <v>4.0857260183436724E-2</v>
      </c>
      <c r="AG87">
        <v>1</v>
      </c>
      <c r="AH87">
        <v>0</v>
      </c>
      <c r="AI87">
        <v>82</v>
      </c>
      <c r="AJ87">
        <v>1</v>
      </c>
      <c r="AK87">
        <v>0.45333333333333337</v>
      </c>
      <c r="AL87">
        <v>0.99333333333333329</v>
      </c>
      <c r="AM87">
        <v>6.6222222222222646E-3</v>
      </c>
    </row>
    <row r="88" spans="1:39">
      <c r="A88">
        <v>458.7</v>
      </c>
      <c r="B88">
        <v>20.52</v>
      </c>
      <c r="C88">
        <v>4.0379999999999999E-2</v>
      </c>
      <c r="D88">
        <v>0</v>
      </c>
      <c r="E88">
        <v>1</v>
      </c>
      <c r="F88">
        <v>1</v>
      </c>
      <c r="G88">
        <v>0</v>
      </c>
      <c r="H88">
        <v>2.8388973242350419E-2</v>
      </c>
      <c r="I88">
        <v>2.8388973242350419E-2</v>
      </c>
      <c r="J88">
        <v>0.97161102675764954</v>
      </c>
      <c r="K88">
        <v>-2.8799732847246125E-2</v>
      </c>
      <c r="L88">
        <v>100</v>
      </c>
      <c r="M88">
        <v>2.921845518477378E-2</v>
      </c>
      <c r="AF88">
        <v>4.2244735302451007E-2</v>
      </c>
      <c r="AG88">
        <v>1</v>
      </c>
      <c r="AH88">
        <v>0</v>
      </c>
      <c r="AI88">
        <v>83</v>
      </c>
      <c r="AJ88">
        <v>1</v>
      </c>
      <c r="AK88">
        <v>0.44666666666666666</v>
      </c>
      <c r="AL88">
        <v>0.99333333333333329</v>
      </c>
      <c r="AM88">
        <v>6.6222222222222646E-3</v>
      </c>
    </row>
    <row r="89" spans="1:39">
      <c r="A89">
        <v>460.3</v>
      </c>
      <c r="B89">
        <v>17.940000000000001</v>
      </c>
      <c r="C89">
        <v>6.6790000000000002E-2</v>
      </c>
      <c r="D89">
        <v>0</v>
      </c>
      <c r="E89">
        <v>1</v>
      </c>
      <c r="F89">
        <v>1</v>
      </c>
      <c r="G89">
        <v>0</v>
      </c>
      <c r="H89">
        <v>3.1822562493997564E-2</v>
      </c>
      <c r="I89">
        <v>3.1822562493997564E-2</v>
      </c>
      <c r="J89">
        <v>0.96817743750600238</v>
      </c>
      <c r="K89">
        <v>-3.2339905294860326E-2</v>
      </c>
      <c r="L89">
        <v>100</v>
      </c>
      <c r="M89">
        <v>3.2868523125235791E-2</v>
      </c>
      <c r="AF89">
        <v>4.4318594122738753E-2</v>
      </c>
      <c r="AG89">
        <v>1</v>
      </c>
      <c r="AH89">
        <v>0</v>
      </c>
      <c r="AI89">
        <v>84</v>
      </c>
      <c r="AJ89">
        <v>1</v>
      </c>
      <c r="AK89">
        <v>0.43999999999999995</v>
      </c>
      <c r="AL89">
        <v>0.99333333333333329</v>
      </c>
      <c r="AM89">
        <v>6.6222222222221544E-3</v>
      </c>
    </row>
    <row r="90" spans="1:39">
      <c r="A90">
        <v>461</v>
      </c>
      <c r="B90">
        <v>19.559999999999999</v>
      </c>
      <c r="C90">
        <v>8.0869999999999997E-2</v>
      </c>
      <c r="D90">
        <v>0</v>
      </c>
      <c r="E90">
        <v>1</v>
      </c>
      <c r="F90">
        <v>1</v>
      </c>
      <c r="G90">
        <v>0</v>
      </c>
      <c r="H90">
        <v>7.8512591705729773E-2</v>
      </c>
      <c r="I90">
        <v>7.8512591705729773E-2</v>
      </c>
      <c r="J90">
        <v>0.92148740829427023</v>
      </c>
      <c r="K90">
        <v>-8.1766166323435793E-2</v>
      </c>
      <c r="L90">
        <v>100</v>
      </c>
      <c r="M90">
        <v>8.5202023379854316E-2</v>
      </c>
      <c r="AF90">
        <v>4.4456212413167003E-2</v>
      </c>
      <c r="AG90">
        <v>1</v>
      </c>
      <c r="AH90">
        <v>0</v>
      </c>
      <c r="AI90">
        <v>85</v>
      </c>
      <c r="AJ90">
        <v>1</v>
      </c>
      <c r="AK90">
        <v>0.43333333333333335</v>
      </c>
      <c r="AL90">
        <v>0.99333333333333329</v>
      </c>
      <c r="AM90">
        <v>6.6222222222222646E-3</v>
      </c>
    </row>
    <row r="91" spans="1:39">
      <c r="A91">
        <v>463.7</v>
      </c>
      <c r="B91">
        <v>15.9</v>
      </c>
      <c r="C91">
        <v>7.2529999999999997E-2</v>
      </c>
      <c r="D91">
        <v>0</v>
      </c>
      <c r="E91">
        <v>1</v>
      </c>
      <c r="F91">
        <v>1</v>
      </c>
      <c r="G91">
        <v>0</v>
      </c>
      <c r="H91">
        <v>2.1965443621165714E-2</v>
      </c>
      <c r="I91">
        <v>2.1965443621165714E-2</v>
      </c>
      <c r="J91">
        <v>0.9780345563788343</v>
      </c>
      <c r="K91">
        <v>-2.2210275850851457E-2</v>
      </c>
      <c r="L91">
        <v>100</v>
      </c>
      <c r="M91">
        <v>2.2458760253311096E-2</v>
      </c>
      <c r="AF91">
        <v>4.8343162469257198E-2</v>
      </c>
      <c r="AG91">
        <v>1</v>
      </c>
      <c r="AH91">
        <v>0</v>
      </c>
      <c r="AI91">
        <v>86</v>
      </c>
      <c r="AJ91">
        <v>1</v>
      </c>
      <c r="AK91">
        <v>0.42666666666666664</v>
      </c>
      <c r="AL91">
        <v>0.99333333333333329</v>
      </c>
      <c r="AM91">
        <v>6.6222222222221544E-3</v>
      </c>
    </row>
    <row r="92" spans="1:39">
      <c r="A92">
        <v>464.1</v>
      </c>
      <c r="B92">
        <v>12.39</v>
      </c>
      <c r="C92">
        <v>6.9809999999999997E-2</v>
      </c>
      <c r="D92">
        <v>0</v>
      </c>
      <c r="E92">
        <v>1</v>
      </c>
      <c r="F92">
        <v>1</v>
      </c>
      <c r="G92">
        <v>0</v>
      </c>
      <c r="H92">
        <v>7.2061598174288245E-3</v>
      </c>
      <c r="I92">
        <v>7.2061598174288245E-3</v>
      </c>
      <c r="J92">
        <v>0.99279384018257122</v>
      </c>
      <c r="K92">
        <v>-7.2322496007425421E-3</v>
      </c>
      <c r="L92">
        <v>100</v>
      </c>
      <c r="M92">
        <v>7.2584654797048665E-3</v>
      </c>
      <c r="AF92">
        <v>4.8924991858016381E-2</v>
      </c>
      <c r="AG92">
        <v>1</v>
      </c>
      <c r="AH92">
        <v>0</v>
      </c>
      <c r="AI92">
        <v>87</v>
      </c>
      <c r="AJ92">
        <v>1</v>
      </c>
      <c r="AK92">
        <v>0.42000000000000004</v>
      </c>
      <c r="AL92">
        <v>0.99333333333333329</v>
      </c>
      <c r="AM92">
        <v>6.6222222222222646E-3</v>
      </c>
    </row>
    <row r="93" spans="1:39">
      <c r="A93">
        <v>464.5</v>
      </c>
      <c r="B93">
        <v>22.22</v>
      </c>
      <c r="C93">
        <v>0.10150000000000001</v>
      </c>
      <c r="D93">
        <v>0</v>
      </c>
      <c r="E93">
        <v>1</v>
      </c>
      <c r="F93">
        <v>1</v>
      </c>
      <c r="G93">
        <v>0</v>
      </c>
      <c r="H93">
        <v>0.27798381855686016</v>
      </c>
      <c r="I93">
        <v>0.27798381855686016</v>
      </c>
      <c r="J93">
        <v>0.72201618144313984</v>
      </c>
      <c r="K93">
        <v>-0.32570772836934747</v>
      </c>
      <c r="L93">
        <v>100</v>
      </c>
      <c r="M93">
        <v>0.3850105104309936</v>
      </c>
      <c r="AF93">
        <v>4.8926101259312391E-2</v>
      </c>
      <c r="AG93">
        <v>1</v>
      </c>
      <c r="AH93">
        <v>0</v>
      </c>
      <c r="AI93">
        <v>88</v>
      </c>
      <c r="AJ93">
        <v>1</v>
      </c>
      <c r="AK93">
        <v>0.41333333333333333</v>
      </c>
      <c r="AL93">
        <v>0.99333333333333329</v>
      </c>
      <c r="AM93">
        <v>6.6222222222222646E-3</v>
      </c>
    </row>
    <row r="94" spans="1:39">
      <c r="A94">
        <v>466.1</v>
      </c>
      <c r="B94">
        <v>21.8</v>
      </c>
      <c r="C94">
        <v>9.4450000000000006E-2</v>
      </c>
      <c r="D94">
        <v>0</v>
      </c>
      <c r="E94">
        <v>1</v>
      </c>
      <c r="F94">
        <v>1</v>
      </c>
      <c r="G94">
        <v>0</v>
      </c>
      <c r="H94">
        <v>0.21527644374599059</v>
      </c>
      <c r="I94">
        <v>0.21527644374599059</v>
      </c>
      <c r="J94">
        <v>0.78472355625400936</v>
      </c>
      <c r="K94">
        <v>-0.2424237808599958</v>
      </c>
      <c r="L94">
        <v>100</v>
      </c>
      <c r="M94">
        <v>0.27433411681133119</v>
      </c>
      <c r="AF94">
        <v>5.2022081859445929E-2</v>
      </c>
      <c r="AG94">
        <v>1</v>
      </c>
      <c r="AH94">
        <v>0</v>
      </c>
      <c r="AI94">
        <v>89</v>
      </c>
      <c r="AJ94">
        <v>1</v>
      </c>
      <c r="AK94">
        <v>0.40666666666666662</v>
      </c>
      <c r="AL94">
        <v>0.99333333333333329</v>
      </c>
      <c r="AM94">
        <v>6.6222222222221544E-3</v>
      </c>
    </row>
    <row r="95" spans="1:39">
      <c r="A95">
        <v>466.7</v>
      </c>
      <c r="B95">
        <v>18.54</v>
      </c>
      <c r="C95">
        <v>6.8150000000000002E-2</v>
      </c>
      <c r="D95">
        <v>0</v>
      </c>
      <c r="E95">
        <v>1</v>
      </c>
      <c r="F95">
        <v>1</v>
      </c>
      <c r="G95">
        <v>0</v>
      </c>
      <c r="H95">
        <v>4.2244735302451007E-2</v>
      </c>
      <c r="I95">
        <v>4.2244735302451007E-2</v>
      </c>
      <c r="J95">
        <v>0.95775526469754901</v>
      </c>
      <c r="K95">
        <v>-4.3162998473078827E-2</v>
      </c>
      <c r="L95">
        <v>100</v>
      </c>
      <c r="M95">
        <v>4.4108069002149038E-2</v>
      </c>
      <c r="AF95">
        <v>5.4154548505761908E-2</v>
      </c>
      <c r="AG95">
        <v>1</v>
      </c>
      <c r="AH95">
        <v>0</v>
      </c>
      <c r="AI95">
        <v>90</v>
      </c>
      <c r="AJ95">
        <v>1</v>
      </c>
      <c r="AK95">
        <v>0.4</v>
      </c>
      <c r="AL95">
        <v>0.99333333333333329</v>
      </c>
      <c r="AM95">
        <v>6.6222222222222646E-3</v>
      </c>
    </row>
    <row r="96" spans="1:39">
      <c r="A96">
        <v>470.9</v>
      </c>
      <c r="B96">
        <v>16.52</v>
      </c>
      <c r="C96">
        <v>6.8290000000000003E-2</v>
      </c>
      <c r="D96">
        <v>0</v>
      </c>
      <c r="E96">
        <v>1</v>
      </c>
      <c r="F96">
        <v>1</v>
      </c>
      <c r="G96">
        <v>0</v>
      </c>
      <c r="H96">
        <v>2.4815858828366712E-2</v>
      </c>
      <c r="I96">
        <v>2.4815858828366712E-2</v>
      </c>
      <c r="J96">
        <v>0.97518414117163332</v>
      </c>
      <c r="K96">
        <v>-2.5128963076475233E-2</v>
      </c>
      <c r="L96">
        <v>100</v>
      </c>
      <c r="M96">
        <v>2.5447356843346262E-2</v>
      </c>
      <c r="AF96">
        <v>5.4471133563443366E-2</v>
      </c>
      <c r="AG96">
        <v>1</v>
      </c>
      <c r="AH96">
        <v>0</v>
      </c>
      <c r="AI96">
        <v>91</v>
      </c>
      <c r="AJ96">
        <v>1</v>
      </c>
      <c r="AK96">
        <v>0.39333333333333331</v>
      </c>
      <c r="AL96">
        <v>0.99333333333333329</v>
      </c>
      <c r="AM96">
        <v>6.6222222222221544E-3</v>
      </c>
    </row>
    <row r="97" spans="1:39">
      <c r="A97">
        <v>475.9</v>
      </c>
      <c r="B97">
        <v>24.04</v>
      </c>
      <c r="C97">
        <v>0.23960000000000001</v>
      </c>
      <c r="D97">
        <v>1</v>
      </c>
      <c r="E97">
        <v>0</v>
      </c>
      <c r="F97">
        <v>1</v>
      </c>
      <c r="G97">
        <v>1</v>
      </c>
      <c r="H97">
        <v>0.98595264497264501</v>
      </c>
      <c r="I97">
        <v>0.98595264497264501</v>
      </c>
      <c r="J97">
        <v>1.4047355027354991E-2</v>
      </c>
      <c r="K97">
        <v>-1.4146952943965211E-2</v>
      </c>
      <c r="L97">
        <v>100</v>
      </c>
      <c r="M97">
        <v>1.4247494642853492E-2</v>
      </c>
      <c r="AF97">
        <v>5.5712808971950356E-2</v>
      </c>
      <c r="AG97">
        <v>1</v>
      </c>
      <c r="AH97">
        <v>0</v>
      </c>
      <c r="AI97">
        <v>92</v>
      </c>
      <c r="AJ97">
        <v>1</v>
      </c>
      <c r="AK97">
        <v>0.38666666666666671</v>
      </c>
      <c r="AL97">
        <v>0.99333333333333329</v>
      </c>
      <c r="AM97">
        <v>6.6222222222222646E-3</v>
      </c>
    </row>
    <row r="98" spans="1:39">
      <c r="A98">
        <v>476.5</v>
      </c>
      <c r="B98">
        <v>15.04</v>
      </c>
      <c r="C98">
        <v>3.3930000000000002E-2</v>
      </c>
      <c r="D98">
        <v>0</v>
      </c>
      <c r="E98">
        <v>1</v>
      </c>
      <c r="F98">
        <v>1</v>
      </c>
      <c r="G98">
        <v>0</v>
      </c>
      <c r="H98">
        <v>5.6043695439797645E-3</v>
      </c>
      <c r="I98">
        <v>5.6043695439797645E-3</v>
      </c>
      <c r="J98">
        <v>0.9943956304560202</v>
      </c>
      <c r="K98">
        <v>-5.6201329465166792E-3</v>
      </c>
      <c r="L98">
        <v>100</v>
      </c>
      <c r="M98">
        <v>5.6359555214554342E-3</v>
      </c>
      <c r="AF98">
        <v>5.722307088530873E-2</v>
      </c>
      <c r="AG98">
        <v>1</v>
      </c>
      <c r="AH98">
        <v>0</v>
      </c>
      <c r="AI98">
        <v>93</v>
      </c>
      <c r="AJ98">
        <v>1</v>
      </c>
      <c r="AK98">
        <v>0.38</v>
      </c>
      <c r="AL98">
        <v>0.99333333333333329</v>
      </c>
      <c r="AM98">
        <v>6.6222222222222646E-3</v>
      </c>
    </row>
    <row r="99" spans="1:39">
      <c r="A99">
        <v>477.1</v>
      </c>
      <c r="B99">
        <v>15.7</v>
      </c>
      <c r="C99">
        <v>0.17</v>
      </c>
      <c r="D99">
        <v>1</v>
      </c>
      <c r="E99">
        <v>0</v>
      </c>
      <c r="F99">
        <v>1</v>
      </c>
      <c r="G99">
        <v>1</v>
      </c>
      <c r="H99">
        <v>0.37649368902124186</v>
      </c>
      <c r="I99">
        <v>0.37649368902124186</v>
      </c>
      <c r="J99">
        <v>0.62350631097875819</v>
      </c>
      <c r="K99">
        <v>-0.9768539941104537</v>
      </c>
      <c r="L99">
        <v>0</v>
      </c>
      <c r="M99">
        <v>1.6560870186155494</v>
      </c>
      <c r="AF99">
        <v>6.1757891073458478E-2</v>
      </c>
      <c r="AG99">
        <v>1</v>
      </c>
      <c r="AH99">
        <v>0</v>
      </c>
      <c r="AI99">
        <v>94</v>
      </c>
      <c r="AJ99">
        <v>1</v>
      </c>
      <c r="AK99">
        <v>0.37333333333333329</v>
      </c>
      <c r="AL99">
        <v>0.99333333333333329</v>
      </c>
      <c r="AM99">
        <v>6.6222222222221544E-3</v>
      </c>
    </row>
    <row r="100" spans="1:39">
      <c r="A100">
        <v>477.4</v>
      </c>
      <c r="B100">
        <v>26.86</v>
      </c>
      <c r="C100">
        <v>0.1353</v>
      </c>
      <c r="D100">
        <v>1</v>
      </c>
      <c r="E100">
        <v>0</v>
      </c>
      <c r="F100">
        <v>1</v>
      </c>
      <c r="G100">
        <v>1</v>
      </c>
      <c r="H100">
        <v>0.84288576394038628</v>
      </c>
      <c r="I100">
        <v>0.84288576394038628</v>
      </c>
      <c r="J100">
        <v>0.15711423605961372</v>
      </c>
      <c r="K100">
        <v>-0.17092384150276535</v>
      </c>
      <c r="L100">
        <v>100</v>
      </c>
      <c r="M100">
        <v>0.18640039111008849</v>
      </c>
      <c r="AF100">
        <v>6.4075308197747774E-2</v>
      </c>
      <c r="AG100">
        <v>1</v>
      </c>
      <c r="AH100">
        <v>0</v>
      </c>
      <c r="AI100">
        <v>95</v>
      </c>
      <c r="AJ100">
        <v>1</v>
      </c>
      <c r="AK100">
        <v>0.3666666666666667</v>
      </c>
      <c r="AL100">
        <v>0.99333333333333329</v>
      </c>
      <c r="AM100">
        <v>6.6222222222222646E-3</v>
      </c>
    </row>
    <row r="101" spans="1:39">
      <c r="A101">
        <v>480.4</v>
      </c>
      <c r="B101">
        <v>20.76</v>
      </c>
      <c r="C101">
        <v>0.12089999999999999</v>
      </c>
      <c r="D101">
        <v>0</v>
      </c>
      <c r="E101">
        <v>1</v>
      </c>
      <c r="F101">
        <v>1</v>
      </c>
      <c r="G101">
        <v>0</v>
      </c>
      <c r="H101">
        <v>0.35998609206129367</v>
      </c>
      <c r="I101">
        <v>0.35998609206129367</v>
      </c>
      <c r="J101">
        <v>0.64001390793870638</v>
      </c>
      <c r="K101">
        <v>-0.44626537171030889</v>
      </c>
      <c r="L101">
        <v>100</v>
      </c>
      <c r="M101">
        <v>0.56246604580938142</v>
      </c>
      <c r="AF101">
        <v>6.6916251954216466E-2</v>
      </c>
      <c r="AG101">
        <v>1</v>
      </c>
      <c r="AH101">
        <v>0</v>
      </c>
      <c r="AI101">
        <v>96</v>
      </c>
      <c r="AJ101">
        <v>1</v>
      </c>
      <c r="AK101">
        <v>0.36</v>
      </c>
      <c r="AL101">
        <v>0.99333333333333329</v>
      </c>
      <c r="AM101">
        <v>6.6222222222221544E-3</v>
      </c>
    </row>
    <row r="102" spans="1:39">
      <c r="A102">
        <v>481.9</v>
      </c>
      <c r="B102">
        <v>18.600000000000001</v>
      </c>
      <c r="C102">
        <v>0.10580000000000001</v>
      </c>
      <c r="D102">
        <v>0</v>
      </c>
      <c r="E102">
        <v>1</v>
      </c>
      <c r="F102">
        <v>1</v>
      </c>
      <c r="G102">
        <v>0</v>
      </c>
      <c r="H102">
        <v>0.1547544843322021</v>
      </c>
      <c r="I102">
        <v>0.1547544843322021</v>
      </c>
      <c r="J102">
        <v>0.84524551566779793</v>
      </c>
      <c r="K102">
        <v>-0.16812814274060431</v>
      </c>
      <c r="L102">
        <v>100</v>
      </c>
      <c r="M102">
        <v>0.18308820509971729</v>
      </c>
      <c r="AF102">
        <v>6.7104444085957393E-2</v>
      </c>
      <c r="AG102">
        <v>1</v>
      </c>
      <c r="AH102">
        <v>0</v>
      </c>
      <c r="AI102">
        <v>97</v>
      </c>
      <c r="AJ102">
        <v>1</v>
      </c>
      <c r="AK102">
        <v>0.35333333333333339</v>
      </c>
      <c r="AL102">
        <v>0.99333333333333329</v>
      </c>
      <c r="AM102">
        <v>6.6222222222222646E-3</v>
      </c>
    </row>
    <row r="103" spans="1:39">
      <c r="A103">
        <v>489</v>
      </c>
      <c r="B103">
        <v>18.399999999999999</v>
      </c>
      <c r="C103">
        <v>4.2160000000000003E-2</v>
      </c>
      <c r="D103">
        <v>0</v>
      </c>
      <c r="E103">
        <v>1</v>
      </c>
      <c r="F103">
        <v>1</v>
      </c>
      <c r="G103">
        <v>0</v>
      </c>
      <c r="H103">
        <v>2.2537151135084307E-2</v>
      </c>
      <c r="I103">
        <v>2.2537151135084307E-2</v>
      </c>
      <c r="J103">
        <v>0.97746284886491575</v>
      </c>
      <c r="K103">
        <v>-2.2794994121174063E-2</v>
      </c>
      <c r="L103">
        <v>100</v>
      </c>
      <c r="M103">
        <v>2.305678539215654E-2</v>
      </c>
      <c r="AF103">
        <v>7.504297536767722E-2</v>
      </c>
      <c r="AG103">
        <v>1</v>
      </c>
      <c r="AH103">
        <v>0</v>
      </c>
      <c r="AI103">
        <v>98</v>
      </c>
      <c r="AJ103">
        <v>1</v>
      </c>
      <c r="AK103">
        <v>0.34666666666666668</v>
      </c>
      <c r="AL103">
        <v>0.99333333333333329</v>
      </c>
      <c r="AM103">
        <v>6.6222222222222646E-3</v>
      </c>
    </row>
    <row r="104" spans="1:39">
      <c r="A104">
        <v>492.1</v>
      </c>
      <c r="B104">
        <v>13.78</v>
      </c>
      <c r="C104">
        <v>8.3930000000000005E-2</v>
      </c>
      <c r="D104">
        <v>0</v>
      </c>
      <c r="E104">
        <v>1</v>
      </c>
      <c r="F104">
        <v>1</v>
      </c>
      <c r="G104">
        <v>0</v>
      </c>
      <c r="H104">
        <v>2.3251536872593719E-2</v>
      </c>
      <c r="I104">
        <v>2.3251536872593719E-2</v>
      </c>
      <c r="J104">
        <v>0.97674846312740626</v>
      </c>
      <c r="K104">
        <v>-2.352611850362751E-2</v>
      </c>
      <c r="L104">
        <v>100</v>
      </c>
      <c r="M104">
        <v>2.3805040653092698E-2</v>
      </c>
      <c r="AF104">
        <v>7.5501606829344509E-2</v>
      </c>
      <c r="AG104">
        <v>1</v>
      </c>
      <c r="AH104">
        <v>0</v>
      </c>
      <c r="AI104">
        <v>99</v>
      </c>
      <c r="AJ104">
        <v>1</v>
      </c>
      <c r="AK104">
        <v>0.33999999999999997</v>
      </c>
      <c r="AL104">
        <v>0.99333333333333329</v>
      </c>
      <c r="AM104">
        <v>6.6222222222221544E-3</v>
      </c>
    </row>
    <row r="105" spans="1:39">
      <c r="A105">
        <v>496.4</v>
      </c>
      <c r="B105">
        <v>23.97</v>
      </c>
      <c r="C105">
        <v>7.5289999999999996E-2</v>
      </c>
      <c r="D105">
        <v>0</v>
      </c>
      <c r="E105">
        <v>1</v>
      </c>
      <c r="F105">
        <v>1</v>
      </c>
      <c r="G105">
        <v>0</v>
      </c>
      <c r="H105">
        <v>0.28057415940006275</v>
      </c>
      <c r="I105">
        <v>0.28057415940006275</v>
      </c>
      <c r="J105">
        <v>0.71942584059993719</v>
      </c>
      <c r="K105">
        <v>-0.32930182871052788</v>
      </c>
      <c r="L105">
        <v>100</v>
      </c>
      <c r="M105">
        <v>0.38999733338197701</v>
      </c>
      <c r="AF105">
        <v>7.6039899329343769E-2</v>
      </c>
      <c r="AG105">
        <v>1</v>
      </c>
      <c r="AH105">
        <v>0</v>
      </c>
      <c r="AI105">
        <v>100</v>
      </c>
      <c r="AJ105">
        <v>1</v>
      </c>
      <c r="AK105">
        <v>0.33333333333333337</v>
      </c>
      <c r="AL105">
        <v>0.99333333333333329</v>
      </c>
      <c r="AM105">
        <v>6.6222222222222646E-3</v>
      </c>
    </row>
    <row r="106" spans="1:39">
      <c r="A106">
        <v>499</v>
      </c>
      <c r="B106">
        <v>23.84</v>
      </c>
      <c r="C106">
        <v>0.12620000000000001</v>
      </c>
      <c r="D106">
        <v>1</v>
      </c>
      <c r="E106">
        <v>0</v>
      </c>
      <c r="F106">
        <v>1</v>
      </c>
      <c r="G106">
        <v>1</v>
      </c>
      <c r="H106">
        <v>0.67289860011542701</v>
      </c>
      <c r="I106">
        <v>0.67289860011542701</v>
      </c>
      <c r="J106">
        <v>0.32710139988457299</v>
      </c>
      <c r="K106">
        <v>-0.39616062916537864</v>
      </c>
      <c r="L106">
        <v>100</v>
      </c>
      <c r="M106">
        <v>0.48610801066975473</v>
      </c>
      <c r="AF106">
        <v>7.8512591705729773E-2</v>
      </c>
      <c r="AG106">
        <v>1</v>
      </c>
      <c r="AH106">
        <v>0</v>
      </c>
      <c r="AI106">
        <v>101</v>
      </c>
      <c r="AJ106">
        <v>1</v>
      </c>
      <c r="AK106">
        <v>0.32666666666666666</v>
      </c>
      <c r="AL106">
        <v>0.99333333333333329</v>
      </c>
      <c r="AM106">
        <v>6.6222222222222646E-3</v>
      </c>
    </row>
    <row r="107" spans="1:39">
      <c r="A107">
        <v>502.5</v>
      </c>
      <c r="B107">
        <v>16.489999999999998</v>
      </c>
      <c r="C107">
        <v>5.2339999999999998E-2</v>
      </c>
      <c r="D107">
        <v>0</v>
      </c>
      <c r="E107">
        <v>1</v>
      </c>
      <c r="F107">
        <v>1</v>
      </c>
      <c r="G107">
        <v>0</v>
      </c>
      <c r="H107">
        <v>2.0751016197306293E-2</v>
      </c>
      <c r="I107">
        <v>2.0751016197306293E-2</v>
      </c>
      <c r="J107">
        <v>0.97924898380269365</v>
      </c>
      <c r="K107">
        <v>-2.0969344166942978E-2</v>
      </c>
      <c r="L107">
        <v>100</v>
      </c>
      <c r="M107">
        <v>2.1190745704656625E-2</v>
      </c>
      <c r="AF107">
        <v>8.0802920043832438E-2</v>
      </c>
      <c r="AG107">
        <v>1</v>
      </c>
      <c r="AH107">
        <v>0</v>
      </c>
      <c r="AI107">
        <v>102</v>
      </c>
      <c r="AJ107">
        <v>1</v>
      </c>
      <c r="AK107">
        <v>0.31999999999999995</v>
      </c>
      <c r="AL107">
        <v>0.99333333333333329</v>
      </c>
      <c r="AM107">
        <v>6.6222222222221544E-3</v>
      </c>
    </row>
    <row r="108" spans="1:39">
      <c r="A108">
        <v>503.2</v>
      </c>
      <c r="B108">
        <v>22.33</v>
      </c>
      <c r="C108">
        <v>0.1799</v>
      </c>
      <c r="D108">
        <v>1</v>
      </c>
      <c r="E108">
        <v>0</v>
      </c>
      <c r="F108">
        <v>1</v>
      </c>
      <c r="G108">
        <v>1</v>
      </c>
      <c r="H108">
        <v>0.88923745397178866</v>
      </c>
      <c r="I108">
        <v>0.88923745397178866</v>
      </c>
      <c r="J108">
        <v>0.11076254602821134</v>
      </c>
      <c r="K108">
        <v>-0.11739097680323826</v>
      </c>
      <c r="L108">
        <v>100</v>
      </c>
      <c r="M108">
        <v>0.12455902024086957</v>
      </c>
      <c r="AF108">
        <v>8.402644762749123E-2</v>
      </c>
      <c r="AG108">
        <v>1</v>
      </c>
      <c r="AH108">
        <v>0</v>
      </c>
      <c r="AI108">
        <v>103</v>
      </c>
      <c r="AJ108">
        <v>1</v>
      </c>
      <c r="AK108">
        <v>0.31333333333333335</v>
      </c>
      <c r="AL108">
        <v>0.99333333333333329</v>
      </c>
      <c r="AM108">
        <v>6.6222222222222646E-3</v>
      </c>
    </row>
    <row r="109" spans="1:39">
      <c r="A109">
        <v>506.3</v>
      </c>
      <c r="B109">
        <v>18</v>
      </c>
      <c r="C109">
        <v>9.5460000000000003E-2</v>
      </c>
      <c r="D109">
        <v>0</v>
      </c>
      <c r="E109">
        <v>1</v>
      </c>
      <c r="F109">
        <v>1</v>
      </c>
      <c r="G109">
        <v>0</v>
      </c>
      <c r="H109">
        <v>0.12500444343543107</v>
      </c>
      <c r="I109">
        <v>0.12500444343543107</v>
      </c>
      <c r="J109">
        <v>0.87499555656456895</v>
      </c>
      <c r="K109">
        <v>-0.13353647084933798</v>
      </c>
      <c r="L109">
        <v>100</v>
      </c>
      <c r="M109">
        <v>0.14286294655738238</v>
      </c>
      <c r="AF109">
        <v>8.6876506255707128E-2</v>
      </c>
      <c r="AG109">
        <v>1</v>
      </c>
      <c r="AH109">
        <v>0</v>
      </c>
      <c r="AI109">
        <v>104</v>
      </c>
      <c r="AJ109">
        <v>1</v>
      </c>
      <c r="AK109">
        <v>0.30666666666666664</v>
      </c>
      <c r="AL109">
        <v>0.99333333333333329</v>
      </c>
      <c r="AM109">
        <v>6.6222222222221544E-3</v>
      </c>
    </row>
    <row r="110" spans="1:39">
      <c r="A110">
        <v>506.3</v>
      </c>
      <c r="B110">
        <v>22.47</v>
      </c>
      <c r="C110">
        <v>5.7610000000000001E-2</v>
      </c>
      <c r="D110">
        <v>1</v>
      </c>
      <c r="E110">
        <v>0</v>
      </c>
      <c r="F110">
        <v>1</v>
      </c>
      <c r="G110">
        <v>1</v>
      </c>
      <c r="H110">
        <v>0.13478377960853133</v>
      </c>
      <c r="I110">
        <v>0.13478377960853133</v>
      </c>
      <c r="J110">
        <v>0.86521622039146862</v>
      </c>
      <c r="K110">
        <v>-2.0040834170576489</v>
      </c>
      <c r="L110">
        <v>0</v>
      </c>
      <c r="M110">
        <v>6.4192903842318394</v>
      </c>
      <c r="AF110">
        <v>8.9383764940344348E-2</v>
      </c>
      <c r="AG110">
        <v>1</v>
      </c>
      <c r="AH110">
        <v>0</v>
      </c>
      <c r="AI110">
        <v>105</v>
      </c>
      <c r="AJ110">
        <v>1</v>
      </c>
      <c r="AK110">
        <v>0.30000000000000004</v>
      </c>
      <c r="AL110">
        <v>0.99333333333333329</v>
      </c>
      <c r="AM110">
        <v>6.6222222222222646E-3</v>
      </c>
    </row>
    <row r="111" spans="1:39">
      <c r="A111">
        <v>507.4</v>
      </c>
      <c r="B111">
        <v>21.41</v>
      </c>
      <c r="C111">
        <v>6.6009999999999999E-2</v>
      </c>
      <c r="D111">
        <v>0</v>
      </c>
      <c r="E111">
        <v>1</v>
      </c>
      <c r="F111">
        <v>1</v>
      </c>
      <c r="G111">
        <v>0</v>
      </c>
      <c r="H111">
        <v>0.13163653086103039</v>
      </c>
      <c r="I111">
        <v>0.13163653086103039</v>
      </c>
      <c r="J111">
        <v>0.86836346913896967</v>
      </c>
      <c r="K111">
        <v>-0.14114490872261243</v>
      </c>
      <c r="L111">
        <v>100</v>
      </c>
      <c r="M111">
        <v>0.15159151154936915</v>
      </c>
      <c r="AF111">
        <v>9.2528685018663875E-2</v>
      </c>
      <c r="AG111">
        <v>1</v>
      </c>
      <c r="AH111">
        <v>0</v>
      </c>
      <c r="AI111">
        <v>106</v>
      </c>
      <c r="AJ111">
        <v>1</v>
      </c>
      <c r="AK111">
        <v>0.29333333333333333</v>
      </c>
      <c r="AL111">
        <v>0.99333333333333329</v>
      </c>
      <c r="AM111">
        <v>6.6222222222222646E-3</v>
      </c>
    </row>
    <row r="112" spans="1:39">
      <c r="A112">
        <v>508.8</v>
      </c>
      <c r="B112">
        <v>13.06</v>
      </c>
      <c r="C112">
        <v>3.7740000000000003E-2</v>
      </c>
      <c r="D112">
        <v>0</v>
      </c>
      <c r="E112">
        <v>1</v>
      </c>
      <c r="F112">
        <v>1</v>
      </c>
      <c r="G112">
        <v>0</v>
      </c>
      <c r="H112">
        <v>5.0419280576651342E-3</v>
      </c>
      <c r="I112">
        <v>5.0419280576651342E-3</v>
      </c>
      <c r="J112">
        <v>0.99495807194233488</v>
      </c>
      <c r="K112">
        <v>-5.0546814628286453E-3</v>
      </c>
      <c r="L112">
        <v>100</v>
      </c>
      <c r="M112">
        <v>5.0674779167552203E-3</v>
      </c>
      <c r="AF112">
        <v>9.9503758677236792E-2</v>
      </c>
      <c r="AG112">
        <v>1</v>
      </c>
      <c r="AH112">
        <v>0</v>
      </c>
      <c r="AI112">
        <v>107</v>
      </c>
      <c r="AJ112">
        <v>1</v>
      </c>
      <c r="AK112">
        <v>0.28666666666666663</v>
      </c>
      <c r="AL112">
        <v>0.99333333333333329</v>
      </c>
      <c r="AM112">
        <v>6.6222222222221544E-3</v>
      </c>
    </row>
    <row r="113" spans="1:39">
      <c r="A113">
        <v>512.20000000000005</v>
      </c>
      <c r="B113">
        <v>14.11</v>
      </c>
      <c r="C113">
        <v>0.1346</v>
      </c>
      <c r="D113">
        <v>0</v>
      </c>
      <c r="E113">
        <v>1</v>
      </c>
      <c r="F113">
        <v>1</v>
      </c>
      <c r="G113">
        <v>0</v>
      </c>
      <c r="H113">
        <v>0.14778329990773201</v>
      </c>
      <c r="I113">
        <v>0.14778329990773201</v>
      </c>
      <c r="J113">
        <v>0.85221670009226802</v>
      </c>
      <c r="K113">
        <v>-0.1599144416611753</v>
      </c>
      <c r="L113">
        <v>100</v>
      </c>
      <c r="M113">
        <v>0.17341047164615733</v>
      </c>
      <c r="AF113">
        <v>0.10501956754589638</v>
      </c>
      <c r="AG113">
        <v>1</v>
      </c>
      <c r="AH113">
        <v>0</v>
      </c>
      <c r="AI113">
        <v>108</v>
      </c>
      <c r="AJ113">
        <v>1</v>
      </c>
      <c r="AK113">
        <v>0.28000000000000003</v>
      </c>
      <c r="AL113">
        <v>0.99333333333333329</v>
      </c>
      <c r="AM113">
        <v>6.6222222222222646E-3</v>
      </c>
    </row>
    <row r="114" spans="1:39">
      <c r="A114">
        <v>512.20000000000005</v>
      </c>
      <c r="B114">
        <v>15.92</v>
      </c>
      <c r="C114">
        <v>9.5089999999999994E-2</v>
      </c>
      <c r="D114">
        <v>0</v>
      </c>
      <c r="E114">
        <v>1</v>
      </c>
      <c r="F114">
        <v>1</v>
      </c>
      <c r="G114">
        <v>0</v>
      </c>
      <c r="H114">
        <v>7.504297536767722E-2</v>
      </c>
      <c r="I114">
        <v>7.504297536767722E-2</v>
      </c>
      <c r="J114">
        <v>0.92495702463232277</v>
      </c>
      <c r="K114">
        <v>-7.8008002405952806E-2</v>
      </c>
      <c r="L114">
        <v>100</v>
      </c>
      <c r="M114">
        <v>8.1131310287099398E-2</v>
      </c>
      <c r="AF114">
        <v>0.10692394855105856</v>
      </c>
      <c r="AG114">
        <v>1</v>
      </c>
      <c r="AH114">
        <v>0</v>
      </c>
      <c r="AI114">
        <v>109</v>
      </c>
      <c r="AJ114">
        <v>1</v>
      </c>
      <c r="AK114">
        <v>0.27333333333333332</v>
      </c>
      <c r="AL114">
        <v>0.99333333333333329</v>
      </c>
      <c r="AM114">
        <v>6.6222222222221544E-3</v>
      </c>
    </row>
    <row r="115" spans="1:39">
      <c r="A115">
        <v>512.20000000000005</v>
      </c>
      <c r="B115">
        <v>16.21</v>
      </c>
      <c r="C115">
        <v>6.2190000000000002E-2</v>
      </c>
      <c r="D115">
        <v>0</v>
      </c>
      <c r="E115">
        <v>1</v>
      </c>
      <c r="F115">
        <v>1</v>
      </c>
      <c r="G115">
        <v>0</v>
      </c>
      <c r="H115">
        <v>2.912978912302612E-2</v>
      </c>
      <c r="I115">
        <v>2.912978912302612E-2</v>
      </c>
      <c r="J115">
        <v>0.97087021087697389</v>
      </c>
      <c r="K115">
        <v>-2.9562485045042806E-2</v>
      </c>
      <c r="L115">
        <v>100</v>
      </c>
      <c r="M115">
        <v>3.0003793294588344E-2</v>
      </c>
      <c r="AF115">
        <v>0.10921298014835312</v>
      </c>
      <c r="AG115">
        <v>1</v>
      </c>
      <c r="AH115">
        <v>0</v>
      </c>
      <c r="AI115">
        <v>110</v>
      </c>
      <c r="AJ115">
        <v>1</v>
      </c>
      <c r="AK115">
        <v>0.26666666666666672</v>
      </c>
      <c r="AL115">
        <v>0.99333333333333329</v>
      </c>
      <c r="AM115">
        <v>6.6222222222222646E-3</v>
      </c>
    </row>
    <row r="116" spans="1:39">
      <c r="A116">
        <v>513.70000000000005</v>
      </c>
      <c r="B116">
        <v>16.02</v>
      </c>
      <c r="C116">
        <v>7.9430000000000001E-2</v>
      </c>
      <c r="D116">
        <v>0</v>
      </c>
      <c r="E116">
        <v>1</v>
      </c>
      <c r="F116">
        <v>1</v>
      </c>
      <c r="G116">
        <v>0</v>
      </c>
      <c r="H116">
        <v>4.8343162469257198E-2</v>
      </c>
      <c r="I116">
        <v>4.8343162469257198E-2</v>
      </c>
      <c r="J116">
        <v>0.95165683753074282</v>
      </c>
      <c r="K116">
        <v>-4.9550773952448085E-2</v>
      </c>
      <c r="L116">
        <v>100</v>
      </c>
      <c r="M116">
        <v>5.0798944075989463E-2</v>
      </c>
      <c r="AF116">
        <v>0.11351044441423766</v>
      </c>
      <c r="AG116">
        <v>1</v>
      </c>
      <c r="AH116">
        <v>0</v>
      </c>
      <c r="AI116">
        <v>111</v>
      </c>
      <c r="AJ116">
        <v>1</v>
      </c>
      <c r="AK116">
        <v>0.26</v>
      </c>
      <c r="AL116">
        <v>0.99333333333333329</v>
      </c>
      <c r="AM116">
        <v>6.6222222222222646E-3</v>
      </c>
    </row>
    <row r="117" spans="1:39">
      <c r="A117">
        <v>515.9</v>
      </c>
      <c r="B117">
        <v>13.12</v>
      </c>
      <c r="C117">
        <v>3.7289999999999997E-2</v>
      </c>
      <c r="D117">
        <v>0</v>
      </c>
      <c r="E117">
        <v>1</v>
      </c>
      <c r="F117">
        <v>1</v>
      </c>
      <c r="G117">
        <v>0</v>
      </c>
      <c r="H117">
        <v>5.4688186146215822E-3</v>
      </c>
      <c r="I117">
        <v>5.4688186146215822E-3</v>
      </c>
      <c r="J117">
        <v>0.99453118138537844</v>
      </c>
      <c r="K117">
        <v>-5.483827348179841E-3</v>
      </c>
      <c r="L117">
        <v>100</v>
      </c>
      <c r="M117">
        <v>5.498891052368551E-3</v>
      </c>
      <c r="AF117">
        <v>0.11845112140956426</v>
      </c>
      <c r="AG117">
        <v>1</v>
      </c>
      <c r="AH117">
        <v>0</v>
      </c>
      <c r="AI117">
        <v>112</v>
      </c>
      <c r="AJ117">
        <v>1</v>
      </c>
      <c r="AK117">
        <v>0.2533333333333333</v>
      </c>
      <c r="AL117">
        <v>0.99333333333333329</v>
      </c>
      <c r="AM117">
        <v>6.6222222222221544E-3</v>
      </c>
    </row>
    <row r="118" spans="1:39">
      <c r="A118">
        <v>516.4</v>
      </c>
      <c r="B118">
        <v>16.329999999999998</v>
      </c>
      <c r="C118">
        <v>5.3659999999999999E-2</v>
      </c>
      <c r="D118">
        <v>0</v>
      </c>
      <c r="E118">
        <v>1</v>
      </c>
      <c r="F118">
        <v>1</v>
      </c>
      <c r="G118">
        <v>0</v>
      </c>
      <c r="H118">
        <v>2.4021576856857765E-2</v>
      </c>
      <c r="I118">
        <v>2.4021576856857765E-2</v>
      </c>
      <c r="J118">
        <v>0.9759784231431422</v>
      </c>
      <c r="K118">
        <v>-2.4314800248722634E-2</v>
      </c>
      <c r="L118">
        <v>100</v>
      </c>
      <c r="M118">
        <v>2.461281549595757E-2</v>
      </c>
      <c r="AF118">
        <v>0.12271893293296225</v>
      </c>
      <c r="AG118">
        <v>1</v>
      </c>
      <c r="AH118">
        <v>0</v>
      </c>
      <c r="AI118">
        <v>113</v>
      </c>
      <c r="AJ118">
        <v>1</v>
      </c>
      <c r="AK118">
        <v>0.2466666666666667</v>
      </c>
      <c r="AL118">
        <v>0.99333333333333329</v>
      </c>
      <c r="AM118">
        <v>6.6222222222222646E-3</v>
      </c>
    </row>
    <row r="119" spans="1:39">
      <c r="A119">
        <v>516.6</v>
      </c>
      <c r="B119">
        <v>15.7</v>
      </c>
      <c r="C119">
        <v>9.5799999999999996E-2</v>
      </c>
      <c r="D119">
        <v>0</v>
      </c>
      <c r="E119">
        <v>1</v>
      </c>
      <c r="F119">
        <v>1</v>
      </c>
      <c r="G119">
        <v>0</v>
      </c>
      <c r="H119">
        <v>7.5501606829344509E-2</v>
      </c>
      <c r="I119">
        <v>7.5501606829344509E-2</v>
      </c>
      <c r="J119">
        <v>0.92449839317065552</v>
      </c>
      <c r="K119">
        <v>-7.8503966208760503E-2</v>
      </c>
      <c r="L119">
        <v>100</v>
      </c>
      <c r="M119">
        <v>8.1667645273459627E-2</v>
      </c>
      <c r="AF119">
        <v>0.12500444343543107</v>
      </c>
      <c r="AG119">
        <v>1</v>
      </c>
      <c r="AH119">
        <v>0</v>
      </c>
      <c r="AI119">
        <v>114</v>
      </c>
      <c r="AJ119">
        <v>1</v>
      </c>
      <c r="AK119">
        <v>0.24</v>
      </c>
      <c r="AL119">
        <v>0.99333333333333329</v>
      </c>
      <c r="AM119">
        <v>6.6222222222222646E-3</v>
      </c>
    </row>
    <row r="120" spans="1:39">
      <c r="A120">
        <v>519.4</v>
      </c>
      <c r="B120">
        <v>20.78</v>
      </c>
      <c r="C120">
        <v>7.5889999999999999E-2</v>
      </c>
      <c r="D120">
        <v>0</v>
      </c>
      <c r="E120">
        <v>1</v>
      </c>
      <c r="F120">
        <v>1</v>
      </c>
      <c r="G120">
        <v>0</v>
      </c>
      <c r="H120">
        <v>0.16568716314225346</v>
      </c>
      <c r="I120">
        <v>0.16568716314225346</v>
      </c>
      <c r="J120">
        <v>0.8343128368577466</v>
      </c>
      <c r="K120">
        <v>-0.18114684281138349</v>
      </c>
      <c r="L120">
        <v>100</v>
      </c>
      <c r="M120">
        <v>0.1985911708685644</v>
      </c>
      <c r="AF120">
        <v>0.12748816247164407</v>
      </c>
      <c r="AG120">
        <v>1</v>
      </c>
      <c r="AH120">
        <v>0</v>
      </c>
      <c r="AI120">
        <v>115</v>
      </c>
      <c r="AJ120">
        <v>1</v>
      </c>
      <c r="AK120">
        <v>0.23333333333333328</v>
      </c>
      <c r="AL120">
        <v>0.99333333333333329</v>
      </c>
      <c r="AM120">
        <v>6.6222222222221544E-3</v>
      </c>
    </row>
    <row r="121" spans="1:39">
      <c r="A121">
        <v>519.79999999999995</v>
      </c>
      <c r="B121">
        <v>21.82</v>
      </c>
      <c r="C121">
        <v>0.19320000000000001</v>
      </c>
      <c r="D121">
        <v>1</v>
      </c>
      <c r="E121">
        <v>0</v>
      </c>
      <c r="F121">
        <v>1</v>
      </c>
      <c r="G121">
        <v>1</v>
      </c>
      <c r="H121">
        <v>0.92771234749433684</v>
      </c>
      <c r="I121">
        <v>0.92771234749433684</v>
      </c>
      <c r="J121">
        <v>7.2287652505663158E-2</v>
      </c>
      <c r="K121">
        <v>-7.5033564619164037E-2</v>
      </c>
      <c r="L121">
        <v>100</v>
      </c>
      <c r="M121">
        <v>7.7920330262829046E-2</v>
      </c>
      <c r="AF121">
        <v>0.13163653086103039</v>
      </c>
      <c r="AG121">
        <v>1</v>
      </c>
      <c r="AH121">
        <v>0</v>
      </c>
      <c r="AI121">
        <v>116</v>
      </c>
      <c r="AJ121">
        <v>1</v>
      </c>
      <c r="AK121">
        <v>0.22666666666666668</v>
      </c>
      <c r="AL121">
        <v>0.99333333333333329</v>
      </c>
      <c r="AM121">
        <v>0</v>
      </c>
    </row>
    <row r="122" spans="1:39">
      <c r="A122">
        <v>520</v>
      </c>
      <c r="B122">
        <v>15.71</v>
      </c>
      <c r="C122">
        <v>0.127</v>
      </c>
      <c r="D122">
        <v>0</v>
      </c>
      <c r="E122">
        <v>1</v>
      </c>
      <c r="F122">
        <v>1</v>
      </c>
      <c r="G122">
        <v>0</v>
      </c>
      <c r="H122">
        <v>0.19165732491777598</v>
      </c>
      <c r="I122">
        <v>0.19165732491777598</v>
      </c>
      <c r="J122">
        <v>0.80834267508222402</v>
      </c>
      <c r="K122">
        <v>-0.21276920754269113</v>
      </c>
      <c r="L122">
        <v>100</v>
      </c>
      <c r="M122">
        <v>0.23709910515151358</v>
      </c>
      <c r="AF122">
        <v>0.13275956031283906</v>
      </c>
      <c r="AG122">
        <v>0</v>
      </c>
      <c r="AH122">
        <v>1</v>
      </c>
      <c r="AI122">
        <v>116</v>
      </c>
      <c r="AJ122">
        <v>2</v>
      </c>
      <c r="AK122">
        <v>0.22666666666666668</v>
      </c>
      <c r="AL122">
        <v>0.98666666666666669</v>
      </c>
      <c r="AM122">
        <v>6.5777777777778204E-3</v>
      </c>
    </row>
    <row r="123" spans="1:39">
      <c r="A123">
        <v>520</v>
      </c>
      <c r="B123">
        <v>15.86</v>
      </c>
      <c r="C123">
        <v>0.1535</v>
      </c>
      <c r="D123">
        <v>0</v>
      </c>
      <c r="E123">
        <v>1</v>
      </c>
      <c r="F123">
        <v>1</v>
      </c>
      <c r="G123">
        <v>0</v>
      </c>
      <c r="H123">
        <v>0.37194443136236655</v>
      </c>
      <c r="I123">
        <v>0.37194443136236655</v>
      </c>
      <c r="J123">
        <v>0.62805556863763345</v>
      </c>
      <c r="K123">
        <v>-0.46512663133674015</v>
      </c>
      <c r="L123">
        <v>100</v>
      </c>
      <c r="M123">
        <v>0.59221580053685619</v>
      </c>
      <c r="AF123">
        <v>0.13455228884692075</v>
      </c>
      <c r="AG123">
        <v>1</v>
      </c>
      <c r="AH123">
        <v>0</v>
      </c>
      <c r="AI123">
        <v>117</v>
      </c>
      <c r="AJ123">
        <v>2</v>
      </c>
      <c r="AK123">
        <v>0.21999999999999997</v>
      </c>
      <c r="AL123">
        <v>0.98666666666666669</v>
      </c>
      <c r="AM123">
        <v>0</v>
      </c>
    </row>
    <row r="124" spans="1:39">
      <c r="A124">
        <v>523.79999999999995</v>
      </c>
      <c r="B124">
        <v>18.420000000000002</v>
      </c>
      <c r="C124">
        <v>3.7659999999999999E-2</v>
      </c>
      <c r="D124">
        <v>0</v>
      </c>
      <c r="E124">
        <v>1</v>
      </c>
      <c r="F124">
        <v>1</v>
      </c>
      <c r="G124">
        <v>0</v>
      </c>
      <c r="H124">
        <v>2.8573359999251601E-2</v>
      </c>
      <c r="I124">
        <v>2.8573359999251601E-2</v>
      </c>
      <c r="J124">
        <v>0.97142664000074841</v>
      </c>
      <c r="K124">
        <v>-2.8989525109752529E-2</v>
      </c>
      <c r="L124">
        <v>100</v>
      </c>
      <c r="M124">
        <v>2.9413811421961401E-2</v>
      </c>
      <c r="AF124">
        <v>0.13478377960853133</v>
      </c>
      <c r="AG124">
        <v>0</v>
      </c>
      <c r="AH124">
        <v>1</v>
      </c>
      <c r="AI124">
        <v>117</v>
      </c>
      <c r="AJ124">
        <v>3</v>
      </c>
      <c r="AK124">
        <v>0.21999999999999997</v>
      </c>
      <c r="AL124">
        <v>0.98</v>
      </c>
      <c r="AM124">
        <v>6.5333333333332669E-3</v>
      </c>
    </row>
    <row r="125" spans="1:39">
      <c r="A125">
        <v>526.4</v>
      </c>
      <c r="B125">
        <v>22.22</v>
      </c>
      <c r="C125">
        <v>1.9380000000000001E-2</v>
      </c>
      <c r="D125">
        <v>0</v>
      </c>
      <c r="E125">
        <v>1</v>
      </c>
      <c r="F125">
        <v>1</v>
      </c>
      <c r="G125">
        <v>0</v>
      </c>
      <c r="H125">
        <v>4.8926101259312391E-2</v>
      </c>
      <c r="I125">
        <v>4.8926101259312391E-2</v>
      </c>
      <c r="J125">
        <v>0.9510738987406876</v>
      </c>
      <c r="K125">
        <v>-5.0163513103796638E-2</v>
      </c>
      <c r="L125">
        <v>100</v>
      </c>
      <c r="M125">
        <v>5.1443007030363468E-2</v>
      </c>
      <c r="AF125">
        <v>0.14469613262578213</v>
      </c>
      <c r="AG125">
        <v>1</v>
      </c>
      <c r="AH125">
        <v>0</v>
      </c>
      <c r="AI125">
        <v>118</v>
      </c>
      <c r="AJ125">
        <v>3</v>
      </c>
      <c r="AK125">
        <v>0.21333333333333337</v>
      </c>
      <c r="AL125">
        <v>0.98</v>
      </c>
      <c r="AM125">
        <v>6.5333333333333753E-3</v>
      </c>
    </row>
    <row r="126" spans="1:39">
      <c r="A126">
        <v>527.20000000000005</v>
      </c>
      <c r="B126">
        <v>19.309999999999999</v>
      </c>
      <c r="C126">
        <v>3.789E-2</v>
      </c>
      <c r="D126">
        <v>0</v>
      </c>
      <c r="E126">
        <v>1</v>
      </c>
      <c r="F126">
        <v>1</v>
      </c>
      <c r="G126">
        <v>0</v>
      </c>
      <c r="H126">
        <v>3.8560019637603263E-2</v>
      </c>
      <c r="I126">
        <v>3.8560019637603263E-2</v>
      </c>
      <c r="J126">
        <v>0.96143998036239675</v>
      </c>
      <c r="K126">
        <v>-3.9323138821718367E-2</v>
      </c>
      <c r="L126">
        <v>100</v>
      </c>
      <c r="M126">
        <v>4.0106528150689956E-2</v>
      </c>
      <c r="AF126">
        <v>0.14555485630310541</v>
      </c>
      <c r="AG126">
        <v>1</v>
      </c>
      <c r="AH126">
        <v>0</v>
      </c>
      <c r="AI126">
        <v>119</v>
      </c>
      <c r="AJ126">
        <v>3</v>
      </c>
      <c r="AK126">
        <v>0.20666666666666667</v>
      </c>
      <c r="AL126">
        <v>0.98</v>
      </c>
      <c r="AM126">
        <v>6.5333333333333753E-3</v>
      </c>
    </row>
    <row r="127" spans="1:39">
      <c r="A127">
        <v>529.4</v>
      </c>
      <c r="B127">
        <v>22.54</v>
      </c>
      <c r="C127">
        <v>0.14829999999999999</v>
      </c>
      <c r="D127">
        <v>0</v>
      </c>
      <c r="E127">
        <v>1</v>
      </c>
      <c r="F127">
        <v>1</v>
      </c>
      <c r="G127">
        <v>0</v>
      </c>
      <c r="H127">
        <v>0.80175643070163827</v>
      </c>
      <c r="I127">
        <v>0.80175643070163827</v>
      </c>
      <c r="J127">
        <v>0.19824356929836173</v>
      </c>
      <c r="K127">
        <v>-1.6182588563281528</v>
      </c>
      <c r="L127">
        <v>0</v>
      </c>
      <c r="M127">
        <v>4.0442998153194774</v>
      </c>
      <c r="AF127">
        <v>0.14778329990773201</v>
      </c>
      <c r="AG127">
        <v>1</v>
      </c>
      <c r="AH127">
        <v>0</v>
      </c>
      <c r="AI127">
        <v>120</v>
      </c>
      <c r="AJ127">
        <v>3</v>
      </c>
      <c r="AK127">
        <v>0.19999999999999996</v>
      </c>
      <c r="AL127">
        <v>0.98</v>
      </c>
      <c r="AM127">
        <v>6.5333333333332669E-3</v>
      </c>
    </row>
    <row r="128" spans="1:39">
      <c r="A128">
        <v>530.20000000000005</v>
      </c>
      <c r="B128">
        <v>15.56</v>
      </c>
      <c r="C128">
        <v>0.17649999999999999</v>
      </c>
      <c r="D128">
        <v>1</v>
      </c>
      <c r="E128">
        <v>0</v>
      </c>
      <c r="F128">
        <v>1</v>
      </c>
      <c r="G128">
        <v>1</v>
      </c>
      <c r="H128">
        <v>0.56354243444778385</v>
      </c>
      <c r="I128">
        <v>0.56354243444778385</v>
      </c>
      <c r="J128">
        <v>0.43645756555221615</v>
      </c>
      <c r="K128">
        <v>-0.57351264319512241</v>
      </c>
      <c r="L128">
        <v>100</v>
      </c>
      <c r="M128">
        <v>0.77448926446843647</v>
      </c>
      <c r="AF128">
        <v>0.1547544843322021</v>
      </c>
      <c r="AG128">
        <v>1</v>
      </c>
      <c r="AH128">
        <v>0</v>
      </c>
      <c r="AI128">
        <v>121</v>
      </c>
      <c r="AJ128">
        <v>3</v>
      </c>
      <c r="AK128">
        <v>0.19333333333333336</v>
      </c>
      <c r="AL128">
        <v>0.98</v>
      </c>
      <c r="AM128">
        <v>6.5333333333333753E-3</v>
      </c>
    </row>
    <row r="129" spans="1:39">
      <c r="A129">
        <v>531.5</v>
      </c>
      <c r="B129">
        <v>21.81</v>
      </c>
      <c r="C129">
        <v>0.1047</v>
      </c>
      <c r="D129">
        <v>1</v>
      </c>
      <c r="E129">
        <v>0</v>
      </c>
      <c r="F129">
        <v>1</v>
      </c>
      <c r="G129">
        <v>1</v>
      </c>
      <c r="H129">
        <v>0.44292106448159568</v>
      </c>
      <c r="I129">
        <v>0.44292106448159568</v>
      </c>
      <c r="J129">
        <v>0.55707893551840426</v>
      </c>
      <c r="K129">
        <v>-0.8143637088281156</v>
      </c>
      <c r="L129">
        <v>0</v>
      </c>
      <c r="M129">
        <v>1.2577386360488894</v>
      </c>
      <c r="AF129">
        <v>0.15944184254631336</v>
      </c>
      <c r="AG129">
        <v>1</v>
      </c>
      <c r="AH129">
        <v>0</v>
      </c>
      <c r="AI129">
        <v>122</v>
      </c>
      <c r="AJ129">
        <v>3</v>
      </c>
      <c r="AK129">
        <v>0.18666666666666665</v>
      </c>
      <c r="AL129">
        <v>0.98</v>
      </c>
      <c r="AM129">
        <v>6.5333333333332669E-3</v>
      </c>
    </row>
    <row r="130" spans="1:39">
      <c r="A130">
        <v>534.6</v>
      </c>
      <c r="B130">
        <v>18.66</v>
      </c>
      <c r="C130">
        <v>0.1231</v>
      </c>
      <c r="D130">
        <v>1</v>
      </c>
      <c r="E130">
        <v>0</v>
      </c>
      <c r="F130">
        <v>1</v>
      </c>
      <c r="G130">
        <v>1</v>
      </c>
      <c r="H130">
        <v>0.3710264802510051</v>
      </c>
      <c r="I130">
        <v>0.3710264802510051</v>
      </c>
      <c r="J130">
        <v>0.62897351974899496</v>
      </c>
      <c r="K130">
        <v>-0.99148184358216385</v>
      </c>
      <c r="L130">
        <v>0</v>
      </c>
      <c r="M130">
        <v>1.6952254171278687</v>
      </c>
      <c r="AF130">
        <v>0.16210817796226876</v>
      </c>
      <c r="AG130">
        <v>1</v>
      </c>
      <c r="AH130">
        <v>0</v>
      </c>
      <c r="AI130">
        <v>123</v>
      </c>
      <c r="AJ130">
        <v>3</v>
      </c>
      <c r="AK130">
        <v>0.18000000000000005</v>
      </c>
      <c r="AL130">
        <v>0.98</v>
      </c>
      <c r="AM130">
        <v>6.5333333333333753E-3</v>
      </c>
    </row>
    <row r="131" spans="1:39">
      <c r="A131">
        <v>538.9</v>
      </c>
      <c r="B131">
        <v>15.34</v>
      </c>
      <c r="C131">
        <v>8.498E-2</v>
      </c>
      <c r="D131">
        <v>0</v>
      </c>
      <c r="E131">
        <v>1</v>
      </c>
      <c r="F131">
        <v>1</v>
      </c>
      <c r="G131">
        <v>0</v>
      </c>
      <c r="H131">
        <v>6.1757891073458478E-2</v>
      </c>
      <c r="I131">
        <v>6.1757891073458478E-2</v>
      </c>
      <c r="J131">
        <v>0.93824210892654147</v>
      </c>
      <c r="K131">
        <v>-6.3747251419063664E-2</v>
      </c>
      <c r="L131">
        <v>100</v>
      </c>
      <c r="M131">
        <v>6.5822979469677315E-2</v>
      </c>
      <c r="AF131">
        <v>0.16568716314225346</v>
      </c>
      <c r="AG131">
        <v>1</v>
      </c>
      <c r="AH131">
        <v>0</v>
      </c>
      <c r="AI131">
        <v>124</v>
      </c>
      <c r="AJ131">
        <v>3</v>
      </c>
      <c r="AK131">
        <v>0.17333333333333334</v>
      </c>
      <c r="AL131">
        <v>0.98</v>
      </c>
      <c r="AM131">
        <v>0</v>
      </c>
    </row>
    <row r="132" spans="1:39">
      <c r="A132">
        <v>541.6</v>
      </c>
      <c r="B132">
        <v>17.43</v>
      </c>
      <c r="C132">
        <v>4.5240000000000002E-2</v>
      </c>
      <c r="D132">
        <v>0</v>
      </c>
      <c r="E132">
        <v>1</v>
      </c>
      <c r="F132">
        <v>1</v>
      </c>
      <c r="G132">
        <v>0</v>
      </c>
      <c r="H132">
        <v>3.3095385148989673E-2</v>
      </c>
      <c r="I132">
        <v>3.3095385148989673E-2</v>
      </c>
      <c r="J132">
        <v>0.96690461485101031</v>
      </c>
      <c r="K132">
        <v>-3.3655428672284181E-2</v>
      </c>
      <c r="L132">
        <v>100</v>
      </c>
      <c r="M132">
        <v>3.4228179947294303E-2</v>
      </c>
      <c r="AF132">
        <v>0.1706842249159421</v>
      </c>
      <c r="AG132">
        <v>0</v>
      </c>
      <c r="AH132">
        <v>1</v>
      </c>
      <c r="AI132">
        <v>124</v>
      </c>
      <c r="AJ132">
        <v>4</v>
      </c>
      <c r="AK132">
        <v>0.17333333333333334</v>
      </c>
      <c r="AL132">
        <v>0.97333333333333338</v>
      </c>
      <c r="AM132">
        <v>6.4888888888889312E-3</v>
      </c>
    </row>
    <row r="133" spans="1:39">
      <c r="A133">
        <v>545.20000000000005</v>
      </c>
      <c r="B133">
        <v>20.28</v>
      </c>
      <c r="C133">
        <v>0.14360000000000001</v>
      </c>
      <c r="D133">
        <v>1</v>
      </c>
      <c r="E133">
        <v>0</v>
      </c>
      <c r="F133">
        <v>1</v>
      </c>
      <c r="G133">
        <v>1</v>
      </c>
      <c r="H133">
        <v>0.6781516636821513</v>
      </c>
      <c r="I133">
        <v>0.6781516636821513</v>
      </c>
      <c r="J133">
        <v>0.3218483363178487</v>
      </c>
      <c r="K133">
        <v>-0.38838432331069761</v>
      </c>
      <c r="L133">
        <v>100</v>
      </c>
      <c r="M133">
        <v>0.47459639716920099</v>
      </c>
      <c r="AF133">
        <v>0.19165732491777598</v>
      </c>
      <c r="AG133">
        <v>1</v>
      </c>
      <c r="AH133">
        <v>0</v>
      </c>
      <c r="AI133">
        <v>125</v>
      </c>
      <c r="AJ133">
        <v>4</v>
      </c>
      <c r="AK133">
        <v>0.16666666666666663</v>
      </c>
      <c r="AL133">
        <v>0.97333333333333338</v>
      </c>
      <c r="AM133">
        <v>0</v>
      </c>
    </row>
    <row r="134" spans="1:39">
      <c r="A134">
        <v>546.4</v>
      </c>
      <c r="B134">
        <v>17.02</v>
      </c>
      <c r="C134">
        <v>4.9939999999999998E-2</v>
      </c>
      <c r="D134">
        <v>0</v>
      </c>
      <c r="E134">
        <v>1</v>
      </c>
      <c r="F134">
        <v>1</v>
      </c>
      <c r="G134">
        <v>0</v>
      </c>
      <c r="H134">
        <v>3.5946168919499359E-2</v>
      </c>
      <c r="I134">
        <v>3.5946168919499359E-2</v>
      </c>
      <c r="J134">
        <v>0.96405383108050069</v>
      </c>
      <c r="K134">
        <v>-3.6608144560848696E-2</v>
      </c>
      <c r="L134">
        <v>100</v>
      </c>
      <c r="M134">
        <v>3.7286474842604271E-2</v>
      </c>
      <c r="AF134">
        <v>0.19663046129450598</v>
      </c>
      <c r="AG134">
        <v>0</v>
      </c>
      <c r="AH134">
        <v>1</v>
      </c>
      <c r="AI134">
        <v>125</v>
      </c>
      <c r="AJ134">
        <v>5</v>
      </c>
      <c r="AK134">
        <v>0.16666666666666663</v>
      </c>
      <c r="AL134">
        <v>0.96666666666666667</v>
      </c>
      <c r="AM134">
        <v>6.4444444444443786E-3</v>
      </c>
    </row>
    <row r="135" spans="1:39">
      <c r="A135">
        <v>551.70000000000005</v>
      </c>
      <c r="B135">
        <v>14.76</v>
      </c>
      <c r="C135">
        <v>5.0549999999999998E-2</v>
      </c>
      <c r="D135">
        <v>0</v>
      </c>
      <c r="E135">
        <v>1</v>
      </c>
      <c r="F135">
        <v>1</v>
      </c>
      <c r="G135">
        <v>0</v>
      </c>
      <c r="H135">
        <v>2.0174548312466779E-2</v>
      </c>
      <c r="I135">
        <v>2.0174548312466779E-2</v>
      </c>
      <c r="J135">
        <v>0.97982545168753321</v>
      </c>
      <c r="K135">
        <v>-2.0380833704007603E-2</v>
      </c>
      <c r="L135">
        <v>100</v>
      </c>
      <c r="M135">
        <v>2.0589941073402993E-2</v>
      </c>
      <c r="AF135">
        <v>0.21527644374599059</v>
      </c>
      <c r="AG135">
        <v>1</v>
      </c>
      <c r="AH135">
        <v>0</v>
      </c>
      <c r="AI135">
        <v>126</v>
      </c>
      <c r="AJ135">
        <v>5</v>
      </c>
      <c r="AK135">
        <v>0.16000000000000003</v>
      </c>
      <c r="AL135">
        <v>0.96666666666666667</v>
      </c>
      <c r="AM135">
        <v>6.4444444444444861E-3</v>
      </c>
    </row>
    <row r="136" spans="1:39">
      <c r="A136">
        <v>553.5</v>
      </c>
      <c r="B136">
        <v>16.39</v>
      </c>
      <c r="C136">
        <v>7.3249999999999996E-2</v>
      </c>
      <c r="D136">
        <v>0</v>
      </c>
      <c r="E136">
        <v>1</v>
      </c>
      <c r="F136">
        <v>1</v>
      </c>
      <c r="G136">
        <v>0</v>
      </c>
      <c r="H136">
        <v>6.7104444085957393E-2</v>
      </c>
      <c r="I136">
        <v>6.7104444085957393E-2</v>
      </c>
      <c r="J136">
        <v>0.93289555591404261</v>
      </c>
      <c r="K136">
        <v>-6.946202875896984E-2</v>
      </c>
      <c r="L136">
        <v>100</v>
      </c>
      <c r="M136">
        <v>7.1931357868040294E-2</v>
      </c>
      <c r="AF136">
        <v>0.25255063612414402</v>
      </c>
      <c r="AG136">
        <v>1</v>
      </c>
      <c r="AH136">
        <v>0</v>
      </c>
      <c r="AI136">
        <v>127</v>
      </c>
      <c r="AJ136">
        <v>5</v>
      </c>
      <c r="AK136">
        <v>0.15333333333333332</v>
      </c>
      <c r="AL136">
        <v>0.96666666666666667</v>
      </c>
      <c r="AM136">
        <v>6.4444444444444861E-3</v>
      </c>
    </row>
    <row r="137" spans="1:39">
      <c r="A137">
        <v>555.1</v>
      </c>
      <c r="B137">
        <v>18.3</v>
      </c>
      <c r="C137">
        <v>8.165E-2</v>
      </c>
      <c r="D137">
        <v>0</v>
      </c>
      <c r="E137">
        <v>1</v>
      </c>
      <c r="F137">
        <v>1</v>
      </c>
      <c r="G137">
        <v>0</v>
      </c>
      <c r="H137">
        <v>0.14555485630310541</v>
      </c>
      <c r="I137">
        <v>0.14555485630310541</v>
      </c>
      <c r="J137">
        <v>0.85444514369689462</v>
      </c>
      <c r="K137">
        <v>-0.15730297544812369</v>
      </c>
      <c r="L137">
        <v>100</v>
      </c>
      <c r="M137">
        <v>0.17035014755112174</v>
      </c>
      <c r="AF137">
        <v>0.27798381855686016</v>
      </c>
      <c r="AG137">
        <v>1</v>
      </c>
      <c r="AH137">
        <v>0</v>
      </c>
      <c r="AI137">
        <v>128</v>
      </c>
      <c r="AJ137">
        <v>5</v>
      </c>
      <c r="AK137">
        <v>0.14666666666666661</v>
      </c>
      <c r="AL137">
        <v>0.96666666666666667</v>
      </c>
      <c r="AM137">
        <v>6.4444444444443786E-3</v>
      </c>
    </row>
    <row r="138" spans="1:39">
      <c r="A138">
        <v>559.20000000000005</v>
      </c>
      <c r="B138">
        <v>10.94</v>
      </c>
      <c r="C138">
        <v>0.1047</v>
      </c>
      <c r="D138">
        <v>0</v>
      </c>
      <c r="E138">
        <v>1</v>
      </c>
      <c r="F138">
        <v>1</v>
      </c>
      <c r="G138">
        <v>0</v>
      </c>
      <c r="H138">
        <v>4.0800019179801569E-2</v>
      </c>
      <c r="I138">
        <v>4.0800019179801569E-2</v>
      </c>
      <c r="J138">
        <v>0.95919998082019842</v>
      </c>
      <c r="K138">
        <v>-4.1655695264455762E-2</v>
      </c>
      <c r="L138">
        <v>100</v>
      </c>
      <c r="M138">
        <v>4.2535467051317125E-2</v>
      </c>
      <c r="AF138">
        <v>0.28057415940006275</v>
      </c>
      <c r="AG138">
        <v>1</v>
      </c>
      <c r="AH138">
        <v>0</v>
      </c>
      <c r="AI138">
        <v>129</v>
      </c>
      <c r="AJ138">
        <v>5</v>
      </c>
      <c r="AK138">
        <v>0.14000000000000001</v>
      </c>
      <c r="AL138">
        <v>0.96666666666666667</v>
      </c>
      <c r="AM138">
        <v>6.4444444444444861E-3</v>
      </c>
    </row>
    <row r="139" spans="1:39">
      <c r="A139">
        <v>559.20000000000005</v>
      </c>
      <c r="B139">
        <v>20.82</v>
      </c>
      <c r="C139">
        <v>0.1255</v>
      </c>
      <c r="D139">
        <v>1</v>
      </c>
      <c r="E139">
        <v>0</v>
      </c>
      <c r="F139">
        <v>1</v>
      </c>
      <c r="G139">
        <v>1</v>
      </c>
      <c r="H139">
        <v>0.61450874671770528</v>
      </c>
      <c r="I139">
        <v>0.61450874671770528</v>
      </c>
      <c r="J139">
        <v>0.38549125328229472</v>
      </c>
      <c r="K139">
        <v>-0.48693211619987825</v>
      </c>
      <c r="L139">
        <v>100</v>
      </c>
      <c r="M139">
        <v>0.62731613722559876</v>
      </c>
      <c r="AF139">
        <v>0.30682027316844224</v>
      </c>
      <c r="AG139">
        <v>1</v>
      </c>
      <c r="AH139">
        <v>0</v>
      </c>
      <c r="AI139">
        <v>130</v>
      </c>
      <c r="AJ139">
        <v>5</v>
      </c>
      <c r="AK139">
        <v>0.1333333333333333</v>
      </c>
      <c r="AL139">
        <v>0.96666666666666667</v>
      </c>
      <c r="AM139">
        <v>6.4444444444443786E-3</v>
      </c>
    </row>
    <row r="140" spans="1:39">
      <c r="A140">
        <v>561</v>
      </c>
      <c r="B140">
        <v>21.84</v>
      </c>
      <c r="C140">
        <v>8.2589999999999997E-2</v>
      </c>
      <c r="D140">
        <v>0</v>
      </c>
      <c r="E140">
        <v>1</v>
      </c>
      <c r="F140">
        <v>1</v>
      </c>
      <c r="G140">
        <v>0</v>
      </c>
      <c r="H140">
        <v>0.34974193040196755</v>
      </c>
      <c r="I140">
        <v>0.34974193040196755</v>
      </c>
      <c r="J140">
        <v>0.65025806959803245</v>
      </c>
      <c r="K140">
        <v>-0.43038596473724994</v>
      </c>
      <c r="L140">
        <v>100</v>
      </c>
      <c r="M140">
        <v>0.53785096526086362</v>
      </c>
      <c r="AF140">
        <v>0.31789470004690751</v>
      </c>
      <c r="AG140">
        <v>1</v>
      </c>
      <c r="AH140">
        <v>0</v>
      </c>
      <c r="AI140">
        <v>131</v>
      </c>
      <c r="AJ140">
        <v>5</v>
      </c>
      <c r="AK140">
        <v>0.12666666666666671</v>
      </c>
      <c r="AL140">
        <v>0.96666666666666667</v>
      </c>
      <c r="AM140">
        <v>6.4444444444444861E-3</v>
      </c>
    </row>
    <row r="141" spans="1:39">
      <c r="A141">
        <v>561</v>
      </c>
      <c r="B141">
        <v>22.3</v>
      </c>
      <c r="C141">
        <v>7.6980000000000007E-2</v>
      </c>
      <c r="D141">
        <v>0</v>
      </c>
      <c r="E141">
        <v>1</v>
      </c>
      <c r="F141">
        <v>1</v>
      </c>
      <c r="G141">
        <v>0</v>
      </c>
      <c r="H141">
        <v>0.33903091235597871</v>
      </c>
      <c r="I141">
        <v>0.33903091235597871</v>
      </c>
      <c r="J141">
        <v>0.66096908764402129</v>
      </c>
      <c r="K141">
        <v>-0.41404820626936994</v>
      </c>
      <c r="L141">
        <v>100</v>
      </c>
      <c r="M141">
        <v>0.51293005784042189</v>
      </c>
      <c r="AF141">
        <v>0.31909562284695231</v>
      </c>
      <c r="AG141">
        <v>1</v>
      </c>
      <c r="AH141">
        <v>0</v>
      </c>
      <c r="AI141">
        <v>132</v>
      </c>
      <c r="AJ141">
        <v>5</v>
      </c>
      <c r="AK141">
        <v>0.12</v>
      </c>
      <c r="AL141">
        <v>0.96666666666666667</v>
      </c>
      <c r="AM141">
        <v>0</v>
      </c>
    </row>
    <row r="142" spans="1:39">
      <c r="A142">
        <v>561.29999999999995</v>
      </c>
      <c r="B142">
        <v>13.9</v>
      </c>
      <c r="C142">
        <v>0.1192</v>
      </c>
      <c r="D142">
        <v>0</v>
      </c>
      <c r="E142">
        <v>1</v>
      </c>
      <c r="F142">
        <v>1</v>
      </c>
      <c r="G142">
        <v>0</v>
      </c>
      <c r="H142">
        <v>0.14469613262578213</v>
      </c>
      <c r="I142">
        <v>0.14469613262578213</v>
      </c>
      <c r="J142">
        <v>0.85530386737421793</v>
      </c>
      <c r="K142">
        <v>-0.15629847274747111</v>
      </c>
      <c r="L142">
        <v>100</v>
      </c>
      <c r="M142">
        <v>0.16917511792621623</v>
      </c>
      <c r="AF142">
        <v>0.32255335940423047</v>
      </c>
      <c r="AG142">
        <v>0</v>
      </c>
      <c r="AH142">
        <v>1</v>
      </c>
      <c r="AI142">
        <v>132</v>
      </c>
      <c r="AJ142">
        <v>6</v>
      </c>
      <c r="AK142">
        <v>0.12</v>
      </c>
      <c r="AL142">
        <v>0.96</v>
      </c>
      <c r="AM142">
        <v>0</v>
      </c>
    </row>
    <row r="143" spans="1:39">
      <c r="A143">
        <v>563</v>
      </c>
      <c r="B143">
        <v>21.58</v>
      </c>
      <c r="C143">
        <v>6.0310000000000002E-2</v>
      </c>
      <c r="D143">
        <v>1</v>
      </c>
      <c r="E143">
        <v>0</v>
      </c>
      <c r="F143">
        <v>1</v>
      </c>
      <c r="G143">
        <v>1</v>
      </c>
      <c r="H143">
        <v>0.19663046129450598</v>
      </c>
      <c r="I143">
        <v>0.19663046129450598</v>
      </c>
      <c r="J143">
        <v>0.80336953870549399</v>
      </c>
      <c r="K143">
        <v>-1.6264291428107482</v>
      </c>
      <c r="L143">
        <v>0</v>
      </c>
      <c r="M143">
        <v>4.0856820119149102</v>
      </c>
      <c r="AF143">
        <v>0.33789431752140392</v>
      </c>
      <c r="AG143">
        <v>0</v>
      </c>
      <c r="AH143">
        <v>1</v>
      </c>
      <c r="AI143">
        <v>132</v>
      </c>
      <c r="AJ143">
        <v>7</v>
      </c>
      <c r="AK143">
        <v>0.12</v>
      </c>
      <c r="AL143">
        <v>0.95333333333333337</v>
      </c>
      <c r="AM143">
        <v>6.3555555555555969E-3</v>
      </c>
    </row>
    <row r="144" spans="1:39">
      <c r="A144">
        <v>565.4</v>
      </c>
      <c r="B144">
        <v>19.63</v>
      </c>
      <c r="C144">
        <v>6.2880000000000005E-2</v>
      </c>
      <c r="D144">
        <v>1</v>
      </c>
      <c r="E144">
        <v>0</v>
      </c>
      <c r="F144">
        <v>1</v>
      </c>
      <c r="G144">
        <v>1</v>
      </c>
      <c r="H144">
        <v>0.13275956031283906</v>
      </c>
      <c r="I144">
        <v>0.13275956031283906</v>
      </c>
      <c r="J144">
        <v>0.86724043968716091</v>
      </c>
      <c r="K144">
        <v>-2.0192156040307023</v>
      </c>
      <c r="L144">
        <v>0</v>
      </c>
      <c r="M144">
        <v>6.5324142204415754</v>
      </c>
      <c r="AF144">
        <v>0.33903091235597871</v>
      </c>
      <c r="AG144">
        <v>1</v>
      </c>
      <c r="AH144">
        <v>0</v>
      </c>
      <c r="AI144">
        <v>133</v>
      </c>
      <c r="AJ144">
        <v>7</v>
      </c>
      <c r="AK144">
        <v>0.11333333333333329</v>
      </c>
      <c r="AL144">
        <v>0.95333333333333337</v>
      </c>
      <c r="AM144">
        <v>0</v>
      </c>
    </row>
    <row r="145" spans="1:39">
      <c r="A145">
        <v>566.29999999999995</v>
      </c>
      <c r="B145">
        <v>14.36</v>
      </c>
      <c r="C145">
        <v>8.1290000000000001E-2</v>
      </c>
      <c r="D145">
        <v>0</v>
      </c>
      <c r="E145">
        <v>1</v>
      </c>
      <c r="F145">
        <v>1</v>
      </c>
      <c r="G145">
        <v>0</v>
      </c>
      <c r="H145">
        <v>5.5712808971950356E-2</v>
      </c>
      <c r="I145">
        <v>5.5712808971950356E-2</v>
      </c>
      <c r="J145">
        <v>0.9442871910280497</v>
      </c>
      <c r="K145">
        <v>-5.7324931320573931E-2</v>
      </c>
      <c r="L145">
        <v>100</v>
      </c>
      <c r="M145">
        <v>5.8999856718691228E-2</v>
      </c>
      <c r="AF145">
        <v>0.34966599722264402</v>
      </c>
      <c r="AG145">
        <v>0</v>
      </c>
      <c r="AH145">
        <v>1</v>
      </c>
      <c r="AI145">
        <v>133</v>
      </c>
      <c r="AJ145">
        <v>8</v>
      </c>
      <c r="AK145">
        <v>0.11333333333333329</v>
      </c>
      <c r="AL145">
        <v>0.94666666666666666</v>
      </c>
      <c r="AM145">
        <v>6.3111111111110469E-3</v>
      </c>
    </row>
    <row r="146" spans="1:39">
      <c r="A146">
        <v>568.9</v>
      </c>
      <c r="B146">
        <v>13.16</v>
      </c>
      <c r="C146">
        <v>8.7110000000000007E-2</v>
      </c>
      <c r="D146">
        <v>0</v>
      </c>
      <c r="E146">
        <v>1</v>
      </c>
      <c r="F146">
        <v>1</v>
      </c>
      <c r="G146">
        <v>0</v>
      </c>
      <c r="H146">
        <v>4.8924991858016381E-2</v>
      </c>
      <c r="I146">
        <v>4.8924991858016381E-2</v>
      </c>
      <c r="J146">
        <v>0.95107500814198365</v>
      </c>
      <c r="K146">
        <v>-5.0162346632242241E-2</v>
      </c>
      <c r="L146">
        <v>100</v>
      </c>
      <c r="M146">
        <v>5.1441780552720071E-2</v>
      </c>
      <c r="AF146">
        <v>0.34974193040196755</v>
      </c>
      <c r="AG146">
        <v>1</v>
      </c>
      <c r="AH146">
        <v>0</v>
      </c>
      <c r="AI146">
        <v>134</v>
      </c>
      <c r="AJ146">
        <v>8</v>
      </c>
      <c r="AK146">
        <v>0.10666666666666669</v>
      </c>
      <c r="AL146">
        <v>0.94666666666666666</v>
      </c>
      <c r="AM146">
        <v>6.3111111111111519E-3</v>
      </c>
    </row>
    <row r="147" spans="1:39">
      <c r="A147">
        <v>571.79999999999995</v>
      </c>
      <c r="B147">
        <v>16.34</v>
      </c>
      <c r="C147">
        <v>6.0589999999999998E-2</v>
      </c>
      <c r="D147">
        <v>0</v>
      </c>
      <c r="E147">
        <v>1</v>
      </c>
      <c r="F147">
        <v>1</v>
      </c>
      <c r="G147">
        <v>0</v>
      </c>
      <c r="H147">
        <v>5.4154548505761908E-2</v>
      </c>
      <c r="I147">
        <v>5.4154548505761908E-2</v>
      </c>
      <c r="J147">
        <v>0.94584545149423804</v>
      </c>
      <c r="K147">
        <v>-5.5676093790165179E-2</v>
      </c>
      <c r="L147">
        <v>100</v>
      </c>
      <c r="M147">
        <v>5.7255176752406059E-2</v>
      </c>
      <c r="AF147">
        <v>0.35998609206129367</v>
      </c>
      <c r="AG147">
        <v>1</v>
      </c>
      <c r="AH147">
        <v>0</v>
      </c>
      <c r="AI147">
        <v>135</v>
      </c>
      <c r="AJ147">
        <v>8</v>
      </c>
      <c r="AK147">
        <v>9.9999999999999978E-2</v>
      </c>
      <c r="AL147">
        <v>0.94666666666666666</v>
      </c>
      <c r="AM147">
        <v>0</v>
      </c>
    </row>
    <row r="148" spans="1:39">
      <c r="A148">
        <v>572.29999999999995</v>
      </c>
      <c r="B148">
        <v>17.84</v>
      </c>
      <c r="C148">
        <v>4.052E-2</v>
      </c>
      <c r="D148">
        <v>0</v>
      </c>
      <c r="E148">
        <v>1</v>
      </c>
      <c r="F148">
        <v>1</v>
      </c>
      <c r="G148">
        <v>0</v>
      </c>
      <c r="H148">
        <v>4.4456212413167003E-2</v>
      </c>
      <c r="I148">
        <v>4.4456212413167003E-2</v>
      </c>
      <c r="J148">
        <v>0.955543787586833</v>
      </c>
      <c r="K148">
        <v>-4.5474689468696455E-2</v>
      </c>
      <c r="L148">
        <v>100</v>
      </c>
      <c r="M148">
        <v>4.6524516187205232E-2</v>
      </c>
      <c r="AF148">
        <v>0.3710264802510051</v>
      </c>
      <c r="AG148">
        <v>0</v>
      </c>
      <c r="AH148">
        <v>1</v>
      </c>
      <c r="AI148">
        <v>135</v>
      </c>
      <c r="AJ148">
        <v>9</v>
      </c>
      <c r="AK148">
        <v>9.9999999999999978E-2</v>
      </c>
      <c r="AL148">
        <v>0.94</v>
      </c>
      <c r="AM148">
        <v>6.2666666666666027E-3</v>
      </c>
    </row>
    <row r="149" spans="1:39">
      <c r="A149">
        <v>572.6</v>
      </c>
      <c r="B149">
        <v>24.69</v>
      </c>
      <c r="C149">
        <v>7.8619999999999995E-2</v>
      </c>
      <c r="D149">
        <v>1</v>
      </c>
      <c r="E149">
        <v>0</v>
      </c>
      <c r="F149">
        <v>1</v>
      </c>
      <c r="G149">
        <v>1</v>
      </c>
      <c r="H149">
        <v>0.55626128179564782</v>
      </c>
      <c r="I149">
        <v>0.55626128179564782</v>
      </c>
      <c r="J149">
        <v>0.44373871820435218</v>
      </c>
      <c r="K149">
        <v>-0.58651716382754537</v>
      </c>
      <c r="L149">
        <v>100</v>
      </c>
      <c r="M149">
        <v>0.79771634792185164</v>
      </c>
      <c r="AF149">
        <v>0.37129763213772021</v>
      </c>
      <c r="AG149">
        <v>1</v>
      </c>
      <c r="AH149">
        <v>0</v>
      </c>
      <c r="AI149">
        <v>136</v>
      </c>
      <c r="AJ149">
        <v>9</v>
      </c>
      <c r="AK149">
        <v>9.3333333333333379E-2</v>
      </c>
      <c r="AL149">
        <v>0.94</v>
      </c>
      <c r="AM149">
        <v>6.2666666666667068E-3</v>
      </c>
    </row>
    <row r="150" spans="1:39">
      <c r="A150">
        <v>575.29999999999995</v>
      </c>
      <c r="B150">
        <v>15.6</v>
      </c>
      <c r="C150">
        <v>6.6299999999999998E-2</v>
      </c>
      <c r="D150">
        <v>0</v>
      </c>
      <c r="E150">
        <v>1</v>
      </c>
      <c r="F150">
        <v>1</v>
      </c>
      <c r="G150">
        <v>0</v>
      </c>
      <c r="H150">
        <v>5.4471133563443366E-2</v>
      </c>
      <c r="I150">
        <v>5.4471133563443366E-2</v>
      </c>
      <c r="J150">
        <v>0.94552886643655665</v>
      </c>
      <c r="K150">
        <v>-5.6010861009574572E-2</v>
      </c>
      <c r="L150">
        <v>100</v>
      </c>
      <c r="M150">
        <v>5.760917037755852E-2</v>
      </c>
      <c r="AF150">
        <v>0.37194443136236655</v>
      </c>
      <c r="AG150">
        <v>1</v>
      </c>
      <c r="AH150">
        <v>0</v>
      </c>
      <c r="AI150">
        <v>137</v>
      </c>
      <c r="AJ150">
        <v>9</v>
      </c>
      <c r="AK150">
        <v>8.666666666666667E-2</v>
      </c>
      <c r="AL150">
        <v>0.94</v>
      </c>
      <c r="AM150">
        <v>0</v>
      </c>
    </row>
    <row r="151" spans="1:39">
      <c r="A151">
        <v>577.9</v>
      </c>
      <c r="B151">
        <v>20.83</v>
      </c>
      <c r="C151">
        <v>0.16450000000000001</v>
      </c>
      <c r="D151">
        <v>1</v>
      </c>
      <c r="E151">
        <v>0</v>
      </c>
      <c r="F151">
        <v>1</v>
      </c>
      <c r="G151">
        <v>1</v>
      </c>
      <c r="H151">
        <v>0.87630250421405875</v>
      </c>
      <c r="I151">
        <v>0.87630250421405875</v>
      </c>
      <c r="J151">
        <v>0.12369749578594125</v>
      </c>
      <c r="K151">
        <v>-0.13204392321123634</v>
      </c>
      <c r="L151">
        <v>100</v>
      </c>
      <c r="M151">
        <v>0.14115844150974269</v>
      </c>
      <c r="AF151">
        <v>0.37649368902124186</v>
      </c>
      <c r="AG151">
        <v>0</v>
      </c>
      <c r="AH151">
        <v>1</v>
      </c>
      <c r="AI151">
        <v>137</v>
      </c>
      <c r="AJ151">
        <v>10</v>
      </c>
      <c r="AK151">
        <v>8.666666666666667E-2</v>
      </c>
      <c r="AL151">
        <v>0.93333333333333335</v>
      </c>
      <c r="AM151">
        <v>6.2222222222222626E-3</v>
      </c>
    </row>
    <row r="152" spans="1:39">
      <c r="A152">
        <v>578.29999999999995</v>
      </c>
      <c r="B152">
        <v>22.61</v>
      </c>
      <c r="C152">
        <v>0.2293</v>
      </c>
      <c r="D152">
        <v>1</v>
      </c>
      <c r="E152">
        <v>0</v>
      </c>
      <c r="F152">
        <v>1</v>
      </c>
      <c r="G152">
        <v>1</v>
      </c>
      <c r="H152">
        <v>0.99025553863806925</v>
      </c>
      <c r="I152">
        <v>0.99025553863806925</v>
      </c>
      <c r="J152">
        <v>9.7444613619307452E-3</v>
      </c>
      <c r="K152">
        <v>-9.7922493242614556E-3</v>
      </c>
      <c r="L152">
        <v>100</v>
      </c>
      <c r="M152">
        <v>9.8403502749730854E-3</v>
      </c>
      <c r="AF152">
        <v>0.4119057021810662</v>
      </c>
      <c r="AG152">
        <v>1</v>
      </c>
      <c r="AH152">
        <v>0</v>
      </c>
      <c r="AI152">
        <v>138</v>
      </c>
      <c r="AJ152">
        <v>10</v>
      </c>
      <c r="AK152">
        <v>7.999999999999996E-2</v>
      </c>
      <c r="AL152">
        <v>0.93333333333333335</v>
      </c>
      <c r="AM152">
        <v>6.2222222222221586E-3</v>
      </c>
    </row>
    <row r="153" spans="1:39">
      <c r="A153">
        <v>578.9</v>
      </c>
      <c r="B153">
        <v>16.93</v>
      </c>
      <c r="C153">
        <v>0.1517</v>
      </c>
      <c r="D153">
        <v>1</v>
      </c>
      <c r="E153">
        <v>0</v>
      </c>
      <c r="F153">
        <v>1</v>
      </c>
      <c r="G153">
        <v>1</v>
      </c>
      <c r="H153">
        <v>0.59573547218949208</v>
      </c>
      <c r="I153">
        <v>0.59573547218949208</v>
      </c>
      <c r="J153">
        <v>0.40426452781050792</v>
      </c>
      <c r="K153">
        <v>-0.51795854905053118</v>
      </c>
      <c r="L153">
        <v>100</v>
      </c>
      <c r="M153">
        <v>0.67859737531613551</v>
      </c>
      <c r="AF153">
        <v>0.43815080499998393</v>
      </c>
      <c r="AG153">
        <v>1</v>
      </c>
      <c r="AH153">
        <v>0</v>
      </c>
      <c r="AI153">
        <v>139</v>
      </c>
      <c r="AJ153">
        <v>10</v>
      </c>
      <c r="AK153">
        <v>7.3333333333333361E-2</v>
      </c>
      <c r="AL153">
        <v>0.93333333333333335</v>
      </c>
      <c r="AM153">
        <v>0</v>
      </c>
    </row>
    <row r="154" spans="1:39">
      <c r="A154">
        <v>582.70000000000005</v>
      </c>
      <c r="B154">
        <v>24.98</v>
      </c>
      <c r="C154">
        <v>8.5110000000000005E-2</v>
      </c>
      <c r="D154">
        <v>1</v>
      </c>
      <c r="E154">
        <v>0</v>
      </c>
      <c r="F154">
        <v>1</v>
      </c>
      <c r="G154">
        <v>1</v>
      </c>
      <c r="H154">
        <v>0.65416936163657236</v>
      </c>
      <c r="I154">
        <v>0.65416936163657236</v>
      </c>
      <c r="J154">
        <v>0.34583063836342764</v>
      </c>
      <c r="K154">
        <v>-0.42438899830295029</v>
      </c>
      <c r="L154">
        <v>100</v>
      </c>
      <c r="M154">
        <v>0.52865612277873064</v>
      </c>
      <c r="AF154">
        <v>0.44292106448159568</v>
      </c>
      <c r="AG154">
        <v>0</v>
      </c>
      <c r="AH154">
        <v>1</v>
      </c>
      <c r="AI154">
        <v>139</v>
      </c>
      <c r="AJ154">
        <v>11</v>
      </c>
      <c r="AK154">
        <v>7.3333333333333361E-2</v>
      </c>
      <c r="AL154">
        <v>0.92666666666666664</v>
      </c>
      <c r="AM154">
        <v>6.1777777777778176E-3</v>
      </c>
    </row>
    <row r="155" spans="1:39">
      <c r="A155">
        <v>584.1</v>
      </c>
      <c r="B155">
        <v>15.79</v>
      </c>
      <c r="C155">
        <v>0.128</v>
      </c>
      <c r="D155">
        <v>1</v>
      </c>
      <c r="E155">
        <v>0</v>
      </c>
      <c r="F155">
        <v>1</v>
      </c>
      <c r="G155">
        <v>1</v>
      </c>
      <c r="H155">
        <v>0.33789431752140392</v>
      </c>
      <c r="I155">
        <v>0.33789431752140392</v>
      </c>
      <c r="J155">
        <v>0.66210568247859602</v>
      </c>
      <c r="K155">
        <v>-1.0850221024456095</v>
      </c>
      <c r="L155">
        <v>0</v>
      </c>
      <c r="M155">
        <v>1.9595052303199947</v>
      </c>
      <c r="AF155">
        <v>0.44973591088990239</v>
      </c>
      <c r="AG155">
        <v>1</v>
      </c>
      <c r="AH155">
        <v>0</v>
      </c>
      <c r="AI155">
        <v>140</v>
      </c>
      <c r="AJ155">
        <v>11</v>
      </c>
      <c r="AK155">
        <v>6.6666666666666652E-2</v>
      </c>
      <c r="AL155">
        <v>0.92666666666666664</v>
      </c>
      <c r="AM155">
        <v>0</v>
      </c>
    </row>
    <row r="156" spans="1:39">
      <c r="A156">
        <v>585</v>
      </c>
      <c r="B156">
        <v>17.91</v>
      </c>
      <c r="C156">
        <v>6.3759999999999997E-2</v>
      </c>
      <c r="D156">
        <v>0</v>
      </c>
      <c r="E156">
        <v>1</v>
      </c>
      <c r="F156">
        <v>1</v>
      </c>
      <c r="G156">
        <v>0</v>
      </c>
      <c r="H156">
        <v>0.10501956754589638</v>
      </c>
      <c r="I156">
        <v>0.10501956754589638</v>
      </c>
      <c r="J156">
        <v>0.89498043245410364</v>
      </c>
      <c r="K156">
        <v>-0.11095342412605695</v>
      </c>
      <c r="L156">
        <v>100</v>
      </c>
      <c r="M156">
        <v>0.1173428644221023</v>
      </c>
      <c r="AF156">
        <v>0.47271360858927958</v>
      </c>
      <c r="AG156">
        <v>0</v>
      </c>
      <c r="AH156">
        <v>1</v>
      </c>
      <c r="AI156">
        <v>140</v>
      </c>
      <c r="AJ156">
        <v>12</v>
      </c>
      <c r="AK156">
        <v>6.6666666666666652E-2</v>
      </c>
      <c r="AL156">
        <v>0.92</v>
      </c>
      <c r="AM156">
        <v>0</v>
      </c>
    </row>
    <row r="157" spans="1:39">
      <c r="A157">
        <v>587.4</v>
      </c>
      <c r="B157">
        <v>15.18</v>
      </c>
      <c r="C157">
        <v>7.6880000000000004E-2</v>
      </c>
      <c r="D157">
        <v>0</v>
      </c>
      <c r="E157">
        <v>1</v>
      </c>
      <c r="F157">
        <v>1</v>
      </c>
      <c r="G157">
        <v>0</v>
      </c>
      <c r="H157">
        <v>7.6039899329343769E-2</v>
      </c>
      <c r="I157">
        <v>7.6039899329343769E-2</v>
      </c>
      <c r="J157">
        <v>0.92396010067065626</v>
      </c>
      <c r="K157">
        <v>-7.9086389365146462E-2</v>
      </c>
      <c r="L157">
        <v>100</v>
      </c>
      <c r="M157">
        <v>8.2297817053085101E-2</v>
      </c>
      <c r="AF157">
        <v>0.47543742837665282</v>
      </c>
      <c r="AG157">
        <v>0</v>
      </c>
      <c r="AH157">
        <v>1</v>
      </c>
      <c r="AI157">
        <v>140</v>
      </c>
      <c r="AJ157">
        <v>13</v>
      </c>
      <c r="AK157">
        <v>6.6666666666666652E-2</v>
      </c>
      <c r="AL157">
        <v>0.91333333333333333</v>
      </c>
      <c r="AM157">
        <v>0</v>
      </c>
    </row>
    <row r="158" spans="1:39">
      <c r="A158">
        <v>588.70000000000005</v>
      </c>
      <c r="B158">
        <v>17.21</v>
      </c>
      <c r="C158">
        <v>6.1359999999999998E-2</v>
      </c>
      <c r="D158">
        <v>0</v>
      </c>
      <c r="E158">
        <v>1</v>
      </c>
      <c r="F158">
        <v>1</v>
      </c>
      <c r="G158">
        <v>0</v>
      </c>
      <c r="H158">
        <v>8.402644762749123E-2</v>
      </c>
      <c r="I158">
        <v>8.402644762749123E-2</v>
      </c>
      <c r="J158">
        <v>0.91597355237250877</v>
      </c>
      <c r="K158">
        <v>-8.776778768061505E-2</v>
      </c>
      <c r="L158">
        <v>100</v>
      </c>
      <c r="M158">
        <v>9.1734578372759931E-2</v>
      </c>
      <c r="AF158">
        <v>0.4919351404487754</v>
      </c>
      <c r="AG158">
        <v>0</v>
      </c>
      <c r="AH158">
        <v>1</v>
      </c>
      <c r="AI158">
        <v>140</v>
      </c>
      <c r="AJ158">
        <v>14</v>
      </c>
      <c r="AK158">
        <v>6.6666666666666652E-2</v>
      </c>
      <c r="AL158">
        <v>0.90666666666666662</v>
      </c>
      <c r="AM158">
        <v>0</v>
      </c>
    </row>
    <row r="159" spans="1:39">
      <c r="A159">
        <v>588.9</v>
      </c>
      <c r="B159">
        <v>22.29</v>
      </c>
      <c r="C159">
        <v>0.12670000000000001</v>
      </c>
      <c r="D159">
        <v>1</v>
      </c>
      <c r="E159">
        <v>0</v>
      </c>
      <c r="F159">
        <v>1</v>
      </c>
      <c r="G159">
        <v>1</v>
      </c>
      <c r="H159">
        <v>0.78110815428011471</v>
      </c>
      <c r="I159">
        <v>0.78110815428011471</v>
      </c>
      <c r="J159">
        <v>0.21889184571988529</v>
      </c>
      <c r="K159">
        <v>-0.24704165693744889</v>
      </c>
      <c r="L159">
        <v>100</v>
      </c>
      <c r="M159">
        <v>0.28023244223025745</v>
      </c>
      <c r="AF159">
        <v>0.50105288868481013</v>
      </c>
      <c r="AG159">
        <v>0</v>
      </c>
      <c r="AH159">
        <v>1</v>
      </c>
      <c r="AI159">
        <v>140</v>
      </c>
      <c r="AJ159">
        <v>15</v>
      </c>
      <c r="AK159">
        <v>6.6666666666666652E-2</v>
      </c>
      <c r="AL159">
        <v>0.9</v>
      </c>
      <c r="AM159">
        <v>5.9999999999999385E-3</v>
      </c>
    </row>
    <row r="160" spans="1:39">
      <c r="A160">
        <v>590</v>
      </c>
      <c r="B160">
        <v>23.77</v>
      </c>
      <c r="C160">
        <v>6.8070000000000006E-2</v>
      </c>
      <c r="D160">
        <v>0</v>
      </c>
      <c r="E160">
        <v>1</v>
      </c>
      <c r="F160">
        <v>1</v>
      </c>
      <c r="G160">
        <v>0</v>
      </c>
      <c r="H160">
        <v>0.44973591088990239</v>
      </c>
      <c r="I160">
        <v>0.44973591088990239</v>
      </c>
      <c r="J160">
        <v>0.55026408911009761</v>
      </c>
      <c r="K160">
        <v>-0.59735695397815503</v>
      </c>
      <c r="L160">
        <v>100</v>
      </c>
      <c r="M160">
        <v>0.81730921532100664</v>
      </c>
      <c r="AF160">
        <v>0.52707150515020362</v>
      </c>
      <c r="AG160">
        <v>1</v>
      </c>
      <c r="AH160">
        <v>0</v>
      </c>
      <c r="AI160">
        <v>141</v>
      </c>
      <c r="AJ160">
        <v>15</v>
      </c>
      <c r="AK160">
        <v>6.0000000000000053E-2</v>
      </c>
      <c r="AL160">
        <v>0.9</v>
      </c>
      <c r="AM160">
        <v>0</v>
      </c>
    </row>
    <row r="161" spans="1:39">
      <c r="A161">
        <v>597.79999999999995</v>
      </c>
      <c r="B161">
        <v>23.75</v>
      </c>
      <c r="C161">
        <v>0.17680000000000001</v>
      </c>
      <c r="D161">
        <v>1</v>
      </c>
      <c r="E161">
        <v>0</v>
      </c>
      <c r="F161">
        <v>1</v>
      </c>
      <c r="G161">
        <v>1</v>
      </c>
      <c r="H161">
        <v>0.96927327227013327</v>
      </c>
      <c r="I161">
        <v>0.96927327227013327</v>
      </c>
      <c r="J161">
        <v>3.0726727729866732E-2</v>
      </c>
      <c r="K161">
        <v>-3.1208692123389281E-2</v>
      </c>
      <c r="L161">
        <v>100</v>
      </c>
      <c r="M161">
        <v>3.1700789249972522E-2</v>
      </c>
      <c r="AF161">
        <v>0.55626128179564782</v>
      </c>
      <c r="AG161">
        <v>0</v>
      </c>
      <c r="AH161">
        <v>1</v>
      </c>
      <c r="AI161">
        <v>141</v>
      </c>
      <c r="AJ161">
        <v>16</v>
      </c>
      <c r="AK161">
        <v>6.0000000000000053E-2</v>
      </c>
      <c r="AL161">
        <v>0.89333333333333331</v>
      </c>
      <c r="AM161">
        <v>0</v>
      </c>
    </row>
    <row r="162" spans="1:39">
      <c r="A162">
        <v>602.4</v>
      </c>
      <c r="B162">
        <v>17.05</v>
      </c>
      <c r="C162">
        <v>0.12790000000000001</v>
      </c>
      <c r="D162">
        <v>1</v>
      </c>
      <c r="E162">
        <v>0</v>
      </c>
      <c r="F162">
        <v>1</v>
      </c>
      <c r="G162">
        <v>1</v>
      </c>
      <c r="H162">
        <v>0.47543742837665282</v>
      </c>
      <c r="I162">
        <v>0.47543742837665282</v>
      </c>
      <c r="J162">
        <v>0.52456257162334718</v>
      </c>
      <c r="K162">
        <v>-0.74351999687186854</v>
      </c>
      <c r="L162">
        <v>0</v>
      </c>
      <c r="M162">
        <v>1.1033262009144478</v>
      </c>
      <c r="AF162">
        <v>0.56354243444778385</v>
      </c>
      <c r="AG162">
        <v>0</v>
      </c>
      <c r="AH162">
        <v>1</v>
      </c>
      <c r="AI162">
        <v>141</v>
      </c>
      <c r="AJ162">
        <v>17</v>
      </c>
      <c r="AK162">
        <v>6.0000000000000053E-2</v>
      </c>
      <c r="AL162">
        <v>0.88666666666666671</v>
      </c>
      <c r="AM162">
        <v>0</v>
      </c>
    </row>
    <row r="163" spans="1:39">
      <c r="A163">
        <v>603.4</v>
      </c>
      <c r="B163">
        <v>21.25</v>
      </c>
      <c r="C163">
        <v>6.9449999999999998E-2</v>
      </c>
      <c r="D163">
        <v>0</v>
      </c>
      <c r="E163">
        <v>1</v>
      </c>
      <c r="F163">
        <v>1</v>
      </c>
      <c r="G163">
        <v>0</v>
      </c>
      <c r="H163">
        <v>0.31909562284695231</v>
      </c>
      <c r="I163">
        <v>0.31909562284695231</v>
      </c>
      <c r="J163">
        <v>0.68090437715304764</v>
      </c>
      <c r="K163">
        <v>-0.38433339803238709</v>
      </c>
      <c r="L163">
        <v>100</v>
      </c>
      <c r="M163">
        <v>0.46863500008787407</v>
      </c>
      <c r="AF163">
        <v>0.59573547218949208</v>
      </c>
      <c r="AG163">
        <v>0</v>
      </c>
      <c r="AH163">
        <v>1</v>
      </c>
      <c r="AI163">
        <v>141</v>
      </c>
      <c r="AJ163">
        <v>18</v>
      </c>
      <c r="AK163">
        <v>6.0000000000000053E-2</v>
      </c>
      <c r="AL163">
        <v>0.88</v>
      </c>
      <c r="AM163">
        <v>0</v>
      </c>
    </row>
    <row r="164" spans="1:39">
      <c r="A164">
        <v>609.9</v>
      </c>
      <c r="B164">
        <v>23.12</v>
      </c>
      <c r="C164">
        <v>0.24129999999999999</v>
      </c>
      <c r="D164">
        <v>1</v>
      </c>
      <c r="E164">
        <v>0</v>
      </c>
      <c r="F164">
        <v>1</v>
      </c>
      <c r="G164">
        <v>1</v>
      </c>
      <c r="H164">
        <v>0.9959994606063437</v>
      </c>
      <c r="I164">
        <v>0.9959994606063437</v>
      </c>
      <c r="J164">
        <v>4.0005393936562994E-3</v>
      </c>
      <c r="K164">
        <v>-4.0085629575813452E-3</v>
      </c>
      <c r="L164">
        <v>100</v>
      </c>
      <c r="M164">
        <v>4.0166079921578014E-3</v>
      </c>
      <c r="AF164">
        <v>0.61450874671770528</v>
      </c>
      <c r="AG164">
        <v>0</v>
      </c>
      <c r="AH164">
        <v>1</v>
      </c>
      <c r="AI164">
        <v>141</v>
      </c>
      <c r="AJ164">
        <v>19</v>
      </c>
      <c r="AK164">
        <v>6.0000000000000053E-2</v>
      </c>
      <c r="AL164">
        <v>0.87333333333333329</v>
      </c>
      <c r="AM164">
        <v>5.8222222222222599E-3</v>
      </c>
    </row>
    <row r="165" spans="1:39">
      <c r="A165">
        <v>610.70000000000005</v>
      </c>
      <c r="B165">
        <v>23.81</v>
      </c>
      <c r="C165">
        <v>0.13059999999999999</v>
      </c>
      <c r="D165">
        <v>1</v>
      </c>
      <c r="E165">
        <v>0</v>
      </c>
      <c r="F165">
        <v>1</v>
      </c>
      <c r="G165">
        <v>1</v>
      </c>
      <c r="H165">
        <v>0.89032560702114072</v>
      </c>
      <c r="I165">
        <v>0.89032560702114072</v>
      </c>
      <c r="J165">
        <v>0.10967439297885928</v>
      </c>
      <c r="K165">
        <v>-0.11616803257740749</v>
      </c>
      <c r="L165">
        <v>100</v>
      </c>
      <c r="M165">
        <v>0.12318458787881979</v>
      </c>
      <c r="AF165">
        <v>0.61706579502405123</v>
      </c>
      <c r="AG165">
        <v>1</v>
      </c>
      <c r="AH165">
        <v>0</v>
      </c>
      <c r="AI165">
        <v>142</v>
      </c>
      <c r="AJ165">
        <v>19</v>
      </c>
      <c r="AK165">
        <v>5.3333333333333344E-2</v>
      </c>
      <c r="AL165">
        <v>0.87333333333333329</v>
      </c>
      <c r="AM165">
        <v>0</v>
      </c>
    </row>
    <row r="166" spans="1:39">
      <c r="A166">
        <v>623.9</v>
      </c>
      <c r="B166">
        <v>27.85</v>
      </c>
      <c r="C166">
        <v>0.10390000000000001</v>
      </c>
      <c r="D166">
        <v>0</v>
      </c>
      <c r="E166">
        <v>1</v>
      </c>
      <c r="F166">
        <v>1</v>
      </c>
      <c r="G166">
        <v>0</v>
      </c>
      <c r="H166">
        <v>0.92859018795238013</v>
      </c>
      <c r="I166">
        <v>0.92859018795238013</v>
      </c>
      <c r="J166">
        <v>7.1409812047619869E-2</v>
      </c>
      <c r="K166">
        <v>-2.6393199954422286</v>
      </c>
      <c r="L166">
        <v>0</v>
      </c>
      <c r="M166">
        <v>13.003677804573226</v>
      </c>
      <c r="AF166">
        <v>0.65416936163657236</v>
      </c>
      <c r="AG166">
        <v>0</v>
      </c>
      <c r="AH166">
        <v>1</v>
      </c>
      <c r="AI166">
        <v>142</v>
      </c>
      <c r="AJ166">
        <v>20</v>
      </c>
      <c r="AK166">
        <v>5.3333333333333344E-2</v>
      </c>
      <c r="AL166">
        <v>0.8666666666666667</v>
      </c>
      <c r="AM166">
        <v>0</v>
      </c>
    </row>
    <row r="167" spans="1:39">
      <c r="A167">
        <v>629.9</v>
      </c>
      <c r="B167">
        <v>19.649999999999999</v>
      </c>
      <c r="C167">
        <v>0.2233</v>
      </c>
      <c r="D167">
        <v>0</v>
      </c>
      <c r="E167">
        <v>1</v>
      </c>
      <c r="F167">
        <v>1</v>
      </c>
      <c r="G167">
        <v>0</v>
      </c>
      <c r="H167">
        <v>0.98393161771348747</v>
      </c>
      <c r="I167">
        <v>0.98393161771348747</v>
      </c>
      <c r="J167">
        <v>1.6068382286512528E-2</v>
      </c>
      <c r="K167">
        <v>-4.1309017709762044</v>
      </c>
      <c r="L167">
        <v>0</v>
      </c>
      <c r="M167">
        <v>61.234018469885399</v>
      </c>
      <c r="AF167">
        <v>0.66858698989645693</v>
      </c>
      <c r="AG167">
        <v>0</v>
      </c>
      <c r="AH167">
        <v>1</v>
      </c>
      <c r="AI167">
        <v>142</v>
      </c>
      <c r="AJ167">
        <v>21</v>
      </c>
      <c r="AK167">
        <v>5.3333333333333344E-2</v>
      </c>
      <c r="AL167">
        <v>0.86</v>
      </c>
      <c r="AM167">
        <v>0</v>
      </c>
    </row>
    <row r="168" spans="1:39">
      <c r="A168">
        <v>632.6</v>
      </c>
      <c r="B168">
        <v>16.82</v>
      </c>
      <c r="C168">
        <v>2.6749999999999999E-2</v>
      </c>
      <c r="D168">
        <v>0</v>
      </c>
      <c r="E168">
        <v>1</v>
      </c>
      <c r="F168">
        <v>1</v>
      </c>
      <c r="G168">
        <v>0</v>
      </c>
      <c r="H168">
        <v>4.0857260183436724E-2</v>
      </c>
      <c r="I168">
        <v>4.0857260183436724E-2</v>
      </c>
      <c r="J168">
        <v>0.95914273981656328</v>
      </c>
      <c r="K168">
        <v>-4.1715372821584995E-2</v>
      </c>
      <c r="L168">
        <v>100</v>
      </c>
      <c r="M168">
        <v>4.2597684877696829E-2</v>
      </c>
      <c r="AF168">
        <v>0.67289860011542701</v>
      </c>
      <c r="AG168">
        <v>0</v>
      </c>
      <c r="AH168">
        <v>1</v>
      </c>
      <c r="AI168">
        <v>142</v>
      </c>
      <c r="AJ168">
        <v>22</v>
      </c>
      <c r="AK168">
        <v>5.3333333333333344E-2</v>
      </c>
      <c r="AL168">
        <v>0.85333333333333328</v>
      </c>
      <c r="AM168">
        <v>0</v>
      </c>
    </row>
    <row r="169" spans="1:39">
      <c r="A169">
        <v>633</v>
      </c>
      <c r="B169">
        <v>21.72</v>
      </c>
      <c r="C169">
        <v>0.10979999999999999</v>
      </c>
      <c r="D169">
        <v>1</v>
      </c>
      <c r="E169">
        <v>0</v>
      </c>
      <c r="F169">
        <v>1</v>
      </c>
      <c r="G169">
        <v>1</v>
      </c>
      <c r="H169">
        <v>0.73800205215106007</v>
      </c>
      <c r="I169">
        <v>0.73800205215106007</v>
      </c>
      <c r="J169">
        <v>0.26199794784893993</v>
      </c>
      <c r="K169">
        <v>-0.30380867369303732</v>
      </c>
      <c r="L169">
        <v>100</v>
      </c>
      <c r="M169">
        <v>0.35500978226997143</v>
      </c>
      <c r="AF169">
        <v>0.67426316471767167</v>
      </c>
      <c r="AG169">
        <v>0</v>
      </c>
      <c r="AH169">
        <v>1</v>
      </c>
      <c r="AI169">
        <v>142</v>
      </c>
      <c r="AJ169">
        <v>23</v>
      </c>
      <c r="AK169">
        <v>5.3333333333333344E-2</v>
      </c>
      <c r="AL169">
        <v>0.84666666666666668</v>
      </c>
      <c r="AM169">
        <v>0</v>
      </c>
    </row>
    <row r="170" spans="1:39">
      <c r="A170">
        <v>640.1</v>
      </c>
      <c r="B170">
        <v>15.18</v>
      </c>
      <c r="C170">
        <v>0.1021</v>
      </c>
      <c r="D170">
        <v>0</v>
      </c>
      <c r="E170">
        <v>1</v>
      </c>
      <c r="F170">
        <v>1</v>
      </c>
      <c r="G170">
        <v>0</v>
      </c>
      <c r="H170">
        <v>0.25255063612414402</v>
      </c>
      <c r="I170">
        <v>0.25255063612414402</v>
      </c>
      <c r="J170">
        <v>0.74744936387585592</v>
      </c>
      <c r="K170">
        <v>-0.29108871664610242</v>
      </c>
      <c r="L170">
        <v>100</v>
      </c>
      <c r="M170">
        <v>0.33788327120188738</v>
      </c>
      <c r="AF170">
        <v>0.6781516636821513</v>
      </c>
      <c r="AG170">
        <v>0</v>
      </c>
      <c r="AH170">
        <v>1</v>
      </c>
      <c r="AI170">
        <v>142</v>
      </c>
      <c r="AJ170">
        <v>24</v>
      </c>
      <c r="AK170">
        <v>5.3333333333333344E-2</v>
      </c>
      <c r="AL170">
        <v>0.84</v>
      </c>
      <c r="AM170">
        <v>0</v>
      </c>
    </row>
    <row r="171" spans="1:39">
      <c r="A171">
        <v>640.70000000000005</v>
      </c>
      <c r="B171">
        <v>10.89</v>
      </c>
      <c r="C171">
        <v>0.1099</v>
      </c>
      <c r="D171">
        <v>0</v>
      </c>
      <c r="E171">
        <v>1</v>
      </c>
      <c r="F171">
        <v>1</v>
      </c>
      <c r="G171">
        <v>0</v>
      </c>
      <c r="H171">
        <v>0.10921298014835312</v>
      </c>
      <c r="I171">
        <v>0.10921298014835312</v>
      </c>
      <c r="J171">
        <v>0.89078701985164688</v>
      </c>
      <c r="K171">
        <v>-0.11564991504360693</v>
      </c>
      <c r="L171">
        <v>100</v>
      </c>
      <c r="M171">
        <v>0.12260279698119268</v>
      </c>
      <c r="AF171">
        <v>0.68191285658427214</v>
      </c>
      <c r="AG171">
        <v>0</v>
      </c>
      <c r="AH171">
        <v>1</v>
      </c>
      <c r="AI171">
        <v>142</v>
      </c>
      <c r="AJ171">
        <v>25</v>
      </c>
      <c r="AK171">
        <v>5.3333333333333344E-2</v>
      </c>
      <c r="AL171">
        <v>0.83333333333333337</v>
      </c>
      <c r="AM171">
        <v>0</v>
      </c>
    </row>
    <row r="172" spans="1:39">
      <c r="A172">
        <v>641.20000000000005</v>
      </c>
      <c r="B172">
        <v>13.47</v>
      </c>
      <c r="C172">
        <v>7.6240000000000002E-2</v>
      </c>
      <c r="D172">
        <v>0</v>
      </c>
      <c r="E172">
        <v>1</v>
      </c>
      <c r="F172">
        <v>1</v>
      </c>
      <c r="G172">
        <v>0</v>
      </c>
      <c r="H172">
        <v>8.0802920043832438E-2</v>
      </c>
      <c r="I172">
        <v>8.0802920043832438E-2</v>
      </c>
      <c r="J172">
        <v>0.91919707995616751</v>
      </c>
      <c r="K172">
        <v>-8.4254729175692294E-2</v>
      </c>
      <c r="L172">
        <v>100</v>
      </c>
      <c r="M172">
        <v>8.7905979909863929E-2</v>
      </c>
      <c r="AF172">
        <v>0.68721857305902623</v>
      </c>
      <c r="AG172">
        <v>0</v>
      </c>
      <c r="AH172">
        <v>1</v>
      </c>
      <c r="AI172">
        <v>142</v>
      </c>
      <c r="AJ172">
        <v>26</v>
      </c>
      <c r="AK172">
        <v>5.3333333333333344E-2</v>
      </c>
      <c r="AL172">
        <v>0.82666666666666666</v>
      </c>
      <c r="AM172">
        <v>0</v>
      </c>
    </row>
    <row r="173" spans="1:39">
      <c r="A173">
        <v>642.5</v>
      </c>
      <c r="B173">
        <v>19.77</v>
      </c>
      <c r="C173">
        <v>0.11409999999999999</v>
      </c>
      <c r="D173">
        <v>1</v>
      </c>
      <c r="E173">
        <v>0</v>
      </c>
      <c r="F173">
        <v>1</v>
      </c>
      <c r="G173">
        <v>1</v>
      </c>
      <c r="H173">
        <v>0.66858698989645693</v>
      </c>
      <c r="I173">
        <v>0.66858698989645693</v>
      </c>
      <c r="J173">
        <v>0.33141301010354307</v>
      </c>
      <c r="K173">
        <v>-0.40258876391047432</v>
      </c>
      <c r="L173">
        <v>100</v>
      </c>
      <c r="M173">
        <v>0.49569168277544334</v>
      </c>
      <c r="AF173">
        <v>0.70642732019812948</v>
      </c>
      <c r="AG173">
        <v>0</v>
      </c>
      <c r="AH173">
        <v>1</v>
      </c>
      <c r="AI173">
        <v>142</v>
      </c>
      <c r="AJ173">
        <v>27</v>
      </c>
      <c r="AK173">
        <v>5.3333333333333344E-2</v>
      </c>
      <c r="AL173">
        <v>0.82000000000000006</v>
      </c>
      <c r="AM173">
        <v>0</v>
      </c>
    </row>
    <row r="174" spans="1:39">
      <c r="A174">
        <v>642.70000000000005</v>
      </c>
      <c r="B174">
        <v>20.22</v>
      </c>
      <c r="C174">
        <v>0.1206</v>
      </c>
      <c r="D174">
        <v>1</v>
      </c>
      <c r="E174">
        <v>0</v>
      </c>
      <c r="F174">
        <v>1</v>
      </c>
      <c r="G174">
        <v>1</v>
      </c>
      <c r="H174">
        <v>0.74106590971712061</v>
      </c>
      <c r="I174">
        <v>0.74106590971712061</v>
      </c>
      <c r="J174">
        <v>0.25893409028287939</v>
      </c>
      <c r="K174">
        <v>-0.29966571065493136</v>
      </c>
      <c r="L174">
        <v>100</v>
      </c>
      <c r="M174">
        <v>0.34940763957381282</v>
      </c>
      <c r="AF174">
        <v>0.72715668419395862</v>
      </c>
      <c r="AG174">
        <v>0</v>
      </c>
      <c r="AH174">
        <v>1</v>
      </c>
      <c r="AI174">
        <v>142</v>
      </c>
      <c r="AJ174">
        <v>28</v>
      </c>
      <c r="AK174">
        <v>5.3333333333333344E-2</v>
      </c>
      <c r="AL174">
        <v>0.81333333333333335</v>
      </c>
      <c r="AM174">
        <v>5.4222222222222571E-3</v>
      </c>
    </row>
    <row r="175" spans="1:39">
      <c r="A175">
        <v>644.79999999999995</v>
      </c>
      <c r="B175">
        <v>21.53</v>
      </c>
      <c r="C175">
        <v>0.18679999999999999</v>
      </c>
      <c r="D175">
        <v>1</v>
      </c>
      <c r="E175">
        <v>0</v>
      </c>
      <c r="F175">
        <v>1</v>
      </c>
      <c r="G175">
        <v>1</v>
      </c>
      <c r="H175">
        <v>0.97441588963491255</v>
      </c>
      <c r="I175">
        <v>0.97441588963491255</v>
      </c>
      <c r="J175">
        <v>2.5584110365087454E-2</v>
      </c>
      <c r="K175">
        <v>-2.5917075062878603E-2</v>
      </c>
      <c r="L175">
        <v>100</v>
      </c>
      <c r="M175">
        <v>2.6255842743567258E-2</v>
      </c>
      <c r="AF175">
        <v>0.73305327993791924</v>
      </c>
      <c r="AG175">
        <v>1</v>
      </c>
      <c r="AH175">
        <v>0</v>
      </c>
      <c r="AI175">
        <v>143</v>
      </c>
      <c r="AJ175">
        <v>28</v>
      </c>
      <c r="AK175">
        <v>4.6666666666666634E-2</v>
      </c>
      <c r="AL175">
        <v>0.81333333333333335</v>
      </c>
      <c r="AM175">
        <v>0</v>
      </c>
    </row>
    <row r="176" spans="1:39">
      <c r="A176">
        <v>645.70000000000005</v>
      </c>
      <c r="B176">
        <v>22.15</v>
      </c>
      <c r="C176">
        <v>0.20080000000000001</v>
      </c>
      <c r="D176">
        <v>1</v>
      </c>
      <c r="E176">
        <v>0</v>
      </c>
      <c r="F176">
        <v>1</v>
      </c>
      <c r="G176">
        <v>1</v>
      </c>
      <c r="H176">
        <v>0.98653845739759305</v>
      </c>
      <c r="I176">
        <v>0.98653845739759305</v>
      </c>
      <c r="J176">
        <v>1.3461542602406951E-2</v>
      </c>
      <c r="K176">
        <v>-1.3552970602075082E-2</v>
      </c>
      <c r="L176">
        <v>100</v>
      </c>
      <c r="M176">
        <v>1.3645228426185622E-2</v>
      </c>
      <c r="AF176">
        <v>0.73800205215106007</v>
      </c>
      <c r="AG176">
        <v>0</v>
      </c>
      <c r="AH176">
        <v>1</v>
      </c>
      <c r="AI176">
        <v>143</v>
      </c>
      <c r="AJ176">
        <v>29</v>
      </c>
      <c r="AK176">
        <v>4.6666666666666634E-2</v>
      </c>
      <c r="AL176">
        <v>0.80666666666666664</v>
      </c>
      <c r="AM176">
        <v>0</v>
      </c>
    </row>
    <row r="177" spans="1:39">
      <c r="A177">
        <v>648.20000000000005</v>
      </c>
      <c r="B177">
        <v>21.46</v>
      </c>
      <c r="C177">
        <v>9.9470000000000003E-2</v>
      </c>
      <c r="D177">
        <v>1</v>
      </c>
      <c r="E177">
        <v>0</v>
      </c>
      <c r="F177">
        <v>1</v>
      </c>
      <c r="G177">
        <v>1</v>
      </c>
      <c r="H177">
        <v>0.68721857305902623</v>
      </c>
      <c r="I177">
        <v>0.68721857305902623</v>
      </c>
      <c r="J177">
        <v>0.31278142694097377</v>
      </c>
      <c r="K177">
        <v>-0.37510288152506832</v>
      </c>
      <c r="L177">
        <v>100</v>
      </c>
      <c r="M177">
        <v>0.45514111405441965</v>
      </c>
      <c r="AF177">
        <v>0.74106590971712061</v>
      </c>
      <c r="AG177">
        <v>0</v>
      </c>
      <c r="AH177">
        <v>1</v>
      </c>
      <c r="AI177">
        <v>143</v>
      </c>
      <c r="AJ177">
        <v>30</v>
      </c>
      <c r="AK177">
        <v>4.6666666666666634E-2</v>
      </c>
      <c r="AL177">
        <v>0.8</v>
      </c>
      <c r="AM177">
        <v>5.3333333333332794E-3</v>
      </c>
    </row>
    <row r="178" spans="1:39">
      <c r="A178">
        <v>651</v>
      </c>
      <c r="B178">
        <v>19.73</v>
      </c>
      <c r="C178">
        <v>0.1676</v>
      </c>
      <c r="D178">
        <v>0</v>
      </c>
      <c r="E178">
        <v>1</v>
      </c>
      <c r="F178">
        <v>1</v>
      </c>
      <c r="G178">
        <v>0</v>
      </c>
      <c r="H178">
        <v>0.92703233639804394</v>
      </c>
      <c r="I178">
        <v>0.92703233639804394</v>
      </c>
      <c r="J178">
        <v>7.2967663601956056E-2</v>
      </c>
      <c r="K178">
        <v>-2.617738900328205</v>
      </c>
      <c r="L178">
        <v>0</v>
      </c>
      <c r="M178">
        <v>12.704700830974568</v>
      </c>
      <c r="AF178">
        <v>0.78056349648537204</v>
      </c>
      <c r="AG178">
        <v>1</v>
      </c>
      <c r="AH178">
        <v>0</v>
      </c>
      <c r="AI178">
        <v>144</v>
      </c>
      <c r="AJ178">
        <v>30</v>
      </c>
      <c r="AK178">
        <v>4.0000000000000036E-2</v>
      </c>
      <c r="AL178">
        <v>0.8</v>
      </c>
      <c r="AM178">
        <v>0</v>
      </c>
    </row>
    <row r="179" spans="1:39">
      <c r="A179">
        <v>651.9</v>
      </c>
      <c r="B179">
        <v>15.24</v>
      </c>
      <c r="C179">
        <v>0.13389999999999999</v>
      </c>
      <c r="D179">
        <v>0</v>
      </c>
      <c r="E179">
        <v>1</v>
      </c>
      <c r="F179">
        <v>1</v>
      </c>
      <c r="G179">
        <v>0</v>
      </c>
      <c r="H179">
        <v>0.52707150515020362</v>
      </c>
      <c r="I179">
        <v>0.52707150515020362</v>
      </c>
      <c r="J179">
        <v>0.47292849484979638</v>
      </c>
      <c r="K179">
        <v>-0.74881107559717386</v>
      </c>
      <c r="L179">
        <v>0</v>
      </c>
      <c r="M179">
        <v>1.114484559272757</v>
      </c>
      <c r="AF179">
        <v>0.78110815428011471</v>
      </c>
      <c r="AG179">
        <v>0</v>
      </c>
      <c r="AH179">
        <v>1</v>
      </c>
      <c r="AI179">
        <v>144</v>
      </c>
      <c r="AJ179">
        <v>31</v>
      </c>
      <c r="AK179">
        <v>4.0000000000000036E-2</v>
      </c>
      <c r="AL179">
        <v>0.79333333333333333</v>
      </c>
      <c r="AM179">
        <v>0</v>
      </c>
    </row>
    <row r="180" spans="1:39">
      <c r="A180">
        <v>656.9</v>
      </c>
      <c r="B180">
        <v>21.59</v>
      </c>
      <c r="C180">
        <v>0.13650000000000001</v>
      </c>
      <c r="D180">
        <v>1</v>
      </c>
      <c r="E180">
        <v>0</v>
      </c>
      <c r="F180">
        <v>1</v>
      </c>
      <c r="G180">
        <v>1</v>
      </c>
      <c r="H180">
        <v>0.89463109842953947</v>
      </c>
      <c r="I180">
        <v>0.89463109842953947</v>
      </c>
      <c r="J180">
        <v>0.10536890157046053</v>
      </c>
      <c r="K180">
        <v>-0.11134382620267815</v>
      </c>
      <c r="L180">
        <v>100</v>
      </c>
      <c r="M180">
        <v>0.11777916255697803</v>
      </c>
      <c r="AF180">
        <v>0.79882945310545506</v>
      </c>
      <c r="AG180">
        <v>0</v>
      </c>
      <c r="AH180">
        <v>1</v>
      </c>
      <c r="AI180">
        <v>144</v>
      </c>
      <c r="AJ180">
        <v>32</v>
      </c>
      <c r="AK180">
        <v>4.0000000000000036E-2</v>
      </c>
      <c r="AL180">
        <v>0.78666666666666663</v>
      </c>
      <c r="AM180">
        <v>5.2444444444444778E-3</v>
      </c>
    </row>
    <row r="181" spans="1:39">
      <c r="A181">
        <v>658.8</v>
      </c>
      <c r="B181">
        <v>27.54</v>
      </c>
      <c r="C181">
        <v>0.1595</v>
      </c>
      <c r="D181">
        <v>1</v>
      </c>
      <c r="E181">
        <v>0</v>
      </c>
      <c r="F181">
        <v>1</v>
      </c>
      <c r="G181">
        <v>1</v>
      </c>
      <c r="H181">
        <v>0.99086476834673454</v>
      </c>
      <c r="I181">
        <v>0.99086476834673454</v>
      </c>
      <c r="J181">
        <v>9.1352316532654632E-3</v>
      </c>
      <c r="K181">
        <v>-9.1772137550214551E-3</v>
      </c>
      <c r="L181">
        <v>100</v>
      </c>
      <c r="M181">
        <v>9.2194534966740897E-3</v>
      </c>
      <c r="AF181">
        <v>0.80175643070163827</v>
      </c>
      <c r="AG181">
        <v>1</v>
      </c>
      <c r="AH181">
        <v>0</v>
      </c>
      <c r="AI181">
        <v>145</v>
      </c>
      <c r="AJ181">
        <v>32</v>
      </c>
      <c r="AK181">
        <v>3.3333333333333326E-2</v>
      </c>
      <c r="AL181">
        <v>0.78666666666666663</v>
      </c>
      <c r="AM181">
        <v>0</v>
      </c>
    </row>
    <row r="182" spans="1:39">
      <c r="A182">
        <v>662.7</v>
      </c>
      <c r="B182">
        <v>24.02</v>
      </c>
      <c r="C182">
        <v>8.6059999999999998E-2</v>
      </c>
      <c r="D182">
        <v>0</v>
      </c>
      <c r="E182">
        <v>1</v>
      </c>
      <c r="F182">
        <v>1</v>
      </c>
      <c r="G182">
        <v>0</v>
      </c>
      <c r="H182">
        <v>0.78056349648537204</v>
      </c>
      <c r="I182">
        <v>0.78056349648537204</v>
      </c>
      <c r="J182">
        <v>0.21943650351462796</v>
      </c>
      <c r="K182">
        <v>-1.5166923661535014</v>
      </c>
      <c r="L182">
        <v>0</v>
      </c>
      <c r="M182">
        <v>3.5571269318613554</v>
      </c>
      <c r="AF182">
        <v>0.83552500413539377</v>
      </c>
      <c r="AG182">
        <v>0</v>
      </c>
      <c r="AH182">
        <v>1</v>
      </c>
      <c r="AI182">
        <v>145</v>
      </c>
      <c r="AJ182">
        <v>33</v>
      </c>
      <c r="AK182">
        <v>3.3333333333333326E-2</v>
      </c>
      <c r="AL182">
        <v>0.78</v>
      </c>
      <c r="AM182">
        <v>0</v>
      </c>
    </row>
    <row r="183" spans="1:39">
      <c r="A183">
        <v>668.3</v>
      </c>
      <c r="B183">
        <v>23.94</v>
      </c>
      <c r="C183">
        <v>0.1479</v>
      </c>
      <c r="D183">
        <v>1</v>
      </c>
      <c r="E183">
        <v>0</v>
      </c>
      <c r="F183">
        <v>1</v>
      </c>
      <c r="G183">
        <v>1</v>
      </c>
      <c r="H183">
        <v>0.96574750572749812</v>
      </c>
      <c r="I183">
        <v>0.96574750572749812</v>
      </c>
      <c r="J183">
        <v>3.4252494272501877E-2</v>
      </c>
      <c r="K183">
        <v>-3.4852860170121618E-2</v>
      </c>
      <c r="L183">
        <v>100</v>
      </c>
      <c r="M183">
        <v>3.5467339101952385E-2</v>
      </c>
      <c r="AF183">
        <v>0.84288576394038628</v>
      </c>
      <c r="AG183">
        <v>0</v>
      </c>
      <c r="AH183">
        <v>1</v>
      </c>
      <c r="AI183">
        <v>145</v>
      </c>
      <c r="AJ183">
        <v>34</v>
      </c>
      <c r="AK183">
        <v>3.3333333333333326E-2</v>
      </c>
      <c r="AL183">
        <v>0.77333333333333332</v>
      </c>
      <c r="AM183">
        <v>5.1555555555555885E-3</v>
      </c>
    </row>
    <row r="184" spans="1:39">
      <c r="A184">
        <v>671.4</v>
      </c>
      <c r="B184">
        <v>23.21</v>
      </c>
      <c r="C184">
        <v>0.19800000000000001</v>
      </c>
      <c r="D184">
        <v>1</v>
      </c>
      <c r="E184">
        <v>0</v>
      </c>
      <c r="F184">
        <v>1</v>
      </c>
      <c r="G184">
        <v>1</v>
      </c>
      <c r="H184">
        <v>0.99185721176718733</v>
      </c>
      <c r="I184">
        <v>0.99185721176718733</v>
      </c>
      <c r="J184">
        <v>8.1427882328126699E-3</v>
      </c>
      <c r="K184">
        <v>-8.1761218084036025E-3</v>
      </c>
      <c r="L184">
        <v>100</v>
      </c>
      <c r="M184">
        <v>8.2096375730380602E-3</v>
      </c>
      <c r="AF184">
        <v>0.86603243256444795</v>
      </c>
      <c r="AG184">
        <v>1</v>
      </c>
      <c r="AH184">
        <v>0</v>
      </c>
      <c r="AI184">
        <v>146</v>
      </c>
      <c r="AJ184">
        <v>34</v>
      </c>
      <c r="AK184">
        <v>2.6666666666666616E-2</v>
      </c>
      <c r="AL184">
        <v>0.77333333333333332</v>
      </c>
      <c r="AM184">
        <v>0</v>
      </c>
    </row>
    <row r="185" spans="1:39">
      <c r="A185">
        <v>674.5</v>
      </c>
      <c r="B185">
        <v>16.39</v>
      </c>
      <c r="C185">
        <v>0.1807</v>
      </c>
      <c r="D185">
        <v>0</v>
      </c>
      <c r="E185">
        <v>1</v>
      </c>
      <c r="F185">
        <v>1</v>
      </c>
      <c r="G185">
        <v>0</v>
      </c>
      <c r="H185">
        <v>0.90367232022527444</v>
      </c>
      <c r="I185">
        <v>0.90367232022527444</v>
      </c>
      <c r="J185">
        <v>9.6327679774725561E-2</v>
      </c>
      <c r="K185">
        <v>-2.3399995687195871</v>
      </c>
      <c r="L185">
        <v>0</v>
      </c>
      <c r="M185">
        <v>9.3812320855088203</v>
      </c>
      <c r="AF185">
        <v>0.86892346715891067</v>
      </c>
      <c r="AG185">
        <v>0</v>
      </c>
      <c r="AH185">
        <v>1</v>
      </c>
      <c r="AI185">
        <v>146</v>
      </c>
      <c r="AJ185">
        <v>35</v>
      </c>
      <c r="AK185">
        <v>2.6666666666666616E-2</v>
      </c>
      <c r="AL185">
        <v>0.76666666666666661</v>
      </c>
      <c r="AM185">
        <v>0</v>
      </c>
    </row>
    <row r="186" spans="1:39">
      <c r="A186">
        <v>678.1</v>
      </c>
      <c r="B186">
        <v>17.57</v>
      </c>
      <c r="C186">
        <v>0.1305</v>
      </c>
      <c r="D186">
        <v>1</v>
      </c>
      <c r="E186">
        <v>0</v>
      </c>
      <c r="F186">
        <v>1</v>
      </c>
      <c r="G186">
        <v>1</v>
      </c>
      <c r="H186">
        <v>0.72715668419395862</v>
      </c>
      <c r="I186">
        <v>0.72715668419395862</v>
      </c>
      <c r="J186">
        <v>0.27284331580604138</v>
      </c>
      <c r="K186">
        <v>-0.31861330308277019</v>
      </c>
      <c r="L186">
        <v>100</v>
      </c>
      <c r="M186">
        <v>0.37521942895771321</v>
      </c>
      <c r="AF186">
        <v>0.86950757078653895</v>
      </c>
      <c r="AG186">
        <v>0</v>
      </c>
      <c r="AH186">
        <v>1</v>
      </c>
      <c r="AI186">
        <v>146</v>
      </c>
      <c r="AJ186">
        <v>36</v>
      </c>
      <c r="AK186">
        <v>2.6666666666666616E-2</v>
      </c>
      <c r="AL186">
        <v>0.76</v>
      </c>
      <c r="AM186">
        <v>0</v>
      </c>
    </row>
    <row r="187" spans="1:39">
      <c r="A187">
        <v>682.5</v>
      </c>
      <c r="B187">
        <v>16.670000000000002</v>
      </c>
      <c r="C187">
        <v>0.16489999999999999</v>
      </c>
      <c r="D187">
        <v>1</v>
      </c>
      <c r="E187">
        <v>0</v>
      </c>
      <c r="F187">
        <v>1</v>
      </c>
      <c r="G187">
        <v>1</v>
      </c>
      <c r="H187">
        <v>0.86892346715891067</v>
      </c>
      <c r="I187">
        <v>0.86892346715891067</v>
      </c>
      <c r="J187">
        <v>0.13107653284108933</v>
      </c>
      <c r="K187">
        <v>-0.14050022760789732</v>
      </c>
      <c r="L187">
        <v>100</v>
      </c>
      <c r="M187">
        <v>0.15084934150721674</v>
      </c>
      <c r="AF187">
        <v>0.87536331408692258</v>
      </c>
      <c r="AG187">
        <v>0</v>
      </c>
      <c r="AH187">
        <v>1</v>
      </c>
      <c r="AI187">
        <v>146</v>
      </c>
      <c r="AJ187">
        <v>37</v>
      </c>
      <c r="AK187">
        <v>2.6666666666666616E-2</v>
      </c>
      <c r="AL187">
        <v>0.7533333333333333</v>
      </c>
      <c r="AM187">
        <v>0</v>
      </c>
    </row>
    <row r="188" spans="1:39">
      <c r="A188">
        <v>684.5</v>
      </c>
      <c r="B188">
        <v>15.51</v>
      </c>
      <c r="C188">
        <v>0.1096</v>
      </c>
      <c r="D188">
        <v>0</v>
      </c>
      <c r="E188">
        <v>1</v>
      </c>
      <c r="F188">
        <v>1</v>
      </c>
      <c r="G188">
        <v>0</v>
      </c>
      <c r="H188">
        <v>0.43815080499998393</v>
      </c>
      <c r="I188">
        <v>0.43815080499998393</v>
      </c>
      <c r="J188">
        <v>0.56184919500001607</v>
      </c>
      <c r="K188">
        <v>-0.5765218013959762</v>
      </c>
      <c r="L188">
        <v>100</v>
      </c>
      <c r="M188">
        <v>0.77983702548505285</v>
      </c>
      <c r="AF188">
        <v>0.87630250421405875</v>
      </c>
      <c r="AG188">
        <v>0</v>
      </c>
      <c r="AH188">
        <v>1</v>
      </c>
      <c r="AI188">
        <v>146</v>
      </c>
      <c r="AJ188">
        <v>38</v>
      </c>
      <c r="AK188">
        <v>2.6666666666666616E-2</v>
      </c>
      <c r="AL188">
        <v>0.74666666666666659</v>
      </c>
      <c r="AM188">
        <v>0</v>
      </c>
    </row>
    <row r="189" spans="1:39">
      <c r="A189">
        <v>684.5</v>
      </c>
      <c r="B189">
        <v>20.13</v>
      </c>
      <c r="C189">
        <v>7.1999999999999995E-2</v>
      </c>
      <c r="D189">
        <v>1</v>
      </c>
      <c r="E189">
        <v>0</v>
      </c>
      <c r="F189">
        <v>1</v>
      </c>
      <c r="G189">
        <v>1</v>
      </c>
      <c r="H189">
        <v>0.47271360858927958</v>
      </c>
      <c r="I189">
        <v>0.47271360858927958</v>
      </c>
      <c r="J189">
        <v>0.52728639141072042</v>
      </c>
      <c r="K189">
        <v>-0.74926555253603699</v>
      </c>
      <c r="L189">
        <v>0</v>
      </c>
      <c r="M189">
        <v>1.1154457621482541</v>
      </c>
      <c r="AF189">
        <v>0.88728833058993817</v>
      </c>
      <c r="AG189">
        <v>0</v>
      </c>
      <c r="AH189">
        <v>1</v>
      </c>
      <c r="AI189">
        <v>146</v>
      </c>
      <c r="AJ189">
        <v>39</v>
      </c>
      <c r="AK189">
        <v>2.6666666666666616E-2</v>
      </c>
      <c r="AL189">
        <v>0.74</v>
      </c>
      <c r="AM189">
        <v>0</v>
      </c>
    </row>
    <row r="190" spans="1:39">
      <c r="A190">
        <v>685.9</v>
      </c>
      <c r="B190">
        <v>16.95</v>
      </c>
      <c r="C190">
        <v>7.8850000000000003E-2</v>
      </c>
      <c r="D190">
        <v>0</v>
      </c>
      <c r="E190">
        <v>1</v>
      </c>
      <c r="F190">
        <v>1</v>
      </c>
      <c r="G190">
        <v>0</v>
      </c>
      <c r="H190">
        <v>0.30682027316844224</v>
      </c>
      <c r="I190">
        <v>0.30682027316844224</v>
      </c>
      <c r="J190">
        <v>0.69317972683155782</v>
      </c>
      <c r="K190">
        <v>-0.36646596733933029</v>
      </c>
      <c r="L190">
        <v>100</v>
      </c>
      <c r="M190">
        <v>0.44262730326935734</v>
      </c>
      <c r="AF190">
        <v>0.88746524832619789</v>
      </c>
      <c r="AG190">
        <v>0</v>
      </c>
      <c r="AH190">
        <v>1</v>
      </c>
      <c r="AI190">
        <v>146</v>
      </c>
      <c r="AJ190">
        <v>40</v>
      </c>
      <c r="AK190">
        <v>2.6666666666666616E-2</v>
      </c>
      <c r="AL190">
        <v>0.73333333333333339</v>
      </c>
      <c r="AM190">
        <v>0</v>
      </c>
    </row>
    <row r="191" spans="1:39">
      <c r="A191">
        <v>687.3</v>
      </c>
      <c r="B191">
        <v>19.100000000000001</v>
      </c>
      <c r="C191">
        <v>9.8229999999999998E-2</v>
      </c>
      <c r="D191">
        <v>0</v>
      </c>
      <c r="E191">
        <v>1</v>
      </c>
      <c r="F191">
        <v>1</v>
      </c>
      <c r="G191">
        <v>0</v>
      </c>
      <c r="H191">
        <v>0.61706579502405123</v>
      </c>
      <c r="I191">
        <v>0.61706579502405123</v>
      </c>
      <c r="J191">
        <v>0.38293420497594877</v>
      </c>
      <c r="K191">
        <v>-0.95989209313338464</v>
      </c>
      <c r="L191">
        <v>0</v>
      </c>
      <c r="M191">
        <v>1.611414668644729</v>
      </c>
      <c r="AF191">
        <v>0.88923745397178866</v>
      </c>
      <c r="AG191">
        <v>0</v>
      </c>
      <c r="AH191">
        <v>1</v>
      </c>
      <c r="AI191">
        <v>146</v>
      </c>
      <c r="AJ191">
        <v>41</v>
      </c>
      <c r="AK191">
        <v>2.6666666666666616E-2</v>
      </c>
      <c r="AL191">
        <v>0.72666666666666668</v>
      </c>
      <c r="AM191">
        <v>0</v>
      </c>
    </row>
    <row r="192" spans="1:39">
      <c r="A192">
        <v>689.5</v>
      </c>
      <c r="B192">
        <v>18.77</v>
      </c>
      <c r="C192">
        <v>0.1167</v>
      </c>
      <c r="D192">
        <v>0</v>
      </c>
      <c r="E192">
        <v>1</v>
      </c>
      <c r="F192">
        <v>1</v>
      </c>
      <c r="G192">
        <v>0</v>
      </c>
      <c r="H192">
        <v>0.73305327993791924</v>
      </c>
      <c r="I192">
        <v>0.73305327993791924</v>
      </c>
      <c r="J192">
        <v>0.26694672006208076</v>
      </c>
      <c r="K192">
        <v>-1.3207061908239892</v>
      </c>
      <c r="L192">
        <v>0</v>
      </c>
      <c r="M192">
        <v>2.7460658807399518</v>
      </c>
      <c r="AF192">
        <v>0.89032560702114072</v>
      </c>
      <c r="AG192">
        <v>0</v>
      </c>
      <c r="AH192">
        <v>1</v>
      </c>
      <c r="AI192">
        <v>146</v>
      </c>
      <c r="AJ192">
        <v>42</v>
      </c>
      <c r="AK192">
        <v>2.6666666666666616E-2</v>
      </c>
      <c r="AL192">
        <v>0.72</v>
      </c>
      <c r="AM192">
        <v>0</v>
      </c>
    </row>
    <row r="193" spans="1:39">
      <c r="A193">
        <v>690.2</v>
      </c>
      <c r="B193">
        <v>19.760000000000002</v>
      </c>
      <c r="C193">
        <v>5.3519999999999998E-2</v>
      </c>
      <c r="D193">
        <v>0</v>
      </c>
      <c r="E193">
        <v>1</v>
      </c>
      <c r="F193">
        <v>1</v>
      </c>
      <c r="G193">
        <v>0</v>
      </c>
      <c r="H193">
        <v>0.31789470004690751</v>
      </c>
      <c r="I193">
        <v>0.31789470004690751</v>
      </c>
      <c r="J193">
        <v>0.68210529995309255</v>
      </c>
      <c r="K193">
        <v>-0.38257123429873624</v>
      </c>
      <c r="L193">
        <v>100</v>
      </c>
      <c r="M193">
        <v>0.46604930363210589</v>
      </c>
      <c r="AF193">
        <v>0.89463109842953947</v>
      </c>
      <c r="AG193">
        <v>0</v>
      </c>
      <c r="AH193">
        <v>1</v>
      </c>
      <c r="AI193">
        <v>146</v>
      </c>
      <c r="AJ193">
        <v>43</v>
      </c>
      <c r="AK193">
        <v>2.6666666666666616E-2</v>
      </c>
      <c r="AL193">
        <v>0.71333333333333337</v>
      </c>
      <c r="AM193">
        <v>0</v>
      </c>
    </row>
    <row r="194" spans="1:39">
      <c r="A194">
        <v>698.8</v>
      </c>
      <c r="B194">
        <v>25.2</v>
      </c>
      <c r="C194">
        <v>5.1310000000000001E-2</v>
      </c>
      <c r="D194">
        <v>1</v>
      </c>
      <c r="E194">
        <v>0</v>
      </c>
      <c r="F194">
        <v>1</v>
      </c>
      <c r="G194">
        <v>1</v>
      </c>
      <c r="H194">
        <v>0.70642732019812948</v>
      </c>
      <c r="I194">
        <v>0.70642732019812948</v>
      </c>
      <c r="J194">
        <v>0.29357267980187052</v>
      </c>
      <c r="K194">
        <v>-0.34753495518808991</v>
      </c>
      <c r="L194">
        <v>100</v>
      </c>
      <c r="M194">
        <v>0.41557379139800693</v>
      </c>
      <c r="AF194">
        <v>0.89774300591206546</v>
      </c>
      <c r="AG194">
        <v>0</v>
      </c>
      <c r="AH194">
        <v>1</v>
      </c>
      <c r="AI194">
        <v>146</v>
      </c>
      <c r="AJ194">
        <v>44</v>
      </c>
      <c r="AK194">
        <v>2.6666666666666616E-2</v>
      </c>
      <c r="AL194">
        <v>0.70666666666666667</v>
      </c>
      <c r="AM194">
        <v>0</v>
      </c>
    </row>
    <row r="195" spans="1:39">
      <c r="A195">
        <v>704.4</v>
      </c>
      <c r="B195">
        <v>14.26</v>
      </c>
      <c r="C195">
        <v>0.2135</v>
      </c>
      <c r="D195">
        <v>1</v>
      </c>
      <c r="E195">
        <v>0</v>
      </c>
      <c r="F195">
        <v>1</v>
      </c>
      <c r="G195">
        <v>1</v>
      </c>
      <c r="H195">
        <v>0.95319095613716931</v>
      </c>
      <c r="I195">
        <v>0.95319095613716931</v>
      </c>
      <c r="J195">
        <v>4.680904386283069E-2</v>
      </c>
      <c r="K195">
        <v>-4.7940021698941702E-2</v>
      </c>
      <c r="L195">
        <v>100</v>
      </c>
      <c r="M195">
        <v>4.9107729738147678E-2</v>
      </c>
      <c r="AF195">
        <v>0.89986670508782152</v>
      </c>
      <c r="AG195">
        <v>0</v>
      </c>
      <c r="AH195">
        <v>1</v>
      </c>
      <c r="AI195">
        <v>146</v>
      </c>
      <c r="AJ195">
        <v>45</v>
      </c>
      <c r="AK195">
        <v>2.6666666666666616E-2</v>
      </c>
      <c r="AL195">
        <v>0.7</v>
      </c>
      <c r="AM195">
        <v>4.6666666666666185E-3</v>
      </c>
    </row>
    <row r="196" spans="1:39">
      <c r="A196">
        <v>705.6</v>
      </c>
      <c r="B196">
        <v>19.829999999999998</v>
      </c>
      <c r="C196">
        <v>0.15529999999999999</v>
      </c>
      <c r="D196">
        <v>1</v>
      </c>
      <c r="E196">
        <v>0</v>
      </c>
      <c r="F196">
        <v>1</v>
      </c>
      <c r="G196">
        <v>1</v>
      </c>
      <c r="H196">
        <v>0.94115911915262984</v>
      </c>
      <c r="I196">
        <v>0.94115911915262984</v>
      </c>
      <c r="J196">
        <v>5.8840880847370158E-2</v>
      </c>
      <c r="K196">
        <v>-6.0643057886708936E-2</v>
      </c>
      <c r="L196">
        <v>100</v>
      </c>
      <c r="M196">
        <v>6.2519588505233203E-2</v>
      </c>
      <c r="AF196">
        <v>0.90367232022527444</v>
      </c>
      <c r="AG196">
        <v>1</v>
      </c>
      <c r="AH196">
        <v>0</v>
      </c>
      <c r="AI196">
        <v>147</v>
      </c>
      <c r="AJ196">
        <v>45</v>
      </c>
      <c r="AK196">
        <v>2.0000000000000018E-2</v>
      </c>
      <c r="AL196">
        <v>0.7</v>
      </c>
      <c r="AM196">
        <v>0</v>
      </c>
    </row>
    <row r="197" spans="1:39">
      <c r="A197">
        <v>710.6</v>
      </c>
      <c r="B197">
        <v>22.41</v>
      </c>
      <c r="C197">
        <v>0.1052</v>
      </c>
      <c r="D197">
        <v>1</v>
      </c>
      <c r="E197">
        <v>0</v>
      </c>
      <c r="F197">
        <v>1</v>
      </c>
      <c r="G197">
        <v>1</v>
      </c>
      <c r="H197">
        <v>0.87536331408692258</v>
      </c>
      <c r="I197">
        <v>0.87536331408692258</v>
      </c>
      <c r="J197">
        <v>0.12463668591307742</v>
      </c>
      <c r="K197">
        <v>-0.13311626270353283</v>
      </c>
      <c r="L197">
        <v>100</v>
      </c>
      <c r="M197">
        <v>0.14238280712401563</v>
      </c>
      <c r="AF197">
        <v>0.91430641845818905</v>
      </c>
      <c r="AG197">
        <v>0</v>
      </c>
      <c r="AH197">
        <v>1</v>
      </c>
      <c r="AI197">
        <v>147</v>
      </c>
      <c r="AJ197">
        <v>46</v>
      </c>
      <c r="AK197">
        <v>2.0000000000000018E-2</v>
      </c>
      <c r="AL197">
        <v>0.69333333333333336</v>
      </c>
      <c r="AM197">
        <v>0</v>
      </c>
    </row>
    <row r="198" spans="1:39">
      <c r="A198">
        <v>712.8</v>
      </c>
      <c r="B198">
        <v>22.02</v>
      </c>
      <c r="C198">
        <v>7.0809999999999998E-2</v>
      </c>
      <c r="D198">
        <v>1</v>
      </c>
      <c r="E198">
        <v>0</v>
      </c>
      <c r="F198">
        <v>1</v>
      </c>
      <c r="G198">
        <v>1</v>
      </c>
      <c r="H198">
        <v>0.67426316471767167</v>
      </c>
      <c r="I198">
        <v>0.67426316471767167</v>
      </c>
      <c r="J198">
        <v>0.32573683528232833</v>
      </c>
      <c r="K198">
        <v>-0.39413479217304609</v>
      </c>
      <c r="L198">
        <v>100</v>
      </c>
      <c r="M198">
        <v>0.48310044553408349</v>
      </c>
      <c r="AF198">
        <v>0.91538003822649483</v>
      </c>
      <c r="AG198">
        <v>0</v>
      </c>
      <c r="AH198">
        <v>1</v>
      </c>
      <c r="AI198">
        <v>147</v>
      </c>
      <c r="AJ198">
        <v>47</v>
      </c>
      <c r="AK198">
        <v>2.0000000000000018E-2</v>
      </c>
      <c r="AL198">
        <v>0.68666666666666665</v>
      </c>
      <c r="AM198">
        <v>0</v>
      </c>
    </row>
    <row r="199" spans="1:39">
      <c r="A199">
        <v>713.3</v>
      </c>
      <c r="B199">
        <v>17.27</v>
      </c>
      <c r="C199">
        <v>0.22839999999999999</v>
      </c>
      <c r="D199">
        <v>1</v>
      </c>
      <c r="E199">
        <v>0</v>
      </c>
      <c r="F199">
        <v>1</v>
      </c>
      <c r="G199">
        <v>1</v>
      </c>
      <c r="H199">
        <v>0.98898770429703142</v>
      </c>
      <c r="I199">
        <v>0.98898770429703142</v>
      </c>
      <c r="J199">
        <v>1.1012295702968578E-2</v>
      </c>
      <c r="K199">
        <v>-1.1073379896737505E-2</v>
      </c>
      <c r="L199">
        <v>100</v>
      </c>
      <c r="M199">
        <v>1.1134916698277937E-2</v>
      </c>
      <c r="AF199">
        <v>0.91666929853442503</v>
      </c>
      <c r="AG199">
        <v>0</v>
      </c>
      <c r="AH199">
        <v>1</v>
      </c>
      <c r="AI199">
        <v>147</v>
      </c>
      <c r="AJ199">
        <v>48</v>
      </c>
      <c r="AK199">
        <v>2.0000000000000018E-2</v>
      </c>
      <c r="AL199">
        <v>0.67999999999999994</v>
      </c>
      <c r="AM199">
        <v>4.5333333333333623E-3</v>
      </c>
    </row>
    <row r="200" spans="1:39">
      <c r="A200">
        <v>716.6</v>
      </c>
      <c r="B200">
        <v>16.68</v>
      </c>
      <c r="C200">
        <v>9.5880000000000007E-2</v>
      </c>
      <c r="D200">
        <v>1</v>
      </c>
      <c r="E200">
        <v>0</v>
      </c>
      <c r="F200">
        <v>1</v>
      </c>
      <c r="G200">
        <v>1</v>
      </c>
      <c r="H200">
        <v>0.50105288868481013</v>
      </c>
      <c r="I200">
        <v>0.50105288868481013</v>
      </c>
      <c r="J200">
        <v>0.49894711131518987</v>
      </c>
      <c r="K200">
        <v>-0.69104361723184937</v>
      </c>
      <c r="L200">
        <v>100</v>
      </c>
      <c r="M200">
        <v>0.9957972952213735</v>
      </c>
      <c r="AF200">
        <v>0.92703233639804394</v>
      </c>
      <c r="AG200">
        <v>1</v>
      </c>
      <c r="AH200">
        <v>0</v>
      </c>
      <c r="AI200">
        <v>148</v>
      </c>
      <c r="AJ200">
        <v>48</v>
      </c>
      <c r="AK200">
        <v>1.3333333333333308E-2</v>
      </c>
      <c r="AL200">
        <v>0.67999999999999994</v>
      </c>
      <c r="AM200">
        <v>0</v>
      </c>
    </row>
    <row r="201" spans="1:39">
      <c r="A201">
        <v>725.5</v>
      </c>
      <c r="B201">
        <v>12.91</v>
      </c>
      <c r="C201">
        <v>6.2300000000000001E-2</v>
      </c>
      <c r="D201">
        <v>0</v>
      </c>
      <c r="E201">
        <v>1</v>
      </c>
      <c r="F201">
        <v>1</v>
      </c>
      <c r="G201">
        <v>0</v>
      </c>
      <c r="H201">
        <v>0.10692394855105856</v>
      </c>
      <c r="I201">
        <v>0.10692394855105856</v>
      </c>
      <c r="J201">
        <v>0.89307605144894142</v>
      </c>
      <c r="K201">
        <v>-0.11308353773531034</v>
      </c>
      <c r="L201">
        <v>100</v>
      </c>
      <c r="M201">
        <v>0.11972546837145995</v>
      </c>
      <c r="AF201">
        <v>0.92771234749433684</v>
      </c>
      <c r="AG201">
        <v>0</v>
      </c>
      <c r="AH201">
        <v>1</v>
      </c>
      <c r="AI201">
        <v>148</v>
      </c>
      <c r="AJ201">
        <v>49</v>
      </c>
      <c r="AK201">
        <v>1.3333333333333308E-2</v>
      </c>
      <c r="AL201">
        <v>0.67333333333333334</v>
      </c>
      <c r="AM201">
        <v>4.4888888888888426E-3</v>
      </c>
    </row>
    <row r="202" spans="1:39">
      <c r="A202">
        <v>728.2</v>
      </c>
      <c r="B202">
        <v>22.76</v>
      </c>
      <c r="C202">
        <v>0.1036</v>
      </c>
      <c r="D202">
        <v>1</v>
      </c>
      <c r="E202">
        <v>0</v>
      </c>
      <c r="F202">
        <v>1</v>
      </c>
      <c r="G202">
        <v>1</v>
      </c>
      <c r="H202">
        <v>0.89986670508782152</v>
      </c>
      <c r="I202">
        <v>0.89986670508782152</v>
      </c>
      <c r="J202">
        <v>0.10013329491217848</v>
      </c>
      <c r="K202">
        <v>-0.10550863208449876</v>
      </c>
      <c r="L202">
        <v>100</v>
      </c>
      <c r="M202">
        <v>0.11127569710716886</v>
      </c>
      <c r="AF202">
        <v>0.92859018795238013</v>
      </c>
      <c r="AG202">
        <v>1</v>
      </c>
      <c r="AH202">
        <v>0</v>
      </c>
      <c r="AI202">
        <v>149</v>
      </c>
      <c r="AJ202">
        <v>49</v>
      </c>
      <c r="AK202">
        <v>6.6666666666667096E-3</v>
      </c>
      <c r="AL202">
        <v>0.67333333333333334</v>
      </c>
      <c r="AM202">
        <v>0</v>
      </c>
    </row>
    <row r="203" spans="1:39">
      <c r="A203">
        <v>732.4</v>
      </c>
      <c r="B203">
        <v>25.27</v>
      </c>
      <c r="C203">
        <v>0.16969999999999999</v>
      </c>
      <c r="D203">
        <v>1</v>
      </c>
      <c r="E203">
        <v>0</v>
      </c>
      <c r="F203">
        <v>1</v>
      </c>
      <c r="G203">
        <v>1</v>
      </c>
      <c r="H203">
        <v>0.99429779621435954</v>
      </c>
      <c r="I203">
        <v>0.99429779621435954</v>
      </c>
      <c r="J203">
        <v>5.7022037856404584E-3</v>
      </c>
      <c r="K203">
        <v>-5.7185234177954836E-3</v>
      </c>
      <c r="L203">
        <v>100</v>
      </c>
      <c r="M203">
        <v>5.7349053848361614E-3</v>
      </c>
      <c r="AF203">
        <v>0.9391666696055686</v>
      </c>
      <c r="AG203">
        <v>0</v>
      </c>
      <c r="AH203">
        <v>1</v>
      </c>
      <c r="AI203">
        <v>149</v>
      </c>
      <c r="AJ203">
        <v>50</v>
      </c>
      <c r="AK203">
        <v>6.6666666666667096E-3</v>
      </c>
      <c r="AL203">
        <v>0.66666666666666674</v>
      </c>
      <c r="AM203">
        <v>0</v>
      </c>
    </row>
    <row r="204" spans="1:39">
      <c r="A204">
        <v>736.9</v>
      </c>
      <c r="B204">
        <v>11.89</v>
      </c>
      <c r="C204">
        <v>0.1555</v>
      </c>
      <c r="D204">
        <v>1</v>
      </c>
      <c r="E204">
        <v>0</v>
      </c>
      <c r="F204">
        <v>1</v>
      </c>
      <c r="G204">
        <v>1</v>
      </c>
      <c r="H204">
        <v>0.68191285658427214</v>
      </c>
      <c r="I204">
        <v>0.68191285658427214</v>
      </c>
      <c r="J204">
        <v>0.31808714341572786</v>
      </c>
      <c r="K204">
        <v>-0.38285340557215358</v>
      </c>
      <c r="L204">
        <v>100</v>
      </c>
      <c r="M204">
        <v>0.46646303900037706</v>
      </c>
      <c r="AF204">
        <v>0.94115911915262984</v>
      </c>
      <c r="AG204">
        <v>0</v>
      </c>
      <c r="AH204">
        <v>1</v>
      </c>
      <c r="AI204">
        <v>149</v>
      </c>
      <c r="AJ204">
        <v>51</v>
      </c>
      <c r="AK204">
        <v>6.6666666666667096E-3</v>
      </c>
      <c r="AL204">
        <v>0.65999999999999992</v>
      </c>
      <c r="AM204">
        <v>0</v>
      </c>
    </row>
    <row r="205" spans="1:39">
      <c r="A205">
        <v>744.9</v>
      </c>
      <c r="B205">
        <v>33.56</v>
      </c>
      <c r="C205">
        <v>0.16389999999999999</v>
      </c>
      <c r="D205">
        <v>1</v>
      </c>
      <c r="E205">
        <v>0</v>
      </c>
      <c r="F205">
        <v>1</v>
      </c>
      <c r="G205">
        <v>1</v>
      </c>
      <c r="H205">
        <v>0.99948771977936923</v>
      </c>
      <c r="I205">
        <v>0.99948771977936923</v>
      </c>
      <c r="J205">
        <v>5.122802206307675E-4</v>
      </c>
      <c r="K205">
        <v>-5.1241148097295791E-4</v>
      </c>
      <c r="L205">
        <v>100</v>
      </c>
      <c r="M205">
        <v>5.1254278616234546E-4</v>
      </c>
      <c r="AF205">
        <v>0.94331092601320132</v>
      </c>
      <c r="AG205">
        <v>0</v>
      </c>
      <c r="AH205">
        <v>1</v>
      </c>
      <c r="AI205">
        <v>149</v>
      </c>
      <c r="AJ205">
        <v>52</v>
      </c>
      <c r="AK205">
        <v>6.6666666666667096E-3</v>
      </c>
      <c r="AL205">
        <v>0.65333333333333332</v>
      </c>
      <c r="AM205">
        <v>0</v>
      </c>
    </row>
    <row r="206" spans="1:39">
      <c r="A206">
        <v>748.9</v>
      </c>
      <c r="B206">
        <v>19.48</v>
      </c>
      <c r="C206">
        <v>0.12230000000000001</v>
      </c>
      <c r="D206">
        <v>1</v>
      </c>
      <c r="E206">
        <v>0</v>
      </c>
      <c r="F206">
        <v>1</v>
      </c>
      <c r="G206">
        <v>1</v>
      </c>
      <c r="H206">
        <v>0.88728833058993817</v>
      </c>
      <c r="I206">
        <v>0.88728833058993817</v>
      </c>
      <c r="J206">
        <v>0.11271166941006183</v>
      </c>
      <c r="K206">
        <v>-0.1195852868221232</v>
      </c>
      <c r="L206">
        <v>100</v>
      </c>
      <c r="M206">
        <v>0.12702936072102106</v>
      </c>
      <c r="AF206">
        <v>0.9522493502431183</v>
      </c>
      <c r="AG206">
        <v>0</v>
      </c>
      <c r="AH206">
        <v>1</v>
      </c>
      <c r="AI206">
        <v>149</v>
      </c>
      <c r="AJ206">
        <v>53</v>
      </c>
      <c r="AK206">
        <v>6.6666666666667096E-3</v>
      </c>
      <c r="AL206">
        <v>0.64666666666666672</v>
      </c>
      <c r="AM206">
        <v>0</v>
      </c>
    </row>
    <row r="207" spans="1:39">
      <c r="A207">
        <v>758.6</v>
      </c>
      <c r="B207">
        <v>19.38</v>
      </c>
      <c r="C207">
        <v>5.6160000000000002E-2</v>
      </c>
      <c r="D207">
        <v>1</v>
      </c>
      <c r="E207">
        <v>0</v>
      </c>
      <c r="F207">
        <v>1</v>
      </c>
      <c r="G207">
        <v>1</v>
      </c>
      <c r="H207">
        <v>0.4919351404487754</v>
      </c>
      <c r="I207">
        <v>0.4919351404487754</v>
      </c>
      <c r="J207">
        <v>0.5080648595512246</v>
      </c>
      <c r="K207">
        <v>-0.70940839953609802</v>
      </c>
      <c r="L207">
        <v>0</v>
      </c>
      <c r="M207">
        <v>1.0327883043438097</v>
      </c>
      <c r="AF207">
        <v>0.95319095613716931</v>
      </c>
      <c r="AG207">
        <v>0</v>
      </c>
      <c r="AH207">
        <v>1</v>
      </c>
      <c r="AI207">
        <v>149</v>
      </c>
      <c r="AJ207">
        <v>54</v>
      </c>
      <c r="AK207">
        <v>6.6666666666667096E-3</v>
      </c>
      <c r="AL207">
        <v>0.64</v>
      </c>
      <c r="AM207">
        <v>0</v>
      </c>
    </row>
    <row r="208" spans="1:39">
      <c r="A208">
        <v>761.3</v>
      </c>
      <c r="B208">
        <v>20.25</v>
      </c>
      <c r="C208">
        <v>0.12039999999999999</v>
      </c>
      <c r="D208">
        <v>1</v>
      </c>
      <c r="E208">
        <v>0</v>
      </c>
      <c r="F208">
        <v>1</v>
      </c>
      <c r="G208">
        <v>1</v>
      </c>
      <c r="H208">
        <v>0.91430641845818905</v>
      </c>
      <c r="I208">
        <v>0.91430641845818905</v>
      </c>
      <c r="J208">
        <v>8.5693581541810948E-2</v>
      </c>
      <c r="K208">
        <v>-8.9589513757441272E-2</v>
      </c>
      <c r="L208">
        <v>100</v>
      </c>
      <c r="M208">
        <v>9.3725232385787616E-2</v>
      </c>
      <c r="AF208">
        <v>0.95442557745977008</v>
      </c>
      <c r="AG208">
        <v>0</v>
      </c>
      <c r="AH208">
        <v>1</v>
      </c>
      <c r="AI208">
        <v>149</v>
      </c>
      <c r="AJ208">
        <v>55</v>
      </c>
      <c r="AK208">
        <v>6.6666666666667096E-3</v>
      </c>
      <c r="AL208">
        <v>0.6333333333333333</v>
      </c>
      <c r="AM208">
        <v>0</v>
      </c>
    </row>
    <row r="209" spans="1:39">
      <c r="A209">
        <v>761.7</v>
      </c>
      <c r="B209">
        <v>13.93</v>
      </c>
      <c r="C209">
        <v>9.4619999999999996E-2</v>
      </c>
      <c r="D209">
        <v>0</v>
      </c>
      <c r="E209">
        <v>1</v>
      </c>
      <c r="F209">
        <v>1</v>
      </c>
      <c r="G209">
        <v>0</v>
      </c>
      <c r="H209">
        <v>0.4119057021810662</v>
      </c>
      <c r="I209">
        <v>0.4119057021810662</v>
      </c>
      <c r="J209">
        <v>0.58809429781893385</v>
      </c>
      <c r="K209">
        <v>-0.53086797350111081</v>
      </c>
      <c r="L209">
        <v>100</v>
      </c>
      <c r="M209">
        <v>0.70040757699692291</v>
      </c>
      <c r="AF209">
        <v>0.96146833168540724</v>
      </c>
      <c r="AG209">
        <v>0</v>
      </c>
      <c r="AH209">
        <v>1</v>
      </c>
      <c r="AI209">
        <v>149</v>
      </c>
      <c r="AJ209">
        <v>56</v>
      </c>
      <c r="AK209">
        <v>6.6666666666667096E-3</v>
      </c>
      <c r="AL209">
        <v>0.62666666666666671</v>
      </c>
      <c r="AM209">
        <v>0</v>
      </c>
    </row>
    <row r="210" spans="1:39">
      <c r="A210">
        <v>766.6</v>
      </c>
      <c r="B210">
        <v>20.309999999999999</v>
      </c>
      <c r="C210">
        <v>8.7989999999999999E-2</v>
      </c>
      <c r="D210">
        <v>1</v>
      </c>
      <c r="E210">
        <v>0</v>
      </c>
      <c r="F210">
        <v>1</v>
      </c>
      <c r="G210">
        <v>1</v>
      </c>
      <c r="H210">
        <v>0.79882945310545506</v>
      </c>
      <c r="I210">
        <v>0.79882945310545506</v>
      </c>
      <c r="J210">
        <v>0.20117054689454494</v>
      </c>
      <c r="K210">
        <v>-0.22460780643086808</v>
      </c>
      <c r="L210">
        <v>100</v>
      </c>
      <c r="M210">
        <v>0.25183165957701364</v>
      </c>
      <c r="AF210">
        <v>0.96567366843359304</v>
      </c>
      <c r="AG210">
        <v>0</v>
      </c>
      <c r="AH210">
        <v>1</v>
      </c>
      <c r="AI210">
        <v>149</v>
      </c>
      <c r="AJ210">
        <v>57</v>
      </c>
      <c r="AK210">
        <v>6.6666666666667096E-3</v>
      </c>
      <c r="AL210">
        <v>0.62</v>
      </c>
      <c r="AM210">
        <v>0</v>
      </c>
    </row>
    <row r="211" spans="1:39">
      <c r="A211">
        <v>773.5</v>
      </c>
      <c r="B211">
        <v>23.2</v>
      </c>
      <c r="C211">
        <v>0.31140000000000001</v>
      </c>
      <c r="D211">
        <v>1</v>
      </c>
      <c r="E211">
        <v>0</v>
      </c>
      <c r="F211">
        <v>1</v>
      </c>
      <c r="G211">
        <v>1</v>
      </c>
      <c r="H211">
        <v>0.99993599034257596</v>
      </c>
      <c r="I211">
        <v>0.99993599034257596</v>
      </c>
      <c r="J211">
        <v>6.4009657424035638E-5</v>
      </c>
      <c r="K211">
        <v>-6.4011706129582508E-5</v>
      </c>
      <c r="L211">
        <v>100</v>
      </c>
      <c r="M211">
        <v>6.4013754922558655E-5</v>
      </c>
      <c r="AF211">
        <v>0.96574750572749812</v>
      </c>
      <c r="AG211">
        <v>0</v>
      </c>
      <c r="AH211">
        <v>1</v>
      </c>
      <c r="AI211">
        <v>149</v>
      </c>
      <c r="AJ211">
        <v>58</v>
      </c>
      <c r="AK211">
        <v>6.6666666666667096E-3</v>
      </c>
      <c r="AL211">
        <v>0.61333333333333329</v>
      </c>
      <c r="AM211">
        <v>0</v>
      </c>
    </row>
    <row r="212" spans="1:39">
      <c r="A212">
        <v>781</v>
      </c>
      <c r="B212">
        <v>17.89</v>
      </c>
      <c r="C212">
        <v>0.12920000000000001</v>
      </c>
      <c r="D212">
        <v>1</v>
      </c>
      <c r="E212">
        <v>0</v>
      </c>
      <c r="F212">
        <v>1</v>
      </c>
      <c r="G212">
        <v>1</v>
      </c>
      <c r="H212">
        <v>0.89774300591206546</v>
      </c>
      <c r="I212">
        <v>0.89774300591206546</v>
      </c>
      <c r="J212">
        <v>0.10225699408793454</v>
      </c>
      <c r="K212">
        <v>-0.10787143659182236</v>
      </c>
      <c r="L212">
        <v>100</v>
      </c>
      <c r="M212">
        <v>0.11390452881785043</v>
      </c>
      <c r="AF212">
        <v>0.96927327227013327</v>
      </c>
      <c r="AG212">
        <v>0</v>
      </c>
      <c r="AH212">
        <v>1</v>
      </c>
      <c r="AI212">
        <v>149</v>
      </c>
      <c r="AJ212">
        <v>59</v>
      </c>
      <c r="AK212">
        <v>6.6666666666667096E-3</v>
      </c>
      <c r="AL212">
        <v>0.60666666666666669</v>
      </c>
      <c r="AM212">
        <v>0</v>
      </c>
    </row>
    <row r="213" spans="1:39">
      <c r="A213">
        <v>782.6</v>
      </c>
      <c r="B213">
        <v>22.91</v>
      </c>
      <c r="C213">
        <v>0.17519999999999999</v>
      </c>
      <c r="D213">
        <v>1</v>
      </c>
      <c r="E213">
        <v>0</v>
      </c>
      <c r="F213">
        <v>1</v>
      </c>
      <c r="G213">
        <v>1</v>
      </c>
      <c r="H213">
        <v>0.99448936868306492</v>
      </c>
      <c r="I213">
        <v>0.99448936868306492</v>
      </c>
      <c r="J213">
        <v>5.5106313169350774E-3</v>
      </c>
      <c r="K213">
        <v>-5.5258708578039481E-3</v>
      </c>
      <c r="L213">
        <v>100</v>
      </c>
      <c r="M213">
        <v>5.5411666433724015E-3</v>
      </c>
      <c r="AF213">
        <v>0.97211278124792277</v>
      </c>
      <c r="AG213">
        <v>0</v>
      </c>
      <c r="AH213">
        <v>1</v>
      </c>
      <c r="AI213">
        <v>149</v>
      </c>
      <c r="AJ213">
        <v>60</v>
      </c>
      <c r="AK213">
        <v>6.6666666666667096E-3</v>
      </c>
      <c r="AL213">
        <v>0.6</v>
      </c>
      <c r="AM213">
        <v>0</v>
      </c>
    </row>
    <row r="214" spans="1:39">
      <c r="A214">
        <v>782.7</v>
      </c>
      <c r="B214">
        <v>23.95</v>
      </c>
      <c r="C214">
        <v>0.1002</v>
      </c>
      <c r="D214">
        <v>1</v>
      </c>
      <c r="E214">
        <v>0</v>
      </c>
      <c r="F214">
        <v>1</v>
      </c>
      <c r="G214">
        <v>1</v>
      </c>
      <c r="H214">
        <v>0.95442557745977008</v>
      </c>
      <c r="I214">
        <v>0.95442557745977008</v>
      </c>
      <c r="J214">
        <v>4.557442254022992E-2</v>
      </c>
      <c r="K214">
        <v>-4.6645609039750464E-2</v>
      </c>
      <c r="L214">
        <v>100</v>
      </c>
      <c r="M214">
        <v>4.775062992499373E-2</v>
      </c>
      <c r="AF214">
        <v>0.97399338580181227</v>
      </c>
      <c r="AG214">
        <v>0</v>
      </c>
      <c r="AH214">
        <v>1</v>
      </c>
      <c r="AI214">
        <v>149</v>
      </c>
      <c r="AJ214">
        <v>61</v>
      </c>
      <c r="AK214">
        <v>6.6666666666667096E-3</v>
      </c>
      <c r="AL214">
        <v>0.59333333333333327</v>
      </c>
      <c r="AM214">
        <v>0</v>
      </c>
    </row>
    <row r="215" spans="1:39">
      <c r="A215">
        <v>797.8</v>
      </c>
      <c r="B215">
        <v>23.24</v>
      </c>
      <c r="C215">
        <v>6.6689999999999999E-2</v>
      </c>
      <c r="D215">
        <v>1</v>
      </c>
      <c r="E215">
        <v>0</v>
      </c>
      <c r="F215">
        <v>1</v>
      </c>
      <c r="G215">
        <v>1</v>
      </c>
      <c r="H215">
        <v>0.86950757078653895</v>
      </c>
      <c r="I215">
        <v>0.86950757078653895</v>
      </c>
      <c r="J215">
        <v>0.13049242921346105</v>
      </c>
      <c r="K215">
        <v>-0.13982823816815643</v>
      </c>
      <c r="L215">
        <v>100</v>
      </c>
      <c r="M215">
        <v>0.15007624268920422</v>
      </c>
      <c r="AF215">
        <v>0.97441588963491255</v>
      </c>
      <c r="AG215">
        <v>0</v>
      </c>
      <c r="AH215">
        <v>1</v>
      </c>
      <c r="AI215">
        <v>149</v>
      </c>
      <c r="AJ215">
        <v>62</v>
      </c>
      <c r="AK215">
        <v>6.6666666666667096E-3</v>
      </c>
      <c r="AL215">
        <v>0.58666666666666667</v>
      </c>
      <c r="AM215">
        <v>0</v>
      </c>
    </row>
    <row r="216" spans="1:39">
      <c r="A216">
        <v>798.8</v>
      </c>
      <c r="B216">
        <v>20.68</v>
      </c>
      <c r="C216">
        <v>0.20219999999999999</v>
      </c>
      <c r="D216">
        <v>1</v>
      </c>
      <c r="E216">
        <v>0</v>
      </c>
      <c r="F216">
        <v>1</v>
      </c>
      <c r="G216">
        <v>1</v>
      </c>
      <c r="H216">
        <v>0.99631028070458905</v>
      </c>
      <c r="I216">
        <v>0.99631028070458905</v>
      </c>
      <c r="J216">
        <v>3.6897192954109537E-3</v>
      </c>
      <c r="K216">
        <v>-3.6965431001042431E-3</v>
      </c>
      <c r="L216">
        <v>100</v>
      </c>
      <c r="M216">
        <v>3.7033837418616118E-3</v>
      </c>
      <c r="AF216">
        <v>0.9772020850562041</v>
      </c>
      <c r="AG216">
        <v>0</v>
      </c>
      <c r="AH216">
        <v>1</v>
      </c>
      <c r="AI216">
        <v>149</v>
      </c>
      <c r="AJ216">
        <v>63</v>
      </c>
      <c r="AK216">
        <v>6.6666666666667096E-3</v>
      </c>
      <c r="AL216">
        <v>0.58000000000000007</v>
      </c>
      <c r="AM216">
        <v>0</v>
      </c>
    </row>
    <row r="217" spans="1:39">
      <c r="A217">
        <v>805.1</v>
      </c>
      <c r="B217">
        <v>18.77</v>
      </c>
      <c r="C217">
        <v>0.1802</v>
      </c>
      <c r="D217">
        <v>1</v>
      </c>
      <c r="E217">
        <v>0</v>
      </c>
      <c r="F217">
        <v>1</v>
      </c>
      <c r="G217">
        <v>1</v>
      </c>
      <c r="H217">
        <v>0.98759265115036465</v>
      </c>
      <c r="I217">
        <v>0.98759265115036465</v>
      </c>
      <c r="J217">
        <v>1.2407348849635347E-2</v>
      </c>
      <c r="K217">
        <v>-1.2484962658315243E-2</v>
      </c>
      <c r="L217">
        <v>100</v>
      </c>
      <c r="M217">
        <v>1.2563225166958316E-2</v>
      </c>
      <c r="AF217">
        <v>0.97799891068520017</v>
      </c>
      <c r="AG217">
        <v>0</v>
      </c>
      <c r="AH217">
        <v>1</v>
      </c>
      <c r="AI217">
        <v>149</v>
      </c>
      <c r="AJ217">
        <v>64</v>
      </c>
      <c r="AK217">
        <v>6.6666666666667096E-3</v>
      </c>
      <c r="AL217">
        <v>0.57333333333333325</v>
      </c>
      <c r="AM217">
        <v>0</v>
      </c>
    </row>
    <row r="218" spans="1:39">
      <c r="A218">
        <v>807.2</v>
      </c>
      <c r="B218">
        <v>17.88</v>
      </c>
      <c r="C218">
        <v>0.15590000000000001</v>
      </c>
      <c r="D218">
        <v>1</v>
      </c>
      <c r="E218">
        <v>0</v>
      </c>
      <c r="F218">
        <v>1</v>
      </c>
      <c r="G218">
        <v>1</v>
      </c>
      <c r="H218">
        <v>0.96567366843359304</v>
      </c>
      <c r="I218">
        <v>0.96567366843359304</v>
      </c>
      <c r="J218">
        <v>3.4326331566406965E-2</v>
      </c>
      <c r="K218">
        <v>-3.4929319199285082E-2</v>
      </c>
      <c r="L218">
        <v>100</v>
      </c>
      <c r="M218">
        <v>3.5546512956170041E-2</v>
      </c>
      <c r="AF218">
        <v>0.98266553346460395</v>
      </c>
      <c r="AG218">
        <v>0</v>
      </c>
      <c r="AH218">
        <v>1</v>
      </c>
      <c r="AI218">
        <v>149</v>
      </c>
      <c r="AJ218">
        <v>65</v>
      </c>
      <c r="AK218">
        <v>6.6666666666667096E-3</v>
      </c>
      <c r="AL218">
        <v>0.56666666666666665</v>
      </c>
      <c r="AM218">
        <v>3.7777777777778022E-3</v>
      </c>
    </row>
    <row r="219" spans="1:39">
      <c r="A219">
        <v>809.8</v>
      </c>
      <c r="B219">
        <v>21.54</v>
      </c>
      <c r="C219">
        <v>0.12839999999999999</v>
      </c>
      <c r="D219">
        <v>1</v>
      </c>
      <c r="E219">
        <v>0</v>
      </c>
      <c r="F219">
        <v>1</v>
      </c>
      <c r="G219">
        <v>1</v>
      </c>
      <c r="H219">
        <v>0.97211278124792277</v>
      </c>
      <c r="I219">
        <v>0.97211278124792277</v>
      </c>
      <c r="J219">
        <v>2.7887218752077225E-2</v>
      </c>
      <c r="K219">
        <v>-2.8283451162212734E-2</v>
      </c>
      <c r="L219">
        <v>100</v>
      </c>
      <c r="M219">
        <v>2.8687225690292625E-2</v>
      </c>
      <c r="AF219">
        <v>0.98393161771348747</v>
      </c>
      <c r="AG219">
        <v>1</v>
      </c>
      <c r="AH219">
        <v>0</v>
      </c>
      <c r="AI219">
        <v>150</v>
      </c>
      <c r="AJ219">
        <v>65</v>
      </c>
      <c r="AK219">
        <v>0</v>
      </c>
      <c r="AL219">
        <v>0.56666666666666665</v>
      </c>
      <c r="AM219">
        <v>0</v>
      </c>
    </row>
    <row r="220" spans="1:39">
      <c r="A220">
        <v>813</v>
      </c>
      <c r="B220">
        <v>18.05</v>
      </c>
      <c r="C220">
        <v>0.1137</v>
      </c>
      <c r="D220">
        <v>1</v>
      </c>
      <c r="E220">
        <v>0</v>
      </c>
      <c r="F220">
        <v>1</v>
      </c>
      <c r="G220">
        <v>1</v>
      </c>
      <c r="H220">
        <v>0.88746524832619789</v>
      </c>
      <c r="I220">
        <v>0.88746524832619789</v>
      </c>
      <c r="J220">
        <v>0.11253475167380211</v>
      </c>
      <c r="K220">
        <v>-0.11938591521476598</v>
      </c>
      <c r="L220">
        <v>100</v>
      </c>
      <c r="M220">
        <v>0.12680468546351314</v>
      </c>
      <c r="AF220">
        <v>0.98490992062515903</v>
      </c>
      <c r="AG220">
        <v>0</v>
      </c>
      <c r="AH220">
        <v>1</v>
      </c>
      <c r="AI220">
        <v>150</v>
      </c>
      <c r="AJ220">
        <v>66</v>
      </c>
      <c r="AK220">
        <v>0</v>
      </c>
      <c r="AL220">
        <v>0.56000000000000005</v>
      </c>
      <c r="AM220">
        <v>0</v>
      </c>
    </row>
    <row r="221" spans="1:39">
      <c r="A221">
        <v>817.7</v>
      </c>
      <c r="B221">
        <v>19.649999999999999</v>
      </c>
      <c r="C221">
        <v>8.4239999999999995E-2</v>
      </c>
      <c r="D221">
        <v>1</v>
      </c>
      <c r="E221">
        <v>0</v>
      </c>
      <c r="F221">
        <v>1</v>
      </c>
      <c r="G221">
        <v>1</v>
      </c>
      <c r="H221">
        <v>0.83552500413539377</v>
      </c>
      <c r="I221">
        <v>0.83552500413539377</v>
      </c>
      <c r="J221">
        <v>0.16447499586460623</v>
      </c>
      <c r="K221">
        <v>-0.17969500424261928</v>
      </c>
      <c r="L221">
        <v>100</v>
      </c>
      <c r="M221">
        <v>0.1968522725837582</v>
      </c>
      <c r="AF221">
        <v>0.98595264497264501</v>
      </c>
      <c r="AG221">
        <v>0</v>
      </c>
      <c r="AH221">
        <v>1</v>
      </c>
      <c r="AI221">
        <v>150</v>
      </c>
      <c r="AJ221">
        <v>67</v>
      </c>
      <c r="AK221">
        <v>0</v>
      </c>
      <c r="AL221">
        <v>0.55333333333333334</v>
      </c>
      <c r="AM221">
        <v>0</v>
      </c>
    </row>
    <row r="222" spans="1:39">
      <c r="A222">
        <v>832.9</v>
      </c>
      <c r="B222">
        <v>20.11</v>
      </c>
      <c r="C222">
        <v>0.15559999999999999</v>
      </c>
      <c r="D222">
        <v>1</v>
      </c>
      <c r="E222">
        <v>0</v>
      </c>
      <c r="F222">
        <v>1</v>
      </c>
      <c r="G222">
        <v>1</v>
      </c>
      <c r="H222">
        <v>0.9862833038303781</v>
      </c>
      <c r="I222">
        <v>0.9862833038303781</v>
      </c>
      <c r="J222">
        <v>1.37166961696219E-2</v>
      </c>
      <c r="K222">
        <v>-1.3811639249848729E-2</v>
      </c>
      <c r="L222">
        <v>100</v>
      </c>
      <c r="M222">
        <v>1.3907460580901114E-2</v>
      </c>
      <c r="AF222">
        <v>0.9862833038303781</v>
      </c>
      <c r="AG222">
        <v>0</v>
      </c>
      <c r="AH222">
        <v>1</v>
      </c>
      <c r="AI222">
        <v>150</v>
      </c>
      <c r="AJ222">
        <v>68</v>
      </c>
      <c r="AK222">
        <v>0</v>
      </c>
      <c r="AL222">
        <v>0.54666666666666663</v>
      </c>
      <c r="AM222">
        <v>0</v>
      </c>
    </row>
    <row r="223" spans="1:39">
      <c r="A223">
        <v>869.5</v>
      </c>
      <c r="B223">
        <v>21.59</v>
      </c>
      <c r="C223">
        <v>0.1336</v>
      </c>
      <c r="D223">
        <v>1</v>
      </c>
      <c r="E223">
        <v>0</v>
      </c>
      <c r="F223">
        <v>1</v>
      </c>
      <c r="G223">
        <v>1</v>
      </c>
      <c r="H223">
        <v>0.98785041048518984</v>
      </c>
      <c r="I223">
        <v>0.98785041048518984</v>
      </c>
      <c r="J223">
        <v>1.2149589514810155E-2</v>
      </c>
      <c r="K223">
        <v>-1.2223999088882258E-2</v>
      </c>
      <c r="L223">
        <v>100</v>
      </c>
      <c r="M223">
        <v>1.22990175292257E-2</v>
      </c>
      <c r="AF223">
        <v>0.98653845739759305</v>
      </c>
      <c r="AG223">
        <v>0</v>
      </c>
      <c r="AH223">
        <v>1</v>
      </c>
      <c r="AI223">
        <v>150</v>
      </c>
      <c r="AJ223">
        <v>69</v>
      </c>
      <c r="AK223">
        <v>0</v>
      </c>
      <c r="AL223">
        <v>0.54</v>
      </c>
      <c r="AM223">
        <v>0</v>
      </c>
    </row>
    <row r="224" spans="1:39">
      <c r="A224">
        <v>880.2</v>
      </c>
      <c r="B224">
        <v>19.46</v>
      </c>
      <c r="C224">
        <v>7.2230000000000003E-2</v>
      </c>
      <c r="D224">
        <v>0</v>
      </c>
      <c r="E224">
        <v>1</v>
      </c>
      <c r="F224">
        <v>1</v>
      </c>
      <c r="G224">
        <v>0</v>
      </c>
      <c r="H224">
        <v>0.86603243256444795</v>
      </c>
      <c r="I224">
        <v>0.86603243256444795</v>
      </c>
      <c r="J224">
        <v>0.13396756743555205</v>
      </c>
      <c r="K224">
        <v>-2.010157542389241</v>
      </c>
      <c r="L224">
        <v>0</v>
      </c>
      <c r="M224">
        <v>6.4644932287889105</v>
      </c>
      <c r="AF224">
        <v>0.98759265115036465</v>
      </c>
      <c r="AG224">
        <v>0</v>
      </c>
      <c r="AH224">
        <v>1</v>
      </c>
      <c r="AI224">
        <v>150</v>
      </c>
      <c r="AJ224">
        <v>70</v>
      </c>
      <c r="AK224">
        <v>0</v>
      </c>
      <c r="AL224">
        <v>0.53333333333333333</v>
      </c>
      <c r="AM224">
        <v>0</v>
      </c>
    </row>
    <row r="225" spans="1:39">
      <c r="A225">
        <v>886.3</v>
      </c>
      <c r="B225">
        <v>18.8</v>
      </c>
      <c r="C225">
        <v>9.1819999999999999E-2</v>
      </c>
      <c r="D225">
        <v>1</v>
      </c>
      <c r="E225">
        <v>0</v>
      </c>
      <c r="F225">
        <v>1</v>
      </c>
      <c r="G225">
        <v>1</v>
      </c>
      <c r="H225">
        <v>0.91538003822649483</v>
      </c>
      <c r="I225">
        <v>0.91538003822649483</v>
      </c>
      <c r="J225">
        <v>8.461996177350517E-2</v>
      </c>
      <c r="K225">
        <v>-8.8415957613324714E-2</v>
      </c>
      <c r="L225">
        <v>100</v>
      </c>
      <c r="M225">
        <v>9.2442437282609216E-2</v>
      </c>
      <c r="AF225">
        <v>0.98785041048518984</v>
      </c>
      <c r="AG225">
        <v>0</v>
      </c>
      <c r="AH225">
        <v>1</v>
      </c>
      <c r="AI225">
        <v>150</v>
      </c>
      <c r="AJ225">
        <v>71</v>
      </c>
      <c r="AK225">
        <v>0</v>
      </c>
      <c r="AL225">
        <v>0.52666666666666662</v>
      </c>
      <c r="AM225">
        <v>0</v>
      </c>
    </row>
    <row r="226" spans="1:39">
      <c r="A226">
        <v>895</v>
      </c>
      <c r="B226">
        <v>19.079999999999998</v>
      </c>
      <c r="C226">
        <v>0.15720000000000001</v>
      </c>
      <c r="D226">
        <v>1</v>
      </c>
      <c r="E226">
        <v>0</v>
      </c>
      <c r="F226">
        <v>1</v>
      </c>
      <c r="G226">
        <v>1</v>
      </c>
      <c r="H226">
        <v>0.99106803336878846</v>
      </c>
      <c r="I226">
        <v>0.99106803336878846</v>
      </c>
      <c r="J226">
        <v>8.9319666312115409E-3</v>
      </c>
      <c r="K226">
        <v>-8.9720957786797242E-3</v>
      </c>
      <c r="L226">
        <v>100</v>
      </c>
      <c r="M226">
        <v>9.012465673875536E-3</v>
      </c>
      <c r="AF226">
        <v>0.98898770429703142</v>
      </c>
      <c r="AG226">
        <v>0</v>
      </c>
      <c r="AH226">
        <v>1</v>
      </c>
      <c r="AI226">
        <v>150</v>
      </c>
      <c r="AJ226">
        <v>72</v>
      </c>
      <c r="AK226">
        <v>0</v>
      </c>
      <c r="AL226">
        <v>0.52</v>
      </c>
      <c r="AM226">
        <v>0</v>
      </c>
    </row>
    <row r="227" spans="1:39">
      <c r="A227">
        <v>899.3</v>
      </c>
      <c r="B227">
        <v>23.98</v>
      </c>
      <c r="C227">
        <v>0.14960000000000001</v>
      </c>
      <c r="D227">
        <v>1</v>
      </c>
      <c r="E227">
        <v>0</v>
      </c>
      <c r="F227">
        <v>1</v>
      </c>
      <c r="G227">
        <v>1</v>
      </c>
      <c r="H227">
        <v>0.99744022213035399</v>
      </c>
      <c r="I227">
        <v>0.99744022213035399</v>
      </c>
      <c r="J227">
        <v>2.5597778696460072E-3</v>
      </c>
      <c r="K227">
        <v>-2.5630597027223975E-3</v>
      </c>
      <c r="L227">
        <v>100</v>
      </c>
      <c r="M227">
        <v>2.5663471482820087E-3</v>
      </c>
      <c r="AF227">
        <v>0.98995526077117002</v>
      </c>
      <c r="AG227">
        <v>0</v>
      </c>
      <c r="AH227">
        <v>1</v>
      </c>
      <c r="AI227">
        <v>150</v>
      </c>
      <c r="AJ227">
        <v>73</v>
      </c>
      <c r="AK227">
        <v>0</v>
      </c>
      <c r="AL227">
        <v>0.51333333333333331</v>
      </c>
      <c r="AM227">
        <v>0</v>
      </c>
    </row>
    <row r="228" spans="1:39">
      <c r="A228">
        <v>904.3</v>
      </c>
      <c r="B228">
        <v>20.260000000000002</v>
      </c>
      <c r="C228">
        <v>7.3039999999999994E-2</v>
      </c>
      <c r="D228">
        <v>1</v>
      </c>
      <c r="E228">
        <v>0</v>
      </c>
      <c r="F228">
        <v>1</v>
      </c>
      <c r="G228">
        <v>1</v>
      </c>
      <c r="H228">
        <v>0.91666929853442503</v>
      </c>
      <c r="I228">
        <v>0.91666929853442503</v>
      </c>
      <c r="J228">
        <v>8.3330701465574974E-2</v>
      </c>
      <c r="K228">
        <v>-8.7008505865287786E-2</v>
      </c>
      <c r="L228">
        <v>100</v>
      </c>
      <c r="M228">
        <v>9.0905958777941484E-2</v>
      </c>
      <c r="AF228">
        <v>0.99015096493215771</v>
      </c>
      <c r="AG228">
        <v>0</v>
      </c>
      <c r="AH228">
        <v>1</v>
      </c>
      <c r="AI228">
        <v>150</v>
      </c>
      <c r="AJ228">
        <v>74</v>
      </c>
      <c r="AK228">
        <v>0</v>
      </c>
      <c r="AL228">
        <v>0.5066666666666666</v>
      </c>
      <c r="AM228">
        <v>0</v>
      </c>
    </row>
    <row r="229" spans="1:39">
      <c r="A229">
        <v>904.6</v>
      </c>
      <c r="B229">
        <v>21.38</v>
      </c>
      <c r="C229">
        <v>0.1457</v>
      </c>
      <c r="D229">
        <v>1</v>
      </c>
      <c r="E229">
        <v>0</v>
      </c>
      <c r="F229">
        <v>1</v>
      </c>
      <c r="G229">
        <v>1</v>
      </c>
      <c r="H229">
        <v>0.99407167892030435</v>
      </c>
      <c r="I229">
        <v>0.99407167892030435</v>
      </c>
      <c r="J229">
        <v>5.9283210796956531E-3</v>
      </c>
      <c r="K229">
        <v>-5.945963335635315E-3</v>
      </c>
      <c r="L229">
        <v>100</v>
      </c>
      <c r="M229">
        <v>5.9636756638460995E-3</v>
      </c>
      <c r="AF229">
        <v>0.99018040380081185</v>
      </c>
      <c r="AG229">
        <v>0</v>
      </c>
      <c r="AH229">
        <v>1</v>
      </c>
      <c r="AI229">
        <v>150</v>
      </c>
      <c r="AJ229">
        <v>75</v>
      </c>
      <c r="AK229">
        <v>0</v>
      </c>
      <c r="AL229">
        <v>0.5</v>
      </c>
      <c r="AM229">
        <v>0</v>
      </c>
    </row>
    <row r="230" spans="1:39">
      <c r="A230">
        <v>912.7</v>
      </c>
      <c r="B230">
        <v>16.399999999999999</v>
      </c>
      <c r="C230">
        <v>0.2276</v>
      </c>
      <c r="D230">
        <v>1</v>
      </c>
      <c r="E230">
        <v>0</v>
      </c>
      <c r="F230">
        <v>1</v>
      </c>
      <c r="G230">
        <v>1</v>
      </c>
      <c r="H230">
        <v>0.99837539149101007</v>
      </c>
      <c r="I230">
        <v>0.99837539149101007</v>
      </c>
      <c r="J230">
        <v>1.6246085089899331E-3</v>
      </c>
      <c r="K230">
        <v>-1.6259296164424966E-3</v>
      </c>
      <c r="L230">
        <v>100</v>
      </c>
      <c r="M230">
        <v>1.6272521566899638E-3</v>
      </c>
      <c r="AF230">
        <v>0.99025553863806925</v>
      </c>
      <c r="AG230">
        <v>0</v>
      </c>
      <c r="AH230">
        <v>1</v>
      </c>
      <c r="AI230">
        <v>150</v>
      </c>
      <c r="AJ230">
        <v>76</v>
      </c>
      <c r="AK230">
        <v>0</v>
      </c>
      <c r="AL230">
        <v>0.49333333333333329</v>
      </c>
      <c r="AM230">
        <v>0</v>
      </c>
    </row>
    <row r="231" spans="1:39">
      <c r="A231">
        <v>920.6</v>
      </c>
      <c r="B231">
        <v>39.28</v>
      </c>
      <c r="C231">
        <v>0.1298</v>
      </c>
      <c r="D231">
        <v>1</v>
      </c>
      <c r="E231">
        <v>0</v>
      </c>
      <c r="F231">
        <v>1</v>
      </c>
      <c r="G231">
        <v>1</v>
      </c>
      <c r="H231">
        <v>0.99995907845490339</v>
      </c>
      <c r="I231">
        <v>0.99995907845490339</v>
      </c>
      <c r="J231">
        <v>4.092154509660606E-5</v>
      </c>
      <c r="K231">
        <v>-4.0922382405875343E-5</v>
      </c>
      <c r="L231">
        <v>100</v>
      </c>
      <c r="M231">
        <v>4.0923219737988067E-5</v>
      </c>
      <c r="AF231">
        <v>0.99037271613468358</v>
      </c>
      <c r="AG231">
        <v>0</v>
      </c>
      <c r="AH231">
        <v>1</v>
      </c>
      <c r="AI231">
        <v>150</v>
      </c>
      <c r="AJ231">
        <v>77</v>
      </c>
      <c r="AK231">
        <v>0</v>
      </c>
      <c r="AL231">
        <v>0.48666666666666669</v>
      </c>
      <c r="AM231">
        <v>0</v>
      </c>
    </row>
    <row r="232" spans="1:39">
      <c r="A232">
        <v>928.2</v>
      </c>
      <c r="B232">
        <v>17.079999999999998</v>
      </c>
      <c r="C232">
        <v>0.1041</v>
      </c>
      <c r="D232">
        <v>1</v>
      </c>
      <c r="E232">
        <v>0</v>
      </c>
      <c r="F232">
        <v>1</v>
      </c>
      <c r="G232">
        <v>1</v>
      </c>
      <c r="H232">
        <v>0.9391666696055686</v>
      </c>
      <c r="I232">
        <v>0.9391666696055686</v>
      </c>
      <c r="J232">
        <v>6.0833330394431395E-2</v>
      </c>
      <c r="K232">
        <v>-6.2762318607049783E-2</v>
      </c>
      <c r="L232">
        <v>100</v>
      </c>
      <c r="M232">
        <v>6.4773732249229193E-2</v>
      </c>
      <c r="AF232">
        <v>0.99086476834673454</v>
      </c>
      <c r="AG232">
        <v>0</v>
      </c>
      <c r="AH232">
        <v>1</v>
      </c>
      <c r="AI232">
        <v>150</v>
      </c>
      <c r="AJ232">
        <v>78</v>
      </c>
      <c r="AK232">
        <v>0</v>
      </c>
      <c r="AL232">
        <v>0.48</v>
      </c>
      <c r="AM232">
        <v>0</v>
      </c>
    </row>
    <row r="233" spans="1:39">
      <c r="A233">
        <v>928.3</v>
      </c>
      <c r="B233">
        <v>22.07</v>
      </c>
      <c r="C233">
        <v>8.9950000000000002E-2</v>
      </c>
      <c r="D233">
        <v>1</v>
      </c>
      <c r="E233">
        <v>0</v>
      </c>
      <c r="F233">
        <v>1</v>
      </c>
      <c r="G233">
        <v>1</v>
      </c>
      <c r="H233">
        <v>0.9772020850562041</v>
      </c>
      <c r="I233">
        <v>0.9772020850562041</v>
      </c>
      <c r="J233">
        <v>2.2797914943795905E-2</v>
      </c>
      <c r="K233">
        <v>-2.306180589615741E-2</v>
      </c>
      <c r="L233">
        <v>100</v>
      </c>
      <c r="M233">
        <v>2.3329785407165477E-2</v>
      </c>
      <c r="AF233">
        <v>0.99106803336878846</v>
      </c>
      <c r="AG233">
        <v>0</v>
      </c>
      <c r="AH233">
        <v>1</v>
      </c>
      <c r="AI233">
        <v>150</v>
      </c>
      <c r="AJ233">
        <v>79</v>
      </c>
      <c r="AK233">
        <v>0</v>
      </c>
      <c r="AL233">
        <v>0.47333333333333338</v>
      </c>
      <c r="AM233">
        <v>0</v>
      </c>
    </row>
    <row r="234" spans="1:39">
      <c r="A234">
        <v>929.4</v>
      </c>
      <c r="B234">
        <v>24.52</v>
      </c>
      <c r="C234">
        <v>0.183</v>
      </c>
      <c r="D234">
        <v>1</v>
      </c>
      <c r="E234">
        <v>0</v>
      </c>
      <c r="F234">
        <v>1</v>
      </c>
      <c r="G234">
        <v>1</v>
      </c>
      <c r="H234">
        <v>0.99947773590808198</v>
      </c>
      <c r="I234">
        <v>0.99947773590808198</v>
      </c>
      <c r="J234">
        <v>5.2226409191802325E-4</v>
      </c>
      <c r="K234">
        <v>-5.2240051931169717E-4</v>
      </c>
      <c r="L234">
        <v>100</v>
      </c>
      <c r="M234">
        <v>5.2253699422680666E-4</v>
      </c>
      <c r="AF234">
        <v>0.99185721176718733</v>
      </c>
      <c r="AG234">
        <v>0</v>
      </c>
      <c r="AH234">
        <v>1</v>
      </c>
      <c r="AI234">
        <v>150</v>
      </c>
      <c r="AJ234">
        <v>80</v>
      </c>
      <c r="AK234">
        <v>0</v>
      </c>
      <c r="AL234">
        <v>0.46666666666666667</v>
      </c>
      <c r="AM234">
        <v>0</v>
      </c>
    </row>
    <row r="235" spans="1:39">
      <c r="A235">
        <v>933.1</v>
      </c>
      <c r="B235">
        <v>23.06</v>
      </c>
      <c r="C235">
        <v>6.2899999999999998E-2</v>
      </c>
      <c r="D235">
        <v>1</v>
      </c>
      <c r="E235">
        <v>0</v>
      </c>
      <c r="F235">
        <v>1</v>
      </c>
      <c r="G235">
        <v>1</v>
      </c>
      <c r="H235">
        <v>0.96146833168540724</v>
      </c>
      <c r="I235">
        <v>0.96146833168540724</v>
      </c>
      <c r="J235">
        <v>3.853166831459276E-2</v>
      </c>
      <c r="K235">
        <v>-3.9293650860347654E-2</v>
      </c>
      <c r="L235">
        <v>100</v>
      </c>
      <c r="M235">
        <v>4.0075857981769006E-2</v>
      </c>
      <c r="AF235">
        <v>0.99201630101254623</v>
      </c>
      <c r="AG235">
        <v>0</v>
      </c>
      <c r="AH235">
        <v>1</v>
      </c>
      <c r="AI235">
        <v>150</v>
      </c>
      <c r="AJ235">
        <v>81</v>
      </c>
      <c r="AK235">
        <v>0</v>
      </c>
      <c r="AL235">
        <v>0.45999999999999996</v>
      </c>
      <c r="AM235">
        <v>0</v>
      </c>
    </row>
    <row r="236" spans="1:39">
      <c r="A236">
        <v>947.8</v>
      </c>
      <c r="B236">
        <v>22.13</v>
      </c>
      <c r="C236">
        <v>0.1273</v>
      </c>
      <c r="D236">
        <v>1</v>
      </c>
      <c r="E236">
        <v>0</v>
      </c>
      <c r="F236">
        <v>1</v>
      </c>
      <c r="G236">
        <v>1</v>
      </c>
      <c r="H236">
        <v>0.99461701847827977</v>
      </c>
      <c r="I236">
        <v>0.99461701847827977</v>
      </c>
      <c r="J236">
        <v>5.3829815217202315E-3</v>
      </c>
      <c r="K236">
        <v>-5.3975219708726147E-3</v>
      </c>
      <c r="L236">
        <v>100</v>
      </c>
      <c r="M236">
        <v>5.4121148358751755E-3</v>
      </c>
      <c r="AF236">
        <v>0.9920819540840734</v>
      </c>
      <c r="AG236">
        <v>0</v>
      </c>
      <c r="AH236">
        <v>1</v>
      </c>
      <c r="AI236">
        <v>150</v>
      </c>
      <c r="AJ236">
        <v>82</v>
      </c>
      <c r="AK236">
        <v>0</v>
      </c>
      <c r="AL236">
        <v>0.45333333333333337</v>
      </c>
      <c r="AM236">
        <v>0</v>
      </c>
    </row>
    <row r="237" spans="1:39">
      <c r="A237">
        <v>948</v>
      </c>
      <c r="B237">
        <v>25.56</v>
      </c>
      <c r="C237">
        <v>0.11459999999999999</v>
      </c>
      <c r="D237">
        <v>1</v>
      </c>
      <c r="E237">
        <v>0</v>
      </c>
      <c r="F237">
        <v>1</v>
      </c>
      <c r="G237">
        <v>1</v>
      </c>
      <c r="H237">
        <v>0.99705525847269261</v>
      </c>
      <c r="I237">
        <v>0.99705525847269261</v>
      </c>
      <c r="J237">
        <v>2.9447415273073929E-3</v>
      </c>
      <c r="K237">
        <v>-2.9490858092598498E-3</v>
      </c>
      <c r="L237">
        <v>100</v>
      </c>
      <c r="M237">
        <v>2.9534386407210791E-3</v>
      </c>
      <c r="AF237">
        <v>0.99330115845947431</v>
      </c>
      <c r="AG237">
        <v>0</v>
      </c>
      <c r="AH237">
        <v>1</v>
      </c>
      <c r="AI237">
        <v>150</v>
      </c>
      <c r="AJ237">
        <v>83</v>
      </c>
      <c r="AK237">
        <v>0</v>
      </c>
      <c r="AL237">
        <v>0.44666666666666666</v>
      </c>
      <c r="AM237">
        <v>0</v>
      </c>
    </row>
    <row r="238" spans="1:39">
      <c r="A238">
        <v>951.6</v>
      </c>
      <c r="B238">
        <v>19.32</v>
      </c>
      <c r="C238">
        <v>0.1198</v>
      </c>
      <c r="D238">
        <v>1</v>
      </c>
      <c r="E238">
        <v>0</v>
      </c>
      <c r="F238">
        <v>1</v>
      </c>
      <c r="G238">
        <v>1</v>
      </c>
      <c r="H238">
        <v>0.98490992062515903</v>
      </c>
      <c r="I238">
        <v>0.98490992062515903</v>
      </c>
      <c r="J238">
        <v>1.509007937484097E-2</v>
      </c>
      <c r="K238">
        <v>-1.5205093133929344E-2</v>
      </c>
      <c r="L238">
        <v>100</v>
      </c>
      <c r="M238">
        <v>1.5321278686341928E-2</v>
      </c>
      <c r="AF238">
        <v>0.99407167892030435</v>
      </c>
      <c r="AG238">
        <v>0</v>
      </c>
      <c r="AH238">
        <v>1</v>
      </c>
      <c r="AI238">
        <v>150</v>
      </c>
      <c r="AJ238">
        <v>84</v>
      </c>
      <c r="AK238">
        <v>0</v>
      </c>
      <c r="AL238">
        <v>0.43999999999999995</v>
      </c>
      <c r="AM238">
        <v>0</v>
      </c>
    </row>
    <row r="239" spans="1:39">
      <c r="A239">
        <v>955.1</v>
      </c>
      <c r="B239">
        <v>15.05</v>
      </c>
      <c r="C239">
        <v>0.1157</v>
      </c>
      <c r="D239">
        <v>1</v>
      </c>
      <c r="E239">
        <v>0</v>
      </c>
      <c r="F239">
        <v>1</v>
      </c>
      <c r="G239">
        <v>1</v>
      </c>
      <c r="H239">
        <v>0.94331092601320132</v>
      </c>
      <c r="I239">
        <v>0.94331092601320132</v>
      </c>
      <c r="J239">
        <v>5.6689073986798677E-2</v>
      </c>
      <c r="K239">
        <v>-5.8359330637974674E-2</v>
      </c>
      <c r="L239">
        <v>100</v>
      </c>
      <c r="M239">
        <v>6.00958521983719E-2</v>
      </c>
      <c r="AF239">
        <v>0.99429779621435954</v>
      </c>
      <c r="AG239">
        <v>0</v>
      </c>
      <c r="AH239">
        <v>1</v>
      </c>
      <c r="AI239">
        <v>150</v>
      </c>
      <c r="AJ239">
        <v>85</v>
      </c>
      <c r="AK239">
        <v>0</v>
      </c>
      <c r="AL239">
        <v>0.43333333333333335</v>
      </c>
      <c r="AM239">
        <v>0</v>
      </c>
    </row>
    <row r="240" spans="1:39">
      <c r="A240">
        <v>963.7</v>
      </c>
      <c r="B240">
        <v>20.74</v>
      </c>
      <c r="C240">
        <v>0.16650000000000001</v>
      </c>
      <c r="D240">
        <v>1</v>
      </c>
      <c r="E240">
        <v>0</v>
      </c>
      <c r="F240">
        <v>1</v>
      </c>
      <c r="G240">
        <v>1</v>
      </c>
      <c r="H240">
        <v>0.99811060581561628</v>
      </c>
      <c r="I240">
        <v>0.99811060581561628</v>
      </c>
      <c r="J240">
        <v>1.8893941843837192E-3</v>
      </c>
      <c r="K240">
        <v>-1.89118134102608E-3</v>
      </c>
      <c r="L240">
        <v>100</v>
      </c>
      <c r="M240">
        <v>1.8929707523143505E-3</v>
      </c>
      <c r="AF240">
        <v>0.99448936868306492</v>
      </c>
      <c r="AG240">
        <v>0</v>
      </c>
      <c r="AH240">
        <v>1</v>
      </c>
      <c r="AI240">
        <v>150</v>
      </c>
      <c r="AJ240">
        <v>86</v>
      </c>
      <c r="AK240">
        <v>0</v>
      </c>
      <c r="AL240">
        <v>0.42666666666666664</v>
      </c>
      <c r="AM240">
        <v>0</v>
      </c>
    </row>
    <row r="241" spans="1:39">
      <c r="A241">
        <v>982</v>
      </c>
      <c r="B241">
        <v>20.010000000000002</v>
      </c>
      <c r="C241">
        <v>6.7220000000000002E-2</v>
      </c>
      <c r="D241">
        <v>1</v>
      </c>
      <c r="E241">
        <v>0</v>
      </c>
      <c r="F241">
        <v>1</v>
      </c>
      <c r="G241">
        <v>1</v>
      </c>
      <c r="H241">
        <v>0.9522493502431183</v>
      </c>
      <c r="I241">
        <v>0.9522493502431183</v>
      </c>
      <c r="J241">
        <v>4.7750649756881702E-2</v>
      </c>
      <c r="K241">
        <v>-4.8928355962203761E-2</v>
      </c>
      <c r="L241">
        <v>100</v>
      </c>
      <c r="M241">
        <v>5.0145111408782278E-2</v>
      </c>
      <c r="AF241">
        <v>0.99461701847827977</v>
      </c>
      <c r="AG241">
        <v>0</v>
      </c>
      <c r="AH241">
        <v>1</v>
      </c>
      <c r="AI241">
        <v>150</v>
      </c>
      <c r="AJ241">
        <v>87</v>
      </c>
      <c r="AK241">
        <v>0</v>
      </c>
      <c r="AL241">
        <v>0.42000000000000004</v>
      </c>
      <c r="AM241">
        <v>0</v>
      </c>
    </row>
    <row r="242" spans="1:39">
      <c r="A242">
        <v>984.6</v>
      </c>
      <c r="B242">
        <v>24.68</v>
      </c>
      <c r="C242">
        <v>0.1603</v>
      </c>
      <c r="D242">
        <v>1</v>
      </c>
      <c r="E242">
        <v>0</v>
      </c>
      <c r="F242">
        <v>1</v>
      </c>
      <c r="G242">
        <v>1</v>
      </c>
      <c r="H242">
        <v>0.99943033338602105</v>
      </c>
      <c r="I242">
        <v>0.99943033338602105</v>
      </c>
      <c r="J242">
        <v>5.6966661397894747E-4</v>
      </c>
      <c r="K242">
        <v>-5.6982893565357511E-4</v>
      </c>
      <c r="L242">
        <v>100</v>
      </c>
      <c r="M242">
        <v>5.699913190036417E-4</v>
      </c>
      <c r="AF242">
        <v>0.99552497325820866</v>
      </c>
      <c r="AG242">
        <v>0</v>
      </c>
      <c r="AH242">
        <v>1</v>
      </c>
      <c r="AI242">
        <v>150</v>
      </c>
      <c r="AJ242">
        <v>88</v>
      </c>
      <c r="AK242">
        <v>0</v>
      </c>
      <c r="AL242">
        <v>0.41333333333333333</v>
      </c>
      <c r="AM242">
        <v>0</v>
      </c>
    </row>
    <row r="243" spans="1:39">
      <c r="A243">
        <v>998.9</v>
      </c>
      <c r="B243">
        <v>24.48</v>
      </c>
      <c r="C243">
        <v>7.0269999999999999E-2</v>
      </c>
      <c r="D243">
        <v>1</v>
      </c>
      <c r="E243">
        <v>0</v>
      </c>
      <c r="F243">
        <v>1</v>
      </c>
      <c r="G243">
        <v>1</v>
      </c>
      <c r="H243">
        <v>0.99015096493215771</v>
      </c>
      <c r="I243">
        <v>0.99015096493215771</v>
      </c>
      <c r="J243">
        <v>9.8490350678422933E-3</v>
      </c>
      <c r="K243">
        <v>-9.8978576484314868E-3</v>
      </c>
      <c r="L243">
        <v>100</v>
      </c>
      <c r="M243">
        <v>9.9470034536775116E-3</v>
      </c>
      <c r="AF243">
        <v>0.9959994606063437</v>
      </c>
      <c r="AG243">
        <v>0</v>
      </c>
      <c r="AH243">
        <v>1</v>
      </c>
      <c r="AI243">
        <v>150</v>
      </c>
      <c r="AJ243">
        <v>89</v>
      </c>
      <c r="AK243">
        <v>0</v>
      </c>
      <c r="AL243">
        <v>0.40666666666666662</v>
      </c>
      <c r="AM243">
        <v>0</v>
      </c>
    </row>
    <row r="244" spans="1:39">
      <c r="A244">
        <v>1001</v>
      </c>
      <c r="B244">
        <v>10.38</v>
      </c>
      <c r="C244">
        <v>0.27760000000000001</v>
      </c>
      <c r="D244">
        <v>1</v>
      </c>
      <c r="E244">
        <v>0</v>
      </c>
      <c r="F244">
        <v>1</v>
      </c>
      <c r="G244">
        <v>1</v>
      </c>
      <c r="H244">
        <v>0.99929046754981843</v>
      </c>
      <c r="I244">
        <v>0.99929046754981843</v>
      </c>
      <c r="J244">
        <v>7.0953245018157141E-4</v>
      </c>
      <c r="K244">
        <v>-7.0978428746202975E-4</v>
      </c>
      <c r="L244">
        <v>100</v>
      </c>
      <c r="M244">
        <v>7.1003624393745004E-4</v>
      </c>
      <c r="AF244">
        <v>0.99620302852403475</v>
      </c>
      <c r="AG244">
        <v>0</v>
      </c>
      <c r="AH244">
        <v>1</v>
      </c>
      <c r="AI244">
        <v>150</v>
      </c>
      <c r="AJ244">
        <v>90</v>
      </c>
      <c r="AK244">
        <v>0</v>
      </c>
      <c r="AL244">
        <v>0.4</v>
      </c>
      <c r="AM244">
        <v>0</v>
      </c>
    </row>
    <row r="245" spans="1:39">
      <c r="A245">
        <v>1006</v>
      </c>
      <c r="B245">
        <v>16.149999999999999</v>
      </c>
      <c r="C245">
        <v>0.21460000000000001</v>
      </c>
      <c r="D245">
        <v>1</v>
      </c>
      <c r="E245">
        <v>0</v>
      </c>
      <c r="F245">
        <v>1</v>
      </c>
      <c r="G245">
        <v>1</v>
      </c>
      <c r="H245">
        <v>0.99904478159047194</v>
      </c>
      <c r="I245">
        <v>0.99904478159047194</v>
      </c>
      <c r="J245">
        <v>9.5521840952805803E-4</v>
      </c>
      <c r="K245">
        <v>-9.5567492136850439E-4</v>
      </c>
      <c r="L245">
        <v>100</v>
      </c>
      <c r="M245">
        <v>9.5613172415290272E-4</v>
      </c>
      <c r="AF245">
        <v>0.99631028070458905</v>
      </c>
      <c r="AG245">
        <v>0</v>
      </c>
      <c r="AH245">
        <v>1</v>
      </c>
      <c r="AI245">
        <v>150</v>
      </c>
      <c r="AJ245">
        <v>91</v>
      </c>
      <c r="AK245">
        <v>0</v>
      </c>
      <c r="AL245">
        <v>0.39333333333333331</v>
      </c>
      <c r="AM245">
        <v>0</v>
      </c>
    </row>
    <row r="246" spans="1:39">
      <c r="A246">
        <v>1024</v>
      </c>
      <c r="B246">
        <v>21.84</v>
      </c>
      <c r="C246">
        <v>8.6419999999999997E-2</v>
      </c>
      <c r="D246">
        <v>1</v>
      </c>
      <c r="E246">
        <v>0</v>
      </c>
      <c r="F246">
        <v>1</v>
      </c>
      <c r="G246">
        <v>1</v>
      </c>
      <c r="H246">
        <v>0.99037271613468358</v>
      </c>
      <c r="I246">
        <v>0.99037271613468358</v>
      </c>
      <c r="J246">
        <v>9.6272838653164161E-3</v>
      </c>
      <c r="K246">
        <v>-9.6739257605450678E-3</v>
      </c>
      <c r="L246">
        <v>100</v>
      </c>
      <c r="M246">
        <v>9.720869434782748E-3</v>
      </c>
      <c r="AF246">
        <v>0.99631079885050633</v>
      </c>
      <c r="AG246">
        <v>0</v>
      </c>
      <c r="AH246">
        <v>1</v>
      </c>
      <c r="AI246">
        <v>150</v>
      </c>
      <c r="AJ246">
        <v>92</v>
      </c>
      <c r="AK246">
        <v>0</v>
      </c>
      <c r="AL246">
        <v>0.38666666666666671</v>
      </c>
      <c r="AM246">
        <v>0</v>
      </c>
    </row>
    <row r="247" spans="1:39">
      <c r="A247">
        <v>1027</v>
      </c>
      <c r="B247">
        <v>18.87</v>
      </c>
      <c r="C247">
        <v>0.11169999999999999</v>
      </c>
      <c r="D247">
        <v>1</v>
      </c>
      <c r="E247">
        <v>0</v>
      </c>
      <c r="F247">
        <v>1</v>
      </c>
      <c r="G247">
        <v>1</v>
      </c>
      <c r="H247">
        <v>0.99018040380081185</v>
      </c>
      <c r="I247">
        <v>0.99018040380081185</v>
      </c>
      <c r="J247">
        <v>9.819596199188152E-3</v>
      </c>
      <c r="K247">
        <v>-9.8681263932273184E-3</v>
      </c>
      <c r="L247">
        <v>100</v>
      </c>
      <c r="M247">
        <v>9.9169769079408034E-3</v>
      </c>
      <c r="AF247">
        <v>0.99705525847269261</v>
      </c>
      <c r="AG247">
        <v>0</v>
      </c>
      <c r="AH247">
        <v>1</v>
      </c>
      <c r="AI247">
        <v>150</v>
      </c>
      <c r="AJ247">
        <v>93</v>
      </c>
      <c r="AK247">
        <v>0</v>
      </c>
      <c r="AL247">
        <v>0.38</v>
      </c>
      <c r="AM247">
        <v>0</v>
      </c>
    </row>
    <row r="248" spans="1:39">
      <c r="A248">
        <v>1033</v>
      </c>
      <c r="B248">
        <v>18.7</v>
      </c>
      <c r="C248">
        <v>0.14849999999999999</v>
      </c>
      <c r="D248">
        <v>1</v>
      </c>
      <c r="E248">
        <v>0</v>
      </c>
      <c r="F248">
        <v>1</v>
      </c>
      <c r="G248">
        <v>1</v>
      </c>
      <c r="H248">
        <v>0.997095437225201</v>
      </c>
      <c r="I248">
        <v>0.997095437225201</v>
      </c>
      <c r="J248">
        <v>2.9045627747990022E-3</v>
      </c>
      <c r="K248">
        <v>-2.9087892031904013E-3</v>
      </c>
      <c r="L248">
        <v>100</v>
      </c>
      <c r="M248">
        <v>2.9130238353933875E-3</v>
      </c>
      <c r="AF248">
        <v>0.997095437225201</v>
      </c>
      <c r="AG248">
        <v>0</v>
      </c>
      <c r="AH248">
        <v>1</v>
      </c>
      <c r="AI248">
        <v>150</v>
      </c>
      <c r="AJ248">
        <v>94</v>
      </c>
      <c r="AK248">
        <v>0</v>
      </c>
      <c r="AL248">
        <v>0.37333333333333329</v>
      </c>
      <c r="AM248">
        <v>0</v>
      </c>
    </row>
    <row r="249" spans="1:39">
      <c r="A249">
        <v>1040</v>
      </c>
      <c r="B249">
        <v>19.98</v>
      </c>
      <c r="C249">
        <v>0.109</v>
      </c>
      <c r="D249">
        <v>1</v>
      </c>
      <c r="E249">
        <v>0</v>
      </c>
      <c r="F249">
        <v>1</v>
      </c>
      <c r="G249">
        <v>1</v>
      </c>
      <c r="H249">
        <v>0.99330115845947431</v>
      </c>
      <c r="I249">
        <v>0.99330115845947431</v>
      </c>
      <c r="J249">
        <v>6.6988415405256907E-3</v>
      </c>
      <c r="K249">
        <v>-6.7213794880000635E-3</v>
      </c>
      <c r="L249">
        <v>100</v>
      </c>
      <c r="M249">
        <v>6.7440186528273304E-3</v>
      </c>
      <c r="AF249">
        <v>0.99744022213035399</v>
      </c>
      <c r="AG249">
        <v>0</v>
      </c>
      <c r="AH249">
        <v>1</v>
      </c>
      <c r="AI249">
        <v>150</v>
      </c>
      <c r="AJ249">
        <v>95</v>
      </c>
      <c r="AK249">
        <v>0</v>
      </c>
      <c r="AL249">
        <v>0.3666666666666667</v>
      </c>
      <c r="AM249">
        <v>0</v>
      </c>
    </row>
    <row r="250" spans="1:39">
      <c r="A250">
        <v>1041</v>
      </c>
      <c r="B250">
        <v>18.579999999999998</v>
      </c>
      <c r="C250">
        <v>8.4680000000000005E-2</v>
      </c>
      <c r="D250">
        <v>1</v>
      </c>
      <c r="E250">
        <v>0</v>
      </c>
      <c r="F250">
        <v>1</v>
      </c>
      <c r="G250">
        <v>1</v>
      </c>
      <c r="H250">
        <v>0.97799891068520017</v>
      </c>
      <c r="I250">
        <v>0.97799891068520017</v>
      </c>
      <c r="J250">
        <v>2.2001089314799827E-2</v>
      </c>
      <c r="K250">
        <v>-2.2246722766753744E-2</v>
      </c>
      <c r="L250">
        <v>100</v>
      </c>
      <c r="M250">
        <v>2.2496026400873542E-2</v>
      </c>
      <c r="AF250">
        <v>0.99795687989697601</v>
      </c>
      <c r="AG250">
        <v>0</v>
      </c>
      <c r="AH250">
        <v>1</v>
      </c>
      <c r="AI250">
        <v>150</v>
      </c>
      <c r="AJ250">
        <v>96</v>
      </c>
      <c r="AK250">
        <v>0</v>
      </c>
      <c r="AL250">
        <v>0.36</v>
      </c>
      <c r="AM250">
        <v>0</v>
      </c>
    </row>
    <row r="251" spans="1:39">
      <c r="A251">
        <v>1075</v>
      </c>
      <c r="B251">
        <v>18.52</v>
      </c>
      <c r="C251">
        <v>0.1053</v>
      </c>
      <c r="D251">
        <v>1</v>
      </c>
      <c r="E251">
        <v>0</v>
      </c>
      <c r="F251">
        <v>1</v>
      </c>
      <c r="G251">
        <v>1</v>
      </c>
      <c r="H251">
        <v>0.9920819540840734</v>
      </c>
      <c r="I251">
        <v>0.9920819540840734</v>
      </c>
      <c r="J251">
        <v>7.918045915926597E-3</v>
      </c>
      <c r="K251">
        <v>-7.9495601055895142E-3</v>
      </c>
      <c r="L251">
        <v>100</v>
      </c>
      <c r="M251">
        <v>7.9812417546056749E-3</v>
      </c>
      <c r="AF251">
        <v>0.99811060581561628</v>
      </c>
      <c r="AG251">
        <v>0</v>
      </c>
      <c r="AH251">
        <v>1</v>
      </c>
      <c r="AI251">
        <v>150</v>
      </c>
      <c r="AJ251">
        <v>97</v>
      </c>
      <c r="AK251">
        <v>0</v>
      </c>
      <c r="AL251">
        <v>0.35333333333333339</v>
      </c>
      <c r="AM251">
        <v>0</v>
      </c>
    </row>
    <row r="252" spans="1:39">
      <c r="A252">
        <v>1075</v>
      </c>
      <c r="B252">
        <v>21.91</v>
      </c>
      <c r="C252">
        <v>9.7089999999999996E-2</v>
      </c>
      <c r="D252">
        <v>1</v>
      </c>
      <c r="E252">
        <v>0</v>
      </c>
      <c r="F252">
        <v>1</v>
      </c>
      <c r="G252">
        <v>1</v>
      </c>
      <c r="H252">
        <v>0.99620302852403475</v>
      </c>
      <c r="I252">
        <v>0.99620302852403475</v>
      </c>
      <c r="J252">
        <v>3.7969714759652495E-3</v>
      </c>
      <c r="K252">
        <v>-3.8041982712502783E-3</v>
      </c>
      <c r="L252">
        <v>100</v>
      </c>
      <c r="M252">
        <v>3.8114434179052914E-3</v>
      </c>
      <c r="AF252">
        <v>0.99834368752756442</v>
      </c>
      <c r="AG252">
        <v>0</v>
      </c>
      <c r="AH252">
        <v>1</v>
      </c>
      <c r="AI252">
        <v>150</v>
      </c>
      <c r="AJ252">
        <v>98</v>
      </c>
      <c r="AK252">
        <v>0</v>
      </c>
      <c r="AL252">
        <v>0.34666666666666668</v>
      </c>
      <c r="AM252">
        <v>0</v>
      </c>
    </row>
    <row r="253" spans="1:39">
      <c r="A253">
        <v>1076</v>
      </c>
      <c r="B253">
        <v>17.600000000000001</v>
      </c>
      <c r="C253">
        <v>0.1686</v>
      </c>
      <c r="D253">
        <v>1</v>
      </c>
      <c r="E253">
        <v>0</v>
      </c>
      <c r="F253">
        <v>1</v>
      </c>
      <c r="G253">
        <v>1</v>
      </c>
      <c r="H253">
        <v>0.99870493316280418</v>
      </c>
      <c r="I253">
        <v>0.99870493316280418</v>
      </c>
      <c r="J253">
        <v>1.295066837195824E-3</v>
      </c>
      <c r="K253">
        <v>-1.2959061609840892E-3</v>
      </c>
      <c r="L253">
        <v>100</v>
      </c>
      <c r="M253">
        <v>1.296746210208925E-3</v>
      </c>
      <c r="AF253">
        <v>0.99837539149101007</v>
      </c>
      <c r="AG253">
        <v>0</v>
      </c>
      <c r="AH253">
        <v>1</v>
      </c>
      <c r="AI253">
        <v>150</v>
      </c>
      <c r="AJ253">
        <v>99</v>
      </c>
      <c r="AK253">
        <v>0</v>
      </c>
      <c r="AL253">
        <v>0.33999999999999997</v>
      </c>
      <c r="AM253">
        <v>0</v>
      </c>
    </row>
    <row r="254" spans="1:39">
      <c r="A254">
        <v>1076</v>
      </c>
      <c r="B254">
        <v>24.59</v>
      </c>
      <c r="C254">
        <v>0.1206</v>
      </c>
      <c r="D254">
        <v>1</v>
      </c>
      <c r="E254">
        <v>0</v>
      </c>
      <c r="F254">
        <v>1</v>
      </c>
      <c r="G254">
        <v>1</v>
      </c>
      <c r="H254">
        <v>0.9992164482460909</v>
      </c>
      <c r="I254">
        <v>0.9992164482460909</v>
      </c>
      <c r="J254">
        <v>7.8355175390909526E-4</v>
      </c>
      <c r="K254">
        <v>-7.8385889103365779E-4</v>
      </c>
      <c r="L254">
        <v>100</v>
      </c>
      <c r="M254">
        <v>7.8416618870160858E-4</v>
      </c>
      <c r="AF254">
        <v>0.99851569200698531</v>
      </c>
      <c r="AG254">
        <v>0</v>
      </c>
      <c r="AH254">
        <v>1</v>
      </c>
      <c r="AI254">
        <v>150</v>
      </c>
      <c r="AJ254">
        <v>100</v>
      </c>
      <c r="AK254">
        <v>0</v>
      </c>
      <c r="AL254">
        <v>0.33333333333333337</v>
      </c>
      <c r="AM254">
        <v>0</v>
      </c>
    </row>
    <row r="255" spans="1:39">
      <c r="A255">
        <v>1077</v>
      </c>
      <c r="B255">
        <v>17.12</v>
      </c>
      <c r="C255">
        <v>0.11</v>
      </c>
      <c r="D255">
        <v>1</v>
      </c>
      <c r="E255">
        <v>0</v>
      </c>
      <c r="F255">
        <v>1</v>
      </c>
      <c r="G255">
        <v>1</v>
      </c>
      <c r="H255">
        <v>0.98995526077117002</v>
      </c>
      <c r="I255">
        <v>0.98995526077117002</v>
      </c>
      <c r="J255">
        <v>1.004473922882998E-2</v>
      </c>
      <c r="K255">
        <v>-1.0095528014884086E-2</v>
      </c>
      <c r="L255">
        <v>100</v>
      </c>
      <c r="M255">
        <v>1.0146659780367428E-2</v>
      </c>
      <c r="AF255">
        <v>0.99858098574297816</v>
      </c>
      <c r="AG255">
        <v>0</v>
      </c>
      <c r="AH255">
        <v>1</v>
      </c>
      <c r="AI255">
        <v>150</v>
      </c>
      <c r="AJ255">
        <v>101</v>
      </c>
      <c r="AK255">
        <v>0</v>
      </c>
      <c r="AL255">
        <v>0.32666666666666666</v>
      </c>
      <c r="AM255">
        <v>0</v>
      </c>
    </row>
    <row r="256" spans="1:39">
      <c r="A256">
        <v>1088</v>
      </c>
      <c r="B256">
        <v>25.11</v>
      </c>
      <c r="C256">
        <v>0.18870000000000001</v>
      </c>
      <c r="D256">
        <v>1</v>
      </c>
      <c r="E256">
        <v>0</v>
      </c>
      <c r="F256">
        <v>1</v>
      </c>
      <c r="G256">
        <v>1</v>
      </c>
      <c r="H256">
        <v>0.99993724527493821</v>
      </c>
      <c r="I256">
        <v>0.99993724527493821</v>
      </c>
      <c r="J256">
        <v>6.2754725061786587E-5</v>
      </c>
      <c r="K256">
        <v>-6.275669422192854E-5</v>
      </c>
      <c r="L256">
        <v>100</v>
      </c>
      <c r="M256">
        <v>6.2758663464457538E-5</v>
      </c>
      <c r="AF256">
        <v>0.99870493316280418</v>
      </c>
      <c r="AG256">
        <v>0</v>
      </c>
      <c r="AH256">
        <v>1</v>
      </c>
      <c r="AI256">
        <v>150</v>
      </c>
      <c r="AJ256">
        <v>102</v>
      </c>
      <c r="AK256">
        <v>0</v>
      </c>
      <c r="AL256">
        <v>0.31999999999999995</v>
      </c>
      <c r="AM256">
        <v>0</v>
      </c>
    </row>
    <row r="257" spans="1:39">
      <c r="A257">
        <v>1094</v>
      </c>
      <c r="B257">
        <v>20.25</v>
      </c>
      <c r="C257">
        <v>0.1066</v>
      </c>
      <c r="D257">
        <v>1</v>
      </c>
      <c r="E257">
        <v>0</v>
      </c>
      <c r="F257">
        <v>1</v>
      </c>
      <c r="G257">
        <v>1</v>
      </c>
      <c r="H257">
        <v>0.99631079885050633</v>
      </c>
      <c r="I257">
        <v>0.99631079885050633</v>
      </c>
      <c r="J257">
        <v>3.6892011494936705E-3</v>
      </c>
      <c r="K257">
        <v>-3.6960230354290279E-3</v>
      </c>
      <c r="L257">
        <v>100</v>
      </c>
      <c r="M257">
        <v>3.7028617513230676E-3</v>
      </c>
      <c r="AF257">
        <v>0.99880436509688131</v>
      </c>
      <c r="AG257">
        <v>0</v>
      </c>
      <c r="AH257">
        <v>1</v>
      </c>
      <c r="AI257">
        <v>150</v>
      </c>
      <c r="AJ257">
        <v>103</v>
      </c>
      <c r="AK257">
        <v>0</v>
      </c>
      <c r="AL257">
        <v>0.31333333333333335</v>
      </c>
      <c r="AM257">
        <v>0</v>
      </c>
    </row>
    <row r="258" spans="1:39">
      <c r="A258">
        <v>1102</v>
      </c>
      <c r="B258">
        <v>19.98</v>
      </c>
      <c r="C258">
        <v>5.8840000000000003E-2</v>
      </c>
      <c r="D258">
        <v>1</v>
      </c>
      <c r="E258">
        <v>0</v>
      </c>
      <c r="F258">
        <v>1</v>
      </c>
      <c r="G258">
        <v>1</v>
      </c>
      <c r="H258">
        <v>0.98266553346460395</v>
      </c>
      <c r="I258">
        <v>0.98266553346460395</v>
      </c>
      <c r="J258">
        <v>1.7334466535396054E-2</v>
      </c>
      <c r="K258">
        <v>-1.7486467532385992E-2</v>
      </c>
      <c r="L258">
        <v>100</v>
      </c>
      <c r="M258">
        <v>1.7640250873844705E-2</v>
      </c>
      <c r="AF258">
        <v>0.99886834338688113</v>
      </c>
      <c r="AG258">
        <v>0</v>
      </c>
      <c r="AH258">
        <v>1</v>
      </c>
      <c r="AI258">
        <v>150</v>
      </c>
      <c r="AJ258">
        <v>104</v>
      </c>
      <c r="AK258">
        <v>0</v>
      </c>
      <c r="AL258">
        <v>0.30666666666666664</v>
      </c>
      <c r="AM258">
        <v>0</v>
      </c>
    </row>
    <row r="259" spans="1:39">
      <c r="A259">
        <v>1104</v>
      </c>
      <c r="B259">
        <v>24.81</v>
      </c>
      <c r="C259">
        <v>0.219</v>
      </c>
      <c r="D259">
        <v>1</v>
      </c>
      <c r="E259">
        <v>0</v>
      </c>
      <c r="F259">
        <v>1</v>
      </c>
      <c r="G259">
        <v>1</v>
      </c>
      <c r="H259">
        <v>0.99997876319326917</v>
      </c>
      <c r="I259">
        <v>0.99997876319326917</v>
      </c>
      <c r="J259">
        <v>2.1236806730828839E-5</v>
      </c>
      <c r="K259">
        <v>-2.1237032235001564E-5</v>
      </c>
      <c r="L259">
        <v>100</v>
      </c>
      <c r="M259">
        <v>2.1237257742367007E-5</v>
      </c>
      <c r="AF259">
        <v>0.9990413300036981</v>
      </c>
      <c r="AG259">
        <v>0</v>
      </c>
      <c r="AH259">
        <v>1</v>
      </c>
      <c r="AI259">
        <v>150</v>
      </c>
      <c r="AJ259">
        <v>105</v>
      </c>
      <c r="AK259">
        <v>0</v>
      </c>
      <c r="AL259">
        <v>0.30000000000000004</v>
      </c>
      <c r="AM259">
        <v>0</v>
      </c>
    </row>
    <row r="260" spans="1:39">
      <c r="A260">
        <v>1123</v>
      </c>
      <c r="B260">
        <v>24.8</v>
      </c>
      <c r="C260">
        <v>0.24579999999999999</v>
      </c>
      <c r="D260">
        <v>1</v>
      </c>
      <c r="E260">
        <v>0</v>
      </c>
      <c r="F260">
        <v>1</v>
      </c>
      <c r="G260">
        <v>1</v>
      </c>
      <c r="H260">
        <v>0.99999284589192128</v>
      </c>
      <c r="I260">
        <v>0.99999284589192128</v>
      </c>
      <c r="J260">
        <v>7.1541080787218547E-6</v>
      </c>
      <c r="K260">
        <v>-7.1541336694751083E-6</v>
      </c>
      <c r="L260">
        <v>100</v>
      </c>
      <c r="M260">
        <v>7.1541592603504159E-6</v>
      </c>
      <c r="AF260">
        <v>0.99904478159047194</v>
      </c>
      <c r="AG260">
        <v>0</v>
      </c>
      <c r="AH260">
        <v>1</v>
      </c>
      <c r="AI260">
        <v>150</v>
      </c>
      <c r="AJ260">
        <v>106</v>
      </c>
      <c r="AK260">
        <v>0</v>
      </c>
      <c r="AL260">
        <v>0.29333333333333333</v>
      </c>
      <c r="AM260">
        <v>0</v>
      </c>
    </row>
    <row r="261" spans="1:39">
      <c r="A261">
        <v>1130</v>
      </c>
      <c r="B261">
        <v>21.31</v>
      </c>
      <c r="C261">
        <v>0.10290000000000001</v>
      </c>
      <c r="D261">
        <v>1</v>
      </c>
      <c r="E261">
        <v>0</v>
      </c>
      <c r="F261">
        <v>1</v>
      </c>
      <c r="G261">
        <v>1</v>
      </c>
      <c r="H261">
        <v>0.99795687989697601</v>
      </c>
      <c r="I261">
        <v>0.99795687989697601</v>
      </c>
      <c r="J261">
        <v>2.0431201030239876E-3</v>
      </c>
      <c r="K261">
        <v>-2.0452101201575788E-3</v>
      </c>
      <c r="L261">
        <v>100</v>
      </c>
      <c r="M261">
        <v>2.0473029889176261E-3</v>
      </c>
      <c r="AF261">
        <v>0.9992164482460909</v>
      </c>
      <c r="AG261">
        <v>0</v>
      </c>
      <c r="AH261">
        <v>1</v>
      </c>
      <c r="AI261">
        <v>150</v>
      </c>
      <c r="AJ261">
        <v>107</v>
      </c>
      <c r="AK261">
        <v>0</v>
      </c>
      <c r="AL261">
        <v>0.28666666666666663</v>
      </c>
      <c r="AM261">
        <v>0</v>
      </c>
    </row>
    <row r="262" spans="1:39">
      <c r="A262">
        <v>1132</v>
      </c>
      <c r="B262">
        <v>26.29</v>
      </c>
      <c r="C262">
        <v>0.17910000000000001</v>
      </c>
      <c r="D262">
        <v>1</v>
      </c>
      <c r="E262">
        <v>0</v>
      </c>
      <c r="F262">
        <v>1</v>
      </c>
      <c r="G262">
        <v>1</v>
      </c>
      <c r="H262">
        <v>0.99996280294772177</v>
      </c>
      <c r="I262">
        <v>0.99996280294772177</v>
      </c>
      <c r="J262">
        <v>3.7197052278226117E-5</v>
      </c>
      <c r="K262">
        <v>-3.7197744105731225E-5</v>
      </c>
      <c r="L262">
        <v>100</v>
      </c>
      <c r="M262">
        <v>3.7198435950392829E-5</v>
      </c>
      <c r="AF262">
        <v>0.99929046754981843</v>
      </c>
      <c r="AG262">
        <v>0</v>
      </c>
      <c r="AH262">
        <v>1</v>
      </c>
      <c r="AI262">
        <v>150</v>
      </c>
      <c r="AJ262">
        <v>108</v>
      </c>
      <c r="AK262">
        <v>0</v>
      </c>
      <c r="AL262">
        <v>0.28000000000000003</v>
      </c>
      <c r="AM262">
        <v>0</v>
      </c>
    </row>
    <row r="263" spans="1:39">
      <c r="A263">
        <v>1138</v>
      </c>
      <c r="B263">
        <v>18.91</v>
      </c>
      <c r="C263">
        <v>8.0280000000000004E-2</v>
      </c>
      <c r="D263">
        <v>1</v>
      </c>
      <c r="E263">
        <v>0</v>
      </c>
      <c r="F263">
        <v>1</v>
      </c>
      <c r="G263">
        <v>1</v>
      </c>
      <c r="H263">
        <v>0.99201630101254623</v>
      </c>
      <c r="I263">
        <v>0.99201630101254623</v>
      </c>
      <c r="J263">
        <v>7.9836989874537689E-3</v>
      </c>
      <c r="K263">
        <v>-8.015739359951023E-3</v>
      </c>
      <c r="L263">
        <v>100</v>
      </c>
      <c r="M263">
        <v>8.0479514089686292E-3</v>
      </c>
      <c r="AF263">
        <v>0.99943033338602105</v>
      </c>
      <c r="AG263">
        <v>0</v>
      </c>
      <c r="AH263">
        <v>1</v>
      </c>
      <c r="AI263">
        <v>150</v>
      </c>
      <c r="AJ263">
        <v>109</v>
      </c>
      <c r="AK263">
        <v>0</v>
      </c>
      <c r="AL263">
        <v>0.27333333333333332</v>
      </c>
      <c r="AM263">
        <v>0</v>
      </c>
    </row>
    <row r="264" spans="1:39">
      <c r="A264">
        <v>1138</v>
      </c>
      <c r="B264">
        <v>26.6</v>
      </c>
      <c r="C264">
        <v>0.14530000000000001</v>
      </c>
      <c r="D264">
        <v>1</v>
      </c>
      <c r="E264">
        <v>0</v>
      </c>
      <c r="F264">
        <v>1</v>
      </c>
      <c r="G264">
        <v>1</v>
      </c>
      <c r="H264">
        <v>0.99990364057094094</v>
      </c>
      <c r="I264">
        <v>0.99990364057094094</v>
      </c>
      <c r="J264">
        <v>9.6359429059056367E-5</v>
      </c>
      <c r="K264">
        <v>-9.6364071927099138E-5</v>
      </c>
      <c r="L264">
        <v>100</v>
      </c>
      <c r="M264">
        <v>9.6368715093421919E-5</v>
      </c>
      <c r="AF264">
        <v>0.99947258110589821</v>
      </c>
      <c r="AG264">
        <v>0</v>
      </c>
      <c r="AH264">
        <v>1</v>
      </c>
      <c r="AI264">
        <v>150</v>
      </c>
      <c r="AJ264">
        <v>110</v>
      </c>
      <c r="AK264">
        <v>0</v>
      </c>
      <c r="AL264">
        <v>0.26666666666666672</v>
      </c>
      <c r="AM264">
        <v>0</v>
      </c>
    </row>
    <row r="265" spans="1:39">
      <c r="A265">
        <v>1145</v>
      </c>
      <c r="B265">
        <v>18.18</v>
      </c>
      <c r="C265">
        <v>0.14419999999999999</v>
      </c>
      <c r="D265">
        <v>1</v>
      </c>
      <c r="E265">
        <v>0</v>
      </c>
      <c r="F265">
        <v>1</v>
      </c>
      <c r="G265">
        <v>1</v>
      </c>
      <c r="H265">
        <v>0.99886834338688113</v>
      </c>
      <c r="I265">
        <v>0.99886834338688113</v>
      </c>
      <c r="J265">
        <v>1.1316566131188699E-3</v>
      </c>
      <c r="K265">
        <v>-1.1322974199583619E-3</v>
      </c>
      <c r="L265">
        <v>100</v>
      </c>
      <c r="M265">
        <v>1.1329387107030953E-3</v>
      </c>
      <c r="AF265">
        <v>0.99947773590808198</v>
      </c>
      <c r="AG265">
        <v>0</v>
      </c>
      <c r="AH265">
        <v>1</v>
      </c>
      <c r="AI265">
        <v>150</v>
      </c>
      <c r="AJ265">
        <v>111</v>
      </c>
      <c r="AK265">
        <v>0</v>
      </c>
      <c r="AL265">
        <v>0.26</v>
      </c>
      <c r="AM265">
        <v>0</v>
      </c>
    </row>
    <row r="266" spans="1:39">
      <c r="A266">
        <v>1148</v>
      </c>
      <c r="B266">
        <v>22.49</v>
      </c>
      <c r="C266">
        <v>0.14280000000000001</v>
      </c>
      <c r="D266">
        <v>1</v>
      </c>
      <c r="E266">
        <v>0</v>
      </c>
      <c r="F266">
        <v>1</v>
      </c>
      <c r="G266">
        <v>1</v>
      </c>
      <c r="H266">
        <v>0.99968189431859811</v>
      </c>
      <c r="I266">
        <v>0.99968189431859811</v>
      </c>
      <c r="J266">
        <v>3.1810568140189233E-4</v>
      </c>
      <c r="K266">
        <v>-3.1815628774655748E-4</v>
      </c>
      <c r="L266">
        <v>100</v>
      </c>
      <c r="M266">
        <v>3.1820690482617885E-4</v>
      </c>
      <c r="AF266">
        <v>0.99948771977936923</v>
      </c>
      <c r="AG266">
        <v>0</v>
      </c>
      <c r="AH266">
        <v>1</v>
      </c>
      <c r="AI266">
        <v>150</v>
      </c>
      <c r="AJ266">
        <v>112</v>
      </c>
      <c r="AK266">
        <v>0</v>
      </c>
      <c r="AL266">
        <v>0.2533333333333333</v>
      </c>
      <c r="AM266">
        <v>0</v>
      </c>
    </row>
    <row r="267" spans="1:39">
      <c r="A267">
        <v>1152</v>
      </c>
      <c r="B267">
        <v>18.57</v>
      </c>
      <c r="C267">
        <v>0.12670000000000001</v>
      </c>
      <c r="D267">
        <v>1</v>
      </c>
      <c r="E267">
        <v>0</v>
      </c>
      <c r="F267">
        <v>1</v>
      </c>
      <c r="G267">
        <v>1</v>
      </c>
      <c r="H267">
        <v>0.99834368752756442</v>
      </c>
      <c r="I267">
        <v>0.99834368752756442</v>
      </c>
      <c r="J267">
        <v>1.6563124724355838E-3</v>
      </c>
      <c r="K267">
        <v>-1.6576856744493125E-3</v>
      </c>
      <c r="L267">
        <v>100</v>
      </c>
      <c r="M267">
        <v>1.6590603948601144E-3</v>
      </c>
      <c r="AF267">
        <v>0.99961979309256899</v>
      </c>
      <c r="AG267">
        <v>0</v>
      </c>
      <c r="AH267">
        <v>1</v>
      </c>
      <c r="AI267">
        <v>150</v>
      </c>
      <c r="AJ267">
        <v>113</v>
      </c>
      <c r="AK267">
        <v>0</v>
      </c>
      <c r="AL267">
        <v>0.2466666666666667</v>
      </c>
      <c r="AM267">
        <v>0</v>
      </c>
    </row>
    <row r="268" spans="1:39">
      <c r="A268">
        <v>1155</v>
      </c>
      <c r="B268">
        <v>23.5</v>
      </c>
      <c r="C268">
        <v>0.15579999999999999</v>
      </c>
      <c r="D268">
        <v>1</v>
      </c>
      <c r="E268">
        <v>0</v>
      </c>
      <c r="F268">
        <v>1</v>
      </c>
      <c r="G268">
        <v>1</v>
      </c>
      <c r="H268">
        <v>0.99985779097182903</v>
      </c>
      <c r="I268">
        <v>0.99985779097182903</v>
      </c>
      <c r="J268">
        <v>1.4220902817096981E-4</v>
      </c>
      <c r="K268">
        <v>-1.4221914083356911E-4</v>
      </c>
      <c r="L268">
        <v>100</v>
      </c>
      <c r="M268">
        <v>1.4222925445502333E-4</v>
      </c>
      <c r="AF268">
        <v>0.99968189431859811</v>
      </c>
      <c r="AG268">
        <v>0</v>
      </c>
      <c r="AH268">
        <v>1</v>
      </c>
      <c r="AI268">
        <v>150</v>
      </c>
      <c r="AJ268">
        <v>114</v>
      </c>
      <c r="AK268">
        <v>0</v>
      </c>
      <c r="AL268">
        <v>0.24</v>
      </c>
      <c r="AM268">
        <v>0</v>
      </c>
    </row>
    <row r="269" spans="1:39">
      <c r="A269">
        <v>1157</v>
      </c>
      <c r="B269">
        <v>15.94</v>
      </c>
      <c r="C269">
        <v>0.11849999999999999</v>
      </c>
      <c r="D269">
        <v>1</v>
      </c>
      <c r="E269">
        <v>0</v>
      </c>
      <c r="F269">
        <v>1</v>
      </c>
      <c r="G269">
        <v>1</v>
      </c>
      <c r="H269">
        <v>0.99552497325820866</v>
      </c>
      <c r="I269">
        <v>0.99552497325820866</v>
      </c>
      <c r="J269">
        <v>4.4750267417913436E-3</v>
      </c>
      <c r="K269">
        <v>-4.4850696466731165E-3</v>
      </c>
      <c r="L269">
        <v>100</v>
      </c>
      <c r="M269">
        <v>4.4951426252474924E-3</v>
      </c>
      <c r="AF269">
        <v>0.99974506128784768</v>
      </c>
      <c r="AG269">
        <v>0</v>
      </c>
      <c r="AH269">
        <v>1</v>
      </c>
      <c r="AI269">
        <v>150</v>
      </c>
      <c r="AJ269">
        <v>115</v>
      </c>
      <c r="AK269">
        <v>0</v>
      </c>
      <c r="AL269">
        <v>0.23333333333333328</v>
      </c>
      <c r="AM269">
        <v>0</v>
      </c>
    </row>
    <row r="270" spans="1:39">
      <c r="A270">
        <v>1162</v>
      </c>
      <c r="B270">
        <v>26.47</v>
      </c>
      <c r="C270">
        <v>0.1719</v>
      </c>
      <c r="D270">
        <v>1</v>
      </c>
      <c r="E270">
        <v>0</v>
      </c>
      <c r="F270">
        <v>1</v>
      </c>
      <c r="G270">
        <v>1</v>
      </c>
      <c r="H270">
        <v>0.99996795971740005</v>
      </c>
      <c r="I270">
        <v>0.99996795971740005</v>
      </c>
      <c r="J270">
        <v>3.2040282599954395E-5</v>
      </c>
      <c r="K270">
        <v>-3.2040795900773169E-5</v>
      </c>
      <c r="L270">
        <v>100</v>
      </c>
      <c r="M270">
        <v>3.2041309212556439E-5</v>
      </c>
      <c r="AF270">
        <v>0.99974737009633319</v>
      </c>
      <c r="AG270">
        <v>0</v>
      </c>
      <c r="AH270">
        <v>1</v>
      </c>
      <c r="AI270">
        <v>150</v>
      </c>
      <c r="AJ270">
        <v>116</v>
      </c>
      <c r="AK270">
        <v>0</v>
      </c>
      <c r="AL270">
        <v>0.22666666666666668</v>
      </c>
      <c r="AM270">
        <v>0</v>
      </c>
    </row>
    <row r="271" spans="1:39">
      <c r="A271">
        <v>1169</v>
      </c>
      <c r="B271">
        <v>19.329999999999998</v>
      </c>
      <c r="C271">
        <v>0.1188</v>
      </c>
      <c r="D271">
        <v>1</v>
      </c>
      <c r="E271">
        <v>0</v>
      </c>
      <c r="F271">
        <v>1</v>
      </c>
      <c r="G271">
        <v>1</v>
      </c>
      <c r="H271">
        <v>0.99858098574297816</v>
      </c>
      <c r="I271">
        <v>0.99858098574297816</v>
      </c>
      <c r="J271">
        <v>1.4190142570218445E-3</v>
      </c>
      <c r="K271">
        <v>-1.4200220112105205E-3</v>
      </c>
      <c r="L271">
        <v>100</v>
      </c>
      <c r="M271">
        <v>1.4210307198730104E-3</v>
      </c>
      <c r="AF271">
        <v>0.99978652884157215</v>
      </c>
      <c r="AG271">
        <v>0</v>
      </c>
      <c r="AH271">
        <v>1</v>
      </c>
      <c r="AI271">
        <v>150</v>
      </c>
      <c r="AJ271">
        <v>117</v>
      </c>
      <c r="AK271">
        <v>0</v>
      </c>
      <c r="AL271">
        <v>0.21999999999999997</v>
      </c>
      <c r="AM271">
        <v>0</v>
      </c>
    </row>
    <row r="272" spans="1:39">
      <c r="A272">
        <v>1192</v>
      </c>
      <c r="B272">
        <v>25.12</v>
      </c>
      <c r="C272">
        <v>0.15890000000000001</v>
      </c>
      <c r="D272">
        <v>1</v>
      </c>
      <c r="E272">
        <v>0</v>
      </c>
      <c r="F272">
        <v>1</v>
      </c>
      <c r="G272">
        <v>1</v>
      </c>
      <c r="H272">
        <v>0.99994735155964309</v>
      </c>
      <c r="I272">
        <v>0.99994735155964309</v>
      </c>
      <c r="J272">
        <v>5.2648440356906079E-5</v>
      </c>
      <c r="K272">
        <v>-5.264982633468868E-5</v>
      </c>
      <c r="L272">
        <v>100</v>
      </c>
      <c r="M272">
        <v>5.2651212361119793E-5</v>
      </c>
      <c r="AF272">
        <v>0.99985732589031273</v>
      </c>
      <c r="AG272">
        <v>0</v>
      </c>
      <c r="AH272">
        <v>1</v>
      </c>
      <c r="AI272">
        <v>150</v>
      </c>
      <c r="AJ272">
        <v>118</v>
      </c>
      <c r="AK272">
        <v>0</v>
      </c>
      <c r="AL272">
        <v>0.21333333333333337</v>
      </c>
      <c r="AM272">
        <v>0</v>
      </c>
    </row>
    <row r="273" spans="1:39">
      <c r="A273">
        <v>1203</v>
      </c>
      <c r="B273">
        <v>21.25</v>
      </c>
      <c r="C273">
        <v>0.15989999999999999</v>
      </c>
      <c r="D273">
        <v>1</v>
      </c>
      <c r="E273">
        <v>0</v>
      </c>
      <c r="F273">
        <v>1</v>
      </c>
      <c r="G273">
        <v>1</v>
      </c>
      <c r="H273">
        <v>0.99985732589031273</v>
      </c>
      <c r="I273">
        <v>0.99985732589031273</v>
      </c>
      <c r="J273">
        <v>1.4267410968726857E-4</v>
      </c>
      <c r="K273">
        <v>-1.4268428860624642E-4</v>
      </c>
      <c r="L273">
        <v>100</v>
      </c>
      <c r="M273">
        <v>1.4269446849351819E-4</v>
      </c>
      <c r="AF273">
        <v>0.99985779097182903</v>
      </c>
      <c r="AG273">
        <v>0</v>
      </c>
      <c r="AH273">
        <v>1</v>
      </c>
      <c r="AI273">
        <v>150</v>
      </c>
      <c r="AJ273">
        <v>119</v>
      </c>
      <c r="AK273">
        <v>0</v>
      </c>
      <c r="AL273">
        <v>0.20666666666666667</v>
      </c>
      <c r="AM273">
        <v>0</v>
      </c>
    </row>
    <row r="274" spans="1:39">
      <c r="A274">
        <v>1206</v>
      </c>
      <c r="B274">
        <v>19.82</v>
      </c>
      <c r="C274">
        <v>0.18490000000000001</v>
      </c>
      <c r="D274">
        <v>1</v>
      </c>
      <c r="E274">
        <v>0</v>
      </c>
      <c r="F274">
        <v>1</v>
      </c>
      <c r="G274">
        <v>1</v>
      </c>
      <c r="H274">
        <v>0.99990710346867251</v>
      </c>
      <c r="I274">
        <v>0.99990710346867251</v>
      </c>
      <c r="J274">
        <v>9.2896531327490983E-5</v>
      </c>
      <c r="K274">
        <v>-9.2900846477501044E-5</v>
      </c>
      <c r="L274">
        <v>100</v>
      </c>
      <c r="M274">
        <v>9.2905161894773431E-5</v>
      </c>
      <c r="AF274">
        <v>0.99989059641185707</v>
      </c>
      <c r="AG274">
        <v>0</v>
      </c>
      <c r="AH274">
        <v>1</v>
      </c>
      <c r="AI274">
        <v>150</v>
      </c>
      <c r="AJ274">
        <v>120</v>
      </c>
      <c r="AK274">
        <v>0</v>
      </c>
      <c r="AL274">
        <v>0.19999999999999996</v>
      </c>
      <c r="AM274">
        <v>0</v>
      </c>
    </row>
    <row r="275" spans="1:39">
      <c r="A275">
        <v>1207</v>
      </c>
      <c r="B275">
        <v>28.77</v>
      </c>
      <c r="C275">
        <v>0.20630000000000001</v>
      </c>
      <c r="D275">
        <v>1</v>
      </c>
      <c r="E275">
        <v>0</v>
      </c>
      <c r="F275">
        <v>1</v>
      </c>
      <c r="G275">
        <v>1</v>
      </c>
      <c r="H275">
        <v>0.99999682968926606</v>
      </c>
      <c r="I275">
        <v>0.99999682968926606</v>
      </c>
      <c r="J275">
        <v>3.1703107339353664E-6</v>
      </c>
      <c r="K275">
        <v>-3.1703157593810628E-6</v>
      </c>
      <c r="L275">
        <v>100</v>
      </c>
      <c r="M275">
        <v>3.1703207848373805E-6</v>
      </c>
      <c r="AF275">
        <v>0.99990364057094094</v>
      </c>
      <c r="AG275">
        <v>0</v>
      </c>
      <c r="AH275">
        <v>1</v>
      </c>
      <c r="AI275">
        <v>150</v>
      </c>
      <c r="AJ275">
        <v>121</v>
      </c>
      <c r="AK275">
        <v>0</v>
      </c>
      <c r="AL275">
        <v>0.19333333333333336</v>
      </c>
      <c r="AM275">
        <v>0</v>
      </c>
    </row>
    <row r="276" spans="1:39">
      <c r="A276">
        <v>1214</v>
      </c>
      <c r="B276">
        <v>18.149999999999999</v>
      </c>
      <c r="C276">
        <v>0.1666</v>
      </c>
      <c r="D276">
        <v>1</v>
      </c>
      <c r="E276">
        <v>0</v>
      </c>
      <c r="F276">
        <v>1</v>
      </c>
      <c r="G276">
        <v>1</v>
      </c>
      <c r="H276">
        <v>0.99974506128784768</v>
      </c>
      <c r="I276">
        <v>0.99974506128784768</v>
      </c>
      <c r="J276">
        <v>2.5493871215231945E-4</v>
      </c>
      <c r="K276">
        <v>-2.5497121454999338E-4</v>
      </c>
      <c r="L276">
        <v>100</v>
      </c>
      <c r="M276">
        <v>2.5500372247292075E-4</v>
      </c>
      <c r="AF276">
        <v>0.99990470666833331</v>
      </c>
      <c r="AG276">
        <v>0</v>
      </c>
      <c r="AH276">
        <v>1</v>
      </c>
      <c r="AI276">
        <v>150</v>
      </c>
      <c r="AJ276">
        <v>122</v>
      </c>
      <c r="AK276">
        <v>0</v>
      </c>
      <c r="AL276">
        <v>0.18666666666666665</v>
      </c>
      <c r="AM276">
        <v>0</v>
      </c>
    </row>
    <row r="277" spans="1:39">
      <c r="A277">
        <v>1217</v>
      </c>
      <c r="B277">
        <v>18.899999999999999</v>
      </c>
      <c r="C277">
        <v>0.16420000000000001</v>
      </c>
      <c r="D277">
        <v>1</v>
      </c>
      <c r="E277">
        <v>0</v>
      </c>
      <c r="F277">
        <v>1</v>
      </c>
      <c r="G277">
        <v>1</v>
      </c>
      <c r="H277">
        <v>0.99978652884157215</v>
      </c>
      <c r="I277">
        <v>0.99978652884157215</v>
      </c>
      <c r="J277">
        <v>2.1347115842784703E-4</v>
      </c>
      <c r="K277">
        <v>-2.1349394663872884E-4</v>
      </c>
      <c r="L277">
        <v>100</v>
      </c>
      <c r="M277">
        <v>2.1351673809327153E-4</v>
      </c>
      <c r="AF277">
        <v>0.99990710346867251</v>
      </c>
      <c r="AG277">
        <v>0</v>
      </c>
      <c r="AH277">
        <v>1</v>
      </c>
      <c r="AI277">
        <v>150</v>
      </c>
      <c r="AJ277">
        <v>123</v>
      </c>
      <c r="AK277">
        <v>0</v>
      </c>
      <c r="AL277">
        <v>0.18000000000000005</v>
      </c>
      <c r="AM277">
        <v>0</v>
      </c>
    </row>
    <row r="278" spans="1:39">
      <c r="A278">
        <v>1223</v>
      </c>
      <c r="B278">
        <v>32.47</v>
      </c>
      <c r="C278">
        <v>0.113</v>
      </c>
      <c r="D278">
        <v>1</v>
      </c>
      <c r="E278">
        <v>0</v>
      </c>
      <c r="F278">
        <v>1</v>
      </c>
      <c r="G278">
        <v>1</v>
      </c>
      <c r="H278">
        <v>0.99998106126570718</v>
      </c>
      <c r="I278">
        <v>0.99998106126570718</v>
      </c>
      <c r="J278">
        <v>1.8938734292817117E-5</v>
      </c>
      <c r="K278">
        <v>-1.8938913632909742E-5</v>
      </c>
      <c r="L278">
        <v>100</v>
      </c>
      <c r="M278">
        <v>1.8939092975266723E-5</v>
      </c>
      <c r="AF278">
        <v>0.99993599034257596</v>
      </c>
      <c r="AG278">
        <v>0</v>
      </c>
      <c r="AH278">
        <v>1</v>
      </c>
      <c r="AI278">
        <v>150</v>
      </c>
      <c r="AJ278">
        <v>124</v>
      </c>
      <c r="AK278">
        <v>0</v>
      </c>
      <c r="AL278">
        <v>0.17333333333333334</v>
      </c>
      <c r="AM278">
        <v>0</v>
      </c>
    </row>
    <row r="279" spans="1:39">
      <c r="A279">
        <v>1230</v>
      </c>
      <c r="B279">
        <v>21.56</v>
      </c>
      <c r="C279">
        <v>0.13059999999999999</v>
      </c>
      <c r="D279">
        <v>1</v>
      </c>
      <c r="E279">
        <v>0</v>
      </c>
      <c r="F279">
        <v>1</v>
      </c>
      <c r="G279">
        <v>1</v>
      </c>
      <c r="H279">
        <v>0.99974737009633319</v>
      </c>
      <c r="I279">
        <v>0.99974737009633319</v>
      </c>
      <c r="J279">
        <v>2.5262990366681226E-4</v>
      </c>
      <c r="K279">
        <v>-2.5266181997638161E-4</v>
      </c>
      <c r="L279">
        <v>100</v>
      </c>
      <c r="M279">
        <v>2.5269374166242566E-4</v>
      </c>
      <c r="AF279">
        <v>0.99993724527493821</v>
      </c>
      <c r="AG279">
        <v>0</v>
      </c>
      <c r="AH279">
        <v>1</v>
      </c>
      <c r="AI279">
        <v>150</v>
      </c>
      <c r="AJ279">
        <v>125</v>
      </c>
      <c r="AK279">
        <v>0</v>
      </c>
      <c r="AL279">
        <v>0.16666666666666663</v>
      </c>
      <c r="AM279">
        <v>0</v>
      </c>
    </row>
    <row r="280" spans="1:39">
      <c r="A280">
        <v>1245</v>
      </c>
      <c r="B280">
        <v>23.97</v>
      </c>
      <c r="C280">
        <v>0.34539999999999998</v>
      </c>
      <c r="D280">
        <v>1</v>
      </c>
      <c r="E280">
        <v>0</v>
      </c>
      <c r="F280">
        <v>1</v>
      </c>
      <c r="G280">
        <v>1</v>
      </c>
      <c r="H280">
        <v>0.99999991011187783</v>
      </c>
      <c r="I280">
        <v>0.99999991011187783</v>
      </c>
      <c r="J280">
        <v>8.9888122167813833E-8</v>
      </c>
      <c r="K280">
        <v>-8.9888126207751332E-8</v>
      </c>
      <c r="L280">
        <v>100</v>
      </c>
      <c r="M280">
        <v>8.9888130247689082E-8</v>
      </c>
      <c r="AF280">
        <v>0.99993979362558949</v>
      </c>
      <c r="AG280">
        <v>0</v>
      </c>
      <c r="AH280">
        <v>1</v>
      </c>
      <c r="AI280">
        <v>150</v>
      </c>
      <c r="AJ280">
        <v>126</v>
      </c>
      <c r="AK280">
        <v>0</v>
      </c>
      <c r="AL280">
        <v>0.16000000000000003</v>
      </c>
      <c r="AM280">
        <v>0</v>
      </c>
    </row>
    <row r="281" spans="1:39">
      <c r="A281">
        <v>1247</v>
      </c>
      <c r="B281">
        <v>23.86</v>
      </c>
      <c r="C281">
        <v>0.18379999999999999</v>
      </c>
      <c r="D281">
        <v>1</v>
      </c>
      <c r="E281">
        <v>0</v>
      </c>
      <c r="F281">
        <v>1</v>
      </c>
      <c r="G281">
        <v>1</v>
      </c>
      <c r="H281">
        <v>0.99998161877818093</v>
      </c>
      <c r="I281">
        <v>0.99998161877818093</v>
      </c>
      <c r="J281">
        <v>1.8381221819074867E-5</v>
      </c>
      <c r="K281">
        <v>-1.8381390755802826E-5</v>
      </c>
      <c r="L281">
        <v>100</v>
      </c>
      <c r="M281">
        <v>1.8381559694600994E-5</v>
      </c>
      <c r="AF281">
        <v>0.99994705269487438</v>
      </c>
      <c r="AG281">
        <v>0</v>
      </c>
      <c r="AH281">
        <v>1</v>
      </c>
      <c r="AI281">
        <v>150</v>
      </c>
      <c r="AJ281">
        <v>127</v>
      </c>
      <c r="AK281">
        <v>0</v>
      </c>
      <c r="AL281">
        <v>0.15333333333333332</v>
      </c>
      <c r="AM281">
        <v>0</v>
      </c>
    </row>
    <row r="282" spans="1:39">
      <c r="A282">
        <v>1260</v>
      </c>
      <c r="B282">
        <v>22.15</v>
      </c>
      <c r="C282">
        <v>0.1027</v>
      </c>
      <c r="D282">
        <v>1</v>
      </c>
      <c r="E282">
        <v>0</v>
      </c>
      <c r="F282">
        <v>1</v>
      </c>
      <c r="G282">
        <v>1</v>
      </c>
      <c r="H282">
        <v>0.99961979309256899</v>
      </c>
      <c r="I282">
        <v>0.99961979309256899</v>
      </c>
      <c r="J282">
        <v>3.8020690743101326E-4</v>
      </c>
      <c r="K282">
        <v>-3.8027920440302854E-4</v>
      </c>
      <c r="L282">
        <v>100</v>
      </c>
      <c r="M282">
        <v>3.803515197060574E-4</v>
      </c>
      <c r="AF282">
        <v>0.99994735155964309</v>
      </c>
      <c r="AG282">
        <v>0</v>
      </c>
      <c r="AH282">
        <v>1</v>
      </c>
      <c r="AI282">
        <v>150</v>
      </c>
      <c r="AJ282">
        <v>128</v>
      </c>
      <c r="AK282">
        <v>0</v>
      </c>
      <c r="AL282">
        <v>0.14666666666666661</v>
      </c>
      <c r="AM282">
        <v>0</v>
      </c>
    </row>
    <row r="283" spans="1:39">
      <c r="A283">
        <v>1264</v>
      </c>
      <c r="B283">
        <v>23.03</v>
      </c>
      <c r="C283">
        <v>0.1313</v>
      </c>
      <c r="D283">
        <v>1</v>
      </c>
      <c r="E283">
        <v>0</v>
      </c>
      <c r="F283">
        <v>1</v>
      </c>
      <c r="G283">
        <v>1</v>
      </c>
      <c r="H283">
        <v>0.99989059641185707</v>
      </c>
      <c r="I283">
        <v>0.99989059641185707</v>
      </c>
      <c r="J283">
        <v>1.0940358814293116E-4</v>
      </c>
      <c r="K283">
        <v>-1.094095731520054E-4</v>
      </c>
      <c r="L283">
        <v>100</v>
      </c>
      <c r="M283">
        <v>1.094155585976404E-4</v>
      </c>
      <c r="AF283">
        <v>0.99995907845490339</v>
      </c>
      <c r="AG283">
        <v>0</v>
      </c>
      <c r="AH283">
        <v>1</v>
      </c>
      <c r="AI283">
        <v>150</v>
      </c>
      <c r="AJ283">
        <v>129</v>
      </c>
      <c r="AK283">
        <v>0</v>
      </c>
      <c r="AL283">
        <v>0.14000000000000001</v>
      </c>
      <c r="AM283">
        <v>0</v>
      </c>
    </row>
    <row r="284" spans="1:39">
      <c r="A284">
        <v>1274</v>
      </c>
      <c r="B284">
        <v>19.66</v>
      </c>
      <c r="C284">
        <v>8.5639999999999994E-2</v>
      </c>
      <c r="D284">
        <v>1</v>
      </c>
      <c r="E284">
        <v>0</v>
      </c>
      <c r="F284">
        <v>1</v>
      </c>
      <c r="G284">
        <v>1</v>
      </c>
      <c r="H284">
        <v>0.99880436509688131</v>
      </c>
      <c r="I284">
        <v>0.99880436509688131</v>
      </c>
      <c r="J284">
        <v>1.1956349031186919E-3</v>
      </c>
      <c r="K284">
        <v>-1.1963502447779547E-3</v>
      </c>
      <c r="L284">
        <v>100</v>
      </c>
      <c r="M284">
        <v>1.1970661571975795E-3</v>
      </c>
      <c r="AF284">
        <v>0.99996280294772177</v>
      </c>
      <c r="AG284">
        <v>0</v>
      </c>
      <c r="AH284">
        <v>1</v>
      </c>
      <c r="AI284">
        <v>150</v>
      </c>
      <c r="AJ284">
        <v>130</v>
      </c>
      <c r="AK284">
        <v>0</v>
      </c>
      <c r="AL284">
        <v>0.1333333333333333</v>
      </c>
      <c r="AM284">
        <v>0</v>
      </c>
    </row>
    <row r="285" spans="1:39">
      <c r="A285">
        <v>1288</v>
      </c>
      <c r="B285">
        <v>27.06</v>
      </c>
      <c r="C285">
        <v>0.10879999999999999</v>
      </c>
      <c r="D285">
        <v>1</v>
      </c>
      <c r="E285">
        <v>0</v>
      </c>
      <c r="F285">
        <v>1</v>
      </c>
      <c r="G285">
        <v>1</v>
      </c>
      <c r="H285">
        <v>0.99994705269487438</v>
      </c>
      <c r="I285">
        <v>0.99994705269487438</v>
      </c>
      <c r="J285">
        <v>5.294730512561685E-5</v>
      </c>
      <c r="K285">
        <v>-5.2948706883656639E-5</v>
      </c>
      <c r="L285">
        <v>100</v>
      </c>
      <c r="M285">
        <v>5.2950108691178155E-5</v>
      </c>
      <c r="AF285">
        <v>0.99996795971740005</v>
      </c>
      <c r="AG285">
        <v>0</v>
      </c>
      <c r="AH285">
        <v>1</v>
      </c>
      <c r="AI285">
        <v>150</v>
      </c>
      <c r="AJ285">
        <v>131</v>
      </c>
      <c r="AK285">
        <v>0</v>
      </c>
      <c r="AL285">
        <v>0.12666666666666671</v>
      </c>
      <c r="AM285">
        <v>0</v>
      </c>
    </row>
    <row r="286" spans="1:39">
      <c r="A286">
        <v>1290</v>
      </c>
      <c r="B286">
        <v>22.14</v>
      </c>
      <c r="C286">
        <v>0.1348</v>
      </c>
      <c r="D286">
        <v>1</v>
      </c>
      <c r="E286">
        <v>0</v>
      </c>
      <c r="F286">
        <v>1</v>
      </c>
      <c r="G286">
        <v>1</v>
      </c>
      <c r="H286">
        <v>0.99990470666833331</v>
      </c>
      <c r="I286">
        <v>0.99990470666833331</v>
      </c>
      <c r="J286">
        <v>9.5293331666690406E-5</v>
      </c>
      <c r="K286">
        <v>-9.5297872364688265E-5</v>
      </c>
      <c r="L286">
        <v>100</v>
      </c>
      <c r="M286">
        <v>9.5302413351174513E-5</v>
      </c>
      <c r="AF286">
        <v>0.99996853762884963</v>
      </c>
      <c r="AG286">
        <v>0</v>
      </c>
      <c r="AH286">
        <v>1</v>
      </c>
      <c r="AI286">
        <v>150</v>
      </c>
      <c r="AJ286">
        <v>132</v>
      </c>
      <c r="AK286">
        <v>0</v>
      </c>
      <c r="AL286">
        <v>0.12</v>
      </c>
      <c r="AM286">
        <v>0</v>
      </c>
    </row>
    <row r="287" spans="1:39">
      <c r="A287">
        <v>1297</v>
      </c>
      <c r="B287">
        <v>14.34</v>
      </c>
      <c r="C287">
        <v>0.1328</v>
      </c>
      <c r="D287">
        <v>1</v>
      </c>
      <c r="E287">
        <v>0</v>
      </c>
      <c r="F287">
        <v>1</v>
      </c>
      <c r="G287">
        <v>1</v>
      </c>
      <c r="H287">
        <v>0.9990413300036981</v>
      </c>
      <c r="I287">
        <v>0.9990413300036981</v>
      </c>
      <c r="J287">
        <v>9.5866999630189742E-4</v>
      </c>
      <c r="K287">
        <v>-9.5912981428209257E-4</v>
      </c>
      <c r="L287">
        <v>100</v>
      </c>
      <c r="M287">
        <v>9.595899263730648E-4</v>
      </c>
      <c r="AF287">
        <v>0.99997876319326917</v>
      </c>
      <c r="AG287">
        <v>0</v>
      </c>
      <c r="AH287">
        <v>1</v>
      </c>
      <c r="AI287">
        <v>150</v>
      </c>
      <c r="AJ287">
        <v>133</v>
      </c>
      <c r="AK287">
        <v>0</v>
      </c>
      <c r="AL287">
        <v>0.11333333333333329</v>
      </c>
      <c r="AM287">
        <v>0</v>
      </c>
    </row>
    <row r="288" spans="1:39">
      <c r="A288">
        <v>1306</v>
      </c>
      <c r="B288">
        <v>21.46</v>
      </c>
      <c r="C288">
        <v>8.3479999999999999E-2</v>
      </c>
      <c r="D288">
        <v>1</v>
      </c>
      <c r="E288">
        <v>0</v>
      </c>
      <c r="F288">
        <v>1</v>
      </c>
      <c r="G288">
        <v>1</v>
      </c>
      <c r="H288">
        <v>0.99947258110589821</v>
      </c>
      <c r="I288">
        <v>0.99947258110589821</v>
      </c>
      <c r="J288">
        <v>5.2741889410179432E-4</v>
      </c>
      <c r="K288">
        <v>-5.2755802837023424E-4</v>
      </c>
      <c r="L288">
        <v>100</v>
      </c>
      <c r="M288">
        <v>5.2769721158154724E-4</v>
      </c>
      <c r="AF288">
        <v>0.99998106126570718</v>
      </c>
      <c r="AG288">
        <v>0</v>
      </c>
      <c r="AH288">
        <v>1</v>
      </c>
      <c r="AI288">
        <v>150</v>
      </c>
      <c r="AJ288">
        <v>134</v>
      </c>
      <c r="AK288">
        <v>0</v>
      </c>
      <c r="AL288">
        <v>0.10666666666666669</v>
      </c>
      <c r="AM288">
        <v>0</v>
      </c>
    </row>
    <row r="289" spans="1:39">
      <c r="A289">
        <v>1311</v>
      </c>
      <c r="B289">
        <v>26.57</v>
      </c>
      <c r="C289">
        <v>0.28320000000000001</v>
      </c>
      <c r="D289">
        <v>1</v>
      </c>
      <c r="E289">
        <v>0</v>
      </c>
      <c r="F289">
        <v>1</v>
      </c>
      <c r="G289">
        <v>1</v>
      </c>
      <c r="H289">
        <v>0.99999984589152313</v>
      </c>
      <c r="I289">
        <v>0.99999984589152313</v>
      </c>
      <c r="J289">
        <v>1.5410847686858631E-7</v>
      </c>
      <c r="K289">
        <v>-1.5410848874329885E-7</v>
      </c>
      <c r="L289">
        <v>100</v>
      </c>
      <c r="M289">
        <v>1.5410850061801261E-7</v>
      </c>
      <c r="AF289">
        <v>0.99998161877818093</v>
      </c>
      <c r="AG289">
        <v>0</v>
      </c>
      <c r="AH289">
        <v>1</v>
      </c>
      <c r="AI289">
        <v>150</v>
      </c>
      <c r="AJ289">
        <v>135</v>
      </c>
      <c r="AK289">
        <v>0</v>
      </c>
      <c r="AL289">
        <v>9.9999999999999978E-2</v>
      </c>
      <c r="AM289">
        <v>0</v>
      </c>
    </row>
    <row r="290" spans="1:39">
      <c r="A290">
        <v>1319</v>
      </c>
      <c r="B290">
        <v>27.81</v>
      </c>
      <c r="C290">
        <v>0.1074</v>
      </c>
      <c r="D290">
        <v>1</v>
      </c>
      <c r="E290">
        <v>0</v>
      </c>
      <c r="F290">
        <v>1</v>
      </c>
      <c r="G290">
        <v>1</v>
      </c>
      <c r="H290">
        <v>0.99996853762884963</v>
      </c>
      <c r="I290">
        <v>0.99996853762884963</v>
      </c>
      <c r="J290">
        <v>3.1462371150370316E-5</v>
      </c>
      <c r="K290">
        <v>-3.1462866101151096E-5</v>
      </c>
      <c r="L290">
        <v>100</v>
      </c>
      <c r="M290">
        <v>3.1463361062313694E-5</v>
      </c>
      <c r="AF290">
        <v>0.99998821131814863</v>
      </c>
      <c r="AG290">
        <v>0</v>
      </c>
      <c r="AH290">
        <v>1</v>
      </c>
      <c r="AI290">
        <v>150</v>
      </c>
      <c r="AJ290">
        <v>136</v>
      </c>
      <c r="AK290">
        <v>0</v>
      </c>
      <c r="AL290">
        <v>9.3333333333333379E-2</v>
      </c>
      <c r="AM290">
        <v>0</v>
      </c>
    </row>
    <row r="291" spans="1:39">
      <c r="A291">
        <v>1326</v>
      </c>
      <c r="B291">
        <v>17.77</v>
      </c>
      <c r="C291">
        <v>7.8640000000000002E-2</v>
      </c>
      <c r="D291">
        <v>1</v>
      </c>
      <c r="E291">
        <v>0</v>
      </c>
      <c r="F291">
        <v>1</v>
      </c>
      <c r="G291">
        <v>1</v>
      </c>
      <c r="H291">
        <v>0.99851569200698531</v>
      </c>
      <c r="I291">
        <v>0.99851569200698531</v>
      </c>
      <c r="J291">
        <v>1.4843079930146885E-3</v>
      </c>
      <c r="K291">
        <v>-1.4854106693997396E-3</v>
      </c>
      <c r="L291">
        <v>100</v>
      </c>
      <c r="M291">
        <v>1.486514438277155E-3</v>
      </c>
      <c r="AF291">
        <v>0.99999284589192128</v>
      </c>
      <c r="AG291">
        <v>0</v>
      </c>
      <c r="AH291">
        <v>1</v>
      </c>
      <c r="AI291">
        <v>150</v>
      </c>
      <c r="AJ291">
        <v>137</v>
      </c>
      <c r="AK291">
        <v>0</v>
      </c>
      <c r="AL291">
        <v>8.666666666666667E-2</v>
      </c>
      <c r="AM291">
        <v>0</v>
      </c>
    </row>
    <row r="292" spans="1:39">
      <c r="A292">
        <v>1364</v>
      </c>
      <c r="B292">
        <v>23.56</v>
      </c>
      <c r="C292">
        <v>0.16059999999999999</v>
      </c>
      <c r="D292">
        <v>1</v>
      </c>
      <c r="E292">
        <v>0</v>
      </c>
      <c r="F292">
        <v>1</v>
      </c>
      <c r="G292">
        <v>1</v>
      </c>
      <c r="H292">
        <v>0.99998821131814863</v>
      </c>
      <c r="I292">
        <v>0.99998821131814863</v>
      </c>
      <c r="J292">
        <v>1.1788681851365723E-5</v>
      </c>
      <c r="K292">
        <v>-1.1788751338421727E-5</v>
      </c>
      <c r="L292">
        <v>100</v>
      </c>
      <c r="M292">
        <v>1.1788820826023844E-5</v>
      </c>
      <c r="AF292">
        <v>0.99999682968926606</v>
      </c>
      <c r="AG292">
        <v>0</v>
      </c>
      <c r="AH292">
        <v>1</v>
      </c>
      <c r="AI292">
        <v>150</v>
      </c>
      <c r="AJ292">
        <v>138</v>
      </c>
      <c r="AK292">
        <v>0</v>
      </c>
      <c r="AL292">
        <v>7.999999999999996E-2</v>
      </c>
      <c r="AM292">
        <v>0</v>
      </c>
    </row>
    <row r="293" spans="1:39">
      <c r="A293">
        <v>1404</v>
      </c>
      <c r="B293">
        <v>23.04</v>
      </c>
      <c r="C293">
        <v>0.1022</v>
      </c>
      <c r="D293">
        <v>1</v>
      </c>
      <c r="E293">
        <v>0</v>
      </c>
      <c r="F293">
        <v>1</v>
      </c>
      <c r="G293">
        <v>1</v>
      </c>
      <c r="H293">
        <v>0.99993979362558949</v>
      </c>
      <c r="I293">
        <v>0.99993979362558949</v>
      </c>
      <c r="J293">
        <v>6.0206374410509689E-5</v>
      </c>
      <c r="K293">
        <v>-6.0208186887018309E-5</v>
      </c>
      <c r="L293">
        <v>100</v>
      </c>
      <c r="M293">
        <v>6.0209999436279009E-5</v>
      </c>
      <c r="AF293">
        <v>0.99999690579394906</v>
      </c>
      <c r="AG293">
        <v>0</v>
      </c>
      <c r="AH293">
        <v>1</v>
      </c>
      <c r="AI293">
        <v>150</v>
      </c>
      <c r="AJ293">
        <v>139</v>
      </c>
      <c r="AK293">
        <v>0</v>
      </c>
      <c r="AL293">
        <v>7.3333333333333361E-2</v>
      </c>
      <c r="AM293">
        <v>0</v>
      </c>
    </row>
    <row r="294" spans="1:39">
      <c r="A294">
        <v>1419</v>
      </c>
      <c r="B294">
        <v>31.12</v>
      </c>
      <c r="C294">
        <v>0.1143</v>
      </c>
      <c r="D294">
        <v>1</v>
      </c>
      <c r="E294">
        <v>0</v>
      </c>
      <c r="F294">
        <v>1</v>
      </c>
      <c r="G294">
        <v>1</v>
      </c>
      <c r="H294">
        <v>0.99999690579394906</v>
      </c>
      <c r="I294">
        <v>0.99999690579394906</v>
      </c>
      <c r="J294">
        <v>3.0942060509353553E-6</v>
      </c>
      <c r="K294">
        <v>-3.094210838000773E-6</v>
      </c>
      <c r="L294">
        <v>100</v>
      </c>
      <c r="M294">
        <v>3.0942156250760655E-6</v>
      </c>
      <c r="AF294">
        <v>0.99999761768309758</v>
      </c>
      <c r="AG294">
        <v>0</v>
      </c>
      <c r="AH294">
        <v>1</v>
      </c>
      <c r="AI294">
        <v>150</v>
      </c>
      <c r="AJ294">
        <v>140</v>
      </c>
      <c r="AK294">
        <v>0</v>
      </c>
      <c r="AL294">
        <v>6.6666666666666652E-2</v>
      </c>
      <c r="AM294">
        <v>0</v>
      </c>
    </row>
    <row r="295" spans="1:39">
      <c r="A295">
        <v>1491</v>
      </c>
      <c r="B295">
        <v>20.99</v>
      </c>
      <c r="C295">
        <v>0.1961</v>
      </c>
      <c r="D295">
        <v>1</v>
      </c>
      <c r="E295">
        <v>0</v>
      </c>
      <c r="F295">
        <v>1</v>
      </c>
      <c r="G295">
        <v>1</v>
      </c>
      <c r="H295">
        <v>0.99999806724341378</v>
      </c>
      <c r="I295">
        <v>0.99999806724341378</v>
      </c>
      <c r="J295">
        <v>1.9327565862203855E-6</v>
      </c>
      <c r="K295">
        <v>-1.9327584539968031E-6</v>
      </c>
      <c r="L295">
        <v>100</v>
      </c>
      <c r="M295">
        <v>1.9327603217756271E-6</v>
      </c>
      <c r="AF295">
        <v>0.99999806724341378</v>
      </c>
      <c r="AG295">
        <v>0</v>
      </c>
      <c r="AH295">
        <v>1</v>
      </c>
      <c r="AI295">
        <v>150</v>
      </c>
      <c r="AJ295">
        <v>141</v>
      </c>
      <c r="AK295">
        <v>0</v>
      </c>
      <c r="AL295">
        <v>6.0000000000000053E-2</v>
      </c>
      <c r="AM295">
        <v>0</v>
      </c>
    </row>
    <row r="296" spans="1:39">
      <c r="A296">
        <v>1509</v>
      </c>
      <c r="B296">
        <v>19.670000000000002</v>
      </c>
      <c r="C296">
        <v>0.27679999999999999</v>
      </c>
      <c r="D296">
        <v>1</v>
      </c>
      <c r="E296">
        <v>0</v>
      </c>
      <c r="F296">
        <v>1</v>
      </c>
      <c r="G296">
        <v>1</v>
      </c>
      <c r="H296">
        <v>0.99999983457967634</v>
      </c>
      <c r="I296">
        <v>0.99999983457967634</v>
      </c>
      <c r="J296">
        <v>1.6542032366118065E-7</v>
      </c>
      <c r="K296">
        <v>-1.654203373431239E-7</v>
      </c>
      <c r="L296">
        <v>100</v>
      </c>
      <c r="M296">
        <v>1.6542035102506867E-7</v>
      </c>
      <c r="AF296">
        <v>0.99999983457967634</v>
      </c>
      <c r="AG296">
        <v>0</v>
      </c>
      <c r="AH296">
        <v>1</v>
      </c>
      <c r="AI296">
        <v>150</v>
      </c>
      <c r="AJ296">
        <v>142</v>
      </c>
      <c r="AK296">
        <v>0</v>
      </c>
      <c r="AL296">
        <v>5.3333333333333344E-2</v>
      </c>
      <c r="AM296">
        <v>0</v>
      </c>
    </row>
    <row r="297" spans="1:39">
      <c r="A297">
        <v>1670</v>
      </c>
      <c r="B297">
        <v>26.97</v>
      </c>
      <c r="C297">
        <v>0.16819999999999999</v>
      </c>
      <c r="D297">
        <v>1</v>
      </c>
      <c r="E297">
        <v>0</v>
      </c>
      <c r="F297">
        <v>1</v>
      </c>
      <c r="G297">
        <v>1</v>
      </c>
      <c r="H297">
        <v>0.99999988767786063</v>
      </c>
      <c r="I297">
        <v>0.99999988767786063</v>
      </c>
      <c r="J297">
        <v>1.1232213936729352E-7</v>
      </c>
      <c r="K297">
        <v>-1.1232214567542549E-7</v>
      </c>
      <c r="L297">
        <v>100</v>
      </c>
      <c r="M297">
        <v>1.1232215198355793E-7</v>
      </c>
      <c r="AF297">
        <v>0.99999984589152313</v>
      </c>
      <c r="AG297">
        <v>0</v>
      </c>
      <c r="AH297">
        <v>1</v>
      </c>
      <c r="AI297">
        <v>150</v>
      </c>
      <c r="AJ297">
        <v>143</v>
      </c>
      <c r="AK297">
        <v>0</v>
      </c>
      <c r="AL297">
        <v>4.6666666666666634E-2</v>
      </c>
      <c r="AM297">
        <v>0</v>
      </c>
    </row>
    <row r="298" spans="1:39">
      <c r="A298">
        <v>1685</v>
      </c>
      <c r="B298">
        <v>26.67</v>
      </c>
      <c r="C298">
        <v>0.2084</v>
      </c>
      <c r="D298">
        <v>1</v>
      </c>
      <c r="E298">
        <v>0</v>
      </c>
      <c r="F298">
        <v>1</v>
      </c>
      <c r="G298">
        <v>1</v>
      </c>
      <c r="H298">
        <v>0.99999997223971449</v>
      </c>
      <c r="I298">
        <v>0.99999997223971449</v>
      </c>
      <c r="J298">
        <v>2.7760285514766281E-8</v>
      </c>
      <c r="K298">
        <v>-2.7760285900083014E-8</v>
      </c>
      <c r="L298">
        <v>100</v>
      </c>
      <c r="M298">
        <v>2.7760286285399755E-8</v>
      </c>
      <c r="AF298">
        <v>0.99999988767786063</v>
      </c>
      <c r="AG298">
        <v>0</v>
      </c>
      <c r="AH298">
        <v>1</v>
      </c>
      <c r="AI298">
        <v>150</v>
      </c>
      <c r="AJ298">
        <v>144</v>
      </c>
      <c r="AK298">
        <v>0</v>
      </c>
      <c r="AL298">
        <v>4.0000000000000036E-2</v>
      </c>
      <c r="AM298">
        <v>0</v>
      </c>
    </row>
    <row r="299" spans="1:39">
      <c r="A299">
        <v>1686</v>
      </c>
      <c r="B299">
        <v>22.04</v>
      </c>
      <c r="C299">
        <v>0.1145</v>
      </c>
      <c r="D299">
        <v>1</v>
      </c>
      <c r="E299">
        <v>0</v>
      </c>
      <c r="F299">
        <v>1</v>
      </c>
      <c r="G299">
        <v>1</v>
      </c>
      <c r="H299">
        <v>0.99999761768309758</v>
      </c>
      <c r="I299">
        <v>0.99999761768309758</v>
      </c>
      <c r="J299">
        <v>2.3823169024161928E-6</v>
      </c>
      <c r="K299">
        <v>-2.3823197401376116E-6</v>
      </c>
      <c r="L299">
        <v>100</v>
      </c>
      <c r="M299">
        <v>2.3823225778635371E-6</v>
      </c>
      <c r="AF299">
        <v>0.99999991011187783</v>
      </c>
      <c r="AG299">
        <v>0</v>
      </c>
      <c r="AH299">
        <v>1</v>
      </c>
      <c r="AI299">
        <v>150</v>
      </c>
      <c r="AJ299">
        <v>145</v>
      </c>
      <c r="AK299">
        <v>0</v>
      </c>
      <c r="AL299">
        <v>3.3333333333333326E-2</v>
      </c>
      <c r="AM299">
        <v>0</v>
      </c>
    </row>
    <row r="300" spans="1:39">
      <c r="A300">
        <v>1761</v>
      </c>
      <c r="B300">
        <v>20.2</v>
      </c>
      <c r="C300">
        <v>0.28670000000000001</v>
      </c>
      <c r="D300">
        <v>1</v>
      </c>
      <c r="E300">
        <v>0</v>
      </c>
      <c r="F300">
        <v>1</v>
      </c>
      <c r="G300">
        <v>1</v>
      </c>
      <c r="H300">
        <v>0.99999999373787807</v>
      </c>
      <c r="I300">
        <v>0.99999999373787807</v>
      </c>
      <c r="J300">
        <v>6.2621219321101762E-9</v>
      </c>
      <c r="K300">
        <v>-6.2621219517172618E-9</v>
      </c>
      <c r="L300">
        <v>100</v>
      </c>
      <c r="M300">
        <v>6.2621219713243474E-9</v>
      </c>
      <c r="AF300">
        <v>0.99999997223971449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2.6666666666666616E-2</v>
      </c>
      <c r="AM300">
        <v>0</v>
      </c>
    </row>
    <row r="301" spans="1:39">
      <c r="A301">
        <v>1878</v>
      </c>
      <c r="B301">
        <v>24.91</v>
      </c>
      <c r="C301">
        <v>0.26650000000000001</v>
      </c>
      <c r="D301">
        <v>1</v>
      </c>
      <c r="E301">
        <v>0</v>
      </c>
      <c r="F301">
        <v>1</v>
      </c>
      <c r="G301">
        <v>1</v>
      </c>
      <c r="H301">
        <v>0.99999999918062721</v>
      </c>
      <c r="I301">
        <v>0.99999999918062721</v>
      </c>
      <c r="J301">
        <v>8.1937279183819101E-10</v>
      </c>
      <c r="K301">
        <v>-8.1937279217387693E-10</v>
      </c>
      <c r="L301">
        <v>100</v>
      </c>
      <c r="M301">
        <v>8.1937279250956274E-10</v>
      </c>
      <c r="AF301">
        <v>0.99999999373787807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2.0000000000000018E-2</v>
      </c>
      <c r="AM301">
        <v>0</v>
      </c>
    </row>
    <row r="302" spans="1:39">
      <c r="A302">
        <v>2250</v>
      </c>
      <c r="B302">
        <v>21.87</v>
      </c>
      <c r="C302">
        <v>0.19139999999999999</v>
      </c>
      <c r="D302">
        <v>1</v>
      </c>
      <c r="E302">
        <v>0</v>
      </c>
      <c r="F302">
        <v>1</v>
      </c>
      <c r="G302">
        <v>1</v>
      </c>
      <c r="H302">
        <v>0.99999999961202057</v>
      </c>
      <c r="I302">
        <v>0.99999999961202057</v>
      </c>
      <c r="J302">
        <v>3.879794263639269E-10</v>
      </c>
      <c r="K302">
        <v>-3.8797942643919093E-10</v>
      </c>
      <c r="L302">
        <v>100</v>
      </c>
      <c r="M302">
        <v>3.8797942651445496E-10</v>
      </c>
      <c r="AF302">
        <v>0.99999999918062721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1.3333333333333308E-2</v>
      </c>
      <c r="AM302">
        <v>0</v>
      </c>
    </row>
    <row r="303" spans="1:39">
      <c r="A303">
        <v>2499</v>
      </c>
      <c r="B303">
        <v>18.47</v>
      </c>
      <c r="C303">
        <v>0.15160000000000001</v>
      </c>
      <c r="D303">
        <v>1</v>
      </c>
      <c r="E303">
        <v>0</v>
      </c>
      <c r="F303">
        <v>1</v>
      </c>
      <c r="G303">
        <v>1</v>
      </c>
      <c r="H303">
        <v>0.99999999974965537</v>
      </c>
      <c r="I303">
        <v>0.99999999974965537</v>
      </c>
      <c r="J303">
        <v>2.503446339119364E-10</v>
      </c>
      <c r="K303">
        <v>-2.5034463394327264E-10</v>
      </c>
      <c r="L303">
        <v>100</v>
      </c>
      <c r="M303">
        <v>2.5034463397460882E-10</v>
      </c>
      <c r="AF303">
        <v>0.99999999961202057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6.6666666666667096E-3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149.99436418387364</v>
      </c>
      <c r="J304">
        <v>150.00563581612639</v>
      </c>
      <c r="K304">
        <v>-61.600819058386058</v>
      </c>
      <c r="L304">
        <v>92</v>
      </c>
      <c r="M304">
        <v>228.53142469941741</v>
      </c>
      <c r="AF304">
        <v>0.99999999974965537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0.97506666666666797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-16.046666908875164</v>
      </c>
      <c r="C307">
        <v>2.1431608710101822</v>
      </c>
      <c r="D307">
        <v>56.060908639615221</v>
      </c>
      <c r="E307">
        <v>7.0260289531465689E-14</v>
      </c>
      <c r="F307">
        <v>1.0740416140064058E-7</v>
      </c>
    </row>
    <row r="308" spans="1:39">
      <c r="A308" t="s">
        <v>2</v>
      </c>
      <c r="B308">
        <v>1.1075173864549497E-2</v>
      </c>
      <c r="C308">
        <v>1.7376587674924804E-3</v>
      </c>
      <c r="D308">
        <v>40.623011297091466</v>
      </c>
      <c r="E308">
        <v>1.8461964404912368E-10</v>
      </c>
      <c r="F308">
        <v>1.0111367306433992</v>
      </c>
      <c r="G308">
        <v>1.0076989106351946</v>
      </c>
      <c r="H308">
        <v>1.0145862789627929</v>
      </c>
    </row>
    <row r="309" spans="1:39">
      <c r="A309" t="s">
        <v>1</v>
      </c>
      <c r="B309">
        <v>0.29759742162438374</v>
      </c>
      <c r="C309">
        <v>6.7970769377825771E-2</v>
      </c>
      <c r="D309">
        <v>19.16963998418435</v>
      </c>
      <c r="E309">
        <v>1.196005439423392E-5</v>
      </c>
      <c r="F309">
        <v>1.3466195588274659</v>
      </c>
      <c r="G309">
        <v>1.1786587761504257</v>
      </c>
      <c r="H309">
        <v>1.5385150247973438</v>
      </c>
    </row>
    <row r="310" spans="1:39">
      <c r="A310" t="s">
        <v>3</v>
      </c>
      <c r="B310">
        <v>32.858613744353633</v>
      </c>
      <c r="C310">
        <v>6.6431660357314852</v>
      </c>
      <c r="D310">
        <v>24.465171263837906</v>
      </c>
      <c r="E310">
        <v>7.5665336173876795E-7</v>
      </c>
      <c r="F310">
        <v>186343664673534.22</v>
      </c>
      <c r="G310">
        <v>412706634.73300916</v>
      </c>
      <c r="H310">
        <v>8.4137153226108273E+19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activeCell="C1" sqref="C1:C1048576"/>
    </sheetView>
  </sheetViews>
  <sheetFormatPr baseColWidth="10" defaultRowHeight="15" x14ac:dyDescent="0"/>
  <sheetData>
    <row r="1" spans="1:4">
      <c r="A1" t="s">
        <v>2</v>
      </c>
      <c r="B1" t="s">
        <v>1</v>
      </c>
      <c r="C1" t="s">
        <v>4</v>
      </c>
      <c r="D1" t="s">
        <v>0</v>
      </c>
    </row>
    <row r="2" spans="1:4">
      <c r="A2">
        <v>566.29999999999995</v>
      </c>
      <c r="B2">
        <v>14.36</v>
      </c>
      <c r="C2">
        <v>6.6640000000000005E-2</v>
      </c>
      <c r="D2">
        <v>0</v>
      </c>
    </row>
    <row r="3" spans="1:4">
      <c r="A3">
        <v>520</v>
      </c>
      <c r="B3">
        <v>15.71</v>
      </c>
      <c r="C3">
        <v>4.5679999999999998E-2</v>
      </c>
      <c r="D3">
        <v>0</v>
      </c>
    </row>
    <row r="4" spans="1:4">
      <c r="A4">
        <v>273.89999999999998</v>
      </c>
      <c r="B4">
        <v>12.44</v>
      </c>
      <c r="C4">
        <v>2.9559999999999999E-2</v>
      </c>
      <c r="D4">
        <v>0</v>
      </c>
    </row>
    <row r="5" spans="1:4">
      <c r="A5">
        <v>523.79999999999995</v>
      </c>
      <c r="B5">
        <v>18.420000000000002</v>
      </c>
      <c r="C5">
        <v>2.562E-2</v>
      </c>
      <c r="D5">
        <v>0</v>
      </c>
    </row>
    <row r="6" spans="1:4">
      <c r="A6">
        <v>201.9</v>
      </c>
      <c r="B6">
        <v>16.84</v>
      </c>
      <c r="C6">
        <v>1.5879999999999998E-2</v>
      </c>
      <c r="D6">
        <v>0</v>
      </c>
    </row>
    <row r="7" spans="1:4">
      <c r="A7">
        <v>449.3</v>
      </c>
      <c r="B7">
        <v>14.63</v>
      </c>
      <c r="C7">
        <v>6.5920000000000006E-2</v>
      </c>
      <c r="D7">
        <v>0</v>
      </c>
    </row>
    <row r="8" spans="1:4">
      <c r="A8">
        <v>561</v>
      </c>
      <c r="B8">
        <v>22.3</v>
      </c>
      <c r="C8">
        <v>4.7509999999999997E-2</v>
      </c>
      <c r="D8">
        <v>0</v>
      </c>
    </row>
    <row r="9" spans="1:4">
      <c r="A9">
        <v>427.9</v>
      </c>
      <c r="B9">
        <v>21.6</v>
      </c>
      <c r="C9">
        <v>1.6570000000000001E-2</v>
      </c>
      <c r="D9">
        <v>0</v>
      </c>
    </row>
    <row r="10" spans="1:4">
      <c r="A10">
        <v>571.79999999999995</v>
      </c>
      <c r="B10">
        <v>16.34</v>
      </c>
      <c r="C10">
        <v>1.857E-2</v>
      </c>
      <c r="D10">
        <v>0</v>
      </c>
    </row>
    <row r="11" spans="1:4">
      <c r="A11">
        <v>437.6</v>
      </c>
      <c r="B11">
        <v>18.239999999999998</v>
      </c>
      <c r="C11">
        <v>1.9720000000000001E-2</v>
      </c>
      <c r="D11">
        <v>0</v>
      </c>
    </row>
    <row r="12" spans="1:4">
      <c r="A12">
        <v>409</v>
      </c>
      <c r="B12">
        <v>18.75</v>
      </c>
      <c r="C12">
        <v>3.0360000000000002E-2</v>
      </c>
      <c r="D12">
        <v>0</v>
      </c>
    </row>
    <row r="13" spans="1:4">
      <c r="A13">
        <v>527.20000000000005</v>
      </c>
      <c r="B13">
        <v>19.309999999999999</v>
      </c>
      <c r="C13">
        <v>6.9200000000000002E-4</v>
      </c>
      <c r="D13">
        <v>0</v>
      </c>
    </row>
    <row r="14" spans="1:4">
      <c r="A14">
        <v>224.5</v>
      </c>
      <c r="B14">
        <v>11.79</v>
      </c>
      <c r="C14">
        <v>2.061E-2</v>
      </c>
      <c r="D14">
        <v>0</v>
      </c>
    </row>
    <row r="15" spans="1:4">
      <c r="A15">
        <v>311.89999999999998</v>
      </c>
      <c r="B15">
        <v>14.88</v>
      </c>
      <c r="C15">
        <v>1.0840000000000001E-2</v>
      </c>
      <c r="D15">
        <v>0</v>
      </c>
    </row>
    <row r="16" spans="1:4">
      <c r="A16">
        <v>221.8</v>
      </c>
      <c r="B16">
        <v>20.98</v>
      </c>
      <c r="C16">
        <v>0.03</v>
      </c>
      <c r="D16">
        <v>0</v>
      </c>
    </row>
    <row r="17" spans="1:4">
      <c r="A17">
        <v>260.89999999999998</v>
      </c>
      <c r="B17">
        <v>13.86</v>
      </c>
      <c r="C17">
        <v>5.9880000000000003E-2</v>
      </c>
      <c r="D17">
        <v>0</v>
      </c>
    </row>
    <row r="18" spans="1:4">
      <c r="A18">
        <v>269.39999999999998</v>
      </c>
      <c r="B18">
        <v>21.01</v>
      </c>
      <c r="C18">
        <v>2.172E-2</v>
      </c>
      <c r="D18">
        <v>0</v>
      </c>
    </row>
    <row r="19" spans="1:4">
      <c r="A19">
        <v>394.1</v>
      </c>
      <c r="B19">
        <v>19.04</v>
      </c>
      <c r="C19">
        <v>3.7089999999999998E-2</v>
      </c>
      <c r="D19">
        <v>0</v>
      </c>
    </row>
    <row r="20" spans="1:4">
      <c r="A20">
        <v>250.5</v>
      </c>
      <c r="B20">
        <v>17.329999999999998</v>
      </c>
      <c r="C20">
        <v>0.313</v>
      </c>
      <c r="D20">
        <v>0</v>
      </c>
    </row>
    <row r="21" spans="1:4">
      <c r="A21">
        <v>502.5</v>
      </c>
      <c r="B21">
        <v>16.489999999999998</v>
      </c>
      <c r="C21">
        <v>3.653E-2</v>
      </c>
      <c r="D21">
        <v>0</v>
      </c>
    </row>
    <row r="22" spans="1:4">
      <c r="A22">
        <v>244</v>
      </c>
      <c r="B22">
        <v>14.64</v>
      </c>
      <c r="C22">
        <v>8.6059999999999998E-2</v>
      </c>
      <c r="D22">
        <v>0</v>
      </c>
    </row>
    <row r="23" spans="1:4">
      <c r="A23">
        <v>470.9</v>
      </c>
      <c r="B23">
        <v>16.52</v>
      </c>
      <c r="C23">
        <v>3.372E-2</v>
      </c>
      <c r="D23">
        <v>0</v>
      </c>
    </row>
    <row r="24" spans="1:4">
      <c r="A24">
        <v>559.20000000000005</v>
      </c>
      <c r="B24">
        <v>10.94</v>
      </c>
      <c r="C24">
        <v>6.8769999999999998E-2</v>
      </c>
      <c r="D24">
        <v>0</v>
      </c>
    </row>
    <row r="25" spans="1:4">
      <c r="A25">
        <v>506.3</v>
      </c>
      <c r="B25">
        <v>18</v>
      </c>
      <c r="C25">
        <v>3.8890000000000001E-2</v>
      </c>
      <c r="D25">
        <v>0</v>
      </c>
    </row>
    <row r="26" spans="1:4">
      <c r="A26">
        <v>401.5</v>
      </c>
      <c r="B26">
        <v>20.97</v>
      </c>
      <c r="C26">
        <v>4.5909999999999999E-2</v>
      </c>
      <c r="D26">
        <v>0</v>
      </c>
    </row>
    <row r="27" spans="1:4">
      <c r="A27">
        <v>520</v>
      </c>
      <c r="B27">
        <v>15.86</v>
      </c>
      <c r="C27">
        <v>0.1169</v>
      </c>
      <c r="D27">
        <v>0</v>
      </c>
    </row>
    <row r="28" spans="1:4">
      <c r="A28">
        <v>443.3</v>
      </c>
      <c r="B28">
        <v>15.65</v>
      </c>
      <c r="C28">
        <v>4.1509999999999998E-2</v>
      </c>
      <c r="D28">
        <v>0</v>
      </c>
    </row>
    <row r="29" spans="1:4">
      <c r="A29">
        <v>466.1</v>
      </c>
      <c r="B29">
        <v>21.8</v>
      </c>
      <c r="C29">
        <v>6.0150000000000002E-2</v>
      </c>
      <c r="D29">
        <v>0</v>
      </c>
    </row>
    <row r="30" spans="1:4">
      <c r="A30">
        <v>651.9</v>
      </c>
      <c r="B30">
        <v>15.24</v>
      </c>
      <c r="C30">
        <v>9.9659999999999999E-2</v>
      </c>
      <c r="D30">
        <v>0</v>
      </c>
    </row>
    <row r="31" spans="1:4">
      <c r="A31">
        <v>662.7</v>
      </c>
      <c r="B31">
        <v>24.02</v>
      </c>
      <c r="C31">
        <v>3.1019999999999999E-2</v>
      </c>
      <c r="D31">
        <v>0</v>
      </c>
    </row>
    <row r="32" spans="1:4">
      <c r="A32">
        <v>551.70000000000005</v>
      </c>
      <c r="B32">
        <v>14.76</v>
      </c>
      <c r="C32">
        <v>3.261E-2</v>
      </c>
      <c r="D32">
        <v>0</v>
      </c>
    </row>
    <row r="33" spans="1:4">
      <c r="A33">
        <v>555.1</v>
      </c>
      <c r="B33">
        <v>18.3</v>
      </c>
      <c r="C33">
        <v>3.9739999999999998E-2</v>
      </c>
      <c r="D33">
        <v>0</v>
      </c>
    </row>
    <row r="34" spans="1:4">
      <c r="A34">
        <v>451.1</v>
      </c>
      <c r="B34">
        <v>17.84</v>
      </c>
      <c r="C34">
        <v>2.4899999999999999E-2</v>
      </c>
      <c r="D34">
        <v>0</v>
      </c>
    </row>
    <row r="35" spans="1:4">
      <c r="A35">
        <v>294.5</v>
      </c>
      <c r="B35">
        <v>19.940000000000001</v>
      </c>
      <c r="C35">
        <v>6.829E-3</v>
      </c>
      <c r="D35">
        <v>0</v>
      </c>
    </row>
    <row r="36" spans="1:4">
      <c r="A36">
        <v>412.6</v>
      </c>
      <c r="B36">
        <v>12.84</v>
      </c>
      <c r="C36">
        <v>4.1959999999999997E-2</v>
      </c>
      <c r="D36">
        <v>0</v>
      </c>
    </row>
    <row r="37" spans="1:4">
      <c r="A37">
        <v>143.5</v>
      </c>
      <c r="B37">
        <v>13.43</v>
      </c>
      <c r="C37">
        <v>0</v>
      </c>
      <c r="D37">
        <v>0</v>
      </c>
    </row>
    <row r="38" spans="1:4">
      <c r="A38">
        <v>458.7</v>
      </c>
      <c r="B38">
        <v>20.52</v>
      </c>
      <c r="C38">
        <v>2.383E-2</v>
      </c>
      <c r="D38">
        <v>0</v>
      </c>
    </row>
    <row r="39" spans="1:4">
      <c r="A39">
        <v>298.3</v>
      </c>
      <c r="B39">
        <v>19.399999999999999</v>
      </c>
      <c r="C39">
        <v>6.1539999999999997E-2</v>
      </c>
      <c r="D39">
        <v>0</v>
      </c>
    </row>
    <row r="40" spans="1:4">
      <c r="A40">
        <v>336.1</v>
      </c>
      <c r="B40">
        <v>19.29</v>
      </c>
      <c r="C40">
        <v>2.9950000000000001E-2</v>
      </c>
      <c r="D40">
        <v>0</v>
      </c>
    </row>
    <row r="41" spans="1:4">
      <c r="A41">
        <v>412.5</v>
      </c>
      <c r="B41">
        <v>18.329999999999998</v>
      </c>
      <c r="C41">
        <v>7.0699999999999999E-2</v>
      </c>
      <c r="D41">
        <v>0</v>
      </c>
    </row>
    <row r="42" spans="1:4">
      <c r="A42">
        <v>466.7</v>
      </c>
      <c r="B42">
        <v>18.54</v>
      </c>
      <c r="C42">
        <v>2.6429999999999999E-2</v>
      </c>
      <c r="D42">
        <v>0</v>
      </c>
    </row>
    <row r="43" spans="1:4">
      <c r="A43">
        <v>396.5</v>
      </c>
      <c r="B43">
        <v>21.26</v>
      </c>
      <c r="C43">
        <v>5.1330000000000001E-2</v>
      </c>
      <c r="D43">
        <v>0</v>
      </c>
    </row>
    <row r="44" spans="1:4">
      <c r="A44">
        <v>290.2</v>
      </c>
      <c r="B44">
        <v>16.989999999999998</v>
      </c>
      <c r="C44">
        <v>4.3339999999999997E-2</v>
      </c>
      <c r="D44">
        <v>0</v>
      </c>
    </row>
    <row r="45" spans="1:4">
      <c r="A45">
        <v>480.4</v>
      </c>
      <c r="B45">
        <v>20.76</v>
      </c>
      <c r="C45">
        <v>0.1065</v>
      </c>
      <c r="D45">
        <v>0</v>
      </c>
    </row>
    <row r="46" spans="1:4">
      <c r="A46">
        <v>629.9</v>
      </c>
      <c r="B46">
        <v>19.649999999999999</v>
      </c>
      <c r="C46">
        <v>0.30030000000000001</v>
      </c>
      <c r="D46">
        <v>0</v>
      </c>
    </row>
    <row r="47" spans="1:4">
      <c r="A47">
        <v>334.2</v>
      </c>
      <c r="B47">
        <v>20.190000000000001</v>
      </c>
      <c r="C47">
        <v>6.4759999999999998E-2</v>
      </c>
      <c r="D47">
        <v>0</v>
      </c>
    </row>
    <row r="48" spans="1:4">
      <c r="A48">
        <v>230.9</v>
      </c>
      <c r="B48">
        <v>15.83</v>
      </c>
      <c r="C48">
        <v>4.1320000000000003E-2</v>
      </c>
      <c r="D48">
        <v>0</v>
      </c>
    </row>
    <row r="49" spans="1:4">
      <c r="A49">
        <v>438.6</v>
      </c>
      <c r="B49">
        <v>21.53</v>
      </c>
      <c r="C49">
        <v>3.3279999999999997E-2</v>
      </c>
      <c r="D49">
        <v>0</v>
      </c>
    </row>
    <row r="50" spans="1:4">
      <c r="A50">
        <v>245.2</v>
      </c>
      <c r="B50">
        <v>15.76</v>
      </c>
      <c r="C50">
        <v>9.2630000000000004E-2</v>
      </c>
      <c r="D50">
        <v>0</v>
      </c>
    </row>
    <row r="51" spans="1:4">
      <c r="A51">
        <v>403.3</v>
      </c>
      <c r="B51">
        <v>10.82</v>
      </c>
      <c r="C51">
        <v>3.5119999999999998E-2</v>
      </c>
      <c r="D51">
        <v>0</v>
      </c>
    </row>
    <row r="52" spans="1:4">
      <c r="A52">
        <v>640.70000000000005</v>
      </c>
      <c r="B52">
        <v>10.89</v>
      </c>
      <c r="C52">
        <v>8.8419999999999999E-2</v>
      </c>
      <c r="D52">
        <v>0</v>
      </c>
    </row>
    <row r="53" spans="1:4">
      <c r="A53">
        <v>553.5</v>
      </c>
      <c r="B53">
        <v>16.39</v>
      </c>
      <c r="C53">
        <v>8.0920000000000006E-2</v>
      </c>
      <c r="D53">
        <v>0</v>
      </c>
    </row>
    <row r="54" spans="1:4">
      <c r="A54">
        <v>588.70000000000005</v>
      </c>
      <c r="B54">
        <v>17.21</v>
      </c>
      <c r="C54">
        <v>1.4200000000000001E-2</v>
      </c>
      <c r="D54">
        <v>0</v>
      </c>
    </row>
    <row r="55" spans="1:4">
      <c r="A55">
        <v>674.5</v>
      </c>
      <c r="B55">
        <v>16.39</v>
      </c>
      <c r="C55">
        <v>0.1138</v>
      </c>
      <c r="D55">
        <v>0</v>
      </c>
    </row>
    <row r="56" spans="1:4">
      <c r="A56">
        <v>455.8</v>
      </c>
      <c r="B56">
        <v>13.29</v>
      </c>
      <c r="C56">
        <v>2.8549999999999999E-2</v>
      </c>
      <c r="D56">
        <v>0</v>
      </c>
    </row>
    <row r="57" spans="1:4">
      <c r="A57">
        <v>761.7</v>
      </c>
      <c r="B57">
        <v>13.93</v>
      </c>
      <c r="C57">
        <v>7.1349999999999997E-2</v>
      </c>
      <c r="D57">
        <v>0</v>
      </c>
    </row>
    <row r="58" spans="1:4">
      <c r="A58">
        <v>423.6</v>
      </c>
      <c r="B58">
        <v>16.670000000000002</v>
      </c>
      <c r="C58">
        <v>3.5920000000000001E-2</v>
      </c>
      <c r="D58">
        <v>0</v>
      </c>
    </row>
    <row r="59" spans="1:4">
      <c r="A59">
        <v>399.8</v>
      </c>
      <c r="B59">
        <v>15.39</v>
      </c>
      <c r="C59">
        <v>3.5029999999999999E-2</v>
      </c>
      <c r="D59">
        <v>0</v>
      </c>
    </row>
    <row r="60" spans="1:4">
      <c r="A60">
        <v>384.8</v>
      </c>
      <c r="B60">
        <v>13.39</v>
      </c>
      <c r="C60">
        <v>4.6350000000000002E-2</v>
      </c>
      <c r="D60">
        <v>0</v>
      </c>
    </row>
    <row r="61" spans="1:4">
      <c r="A61">
        <v>288.5</v>
      </c>
      <c r="B61">
        <v>11.97</v>
      </c>
      <c r="C61">
        <v>0</v>
      </c>
      <c r="D61">
        <v>0</v>
      </c>
    </row>
    <row r="62" spans="1:4">
      <c r="A62">
        <v>398</v>
      </c>
      <c r="B62">
        <v>17.309999999999999</v>
      </c>
      <c r="C62">
        <v>2.0310000000000002E-2</v>
      </c>
      <c r="D62">
        <v>0</v>
      </c>
    </row>
    <row r="63" spans="1:4">
      <c r="A63">
        <v>512.20000000000005</v>
      </c>
      <c r="B63">
        <v>15.92</v>
      </c>
      <c r="C63">
        <v>4.8939999999999997E-2</v>
      </c>
      <c r="D63">
        <v>0</v>
      </c>
    </row>
    <row r="64" spans="1:4">
      <c r="A64">
        <v>355.3</v>
      </c>
      <c r="B64">
        <v>14.97</v>
      </c>
      <c r="C64">
        <v>2.2509999999999999E-2</v>
      </c>
      <c r="D64">
        <v>0</v>
      </c>
    </row>
    <row r="65" spans="1:4">
      <c r="A65">
        <v>432.8</v>
      </c>
      <c r="B65">
        <v>14.65</v>
      </c>
      <c r="C65">
        <v>3.7100000000000001E-2</v>
      </c>
      <c r="D65">
        <v>0</v>
      </c>
    </row>
    <row r="66" spans="1:4">
      <c r="A66">
        <v>689.5</v>
      </c>
      <c r="B66">
        <v>18.77</v>
      </c>
      <c r="C66">
        <v>9.0499999999999997E-2</v>
      </c>
      <c r="D66">
        <v>0</v>
      </c>
    </row>
    <row r="67" spans="1:4">
      <c r="A67">
        <v>640.1</v>
      </c>
      <c r="B67">
        <v>15.18</v>
      </c>
      <c r="C67">
        <v>8.4870000000000001E-2</v>
      </c>
      <c r="D67">
        <v>0</v>
      </c>
    </row>
    <row r="68" spans="1:4">
      <c r="A68">
        <v>585</v>
      </c>
      <c r="B68">
        <v>17.91</v>
      </c>
      <c r="C68">
        <v>2.8809999999999999E-2</v>
      </c>
      <c r="D68">
        <v>0</v>
      </c>
    </row>
    <row r="69" spans="1:4">
      <c r="A69">
        <v>519.4</v>
      </c>
      <c r="B69">
        <v>20.78</v>
      </c>
      <c r="C69">
        <v>3.1359999999999999E-2</v>
      </c>
      <c r="D69">
        <v>0</v>
      </c>
    </row>
    <row r="70" spans="1:4">
      <c r="A70">
        <v>203.9</v>
      </c>
      <c r="B70">
        <v>20.7</v>
      </c>
      <c r="C70">
        <v>0.1321</v>
      </c>
      <c r="D70">
        <v>0</v>
      </c>
    </row>
    <row r="71" spans="1:4">
      <c r="A71">
        <v>300.2</v>
      </c>
      <c r="B71">
        <v>15.34</v>
      </c>
      <c r="C71">
        <v>0.4108</v>
      </c>
      <c r="D71">
        <v>0</v>
      </c>
    </row>
    <row r="72" spans="1:4">
      <c r="A72">
        <v>381.9</v>
      </c>
      <c r="B72">
        <v>13.08</v>
      </c>
      <c r="C72">
        <v>1.9820000000000001E-2</v>
      </c>
      <c r="D72">
        <v>0</v>
      </c>
    </row>
    <row r="73" spans="1:4">
      <c r="A73">
        <v>538.9</v>
      </c>
      <c r="B73">
        <v>15.34</v>
      </c>
      <c r="C73">
        <v>9.2929999999999999E-2</v>
      </c>
      <c r="D73">
        <v>0</v>
      </c>
    </row>
    <row r="74" spans="1:4">
      <c r="A74">
        <v>460.3</v>
      </c>
      <c r="B74">
        <v>17.940000000000001</v>
      </c>
      <c r="C74">
        <v>3.8850000000000003E-2</v>
      </c>
      <c r="D74">
        <v>0</v>
      </c>
    </row>
    <row r="75" spans="1:4">
      <c r="A75">
        <v>880.2</v>
      </c>
      <c r="B75">
        <v>19.46</v>
      </c>
      <c r="C75">
        <v>5.1499999999999997E-2</v>
      </c>
      <c r="D75">
        <v>0</v>
      </c>
    </row>
    <row r="76" spans="1:4">
      <c r="A76">
        <v>448.6</v>
      </c>
      <c r="B76">
        <v>12.74</v>
      </c>
      <c r="C76">
        <v>1.9720000000000001E-2</v>
      </c>
      <c r="D76">
        <v>0</v>
      </c>
    </row>
    <row r="77" spans="1:4">
      <c r="A77">
        <v>366.8</v>
      </c>
      <c r="B77">
        <v>12.96</v>
      </c>
      <c r="C77">
        <v>3.0899999999999999E-3</v>
      </c>
      <c r="D77">
        <v>0</v>
      </c>
    </row>
    <row r="78" spans="1:4">
      <c r="A78">
        <v>419.8</v>
      </c>
      <c r="B78">
        <v>20.18</v>
      </c>
      <c r="C78">
        <v>6.8430000000000005E-2</v>
      </c>
      <c r="D78">
        <v>0</v>
      </c>
    </row>
    <row r="79" spans="1:4">
      <c r="A79">
        <v>464.5</v>
      </c>
      <c r="B79">
        <v>22.22</v>
      </c>
      <c r="C79">
        <v>5.3699999999999998E-2</v>
      </c>
      <c r="D79">
        <v>0</v>
      </c>
    </row>
    <row r="80" spans="1:4">
      <c r="A80">
        <v>690.2</v>
      </c>
      <c r="B80">
        <v>19.760000000000002</v>
      </c>
      <c r="C80">
        <v>1.9470000000000001E-2</v>
      </c>
      <c r="D80">
        <v>0</v>
      </c>
    </row>
    <row r="81" spans="1:4">
      <c r="A81">
        <v>357.6</v>
      </c>
      <c r="B81">
        <v>9.7100000000000009</v>
      </c>
      <c r="C81">
        <v>2.5309999999999999E-2</v>
      </c>
      <c r="D81">
        <v>0</v>
      </c>
    </row>
    <row r="82" spans="1:4">
      <c r="A82">
        <v>685.9</v>
      </c>
      <c r="B82">
        <v>16.95</v>
      </c>
      <c r="C82">
        <v>2.6020000000000001E-2</v>
      </c>
      <c r="D82">
        <v>0</v>
      </c>
    </row>
    <row r="83" spans="1:4">
      <c r="A83">
        <v>464.1</v>
      </c>
      <c r="B83">
        <v>12.39</v>
      </c>
      <c r="C83">
        <v>3.9870000000000003E-2</v>
      </c>
      <c r="D83">
        <v>0</v>
      </c>
    </row>
    <row r="84" spans="1:4">
      <c r="A84">
        <v>372.7</v>
      </c>
      <c r="B84">
        <v>14.71</v>
      </c>
      <c r="C84">
        <v>2.3630000000000002E-2</v>
      </c>
      <c r="D84">
        <v>0</v>
      </c>
    </row>
    <row r="85" spans="1:4">
      <c r="A85">
        <v>349.6</v>
      </c>
      <c r="B85">
        <v>15.15</v>
      </c>
      <c r="C85">
        <v>0</v>
      </c>
      <c r="D85">
        <v>0</v>
      </c>
    </row>
    <row r="86" spans="1:4">
      <c r="A86">
        <v>227.2</v>
      </c>
      <c r="B86">
        <v>14.45</v>
      </c>
      <c r="C86">
        <v>0</v>
      </c>
      <c r="D86">
        <v>0</v>
      </c>
    </row>
    <row r="87" spans="1:4">
      <c r="A87">
        <v>302.39999999999998</v>
      </c>
      <c r="B87">
        <v>18.059999999999999</v>
      </c>
      <c r="C87">
        <v>0.13070000000000001</v>
      </c>
      <c r="D87">
        <v>0</v>
      </c>
    </row>
    <row r="88" spans="1:4">
      <c r="A88">
        <v>526.4</v>
      </c>
      <c r="B88">
        <v>22.22</v>
      </c>
      <c r="C88">
        <v>1.5950000000000001E-3</v>
      </c>
      <c r="D88">
        <v>0</v>
      </c>
    </row>
    <row r="89" spans="1:4">
      <c r="A89">
        <v>508.8</v>
      </c>
      <c r="B89">
        <v>13.06</v>
      </c>
      <c r="C89">
        <v>9.1929999999999998E-3</v>
      </c>
      <c r="D89">
        <v>0</v>
      </c>
    </row>
    <row r="90" spans="1:4">
      <c r="A90">
        <v>402</v>
      </c>
      <c r="B90">
        <v>14.92</v>
      </c>
      <c r="C90">
        <v>6.1809999999999997E-2</v>
      </c>
      <c r="D90">
        <v>0</v>
      </c>
    </row>
    <row r="91" spans="1:4">
      <c r="A91">
        <v>317.5</v>
      </c>
      <c r="B91">
        <v>15.11</v>
      </c>
      <c r="C91">
        <v>1.5969999999999999E-3</v>
      </c>
      <c r="D91">
        <v>0</v>
      </c>
    </row>
    <row r="92" spans="1:4">
      <c r="A92">
        <v>420.3</v>
      </c>
      <c r="B92">
        <v>17.190000000000001</v>
      </c>
      <c r="C92">
        <v>3.8089999999999999E-2</v>
      </c>
      <c r="D92">
        <v>0</v>
      </c>
    </row>
    <row r="93" spans="1:4">
      <c r="A93">
        <v>428.9</v>
      </c>
      <c r="B93">
        <v>17.39</v>
      </c>
      <c r="C93">
        <v>2.3529999999999999E-2</v>
      </c>
      <c r="D93">
        <v>0</v>
      </c>
    </row>
    <row r="94" spans="1:4">
      <c r="A94">
        <v>463.7</v>
      </c>
      <c r="B94">
        <v>15.9</v>
      </c>
      <c r="C94">
        <v>3.8440000000000002E-2</v>
      </c>
      <c r="D94">
        <v>0</v>
      </c>
    </row>
    <row r="95" spans="1:4">
      <c r="A95">
        <v>507.4</v>
      </c>
      <c r="B95">
        <v>21.41</v>
      </c>
      <c r="C95">
        <v>3.1119999999999998E-2</v>
      </c>
      <c r="D95">
        <v>0</v>
      </c>
    </row>
    <row r="96" spans="1:4">
      <c r="A96">
        <v>288.10000000000002</v>
      </c>
      <c r="B96">
        <v>18.22</v>
      </c>
      <c r="C96">
        <v>0</v>
      </c>
      <c r="D96">
        <v>0</v>
      </c>
    </row>
    <row r="97" spans="1:4">
      <c r="A97">
        <v>516.4</v>
      </c>
      <c r="B97">
        <v>16.329999999999998</v>
      </c>
      <c r="C97">
        <v>3.8730000000000001E-2</v>
      </c>
      <c r="D97">
        <v>0</v>
      </c>
    </row>
    <row r="98" spans="1:4">
      <c r="A98">
        <v>461</v>
      </c>
      <c r="B98">
        <v>19.559999999999999</v>
      </c>
      <c r="C98">
        <v>4.1869999999999997E-2</v>
      </c>
      <c r="D98">
        <v>0</v>
      </c>
    </row>
    <row r="99" spans="1:4">
      <c r="A99">
        <v>481.9</v>
      </c>
      <c r="B99">
        <v>18.600000000000001</v>
      </c>
      <c r="C99">
        <v>8.0049999999999996E-2</v>
      </c>
      <c r="D99">
        <v>0</v>
      </c>
    </row>
    <row r="100" spans="1:4">
      <c r="A100">
        <v>295.39999999999998</v>
      </c>
      <c r="B100">
        <v>17.27</v>
      </c>
      <c r="C100">
        <v>1.7559999999999999E-2</v>
      </c>
      <c r="D100">
        <v>0</v>
      </c>
    </row>
    <row r="101" spans="1:4">
      <c r="A101">
        <v>529.4</v>
      </c>
      <c r="B101">
        <v>22.54</v>
      </c>
      <c r="C101">
        <v>8.7050000000000002E-2</v>
      </c>
      <c r="D101">
        <v>0</v>
      </c>
    </row>
    <row r="102" spans="1:4">
      <c r="A102">
        <v>725.5</v>
      </c>
      <c r="B102">
        <v>12.91</v>
      </c>
      <c r="C102">
        <v>5.892E-2</v>
      </c>
      <c r="D102">
        <v>0</v>
      </c>
    </row>
    <row r="103" spans="1:4">
      <c r="A103">
        <v>428</v>
      </c>
      <c r="B103">
        <v>18.940000000000001</v>
      </c>
      <c r="C103">
        <v>2.6689999999999998E-2</v>
      </c>
      <c r="D103">
        <v>0</v>
      </c>
    </row>
    <row r="104" spans="1:4">
      <c r="A104">
        <v>432.2</v>
      </c>
      <c r="B104">
        <v>18.350000000000001</v>
      </c>
      <c r="C104">
        <v>6.6360000000000002E-2</v>
      </c>
      <c r="D104">
        <v>0</v>
      </c>
    </row>
    <row r="105" spans="1:4">
      <c r="A105">
        <v>321.2</v>
      </c>
      <c r="B105">
        <v>17.48</v>
      </c>
      <c r="C105">
        <v>5.774E-2</v>
      </c>
      <c r="D105">
        <v>0</v>
      </c>
    </row>
    <row r="106" spans="1:4">
      <c r="A106">
        <v>568.9</v>
      </c>
      <c r="B106">
        <v>13.16</v>
      </c>
      <c r="C106">
        <v>3.8879999999999998E-2</v>
      </c>
      <c r="D106">
        <v>0</v>
      </c>
    </row>
    <row r="107" spans="1:4">
      <c r="A107">
        <v>561.29999999999995</v>
      </c>
      <c r="B107">
        <v>13.9</v>
      </c>
      <c r="C107">
        <v>7.8600000000000003E-2</v>
      </c>
      <c r="D107">
        <v>0</v>
      </c>
    </row>
    <row r="108" spans="1:4">
      <c r="A108">
        <v>313.10000000000002</v>
      </c>
      <c r="B108">
        <v>17.53</v>
      </c>
      <c r="C108">
        <v>1.7680000000000001E-2</v>
      </c>
      <c r="D108">
        <v>0</v>
      </c>
    </row>
    <row r="109" spans="1:4">
      <c r="A109">
        <v>546.4</v>
      </c>
      <c r="B109">
        <v>17.02</v>
      </c>
      <c r="C109">
        <v>3.5540000000000002E-2</v>
      </c>
      <c r="D109">
        <v>0</v>
      </c>
    </row>
    <row r="110" spans="1:4">
      <c r="A110">
        <v>641.20000000000005</v>
      </c>
      <c r="B110">
        <v>13.47</v>
      </c>
      <c r="C110">
        <v>5.7239999999999999E-2</v>
      </c>
      <c r="D110">
        <v>0</v>
      </c>
    </row>
    <row r="111" spans="1:4">
      <c r="A111">
        <v>329.6</v>
      </c>
      <c r="B111">
        <v>15.46</v>
      </c>
      <c r="C111">
        <v>6.6429999999999996E-3</v>
      </c>
      <c r="D111">
        <v>0</v>
      </c>
    </row>
    <row r="112" spans="1:4">
      <c r="A112">
        <v>684.5</v>
      </c>
      <c r="B112">
        <v>15.51</v>
      </c>
      <c r="C112">
        <v>6.5049999999999997E-2</v>
      </c>
      <c r="D112">
        <v>0</v>
      </c>
    </row>
    <row r="113" spans="1:4">
      <c r="A113">
        <v>496.4</v>
      </c>
      <c r="B113">
        <v>23.97</v>
      </c>
      <c r="C113">
        <v>5.4379999999999998E-2</v>
      </c>
      <c r="D113">
        <v>0</v>
      </c>
    </row>
    <row r="114" spans="1:4">
      <c r="A114">
        <v>395.7</v>
      </c>
      <c r="B114">
        <v>27.08</v>
      </c>
      <c r="C114">
        <v>1.6330000000000001E-2</v>
      </c>
      <c r="D114">
        <v>0</v>
      </c>
    </row>
    <row r="115" spans="1:4">
      <c r="A115">
        <v>386.8</v>
      </c>
      <c r="B115">
        <v>33.81</v>
      </c>
      <c r="C115">
        <v>4.9670000000000001E-3</v>
      </c>
      <c r="D115">
        <v>0</v>
      </c>
    </row>
    <row r="116" spans="1:4">
      <c r="A116">
        <v>279.60000000000002</v>
      </c>
      <c r="B116">
        <v>15.91</v>
      </c>
      <c r="C116">
        <v>1.652E-2</v>
      </c>
      <c r="D116">
        <v>0</v>
      </c>
    </row>
    <row r="117" spans="1:4">
      <c r="A117">
        <v>603.4</v>
      </c>
      <c r="B117">
        <v>21.25</v>
      </c>
      <c r="C117">
        <v>1.4619999999999999E-2</v>
      </c>
      <c r="D117">
        <v>0</v>
      </c>
    </row>
    <row r="118" spans="1:4">
      <c r="A118">
        <v>623.9</v>
      </c>
      <c r="B118">
        <v>27.85</v>
      </c>
      <c r="C118">
        <v>0.1103</v>
      </c>
      <c r="D118">
        <v>0</v>
      </c>
    </row>
    <row r="119" spans="1:4">
      <c r="A119">
        <v>575.29999999999995</v>
      </c>
      <c r="B119">
        <v>15.6</v>
      </c>
      <c r="C119">
        <v>4.7050000000000002E-2</v>
      </c>
      <c r="D119">
        <v>0</v>
      </c>
    </row>
    <row r="120" spans="1:4">
      <c r="A120">
        <v>476.5</v>
      </c>
      <c r="B120">
        <v>15.04</v>
      </c>
      <c r="C120">
        <v>1.0529999999999999E-2</v>
      </c>
      <c r="D120">
        <v>0</v>
      </c>
    </row>
    <row r="121" spans="1:4">
      <c r="A121">
        <v>389.4</v>
      </c>
      <c r="B121">
        <v>18.190000000000001</v>
      </c>
      <c r="C121">
        <v>0.15479999999999999</v>
      </c>
      <c r="D121">
        <v>0</v>
      </c>
    </row>
    <row r="122" spans="1:4">
      <c r="A122">
        <v>590</v>
      </c>
      <c r="B122">
        <v>23.77</v>
      </c>
      <c r="C122">
        <v>4.6969999999999998E-2</v>
      </c>
      <c r="D122">
        <v>0</v>
      </c>
    </row>
    <row r="123" spans="1:4">
      <c r="A123">
        <v>337.7</v>
      </c>
      <c r="B123">
        <v>19.86</v>
      </c>
      <c r="C123">
        <v>4.8309999999999999E-2</v>
      </c>
      <c r="D123">
        <v>0</v>
      </c>
    </row>
    <row r="124" spans="1:4">
      <c r="A124">
        <v>541.6</v>
      </c>
      <c r="B124">
        <v>17.43</v>
      </c>
      <c r="C124">
        <v>4.3360000000000003E-2</v>
      </c>
      <c r="D124">
        <v>0</v>
      </c>
    </row>
    <row r="125" spans="1:4">
      <c r="A125">
        <v>512.20000000000005</v>
      </c>
      <c r="B125">
        <v>14.11</v>
      </c>
      <c r="C125">
        <v>0.13739999999999999</v>
      </c>
      <c r="D125">
        <v>0</v>
      </c>
    </row>
    <row r="126" spans="1:4">
      <c r="A126">
        <v>347</v>
      </c>
      <c r="B126">
        <v>25.22</v>
      </c>
      <c r="C126">
        <v>2.3789999999999999E-2</v>
      </c>
      <c r="D126">
        <v>0</v>
      </c>
    </row>
    <row r="127" spans="1:4">
      <c r="A127">
        <v>406.3</v>
      </c>
      <c r="B127">
        <v>14.93</v>
      </c>
      <c r="C127">
        <v>4.3279999999999999E-2</v>
      </c>
      <c r="D127">
        <v>0</v>
      </c>
    </row>
    <row r="128" spans="1:4">
      <c r="A128">
        <v>407.4</v>
      </c>
      <c r="B128">
        <v>18.45</v>
      </c>
      <c r="C128">
        <v>2.6380000000000001E-2</v>
      </c>
      <c r="D128">
        <v>0</v>
      </c>
    </row>
    <row r="129" spans="1:4">
      <c r="A129">
        <v>346.4</v>
      </c>
      <c r="B129">
        <v>18.95</v>
      </c>
      <c r="C129">
        <v>6.3869999999999996E-2</v>
      </c>
      <c r="D129">
        <v>0</v>
      </c>
    </row>
    <row r="130" spans="1:4">
      <c r="A130">
        <v>561</v>
      </c>
      <c r="B130">
        <v>21.84</v>
      </c>
      <c r="C130">
        <v>4.0719999999999999E-2</v>
      </c>
      <c r="D130">
        <v>0</v>
      </c>
    </row>
    <row r="131" spans="1:4">
      <c r="A131">
        <v>512.20000000000005</v>
      </c>
      <c r="B131">
        <v>16.21</v>
      </c>
      <c r="C131">
        <v>3.9E-2</v>
      </c>
      <c r="D131">
        <v>0</v>
      </c>
    </row>
    <row r="132" spans="1:4">
      <c r="A132">
        <v>344.9</v>
      </c>
      <c r="B132">
        <v>20.39</v>
      </c>
      <c r="C132">
        <v>8.448E-2</v>
      </c>
      <c r="D132">
        <v>0</v>
      </c>
    </row>
    <row r="133" spans="1:4">
      <c r="A133">
        <v>632.6</v>
      </c>
      <c r="B133">
        <v>16.82</v>
      </c>
      <c r="C133">
        <v>7.2500000000000004E-3</v>
      </c>
      <c r="D133">
        <v>0</v>
      </c>
    </row>
    <row r="134" spans="1:4">
      <c r="A134">
        <v>388</v>
      </c>
      <c r="B134">
        <v>13.04</v>
      </c>
      <c r="C134">
        <v>3.2649999999999998E-2</v>
      </c>
      <c r="D134">
        <v>0</v>
      </c>
    </row>
    <row r="135" spans="1:4">
      <c r="A135">
        <v>289.89999999999998</v>
      </c>
      <c r="B135">
        <v>15.67</v>
      </c>
      <c r="C135">
        <v>1.103E-2</v>
      </c>
      <c r="D135">
        <v>0</v>
      </c>
    </row>
    <row r="136" spans="1:4">
      <c r="A136">
        <v>435.6</v>
      </c>
      <c r="B136">
        <v>17.36</v>
      </c>
      <c r="C136">
        <v>5.9290000000000002E-2</v>
      </c>
      <c r="D136">
        <v>0</v>
      </c>
    </row>
    <row r="137" spans="1:4">
      <c r="A137">
        <v>396.6</v>
      </c>
      <c r="B137">
        <v>14.16</v>
      </c>
      <c r="C137">
        <v>1.487E-3</v>
      </c>
      <c r="D137">
        <v>0</v>
      </c>
    </row>
    <row r="138" spans="1:4">
      <c r="A138">
        <v>572.29999999999995</v>
      </c>
      <c r="B138">
        <v>17.84</v>
      </c>
      <c r="C138">
        <v>1.9970000000000002E-2</v>
      </c>
      <c r="D138">
        <v>0</v>
      </c>
    </row>
    <row r="139" spans="1:4">
      <c r="A139">
        <v>587.4</v>
      </c>
      <c r="B139">
        <v>15.18</v>
      </c>
      <c r="C139">
        <v>4.4790000000000003E-2</v>
      </c>
      <c r="D139">
        <v>0</v>
      </c>
    </row>
    <row r="140" spans="1:4">
      <c r="A140">
        <v>427.3</v>
      </c>
      <c r="B140">
        <v>14.02</v>
      </c>
      <c r="C140">
        <v>2.2450000000000001E-2</v>
      </c>
      <c r="D140">
        <v>0</v>
      </c>
    </row>
    <row r="141" spans="1:4">
      <c r="A141">
        <v>516.6</v>
      </c>
      <c r="B141">
        <v>15.7</v>
      </c>
      <c r="C141">
        <v>0.1115</v>
      </c>
      <c r="D141">
        <v>0</v>
      </c>
    </row>
    <row r="142" spans="1:4">
      <c r="A142">
        <v>489</v>
      </c>
      <c r="B142">
        <v>18.399999999999999</v>
      </c>
      <c r="C142">
        <v>1.8600000000000001E-3</v>
      </c>
      <c r="D142">
        <v>0</v>
      </c>
    </row>
    <row r="143" spans="1:4">
      <c r="A143">
        <v>441</v>
      </c>
      <c r="B143">
        <v>20.76</v>
      </c>
      <c r="C143">
        <v>6.5740000000000007E-2</v>
      </c>
      <c r="D143">
        <v>0</v>
      </c>
    </row>
    <row r="144" spans="1:4">
      <c r="A144">
        <v>515.9</v>
      </c>
      <c r="B144">
        <v>13.12</v>
      </c>
      <c r="C144">
        <v>2.2599999999999999E-2</v>
      </c>
      <c r="D144">
        <v>0</v>
      </c>
    </row>
    <row r="145" spans="1:4">
      <c r="A145">
        <v>394.1</v>
      </c>
      <c r="B145">
        <v>19.96</v>
      </c>
      <c r="C145">
        <v>9.2740000000000003E-2</v>
      </c>
      <c r="D145">
        <v>0</v>
      </c>
    </row>
    <row r="146" spans="1:4">
      <c r="A146">
        <v>396</v>
      </c>
      <c r="B146">
        <v>18.89</v>
      </c>
      <c r="C146">
        <v>2.3990000000000001E-2</v>
      </c>
      <c r="D146">
        <v>0</v>
      </c>
    </row>
    <row r="147" spans="1:4">
      <c r="A147">
        <v>651</v>
      </c>
      <c r="B147">
        <v>19.73</v>
      </c>
      <c r="C147">
        <v>0.13619999999999999</v>
      </c>
      <c r="D147">
        <v>0</v>
      </c>
    </row>
    <row r="148" spans="1:4">
      <c r="A148">
        <v>687.3</v>
      </c>
      <c r="B148">
        <v>19.100000000000001</v>
      </c>
      <c r="C148">
        <v>5.9400000000000001E-2</v>
      </c>
      <c r="D148">
        <v>0</v>
      </c>
    </row>
    <row r="149" spans="1:4">
      <c r="A149">
        <v>513.70000000000005</v>
      </c>
      <c r="B149">
        <v>16.02</v>
      </c>
      <c r="C149">
        <v>6.1550000000000001E-2</v>
      </c>
      <c r="D149">
        <v>0</v>
      </c>
    </row>
    <row r="150" spans="1:4">
      <c r="A150">
        <v>432.7</v>
      </c>
      <c r="B150">
        <v>17.46</v>
      </c>
      <c r="C150">
        <v>2.6880000000000001E-2</v>
      </c>
      <c r="D150">
        <v>0</v>
      </c>
    </row>
    <row r="151" spans="1:4">
      <c r="A151">
        <v>492.1</v>
      </c>
      <c r="B151">
        <v>13.78</v>
      </c>
      <c r="C151">
        <v>1.2880000000000001E-2</v>
      </c>
      <c r="D151">
        <v>0</v>
      </c>
    </row>
    <row r="152" spans="1:4">
      <c r="A152">
        <v>1001</v>
      </c>
      <c r="B152">
        <v>10.38</v>
      </c>
      <c r="C152">
        <v>0.30009999999999998</v>
      </c>
      <c r="D152">
        <v>1</v>
      </c>
    </row>
    <row r="153" spans="1:4">
      <c r="A153">
        <v>1326</v>
      </c>
      <c r="B153">
        <v>17.77</v>
      </c>
      <c r="C153">
        <v>8.6900000000000005E-2</v>
      </c>
      <c r="D153">
        <v>1</v>
      </c>
    </row>
    <row r="154" spans="1:4">
      <c r="A154">
        <v>1203</v>
      </c>
      <c r="B154">
        <v>21.25</v>
      </c>
      <c r="C154">
        <v>0.19739999999999999</v>
      </c>
      <c r="D154">
        <v>1</v>
      </c>
    </row>
    <row r="155" spans="1:4">
      <c r="A155">
        <v>386.1</v>
      </c>
      <c r="B155">
        <v>20.38</v>
      </c>
      <c r="C155">
        <v>0.2414</v>
      </c>
      <c r="D155">
        <v>1</v>
      </c>
    </row>
    <row r="156" spans="1:4">
      <c r="A156">
        <v>1297</v>
      </c>
      <c r="B156">
        <v>14.34</v>
      </c>
      <c r="C156">
        <v>0.19800000000000001</v>
      </c>
      <c r="D156">
        <v>1</v>
      </c>
    </row>
    <row r="157" spans="1:4">
      <c r="A157">
        <v>477.1</v>
      </c>
      <c r="B157">
        <v>15.7</v>
      </c>
      <c r="C157">
        <v>0.1578</v>
      </c>
      <c r="D157">
        <v>1</v>
      </c>
    </row>
    <row r="158" spans="1:4">
      <c r="A158">
        <v>1040</v>
      </c>
      <c r="B158">
        <v>19.98</v>
      </c>
      <c r="C158">
        <v>0.11269999999999999</v>
      </c>
      <c r="D158">
        <v>1</v>
      </c>
    </row>
    <row r="159" spans="1:4">
      <c r="A159">
        <v>577.9</v>
      </c>
      <c r="B159">
        <v>20.83</v>
      </c>
      <c r="C159">
        <v>9.3659999999999993E-2</v>
      </c>
      <c r="D159">
        <v>1</v>
      </c>
    </row>
    <row r="160" spans="1:4">
      <c r="A160">
        <v>519.79999999999995</v>
      </c>
      <c r="B160">
        <v>21.82</v>
      </c>
      <c r="C160">
        <v>0.18590000000000001</v>
      </c>
      <c r="D160">
        <v>1</v>
      </c>
    </row>
    <row r="161" spans="1:4">
      <c r="A161">
        <v>475.9</v>
      </c>
      <c r="B161">
        <v>24.04</v>
      </c>
      <c r="C161">
        <v>0.2273</v>
      </c>
      <c r="D161">
        <v>1</v>
      </c>
    </row>
    <row r="162" spans="1:4">
      <c r="A162">
        <v>797.8</v>
      </c>
      <c r="B162">
        <v>23.24</v>
      </c>
      <c r="C162">
        <v>3.2989999999999998E-2</v>
      </c>
      <c r="D162">
        <v>1</v>
      </c>
    </row>
    <row r="163" spans="1:4">
      <c r="A163">
        <v>781</v>
      </c>
      <c r="B163">
        <v>17.89</v>
      </c>
      <c r="C163">
        <v>9.9540000000000003E-2</v>
      </c>
      <c r="D163">
        <v>1</v>
      </c>
    </row>
    <row r="164" spans="1:4">
      <c r="A164">
        <v>1123</v>
      </c>
      <c r="B164">
        <v>24.8</v>
      </c>
      <c r="C164">
        <v>0.20649999999999999</v>
      </c>
      <c r="D164">
        <v>1</v>
      </c>
    </row>
    <row r="165" spans="1:4">
      <c r="A165">
        <v>782.7</v>
      </c>
      <c r="B165">
        <v>23.95</v>
      </c>
      <c r="C165">
        <v>9.9379999999999996E-2</v>
      </c>
      <c r="D165">
        <v>1</v>
      </c>
    </row>
    <row r="166" spans="1:4">
      <c r="A166">
        <v>578.29999999999995</v>
      </c>
      <c r="B166">
        <v>22.61</v>
      </c>
      <c r="C166">
        <v>0.21279999999999999</v>
      </c>
      <c r="D166">
        <v>1</v>
      </c>
    </row>
    <row r="167" spans="1:4">
      <c r="A167">
        <v>658.8</v>
      </c>
      <c r="B167">
        <v>27.54</v>
      </c>
      <c r="C167">
        <v>0.16389999999999999</v>
      </c>
      <c r="D167">
        <v>1</v>
      </c>
    </row>
    <row r="168" spans="1:4">
      <c r="A168">
        <v>684.5</v>
      </c>
      <c r="B168">
        <v>20.13</v>
      </c>
      <c r="C168">
        <v>7.3950000000000002E-2</v>
      </c>
      <c r="D168">
        <v>1</v>
      </c>
    </row>
    <row r="169" spans="1:4">
      <c r="A169">
        <v>798.8</v>
      </c>
      <c r="B169">
        <v>20.68</v>
      </c>
      <c r="C169">
        <v>0.17219999999999999</v>
      </c>
      <c r="D169">
        <v>1</v>
      </c>
    </row>
    <row r="170" spans="1:4">
      <c r="A170">
        <v>1260</v>
      </c>
      <c r="B170">
        <v>22.15</v>
      </c>
      <c r="C170">
        <v>0.1479</v>
      </c>
      <c r="D170">
        <v>1</v>
      </c>
    </row>
    <row r="171" spans="1:4">
      <c r="A171">
        <v>704.4</v>
      </c>
      <c r="B171">
        <v>14.26</v>
      </c>
      <c r="C171">
        <v>0.2077</v>
      </c>
      <c r="D171">
        <v>1</v>
      </c>
    </row>
    <row r="172" spans="1:4">
      <c r="A172">
        <v>1404</v>
      </c>
      <c r="B172">
        <v>23.04</v>
      </c>
      <c r="C172">
        <v>0.10970000000000001</v>
      </c>
      <c r="D172">
        <v>1</v>
      </c>
    </row>
    <row r="173" spans="1:4">
      <c r="A173">
        <v>904.6</v>
      </c>
      <c r="B173">
        <v>21.38</v>
      </c>
      <c r="C173">
        <v>0.1525</v>
      </c>
      <c r="D173">
        <v>1</v>
      </c>
    </row>
    <row r="174" spans="1:4">
      <c r="A174">
        <v>912.7</v>
      </c>
      <c r="B174">
        <v>16.399999999999999</v>
      </c>
      <c r="C174">
        <v>0.22289999999999999</v>
      </c>
      <c r="D174">
        <v>1</v>
      </c>
    </row>
    <row r="175" spans="1:4">
      <c r="A175">
        <v>644.79999999999995</v>
      </c>
      <c r="B175">
        <v>21.53</v>
      </c>
      <c r="C175">
        <v>0.14249999999999999</v>
      </c>
      <c r="D175">
        <v>1</v>
      </c>
    </row>
    <row r="176" spans="1:4">
      <c r="A176">
        <v>1094</v>
      </c>
      <c r="B176">
        <v>20.25</v>
      </c>
      <c r="C176">
        <v>0.14899999999999999</v>
      </c>
      <c r="D176">
        <v>1</v>
      </c>
    </row>
    <row r="177" spans="1:4">
      <c r="A177">
        <v>732.4</v>
      </c>
      <c r="B177">
        <v>25.27</v>
      </c>
      <c r="C177">
        <v>0.16830000000000001</v>
      </c>
      <c r="D177">
        <v>1</v>
      </c>
    </row>
    <row r="178" spans="1:4">
      <c r="A178">
        <v>955.1</v>
      </c>
      <c r="B178">
        <v>15.05</v>
      </c>
      <c r="C178">
        <v>9.8750000000000004E-2</v>
      </c>
      <c r="D178">
        <v>1</v>
      </c>
    </row>
    <row r="179" spans="1:4">
      <c r="A179">
        <v>1088</v>
      </c>
      <c r="B179">
        <v>25.11</v>
      </c>
      <c r="C179">
        <v>0.2319</v>
      </c>
      <c r="D179">
        <v>1</v>
      </c>
    </row>
    <row r="180" spans="1:4">
      <c r="A180">
        <v>440.6</v>
      </c>
      <c r="B180">
        <v>18.7</v>
      </c>
      <c r="C180">
        <v>0.12180000000000001</v>
      </c>
      <c r="D180">
        <v>1</v>
      </c>
    </row>
    <row r="181" spans="1:4">
      <c r="A181">
        <v>899.3</v>
      </c>
      <c r="B181">
        <v>23.98</v>
      </c>
      <c r="C181">
        <v>0.2417</v>
      </c>
      <c r="D181">
        <v>1</v>
      </c>
    </row>
    <row r="182" spans="1:4">
      <c r="A182">
        <v>1162</v>
      </c>
      <c r="B182">
        <v>26.47</v>
      </c>
      <c r="C182">
        <v>0.16569999999999999</v>
      </c>
      <c r="D182">
        <v>1</v>
      </c>
    </row>
    <row r="183" spans="1:4">
      <c r="A183">
        <v>807.2</v>
      </c>
      <c r="B183">
        <v>17.88</v>
      </c>
      <c r="C183">
        <v>0.13539999999999999</v>
      </c>
      <c r="D183">
        <v>1</v>
      </c>
    </row>
    <row r="184" spans="1:4">
      <c r="A184">
        <v>869.5</v>
      </c>
      <c r="B184">
        <v>21.59</v>
      </c>
      <c r="C184">
        <v>0.1348</v>
      </c>
      <c r="D184">
        <v>1</v>
      </c>
    </row>
    <row r="185" spans="1:4">
      <c r="A185">
        <v>633</v>
      </c>
      <c r="B185">
        <v>21.72</v>
      </c>
      <c r="C185">
        <v>0.13189999999999999</v>
      </c>
      <c r="D185">
        <v>1</v>
      </c>
    </row>
    <row r="186" spans="1:4">
      <c r="A186">
        <v>698.8</v>
      </c>
      <c r="B186">
        <v>25.2</v>
      </c>
      <c r="C186">
        <v>2.3980000000000001E-2</v>
      </c>
      <c r="D186">
        <v>1</v>
      </c>
    </row>
    <row r="187" spans="1:4">
      <c r="A187">
        <v>559.20000000000005</v>
      </c>
      <c r="B187">
        <v>20.82</v>
      </c>
      <c r="C187">
        <v>0.10630000000000001</v>
      </c>
      <c r="D187">
        <v>1</v>
      </c>
    </row>
    <row r="188" spans="1:4">
      <c r="A188">
        <v>563</v>
      </c>
      <c r="B188">
        <v>21.58</v>
      </c>
      <c r="C188">
        <v>3.1099999999999999E-2</v>
      </c>
      <c r="D188">
        <v>1</v>
      </c>
    </row>
    <row r="189" spans="1:4">
      <c r="A189">
        <v>371.1</v>
      </c>
      <c r="B189">
        <v>21.35</v>
      </c>
      <c r="C189">
        <v>0.10440000000000001</v>
      </c>
      <c r="D189">
        <v>1</v>
      </c>
    </row>
    <row r="190" spans="1:4">
      <c r="A190">
        <v>1104</v>
      </c>
      <c r="B190">
        <v>24.81</v>
      </c>
      <c r="C190">
        <v>0.2107</v>
      </c>
      <c r="D190">
        <v>1</v>
      </c>
    </row>
    <row r="191" spans="1:4">
      <c r="A191">
        <v>545.20000000000005</v>
      </c>
      <c r="B191">
        <v>20.28</v>
      </c>
      <c r="C191">
        <v>9.8470000000000002E-2</v>
      </c>
      <c r="D191">
        <v>1</v>
      </c>
    </row>
    <row r="192" spans="1:4">
      <c r="A192">
        <v>531.5</v>
      </c>
      <c r="B192">
        <v>21.81</v>
      </c>
      <c r="C192">
        <v>8.2589999999999997E-2</v>
      </c>
      <c r="D192">
        <v>1</v>
      </c>
    </row>
    <row r="193" spans="1:4">
      <c r="A193">
        <v>1076</v>
      </c>
      <c r="B193">
        <v>17.600000000000001</v>
      </c>
      <c r="C193">
        <v>0.19739999999999999</v>
      </c>
      <c r="D193">
        <v>1</v>
      </c>
    </row>
    <row r="194" spans="1:4">
      <c r="A194">
        <v>534.6</v>
      </c>
      <c r="B194">
        <v>18.66</v>
      </c>
      <c r="C194">
        <v>0.1226</v>
      </c>
      <c r="D194">
        <v>1</v>
      </c>
    </row>
    <row r="195" spans="1:4">
      <c r="A195">
        <v>1033</v>
      </c>
      <c r="B195">
        <v>18.7</v>
      </c>
      <c r="C195">
        <v>0.1772</v>
      </c>
      <c r="D195">
        <v>1</v>
      </c>
    </row>
    <row r="196" spans="1:4">
      <c r="A196">
        <v>712.8</v>
      </c>
      <c r="B196">
        <v>22.02</v>
      </c>
      <c r="C196">
        <v>5.253E-2</v>
      </c>
      <c r="D196">
        <v>1</v>
      </c>
    </row>
    <row r="197" spans="1:4">
      <c r="A197">
        <v>1152</v>
      </c>
      <c r="B197">
        <v>18.57</v>
      </c>
      <c r="C197">
        <v>0.1323</v>
      </c>
      <c r="D197">
        <v>1</v>
      </c>
    </row>
    <row r="198" spans="1:4">
      <c r="A198">
        <v>656.9</v>
      </c>
      <c r="B198">
        <v>21.59</v>
      </c>
      <c r="C198">
        <v>0.1293</v>
      </c>
      <c r="D198">
        <v>1</v>
      </c>
    </row>
    <row r="199" spans="1:4">
      <c r="A199">
        <v>645.70000000000005</v>
      </c>
      <c r="B199">
        <v>22.15</v>
      </c>
      <c r="C199">
        <v>0.2135</v>
      </c>
      <c r="D199">
        <v>1</v>
      </c>
    </row>
    <row r="200" spans="1:4">
      <c r="A200">
        <v>499</v>
      </c>
      <c r="B200">
        <v>23.84</v>
      </c>
      <c r="C200">
        <v>0.1128</v>
      </c>
      <c r="D200">
        <v>1</v>
      </c>
    </row>
    <row r="201" spans="1:4">
      <c r="A201">
        <v>668.3</v>
      </c>
      <c r="B201">
        <v>23.94</v>
      </c>
      <c r="C201">
        <v>0.12670000000000001</v>
      </c>
      <c r="D201">
        <v>1</v>
      </c>
    </row>
    <row r="202" spans="1:4">
      <c r="A202">
        <v>1130</v>
      </c>
      <c r="B202">
        <v>21.31</v>
      </c>
      <c r="C202">
        <v>0.108</v>
      </c>
      <c r="D202">
        <v>1</v>
      </c>
    </row>
    <row r="203" spans="1:4">
      <c r="A203">
        <v>929.4</v>
      </c>
      <c r="B203">
        <v>24.52</v>
      </c>
      <c r="C203">
        <v>0.16919999999999999</v>
      </c>
      <c r="D203">
        <v>1</v>
      </c>
    </row>
    <row r="204" spans="1:4">
      <c r="A204">
        <v>584.1</v>
      </c>
      <c r="B204">
        <v>15.79</v>
      </c>
      <c r="C204">
        <v>7.7890000000000001E-2</v>
      </c>
      <c r="D204">
        <v>1</v>
      </c>
    </row>
    <row r="205" spans="1:4">
      <c r="A205">
        <v>817.7</v>
      </c>
      <c r="B205">
        <v>19.649999999999999</v>
      </c>
      <c r="C205">
        <v>9.7689999999999999E-2</v>
      </c>
      <c r="D205">
        <v>1</v>
      </c>
    </row>
    <row r="206" spans="1:4">
      <c r="A206">
        <v>1006</v>
      </c>
      <c r="B206">
        <v>16.149999999999999</v>
      </c>
      <c r="C206">
        <v>0.16839999999999999</v>
      </c>
      <c r="D206">
        <v>1</v>
      </c>
    </row>
    <row r="207" spans="1:4">
      <c r="A207">
        <v>1245</v>
      </c>
      <c r="B207">
        <v>23.97</v>
      </c>
      <c r="C207">
        <v>0.37540000000000001</v>
      </c>
      <c r="D207">
        <v>1</v>
      </c>
    </row>
    <row r="208" spans="1:4">
      <c r="A208">
        <v>1878</v>
      </c>
      <c r="B208">
        <v>24.91</v>
      </c>
      <c r="C208">
        <v>0.33389999999999997</v>
      </c>
      <c r="D208">
        <v>1</v>
      </c>
    </row>
    <row r="209" spans="1:4">
      <c r="A209">
        <v>1132</v>
      </c>
      <c r="B209">
        <v>26.29</v>
      </c>
      <c r="C209">
        <v>0.19370000000000001</v>
      </c>
      <c r="D209">
        <v>1</v>
      </c>
    </row>
    <row r="210" spans="1:4">
      <c r="A210">
        <v>1075</v>
      </c>
      <c r="B210">
        <v>18.52</v>
      </c>
      <c r="C210">
        <v>0.13350000000000001</v>
      </c>
      <c r="D210">
        <v>1</v>
      </c>
    </row>
    <row r="211" spans="1:4">
      <c r="A211">
        <v>648.20000000000005</v>
      </c>
      <c r="B211">
        <v>21.46</v>
      </c>
      <c r="C211">
        <v>0.12039999999999999</v>
      </c>
      <c r="D211">
        <v>1</v>
      </c>
    </row>
    <row r="212" spans="1:4">
      <c r="A212">
        <v>1076</v>
      </c>
      <c r="B212">
        <v>24.59</v>
      </c>
      <c r="C212">
        <v>0.14680000000000001</v>
      </c>
      <c r="D212">
        <v>1</v>
      </c>
    </row>
    <row r="213" spans="1:4">
      <c r="A213">
        <v>728.2</v>
      </c>
      <c r="B213">
        <v>22.76</v>
      </c>
      <c r="C213">
        <v>0.11219999999999999</v>
      </c>
      <c r="D213">
        <v>1</v>
      </c>
    </row>
    <row r="214" spans="1:4">
      <c r="A214">
        <v>705.6</v>
      </c>
      <c r="B214">
        <v>19.829999999999998</v>
      </c>
      <c r="C214">
        <v>0.17</v>
      </c>
      <c r="D214">
        <v>1</v>
      </c>
    </row>
    <row r="215" spans="1:4">
      <c r="A215">
        <v>1264</v>
      </c>
      <c r="B215">
        <v>23.03</v>
      </c>
      <c r="C215">
        <v>0.14649999999999999</v>
      </c>
      <c r="D215">
        <v>1</v>
      </c>
    </row>
    <row r="216" spans="1:4">
      <c r="A216">
        <v>642.5</v>
      </c>
      <c r="B216">
        <v>19.77</v>
      </c>
      <c r="C216">
        <v>9.3880000000000005E-2</v>
      </c>
      <c r="D216">
        <v>1</v>
      </c>
    </row>
    <row r="217" spans="1:4">
      <c r="A217">
        <v>582.70000000000005</v>
      </c>
      <c r="B217">
        <v>24.98</v>
      </c>
      <c r="C217">
        <v>8.6249999999999993E-2</v>
      </c>
      <c r="D217">
        <v>1</v>
      </c>
    </row>
    <row r="218" spans="1:4">
      <c r="A218">
        <v>530.20000000000005</v>
      </c>
      <c r="B218">
        <v>15.56</v>
      </c>
      <c r="C218">
        <v>0.20710000000000001</v>
      </c>
      <c r="D218">
        <v>1</v>
      </c>
    </row>
    <row r="219" spans="1:4">
      <c r="A219">
        <v>1509</v>
      </c>
      <c r="B219">
        <v>19.670000000000002</v>
      </c>
      <c r="C219">
        <v>0.4264</v>
      </c>
      <c r="D219">
        <v>1</v>
      </c>
    </row>
    <row r="220" spans="1:4">
      <c r="A220">
        <v>682.5</v>
      </c>
      <c r="B220">
        <v>16.670000000000002</v>
      </c>
      <c r="C220">
        <v>0.16900000000000001</v>
      </c>
      <c r="D220">
        <v>1</v>
      </c>
    </row>
    <row r="221" spans="1:4">
      <c r="A221">
        <v>782.6</v>
      </c>
      <c r="B221">
        <v>22.91</v>
      </c>
      <c r="C221">
        <v>0.21329999999999999</v>
      </c>
      <c r="D221">
        <v>1</v>
      </c>
    </row>
    <row r="222" spans="1:4">
      <c r="A222">
        <v>982</v>
      </c>
      <c r="B222">
        <v>20.010000000000002</v>
      </c>
      <c r="C222">
        <v>7.2929999999999995E-2</v>
      </c>
      <c r="D222">
        <v>1</v>
      </c>
    </row>
    <row r="223" spans="1:4">
      <c r="A223">
        <v>1077</v>
      </c>
      <c r="B223">
        <v>17.12</v>
      </c>
      <c r="C223">
        <v>0.1457</v>
      </c>
      <c r="D223">
        <v>1</v>
      </c>
    </row>
    <row r="224" spans="1:4">
      <c r="A224">
        <v>1761</v>
      </c>
      <c r="B224">
        <v>20.2</v>
      </c>
      <c r="C224">
        <v>0.42680000000000001</v>
      </c>
      <c r="D224">
        <v>1</v>
      </c>
    </row>
    <row r="225" spans="1:4">
      <c r="A225">
        <v>572.6</v>
      </c>
      <c r="B225">
        <v>24.69</v>
      </c>
      <c r="C225">
        <v>5.2850000000000001E-2</v>
      </c>
      <c r="D225">
        <v>1</v>
      </c>
    </row>
    <row r="226" spans="1:4">
      <c r="A226">
        <v>1138</v>
      </c>
      <c r="B226">
        <v>18.91</v>
      </c>
      <c r="C226">
        <v>9.2710000000000001E-2</v>
      </c>
      <c r="D226">
        <v>1</v>
      </c>
    </row>
    <row r="227" spans="1:4">
      <c r="A227">
        <v>1192</v>
      </c>
      <c r="B227">
        <v>25.12</v>
      </c>
      <c r="C227">
        <v>0.2545</v>
      </c>
      <c r="D227">
        <v>1</v>
      </c>
    </row>
    <row r="228" spans="1:4">
      <c r="A228">
        <v>748.9</v>
      </c>
      <c r="B228">
        <v>19.48</v>
      </c>
      <c r="C228">
        <v>0.14660000000000001</v>
      </c>
      <c r="D228">
        <v>1</v>
      </c>
    </row>
    <row r="229" spans="1:4">
      <c r="A229">
        <v>809.8</v>
      </c>
      <c r="B229">
        <v>21.54</v>
      </c>
      <c r="C229">
        <v>0.1043</v>
      </c>
      <c r="D229">
        <v>1</v>
      </c>
    </row>
    <row r="230" spans="1:4">
      <c r="A230">
        <v>1075</v>
      </c>
      <c r="B230">
        <v>21.91</v>
      </c>
      <c r="C230">
        <v>0.1153</v>
      </c>
      <c r="D230">
        <v>1</v>
      </c>
    </row>
    <row r="231" spans="1:4">
      <c r="A231">
        <v>506.3</v>
      </c>
      <c r="B231">
        <v>22.47</v>
      </c>
      <c r="C231">
        <v>4.7109999999999999E-2</v>
      </c>
      <c r="D231">
        <v>1</v>
      </c>
    </row>
    <row r="232" spans="1:4">
      <c r="A232">
        <v>678.1</v>
      </c>
      <c r="B232">
        <v>17.57</v>
      </c>
      <c r="C232">
        <v>0.15390000000000001</v>
      </c>
      <c r="D232">
        <v>1</v>
      </c>
    </row>
    <row r="233" spans="1:4">
      <c r="A233">
        <v>813</v>
      </c>
      <c r="B233">
        <v>18.05</v>
      </c>
      <c r="C233">
        <v>9.4469999999999998E-2</v>
      </c>
      <c r="D233">
        <v>1</v>
      </c>
    </row>
    <row r="234" spans="1:4">
      <c r="A234">
        <v>432</v>
      </c>
      <c r="B234">
        <v>16.579999999999998</v>
      </c>
      <c r="C234">
        <v>0.16589999999999999</v>
      </c>
      <c r="D234">
        <v>1</v>
      </c>
    </row>
    <row r="235" spans="1:4">
      <c r="A235">
        <v>963.7</v>
      </c>
      <c r="B235">
        <v>20.74</v>
      </c>
      <c r="C235">
        <v>0.1855</v>
      </c>
      <c r="D235">
        <v>1</v>
      </c>
    </row>
    <row r="236" spans="1:4">
      <c r="A236">
        <v>1157</v>
      </c>
      <c r="B236">
        <v>15.94</v>
      </c>
      <c r="C236">
        <v>0.1193</v>
      </c>
      <c r="D236">
        <v>1</v>
      </c>
    </row>
    <row r="237" spans="1:4">
      <c r="A237">
        <v>1214</v>
      </c>
      <c r="B237">
        <v>18.149999999999999</v>
      </c>
      <c r="C237">
        <v>0.25080000000000002</v>
      </c>
      <c r="D237">
        <v>1</v>
      </c>
    </row>
    <row r="238" spans="1:4">
      <c r="A238">
        <v>1686</v>
      </c>
      <c r="B238">
        <v>22.04</v>
      </c>
      <c r="C238">
        <v>0.13239999999999999</v>
      </c>
      <c r="D238">
        <v>1</v>
      </c>
    </row>
    <row r="239" spans="1:4">
      <c r="A239">
        <v>886.3</v>
      </c>
      <c r="B239">
        <v>18.8</v>
      </c>
      <c r="C239">
        <v>8.4220000000000003E-2</v>
      </c>
      <c r="D239">
        <v>1</v>
      </c>
    </row>
    <row r="240" spans="1:4">
      <c r="A240">
        <v>984.6</v>
      </c>
      <c r="B240">
        <v>24.68</v>
      </c>
      <c r="C240">
        <v>0.21590000000000001</v>
      </c>
      <c r="D240">
        <v>1</v>
      </c>
    </row>
    <row r="241" spans="1:4">
      <c r="A241">
        <v>565.4</v>
      </c>
      <c r="B241">
        <v>19.63</v>
      </c>
      <c r="C241">
        <v>5.858E-2</v>
      </c>
      <c r="D241">
        <v>1</v>
      </c>
    </row>
    <row r="242" spans="1:4">
      <c r="A242">
        <v>736.9</v>
      </c>
      <c r="B242">
        <v>11.89</v>
      </c>
      <c r="C242">
        <v>0.20319999999999999</v>
      </c>
      <c r="D242">
        <v>1</v>
      </c>
    </row>
    <row r="243" spans="1:4">
      <c r="A243">
        <v>832.9</v>
      </c>
      <c r="B243">
        <v>20.11</v>
      </c>
      <c r="C243">
        <v>0.17929999999999999</v>
      </c>
      <c r="D243">
        <v>1</v>
      </c>
    </row>
    <row r="244" spans="1:4">
      <c r="A244">
        <v>2250</v>
      </c>
      <c r="B244">
        <v>21.87</v>
      </c>
      <c r="C244">
        <v>0.28710000000000002</v>
      </c>
      <c r="D244">
        <v>1</v>
      </c>
    </row>
    <row r="245" spans="1:4">
      <c r="A245">
        <v>1311</v>
      </c>
      <c r="B245">
        <v>26.57</v>
      </c>
      <c r="C245">
        <v>0.2487</v>
      </c>
      <c r="D245">
        <v>1</v>
      </c>
    </row>
    <row r="246" spans="1:4">
      <c r="A246">
        <v>766.6</v>
      </c>
      <c r="B246">
        <v>20.309999999999999</v>
      </c>
      <c r="C246">
        <v>6.5930000000000002E-2</v>
      </c>
      <c r="D246">
        <v>1</v>
      </c>
    </row>
    <row r="247" spans="1:4">
      <c r="A247">
        <v>710.6</v>
      </c>
      <c r="B247">
        <v>22.41</v>
      </c>
      <c r="C247">
        <v>5.3749999999999999E-2</v>
      </c>
      <c r="D247">
        <v>1</v>
      </c>
    </row>
    <row r="248" spans="1:4">
      <c r="A248">
        <v>1041</v>
      </c>
      <c r="B248">
        <v>18.579999999999998</v>
      </c>
      <c r="C248">
        <v>8.1689999999999999E-2</v>
      </c>
      <c r="D248">
        <v>1</v>
      </c>
    </row>
    <row r="249" spans="1:4">
      <c r="A249">
        <v>609.9</v>
      </c>
      <c r="B249">
        <v>23.12</v>
      </c>
      <c r="C249">
        <v>0.1981</v>
      </c>
      <c r="D249">
        <v>1</v>
      </c>
    </row>
    <row r="250" spans="1:4">
      <c r="A250">
        <v>477.4</v>
      </c>
      <c r="B250">
        <v>26.86</v>
      </c>
      <c r="C250">
        <v>0.1085</v>
      </c>
      <c r="D250">
        <v>1</v>
      </c>
    </row>
    <row r="251" spans="1:4">
      <c r="A251">
        <v>671.4</v>
      </c>
      <c r="B251">
        <v>23.21</v>
      </c>
      <c r="C251">
        <v>0.16969999999999999</v>
      </c>
      <c r="D251">
        <v>1</v>
      </c>
    </row>
    <row r="252" spans="1:4">
      <c r="A252">
        <v>588.9</v>
      </c>
      <c r="B252">
        <v>22.29</v>
      </c>
      <c r="C252">
        <v>0.13850000000000001</v>
      </c>
      <c r="D252">
        <v>1</v>
      </c>
    </row>
    <row r="253" spans="1:4">
      <c r="A253">
        <v>1024</v>
      </c>
      <c r="B253">
        <v>21.84</v>
      </c>
      <c r="C253">
        <v>0.1103</v>
      </c>
      <c r="D253">
        <v>1</v>
      </c>
    </row>
    <row r="254" spans="1:4">
      <c r="A254">
        <v>1148</v>
      </c>
      <c r="B254">
        <v>22.49</v>
      </c>
      <c r="C254">
        <v>0.1114</v>
      </c>
      <c r="D254">
        <v>1</v>
      </c>
    </row>
    <row r="255" spans="1:4">
      <c r="A255">
        <v>642.70000000000005</v>
      </c>
      <c r="B255">
        <v>20.22</v>
      </c>
      <c r="C255">
        <v>0.11799999999999999</v>
      </c>
      <c r="D255">
        <v>1</v>
      </c>
    </row>
    <row r="256" spans="1:4">
      <c r="A256">
        <v>951.6</v>
      </c>
      <c r="B256">
        <v>19.32</v>
      </c>
      <c r="C256">
        <v>0.1036</v>
      </c>
      <c r="D256">
        <v>1</v>
      </c>
    </row>
    <row r="257" spans="1:4">
      <c r="A257">
        <v>1685</v>
      </c>
      <c r="B257">
        <v>26.67</v>
      </c>
      <c r="C257">
        <v>0.3523</v>
      </c>
      <c r="D257">
        <v>1</v>
      </c>
    </row>
    <row r="258" spans="1:4">
      <c r="A258">
        <v>597.79999999999995</v>
      </c>
      <c r="B258">
        <v>23.75</v>
      </c>
      <c r="C258">
        <v>0.15579999999999999</v>
      </c>
      <c r="D258">
        <v>1</v>
      </c>
    </row>
    <row r="259" spans="1:4">
      <c r="A259">
        <v>716.6</v>
      </c>
      <c r="B259">
        <v>16.68</v>
      </c>
      <c r="C259">
        <v>7.5499999999999998E-2</v>
      </c>
      <c r="D259">
        <v>1</v>
      </c>
    </row>
    <row r="260" spans="1:4">
      <c r="A260">
        <v>904.3</v>
      </c>
      <c r="B260">
        <v>20.260000000000002</v>
      </c>
      <c r="C260">
        <v>6.9500000000000006E-2</v>
      </c>
      <c r="D260">
        <v>1</v>
      </c>
    </row>
    <row r="261" spans="1:4">
      <c r="A261">
        <v>1290</v>
      </c>
      <c r="B261">
        <v>22.14</v>
      </c>
      <c r="C261">
        <v>0.16400000000000001</v>
      </c>
      <c r="D261">
        <v>1</v>
      </c>
    </row>
    <row r="262" spans="1:4">
      <c r="A262">
        <v>2499</v>
      </c>
      <c r="B262">
        <v>18.47</v>
      </c>
      <c r="C262">
        <v>0.3201</v>
      </c>
      <c r="D262">
        <v>1</v>
      </c>
    </row>
    <row r="263" spans="1:4">
      <c r="A263">
        <v>948</v>
      </c>
      <c r="B263">
        <v>25.56</v>
      </c>
      <c r="C263">
        <v>0.16819999999999999</v>
      </c>
      <c r="D263">
        <v>1</v>
      </c>
    </row>
    <row r="264" spans="1:4">
      <c r="A264">
        <v>610.70000000000005</v>
      </c>
      <c r="B264">
        <v>23.81</v>
      </c>
      <c r="C264">
        <v>0.1115</v>
      </c>
      <c r="D264">
        <v>1</v>
      </c>
    </row>
    <row r="265" spans="1:4">
      <c r="A265">
        <v>578.9</v>
      </c>
      <c r="B265">
        <v>16.93</v>
      </c>
      <c r="C265">
        <v>9.9010000000000001E-2</v>
      </c>
      <c r="D265">
        <v>1</v>
      </c>
    </row>
    <row r="266" spans="1:4">
      <c r="A266">
        <v>1230</v>
      </c>
      <c r="B266">
        <v>21.56</v>
      </c>
      <c r="C266">
        <v>0.12720000000000001</v>
      </c>
      <c r="D266">
        <v>1</v>
      </c>
    </row>
    <row r="267" spans="1:4">
      <c r="A267">
        <v>1223</v>
      </c>
      <c r="B267">
        <v>32.47</v>
      </c>
      <c r="C267">
        <v>0.1145</v>
      </c>
      <c r="D267">
        <v>1</v>
      </c>
    </row>
    <row r="268" spans="1:4">
      <c r="A268">
        <v>761.3</v>
      </c>
      <c r="B268">
        <v>20.25</v>
      </c>
      <c r="C268">
        <v>0.1147</v>
      </c>
      <c r="D268">
        <v>1</v>
      </c>
    </row>
    <row r="269" spans="1:4">
      <c r="A269">
        <v>503.2</v>
      </c>
      <c r="B269">
        <v>22.33</v>
      </c>
      <c r="C269">
        <v>0.16950000000000001</v>
      </c>
      <c r="D269">
        <v>1</v>
      </c>
    </row>
    <row r="270" spans="1:4">
      <c r="A270">
        <v>895</v>
      </c>
      <c r="B270">
        <v>19.079999999999998</v>
      </c>
      <c r="C270">
        <v>0.191</v>
      </c>
      <c r="D270">
        <v>1</v>
      </c>
    </row>
    <row r="271" spans="1:4">
      <c r="A271">
        <v>1319</v>
      </c>
      <c r="B271">
        <v>27.81</v>
      </c>
      <c r="C271">
        <v>0.15540000000000001</v>
      </c>
      <c r="D271">
        <v>1</v>
      </c>
    </row>
    <row r="272" spans="1:4">
      <c r="A272">
        <v>1670</v>
      </c>
      <c r="B272">
        <v>26.97</v>
      </c>
      <c r="C272">
        <v>0.19500000000000001</v>
      </c>
      <c r="D272">
        <v>1</v>
      </c>
    </row>
    <row r="273" spans="1:4">
      <c r="A273">
        <v>1306</v>
      </c>
      <c r="B273">
        <v>21.46</v>
      </c>
      <c r="C273">
        <v>9.042E-2</v>
      </c>
      <c r="D273">
        <v>1</v>
      </c>
    </row>
    <row r="274" spans="1:4">
      <c r="A274">
        <v>920.6</v>
      </c>
      <c r="B274">
        <v>39.28</v>
      </c>
      <c r="C274">
        <v>0.14169999999999999</v>
      </c>
      <c r="D274">
        <v>1</v>
      </c>
    </row>
    <row r="275" spans="1:4">
      <c r="A275">
        <v>1155</v>
      </c>
      <c r="B275">
        <v>23.5</v>
      </c>
      <c r="C275">
        <v>0.2049</v>
      </c>
      <c r="D275">
        <v>1</v>
      </c>
    </row>
    <row r="276" spans="1:4">
      <c r="A276">
        <v>1364</v>
      </c>
      <c r="B276">
        <v>23.56</v>
      </c>
      <c r="C276">
        <v>0.2712</v>
      </c>
      <c r="D276">
        <v>1</v>
      </c>
    </row>
    <row r="277" spans="1:4">
      <c r="A277">
        <v>1206</v>
      </c>
      <c r="B277">
        <v>19.82</v>
      </c>
      <c r="C277">
        <v>0.2417</v>
      </c>
      <c r="D277">
        <v>1</v>
      </c>
    </row>
    <row r="278" spans="1:4">
      <c r="A278">
        <v>928.2</v>
      </c>
      <c r="B278">
        <v>17.079999999999998</v>
      </c>
      <c r="C278">
        <v>0.12659999999999999</v>
      </c>
      <c r="D278">
        <v>1</v>
      </c>
    </row>
    <row r="279" spans="1:4">
      <c r="A279">
        <v>1169</v>
      </c>
      <c r="B279">
        <v>19.329999999999998</v>
      </c>
      <c r="C279">
        <v>0.13789999999999999</v>
      </c>
      <c r="D279">
        <v>1</v>
      </c>
    </row>
    <row r="280" spans="1:4">
      <c r="A280">
        <v>602.4</v>
      </c>
      <c r="B280">
        <v>17.05</v>
      </c>
      <c r="C280">
        <v>9.7890000000000005E-2</v>
      </c>
      <c r="D280">
        <v>1</v>
      </c>
    </row>
    <row r="281" spans="1:4">
      <c r="A281">
        <v>1207</v>
      </c>
      <c r="B281">
        <v>28.77</v>
      </c>
      <c r="C281">
        <v>0.1784</v>
      </c>
      <c r="D281">
        <v>1</v>
      </c>
    </row>
    <row r="282" spans="1:4">
      <c r="A282">
        <v>713.3</v>
      </c>
      <c r="B282">
        <v>17.27</v>
      </c>
      <c r="C282">
        <v>0.24479999999999999</v>
      </c>
      <c r="D282">
        <v>1</v>
      </c>
    </row>
    <row r="283" spans="1:4">
      <c r="A283">
        <v>773.5</v>
      </c>
      <c r="B283">
        <v>23.2</v>
      </c>
      <c r="C283">
        <v>0.31759999999999999</v>
      </c>
      <c r="D283">
        <v>1</v>
      </c>
    </row>
    <row r="284" spans="1:4">
      <c r="A284">
        <v>744.9</v>
      </c>
      <c r="B284">
        <v>33.56</v>
      </c>
      <c r="C284">
        <v>0.17510000000000001</v>
      </c>
      <c r="D284">
        <v>1</v>
      </c>
    </row>
    <row r="285" spans="1:4">
      <c r="A285">
        <v>1288</v>
      </c>
      <c r="B285">
        <v>27.06</v>
      </c>
      <c r="C285">
        <v>0.15190000000000001</v>
      </c>
      <c r="D285">
        <v>1</v>
      </c>
    </row>
    <row r="286" spans="1:4">
      <c r="A286">
        <v>933.1</v>
      </c>
      <c r="B286">
        <v>23.06</v>
      </c>
      <c r="C286">
        <v>2.8910000000000002E-2</v>
      </c>
      <c r="D286">
        <v>1</v>
      </c>
    </row>
    <row r="287" spans="1:4">
      <c r="A287">
        <v>947.8</v>
      </c>
      <c r="B287">
        <v>22.13</v>
      </c>
      <c r="C287">
        <v>9.6970000000000001E-2</v>
      </c>
      <c r="D287">
        <v>1</v>
      </c>
    </row>
    <row r="288" spans="1:4">
      <c r="A288">
        <v>758.6</v>
      </c>
      <c r="B288">
        <v>19.38</v>
      </c>
      <c r="C288">
        <v>4.2090000000000002E-2</v>
      </c>
      <c r="D288">
        <v>1</v>
      </c>
    </row>
    <row r="289" spans="1:4">
      <c r="A289">
        <v>928.3</v>
      </c>
      <c r="B289">
        <v>22.07</v>
      </c>
      <c r="C289">
        <v>9.0609999999999996E-2</v>
      </c>
      <c r="D289">
        <v>1</v>
      </c>
    </row>
    <row r="290" spans="1:4">
      <c r="A290">
        <v>1419</v>
      </c>
      <c r="B290">
        <v>31.12</v>
      </c>
      <c r="C290">
        <v>0.13669999999999999</v>
      </c>
      <c r="D290">
        <v>1</v>
      </c>
    </row>
    <row r="291" spans="1:4">
      <c r="A291">
        <v>1491</v>
      </c>
      <c r="B291">
        <v>20.99</v>
      </c>
      <c r="C291">
        <v>0.2195</v>
      </c>
      <c r="D291">
        <v>1</v>
      </c>
    </row>
    <row r="292" spans="1:4">
      <c r="A292">
        <v>998.9</v>
      </c>
      <c r="B292">
        <v>24.48</v>
      </c>
      <c r="C292">
        <v>5.6989999999999999E-2</v>
      </c>
      <c r="D292">
        <v>1</v>
      </c>
    </row>
    <row r="293" spans="1:4">
      <c r="A293">
        <v>1102</v>
      </c>
      <c r="B293">
        <v>19.98</v>
      </c>
      <c r="C293">
        <v>8.0199999999999994E-2</v>
      </c>
      <c r="D293">
        <v>1</v>
      </c>
    </row>
    <row r="294" spans="1:4">
      <c r="A294">
        <v>1138</v>
      </c>
      <c r="B294">
        <v>26.6</v>
      </c>
      <c r="C294">
        <v>0.19209999999999999</v>
      </c>
      <c r="D294">
        <v>1</v>
      </c>
    </row>
    <row r="295" spans="1:4">
      <c r="A295">
        <v>1145</v>
      </c>
      <c r="B295">
        <v>18.18</v>
      </c>
      <c r="C295">
        <v>0.16259999999999999</v>
      </c>
      <c r="D295">
        <v>1</v>
      </c>
    </row>
    <row r="296" spans="1:4">
      <c r="A296">
        <v>805.1</v>
      </c>
      <c r="B296">
        <v>18.77</v>
      </c>
      <c r="C296">
        <v>0.1948</v>
      </c>
      <c r="D296">
        <v>1</v>
      </c>
    </row>
    <row r="297" spans="1:4">
      <c r="A297">
        <v>431.1</v>
      </c>
      <c r="B297">
        <v>18.14</v>
      </c>
      <c r="C297">
        <v>2.6849999999999999E-2</v>
      </c>
      <c r="D297">
        <v>1</v>
      </c>
    </row>
    <row r="298" spans="1:4">
      <c r="A298">
        <v>1217</v>
      </c>
      <c r="B298">
        <v>18.899999999999999</v>
      </c>
      <c r="C298">
        <v>0.21970000000000001</v>
      </c>
      <c r="D298">
        <v>1</v>
      </c>
    </row>
    <row r="299" spans="1:4">
      <c r="A299">
        <v>1247</v>
      </c>
      <c r="B299">
        <v>23.86</v>
      </c>
      <c r="C299">
        <v>0.2283</v>
      </c>
      <c r="D299">
        <v>1</v>
      </c>
    </row>
    <row r="300" spans="1:4">
      <c r="A300">
        <v>1027</v>
      </c>
      <c r="B300">
        <v>18.87</v>
      </c>
      <c r="C300">
        <v>0.113</v>
      </c>
      <c r="D300">
        <v>1</v>
      </c>
    </row>
    <row r="301" spans="1:4">
      <c r="A301">
        <v>1274</v>
      </c>
      <c r="B301">
        <v>19.66</v>
      </c>
      <c r="C301">
        <v>0.11550000000000001</v>
      </c>
      <c r="D3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F311" sqref="F311"/>
    </sheetView>
  </sheetViews>
  <sheetFormatPr baseColWidth="10" defaultRowHeight="15" x14ac:dyDescent="0"/>
  <cols>
    <col min="6" max="6" width="11.1640625" bestFit="1" customWidth="1"/>
  </cols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'D.DF3NoComp '!A1</f>
        <v>area_mean</v>
      </c>
      <c r="B3" s="14" t="str">
        <f>'D.DF3NoComp '!B1</f>
        <v>texture_mean</v>
      </c>
      <c r="C3" s="14" t="str">
        <f>'D.DF3NoComp '!C1</f>
        <v>concavity_mean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[1]!LogitSummary('D.DF3NoComp '!A2:D301)</f>
        <v>143.5</v>
      </c>
      <c r="B4">
        <v>13.43</v>
      </c>
      <c r="C4">
        <v>0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1.3102979037480796E-4</v>
      </c>
      <c r="I4" s="5">
        <f>F4*H4</f>
        <v>1.3102979037480796E-4</v>
      </c>
      <c r="J4" s="7">
        <f>F4-I4</f>
        <v>0.99986897020962517</v>
      </c>
      <c r="K4" s="5">
        <f>IFERROR(F4*(G4*LN(H4)+(1-G4)*LN(1-H4)),0)</f>
        <v>-1.3103837552775742E-4</v>
      </c>
      <c r="L4" s="7">
        <f>100*IF(H4&gt;=$AB$10,D4/F4,E4/F4)</f>
        <v>100</v>
      </c>
      <c r="M4">
        <f>IFERROR((D4-I4)^2/I4+(E4-J4)^2/J4,0)</f>
        <v>1.3104696143069347E-4</v>
      </c>
      <c r="Q4" t="s">
        <v>58</v>
      </c>
      <c r="R4" s="17">
        <f>K304</f>
        <v>-62.830984229536149</v>
      </c>
      <c r="T4" s="5">
        <f t="array" ref="T4:W7">MINVERSE(MMULT(TRANSPOSE([1]!DESIGN(A4:C303)),H4:H303*(1-H4:H303)*F4:F303*[1]!DESIGN(A4:C303)))</f>
        <v>3.9068537334926532</v>
      </c>
      <c r="U4" s="6">
        <v>-2.5727174120331493E-3</v>
      </c>
      <c r="V4" s="6">
        <v>-0.10547038373502003</v>
      </c>
      <c r="W4" s="7">
        <v>-3.4915582591493521</v>
      </c>
      <c r="Y4" s="15">
        <f t="array" ref="Y4:Y7">MMULT(T4:W7,MMULT(TRANSPOSE([1]!DESIGN(A4:C303)),F4:F303*(G4:G303-H4:H303)))</f>
        <v>-7.0599589682884762E-3</v>
      </c>
      <c r="AA4" t="s">
        <v>51</v>
      </c>
      <c r="AB4" s="5">
        <f>SUMIF(H4:H303,"&gt;="&amp;AB10,D4:D303)</f>
        <v>136</v>
      </c>
      <c r="AC4" s="7">
        <f>SUMIF(H4:H303,"&gt;="&amp;AB10,E4:E303)</f>
        <v>13</v>
      </c>
      <c r="AD4">
        <f>AB4+AC4</f>
        <v>149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201.9</v>
      </c>
      <c r="B5">
        <v>16.84</v>
      </c>
      <c r="C5">
        <v>1.5879999999999998E-2</v>
      </c>
      <c r="D5" s="8">
        <v>0</v>
      </c>
      <c r="E5" s="9">
        <v>1</v>
      </c>
      <c r="F5" s="10">
        <f t="shared" ref="F5:F68" si="0">D5+E5</f>
        <v>1</v>
      </c>
      <c r="G5">
        <f t="shared" ref="G5:G68" si="1">IF(F5=0,"",D5/F5)</f>
        <v>0</v>
      </c>
      <c r="H5">
        <f t="shared" ref="H5:H68" si="2">1/(1+EXP(-$O$5-MMULT(A5:C5,$O$6:$O$8)))</f>
        <v>9.8436312813293876E-4</v>
      </c>
      <c r="I5" s="8">
        <f t="shared" ref="I5:I68" si="3">F5*H5</f>
        <v>9.8436312813293876E-4</v>
      </c>
      <c r="J5" s="10">
        <f t="shared" ref="J5:J68" si="4">F5-I5</f>
        <v>0.99901563687186701</v>
      </c>
      <c r="K5" s="8">
        <f t="shared" ref="K5:K68" si="5">IFERROR(F5*(G5*LN(H5)+(1-G5)*LN(1-H5)),0)</f>
        <v>-9.8484793169161607E-4</v>
      </c>
      <c r="L5" s="10">
        <f t="shared" ref="L5:L68" si="6">100*IF(H5&gt;=$AB$10,D5/F5,E5/F5)</f>
        <v>100</v>
      </c>
      <c r="M5">
        <f t="shared" ref="M5:M68" si="7">IFERROR((D5-I5)^2/I5+(E5-J5)^2/J5,0)</f>
        <v>9.853330536598922E-4</v>
      </c>
      <c r="O5" s="15">
        <v>-14.582589067812567</v>
      </c>
      <c r="T5" s="8">
        <v>-2.5727174120331493E-3</v>
      </c>
      <c r="U5" s="9">
        <v>3.3833067632351727E-6</v>
      </c>
      <c r="V5" s="9">
        <v>2.5258334847086312E-5</v>
      </c>
      <c r="W5" s="10">
        <v>1.4609209324729568E-3</v>
      </c>
      <c r="Y5" s="16">
        <v>7.6645890045860136E-6</v>
      </c>
      <c r="AA5" t="s">
        <v>52</v>
      </c>
      <c r="AB5" s="11">
        <f>AB6-AB4</f>
        <v>14</v>
      </c>
      <c r="AC5" s="13">
        <f>AC6-AC4</f>
        <v>137</v>
      </c>
      <c r="AD5">
        <f t="shared" ref="AD5:AD6" si="8">AB5+AC5</f>
        <v>151</v>
      </c>
      <c r="AF5">
        <f t="array" ref="AF5:AH304">[1]!SelectCols(D4:H303,"5,2,1",1)</f>
        <v>1.3102979037480796E-4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203.9</v>
      </c>
      <c r="B6">
        <v>20.7</v>
      </c>
      <c r="C6">
        <v>0.1321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3.5741078222308313E-2</v>
      </c>
      <c r="I6" s="8">
        <f t="shared" si="3"/>
        <v>3.5741078222308313E-2</v>
      </c>
      <c r="J6" s="10">
        <f t="shared" si="4"/>
        <v>0.96425892177769168</v>
      </c>
      <c r="K6" s="8">
        <f t="shared" si="5"/>
        <v>-3.6395429380014756E-2</v>
      </c>
      <c r="L6" s="10">
        <f t="shared" si="6"/>
        <v>100</v>
      </c>
      <c r="M6">
        <f t="shared" si="7"/>
        <v>3.706585172830619E-2</v>
      </c>
      <c r="O6" s="16">
        <v>1.1368387260053981E-2</v>
      </c>
      <c r="Q6" t="s">
        <v>59</v>
      </c>
      <c r="R6" s="15">
        <f>2*(R4-R3)</f>
        <v>290.22633987689488</v>
      </c>
      <c r="T6" s="8">
        <v>-0.10547038373502005</v>
      </c>
      <c r="U6" s="9">
        <v>2.5258334847086339E-5</v>
      </c>
      <c r="V6" s="9">
        <v>4.3494477421614696E-3</v>
      </c>
      <c r="W6" s="10">
        <v>6.6129199478751635E-2</v>
      </c>
      <c r="Y6" s="16">
        <v>1.1420147849540348E-4</v>
      </c>
      <c r="AB6">
        <f>D304</f>
        <v>150</v>
      </c>
      <c r="AC6">
        <f>E304</f>
        <v>150</v>
      </c>
      <c r="AD6">
        <f t="shared" si="8"/>
        <v>300</v>
      </c>
      <c r="AF6">
        <v>3.113901805559867E-4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221.8</v>
      </c>
      <c r="B7">
        <v>20.98</v>
      </c>
      <c r="C7">
        <v>0.03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5.6982407483164568E-3</v>
      </c>
      <c r="I7" s="8">
        <f t="shared" si="3"/>
        <v>5.6982407483164568E-3</v>
      </c>
      <c r="J7" s="10">
        <f t="shared" si="4"/>
        <v>0.99430175925168351</v>
      </c>
      <c r="K7" s="8">
        <f t="shared" si="5"/>
        <v>-5.7145376607705611E-3</v>
      </c>
      <c r="L7" s="10">
        <f t="shared" si="6"/>
        <v>100</v>
      </c>
      <c r="M7">
        <f t="shared" si="7"/>
        <v>5.7308967778604567E-3</v>
      </c>
      <c r="O7" s="16">
        <v>0.29867987201752455</v>
      </c>
      <c r="Q7" t="s">
        <v>60</v>
      </c>
      <c r="R7" s="16">
        <f>COUNT(A4:C4)</f>
        <v>3</v>
      </c>
      <c r="T7" s="11">
        <v>-3.4915582591493495</v>
      </c>
      <c r="U7" s="12">
        <v>1.4609209324729555E-3</v>
      </c>
      <c r="V7" s="12">
        <v>6.6129199478751524E-2</v>
      </c>
      <c r="W7" s="13">
        <v>15.335122722450251</v>
      </c>
      <c r="Y7" s="17">
        <v>1.0086220088155875E-2</v>
      </c>
      <c r="AF7">
        <v>4.4030113239667087E-4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224.5</v>
      </c>
      <c r="B8">
        <v>11.79</v>
      </c>
      <c r="C8">
        <v>2.061E-2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3.113901805559867E-4</v>
      </c>
      <c r="I8" s="8">
        <f t="shared" si="3"/>
        <v>3.113901805559867E-4</v>
      </c>
      <c r="J8" s="10">
        <f t="shared" si="4"/>
        <v>0.99968860981944396</v>
      </c>
      <c r="K8" s="8">
        <f t="shared" si="5"/>
        <v>-3.1143867254519118E-4</v>
      </c>
      <c r="L8" s="10">
        <f t="shared" si="6"/>
        <v>100</v>
      </c>
      <c r="M8">
        <f t="shared" si="7"/>
        <v>3.1148717460352738E-4</v>
      </c>
      <c r="O8" s="17">
        <v>21.09646012795012</v>
      </c>
      <c r="Q8" t="s">
        <v>61</v>
      </c>
      <c r="R8" s="16">
        <f>CHIDIST(R6,R7)</f>
        <v>1.2970247375686073E-62</v>
      </c>
      <c r="AA8" t="s">
        <v>80</v>
      </c>
      <c r="AB8" s="21">
        <f>AB4/AB6</f>
        <v>0.90666666666666662</v>
      </c>
      <c r="AC8" s="22">
        <f>AC5/AC6</f>
        <v>0.91333333333333333</v>
      </c>
      <c r="AD8">
        <f>(AB4+AC5)/AD6</f>
        <v>0.91</v>
      </c>
      <c r="AF8">
        <v>4.6002603900136555E-4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227.2</v>
      </c>
      <c r="B9">
        <v>14.45</v>
      </c>
      <c r="C9">
        <v>0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4.6002603900136555E-4</v>
      </c>
      <c r="I9" s="8">
        <f t="shared" si="3"/>
        <v>4.6002603900136555E-4</v>
      </c>
      <c r="J9" s="10">
        <f t="shared" si="4"/>
        <v>0.99953997396099858</v>
      </c>
      <c r="K9" s="8">
        <f t="shared" si="5"/>
        <v>-4.6013188344173894E-4</v>
      </c>
      <c r="L9" s="10">
        <f t="shared" si="6"/>
        <v>100</v>
      </c>
      <c r="M9">
        <f t="shared" si="7"/>
        <v>4.6023776035526069E-4</v>
      </c>
      <c r="Q9" t="s">
        <v>62</v>
      </c>
      <c r="R9" s="16">
        <v>0.05</v>
      </c>
      <c r="AF9">
        <v>8.0039952555091391E-4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230.9</v>
      </c>
      <c r="B10">
        <v>15.83</v>
      </c>
      <c r="C10">
        <v>4.1320000000000003E-2</v>
      </c>
      <c r="D10" s="8">
        <v>0</v>
      </c>
      <c r="E10" s="9">
        <v>1</v>
      </c>
      <c r="F10" s="10">
        <f t="shared" si="0"/>
        <v>1</v>
      </c>
      <c r="G10">
        <f t="shared" si="1"/>
        <v>0</v>
      </c>
      <c r="H10">
        <f t="shared" si="2"/>
        <v>1.7301416710646029E-3</v>
      </c>
      <c r="I10" s="8">
        <f t="shared" si="3"/>
        <v>1.7301416710646029E-3</v>
      </c>
      <c r="J10" s="10">
        <f t="shared" si="4"/>
        <v>0.99826985832893544</v>
      </c>
      <c r="K10" s="8">
        <f t="shared" si="5"/>
        <v>-1.7316400947384426E-3</v>
      </c>
      <c r="L10" s="10">
        <f t="shared" si="6"/>
        <v>100</v>
      </c>
      <c r="M10">
        <f t="shared" si="7"/>
        <v>1.7331402492315976E-3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8.384466377817538E-4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244</v>
      </c>
      <c r="B11">
        <v>14.64</v>
      </c>
      <c r="C11">
        <v>8.6059999999999998E-2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3.6098672147928538E-3</v>
      </c>
      <c r="I11" s="8">
        <f t="shared" si="3"/>
        <v>3.6098672147928538E-3</v>
      </c>
      <c r="J11" s="10">
        <f t="shared" si="4"/>
        <v>0.99639013278520716</v>
      </c>
      <c r="K11" s="8">
        <f t="shared" si="5"/>
        <v>-3.6163985082526139E-3</v>
      </c>
      <c r="L11" s="10">
        <f t="shared" si="6"/>
        <v>100</v>
      </c>
      <c r="M11">
        <f t="shared" si="7"/>
        <v>3.6229455672169291E-3</v>
      </c>
      <c r="AF11">
        <v>9.8436312813293876E-4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245.2</v>
      </c>
      <c r="B12">
        <v>15.76</v>
      </c>
      <c r="C12">
        <v>9.2630000000000004E-2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5.8601620209566968E-3</v>
      </c>
      <c r="I12" s="8">
        <f t="shared" si="3"/>
        <v>5.8601620209566968E-3</v>
      </c>
      <c r="J12" s="10">
        <f t="shared" si="4"/>
        <v>0.99413983797904326</v>
      </c>
      <c r="K12" s="8">
        <f t="shared" si="5"/>
        <v>-5.8774001488855364E-3</v>
      </c>
      <c r="L12" s="10">
        <f t="shared" si="6"/>
        <v>100</v>
      </c>
      <c r="M12">
        <f t="shared" si="7"/>
        <v>5.8947059529066278E-3</v>
      </c>
      <c r="Q12" t="s">
        <v>64</v>
      </c>
      <c r="R12" s="15">
        <f>1-R4/R3</f>
        <v>0.69784683545958504</v>
      </c>
      <c r="AF12">
        <v>1.5366918976186376E-3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250.5</v>
      </c>
      <c r="B13">
        <v>17.329999999999998</v>
      </c>
      <c r="C13">
        <v>0.313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0.51112469948232331</v>
      </c>
      <c r="I13" s="8">
        <f t="shared" si="3"/>
        <v>0.51112469948232331</v>
      </c>
      <c r="J13" s="10">
        <f t="shared" si="4"/>
        <v>0.48887530051767669</v>
      </c>
      <c r="K13" s="8">
        <f t="shared" si="5"/>
        <v>-0.7156478311939366</v>
      </c>
      <c r="L13" s="10">
        <f t="shared" si="6"/>
        <v>0</v>
      </c>
      <c r="M13">
        <f t="shared" si="7"/>
        <v>1.0455113992077048</v>
      </c>
      <c r="Q13" t="s">
        <v>65</v>
      </c>
      <c r="R13" s="16">
        <f>1-EXP((-2/F304)*(R4-R3))</f>
        <v>0.61993809548950618</v>
      </c>
      <c r="AF13">
        <v>1.6156802773494656E-3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260.89999999999998</v>
      </c>
      <c r="B14">
        <v>13.86</v>
      </c>
      <c r="C14">
        <v>5.9880000000000003E-2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1.997981709150244E-3</v>
      </c>
      <c r="I14" s="8">
        <f t="shared" si="3"/>
        <v>1.997981709150244E-3</v>
      </c>
      <c r="J14" s="10">
        <f t="shared" si="4"/>
        <v>0.99800201829084978</v>
      </c>
      <c r="K14" s="8">
        <f t="shared" si="5"/>
        <v>-1.999980337197174E-3</v>
      </c>
      <c r="L14" s="10">
        <f t="shared" si="6"/>
        <v>100</v>
      </c>
      <c r="M14">
        <f t="shared" si="7"/>
        <v>2.0019816318327002E-3</v>
      </c>
      <c r="Q14" t="s">
        <v>66</v>
      </c>
      <c r="R14" s="17">
        <f>R13/(1-EXP(2*R3/F304))</f>
        <v>0.82658412731934161</v>
      </c>
      <c r="AF14">
        <v>1.7026147569484992E-3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269.39999999999998</v>
      </c>
      <c r="B15">
        <v>21.01</v>
      </c>
      <c r="C15">
        <v>2.172E-2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8.2728716218341426E-3</v>
      </c>
      <c r="I15" s="8">
        <f t="shared" si="3"/>
        <v>8.2728716218341426E-3</v>
      </c>
      <c r="J15" s="10">
        <f t="shared" si="4"/>
        <v>0.9917271283781659</v>
      </c>
      <c r="K15" s="8">
        <f t="shared" si="5"/>
        <v>-8.307281735990428E-3</v>
      </c>
      <c r="L15" s="10">
        <f t="shared" si="6"/>
        <v>100</v>
      </c>
      <c r="M15">
        <f t="shared" si="7"/>
        <v>8.3418829485518795E-3</v>
      </c>
      <c r="AF15">
        <v>1.7199356967290773E-3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273.89999999999998</v>
      </c>
      <c r="B16">
        <v>12.44</v>
      </c>
      <c r="C16">
        <v>2.9559999999999999E-2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8.0039952555091391E-4</v>
      </c>
      <c r="I16" s="8">
        <f t="shared" si="3"/>
        <v>8.0039952555091391E-4</v>
      </c>
      <c r="J16" s="10">
        <f t="shared" si="4"/>
        <v>0.99919960047444911</v>
      </c>
      <c r="K16" s="8">
        <f t="shared" si="5"/>
        <v>-8.0072001627630007E-4</v>
      </c>
      <c r="L16" s="10">
        <f t="shared" si="6"/>
        <v>100</v>
      </c>
      <c r="M16">
        <f t="shared" si="7"/>
        <v>8.0104067812963582E-4</v>
      </c>
      <c r="Q16" t="s">
        <v>67</v>
      </c>
      <c r="R16" s="15">
        <f>M304</f>
        <v>280.13845872361065</v>
      </c>
      <c r="AF16">
        <v>1.7301416710646029E-3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279.60000000000002</v>
      </c>
      <c r="B17">
        <v>15.91</v>
      </c>
      <c r="C17">
        <v>1.652E-2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1.8265872165054147E-3</v>
      </c>
      <c r="I17" s="8">
        <f t="shared" si="3"/>
        <v>1.8265872165054147E-3</v>
      </c>
      <c r="J17" s="10">
        <f t="shared" si="4"/>
        <v>0.99817341278349458</v>
      </c>
      <c r="K17" s="8">
        <f t="shared" si="5"/>
        <v>-1.828257461143395E-3</v>
      </c>
      <c r="L17" s="10">
        <f t="shared" si="6"/>
        <v>100</v>
      </c>
      <c r="M17">
        <f t="shared" si="7"/>
        <v>1.8299297427806808E-3</v>
      </c>
      <c r="Q17" t="s">
        <v>60</v>
      </c>
      <c r="R17" s="16">
        <f>COUNT(F4:F303)-2</f>
        <v>298</v>
      </c>
      <c r="AF17">
        <v>1.8265872165054147E-3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288.10000000000002</v>
      </c>
      <c r="B18">
        <v>18.22</v>
      </c>
      <c r="C18">
        <v>0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2.8278423509313765E-3</v>
      </c>
      <c r="I18" s="8">
        <f t="shared" si="3"/>
        <v>2.8278423509313765E-3</v>
      </c>
      <c r="J18" s="10">
        <f t="shared" si="4"/>
        <v>0.99717215764906864</v>
      </c>
      <c r="K18" s="8">
        <f t="shared" si="5"/>
        <v>-2.8318482509303582E-3</v>
      </c>
      <c r="L18" s="10">
        <f t="shared" si="6"/>
        <v>100</v>
      </c>
      <c r="M18">
        <f t="shared" si="7"/>
        <v>2.8358617208068594E-3</v>
      </c>
      <c r="Q18" t="s">
        <v>61</v>
      </c>
      <c r="R18" s="16">
        <f>CHIDIST(R16,R17)</f>
        <v>0.76403342433235633</v>
      </c>
      <c r="AF18">
        <v>1.997981709150244E-3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288.5</v>
      </c>
      <c r="B19">
        <v>11.97</v>
      </c>
      <c r="C19">
        <v>0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4.4030113239667087E-4</v>
      </c>
      <c r="I19" s="8">
        <f t="shared" si="3"/>
        <v>4.4030113239667087E-4</v>
      </c>
      <c r="J19" s="10">
        <f t="shared" si="4"/>
        <v>0.99955969886760332</v>
      </c>
      <c r="K19" s="8">
        <f t="shared" si="5"/>
        <v>-4.4039809340268093E-4</v>
      </c>
      <c r="L19" s="10">
        <f t="shared" si="6"/>
        <v>100</v>
      </c>
      <c r="M19">
        <f t="shared" si="7"/>
        <v>4.4049508288047831E-4</v>
      </c>
      <c r="Q19" t="s">
        <v>62</v>
      </c>
      <c r="R19" s="16">
        <f>R9</f>
        <v>0.05</v>
      </c>
      <c r="AF19">
        <v>2.2756738156518262E-3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289.89999999999998</v>
      </c>
      <c r="B20">
        <v>15.67</v>
      </c>
      <c r="C20">
        <v>1.103E-2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1.7026147569484992E-3</v>
      </c>
      <c r="I20" s="8">
        <f t="shared" si="3"/>
        <v>1.7026147569484992E-3</v>
      </c>
      <c r="J20" s="10">
        <f t="shared" si="4"/>
        <v>0.99829738524305145</v>
      </c>
      <c r="K20" s="8">
        <f t="shared" si="5"/>
        <v>-1.7040658527925497E-3</v>
      </c>
      <c r="L20" s="10">
        <f t="shared" si="6"/>
        <v>100</v>
      </c>
      <c r="M20">
        <f t="shared" si="7"/>
        <v>1.7055185980818437E-3</v>
      </c>
      <c r="Q20" t="s">
        <v>63</v>
      </c>
      <c r="R20" s="18" t="str">
        <f>IF(R18&lt;R19,"yes","no")</f>
        <v>no</v>
      </c>
      <c r="AF20">
        <v>2.2878917152939259E-3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290.2</v>
      </c>
      <c r="B21">
        <v>16.989999999999998</v>
      </c>
      <c r="C21">
        <v>4.3339999999999997E-2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4.9936029779325142E-3</v>
      </c>
      <c r="I21" s="8">
        <f t="shared" si="3"/>
        <v>4.9936029779325142E-3</v>
      </c>
      <c r="J21" s="10">
        <f t="shared" si="4"/>
        <v>0.9950063970220675</v>
      </c>
      <c r="K21" s="8">
        <f t="shared" si="5"/>
        <v>-5.0061126763042566E-3</v>
      </c>
      <c r="L21" s="10">
        <f t="shared" si="6"/>
        <v>100</v>
      </c>
      <c r="M21">
        <f t="shared" si="7"/>
        <v>5.0186641943989075E-3</v>
      </c>
      <c r="AF21">
        <v>2.4114935412180671E-3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294.5</v>
      </c>
      <c r="B22">
        <v>19.940000000000001</v>
      </c>
      <c r="C22">
        <v>6.829E-3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5.8534427487750415E-3</v>
      </c>
      <c r="I22" s="8">
        <f t="shared" si="3"/>
        <v>5.8534427487750415E-3</v>
      </c>
      <c r="J22" s="10">
        <f t="shared" si="4"/>
        <v>0.99414655725122492</v>
      </c>
      <c r="K22" s="8">
        <f t="shared" si="5"/>
        <v>-5.8706412914112825E-3</v>
      </c>
      <c r="L22" s="10">
        <f t="shared" si="6"/>
        <v>100</v>
      </c>
      <c r="M22">
        <f t="shared" si="7"/>
        <v>5.8879072769306515E-3</v>
      </c>
      <c r="AF22">
        <v>2.688345385494389E-3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295.39999999999998</v>
      </c>
      <c r="B23">
        <v>17.27</v>
      </c>
      <c r="C23">
        <v>1.7559999999999999E-2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3.3490888633852123E-3</v>
      </c>
      <c r="I23" s="8">
        <f t="shared" si="3"/>
        <v>3.3490888633852123E-3</v>
      </c>
      <c r="J23" s="10">
        <f t="shared" si="4"/>
        <v>0.99665091113661475</v>
      </c>
      <c r="K23" s="8">
        <f t="shared" si="5"/>
        <v>-3.3547096145982846E-3</v>
      </c>
      <c r="L23" s="10">
        <f t="shared" si="6"/>
        <v>100</v>
      </c>
      <c r="M23">
        <f t="shared" si="7"/>
        <v>3.3603429505380143E-3</v>
      </c>
      <c r="AF23">
        <v>2.8278423509313765E-3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298.3</v>
      </c>
      <c r="B24">
        <v>19.399999999999999</v>
      </c>
      <c r="C24">
        <v>6.1539999999999997E-2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1.6322822740331661E-2</v>
      </c>
      <c r="I24" s="8">
        <f t="shared" si="3"/>
        <v>1.6322822740331661E-2</v>
      </c>
      <c r="J24" s="10">
        <f t="shared" si="4"/>
        <v>0.9836771772596683</v>
      </c>
      <c r="K24" s="8">
        <f t="shared" si="5"/>
        <v>-1.6457507647820467E-2</v>
      </c>
      <c r="L24" s="10">
        <f t="shared" si="6"/>
        <v>100</v>
      </c>
      <c r="M24">
        <f t="shared" si="7"/>
        <v>1.6593678411655179E-2</v>
      </c>
      <c r="AF24">
        <v>2.978925458802639E-3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300.2</v>
      </c>
      <c r="B25">
        <v>15.34</v>
      </c>
      <c r="C25">
        <v>0.4108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0.88878359126316686</v>
      </c>
      <c r="I25" s="8">
        <f t="shared" si="3"/>
        <v>0.88878359126316686</v>
      </c>
      <c r="J25" s="10">
        <f t="shared" si="4"/>
        <v>0.11121640873683314</v>
      </c>
      <c r="K25" s="8">
        <f t="shared" si="5"/>
        <v>-2.196277347468615</v>
      </c>
      <c r="L25" s="10">
        <f t="shared" si="6"/>
        <v>0</v>
      </c>
      <c r="M25">
        <f t="shared" si="7"/>
        <v>7.991478967516918</v>
      </c>
      <c r="AF25">
        <v>3.3490888633852123E-3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302.39999999999998</v>
      </c>
      <c r="B26">
        <v>18.059999999999999</v>
      </c>
      <c r="C26">
        <v>0.13070000000000001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4.7728433935360165E-2</v>
      </c>
      <c r="I26" s="8">
        <f t="shared" si="3"/>
        <v>4.7728433935360165E-2</v>
      </c>
      <c r="J26" s="10">
        <f t="shared" si="4"/>
        <v>0.95227156606463981</v>
      </c>
      <c r="K26" s="8">
        <f t="shared" si="5"/>
        <v>-4.8905026397973415E-2</v>
      </c>
      <c r="L26" s="10">
        <f t="shared" si="6"/>
        <v>100</v>
      </c>
      <c r="M26">
        <f t="shared" si="7"/>
        <v>5.0120612266732721E-2</v>
      </c>
      <c r="AF26">
        <v>3.6098672147928538E-3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311.89999999999998</v>
      </c>
      <c r="B27">
        <v>14.88</v>
      </c>
      <c r="C27">
        <v>1.0840000000000001E-2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1.7199356967290773E-3</v>
      </c>
      <c r="I27" s="8">
        <f t="shared" si="3"/>
        <v>1.7199356967290773E-3</v>
      </c>
      <c r="J27" s="10">
        <f t="shared" si="4"/>
        <v>0.99828006430327088</v>
      </c>
      <c r="K27" s="8">
        <f t="shared" si="5"/>
        <v>-1.7214164842793917E-3</v>
      </c>
      <c r="L27" s="10">
        <f t="shared" si="6"/>
        <v>100</v>
      </c>
      <c r="M27">
        <f t="shared" si="7"/>
        <v>1.722898972173176E-3</v>
      </c>
      <c r="AF27">
        <v>3.6942299733572184E-3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313.10000000000002</v>
      </c>
      <c r="B28">
        <v>17.53</v>
      </c>
      <c r="C28">
        <v>1.7680000000000001E-2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4.4327017699259553E-3</v>
      </c>
      <c r="I28" s="8">
        <f t="shared" si="3"/>
        <v>4.4327017699259553E-3</v>
      </c>
      <c r="J28" s="10">
        <f t="shared" si="4"/>
        <v>0.99556729823007406</v>
      </c>
      <c r="K28" s="8">
        <f t="shared" si="5"/>
        <v>-4.4425553217692865E-3</v>
      </c>
      <c r="L28" s="10">
        <f t="shared" si="6"/>
        <v>100</v>
      </c>
      <c r="M28">
        <f t="shared" si="7"/>
        <v>4.4524381001730777E-3</v>
      </c>
      <c r="AF28">
        <v>3.7282917883415191E-3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317.5</v>
      </c>
      <c r="B29">
        <v>15.11</v>
      </c>
      <c r="C29">
        <v>1.5969999999999999E-3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1.6156802773494656E-3</v>
      </c>
      <c r="I29" s="8">
        <f t="shared" si="3"/>
        <v>1.6156802773494656E-3</v>
      </c>
      <c r="J29" s="10">
        <f t="shared" si="4"/>
        <v>0.99838431972265052</v>
      </c>
      <c r="K29" s="8">
        <f t="shared" si="5"/>
        <v>-1.6169868963040969E-3</v>
      </c>
      <c r="L29" s="10">
        <f t="shared" si="6"/>
        <v>100</v>
      </c>
      <c r="M29">
        <f t="shared" si="7"/>
        <v>1.6182949245419831E-3</v>
      </c>
      <c r="AF29">
        <v>4.2630388951787283E-3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321.2</v>
      </c>
      <c r="B30">
        <v>17.48</v>
      </c>
      <c r="C30">
        <v>5.774E-2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1.1073892437726674E-2</v>
      </c>
      <c r="I30" s="8">
        <f t="shared" si="3"/>
        <v>1.1073892437726674E-2</v>
      </c>
      <c r="J30" s="10">
        <f t="shared" si="4"/>
        <v>0.98892610756227328</v>
      </c>
      <c r="K30" s="8">
        <f t="shared" si="5"/>
        <v>-1.113566444564831E-2</v>
      </c>
      <c r="L30" s="10">
        <f t="shared" si="6"/>
        <v>100</v>
      </c>
      <c r="M30">
        <f t="shared" si="7"/>
        <v>1.119789674177385E-2</v>
      </c>
      <c r="AF30">
        <v>4.4327017699259553E-3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329.6</v>
      </c>
      <c r="B31">
        <v>15.46</v>
      </c>
      <c r="C31">
        <v>6.6429999999999996E-3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2.2878917152939259E-3</v>
      </c>
      <c r="I31" s="8">
        <f t="shared" si="3"/>
        <v>2.2878917152939259E-3</v>
      </c>
      <c r="J31" s="10">
        <f t="shared" si="4"/>
        <v>0.99771210828470602</v>
      </c>
      <c r="K31" s="8">
        <f t="shared" si="5"/>
        <v>-2.2905129383573096E-3</v>
      </c>
      <c r="L31" s="10">
        <f t="shared" si="6"/>
        <v>100</v>
      </c>
      <c r="M31">
        <f t="shared" si="7"/>
        <v>2.2931381671084778E-3</v>
      </c>
      <c r="AF31">
        <v>4.9936029779325142E-3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334.2</v>
      </c>
      <c r="B32">
        <v>20.190000000000001</v>
      </c>
      <c r="C32">
        <v>6.4759999999999998E-2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3.2713063970160217E-2</v>
      </c>
      <c r="I32" s="8">
        <f t="shared" si="3"/>
        <v>3.2713063970160217E-2</v>
      </c>
      <c r="J32" s="10">
        <f t="shared" si="4"/>
        <v>0.96728693602983973</v>
      </c>
      <c r="K32" s="8">
        <f t="shared" si="5"/>
        <v>-3.3260099488228383E-2</v>
      </c>
      <c r="L32" s="10">
        <f t="shared" si="6"/>
        <v>100</v>
      </c>
      <c r="M32">
        <f t="shared" si="7"/>
        <v>3.3819400171399665E-2</v>
      </c>
      <c r="AF32">
        <v>5.1606086536527367E-3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336.1</v>
      </c>
      <c r="B33">
        <v>19.29</v>
      </c>
      <c r="C33">
        <v>2.9950000000000001E-2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1.251417182123373E-2</v>
      </c>
      <c r="I33" s="8">
        <f t="shared" si="3"/>
        <v>1.251417182123373E-2</v>
      </c>
      <c r="J33" s="10">
        <f t="shared" si="4"/>
        <v>0.98748582817876629</v>
      </c>
      <c r="K33" s="8">
        <f t="shared" si="5"/>
        <v>-1.2593133521215646E-2</v>
      </c>
      <c r="L33" s="10">
        <f t="shared" si="6"/>
        <v>100</v>
      </c>
      <c r="M33">
        <f t="shared" si="7"/>
        <v>1.2672760928948002E-2</v>
      </c>
      <c r="AF33">
        <v>5.3203097698091232E-3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337.7</v>
      </c>
      <c r="B34">
        <v>19.86</v>
      </c>
      <c r="C34">
        <v>4.8309999999999999E-2</v>
      </c>
      <c r="D34" s="8">
        <v>0</v>
      </c>
      <c r="E34" s="9">
        <v>1</v>
      </c>
      <c r="F34" s="10">
        <f t="shared" si="0"/>
        <v>1</v>
      </c>
      <c r="G34">
        <f t="shared" si="1"/>
        <v>0</v>
      </c>
      <c r="H34">
        <f t="shared" si="2"/>
        <v>2.2041667111152474E-2</v>
      </c>
      <c r="I34" s="8">
        <f t="shared" si="3"/>
        <v>2.2041667111152474E-2</v>
      </c>
      <c r="J34" s="10">
        <f t="shared" si="4"/>
        <v>0.97795833288884748</v>
      </c>
      <c r="K34" s="8">
        <f t="shared" si="5"/>
        <v>-2.2288214263044701E-2</v>
      </c>
      <c r="L34" s="10">
        <f t="shared" si="6"/>
        <v>100</v>
      </c>
      <c r="M34">
        <f t="shared" si="7"/>
        <v>2.2538452171108683E-2</v>
      </c>
      <c r="AF34">
        <v>5.6426913806298688E-3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344.9</v>
      </c>
      <c r="B35">
        <v>20.39</v>
      </c>
      <c r="C35">
        <v>8.448E-2</v>
      </c>
      <c r="D35" s="8">
        <v>0</v>
      </c>
      <c r="E35" s="9">
        <v>1</v>
      </c>
      <c r="F35" s="10">
        <f t="shared" si="0"/>
        <v>1</v>
      </c>
      <c r="G35">
        <f t="shared" si="1"/>
        <v>0</v>
      </c>
      <c r="H35">
        <f t="shared" si="2"/>
        <v>5.790399746975787E-2</v>
      </c>
      <c r="I35" s="8">
        <f t="shared" si="3"/>
        <v>5.790399746975787E-2</v>
      </c>
      <c r="J35" s="10">
        <f t="shared" si="4"/>
        <v>0.94209600253024217</v>
      </c>
      <c r="K35" s="8">
        <f t="shared" si="5"/>
        <v>-5.9648096084545854E-2</v>
      </c>
      <c r="L35" s="10">
        <f t="shared" si="6"/>
        <v>100</v>
      </c>
      <c r="M35">
        <f t="shared" si="7"/>
        <v>6.1462947846335964E-2</v>
      </c>
      <c r="AF35">
        <v>5.6982407483164568E-3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346.4</v>
      </c>
      <c r="B36">
        <v>18.95</v>
      </c>
      <c r="C36">
        <v>6.3869999999999996E-2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2.5651543870038603E-2</v>
      </c>
      <c r="I36" s="8">
        <f t="shared" si="3"/>
        <v>2.5651543870038603E-2</v>
      </c>
      <c r="J36" s="10">
        <f t="shared" si="4"/>
        <v>0.97434845612996135</v>
      </c>
      <c r="K36" s="8">
        <f t="shared" si="5"/>
        <v>-2.5986281486040708E-2</v>
      </c>
      <c r="L36" s="10">
        <f t="shared" si="6"/>
        <v>100</v>
      </c>
      <c r="M36">
        <f t="shared" si="7"/>
        <v>2.6326868697390461E-2</v>
      </c>
      <c r="AF36">
        <v>5.8534427487750415E-3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347</v>
      </c>
      <c r="B37">
        <v>25.22</v>
      </c>
      <c r="C37">
        <v>2.3789999999999999E-2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6.8934841517604054E-2</v>
      </c>
      <c r="I37" s="8">
        <f t="shared" si="3"/>
        <v>6.8934841517604054E-2</v>
      </c>
      <c r="J37" s="10">
        <f t="shared" si="4"/>
        <v>0.9310651584823959</v>
      </c>
      <c r="K37" s="8">
        <f t="shared" si="5"/>
        <v>-7.1426016525307959E-2</v>
      </c>
      <c r="L37" s="10">
        <f t="shared" si="6"/>
        <v>100</v>
      </c>
      <c r="M37">
        <f t="shared" si="7"/>
        <v>7.4038686647844784E-2</v>
      </c>
      <c r="AF37">
        <v>5.8601620209566968E-3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349.6</v>
      </c>
      <c r="B38">
        <v>15.15</v>
      </c>
      <c r="C38">
        <v>0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2.2756738156518262E-3</v>
      </c>
      <c r="I38" s="8">
        <f t="shared" si="3"/>
        <v>2.2756738156518262E-3</v>
      </c>
      <c r="J38" s="10">
        <f t="shared" si="4"/>
        <v>0.99772432618434814</v>
      </c>
      <c r="K38" s="8">
        <f t="shared" si="5"/>
        <v>-2.278267096363828E-3</v>
      </c>
      <c r="L38" s="10">
        <f t="shared" si="6"/>
        <v>100</v>
      </c>
      <c r="M38">
        <f t="shared" si="7"/>
        <v>2.2808643188593088E-3</v>
      </c>
      <c r="AF38">
        <v>6.2819700798583244E-3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355.3</v>
      </c>
      <c r="B39">
        <v>14.97</v>
      </c>
      <c r="C39">
        <v>2.2509999999999999E-2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3.6942299733572184E-3</v>
      </c>
      <c r="I39" s="8">
        <f t="shared" si="3"/>
        <v>3.6942299733572184E-3</v>
      </c>
      <c r="J39" s="10">
        <f t="shared" si="4"/>
        <v>0.99630577002664278</v>
      </c>
      <c r="K39" s="8">
        <f t="shared" si="5"/>
        <v>-3.7010704930705101E-3</v>
      </c>
      <c r="L39" s="10">
        <f t="shared" si="6"/>
        <v>100</v>
      </c>
      <c r="M39">
        <f t="shared" si="7"/>
        <v>3.7079279117879934E-3</v>
      </c>
      <c r="AF39">
        <v>7.9301724077245409E-3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357.6</v>
      </c>
      <c r="B40">
        <v>9.7100000000000009</v>
      </c>
      <c r="C40">
        <v>2.5309999999999999E-2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8.384466377817538E-4</v>
      </c>
      <c r="I40" s="8">
        <f t="shared" si="3"/>
        <v>8.384466377817538E-4</v>
      </c>
      <c r="J40" s="10">
        <f t="shared" si="4"/>
        <v>0.99916155336221824</v>
      </c>
      <c r="K40" s="8">
        <f t="shared" si="5"/>
        <v>-8.3879833076157414E-4</v>
      </c>
      <c r="L40" s="10">
        <f t="shared" si="6"/>
        <v>100</v>
      </c>
      <c r="M40">
        <f t="shared" si="7"/>
        <v>8.3915022046269464E-4</v>
      </c>
      <c r="AF40">
        <v>8.2728716218341426E-3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366.8</v>
      </c>
      <c r="B41">
        <v>12.96</v>
      </c>
      <c r="C41">
        <v>3.0899999999999999E-3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1.5366918976186376E-3</v>
      </c>
      <c r="I41" s="8">
        <f t="shared" si="3"/>
        <v>1.5366918976186376E-3</v>
      </c>
      <c r="J41" s="10">
        <f t="shared" si="4"/>
        <v>0.99846330810238137</v>
      </c>
      <c r="K41" s="8">
        <f t="shared" si="5"/>
        <v>-1.5378738196012015E-3</v>
      </c>
      <c r="L41" s="10">
        <f t="shared" si="6"/>
        <v>100</v>
      </c>
      <c r="M41">
        <f t="shared" si="7"/>
        <v>1.5390569539697765E-3</v>
      </c>
      <c r="AF41">
        <v>8.4528648988458546E-3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371.1</v>
      </c>
      <c r="B42">
        <v>21.35</v>
      </c>
      <c r="C42">
        <v>0.10440000000000001</v>
      </c>
      <c r="D42" s="8">
        <v>1</v>
      </c>
      <c r="E42" s="9">
        <v>0</v>
      </c>
      <c r="F42" s="10">
        <f t="shared" si="0"/>
        <v>1</v>
      </c>
      <c r="G42">
        <f t="shared" si="1"/>
        <v>1</v>
      </c>
      <c r="H42">
        <f t="shared" si="2"/>
        <v>0.14374899798793186</v>
      </c>
      <c r="I42" s="8">
        <f t="shared" si="3"/>
        <v>0.14374899798793186</v>
      </c>
      <c r="J42" s="10">
        <f t="shared" si="4"/>
        <v>0.85625100201206816</v>
      </c>
      <c r="K42" s="8">
        <f t="shared" si="5"/>
        <v>-1.9396865698477062</v>
      </c>
      <c r="L42" s="10">
        <f t="shared" si="6"/>
        <v>0</v>
      </c>
      <c r="M42">
        <f t="shared" si="7"/>
        <v>5.9565702300335541</v>
      </c>
      <c r="AF42">
        <v>8.9807127782296891E-3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372.7</v>
      </c>
      <c r="B43">
        <v>14.71</v>
      </c>
      <c r="C43">
        <v>2.3630000000000002E-2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4.2630388951787283E-3</v>
      </c>
      <c r="I43" s="8">
        <f t="shared" si="3"/>
        <v>4.2630388951787283E-3</v>
      </c>
      <c r="J43" s="10">
        <f t="shared" si="4"/>
        <v>0.99573696110482124</v>
      </c>
      <c r="K43" s="8">
        <f t="shared" si="5"/>
        <v>-4.2721515531212997E-3</v>
      </c>
      <c r="L43" s="10">
        <f t="shared" si="6"/>
        <v>100</v>
      </c>
      <c r="M43">
        <f t="shared" si="7"/>
        <v>4.2812902018306807E-3</v>
      </c>
      <c r="AF43">
        <v>8.9970959419238064E-3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381.9</v>
      </c>
      <c r="B44">
        <v>13.08</v>
      </c>
      <c r="C44">
        <v>1.9820000000000001E-2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2.688345385494389E-3</v>
      </c>
      <c r="I44" s="8">
        <f t="shared" si="3"/>
        <v>2.688345385494389E-3</v>
      </c>
      <c r="J44" s="10">
        <f t="shared" si="4"/>
        <v>0.99731165461450566</v>
      </c>
      <c r="K44" s="8">
        <f t="shared" si="5"/>
        <v>-2.6919654754405226E-3</v>
      </c>
      <c r="L44" s="10">
        <f t="shared" si="6"/>
        <v>100</v>
      </c>
      <c r="M44">
        <f t="shared" si="7"/>
        <v>2.6955920679915491E-3</v>
      </c>
      <c r="AF44">
        <v>9.9451568549113988E-3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384.8</v>
      </c>
      <c r="B45">
        <v>13.39</v>
      </c>
      <c r="C45">
        <v>4.6350000000000002E-2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5.3203097698091232E-3</v>
      </c>
      <c r="I45" s="8">
        <f t="shared" si="3"/>
        <v>5.3203097698091232E-3</v>
      </c>
      <c r="J45" s="10">
        <f t="shared" si="4"/>
        <v>0.99467969023019087</v>
      </c>
      <c r="K45" s="8">
        <f t="shared" si="5"/>
        <v>-5.3345130173490084E-3</v>
      </c>
      <c r="L45" s="10">
        <f t="shared" si="6"/>
        <v>100</v>
      </c>
      <c r="M45">
        <f t="shared" si="7"/>
        <v>5.3487668664249956E-3</v>
      </c>
      <c r="AF45">
        <v>1.0038204975777256E-2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386.1</v>
      </c>
      <c r="B46">
        <v>20.38</v>
      </c>
      <c r="C46">
        <v>0.2414</v>
      </c>
      <c r="D46" s="8">
        <v>1</v>
      </c>
      <c r="E46" s="9">
        <v>0</v>
      </c>
      <c r="F46" s="10">
        <f t="shared" si="0"/>
        <v>1</v>
      </c>
      <c r="G46">
        <f t="shared" si="1"/>
        <v>1</v>
      </c>
      <c r="H46">
        <f t="shared" si="2"/>
        <v>0.7284012993146054</v>
      </c>
      <c r="I46" s="8">
        <f t="shared" si="3"/>
        <v>0.7284012993146054</v>
      </c>
      <c r="J46" s="10">
        <f t="shared" si="4"/>
        <v>0.2715987006853946</v>
      </c>
      <c r="K46" s="8">
        <f t="shared" si="5"/>
        <v>-0.31690314733757141</v>
      </c>
      <c r="L46" s="10">
        <f t="shared" si="6"/>
        <v>100</v>
      </c>
      <c r="M46">
        <f t="shared" si="7"/>
        <v>0.3728695994103215</v>
      </c>
      <c r="AF46">
        <v>1.0943429860699426E-2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386.8</v>
      </c>
      <c r="B47">
        <v>33.81</v>
      </c>
      <c r="C47">
        <v>4.9670000000000001E-3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0.50446381008828678</v>
      </c>
      <c r="I47" s="8">
        <f t="shared" si="3"/>
        <v>0.50446381008828678</v>
      </c>
      <c r="J47" s="10">
        <f t="shared" si="4"/>
        <v>0.49553618991171322</v>
      </c>
      <c r="K47" s="8">
        <f t="shared" si="5"/>
        <v>-0.70211489072133071</v>
      </c>
      <c r="L47" s="10">
        <f t="shared" si="6"/>
        <v>0</v>
      </c>
      <c r="M47">
        <f t="shared" si="7"/>
        <v>1.0180160810821186</v>
      </c>
      <c r="AF47">
        <v>1.1073892437726674E-2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388</v>
      </c>
      <c r="B48">
        <v>13.04</v>
      </c>
      <c r="C48">
        <v>3.2649999999999998E-2</v>
      </c>
      <c r="D48" s="8">
        <v>0</v>
      </c>
      <c r="E48" s="9">
        <v>1</v>
      </c>
      <c r="F48" s="10">
        <f t="shared" si="0"/>
        <v>1</v>
      </c>
      <c r="G48">
        <f t="shared" si="1"/>
        <v>0</v>
      </c>
      <c r="H48">
        <f t="shared" si="2"/>
        <v>3.7282917883415191E-3</v>
      </c>
      <c r="I48" s="8">
        <f t="shared" si="3"/>
        <v>3.7282917883415191E-3</v>
      </c>
      <c r="J48" s="10">
        <f t="shared" si="4"/>
        <v>0.99627170821165845</v>
      </c>
      <c r="K48" s="8">
        <f t="shared" si="5"/>
        <v>-3.7352591912362294E-3</v>
      </c>
      <c r="L48" s="10">
        <f t="shared" si="6"/>
        <v>100</v>
      </c>
      <c r="M48">
        <f t="shared" si="7"/>
        <v>3.7422439657891415E-3</v>
      </c>
      <c r="AF48">
        <v>1.1437513439505087E-2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389.4</v>
      </c>
      <c r="B49">
        <v>18.190000000000001</v>
      </c>
      <c r="C49">
        <v>0.15479999999999999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0.18892350574589853</v>
      </c>
      <c r="I49" s="8">
        <f t="shared" si="3"/>
        <v>0.18892350574589853</v>
      </c>
      <c r="J49" s="10">
        <f t="shared" si="4"/>
        <v>0.81107649425410144</v>
      </c>
      <c r="K49" s="8">
        <f t="shared" si="5"/>
        <v>-0.20939290840948044</v>
      </c>
      <c r="L49" s="10">
        <f t="shared" si="6"/>
        <v>100</v>
      </c>
      <c r="M49">
        <f t="shared" si="7"/>
        <v>0.23292933167745195</v>
      </c>
      <c r="AF49">
        <v>1.1529366577194651E-2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394.1</v>
      </c>
      <c r="B50">
        <v>19.04</v>
      </c>
      <c r="C50">
        <v>3.7089999999999998E-2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2.5756476680788121E-2</v>
      </c>
      <c r="I50" s="8">
        <f t="shared" si="3"/>
        <v>2.5756476680788121E-2</v>
      </c>
      <c r="J50" s="10">
        <f t="shared" si="4"/>
        <v>0.97424352331921193</v>
      </c>
      <c r="K50" s="8">
        <f t="shared" si="5"/>
        <v>-2.6093982648682779E-2</v>
      </c>
      <c r="L50" s="10">
        <f t="shared" si="6"/>
        <v>100</v>
      </c>
      <c r="M50">
        <f t="shared" si="7"/>
        <v>2.6437411247073776E-2</v>
      </c>
      <c r="AF50">
        <v>1.251417182123373E-2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394.1</v>
      </c>
      <c r="B51">
        <v>19.96</v>
      </c>
      <c r="C51">
        <v>9.2740000000000003E-2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0.10118090872051017</v>
      </c>
      <c r="I51" s="8">
        <f t="shared" si="3"/>
        <v>0.10118090872051017</v>
      </c>
      <c r="J51" s="10">
        <f t="shared" si="4"/>
        <v>0.89881909127948978</v>
      </c>
      <c r="K51" s="8">
        <f t="shared" si="5"/>
        <v>-0.10667349804264173</v>
      </c>
      <c r="L51" s="10">
        <f t="shared" si="6"/>
        <v>100</v>
      </c>
      <c r="M51">
        <f t="shared" si="7"/>
        <v>0.11257093858173041</v>
      </c>
      <c r="AF51">
        <v>1.309713442631167E-2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395.7</v>
      </c>
      <c r="B52">
        <v>27.08</v>
      </c>
      <c r="C52">
        <v>1.6330000000000001E-2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0.16092494271857988</v>
      </c>
      <c r="I52" s="8">
        <f t="shared" si="3"/>
        <v>0.16092494271857988</v>
      </c>
      <c r="J52" s="10">
        <f t="shared" si="4"/>
        <v>0.83907505728142007</v>
      </c>
      <c r="K52" s="8">
        <f t="shared" si="5"/>
        <v>-0.17545511610933753</v>
      </c>
      <c r="L52" s="10">
        <f t="shared" si="6"/>
        <v>100</v>
      </c>
      <c r="M52">
        <f t="shared" si="7"/>
        <v>0.1917884953462593</v>
      </c>
      <c r="AF52">
        <v>1.4032857329376931E-2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396</v>
      </c>
      <c r="B53">
        <v>18.89</v>
      </c>
      <c r="C53">
        <v>2.3990000000000001E-2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1.9217284156520971E-2</v>
      </c>
      <c r="I53" s="8">
        <f t="shared" si="3"/>
        <v>1.9217284156520971E-2</v>
      </c>
      <c r="J53" s="10">
        <f t="shared" si="4"/>
        <v>0.98078271584347898</v>
      </c>
      <c r="K53" s="8">
        <f t="shared" si="5"/>
        <v>-1.9404336464156156E-2</v>
      </c>
      <c r="L53" s="10">
        <f t="shared" si="6"/>
        <v>100</v>
      </c>
      <c r="M53">
        <f t="shared" si="7"/>
        <v>1.9593824244745171E-2</v>
      </c>
      <c r="AF53">
        <v>1.6322822740331661E-2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396.5</v>
      </c>
      <c r="B54">
        <v>21.26</v>
      </c>
      <c r="C54">
        <v>5.1330000000000001E-2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6.6470883609149156E-2</v>
      </c>
      <c r="I54" s="8">
        <f t="shared" si="3"/>
        <v>6.6470883609149156E-2</v>
      </c>
      <c r="J54" s="10">
        <f t="shared" si="4"/>
        <v>0.93352911639085079</v>
      </c>
      <c r="K54" s="8">
        <f t="shared" si="5"/>
        <v>-6.8783125923464292E-2</v>
      </c>
      <c r="L54" s="10">
        <f t="shared" si="6"/>
        <v>100</v>
      </c>
      <c r="M54">
        <f t="shared" si="7"/>
        <v>7.1203867605259638E-2</v>
      </c>
      <c r="AF54">
        <v>1.7461142481175661E-2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396.6</v>
      </c>
      <c r="B55">
        <v>14.16</v>
      </c>
      <c r="C55">
        <v>1.487E-3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2.978925458802639E-3</v>
      </c>
      <c r="I55" s="8">
        <f t="shared" si="3"/>
        <v>2.978925458802639E-3</v>
      </c>
      <c r="J55" s="10">
        <f t="shared" si="4"/>
        <v>0.99702107454119737</v>
      </c>
      <c r="K55" s="8">
        <f t="shared" si="5"/>
        <v>-2.983371288639586E-3</v>
      </c>
      <c r="L55" s="10">
        <f t="shared" si="6"/>
        <v>100</v>
      </c>
      <c r="M55">
        <f t="shared" si="7"/>
        <v>2.9878259696501015E-3</v>
      </c>
      <c r="AF55">
        <v>1.7701513234469841E-2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398</v>
      </c>
      <c r="B56">
        <v>17.309999999999999</v>
      </c>
      <c r="C56">
        <v>2.0310000000000002E-2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1.1437513439505087E-2</v>
      </c>
      <c r="I56" s="8">
        <f t="shared" si="3"/>
        <v>1.1437513439505087E-2</v>
      </c>
      <c r="J56" s="10">
        <f t="shared" si="4"/>
        <v>0.98856248656049495</v>
      </c>
      <c r="K56" s="8">
        <f t="shared" si="5"/>
        <v>-1.1503424853427435E-2</v>
      </c>
      <c r="L56" s="10">
        <f t="shared" si="6"/>
        <v>100</v>
      </c>
      <c r="M56">
        <f t="shared" si="7"/>
        <v>1.1569843682112219E-2</v>
      </c>
      <c r="AF56">
        <v>1.8111530659478542E-2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6.6666666666665986E-3</v>
      </c>
    </row>
    <row r="57" spans="1:39">
      <c r="A57">
        <v>399.8</v>
      </c>
      <c r="B57">
        <v>15.39</v>
      </c>
      <c r="C57">
        <v>3.5029999999999999E-2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8.9970959419238064E-3</v>
      </c>
      <c r="I57" s="8">
        <f t="shared" si="3"/>
        <v>8.9970959419238064E-3</v>
      </c>
      <c r="J57" s="10">
        <f t="shared" si="4"/>
        <v>0.99100290405807623</v>
      </c>
      <c r="K57" s="8">
        <f t="shared" si="5"/>
        <v>-9.037814224478866E-3</v>
      </c>
      <c r="L57" s="10">
        <f t="shared" si="6"/>
        <v>100</v>
      </c>
      <c r="M57">
        <f t="shared" si="7"/>
        <v>9.078778583878443E-3</v>
      </c>
      <c r="AF57">
        <v>1.9217284156520971E-2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0.64666666666666672</v>
      </c>
      <c r="AL57">
        <f t="shared" si="10"/>
        <v>1</v>
      </c>
      <c r="AM57">
        <f t="shared" si="11"/>
        <v>6.6666666666667096E-3</v>
      </c>
    </row>
    <row r="58" spans="1:39">
      <c r="A58">
        <v>401.5</v>
      </c>
      <c r="B58">
        <v>20.97</v>
      </c>
      <c r="C58">
        <v>4.5909999999999999E-2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5.8067571474758391E-2</v>
      </c>
      <c r="I58" s="8">
        <f t="shared" si="3"/>
        <v>5.8067571474758391E-2</v>
      </c>
      <c r="J58" s="10">
        <f t="shared" si="4"/>
        <v>0.94193242852524162</v>
      </c>
      <c r="K58" s="8">
        <f t="shared" si="5"/>
        <v>-5.9821738905126771E-2</v>
      </c>
      <c r="L58" s="10">
        <f t="shared" si="6"/>
        <v>100</v>
      </c>
      <c r="M58">
        <f t="shared" si="7"/>
        <v>6.1647279269993104E-2</v>
      </c>
      <c r="AF58">
        <v>2.015504262092685E-2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0.64</v>
      </c>
      <c r="AL58">
        <f t="shared" si="10"/>
        <v>1</v>
      </c>
      <c r="AM58">
        <f t="shared" si="11"/>
        <v>6.6666666666667096E-3</v>
      </c>
    </row>
    <row r="59" spans="1:39">
      <c r="A59">
        <v>402</v>
      </c>
      <c r="B59">
        <v>14.92</v>
      </c>
      <c r="C59">
        <v>6.1809999999999997E-2</v>
      </c>
      <c r="D59" s="8">
        <v>0</v>
      </c>
      <c r="E59" s="9">
        <v>1</v>
      </c>
      <c r="F59" s="10">
        <f t="shared" si="0"/>
        <v>1</v>
      </c>
      <c r="G59">
        <f t="shared" si="1"/>
        <v>0</v>
      </c>
      <c r="H59">
        <f t="shared" si="2"/>
        <v>1.4032857329376931E-2</v>
      </c>
      <c r="I59" s="8">
        <f t="shared" si="3"/>
        <v>1.4032857329376931E-2</v>
      </c>
      <c r="J59" s="10">
        <f t="shared" si="4"/>
        <v>0.98596714267062302</v>
      </c>
      <c r="K59" s="8">
        <f t="shared" si="5"/>
        <v>-1.4132248798219406E-2</v>
      </c>
      <c r="L59" s="10">
        <f t="shared" si="6"/>
        <v>100</v>
      </c>
      <c r="M59">
        <f t="shared" si="7"/>
        <v>1.4232581109515549E-2</v>
      </c>
      <c r="AF59">
        <v>2.0203986051936528E-2</v>
      </c>
      <c r="AG59">
        <v>1</v>
      </c>
      <c r="AH59">
        <v>0</v>
      </c>
      <c r="AI59">
        <f t="shared" si="12"/>
        <v>55</v>
      </c>
      <c r="AJ59">
        <f t="shared" si="13"/>
        <v>0</v>
      </c>
      <c r="AK59">
        <f t="shared" si="9"/>
        <v>0.6333333333333333</v>
      </c>
      <c r="AL59">
        <f t="shared" si="10"/>
        <v>1</v>
      </c>
      <c r="AM59">
        <f t="shared" si="11"/>
        <v>6.6666666666665986E-3</v>
      </c>
    </row>
    <row r="60" spans="1:39">
      <c r="A60">
        <v>403.3</v>
      </c>
      <c r="B60">
        <v>10.82</v>
      </c>
      <c r="C60">
        <v>3.5119999999999998E-2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2.4114935412180671E-3</v>
      </c>
      <c r="I60" s="8">
        <f t="shared" si="3"/>
        <v>2.4114935412180671E-3</v>
      </c>
      <c r="J60" s="10">
        <f t="shared" si="4"/>
        <v>0.99758850645878194</v>
      </c>
      <c r="K60" s="8">
        <f t="shared" si="5"/>
        <v>-2.4144058747588471E-3</v>
      </c>
      <c r="L60" s="10">
        <f t="shared" si="6"/>
        <v>100</v>
      </c>
      <c r="M60">
        <f t="shared" si="7"/>
        <v>2.4173228997779201E-3</v>
      </c>
      <c r="AF60">
        <v>2.050065491295942E-2</v>
      </c>
      <c r="AG60">
        <v>1</v>
      </c>
      <c r="AH60">
        <v>0</v>
      </c>
      <c r="AI60">
        <f t="shared" si="12"/>
        <v>56</v>
      </c>
      <c r="AJ60">
        <f t="shared" si="13"/>
        <v>0</v>
      </c>
      <c r="AK60">
        <f t="shared" si="9"/>
        <v>0.62666666666666671</v>
      </c>
      <c r="AL60">
        <f t="shared" si="10"/>
        <v>1</v>
      </c>
      <c r="AM60">
        <f t="shared" si="11"/>
        <v>6.6666666666667096E-3</v>
      </c>
    </row>
    <row r="61" spans="1:39">
      <c r="A61">
        <v>406.3</v>
      </c>
      <c r="B61">
        <v>14.93</v>
      </c>
      <c r="C61">
        <v>4.3279999999999999E-2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1.0038204975777256E-2</v>
      </c>
      <c r="I61" s="8">
        <f t="shared" si="3"/>
        <v>1.0038204975777256E-2</v>
      </c>
      <c r="J61" s="10">
        <f t="shared" si="4"/>
        <v>0.98996179502422277</v>
      </c>
      <c r="K61" s="8">
        <f t="shared" si="5"/>
        <v>-1.0088927482772254E-2</v>
      </c>
      <c r="L61" s="10">
        <f t="shared" si="6"/>
        <v>100</v>
      </c>
      <c r="M61">
        <f t="shared" si="7"/>
        <v>1.0139992296906404E-2</v>
      </c>
      <c r="AF61">
        <v>2.2041667111152474E-2</v>
      </c>
      <c r="AG61">
        <v>1</v>
      </c>
      <c r="AH61">
        <v>0</v>
      </c>
      <c r="AI61">
        <f t="shared" si="12"/>
        <v>57</v>
      </c>
      <c r="AJ61">
        <f t="shared" si="13"/>
        <v>0</v>
      </c>
      <c r="AK61">
        <f t="shared" si="9"/>
        <v>0.62</v>
      </c>
      <c r="AL61">
        <f t="shared" si="10"/>
        <v>1</v>
      </c>
      <c r="AM61">
        <f t="shared" si="11"/>
        <v>6.6666666666667096E-3</v>
      </c>
    </row>
    <row r="62" spans="1:39">
      <c r="A62">
        <v>407.4</v>
      </c>
      <c r="B62">
        <v>18.45</v>
      </c>
      <c r="C62">
        <v>2.6380000000000001E-2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2.015504262092685E-2</v>
      </c>
      <c r="I62" s="8">
        <f t="shared" si="3"/>
        <v>2.015504262092685E-2</v>
      </c>
      <c r="J62" s="10">
        <f t="shared" si="4"/>
        <v>0.97984495737907318</v>
      </c>
      <c r="K62" s="8">
        <f t="shared" si="5"/>
        <v>-2.036092658957615E-2</v>
      </c>
      <c r="L62" s="10">
        <f t="shared" si="6"/>
        <v>100</v>
      </c>
      <c r="M62">
        <f t="shared" si="7"/>
        <v>2.0569624274883579E-2</v>
      </c>
      <c r="AF62">
        <v>2.2952464188808423E-2</v>
      </c>
      <c r="AG62">
        <v>1</v>
      </c>
      <c r="AH62">
        <v>0</v>
      </c>
      <c r="AI62">
        <f t="shared" si="12"/>
        <v>58</v>
      </c>
      <c r="AJ62">
        <f t="shared" si="13"/>
        <v>0</v>
      </c>
      <c r="AK62">
        <f t="shared" si="9"/>
        <v>0.61333333333333329</v>
      </c>
      <c r="AL62">
        <f t="shared" si="10"/>
        <v>1</v>
      </c>
      <c r="AM62">
        <f t="shared" si="11"/>
        <v>6.6666666666665986E-3</v>
      </c>
    </row>
    <row r="63" spans="1:39">
      <c r="A63">
        <v>409</v>
      </c>
      <c r="B63">
        <v>18.75</v>
      </c>
      <c r="C63">
        <v>3.0360000000000002E-2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2.4311768933723443E-2</v>
      </c>
      <c r="I63" s="8">
        <f t="shared" si="3"/>
        <v>2.4311768933723443E-2</v>
      </c>
      <c r="J63" s="10">
        <f t="shared" si="4"/>
        <v>0.97568823106627656</v>
      </c>
      <c r="K63" s="8">
        <f t="shared" si="5"/>
        <v>-2.4612178982307414E-2</v>
      </c>
      <c r="L63" s="10">
        <f t="shared" si="6"/>
        <v>100</v>
      </c>
      <c r="M63">
        <f t="shared" si="7"/>
        <v>2.4917558867297639E-2</v>
      </c>
      <c r="AF63">
        <v>2.3116071182877205E-2</v>
      </c>
      <c r="AG63">
        <v>1</v>
      </c>
      <c r="AH63">
        <v>0</v>
      </c>
      <c r="AI63">
        <f t="shared" si="12"/>
        <v>59</v>
      </c>
      <c r="AJ63">
        <f t="shared" si="13"/>
        <v>0</v>
      </c>
      <c r="AK63">
        <f t="shared" si="9"/>
        <v>0.60666666666666669</v>
      </c>
      <c r="AL63">
        <f t="shared" si="10"/>
        <v>1</v>
      </c>
      <c r="AM63">
        <f t="shared" si="11"/>
        <v>6.6666666666667096E-3</v>
      </c>
    </row>
    <row r="64" spans="1:39">
      <c r="A64">
        <v>412.5</v>
      </c>
      <c r="B64">
        <v>18.329999999999998</v>
      </c>
      <c r="C64">
        <v>7.0699999999999999E-2</v>
      </c>
      <c r="D64" s="8">
        <v>0</v>
      </c>
      <c r="E64" s="9">
        <v>1</v>
      </c>
      <c r="F64" s="10">
        <f t="shared" si="0"/>
        <v>1</v>
      </c>
      <c r="G64">
        <f t="shared" si="1"/>
        <v>0</v>
      </c>
      <c r="H64">
        <f t="shared" si="2"/>
        <v>5.0844169355984965E-2</v>
      </c>
      <c r="I64" s="8">
        <f t="shared" si="3"/>
        <v>5.0844169355984965E-2</v>
      </c>
      <c r="J64" s="10">
        <f t="shared" si="4"/>
        <v>0.94915583064401499</v>
      </c>
      <c r="K64" s="8">
        <f t="shared" si="5"/>
        <v>-5.2182288748055548E-2</v>
      </c>
      <c r="L64" s="10">
        <f t="shared" si="6"/>
        <v>100</v>
      </c>
      <c r="M64">
        <f t="shared" si="7"/>
        <v>5.356777856117316E-2</v>
      </c>
      <c r="AF64">
        <v>2.3790114036524541E-2</v>
      </c>
      <c r="AG64">
        <v>1</v>
      </c>
      <c r="AH64">
        <v>0</v>
      </c>
      <c r="AI64">
        <f t="shared" si="12"/>
        <v>60</v>
      </c>
      <c r="AJ64">
        <f t="shared" si="13"/>
        <v>0</v>
      </c>
      <c r="AK64">
        <f t="shared" si="9"/>
        <v>0.6</v>
      </c>
      <c r="AL64">
        <f t="shared" si="10"/>
        <v>1</v>
      </c>
      <c r="AM64">
        <f t="shared" si="11"/>
        <v>0</v>
      </c>
    </row>
    <row r="65" spans="1:39">
      <c r="A65">
        <v>412.6</v>
      </c>
      <c r="B65">
        <v>12.84</v>
      </c>
      <c r="C65">
        <v>4.1959999999999997E-2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5.6426913806298688E-3</v>
      </c>
      <c r="I65" s="8">
        <f t="shared" si="3"/>
        <v>5.6426913806298688E-3</v>
      </c>
      <c r="J65" s="10">
        <f t="shared" si="4"/>
        <v>0.99435730861937011</v>
      </c>
      <c r="K65" s="8">
        <f t="shared" si="5"/>
        <v>-5.6586715059343713E-3</v>
      </c>
      <c r="L65" s="10">
        <f t="shared" si="6"/>
        <v>100</v>
      </c>
      <c r="M65">
        <f t="shared" si="7"/>
        <v>5.6747120292850719E-3</v>
      </c>
      <c r="AF65">
        <v>2.4193401302621566E-2</v>
      </c>
      <c r="AG65">
        <v>0</v>
      </c>
      <c r="AH65">
        <v>1</v>
      </c>
      <c r="AI65">
        <f t="shared" si="12"/>
        <v>60</v>
      </c>
      <c r="AJ65">
        <f t="shared" si="13"/>
        <v>1</v>
      </c>
      <c r="AK65">
        <f t="shared" si="9"/>
        <v>0.6</v>
      </c>
      <c r="AL65">
        <f t="shared" si="10"/>
        <v>0.99333333333333329</v>
      </c>
      <c r="AM65">
        <f t="shared" si="11"/>
        <v>6.6222222222222646E-3</v>
      </c>
    </row>
    <row r="66" spans="1:39">
      <c r="A66">
        <v>419.8</v>
      </c>
      <c r="B66">
        <v>20.18</v>
      </c>
      <c r="C66">
        <v>6.8430000000000005E-2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8.793210009183311E-2</v>
      </c>
      <c r="I66" s="8">
        <f t="shared" si="3"/>
        <v>8.793210009183311E-2</v>
      </c>
      <c r="J66" s="10">
        <f t="shared" si="4"/>
        <v>0.91206789990816683</v>
      </c>
      <c r="K66" s="8">
        <f t="shared" si="5"/>
        <v>-9.2040840025500767E-2</v>
      </c>
      <c r="L66" s="10">
        <f t="shared" si="6"/>
        <v>100</v>
      </c>
      <c r="M66">
        <f t="shared" si="7"/>
        <v>9.6409598562438956E-2</v>
      </c>
      <c r="AF66">
        <v>2.4311768933723443E-2</v>
      </c>
      <c r="AG66">
        <v>1</v>
      </c>
      <c r="AH66">
        <v>0</v>
      </c>
      <c r="AI66">
        <f t="shared" si="12"/>
        <v>61</v>
      </c>
      <c r="AJ66">
        <f t="shared" si="13"/>
        <v>1</v>
      </c>
      <c r="AK66">
        <f t="shared" si="9"/>
        <v>0.59333333333333327</v>
      </c>
      <c r="AL66">
        <f t="shared" si="10"/>
        <v>0.99333333333333329</v>
      </c>
      <c r="AM66">
        <f t="shared" si="11"/>
        <v>6.6222222222221544E-3</v>
      </c>
    </row>
    <row r="67" spans="1:39">
      <c r="A67">
        <v>420.3</v>
      </c>
      <c r="B67">
        <v>17.190000000000001</v>
      </c>
      <c r="C67">
        <v>3.8089999999999999E-2</v>
      </c>
      <c r="D67" s="8">
        <v>0</v>
      </c>
      <c r="E67" s="9">
        <v>1</v>
      </c>
      <c r="F67" s="10">
        <f t="shared" si="0"/>
        <v>1</v>
      </c>
      <c r="G67">
        <f t="shared" si="1"/>
        <v>0</v>
      </c>
      <c r="H67">
        <f t="shared" si="2"/>
        <v>2.050065491295942E-2</v>
      </c>
      <c r="I67" s="8">
        <f t="shared" si="3"/>
        <v>2.050065491295942E-2</v>
      </c>
      <c r="J67" s="10">
        <f t="shared" si="4"/>
        <v>0.97949934508704062</v>
      </c>
      <c r="K67" s="8">
        <f t="shared" si="5"/>
        <v>-2.0713710217427597E-2</v>
      </c>
      <c r="L67" s="10">
        <f t="shared" si="6"/>
        <v>100</v>
      </c>
      <c r="M67">
        <f t="shared" si="7"/>
        <v>2.0929728045032722E-2</v>
      </c>
      <c r="AF67">
        <v>2.5651543870038603E-2</v>
      </c>
      <c r="AG67">
        <v>1</v>
      </c>
      <c r="AH67">
        <v>0</v>
      </c>
      <c r="AI67">
        <f t="shared" si="12"/>
        <v>62</v>
      </c>
      <c r="AJ67">
        <f t="shared" si="13"/>
        <v>1</v>
      </c>
      <c r="AK67">
        <f t="shared" si="9"/>
        <v>0.58666666666666667</v>
      </c>
      <c r="AL67">
        <f t="shared" si="10"/>
        <v>0.99333333333333329</v>
      </c>
      <c r="AM67">
        <f t="shared" si="11"/>
        <v>6.6222222222221544E-3</v>
      </c>
    </row>
    <row r="68" spans="1:39">
      <c r="A68">
        <v>423.6</v>
      </c>
      <c r="B68">
        <v>16.670000000000002</v>
      </c>
      <c r="C68">
        <v>3.5920000000000001E-2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1.7461142481175661E-2</v>
      </c>
      <c r="I68" s="8">
        <f t="shared" si="3"/>
        <v>1.7461142481175661E-2</v>
      </c>
      <c r="J68" s="10">
        <f t="shared" si="4"/>
        <v>0.9825388575188243</v>
      </c>
      <c r="K68" s="8">
        <f t="shared" si="5"/>
        <v>-1.7615386383306834E-2</v>
      </c>
      <c r="L68" s="10">
        <f t="shared" si="6"/>
        <v>100</v>
      </c>
      <c r="M68">
        <f t="shared" si="7"/>
        <v>1.7771452342627708E-2</v>
      </c>
      <c r="AF68">
        <v>2.5756476680788121E-2</v>
      </c>
      <c r="AG68">
        <v>1</v>
      </c>
      <c r="AH68">
        <v>0</v>
      </c>
      <c r="AI68">
        <f t="shared" si="12"/>
        <v>63</v>
      </c>
      <c r="AJ68">
        <f t="shared" si="13"/>
        <v>1</v>
      </c>
      <c r="AK68">
        <f t="shared" si="9"/>
        <v>0.58000000000000007</v>
      </c>
      <c r="AL68">
        <f t="shared" si="10"/>
        <v>0.99333333333333329</v>
      </c>
      <c r="AM68">
        <f t="shared" si="11"/>
        <v>6.6222222222223747E-3</v>
      </c>
    </row>
    <row r="69" spans="1:39">
      <c r="A69">
        <v>427.3</v>
      </c>
      <c r="B69">
        <v>14.02</v>
      </c>
      <c r="C69">
        <v>2.2450000000000001E-2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6.2819700798583244E-3</v>
      </c>
      <c r="I69" s="8">
        <f t="shared" ref="I69:I132" si="17">F69*H69</f>
        <v>6.2819700798583244E-3</v>
      </c>
      <c r="J69" s="10">
        <f t="shared" ref="J69:J132" si="18">F69-I69</f>
        <v>0.99371802992014169</v>
      </c>
      <c r="K69" s="8">
        <f t="shared" ref="K69:K132" si="19">IFERROR(F69*(G69*LN(H69)+(1-G69)*LN(1-H69)),0)</f>
        <v>-6.3017846806408826E-3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6.3216827014431478E-3</v>
      </c>
      <c r="AF69">
        <v>2.6582530277158123E-2</v>
      </c>
      <c r="AG69">
        <v>1</v>
      </c>
      <c r="AH69">
        <v>0</v>
      </c>
      <c r="AI69">
        <f t="shared" si="12"/>
        <v>64</v>
      </c>
      <c r="AJ69">
        <f t="shared" si="13"/>
        <v>1</v>
      </c>
      <c r="AK69">
        <f t="shared" ref="AK69:AK132" si="22">1-AI69/AI$304</f>
        <v>0.57333333333333325</v>
      </c>
      <c r="AL69">
        <f t="shared" ref="AL69:AL132" si="23">1-AJ69/AJ$304</f>
        <v>0.99333333333333329</v>
      </c>
      <c r="AM69">
        <f t="shared" ref="AM69:AM132" si="24">(AK69-AK70)*AL69</f>
        <v>6.6222222222221544E-3</v>
      </c>
    </row>
    <row r="70" spans="1:39">
      <c r="A70">
        <v>427.9</v>
      </c>
      <c r="B70">
        <v>21.6</v>
      </c>
      <c r="C70">
        <v>1.6570000000000001E-2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5.1319436489312781E-2</v>
      </c>
      <c r="I70" s="8">
        <f t="shared" si="17"/>
        <v>5.1319436489312781E-2</v>
      </c>
      <c r="J70" s="10">
        <f t="shared" si="18"/>
        <v>0.94868056351068719</v>
      </c>
      <c r="K70" s="8">
        <f t="shared" si="19"/>
        <v>-5.2683140291135612E-2</v>
      </c>
      <c r="L70" s="10">
        <f t="shared" si="20"/>
        <v>100</v>
      </c>
      <c r="M70">
        <f t="shared" si="21"/>
        <v>5.4095591775802893E-2</v>
      </c>
      <c r="AF70">
        <v>2.7023544334529991E-2</v>
      </c>
      <c r="AG70">
        <v>1</v>
      </c>
      <c r="AH70">
        <v>0</v>
      </c>
      <c r="AI70">
        <f t="shared" ref="AI70:AI133" si="25">AI69+AG70</f>
        <v>65</v>
      </c>
      <c r="AJ70">
        <f t="shared" ref="AJ70:AJ133" si="26">AJ69+AH70</f>
        <v>1</v>
      </c>
      <c r="AK70">
        <f t="shared" si="22"/>
        <v>0.56666666666666665</v>
      </c>
      <c r="AL70">
        <f t="shared" si="23"/>
        <v>0.99333333333333329</v>
      </c>
      <c r="AM70">
        <f t="shared" si="24"/>
        <v>6.6222222222221544E-3</v>
      </c>
    </row>
    <row r="71" spans="1:39">
      <c r="A71">
        <v>428</v>
      </c>
      <c r="B71">
        <v>18.940000000000001</v>
      </c>
      <c r="C71">
        <v>2.6689999999999998E-2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2.9401761811465414E-2</v>
      </c>
      <c r="I71" s="8">
        <f t="shared" si="17"/>
        <v>2.9401761811465414E-2</v>
      </c>
      <c r="J71" s="10">
        <f t="shared" si="18"/>
        <v>0.97059823818853463</v>
      </c>
      <c r="K71" s="8">
        <f t="shared" si="19"/>
        <v>-2.9842657190358113E-2</v>
      </c>
      <c r="L71" s="10">
        <f t="shared" si="20"/>
        <v>100</v>
      </c>
      <c r="M71">
        <f t="shared" si="21"/>
        <v>3.0292412096625136E-2</v>
      </c>
      <c r="AF71">
        <v>2.9112992303672796E-2</v>
      </c>
      <c r="AG71">
        <v>1</v>
      </c>
      <c r="AH71">
        <v>0</v>
      </c>
      <c r="AI71">
        <f t="shared" si="25"/>
        <v>66</v>
      </c>
      <c r="AJ71">
        <f t="shared" si="26"/>
        <v>1</v>
      </c>
      <c r="AK71">
        <f t="shared" si="22"/>
        <v>0.56000000000000005</v>
      </c>
      <c r="AL71">
        <f t="shared" si="23"/>
        <v>0.99333333333333329</v>
      </c>
      <c r="AM71">
        <f t="shared" si="24"/>
        <v>6.6222222222222646E-3</v>
      </c>
    </row>
    <row r="72" spans="1:39">
      <c r="A72">
        <v>428.9</v>
      </c>
      <c r="B72">
        <v>17.39</v>
      </c>
      <c r="C72">
        <v>2.3529999999999999E-2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1.7701513234469841E-2</v>
      </c>
      <c r="I72" s="8">
        <f t="shared" si="17"/>
        <v>1.7701513234469841E-2</v>
      </c>
      <c r="J72" s="10">
        <f t="shared" si="18"/>
        <v>0.98229848676553011</v>
      </c>
      <c r="K72" s="8">
        <f t="shared" si="19"/>
        <v>-1.7860058803843393E-2</v>
      </c>
      <c r="L72" s="10">
        <f t="shared" si="20"/>
        <v>100</v>
      </c>
      <c r="M72">
        <f t="shared" si="21"/>
        <v>1.8020503414147179E-2</v>
      </c>
      <c r="AF72">
        <v>2.9401761811465414E-2</v>
      </c>
      <c r="AG72">
        <v>1</v>
      </c>
      <c r="AH72">
        <v>0</v>
      </c>
      <c r="AI72">
        <f t="shared" si="25"/>
        <v>67</v>
      </c>
      <c r="AJ72">
        <f t="shared" si="26"/>
        <v>1</v>
      </c>
      <c r="AK72">
        <f t="shared" si="22"/>
        <v>0.55333333333333334</v>
      </c>
      <c r="AL72">
        <f t="shared" si="23"/>
        <v>0.99333333333333329</v>
      </c>
      <c r="AM72">
        <f t="shared" si="24"/>
        <v>6.6222222222222646E-3</v>
      </c>
    </row>
    <row r="73" spans="1:39">
      <c r="A73">
        <v>431.1</v>
      </c>
      <c r="B73">
        <v>18.14</v>
      </c>
      <c r="C73">
        <v>2.6849999999999999E-2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2.4193401302621566E-2</v>
      </c>
      <c r="I73" s="8">
        <f t="shared" si="17"/>
        <v>2.4193401302621566E-2</v>
      </c>
      <c r="J73" s="10">
        <f t="shared" si="18"/>
        <v>0.9758065986973784</v>
      </c>
      <c r="K73" s="8">
        <f t="shared" si="19"/>
        <v>-3.7216753564470491</v>
      </c>
      <c r="L73" s="10">
        <f t="shared" si="20"/>
        <v>0</v>
      </c>
      <c r="M73">
        <f t="shared" si="21"/>
        <v>40.333584620515566</v>
      </c>
      <c r="AF73">
        <v>2.9641256889183815E-2</v>
      </c>
      <c r="AG73">
        <v>1</v>
      </c>
      <c r="AH73">
        <v>0</v>
      </c>
      <c r="AI73">
        <f t="shared" si="25"/>
        <v>68</v>
      </c>
      <c r="AJ73">
        <f t="shared" si="26"/>
        <v>1</v>
      </c>
      <c r="AK73">
        <f t="shared" si="22"/>
        <v>0.54666666666666663</v>
      </c>
      <c r="AL73">
        <f t="shared" si="23"/>
        <v>0.99333333333333329</v>
      </c>
      <c r="AM73">
        <f t="shared" si="24"/>
        <v>6.6222222222221544E-3</v>
      </c>
    </row>
    <row r="74" spans="1:39">
      <c r="A74">
        <v>432</v>
      </c>
      <c r="B74">
        <v>16.579999999999998</v>
      </c>
      <c r="C74">
        <v>0.16589999999999999</v>
      </c>
      <c r="D74" s="8">
        <v>1</v>
      </c>
      <c r="E74" s="9">
        <v>0</v>
      </c>
      <c r="F74" s="10">
        <f t="shared" si="14"/>
        <v>1</v>
      </c>
      <c r="G74">
        <f t="shared" si="15"/>
        <v>1</v>
      </c>
      <c r="H74">
        <f t="shared" si="16"/>
        <v>0.22803664207178712</v>
      </c>
      <c r="I74" s="8">
        <f t="shared" si="17"/>
        <v>0.22803664207178712</v>
      </c>
      <c r="J74" s="10">
        <f t="shared" si="18"/>
        <v>0.77196335792821291</v>
      </c>
      <c r="K74" s="8">
        <f t="shared" si="19"/>
        <v>-1.4782489520991284</v>
      </c>
      <c r="L74" s="10">
        <f t="shared" si="20"/>
        <v>0</v>
      </c>
      <c r="M74">
        <f t="shared" si="21"/>
        <v>3.3852601534326872</v>
      </c>
      <c r="AF74">
        <v>3.2713063970160217E-2</v>
      </c>
      <c r="AG74">
        <v>1</v>
      </c>
      <c r="AH74">
        <v>0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432.2</v>
      </c>
      <c r="B75">
        <v>18.350000000000001</v>
      </c>
      <c r="C75">
        <v>6.6360000000000002E-2</v>
      </c>
      <c r="D75" s="8">
        <v>0</v>
      </c>
      <c r="E75" s="9">
        <v>1</v>
      </c>
      <c r="F75" s="10">
        <f t="shared" si="14"/>
        <v>1</v>
      </c>
      <c r="G75">
        <f t="shared" si="15"/>
        <v>0</v>
      </c>
      <c r="H75">
        <f t="shared" si="16"/>
        <v>5.7952316566313521E-2</v>
      </c>
      <c r="I75" s="8">
        <f t="shared" si="17"/>
        <v>5.7952316566313521E-2</v>
      </c>
      <c r="J75" s="10">
        <f t="shared" si="18"/>
        <v>0.9420476834336865</v>
      </c>
      <c r="K75" s="8">
        <f t="shared" si="19"/>
        <v>-5.9699386330535287E-2</v>
      </c>
      <c r="L75" s="10">
        <f t="shared" si="20"/>
        <v>100</v>
      </c>
      <c r="M75">
        <f t="shared" si="21"/>
        <v>6.1517391938253146E-2</v>
      </c>
      <c r="AF75">
        <v>3.343142021982913E-2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432.7</v>
      </c>
      <c r="B76">
        <v>17.46</v>
      </c>
      <c r="C76">
        <v>2.6880000000000001E-2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2.0203986051936528E-2</v>
      </c>
      <c r="I76" s="8">
        <f t="shared" si="17"/>
        <v>2.0203986051936528E-2</v>
      </c>
      <c r="J76" s="10">
        <f t="shared" si="18"/>
        <v>0.97979601394806348</v>
      </c>
      <c r="K76" s="8">
        <f t="shared" si="19"/>
        <v>-2.0410878016124175E-2</v>
      </c>
      <c r="L76" s="10">
        <f t="shared" si="20"/>
        <v>100</v>
      </c>
      <c r="M76">
        <f t="shared" si="21"/>
        <v>2.0620604456763478E-2</v>
      </c>
      <c r="AF76">
        <v>3.5741078222308313E-2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432.8</v>
      </c>
      <c r="B77">
        <v>14.65</v>
      </c>
      <c r="C77">
        <v>3.7100000000000001E-2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1.0943429860699426E-2</v>
      </c>
      <c r="I77" s="8">
        <f t="shared" si="17"/>
        <v>1.0943429860699426E-2</v>
      </c>
      <c r="J77" s="10">
        <f t="shared" si="18"/>
        <v>0.98905657013930059</v>
      </c>
      <c r="K77" s="8">
        <f t="shared" si="19"/>
        <v>-1.1003749663292281E-2</v>
      </c>
      <c r="L77" s="10">
        <f t="shared" si="20"/>
        <v>100</v>
      </c>
      <c r="M77">
        <f t="shared" si="21"/>
        <v>1.1064513589104546E-2</v>
      </c>
      <c r="AF77">
        <v>3.8635601988167019E-2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435.6</v>
      </c>
      <c r="B78">
        <v>17.36</v>
      </c>
      <c r="C78">
        <v>5.9290000000000002E-2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3.9368386484607672E-2</v>
      </c>
      <c r="I78" s="8">
        <f t="shared" si="17"/>
        <v>3.9368386484607672E-2</v>
      </c>
      <c r="J78" s="10">
        <f t="shared" si="18"/>
        <v>0.96063161351539228</v>
      </c>
      <c r="K78" s="8">
        <f t="shared" si="19"/>
        <v>-4.0164280116600941E-2</v>
      </c>
      <c r="L78" s="10">
        <f t="shared" si="20"/>
        <v>100</v>
      </c>
      <c r="M78">
        <f t="shared" si="21"/>
        <v>4.0981772753179199E-2</v>
      </c>
      <c r="AF78">
        <v>3.9368386484607672E-2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437.6</v>
      </c>
      <c r="B79">
        <v>18.239999999999998</v>
      </c>
      <c r="C79">
        <v>1.9720000000000001E-2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2.3116071182877205E-2</v>
      </c>
      <c r="I79" s="8">
        <f t="shared" si="17"/>
        <v>2.3116071182877205E-2</v>
      </c>
      <c r="J79" s="10">
        <f t="shared" si="18"/>
        <v>0.97688392881712283</v>
      </c>
      <c r="K79" s="8">
        <f t="shared" si="19"/>
        <v>-2.3387437664292288E-2</v>
      </c>
      <c r="L79" s="10">
        <f t="shared" si="20"/>
        <v>100</v>
      </c>
      <c r="M79">
        <f t="shared" si="21"/>
        <v>2.3663068355385581E-2</v>
      </c>
      <c r="AF79">
        <v>3.9854157442918682E-2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438.6</v>
      </c>
      <c r="B80">
        <v>21.53</v>
      </c>
      <c r="C80">
        <v>3.3279999999999997E-2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7.8439082459306836E-2</v>
      </c>
      <c r="I80" s="8">
        <f t="shared" si="17"/>
        <v>7.8439082459306836E-2</v>
      </c>
      <c r="J80" s="10">
        <f t="shared" si="18"/>
        <v>0.92156091754069314</v>
      </c>
      <c r="K80" s="8">
        <f t="shared" si="19"/>
        <v>-8.1686397122127857E-2</v>
      </c>
      <c r="L80" s="10">
        <f t="shared" si="20"/>
        <v>100</v>
      </c>
      <c r="M80">
        <f t="shared" si="21"/>
        <v>8.5115461133738052E-2</v>
      </c>
      <c r="AF80">
        <v>4.0152500814325087E-2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440.6</v>
      </c>
      <c r="B81">
        <v>18.7</v>
      </c>
      <c r="C81">
        <v>0.12180000000000001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0.1948473915051499</v>
      </c>
      <c r="I81" s="8">
        <f t="shared" si="17"/>
        <v>0.1948473915051499</v>
      </c>
      <c r="J81" s="10">
        <f t="shared" si="18"/>
        <v>0.80515260849485015</v>
      </c>
      <c r="K81" s="8">
        <f t="shared" si="19"/>
        <v>-1.6355386344815372</v>
      </c>
      <c r="L81" s="10">
        <f t="shared" si="20"/>
        <v>0</v>
      </c>
      <c r="M81">
        <f t="shared" si="21"/>
        <v>4.1322216442069726</v>
      </c>
      <c r="AF81">
        <v>4.0240606171243781E-2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441</v>
      </c>
      <c r="B82">
        <v>20.76</v>
      </c>
      <c r="C82">
        <v>6.5740000000000007E-2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0.12114253999427367</v>
      </c>
      <c r="I82" s="8">
        <f t="shared" si="17"/>
        <v>0.12114253999427367</v>
      </c>
      <c r="J82" s="10">
        <f t="shared" si="18"/>
        <v>0.87885746000572629</v>
      </c>
      <c r="K82" s="8">
        <f t="shared" si="19"/>
        <v>-0.12913255598726248</v>
      </c>
      <c r="L82" s="10">
        <f t="shared" si="20"/>
        <v>100</v>
      </c>
      <c r="M82">
        <f t="shared" si="21"/>
        <v>0.13784094179900838</v>
      </c>
      <c r="AF82">
        <v>4.3299949662590854E-2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443.3</v>
      </c>
      <c r="B83">
        <v>15.65</v>
      </c>
      <c r="C83">
        <v>4.1509999999999998E-2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1.8111530659478542E-2</v>
      </c>
      <c r="I83" s="8">
        <f t="shared" si="17"/>
        <v>1.8111530659478542E-2</v>
      </c>
      <c r="J83" s="10">
        <f t="shared" si="18"/>
        <v>0.98188846934052143</v>
      </c>
      <c r="K83" s="8">
        <f t="shared" si="19"/>
        <v>-1.8277552087453269E-2</v>
      </c>
      <c r="L83" s="10">
        <f t="shared" si="20"/>
        <v>100</v>
      </c>
      <c r="M83">
        <f t="shared" si="21"/>
        <v>1.8445608870061411E-2</v>
      </c>
      <c r="AF83">
        <v>4.6643929451470438E-2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448.6</v>
      </c>
      <c r="B84">
        <v>12.74</v>
      </c>
      <c r="C84">
        <v>1.9720000000000001E-2</v>
      </c>
      <c r="D84" s="8">
        <v>0</v>
      </c>
      <c r="E84" s="9">
        <v>1</v>
      </c>
      <c r="F84" s="10">
        <f t="shared" si="14"/>
        <v>1</v>
      </c>
      <c r="G84">
        <f t="shared" si="15"/>
        <v>0</v>
      </c>
      <c r="H84">
        <f t="shared" si="16"/>
        <v>5.1606086536527367E-3</v>
      </c>
      <c r="I84" s="8">
        <f t="shared" si="17"/>
        <v>5.1606086536527367E-3</v>
      </c>
      <c r="J84" s="10">
        <f t="shared" si="18"/>
        <v>0.99483939134634725</v>
      </c>
      <c r="K84" s="8">
        <f t="shared" si="19"/>
        <v>-5.1739705847799944E-3</v>
      </c>
      <c r="L84" s="10">
        <f t="shared" si="20"/>
        <v>100</v>
      </c>
      <c r="M84">
        <f t="shared" si="21"/>
        <v>5.1873786849842406E-3</v>
      </c>
      <c r="AF84">
        <v>4.6749212929640613E-2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449.3</v>
      </c>
      <c r="B85">
        <v>14.63</v>
      </c>
      <c r="C85">
        <v>6.5920000000000006E-2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2.3790114036524541E-2</v>
      </c>
      <c r="I85" s="8">
        <f t="shared" si="17"/>
        <v>2.3790114036524541E-2</v>
      </c>
      <c r="J85" s="10">
        <f t="shared" si="18"/>
        <v>0.97620988596347547</v>
      </c>
      <c r="K85" s="8">
        <f t="shared" si="19"/>
        <v>-2.4077668594631528E-2</v>
      </c>
      <c r="L85" s="10">
        <f t="shared" si="20"/>
        <v>100</v>
      </c>
      <c r="M85">
        <f t="shared" si="21"/>
        <v>2.4369876169656655E-2</v>
      </c>
      <c r="AF85">
        <v>4.7728433935360165E-2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451.1</v>
      </c>
      <c r="B86">
        <v>17.84</v>
      </c>
      <c r="C86">
        <v>2.4899999999999999E-2</v>
      </c>
      <c r="D86" s="8">
        <v>0</v>
      </c>
      <c r="E86" s="9">
        <v>1</v>
      </c>
      <c r="F86" s="10">
        <f t="shared" si="14"/>
        <v>1</v>
      </c>
      <c r="G86">
        <f t="shared" si="15"/>
        <v>0</v>
      </c>
      <c r="H86">
        <f t="shared" si="16"/>
        <v>2.6582530277158123E-2</v>
      </c>
      <c r="I86" s="8">
        <f t="shared" si="17"/>
        <v>2.6582530277158123E-2</v>
      </c>
      <c r="J86" s="10">
        <f t="shared" si="18"/>
        <v>0.97341746972284193</v>
      </c>
      <c r="K86" s="8">
        <f t="shared" si="19"/>
        <v>-2.6942234627699669E-2</v>
      </c>
      <c r="L86" s="10">
        <f t="shared" si="20"/>
        <v>100</v>
      </c>
      <c r="M86">
        <f t="shared" si="21"/>
        <v>2.7308458193920519E-2</v>
      </c>
      <c r="AF86">
        <v>4.8695073132306387E-2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455.8</v>
      </c>
      <c r="B87">
        <v>13.29</v>
      </c>
      <c r="C87">
        <v>2.8549999999999999E-2</v>
      </c>
      <c r="D87" s="8">
        <v>0</v>
      </c>
      <c r="E87" s="9">
        <v>1</v>
      </c>
      <c r="F87" s="10">
        <f t="shared" si="14"/>
        <v>1</v>
      </c>
      <c r="G87">
        <f t="shared" si="15"/>
        <v>0</v>
      </c>
      <c r="H87">
        <f t="shared" si="16"/>
        <v>7.9301724077245409E-3</v>
      </c>
      <c r="I87" s="8">
        <f t="shared" si="17"/>
        <v>7.9301724077245409E-3</v>
      </c>
      <c r="J87" s="10">
        <f t="shared" si="18"/>
        <v>0.99206982759227547</v>
      </c>
      <c r="K87" s="8">
        <f t="shared" si="19"/>
        <v>-7.9617834565549744E-3</v>
      </c>
      <c r="L87" s="10">
        <f t="shared" si="20"/>
        <v>100</v>
      </c>
      <c r="M87">
        <f t="shared" si="21"/>
        <v>7.9935627383919509E-3</v>
      </c>
      <c r="AF87">
        <v>5.0844169355984965E-2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458.7</v>
      </c>
      <c r="B88">
        <v>20.52</v>
      </c>
      <c r="C88">
        <v>2.383E-2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6.0866756507436184E-2</v>
      </c>
      <c r="I88" s="8">
        <f t="shared" si="17"/>
        <v>6.0866756507436184E-2</v>
      </c>
      <c r="J88" s="10">
        <f t="shared" si="18"/>
        <v>0.93913324349256377</v>
      </c>
      <c r="K88" s="8">
        <f t="shared" si="19"/>
        <v>-6.2797910487531985E-2</v>
      </c>
      <c r="L88" s="10">
        <f t="shared" si="20"/>
        <v>100</v>
      </c>
      <c r="M88">
        <f t="shared" si="21"/>
        <v>6.4811630223074027E-2</v>
      </c>
      <c r="AF88">
        <v>5.1319436489312781E-2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460.3</v>
      </c>
      <c r="B89">
        <v>17.940000000000001</v>
      </c>
      <c r="C89">
        <v>3.8850000000000003E-2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4.0240606171243781E-2</v>
      </c>
      <c r="I89" s="8">
        <f t="shared" si="17"/>
        <v>4.0240606171243781E-2</v>
      </c>
      <c r="J89" s="10">
        <f t="shared" si="18"/>
        <v>0.95975939382875619</v>
      </c>
      <c r="K89" s="8">
        <f t="shared" si="19"/>
        <v>-4.1072657361939428E-2</v>
      </c>
      <c r="L89" s="10">
        <f t="shared" si="20"/>
        <v>100</v>
      </c>
      <c r="M89">
        <f t="shared" si="21"/>
        <v>4.1927806521082786E-2</v>
      </c>
      <c r="AF89">
        <v>5.6788598668130789E-2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6.6222222222221544E-3</v>
      </c>
    </row>
    <row r="90" spans="1:39">
      <c r="A90">
        <v>461</v>
      </c>
      <c r="B90">
        <v>19.559999999999999</v>
      </c>
      <c r="C90">
        <v>4.1869999999999997E-2</v>
      </c>
      <c r="D90" s="8">
        <v>0</v>
      </c>
      <c r="E90" s="9">
        <v>1</v>
      </c>
      <c r="F90" s="10">
        <f t="shared" si="14"/>
        <v>1</v>
      </c>
      <c r="G90">
        <f t="shared" si="15"/>
        <v>0</v>
      </c>
      <c r="H90">
        <f t="shared" si="16"/>
        <v>6.8098276440630726E-2</v>
      </c>
      <c r="I90" s="8">
        <f t="shared" si="17"/>
        <v>6.8098276440630726E-2</v>
      </c>
      <c r="J90" s="10">
        <f t="shared" si="18"/>
        <v>0.93190172355936929</v>
      </c>
      <c r="K90" s="8">
        <f t="shared" si="19"/>
        <v>-7.0527916681164204E-2</v>
      </c>
      <c r="L90" s="10">
        <f t="shared" si="20"/>
        <v>100</v>
      </c>
      <c r="M90">
        <f t="shared" si="21"/>
        <v>7.307452569197051E-2</v>
      </c>
      <c r="AF90">
        <v>5.6943415291387176E-2</v>
      </c>
      <c r="AG90">
        <v>1</v>
      </c>
      <c r="AH90">
        <v>0</v>
      </c>
      <c r="AI90">
        <f t="shared" si="25"/>
        <v>85</v>
      </c>
      <c r="AJ90">
        <f t="shared" si="26"/>
        <v>1</v>
      </c>
      <c r="AK90">
        <f t="shared" si="22"/>
        <v>0.43333333333333335</v>
      </c>
      <c r="AL90">
        <f t="shared" si="23"/>
        <v>0.99333333333333329</v>
      </c>
      <c r="AM90">
        <f t="shared" si="24"/>
        <v>6.6222222222222646E-3</v>
      </c>
    </row>
    <row r="91" spans="1:39">
      <c r="A91">
        <v>463.7</v>
      </c>
      <c r="B91">
        <v>15.9</v>
      </c>
      <c r="C91">
        <v>3.8440000000000002E-2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2.2952464188808423E-2</v>
      </c>
      <c r="I91" s="8">
        <f t="shared" si="17"/>
        <v>2.2952464188808423E-2</v>
      </c>
      <c r="J91" s="10">
        <f t="shared" si="18"/>
        <v>0.97704753581119153</v>
      </c>
      <c r="K91" s="8">
        <f t="shared" si="19"/>
        <v>-2.3219973249687373E-2</v>
      </c>
      <c r="L91" s="10">
        <f t="shared" si="20"/>
        <v>100</v>
      </c>
      <c r="M91">
        <f t="shared" si="21"/>
        <v>2.3491655572061999E-2</v>
      </c>
      <c r="AF91">
        <v>5.790399746975787E-2</v>
      </c>
      <c r="AG91">
        <v>1</v>
      </c>
      <c r="AH91">
        <v>0</v>
      </c>
      <c r="AI91">
        <f t="shared" si="25"/>
        <v>86</v>
      </c>
      <c r="AJ91">
        <f t="shared" si="26"/>
        <v>1</v>
      </c>
      <c r="AK91">
        <f t="shared" si="22"/>
        <v>0.42666666666666664</v>
      </c>
      <c r="AL91">
        <f t="shared" si="23"/>
        <v>0.99333333333333329</v>
      </c>
      <c r="AM91">
        <f t="shared" si="24"/>
        <v>6.6222222222221544E-3</v>
      </c>
    </row>
    <row r="92" spans="1:39">
      <c r="A92">
        <v>464.1</v>
      </c>
      <c r="B92">
        <v>12.39</v>
      </c>
      <c r="C92">
        <v>3.9870000000000003E-2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8.4528648988458546E-3</v>
      </c>
      <c r="I92" s="8">
        <f t="shared" si="17"/>
        <v>8.4528648988458546E-3</v>
      </c>
      <c r="J92" s="10">
        <f t="shared" si="18"/>
        <v>0.99154713510115411</v>
      </c>
      <c r="K92" s="8">
        <f t="shared" si="19"/>
        <v>-8.4887929680176125E-3</v>
      </c>
      <c r="L92" s="10">
        <f t="shared" si="20"/>
        <v>100</v>
      </c>
      <c r="M92">
        <f t="shared" si="21"/>
        <v>8.524924937616328E-3</v>
      </c>
      <c r="AF92">
        <v>5.7952316566313521E-2</v>
      </c>
      <c r="AG92">
        <v>1</v>
      </c>
      <c r="AH92">
        <v>0</v>
      </c>
      <c r="AI92">
        <f t="shared" si="25"/>
        <v>87</v>
      </c>
      <c r="AJ92">
        <f t="shared" si="26"/>
        <v>1</v>
      </c>
      <c r="AK92">
        <f t="shared" si="22"/>
        <v>0.42000000000000004</v>
      </c>
      <c r="AL92">
        <f t="shared" si="23"/>
        <v>0.99333333333333329</v>
      </c>
      <c r="AM92">
        <f t="shared" si="24"/>
        <v>6.6222222222222646E-3</v>
      </c>
    </row>
    <row r="93" spans="1:39">
      <c r="A93">
        <v>464.5</v>
      </c>
      <c r="B93">
        <v>22.22</v>
      </c>
      <c r="C93">
        <v>5.3699999999999998E-2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0.17763893425298585</v>
      </c>
      <c r="I93" s="8">
        <f t="shared" si="17"/>
        <v>0.17763893425298585</v>
      </c>
      <c r="J93" s="10">
        <f t="shared" si="18"/>
        <v>0.82236106574701417</v>
      </c>
      <c r="K93" s="8">
        <f t="shared" si="19"/>
        <v>-0.1955757276356043</v>
      </c>
      <c r="L93" s="10">
        <f t="shared" si="20"/>
        <v>100</v>
      </c>
      <c r="M93">
        <f t="shared" si="21"/>
        <v>0.21601087606405911</v>
      </c>
      <c r="AF93">
        <v>5.8067571474758391E-2</v>
      </c>
      <c r="AG93">
        <v>1</v>
      </c>
      <c r="AH93">
        <v>0</v>
      </c>
      <c r="AI93">
        <f t="shared" si="25"/>
        <v>88</v>
      </c>
      <c r="AJ93">
        <f t="shared" si="26"/>
        <v>1</v>
      </c>
      <c r="AK93">
        <f t="shared" si="22"/>
        <v>0.41333333333333333</v>
      </c>
      <c r="AL93">
        <f t="shared" si="23"/>
        <v>0.99333333333333329</v>
      </c>
      <c r="AM93">
        <f t="shared" si="24"/>
        <v>6.6222222222222646E-3</v>
      </c>
    </row>
    <row r="94" spans="1:39">
      <c r="A94">
        <v>466.1</v>
      </c>
      <c r="B94">
        <v>21.8</v>
      </c>
      <c r="C94">
        <v>6.0150000000000002E-2</v>
      </c>
      <c r="D94" s="8">
        <v>0</v>
      </c>
      <c r="E94" s="9">
        <v>1</v>
      </c>
      <c r="F94" s="10">
        <f t="shared" si="14"/>
        <v>1</v>
      </c>
      <c r="G94">
        <f t="shared" si="15"/>
        <v>0</v>
      </c>
      <c r="H94">
        <f t="shared" si="16"/>
        <v>0.1818876509471308</v>
      </c>
      <c r="I94" s="8">
        <f t="shared" si="17"/>
        <v>0.1818876509471308</v>
      </c>
      <c r="J94" s="10">
        <f t="shared" si="18"/>
        <v>0.81811234905286923</v>
      </c>
      <c r="K94" s="8">
        <f t="shared" si="19"/>
        <v>-0.20075560578009002</v>
      </c>
      <c r="L94" s="10">
        <f t="shared" si="20"/>
        <v>100</v>
      </c>
      <c r="M94">
        <f t="shared" si="21"/>
        <v>0.22232600590579349</v>
      </c>
      <c r="AF94">
        <v>6.0866756507436184E-2</v>
      </c>
      <c r="AG94">
        <v>1</v>
      </c>
      <c r="AH94">
        <v>0</v>
      </c>
      <c r="AI94">
        <f t="shared" si="25"/>
        <v>89</v>
      </c>
      <c r="AJ94">
        <f t="shared" si="26"/>
        <v>1</v>
      </c>
      <c r="AK94">
        <f t="shared" si="22"/>
        <v>0.40666666666666662</v>
      </c>
      <c r="AL94">
        <f t="shared" si="23"/>
        <v>0.99333333333333329</v>
      </c>
      <c r="AM94">
        <f t="shared" si="24"/>
        <v>6.6222222222221544E-3</v>
      </c>
    </row>
    <row r="95" spans="1:39">
      <c r="A95">
        <v>466.7</v>
      </c>
      <c r="B95">
        <v>18.54</v>
      </c>
      <c r="C95">
        <v>2.6429999999999999E-2</v>
      </c>
      <c r="D95" s="8">
        <v>0</v>
      </c>
      <c r="E95" s="9">
        <v>1</v>
      </c>
      <c r="F95" s="10">
        <f t="shared" si="14"/>
        <v>1</v>
      </c>
      <c r="G95">
        <f t="shared" si="15"/>
        <v>0</v>
      </c>
      <c r="H95">
        <f t="shared" si="16"/>
        <v>3.9854157442918682E-2</v>
      </c>
      <c r="I95" s="8">
        <f t="shared" si="17"/>
        <v>3.9854157442918682E-2</v>
      </c>
      <c r="J95" s="10">
        <f t="shared" si="18"/>
        <v>0.96014584255708135</v>
      </c>
      <c r="K95" s="8">
        <f t="shared" si="19"/>
        <v>-4.0670086728534907E-2</v>
      </c>
      <c r="L95" s="10">
        <f t="shared" si="20"/>
        <v>100</v>
      </c>
      <c r="M95">
        <f t="shared" si="21"/>
        <v>4.1508441401754359E-2</v>
      </c>
      <c r="AF95">
        <v>6.5417514490295522E-2</v>
      </c>
      <c r="AG95">
        <v>1</v>
      </c>
      <c r="AH95">
        <v>0</v>
      </c>
      <c r="AI95">
        <f t="shared" si="25"/>
        <v>90</v>
      </c>
      <c r="AJ95">
        <f t="shared" si="26"/>
        <v>1</v>
      </c>
      <c r="AK95">
        <f t="shared" si="22"/>
        <v>0.4</v>
      </c>
      <c r="AL95">
        <f t="shared" si="23"/>
        <v>0.99333333333333329</v>
      </c>
      <c r="AM95">
        <f t="shared" si="24"/>
        <v>6.6222222222222646E-3</v>
      </c>
    </row>
    <row r="96" spans="1:39">
      <c r="A96">
        <v>470.9</v>
      </c>
      <c r="B96">
        <v>16.52</v>
      </c>
      <c r="C96">
        <v>3.372E-2</v>
      </c>
      <c r="D96" s="8">
        <v>0</v>
      </c>
      <c r="E96" s="9">
        <v>1</v>
      </c>
      <c r="F96" s="10">
        <f t="shared" si="14"/>
        <v>1</v>
      </c>
      <c r="G96">
        <f t="shared" si="15"/>
        <v>0</v>
      </c>
      <c r="H96">
        <f t="shared" si="16"/>
        <v>2.7023544334529991E-2</v>
      </c>
      <c r="I96" s="8">
        <f t="shared" si="17"/>
        <v>2.7023544334529991E-2</v>
      </c>
      <c r="J96" s="10">
        <f t="shared" si="18"/>
        <v>0.97297645566546997</v>
      </c>
      <c r="K96" s="8">
        <f t="shared" si="19"/>
        <v>-2.739539476056535E-2</v>
      </c>
      <c r="L96" s="10">
        <f t="shared" si="20"/>
        <v>100</v>
      </c>
      <c r="M96">
        <f t="shared" si="21"/>
        <v>2.7774098928269712E-2</v>
      </c>
      <c r="AF96">
        <v>6.6470883609149156E-2</v>
      </c>
      <c r="AG96">
        <v>1</v>
      </c>
      <c r="AH96">
        <v>0</v>
      </c>
      <c r="AI96">
        <f t="shared" si="25"/>
        <v>91</v>
      </c>
      <c r="AJ96">
        <f t="shared" si="26"/>
        <v>1</v>
      </c>
      <c r="AK96">
        <f t="shared" si="22"/>
        <v>0.39333333333333331</v>
      </c>
      <c r="AL96">
        <f t="shared" si="23"/>
        <v>0.99333333333333329</v>
      </c>
      <c r="AM96">
        <f t="shared" si="24"/>
        <v>6.6222222222221544E-3</v>
      </c>
    </row>
    <row r="97" spans="1:39">
      <c r="A97">
        <v>475.9</v>
      </c>
      <c r="B97">
        <v>24.04</v>
      </c>
      <c r="C97">
        <v>0.2273</v>
      </c>
      <c r="D97" s="8">
        <v>1</v>
      </c>
      <c r="E97" s="9">
        <v>0</v>
      </c>
      <c r="F97" s="10">
        <f t="shared" si="14"/>
        <v>1</v>
      </c>
      <c r="G97">
        <f t="shared" si="15"/>
        <v>1</v>
      </c>
      <c r="H97">
        <f t="shared" si="16"/>
        <v>0.94284397153411059</v>
      </c>
      <c r="I97" s="8">
        <f t="shared" si="17"/>
        <v>0.94284397153411059</v>
      </c>
      <c r="J97" s="10">
        <f t="shared" si="18"/>
        <v>5.7156028465889408E-2</v>
      </c>
      <c r="K97" s="8">
        <f t="shared" si="19"/>
        <v>-5.8854469705543228E-2</v>
      </c>
      <c r="L97" s="10">
        <f t="shared" si="20"/>
        <v>100</v>
      </c>
      <c r="M97">
        <f t="shared" si="21"/>
        <v>6.0620877039591479E-2</v>
      </c>
      <c r="AF97">
        <v>6.7226457591980274E-2</v>
      </c>
      <c r="AG97">
        <v>1</v>
      </c>
      <c r="AH97">
        <v>0</v>
      </c>
      <c r="AI97">
        <f t="shared" si="25"/>
        <v>92</v>
      </c>
      <c r="AJ97">
        <f t="shared" si="26"/>
        <v>1</v>
      </c>
      <c r="AK97">
        <f t="shared" si="22"/>
        <v>0.38666666666666671</v>
      </c>
      <c r="AL97">
        <f t="shared" si="23"/>
        <v>0.99333333333333329</v>
      </c>
      <c r="AM97">
        <f t="shared" si="24"/>
        <v>6.6222222222222646E-3</v>
      </c>
    </row>
    <row r="98" spans="1:39">
      <c r="A98">
        <v>476.5</v>
      </c>
      <c r="B98">
        <v>15.04</v>
      </c>
      <c r="C98">
        <v>1.0529999999999999E-2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1.1529366577194651E-2</v>
      </c>
      <c r="I98" s="8">
        <f t="shared" si="17"/>
        <v>1.1529366577194651E-2</v>
      </c>
      <c r="J98" s="10">
        <f t="shared" si="18"/>
        <v>0.98847063342280539</v>
      </c>
      <c r="K98" s="8">
        <f t="shared" si="19"/>
        <v>-1.1596345034508085E-2</v>
      </c>
      <c r="L98" s="10">
        <f t="shared" si="20"/>
        <v>100</v>
      </c>
      <c r="M98">
        <f t="shared" si="21"/>
        <v>1.1663843302326123E-2</v>
      </c>
      <c r="AF98">
        <v>6.8098276440630726E-2</v>
      </c>
      <c r="AG98">
        <v>1</v>
      </c>
      <c r="AH98">
        <v>0</v>
      </c>
      <c r="AI98">
        <f t="shared" si="25"/>
        <v>93</v>
      </c>
      <c r="AJ98">
        <f t="shared" si="26"/>
        <v>1</v>
      </c>
      <c r="AK98">
        <f t="shared" si="22"/>
        <v>0.38</v>
      </c>
      <c r="AL98">
        <f t="shared" si="23"/>
        <v>0.99333333333333329</v>
      </c>
      <c r="AM98">
        <f t="shared" si="24"/>
        <v>6.6222222222222646E-3</v>
      </c>
    </row>
    <row r="99" spans="1:39">
      <c r="A99">
        <v>477.1</v>
      </c>
      <c r="B99">
        <v>15.7</v>
      </c>
      <c r="C99">
        <v>0.1578</v>
      </c>
      <c r="D99" s="8">
        <v>1</v>
      </c>
      <c r="E99" s="9">
        <v>0</v>
      </c>
      <c r="F99" s="10">
        <f t="shared" si="14"/>
        <v>1</v>
      </c>
      <c r="G99">
        <f t="shared" si="15"/>
        <v>1</v>
      </c>
      <c r="H99">
        <f t="shared" si="16"/>
        <v>0.24224030019219764</v>
      </c>
      <c r="I99" s="8">
        <f t="shared" si="17"/>
        <v>0.24224030019219764</v>
      </c>
      <c r="J99" s="10">
        <f t="shared" si="18"/>
        <v>0.75775969980780233</v>
      </c>
      <c r="K99" s="8">
        <f t="shared" si="19"/>
        <v>-1.4178250694991874</v>
      </c>
      <c r="L99" s="10">
        <f t="shared" si="20"/>
        <v>0</v>
      </c>
      <c r="M99">
        <f t="shared" si="21"/>
        <v>3.1281322686876738</v>
      </c>
      <c r="AF99">
        <v>6.8934841517604054E-2</v>
      </c>
      <c r="AG99">
        <v>1</v>
      </c>
      <c r="AH99">
        <v>0</v>
      </c>
      <c r="AI99">
        <f t="shared" si="25"/>
        <v>94</v>
      </c>
      <c r="AJ99">
        <f t="shared" si="26"/>
        <v>1</v>
      </c>
      <c r="AK99">
        <f t="shared" si="22"/>
        <v>0.37333333333333329</v>
      </c>
      <c r="AL99">
        <f t="shared" si="23"/>
        <v>0.99333333333333329</v>
      </c>
      <c r="AM99">
        <f t="shared" si="24"/>
        <v>6.6222222222221544E-3</v>
      </c>
    </row>
    <row r="100" spans="1:39">
      <c r="A100">
        <v>477.4</v>
      </c>
      <c r="B100">
        <v>26.86</v>
      </c>
      <c r="C100">
        <v>0.1085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0.76063905453039016</v>
      </c>
      <c r="I100" s="8">
        <f t="shared" si="17"/>
        <v>0.76063905453039016</v>
      </c>
      <c r="J100" s="10">
        <f t="shared" si="18"/>
        <v>0.23936094546960984</v>
      </c>
      <c r="K100" s="8">
        <f t="shared" si="19"/>
        <v>-0.2735963378033105</v>
      </c>
      <c r="L100" s="10">
        <f t="shared" si="20"/>
        <v>100</v>
      </c>
      <c r="M100">
        <f t="shared" si="21"/>
        <v>0.31468400688075182</v>
      </c>
      <c r="AF100">
        <v>7.0067478483108736E-2</v>
      </c>
      <c r="AG100">
        <v>1</v>
      </c>
      <c r="AH100">
        <v>0</v>
      </c>
      <c r="AI100">
        <f t="shared" si="25"/>
        <v>95</v>
      </c>
      <c r="AJ100">
        <f t="shared" si="26"/>
        <v>1</v>
      </c>
      <c r="AK100">
        <f t="shared" si="22"/>
        <v>0.3666666666666667</v>
      </c>
      <c r="AL100">
        <f t="shared" si="23"/>
        <v>0.99333333333333329</v>
      </c>
      <c r="AM100">
        <f t="shared" si="24"/>
        <v>6.6222222222222646E-3</v>
      </c>
    </row>
    <row r="101" spans="1:39">
      <c r="A101">
        <v>480.4</v>
      </c>
      <c r="B101">
        <v>20.76</v>
      </c>
      <c r="C101">
        <v>0.1065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0.33763559304352675</v>
      </c>
      <c r="I101" s="8">
        <f t="shared" si="17"/>
        <v>0.33763559304352675</v>
      </c>
      <c r="J101" s="10">
        <f t="shared" si="18"/>
        <v>0.66236440695647325</v>
      </c>
      <c r="K101" s="8">
        <f t="shared" si="19"/>
        <v>-0.41193941081421165</v>
      </c>
      <c r="L101" s="10">
        <f t="shared" si="20"/>
        <v>100</v>
      </c>
      <c r="M101">
        <f t="shared" si="21"/>
        <v>0.50974295946085491</v>
      </c>
      <c r="AF101">
        <v>7.3263777654132931E-2</v>
      </c>
      <c r="AG101">
        <v>1</v>
      </c>
      <c r="AH101">
        <v>0</v>
      </c>
      <c r="AI101">
        <f t="shared" si="25"/>
        <v>96</v>
      </c>
      <c r="AJ101">
        <f t="shared" si="26"/>
        <v>1</v>
      </c>
      <c r="AK101">
        <f t="shared" si="22"/>
        <v>0.36</v>
      </c>
      <c r="AL101">
        <f t="shared" si="23"/>
        <v>0.99333333333333329</v>
      </c>
      <c r="AM101">
        <f t="shared" si="24"/>
        <v>6.6222222222221544E-3</v>
      </c>
    </row>
    <row r="102" spans="1:39">
      <c r="A102">
        <v>481.9</v>
      </c>
      <c r="B102">
        <v>18.600000000000001</v>
      </c>
      <c r="C102">
        <v>8.0049999999999996E-2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0.13470934686566557</v>
      </c>
      <c r="I102" s="8">
        <f t="shared" si="17"/>
        <v>0.13470934686566557</v>
      </c>
      <c r="J102" s="10">
        <f t="shared" si="18"/>
        <v>0.8652906531343344</v>
      </c>
      <c r="K102" s="8">
        <f t="shared" si="19"/>
        <v>-0.14468981330651523</v>
      </c>
      <c r="L102" s="10">
        <f t="shared" si="20"/>
        <v>100</v>
      </c>
      <c r="M102">
        <f t="shared" si="21"/>
        <v>0.15568103778506001</v>
      </c>
      <c r="AF102">
        <v>7.8439082459306836E-2</v>
      </c>
      <c r="AG102">
        <v>1</v>
      </c>
      <c r="AH102">
        <v>0</v>
      </c>
      <c r="AI102">
        <f t="shared" si="25"/>
        <v>97</v>
      </c>
      <c r="AJ102">
        <f t="shared" si="26"/>
        <v>1</v>
      </c>
      <c r="AK102">
        <f t="shared" si="22"/>
        <v>0.35333333333333339</v>
      </c>
      <c r="AL102">
        <f t="shared" si="23"/>
        <v>0.99333333333333329</v>
      </c>
      <c r="AM102">
        <f t="shared" si="24"/>
        <v>6.6222222222222646E-3</v>
      </c>
    </row>
    <row r="103" spans="1:39">
      <c r="A103">
        <v>489</v>
      </c>
      <c r="B103">
        <v>18.399999999999999</v>
      </c>
      <c r="C103">
        <v>1.8600000000000001E-3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2.9641256889183815E-2</v>
      </c>
      <c r="I103" s="8">
        <f t="shared" si="17"/>
        <v>2.9641256889183815E-2</v>
      </c>
      <c r="J103" s="10">
        <f t="shared" si="18"/>
        <v>0.97035874311081616</v>
      </c>
      <c r="K103" s="8">
        <f t="shared" si="19"/>
        <v>-3.0089437599446416E-2</v>
      </c>
      <c r="L103" s="10">
        <f t="shared" si="20"/>
        <v>100</v>
      </c>
      <c r="M103">
        <f t="shared" si="21"/>
        <v>3.0546699454841463E-2</v>
      </c>
      <c r="AF103">
        <v>7.9426179970379679E-2</v>
      </c>
      <c r="AG103">
        <v>1</v>
      </c>
      <c r="AH103">
        <v>0</v>
      </c>
      <c r="AI103">
        <f t="shared" si="25"/>
        <v>98</v>
      </c>
      <c r="AJ103">
        <f t="shared" si="26"/>
        <v>1</v>
      </c>
      <c r="AK103">
        <f t="shared" si="22"/>
        <v>0.34666666666666668</v>
      </c>
      <c r="AL103">
        <f t="shared" si="23"/>
        <v>0.99333333333333329</v>
      </c>
      <c r="AM103">
        <f t="shared" si="24"/>
        <v>6.6222222222222646E-3</v>
      </c>
    </row>
    <row r="104" spans="1:39">
      <c r="A104">
        <v>492.1</v>
      </c>
      <c r="B104">
        <v>13.78</v>
      </c>
      <c r="C104">
        <v>1.2880000000000001E-2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9.9451568549113988E-3</v>
      </c>
      <c r="I104" s="8">
        <f t="shared" si="17"/>
        <v>9.9451568549113988E-3</v>
      </c>
      <c r="J104" s="10">
        <f t="shared" si="18"/>
        <v>0.99005484314508863</v>
      </c>
      <c r="K104" s="8">
        <f t="shared" si="19"/>
        <v>-9.9949402716138832E-3</v>
      </c>
      <c r="L104" s="10">
        <f t="shared" si="20"/>
        <v>100</v>
      </c>
      <c r="M104">
        <f t="shared" si="21"/>
        <v>1.0045056517595335E-2</v>
      </c>
      <c r="AF104">
        <v>7.9456079942706162E-2</v>
      </c>
      <c r="AG104">
        <v>1</v>
      </c>
      <c r="AH104">
        <v>0</v>
      </c>
      <c r="AI104">
        <f t="shared" si="25"/>
        <v>99</v>
      </c>
      <c r="AJ104">
        <f t="shared" si="26"/>
        <v>1</v>
      </c>
      <c r="AK104">
        <f t="shared" si="22"/>
        <v>0.33999999999999997</v>
      </c>
      <c r="AL104">
        <f t="shared" si="23"/>
        <v>0.99333333333333329</v>
      </c>
      <c r="AM104">
        <f t="shared" si="24"/>
        <v>6.6222222222221544E-3</v>
      </c>
    </row>
    <row r="105" spans="1:39">
      <c r="A105">
        <v>496.4</v>
      </c>
      <c r="B105">
        <v>23.97</v>
      </c>
      <c r="C105">
        <v>5.4379999999999998E-2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0.3468896020905633</v>
      </c>
      <c r="I105" s="8">
        <f t="shared" si="17"/>
        <v>0.3468896020905633</v>
      </c>
      <c r="J105" s="10">
        <f t="shared" si="18"/>
        <v>0.6531103979094367</v>
      </c>
      <c r="K105" s="8">
        <f t="shared" si="19"/>
        <v>-0.42600910134673675</v>
      </c>
      <c r="L105" s="10">
        <f t="shared" si="20"/>
        <v>100</v>
      </c>
      <c r="M105">
        <f t="shared" si="21"/>
        <v>0.53113471045773275</v>
      </c>
      <c r="AF105">
        <v>8.1216843183672102E-2</v>
      </c>
      <c r="AG105">
        <v>1</v>
      </c>
      <c r="AH105">
        <v>0</v>
      </c>
      <c r="AI105">
        <f t="shared" si="25"/>
        <v>100</v>
      </c>
      <c r="AJ105">
        <f t="shared" si="26"/>
        <v>1</v>
      </c>
      <c r="AK105">
        <f t="shared" si="22"/>
        <v>0.33333333333333337</v>
      </c>
      <c r="AL105">
        <f t="shared" si="23"/>
        <v>0.99333333333333329</v>
      </c>
      <c r="AM105">
        <f t="shared" si="24"/>
        <v>6.6222222222222646E-3</v>
      </c>
    </row>
    <row r="106" spans="1:39">
      <c r="A106">
        <v>499</v>
      </c>
      <c r="B106">
        <v>23.84</v>
      </c>
      <c r="C106">
        <v>0.1128</v>
      </c>
      <c r="D106" s="8">
        <v>1</v>
      </c>
      <c r="E106" s="9">
        <v>0</v>
      </c>
      <c r="F106" s="10">
        <f t="shared" si="14"/>
        <v>1</v>
      </c>
      <c r="G106">
        <f t="shared" si="15"/>
        <v>1</v>
      </c>
      <c r="H106">
        <f t="shared" si="16"/>
        <v>0.64346724887296358</v>
      </c>
      <c r="I106" s="8">
        <f t="shared" si="17"/>
        <v>0.64346724887296358</v>
      </c>
      <c r="J106" s="10">
        <f t="shared" si="18"/>
        <v>0.35653275112703642</v>
      </c>
      <c r="K106" s="8">
        <f t="shared" si="19"/>
        <v>-0.44088414854347546</v>
      </c>
      <c r="L106" s="10">
        <f t="shared" si="20"/>
        <v>100</v>
      </c>
      <c r="M106">
        <f t="shared" si="21"/>
        <v>0.55408064940601953</v>
      </c>
      <c r="AF106">
        <v>8.3809241588251857E-2</v>
      </c>
      <c r="AG106">
        <v>1</v>
      </c>
      <c r="AH106">
        <v>0</v>
      </c>
      <c r="AI106">
        <f t="shared" si="25"/>
        <v>101</v>
      </c>
      <c r="AJ106">
        <f t="shared" si="26"/>
        <v>1</v>
      </c>
      <c r="AK106">
        <f t="shared" si="22"/>
        <v>0.32666666666666666</v>
      </c>
      <c r="AL106">
        <f t="shared" si="23"/>
        <v>0.99333333333333329</v>
      </c>
      <c r="AM106">
        <f t="shared" si="24"/>
        <v>6.6222222222222646E-3</v>
      </c>
    </row>
    <row r="107" spans="1:39">
      <c r="A107">
        <v>502.5</v>
      </c>
      <c r="B107">
        <v>16.489999999999998</v>
      </c>
      <c r="C107">
        <v>3.653E-2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4.0152500814325087E-2</v>
      </c>
      <c r="I107" s="8">
        <f t="shared" si="17"/>
        <v>4.0152500814325087E-2</v>
      </c>
      <c r="J107" s="10">
        <f t="shared" si="18"/>
        <v>0.95984749918567491</v>
      </c>
      <c r="K107" s="8">
        <f t="shared" si="19"/>
        <v>-4.098086215397137E-2</v>
      </c>
      <c r="L107" s="10">
        <f t="shared" si="20"/>
        <v>100</v>
      </c>
      <c r="M107">
        <f t="shared" si="21"/>
        <v>4.1832166931090688E-2</v>
      </c>
      <c r="AF107">
        <v>8.3910645136317366E-2</v>
      </c>
      <c r="AG107">
        <v>1</v>
      </c>
      <c r="AH107">
        <v>0</v>
      </c>
      <c r="AI107">
        <f t="shared" si="25"/>
        <v>102</v>
      </c>
      <c r="AJ107">
        <f t="shared" si="26"/>
        <v>1</v>
      </c>
      <c r="AK107">
        <f t="shared" si="22"/>
        <v>0.31999999999999995</v>
      </c>
      <c r="AL107">
        <f t="shared" si="23"/>
        <v>0.99333333333333329</v>
      </c>
      <c r="AM107">
        <f t="shared" si="24"/>
        <v>6.6222222222221544E-3</v>
      </c>
    </row>
    <row r="108" spans="1:39">
      <c r="A108">
        <v>503.2</v>
      </c>
      <c r="B108">
        <v>22.33</v>
      </c>
      <c r="C108">
        <v>0.16950000000000001</v>
      </c>
      <c r="D108" s="8">
        <v>1</v>
      </c>
      <c r="E108" s="9">
        <v>0</v>
      </c>
      <c r="F108" s="10">
        <f t="shared" si="14"/>
        <v>1</v>
      </c>
      <c r="G108">
        <f t="shared" si="15"/>
        <v>1</v>
      </c>
      <c r="H108">
        <f t="shared" si="16"/>
        <v>0.79952927710891319</v>
      </c>
      <c r="I108" s="8">
        <f t="shared" si="17"/>
        <v>0.79952927710891319</v>
      </c>
      <c r="J108" s="10">
        <f t="shared" si="18"/>
        <v>0.20047072289108681</v>
      </c>
      <c r="K108" s="8">
        <f t="shared" si="19"/>
        <v>-0.2237321281054101</v>
      </c>
      <c r="L108" s="10">
        <f t="shared" si="20"/>
        <v>100</v>
      </c>
      <c r="M108">
        <f t="shared" si="21"/>
        <v>0.2507359375456345</v>
      </c>
      <c r="AF108">
        <v>8.793210009183311E-2</v>
      </c>
      <c r="AG108">
        <v>1</v>
      </c>
      <c r="AH108">
        <v>0</v>
      </c>
      <c r="AI108">
        <f t="shared" si="25"/>
        <v>103</v>
      </c>
      <c r="AJ108">
        <f t="shared" si="26"/>
        <v>1</v>
      </c>
      <c r="AK108">
        <f t="shared" si="22"/>
        <v>0.31333333333333335</v>
      </c>
      <c r="AL108">
        <f t="shared" si="23"/>
        <v>0.99333333333333329</v>
      </c>
      <c r="AM108">
        <f t="shared" si="24"/>
        <v>6.6222222222222646E-3</v>
      </c>
    </row>
    <row r="109" spans="1:39">
      <c r="A109">
        <v>506.3</v>
      </c>
      <c r="B109">
        <v>18</v>
      </c>
      <c r="C109">
        <v>3.8890000000000001E-2</v>
      </c>
      <c r="D109" s="8">
        <v>0</v>
      </c>
      <c r="E109" s="9">
        <v>1</v>
      </c>
      <c r="F109" s="10">
        <f t="shared" si="14"/>
        <v>1</v>
      </c>
      <c r="G109">
        <f t="shared" si="15"/>
        <v>0</v>
      </c>
      <c r="H109">
        <f t="shared" si="16"/>
        <v>6.7226457591980274E-2</v>
      </c>
      <c r="I109" s="8">
        <f t="shared" si="17"/>
        <v>6.7226457591980274E-2</v>
      </c>
      <c r="J109" s="10">
        <f t="shared" si="18"/>
        <v>0.93277354240801968</v>
      </c>
      <c r="K109" s="8">
        <f t="shared" si="19"/>
        <v>-6.9592827415930619E-2</v>
      </c>
      <c r="L109" s="10">
        <f t="shared" si="20"/>
        <v>100</v>
      </c>
      <c r="M109">
        <f t="shared" si="21"/>
        <v>7.207157421985888E-2</v>
      </c>
      <c r="AF109">
        <v>8.8934405737280689E-2</v>
      </c>
      <c r="AG109">
        <v>1</v>
      </c>
      <c r="AH109">
        <v>0</v>
      </c>
      <c r="AI109">
        <f t="shared" si="25"/>
        <v>104</v>
      </c>
      <c r="AJ109">
        <f t="shared" si="26"/>
        <v>1</v>
      </c>
      <c r="AK109">
        <f t="shared" si="22"/>
        <v>0.30666666666666664</v>
      </c>
      <c r="AL109">
        <f t="shared" si="23"/>
        <v>0.99333333333333329</v>
      </c>
      <c r="AM109">
        <f t="shared" si="24"/>
        <v>6.6222222222221544E-3</v>
      </c>
    </row>
    <row r="110" spans="1:39">
      <c r="A110">
        <v>506.3</v>
      </c>
      <c r="B110">
        <v>22.47</v>
      </c>
      <c r="C110">
        <v>4.7109999999999999E-2</v>
      </c>
      <c r="D110" s="8">
        <v>1</v>
      </c>
      <c r="E110" s="9">
        <v>0</v>
      </c>
      <c r="F110" s="10">
        <f t="shared" si="14"/>
        <v>1</v>
      </c>
      <c r="G110">
        <f t="shared" si="15"/>
        <v>1</v>
      </c>
      <c r="H110">
        <f t="shared" si="16"/>
        <v>0.2457176532811062</v>
      </c>
      <c r="I110" s="8">
        <f t="shared" si="17"/>
        <v>0.2457176532811062</v>
      </c>
      <c r="J110" s="10">
        <f t="shared" si="18"/>
        <v>0.75428234671889383</v>
      </c>
      <c r="K110" s="8">
        <f t="shared" si="19"/>
        <v>-1.4035721531100629</v>
      </c>
      <c r="L110" s="10">
        <f t="shared" si="20"/>
        <v>0</v>
      </c>
      <c r="M110">
        <f t="shared" si="21"/>
        <v>3.0697116655919667</v>
      </c>
      <c r="AF110">
        <v>9.0731333939903916E-2</v>
      </c>
      <c r="AG110">
        <v>1</v>
      </c>
      <c r="AH110">
        <v>0</v>
      </c>
      <c r="AI110">
        <f t="shared" si="25"/>
        <v>105</v>
      </c>
      <c r="AJ110">
        <f t="shared" si="26"/>
        <v>1</v>
      </c>
      <c r="AK110">
        <f t="shared" si="22"/>
        <v>0.30000000000000004</v>
      </c>
      <c r="AL110">
        <f t="shared" si="23"/>
        <v>0.99333333333333329</v>
      </c>
      <c r="AM110">
        <f t="shared" si="24"/>
        <v>6.6222222222222646E-3</v>
      </c>
    </row>
    <row r="111" spans="1:39">
      <c r="A111">
        <v>507.4</v>
      </c>
      <c r="B111">
        <v>21.41</v>
      </c>
      <c r="C111">
        <v>3.1119999999999998E-2</v>
      </c>
      <c r="D111" s="8">
        <v>0</v>
      </c>
      <c r="E111" s="9">
        <v>1</v>
      </c>
      <c r="F111" s="10">
        <f t="shared" si="14"/>
        <v>1</v>
      </c>
      <c r="G111">
        <f t="shared" si="15"/>
        <v>0</v>
      </c>
      <c r="H111">
        <f t="shared" si="16"/>
        <v>0.14641357512563166</v>
      </c>
      <c r="I111" s="8">
        <f t="shared" si="17"/>
        <v>0.14641357512563166</v>
      </c>
      <c r="J111" s="10">
        <f t="shared" si="18"/>
        <v>0.85358642487436831</v>
      </c>
      <c r="K111" s="8">
        <f t="shared" si="19"/>
        <v>-0.15830848250159676</v>
      </c>
      <c r="L111" s="10">
        <f t="shared" si="20"/>
        <v>100</v>
      </c>
      <c r="M111">
        <f t="shared" si="21"/>
        <v>0.17152753471586776</v>
      </c>
      <c r="AF111">
        <v>9.8482329827244058E-2</v>
      </c>
      <c r="AG111">
        <v>1</v>
      </c>
      <c r="AH111">
        <v>0</v>
      </c>
      <c r="AI111">
        <f t="shared" si="25"/>
        <v>106</v>
      </c>
      <c r="AJ111">
        <f t="shared" si="26"/>
        <v>1</v>
      </c>
      <c r="AK111">
        <f t="shared" si="22"/>
        <v>0.29333333333333333</v>
      </c>
      <c r="AL111">
        <f t="shared" si="23"/>
        <v>0.99333333333333329</v>
      </c>
      <c r="AM111">
        <f t="shared" si="24"/>
        <v>6.6222222222222646E-3</v>
      </c>
    </row>
    <row r="112" spans="1:39">
      <c r="A112">
        <v>508.8</v>
      </c>
      <c r="B112">
        <v>13.06</v>
      </c>
      <c r="C112">
        <v>9.1929999999999998E-3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8.9807127782296891E-3</v>
      </c>
      <c r="I112" s="8">
        <f t="shared" si="17"/>
        <v>8.9807127782296891E-3</v>
      </c>
      <c r="J112" s="10">
        <f t="shared" si="18"/>
        <v>0.99101928722177035</v>
      </c>
      <c r="K112" s="8">
        <f t="shared" si="19"/>
        <v>-9.0212824583194608E-3</v>
      </c>
      <c r="L112" s="10">
        <f t="shared" si="20"/>
        <v>100</v>
      </c>
      <c r="M112">
        <f t="shared" si="21"/>
        <v>9.0620968673639796E-3</v>
      </c>
      <c r="AF112">
        <v>0.10118090872051017</v>
      </c>
      <c r="AG112">
        <v>1</v>
      </c>
      <c r="AH112">
        <v>0</v>
      </c>
      <c r="AI112">
        <f t="shared" si="25"/>
        <v>107</v>
      </c>
      <c r="AJ112">
        <f t="shared" si="26"/>
        <v>1</v>
      </c>
      <c r="AK112">
        <f t="shared" si="22"/>
        <v>0.28666666666666663</v>
      </c>
      <c r="AL112">
        <f t="shared" si="23"/>
        <v>0.99333333333333329</v>
      </c>
      <c r="AM112">
        <f t="shared" si="24"/>
        <v>6.6222222222221544E-3</v>
      </c>
    </row>
    <row r="113" spans="1:39">
      <c r="A113">
        <v>512.20000000000005</v>
      </c>
      <c r="B113">
        <v>14.11</v>
      </c>
      <c r="C113">
        <v>0.13739999999999999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0.16155890742178647</v>
      </c>
      <c r="I113" s="8">
        <f t="shared" si="17"/>
        <v>0.16155890742178647</v>
      </c>
      <c r="J113" s="10">
        <f t="shared" si="18"/>
        <v>0.83844109257821353</v>
      </c>
      <c r="K113" s="8">
        <f t="shared" si="19"/>
        <v>-0.17621095352221855</v>
      </c>
      <c r="L113" s="10">
        <f t="shared" si="20"/>
        <v>100</v>
      </c>
      <c r="M113">
        <f t="shared" si="21"/>
        <v>0.19268963419360977</v>
      </c>
      <c r="AF113">
        <v>0.10147969828472286</v>
      </c>
      <c r="AG113">
        <v>1</v>
      </c>
      <c r="AH113">
        <v>0</v>
      </c>
      <c r="AI113">
        <f t="shared" si="25"/>
        <v>108</v>
      </c>
      <c r="AJ113">
        <f t="shared" si="26"/>
        <v>1</v>
      </c>
      <c r="AK113">
        <f t="shared" si="22"/>
        <v>0.28000000000000003</v>
      </c>
      <c r="AL113">
        <f t="shared" si="23"/>
        <v>0.99333333333333329</v>
      </c>
      <c r="AM113">
        <f t="shared" si="24"/>
        <v>6.6222222222222646E-3</v>
      </c>
    </row>
    <row r="114" spans="1:39">
      <c r="A114">
        <v>512.20000000000005</v>
      </c>
      <c r="B114">
        <v>15.92</v>
      </c>
      <c r="C114">
        <v>4.8939999999999997E-2</v>
      </c>
      <c r="D114" s="8">
        <v>0</v>
      </c>
      <c r="E114" s="9">
        <v>1</v>
      </c>
      <c r="F114" s="10">
        <f t="shared" si="14"/>
        <v>1</v>
      </c>
      <c r="G114">
        <f t="shared" si="15"/>
        <v>0</v>
      </c>
      <c r="H114">
        <f t="shared" si="16"/>
        <v>4.8695073132306387E-2</v>
      </c>
      <c r="I114" s="8">
        <f t="shared" si="17"/>
        <v>4.8695073132306387E-2</v>
      </c>
      <c r="J114" s="10">
        <f t="shared" si="18"/>
        <v>0.95130492686769363</v>
      </c>
      <c r="K114" s="8">
        <f t="shared" si="19"/>
        <v>-4.9920629693792434E-2</v>
      </c>
      <c r="L114" s="10">
        <f t="shared" si="20"/>
        <v>100</v>
      </c>
      <c r="M114">
        <f t="shared" si="21"/>
        <v>5.1187659978427544E-2</v>
      </c>
      <c r="AF114">
        <v>0.11280542365184817</v>
      </c>
      <c r="AG114">
        <v>1</v>
      </c>
      <c r="AH114">
        <v>0</v>
      </c>
      <c r="AI114">
        <f t="shared" si="25"/>
        <v>109</v>
      </c>
      <c r="AJ114">
        <f t="shared" si="26"/>
        <v>1</v>
      </c>
      <c r="AK114">
        <f t="shared" si="22"/>
        <v>0.27333333333333332</v>
      </c>
      <c r="AL114">
        <f t="shared" si="23"/>
        <v>0.99333333333333329</v>
      </c>
      <c r="AM114">
        <f t="shared" si="24"/>
        <v>6.6222222222221544E-3</v>
      </c>
    </row>
    <row r="115" spans="1:39">
      <c r="A115">
        <v>512.20000000000005</v>
      </c>
      <c r="B115">
        <v>16.21</v>
      </c>
      <c r="C115">
        <v>3.9E-2</v>
      </c>
      <c r="D115" s="8">
        <v>0</v>
      </c>
      <c r="E115" s="9">
        <v>1</v>
      </c>
      <c r="F115" s="10">
        <f t="shared" si="14"/>
        <v>1</v>
      </c>
      <c r="G115">
        <f t="shared" si="15"/>
        <v>0</v>
      </c>
      <c r="H115">
        <f t="shared" si="16"/>
        <v>4.3299949662590854E-2</v>
      </c>
      <c r="I115" s="8">
        <f t="shared" si="17"/>
        <v>4.3299949662590854E-2</v>
      </c>
      <c r="J115" s="10">
        <f t="shared" si="18"/>
        <v>0.95670005033740912</v>
      </c>
      <c r="K115" s="8">
        <f t="shared" si="19"/>
        <v>-4.4265363682349283E-2</v>
      </c>
      <c r="L115" s="10">
        <f t="shared" si="20"/>
        <v>100</v>
      </c>
      <c r="M115">
        <f t="shared" si="21"/>
        <v>4.5259692050104758E-2</v>
      </c>
      <c r="AF115">
        <v>0.12114253999427367</v>
      </c>
      <c r="AG115">
        <v>1</v>
      </c>
      <c r="AH115">
        <v>0</v>
      </c>
      <c r="AI115">
        <f t="shared" si="25"/>
        <v>110</v>
      </c>
      <c r="AJ115">
        <f t="shared" si="26"/>
        <v>1</v>
      </c>
      <c r="AK115">
        <f t="shared" si="22"/>
        <v>0.26666666666666672</v>
      </c>
      <c r="AL115">
        <f t="shared" si="23"/>
        <v>0.99333333333333329</v>
      </c>
      <c r="AM115">
        <f t="shared" si="24"/>
        <v>6.6222222222222646E-3</v>
      </c>
    </row>
    <row r="116" spans="1:39">
      <c r="A116">
        <v>513.70000000000005</v>
      </c>
      <c r="B116">
        <v>16.02</v>
      </c>
      <c r="C116">
        <v>6.1550000000000001E-2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6.5417514490295522E-2</v>
      </c>
      <c r="I116" s="8">
        <f t="shared" si="17"/>
        <v>6.5417514490295522E-2</v>
      </c>
      <c r="J116" s="10">
        <f t="shared" si="18"/>
        <v>0.93458248550970446</v>
      </c>
      <c r="K116" s="8">
        <f t="shared" si="19"/>
        <v>-6.7655388983743167E-2</v>
      </c>
      <c r="L116" s="10">
        <f t="shared" si="20"/>
        <v>100</v>
      </c>
      <c r="M116">
        <f t="shared" si="21"/>
        <v>6.9996512351307327E-2</v>
      </c>
      <c r="AF116">
        <v>0.12185959259645122</v>
      </c>
      <c r="AG116">
        <v>1</v>
      </c>
      <c r="AH116">
        <v>0</v>
      </c>
      <c r="AI116">
        <f t="shared" si="25"/>
        <v>111</v>
      </c>
      <c r="AJ116">
        <f t="shared" si="26"/>
        <v>1</v>
      </c>
      <c r="AK116">
        <f t="shared" si="22"/>
        <v>0.26</v>
      </c>
      <c r="AL116">
        <f t="shared" si="23"/>
        <v>0.99333333333333329</v>
      </c>
      <c r="AM116">
        <f t="shared" si="24"/>
        <v>6.6222222222222646E-3</v>
      </c>
    </row>
    <row r="117" spans="1:39">
      <c r="A117">
        <v>515.9</v>
      </c>
      <c r="B117">
        <v>13.12</v>
      </c>
      <c r="C117">
        <v>2.2599999999999999E-2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1.309713442631167E-2</v>
      </c>
      <c r="I117" s="8">
        <f t="shared" si="17"/>
        <v>1.309713442631167E-2</v>
      </c>
      <c r="J117" s="10">
        <f t="shared" si="18"/>
        <v>0.98690286557368834</v>
      </c>
      <c r="K117" s="8">
        <f t="shared" si="19"/>
        <v>-1.318365819739869E-2</v>
      </c>
      <c r="L117" s="10">
        <f t="shared" si="20"/>
        <v>100</v>
      </c>
      <c r="M117">
        <f t="shared" si="21"/>
        <v>1.3270945787251597E-2</v>
      </c>
      <c r="AF117">
        <v>0.12262728742912335</v>
      </c>
      <c r="AG117">
        <v>1</v>
      </c>
      <c r="AH117">
        <v>0</v>
      </c>
      <c r="AI117">
        <f t="shared" si="25"/>
        <v>112</v>
      </c>
      <c r="AJ117">
        <f t="shared" si="26"/>
        <v>1</v>
      </c>
      <c r="AK117">
        <f t="shared" si="22"/>
        <v>0.2533333333333333</v>
      </c>
      <c r="AL117">
        <f t="shared" si="23"/>
        <v>0.99333333333333329</v>
      </c>
      <c r="AM117">
        <f t="shared" si="24"/>
        <v>6.6222222222221544E-3</v>
      </c>
    </row>
    <row r="118" spans="1:39">
      <c r="A118">
        <v>516.4</v>
      </c>
      <c r="B118">
        <v>16.329999999999998</v>
      </c>
      <c r="C118">
        <v>3.8730000000000001E-2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4.6643929451470438E-2</v>
      </c>
      <c r="I118" s="8">
        <f t="shared" si="17"/>
        <v>4.6643929451470438E-2</v>
      </c>
      <c r="J118" s="10">
        <f t="shared" si="18"/>
        <v>0.95335607054852955</v>
      </c>
      <c r="K118" s="8">
        <f t="shared" si="19"/>
        <v>-4.7766813895030277E-2</v>
      </c>
      <c r="L118" s="10">
        <f t="shared" si="20"/>
        <v>100</v>
      </c>
      <c r="M118">
        <f t="shared" si="21"/>
        <v>4.8926031828415449E-2</v>
      </c>
      <c r="AF118">
        <v>0.12697716957810321</v>
      </c>
      <c r="AG118">
        <v>1</v>
      </c>
      <c r="AH118">
        <v>0</v>
      </c>
      <c r="AI118">
        <f t="shared" si="25"/>
        <v>113</v>
      </c>
      <c r="AJ118">
        <f t="shared" si="26"/>
        <v>1</v>
      </c>
      <c r="AK118">
        <f t="shared" si="22"/>
        <v>0.2466666666666667</v>
      </c>
      <c r="AL118">
        <f t="shared" si="23"/>
        <v>0.99333333333333329</v>
      </c>
      <c r="AM118">
        <f t="shared" si="24"/>
        <v>6.6222222222222646E-3</v>
      </c>
    </row>
    <row r="119" spans="1:39">
      <c r="A119">
        <v>516.6</v>
      </c>
      <c r="B119">
        <v>15.7</v>
      </c>
      <c r="C119">
        <v>0.1115</v>
      </c>
      <c r="D119" s="8">
        <v>0</v>
      </c>
      <c r="E119" s="9">
        <v>1</v>
      </c>
      <c r="F119" s="10">
        <f t="shared" si="14"/>
        <v>1</v>
      </c>
      <c r="G119">
        <f t="shared" si="15"/>
        <v>0</v>
      </c>
      <c r="H119">
        <f t="shared" si="16"/>
        <v>0.15867086570232311</v>
      </c>
      <c r="I119" s="8">
        <f t="shared" si="17"/>
        <v>0.15867086570232311</v>
      </c>
      <c r="J119" s="10">
        <f t="shared" si="18"/>
        <v>0.84132913429767686</v>
      </c>
      <c r="K119" s="8">
        <f t="shared" si="19"/>
        <v>-0.1727723349314588</v>
      </c>
      <c r="L119" s="10">
        <f t="shared" si="20"/>
        <v>100</v>
      </c>
      <c r="M119">
        <f t="shared" si="21"/>
        <v>0.18859547260868137</v>
      </c>
      <c r="AF119">
        <v>0.12854088820661194</v>
      </c>
      <c r="AG119">
        <v>1</v>
      </c>
      <c r="AH119">
        <v>0</v>
      </c>
      <c r="AI119">
        <f t="shared" si="25"/>
        <v>114</v>
      </c>
      <c r="AJ119">
        <f t="shared" si="26"/>
        <v>1</v>
      </c>
      <c r="AK119">
        <f t="shared" si="22"/>
        <v>0.24</v>
      </c>
      <c r="AL119">
        <f t="shared" si="23"/>
        <v>0.99333333333333329</v>
      </c>
      <c r="AM119">
        <f t="shared" si="24"/>
        <v>6.6222222222222646E-3</v>
      </c>
    </row>
    <row r="120" spans="1:39">
      <c r="A120">
        <v>519.4</v>
      </c>
      <c r="B120">
        <v>20.78</v>
      </c>
      <c r="C120">
        <v>3.1359999999999999E-2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0.14067487152542296</v>
      </c>
      <c r="I120" s="8">
        <f t="shared" si="17"/>
        <v>0.14067487152542296</v>
      </c>
      <c r="J120" s="10">
        <f t="shared" si="18"/>
        <v>0.85932512847457709</v>
      </c>
      <c r="K120" s="8">
        <f t="shared" si="19"/>
        <v>-0.15160793213163332</v>
      </c>
      <c r="L120" s="10">
        <f t="shared" si="20"/>
        <v>100</v>
      </c>
      <c r="M120">
        <f t="shared" si="21"/>
        <v>0.16370389607381858</v>
      </c>
      <c r="AF120">
        <v>0.13470934686566557</v>
      </c>
      <c r="AG120">
        <v>1</v>
      </c>
      <c r="AH120">
        <v>0</v>
      </c>
      <c r="AI120">
        <f t="shared" si="25"/>
        <v>115</v>
      </c>
      <c r="AJ120">
        <f t="shared" si="26"/>
        <v>1</v>
      </c>
      <c r="AK120">
        <f t="shared" si="22"/>
        <v>0.23333333333333328</v>
      </c>
      <c r="AL120">
        <f t="shared" si="23"/>
        <v>0.99333333333333329</v>
      </c>
      <c r="AM120">
        <f t="shared" si="24"/>
        <v>6.6222222222221544E-3</v>
      </c>
    </row>
    <row r="121" spans="1:39">
      <c r="A121">
        <v>519.79999999999995</v>
      </c>
      <c r="B121">
        <v>21.82</v>
      </c>
      <c r="C121">
        <v>0.18590000000000001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0.85392527388432249</v>
      </c>
      <c r="I121" s="8">
        <f t="shared" si="17"/>
        <v>0.85392527388432249</v>
      </c>
      <c r="J121" s="10">
        <f t="shared" si="18"/>
        <v>0.14607472611567751</v>
      </c>
      <c r="K121" s="8">
        <f t="shared" si="19"/>
        <v>-0.15791159032844379</v>
      </c>
      <c r="L121" s="10">
        <f t="shared" si="20"/>
        <v>100</v>
      </c>
      <c r="M121">
        <f t="shared" si="21"/>
        <v>0.17106265686599834</v>
      </c>
      <c r="AF121">
        <v>0.14067487152542296</v>
      </c>
      <c r="AG121">
        <v>1</v>
      </c>
      <c r="AH121">
        <v>0</v>
      </c>
      <c r="AI121">
        <f t="shared" si="25"/>
        <v>116</v>
      </c>
      <c r="AJ121">
        <f t="shared" si="26"/>
        <v>1</v>
      </c>
      <c r="AK121">
        <f t="shared" si="22"/>
        <v>0.22666666666666668</v>
      </c>
      <c r="AL121">
        <f t="shared" si="23"/>
        <v>0.99333333333333329</v>
      </c>
      <c r="AM121">
        <f t="shared" si="24"/>
        <v>0</v>
      </c>
    </row>
    <row r="122" spans="1:39">
      <c r="A122">
        <v>520</v>
      </c>
      <c r="B122">
        <v>15.71</v>
      </c>
      <c r="C122">
        <v>4.5679999999999998E-2</v>
      </c>
      <c r="D122" s="8">
        <v>0</v>
      </c>
      <c r="E122" s="9">
        <v>1</v>
      </c>
      <c r="F122" s="10">
        <f t="shared" si="14"/>
        <v>1</v>
      </c>
      <c r="G122">
        <f t="shared" si="15"/>
        <v>0</v>
      </c>
      <c r="H122">
        <f t="shared" si="16"/>
        <v>4.6749212929640613E-2</v>
      </c>
      <c r="I122" s="8">
        <f t="shared" si="17"/>
        <v>4.6749212929640613E-2</v>
      </c>
      <c r="J122" s="10">
        <f t="shared" si="18"/>
        <v>0.95325078707035937</v>
      </c>
      <c r="K122" s="8">
        <f t="shared" si="19"/>
        <v>-4.7877254574351741E-2</v>
      </c>
      <c r="L122" s="10">
        <f t="shared" si="20"/>
        <v>100</v>
      </c>
      <c r="M122">
        <f t="shared" si="21"/>
        <v>4.9041882329114786E-2</v>
      </c>
      <c r="AF122">
        <v>0.14374899798793186</v>
      </c>
      <c r="AG122">
        <v>0</v>
      </c>
      <c r="AH122">
        <v>1</v>
      </c>
      <c r="AI122">
        <f t="shared" si="25"/>
        <v>116</v>
      </c>
      <c r="AJ122">
        <f t="shared" si="26"/>
        <v>2</v>
      </c>
      <c r="AK122">
        <f t="shared" si="22"/>
        <v>0.22666666666666668</v>
      </c>
      <c r="AL122">
        <f t="shared" si="23"/>
        <v>0.98666666666666669</v>
      </c>
      <c r="AM122">
        <f t="shared" si="24"/>
        <v>6.5777777777778204E-3</v>
      </c>
    </row>
    <row r="123" spans="1:39">
      <c r="A123">
        <v>520</v>
      </c>
      <c r="B123">
        <v>15.86</v>
      </c>
      <c r="C123">
        <v>0.1169</v>
      </c>
      <c r="D123" s="8">
        <v>0</v>
      </c>
      <c r="E123" s="9">
        <v>1</v>
      </c>
      <c r="F123" s="10">
        <f t="shared" si="14"/>
        <v>1</v>
      </c>
      <c r="G123">
        <f t="shared" si="15"/>
        <v>0</v>
      </c>
      <c r="H123">
        <f t="shared" si="16"/>
        <v>0.18727894828351468</v>
      </c>
      <c r="I123" s="8">
        <f t="shared" si="17"/>
        <v>0.18727894828351468</v>
      </c>
      <c r="J123" s="10">
        <f t="shared" si="18"/>
        <v>0.81272105171648534</v>
      </c>
      <c r="K123" s="8">
        <f t="shared" si="19"/>
        <v>-0.2073673381297895</v>
      </c>
      <c r="L123" s="10">
        <f t="shared" si="20"/>
        <v>100</v>
      </c>
      <c r="M123">
        <f t="shared" si="21"/>
        <v>0.23043447427377114</v>
      </c>
      <c r="AF123">
        <v>0.14641357512563166</v>
      </c>
      <c r="AG123">
        <v>1</v>
      </c>
      <c r="AH123">
        <v>0</v>
      </c>
      <c r="AI123">
        <f t="shared" si="25"/>
        <v>117</v>
      </c>
      <c r="AJ123">
        <f t="shared" si="26"/>
        <v>2</v>
      </c>
      <c r="AK123">
        <f t="shared" si="22"/>
        <v>0.21999999999999997</v>
      </c>
      <c r="AL123">
        <f t="shared" si="23"/>
        <v>0.98666666666666669</v>
      </c>
      <c r="AM123">
        <f t="shared" si="24"/>
        <v>6.5777777777777111E-3</v>
      </c>
    </row>
    <row r="124" spans="1:39">
      <c r="A124">
        <v>523.79999999999995</v>
      </c>
      <c r="B124">
        <v>18.420000000000002</v>
      </c>
      <c r="C124">
        <v>2.562E-2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7.0067478483108736E-2</v>
      </c>
      <c r="I124" s="8">
        <f t="shared" si="17"/>
        <v>7.0067478483108736E-2</v>
      </c>
      <c r="J124" s="10">
        <f t="shared" si="18"/>
        <v>0.92993252151689121</v>
      </c>
      <c r="K124" s="8">
        <f t="shared" si="19"/>
        <v>-7.2643252975977929E-2</v>
      </c>
      <c r="L124" s="10">
        <f t="shared" si="20"/>
        <v>100</v>
      </c>
      <c r="M124">
        <f t="shared" si="21"/>
        <v>7.5346841692143188E-2</v>
      </c>
      <c r="AF124">
        <v>0.15607880710437638</v>
      </c>
      <c r="AG124">
        <v>1</v>
      </c>
      <c r="AH124">
        <v>0</v>
      </c>
      <c r="AI124">
        <f t="shared" si="25"/>
        <v>118</v>
      </c>
      <c r="AJ124">
        <f t="shared" si="26"/>
        <v>2</v>
      </c>
      <c r="AK124">
        <f t="shared" si="22"/>
        <v>0.21333333333333337</v>
      </c>
      <c r="AL124">
        <f t="shared" si="23"/>
        <v>0.98666666666666669</v>
      </c>
      <c r="AM124">
        <f t="shared" si="24"/>
        <v>6.5777777777778204E-3</v>
      </c>
    </row>
    <row r="125" spans="1:39">
      <c r="A125">
        <v>526.4</v>
      </c>
      <c r="B125">
        <v>22.22</v>
      </c>
      <c r="C125">
        <v>1.5950000000000001E-3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0.12697716957810321</v>
      </c>
      <c r="I125" s="8">
        <f t="shared" si="17"/>
        <v>0.12697716957810321</v>
      </c>
      <c r="J125" s="10">
        <f t="shared" si="18"/>
        <v>0.87302283042189677</v>
      </c>
      <c r="K125" s="8">
        <f t="shared" si="19"/>
        <v>-0.13579357179846274</v>
      </c>
      <c r="L125" s="10">
        <f t="shared" si="20"/>
        <v>100</v>
      </c>
      <c r="M125">
        <f t="shared" si="21"/>
        <v>0.1454454169505971</v>
      </c>
      <c r="AF125">
        <v>0.15867086570232311</v>
      </c>
      <c r="AG125">
        <v>1</v>
      </c>
      <c r="AH125">
        <v>0</v>
      </c>
      <c r="AI125">
        <f t="shared" si="25"/>
        <v>119</v>
      </c>
      <c r="AJ125">
        <f t="shared" si="26"/>
        <v>2</v>
      </c>
      <c r="AK125">
        <f t="shared" si="22"/>
        <v>0.20666666666666667</v>
      </c>
      <c r="AL125">
        <f t="shared" si="23"/>
        <v>0.98666666666666669</v>
      </c>
      <c r="AM125">
        <f t="shared" si="24"/>
        <v>6.5777777777778204E-3</v>
      </c>
    </row>
    <row r="126" spans="1:39">
      <c r="A126">
        <v>527.20000000000005</v>
      </c>
      <c r="B126">
        <v>19.309999999999999</v>
      </c>
      <c r="C126">
        <v>6.9200000000000002E-4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5.6943415291387176E-2</v>
      </c>
      <c r="I126" s="8">
        <f t="shared" si="17"/>
        <v>5.6943415291387176E-2</v>
      </c>
      <c r="J126" s="10">
        <f t="shared" si="18"/>
        <v>0.94305658470861287</v>
      </c>
      <c r="K126" s="8">
        <f t="shared" si="19"/>
        <v>-5.8628993155680355E-2</v>
      </c>
      <c r="L126" s="10">
        <f t="shared" si="20"/>
        <v>100</v>
      </c>
      <c r="M126">
        <f t="shared" si="21"/>
        <v>6.0381758862307969E-2</v>
      </c>
      <c r="AF126">
        <v>0.16092494271857988</v>
      </c>
      <c r="AG126">
        <v>1</v>
      </c>
      <c r="AH126">
        <v>0</v>
      </c>
      <c r="AI126">
        <f t="shared" si="25"/>
        <v>120</v>
      </c>
      <c r="AJ126">
        <f t="shared" si="26"/>
        <v>2</v>
      </c>
      <c r="AK126">
        <f t="shared" si="22"/>
        <v>0.19999999999999996</v>
      </c>
      <c r="AL126">
        <f t="shared" si="23"/>
        <v>0.98666666666666669</v>
      </c>
      <c r="AM126">
        <f t="shared" si="24"/>
        <v>6.5777777777777111E-3</v>
      </c>
    </row>
    <row r="127" spans="1:39">
      <c r="A127">
        <v>529.4</v>
      </c>
      <c r="B127">
        <v>22.54</v>
      </c>
      <c r="C127">
        <v>8.7050000000000002E-2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0.50113157733633173</v>
      </c>
      <c r="I127" s="8">
        <f t="shared" si="17"/>
        <v>0.50113157733633173</v>
      </c>
      <c r="J127" s="10">
        <f t="shared" si="18"/>
        <v>0.49886842266366827</v>
      </c>
      <c r="K127" s="8">
        <f t="shared" si="19"/>
        <v>-0.69541290003757594</v>
      </c>
      <c r="L127" s="10">
        <f t="shared" si="20"/>
        <v>0</v>
      </c>
      <c r="M127">
        <f t="shared" si="21"/>
        <v>1.0045365763192216</v>
      </c>
      <c r="AF127">
        <v>0.16155890742178647</v>
      </c>
      <c r="AG127">
        <v>1</v>
      </c>
      <c r="AH127">
        <v>0</v>
      </c>
      <c r="AI127">
        <f t="shared" si="25"/>
        <v>121</v>
      </c>
      <c r="AJ127">
        <f t="shared" si="26"/>
        <v>2</v>
      </c>
      <c r="AK127">
        <f t="shared" si="22"/>
        <v>0.19333333333333336</v>
      </c>
      <c r="AL127">
        <f t="shared" si="23"/>
        <v>0.98666666666666669</v>
      </c>
      <c r="AM127">
        <f t="shared" si="24"/>
        <v>0</v>
      </c>
    </row>
    <row r="128" spans="1:39">
      <c r="A128">
        <v>530.20000000000005</v>
      </c>
      <c r="B128">
        <v>15.56</v>
      </c>
      <c r="C128">
        <v>0.20710000000000001</v>
      </c>
      <c r="D128" s="8">
        <v>1</v>
      </c>
      <c r="E128" s="9">
        <v>0</v>
      </c>
      <c r="F128" s="10">
        <f t="shared" si="14"/>
        <v>1</v>
      </c>
      <c r="G128">
        <f t="shared" si="15"/>
        <v>1</v>
      </c>
      <c r="H128">
        <f t="shared" si="16"/>
        <v>0.61336178972915922</v>
      </c>
      <c r="I128" s="8">
        <f t="shared" si="17"/>
        <v>0.61336178972915922</v>
      </c>
      <c r="J128" s="10">
        <f t="shared" si="18"/>
        <v>0.38663821027084078</v>
      </c>
      <c r="K128" s="8">
        <f t="shared" si="19"/>
        <v>-0.48880032182594813</v>
      </c>
      <c r="L128" s="10">
        <f t="shared" si="20"/>
        <v>100</v>
      </c>
      <c r="M128">
        <f t="shared" si="21"/>
        <v>0.6303591399809364</v>
      </c>
      <c r="AF128">
        <v>0.17037730266786383</v>
      </c>
      <c r="AG128">
        <v>0</v>
      </c>
      <c r="AH128">
        <v>1</v>
      </c>
      <c r="AI128">
        <f t="shared" si="25"/>
        <v>121</v>
      </c>
      <c r="AJ128">
        <f t="shared" si="26"/>
        <v>3</v>
      </c>
      <c r="AK128">
        <f t="shared" si="22"/>
        <v>0.19333333333333336</v>
      </c>
      <c r="AL128">
        <f t="shared" si="23"/>
        <v>0.98</v>
      </c>
      <c r="AM128">
        <f t="shared" si="24"/>
        <v>6.5333333333333753E-3</v>
      </c>
    </row>
    <row r="129" spans="1:39">
      <c r="A129">
        <v>531.5</v>
      </c>
      <c r="B129">
        <v>21.81</v>
      </c>
      <c r="C129">
        <v>8.2589999999999997E-2</v>
      </c>
      <c r="D129" s="8">
        <v>1</v>
      </c>
      <c r="E129" s="9">
        <v>0</v>
      </c>
      <c r="F129" s="10">
        <f t="shared" si="14"/>
        <v>1</v>
      </c>
      <c r="G129">
        <f t="shared" si="15"/>
        <v>1</v>
      </c>
      <c r="H129">
        <f t="shared" si="16"/>
        <v>0.42954039103939479</v>
      </c>
      <c r="I129" s="8">
        <f t="shared" si="17"/>
        <v>0.42954039103939479</v>
      </c>
      <c r="J129" s="10">
        <f t="shared" si="18"/>
        <v>0.57045960896060521</v>
      </c>
      <c r="K129" s="8">
        <f t="shared" si="19"/>
        <v>-0.84503949997857952</v>
      </c>
      <c r="L129" s="10">
        <f t="shared" si="20"/>
        <v>0</v>
      </c>
      <c r="M129">
        <f t="shared" si="21"/>
        <v>1.3280697714601797</v>
      </c>
      <c r="AF129">
        <v>0.17763893425298585</v>
      </c>
      <c r="AG129">
        <v>1</v>
      </c>
      <c r="AH129">
        <v>0</v>
      </c>
      <c r="AI129">
        <f t="shared" si="25"/>
        <v>122</v>
      </c>
      <c r="AJ129">
        <f t="shared" si="26"/>
        <v>3</v>
      </c>
      <c r="AK129">
        <f t="shared" si="22"/>
        <v>0.18666666666666665</v>
      </c>
      <c r="AL129">
        <f t="shared" si="23"/>
        <v>0.98</v>
      </c>
      <c r="AM129">
        <f t="shared" si="24"/>
        <v>6.5333333333332669E-3</v>
      </c>
    </row>
    <row r="130" spans="1:39">
      <c r="A130">
        <v>534.6</v>
      </c>
      <c r="B130">
        <v>18.66</v>
      </c>
      <c r="C130">
        <v>0.1226</v>
      </c>
      <c r="D130" s="8">
        <v>1</v>
      </c>
      <c r="E130" s="9">
        <v>0</v>
      </c>
      <c r="F130" s="10">
        <f t="shared" si="14"/>
        <v>1</v>
      </c>
      <c r="G130">
        <f t="shared" si="15"/>
        <v>1</v>
      </c>
      <c r="H130">
        <f t="shared" si="16"/>
        <v>0.41453310166815605</v>
      </c>
      <c r="I130" s="8">
        <f t="shared" si="17"/>
        <v>0.41453310166815605</v>
      </c>
      <c r="J130" s="10">
        <f t="shared" si="18"/>
        <v>0.58546689833184395</v>
      </c>
      <c r="K130" s="8">
        <f t="shared" si="19"/>
        <v>-0.88060244832358148</v>
      </c>
      <c r="L130" s="10">
        <f t="shared" si="20"/>
        <v>0</v>
      </c>
      <c r="M130">
        <f t="shared" si="21"/>
        <v>1.412352586502307</v>
      </c>
      <c r="AF130">
        <v>0.1818876509471308</v>
      </c>
      <c r="AG130">
        <v>1</v>
      </c>
      <c r="AH130">
        <v>0</v>
      </c>
      <c r="AI130">
        <f t="shared" si="25"/>
        <v>123</v>
      </c>
      <c r="AJ130">
        <f t="shared" si="26"/>
        <v>3</v>
      </c>
      <c r="AK130">
        <f t="shared" si="22"/>
        <v>0.18000000000000005</v>
      </c>
      <c r="AL130">
        <f t="shared" si="23"/>
        <v>0.98</v>
      </c>
      <c r="AM130">
        <f t="shared" si="24"/>
        <v>6.5333333333333753E-3</v>
      </c>
    </row>
    <row r="131" spans="1:39">
      <c r="A131">
        <v>538.9</v>
      </c>
      <c r="B131">
        <v>15.34</v>
      </c>
      <c r="C131">
        <v>9.2929999999999999E-2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0.12854088820661194</v>
      </c>
      <c r="I131" s="8">
        <f t="shared" si="17"/>
        <v>0.12854088820661194</v>
      </c>
      <c r="J131" s="10">
        <f t="shared" si="18"/>
        <v>0.87145911179338809</v>
      </c>
      <c r="K131" s="8">
        <f t="shared" si="19"/>
        <v>-0.13758633216987426</v>
      </c>
      <c r="L131" s="10">
        <f t="shared" si="20"/>
        <v>100</v>
      </c>
      <c r="M131">
        <f t="shared" si="21"/>
        <v>0.14750076792712147</v>
      </c>
      <c r="AF131">
        <v>0.18727894828351468</v>
      </c>
      <c r="AG131">
        <v>1</v>
      </c>
      <c r="AH131">
        <v>0</v>
      </c>
      <c r="AI131">
        <f t="shared" si="25"/>
        <v>124</v>
      </c>
      <c r="AJ131">
        <f t="shared" si="26"/>
        <v>3</v>
      </c>
      <c r="AK131">
        <f t="shared" si="22"/>
        <v>0.17333333333333334</v>
      </c>
      <c r="AL131">
        <f t="shared" si="23"/>
        <v>0.98</v>
      </c>
      <c r="AM131">
        <f t="shared" si="24"/>
        <v>6.5333333333333753E-3</v>
      </c>
    </row>
    <row r="132" spans="1:39">
      <c r="A132">
        <v>541.6</v>
      </c>
      <c r="B132">
        <v>17.43</v>
      </c>
      <c r="C132">
        <v>4.3360000000000003E-2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9.0731333939903916E-2</v>
      </c>
      <c r="I132" s="8">
        <f t="shared" si="17"/>
        <v>9.0731333939903916E-2</v>
      </c>
      <c r="J132" s="10">
        <f t="shared" si="18"/>
        <v>0.90926866606009604</v>
      </c>
      <c r="K132" s="8">
        <f t="shared" si="19"/>
        <v>-9.5114666252239397E-2</v>
      </c>
      <c r="L132" s="10">
        <f t="shared" si="20"/>
        <v>100</v>
      </c>
      <c r="M132">
        <f t="shared" si="21"/>
        <v>9.9784956115387832E-2</v>
      </c>
      <c r="AF132">
        <v>0.18892350574589853</v>
      </c>
      <c r="AG132">
        <v>1</v>
      </c>
      <c r="AH132">
        <v>0</v>
      </c>
      <c r="AI132">
        <f t="shared" si="25"/>
        <v>125</v>
      </c>
      <c r="AJ132">
        <f t="shared" si="26"/>
        <v>3</v>
      </c>
      <c r="AK132">
        <f t="shared" si="22"/>
        <v>0.16666666666666663</v>
      </c>
      <c r="AL132">
        <f t="shared" si="23"/>
        <v>0.98</v>
      </c>
      <c r="AM132">
        <f t="shared" si="24"/>
        <v>0</v>
      </c>
    </row>
    <row r="133" spans="1:39">
      <c r="A133">
        <v>545.20000000000005</v>
      </c>
      <c r="B133">
        <v>20.28</v>
      </c>
      <c r="C133">
        <v>9.8470000000000002E-2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0.43783627343641635</v>
      </c>
      <c r="I133" s="8">
        <f t="shared" ref="I133:I196" si="30">F133*H133</f>
        <v>0.43783627343641635</v>
      </c>
      <c r="J133" s="10">
        <f t="shared" ref="J133:J196" si="31">F133-I133</f>
        <v>0.56216372656358371</v>
      </c>
      <c r="K133" s="8">
        <f t="shared" ref="K133:K196" si="32">IFERROR(F133*(G133*LN(H133)+(1-G133)*LN(1-H133)),0)</f>
        <v>-0.82591024342786157</v>
      </c>
      <c r="L133" s="10">
        <f t="shared" ref="L133:L196" si="33">100*IF(H133&gt;=$AB$10,D133/F133,E133/F133)</f>
        <v>0</v>
      </c>
      <c r="M133">
        <f t="shared" ref="M133:M196" si="34">IFERROR((D133-I133)^2/I133+(E133-J133)^2/J133,0)</f>
        <v>1.2839587779042763</v>
      </c>
      <c r="AF133">
        <v>0.1948473915051499</v>
      </c>
      <c r="AG133">
        <v>0</v>
      </c>
      <c r="AH133">
        <v>1</v>
      </c>
      <c r="AI133">
        <f t="shared" si="25"/>
        <v>125</v>
      </c>
      <c r="AJ133">
        <f t="shared" si="26"/>
        <v>4</v>
      </c>
      <c r="AK133">
        <f t="shared" ref="AK133:AK196" si="35">1-AI133/AI$304</f>
        <v>0.16666666666666663</v>
      </c>
      <c r="AL133">
        <f t="shared" ref="AL133:AL196" si="36">1-AJ133/AJ$304</f>
        <v>0.97333333333333338</v>
      </c>
      <c r="AM133">
        <f t="shared" ref="AM133:AM196" si="37">(AK133-AK134)*AL133</f>
        <v>6.4888888888888227E-3</v>
      </c>
    </row>
    <row r="134" spans="1:39">
      <c r="A134">
        <v>546.4</v>
      </c>
      <c r="B134">
        <v>17.02</v>
      </c>
      <c r="C134">
        <v>3.5540000000000002E-2</v>
      </c>
      <c r="D134" s="8">
        <v>0</v>
      </c>
      <c r="E134" s="9">
        <v>1</v>
      </c>
      <c r="F134" s="10">
        <f t="shared" si="27"/>
        <v>1</v>
      </c>
      <c r="G134">
        <f t="shared" si="28"/>
        <v>0</v>
      </c>
      <c r="H134">
        <f t="shared" si="29"/>
        <v>7.3263777654132931E-2</v>
      </c>
      <c r="I134" s="8">
        <f t="shared" si="30"/>
        <v>7.3263777654132931E-2</v>
      </c>
      <c r="J134" s="10">
        <f t="shared" si="31"/>
        <v>0.92673622234586706</v>
      </c>
      <c r="K134" s="8">
        <f t="shared" si="32"/>
        <v>-7.6086303696963203E-2</v>
      </c>
      <c r="L134" s="10">
        <f t="shared" si="33"/>
        <v>100</v>
      </c>
      <c r="M134">
        <f t="shared" si="34"/>
        <v>7.9055696634667827E-2</v>
      </c>
      <c r="AF134">
        <v>0.22515681845195779</v>
      </c>
      <c r="AG134">
        <v>1</v>
      </c>
      <c r="AH134">
        <v>0</v>
      </c>
      <c r="AI134">
        <f t="shared" ref="AI134:AI197" si="38">AI133+AG134</f>
        <v>126</v>
      </c>
      <c r="AJ134">
        <f t="shared" ref="AJ134:AJ197" si="39">AJ133+AH134</f>
        <v>4</v>
      </c>
      <c r="AK134">
        <f t="shared" si="35"/>
        <v>0.16000000000000003</v>
      </c>
      <c r="AL134">
        <f t="shared" si="36"/>
        <v>0.97333333333333338</v>
      </c>
      <c r="AM134">
        <f t="shared" si="37"/>
        <v>0</v>
      </c>
    </row>
    <row r="135" spans="1:39">
      <c r="A135">
        <v>551.70000000000005</v>
      </c>
      <c r="B135">
        <v>14.76</v>
      </c>
      <c r="C135">
        <v>3.261E-2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3.8635601988167019E-2</v>
      </c>
      <c r="I135" s="8">
        <f t="shared" si="30"/>
        <v>3.8635601988167019E-2</v>
      </c>
      <c r="J135" s="10">
        <f t="shared" si="31"/>
        <v>0.96136439801183293</v>
      </c>
      <c r="K135" s="8">
        <f t="shared" si="32"/>
        <v>-3.9401755608171343E-2</v>
      </c>
      <c r="L135" s="10">
        <f t="shared" si="33"/>
        <v>100</v>
      </c>
      <c r="M135">
        <f t="shared" si="34"/>
        <v>4.0188301197826834E-2</v>
      </c>
      <c r="AF135">
        <v>0.22803664207178712</v>
      </c>
      <c r="AG135">
        <v>0</v>
      </c>
      <c r="AH135">
        <v>1</v>
      </c>
      <c r="AI135">
        <f t="shared" si="38"/>
        <v>126</v>
      </c>
      <c r="AJ135">
        <f t="shared" si="39"/>
        <v>5</v>
      </c>
      <c r="AK135">
        <f t="shared" si="35"/>
        <v>0.16000000000000003</v>
      </c>
      <c r="AL135">
        <f t="shared" si="36"/>
        <v>0.96666666666666667</v>
      </c>
      <c r="AM135">
        <f t="shared" si="37"/>
        <v>6.4444444444444861E-3</v>
      </c>
    </row>
    <row r="136" spans="1:39">
      <c r="A136">
        <v>553.5</v>
      </c>
      <c r="B136">
        <v>16.39</v>
      </c>
      <c r="C136">
        <v>8.0920000000000006E-2</v>
      </c>
      <c r="D136" s="8">
        <v>0</v>
      </c>
      <c r="E136" s="9">
        <v>1</v>
      </c>
      <c r="F136" s="10">
        <f t="shared" si="27"/>
        <v>1</v>
      </c>
      <c r="G136">
        <f t="shared" si="28"/>
        <v>0</v>
      </c>
      <c r="H136">
        <f t="shared" si="29"/>
        <v>0.15607880710437638</v>
      </c>
      <c r="I136" s="8">
        <f t="shared" si="30"/>
        <v>0.15607880710437638</v>
      </c>
      <c r="J136" s="10">
        <f t="shared" si="31"/>
        <v>0.84392119289562362</v>
      </c>
      <c r="K136" s="8">
        <f t="shared" si="32"/>
        <v>-0.16969616209215974</v>
      </c>
      <c r="L136" s="10">
        <f t="shared" si="33"/>
        <v>100</v>
      </c>
      <c r="M136">
        <f t="shared" si="34"/>
        <v>0.18494476548082167</v>
      </c>
      <c r="AF136">
        <v>0.23623040904289497</v>
      </c>
      <c r="AG136">
        <v>1</v>
      </c>
      <c r="AH136">
        <v>0</v>
      </c>
      <c r="AI136">
        <f t="shared" si="38"/>
        <v>127</v>
      </c>
      <c r="AJ136">
        <f t="shared" si="39"/>
        <v>5</v>
      </c>
      <c r="AK136">
        <f t="shared" si="35"/>
        <v>0.15333333333333332</v>
      </c>
      <c r="AL136">
        <f t="shared" si="36"/>
        <v>0.96666666666666667</v>
      </c>
      <c r="AM136">
        <f t="shared" si="37"/>
        <v>0</v>
      </c>
    </row>
    <row r="137" spans="1:39">
      <c r="A137">
        <v>555.1</v>
      </c>
      <c r="B137">
        <v>18.3</v>
      </c>
      <c r="C137">
        <v>3.9739999999999998E-2</v>
      </c>
      <c r="D137" s="8">
        <v>0</v>
      </c>
      <c r="E137" s="9">
        <v>1</v>
      </c>
      <c r="F137" s="10">
        <f t="shared" si="27"/>
        <v>1</v>
      </c>
      <c r="G137">
        <f t="shared" si="28"/>
        <v>0</v>
      </c>
      <c r="H137">
        <f t="shared" si="29"/>
        <v>0.12262728742912335</v>
      </c>
      <c r="I137" s="8">
        <f t="shared" si="30"/>
        <v>0.12262728742912335</v>
      </c>
      <c r="J137" s="10">
        <f t="shared" si="31"/>
        <v>0.87737271257087668</v>
      </c>
      <c r="K137" s="8">
        <f t="shared" si="32"/>
        <v>-0.13082339106317153</v>
      </c>
      <c r="L137" s="10">
        <f t="shared" si="33"/>
        <v>100</v>
      </c>
      <c r="M137">
        <f t="shared" si="34"/>
        <v>0.13976647059127356</v>
      </c>
      <c r="AF137">
        <v>0.24224030019219764</v>
      </c>
      <c r="AG137">
        <v>0</v>
      </c>
      <c r="AH137">
        <v>1</v>
      </c>
      <c r="AI137">
        <f t="shared" si="38"/>
        <v>127</v>
      </c>
      <c r="AJ137">
        <f t="shared" si="39"/>
        <v>6</v>
      </c>
      <c r="AK137">
        <f t="shared" si="35"/>
        <v>0.15333333333333332</v>
      </c>
      <c r="AL137">
        <f t="shared" si="36"/>
        <v>0.96</v>
      </c>
      <c r="AM137">
        <f t="shared" si="37"/>
        <v>0</v>
      </c>
    </row>
    <row r="138" spans="1:39">
      <c r="A138">
        <v>559.20000000000005</v>
      </c>
      <c r="B138">
        <v>10.94</v>
      </c>
      <c r="C138">
        <v>6.8769999999999998E-2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2.9112992303672796E-2</v>
      </c>
      <c r="I138" s="8">
        <f t="shared" si="30"/>
        <v>2.9112992303672796E-2</v>
      </c>
      <c r="J138" s="10">
        <f t="shared" si="31"/>
        <v>0.97088700769632719</v>
      </c>
      <c r="K138" s="8">
        <f t="shared" si="32"/>
        <v>-2.9545184407050531E-2</v>
      </c>
      <c r="L138" s="10">
        <f t="shared" si="33"/>
        <v>100</v>
      </c>
      <c r="M138">
        <f t="shared" si="34"/>
        <v>2.9985973725975244E-2</v>
      </c>
      <c r="AF138">
        <v>0.2457176532811062</v>
      </c>
      <c r="AG138">
        <v>0</v>
      </c>
      <c r="AH138">
        <v>1</v>
      </c>
      <c r="AI138">
        <f t="shared" si="38"/>
        <v>127</v>
      </c>
      <c r="AJ138">
        <f t="shared" si="39"/>
        <v>7</v>
      </c>
      <c r="AK138">
        <f t="shared" si="35"/>
        <v>0.15333333333333332</v>
      </c>
      <c r="AL138">
        <f t="shared" si="36"/>
        <v>0.95333333333333337</v>
      </c>
      <c r="AM138">
        <f t="shared" si="37"/>
        <v>0</v>
      </c>
    </row>
    <row r="139" spans="1:39">
      <c r="A139">
        <v>559.20000000000005</v>
      </c>
      <c r="B139">
        <v>20.82</v>
      </c>
      <c r="C139">
        <v>0.10630000000000001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0.55864920792243855</v>
      </c>
      <c r="I139" s="8">
        <f t="shared" si="30"/>
        <v>0.55864920792243855</v>
      </c>
      <c r="J139" s="10">
        <f t="shared" si="31"/>
        <v>0.44135079207756145</v>
      </c>
      <c r="K139" s="8">
        <f t="shared" si="32"/>
        <v>-0.58223353783202469</v>
      </c>
      <c r="L139" s="10">
        <f t="shared" si="33"/>
        <v>100</v>
      </c>
      <c r="M139">
        <f t="shared" si="34"/>
        <v>0.79003207347040127</v>
      </c>
      <c r="AF139">
        <v>0.25339712554001453</v>
      </c>
      <c r="AG139">
        <v>0</v>
      </c>
      <c r="AH139">
        <v>1</v>
      </c>
      <c r="AI139">
        <f t="shared" si="38"/>
        <v>127</v>
      </c>
      <c r="AJ139">
        <f t="shared" si="39"/>
        <v>8</v>
      </c>
      <c r="AK139">
        <f t="shared" si="35"/>
        <v>0.15333333333333332</v>
      </c>
      <c r="AL139">
        <f t="shared" si="36"/>
        <v>0.94666666666666666</v>
      </c>
      <c r="AM139">
        <f t="shared" si="37"/>
        <v>6.3111111111111519E-3</v>
      </c>
    </row>
    <row r="140" spans="1:39">
      <c r="A140">
        <v>561</v>
      </c>
      <c r="B140">
        <v>21.84</v>
      </c>
      <c r="C140">
        <v>4.0719999999999999E-2</v>
      </c>
      <c r="D140" s="8">
        <v>0</v>
      </c>
      <c r="E140" s="9">
        <v>1</v>
      </c>
      <c r="F140" s="10">
        <f t="shared" si="27"/>
        <v>1</v>
      </c>
      <c r="G140">
        <f t="shared" si="28"/>
        <v>0</v>
      </c>
      <c r="H140">
        <f t="shared" si="29"/>
        <v>0.30518922385245517</v>
      </c>
      <c r="I140" s="8">
        <f t="shared" si="30"/>
        <v>0.30518922385245517</v>
      </c>
      <c r="J140" s="10">
        <f t="shared" si="31"/>
        <v>0.69481077614754483</v>
      </c>
      <c r="K140" s="8">
        <f t="shared" si="32"/>
        <v>-0.36411573502396927</v>
      </c>
      <c r="L140" s="10">
        <f t="shared" si="33"/>
        <v>100</v>
      </c>
      <c r="M140">
        <f t="shared" si="34"/>
        <v>0.43924077508499593</v>
      </c>
      <c r="AF140">
        <v>0.25587372807950887</v>
      </c>
      <c r="AG140">
        <v>1</v>
      </c>
      <c r="AH140">
        <v>0</v>
      </c>
      <c r="AI140">
        <f t="shared" si="38"/>
        <v>128</v>
      </c>
      <c r="AJ140">
        <f t="shared" si="39"/>
        <v>8</v>
      </c>
      <c r="AK140">
        <f t="shared" si="35"/>
        <v>0.14666666666666661</v>
      </c>
      <c r="AL140">
        <f t="shared" si="36"/>
        <v>0.94666666666666666</v>
      </c>
      <c r="AM140">
        <f t="shared" si="37"/>
        <v>0</v>
      </c>
    </row>
    <row r="141" spans="1:39">
      <c r="A141">
        <v>561</v>
      </c>
      <c r="B141">
        <v>22.3</v>
      </c>
      <c r="C141">
        <v>4.7509999999999997E-2</v>
      </c>
      <c r="D141" s="8">
        <v>0</v>
      </c>
      <c r="E141" s="9">
        <v>1</v>
      </c>
      <c r="F141" s="10">
        <f t="shared" si="27"/>
        <v>1</v>
      </c>
      <c r="G141">
        <f t="shared" si="28"/>
        <v>0</v>
      </c>
      <c r="H141">
        <f t="shared" si="29"/>
        <v>0.36770621431139583</v>
      </c>
      <c r="I141" s="8">
        <f t="shared" si="30"/>
        <v>0.36770621431139583</v>
      </c>
      <c r="J141" s="10">
        <f t="shared" si="31"/>
        <v>0.63229378568860417</v>
      </c>
      <c r="K141" s="8">
        <f t="shared" si="32"/>
        <v>-0.45840114207182142</v>
      </c>
      <c r="L141" s="10">
        <f t="shared" si="33"/>
        <v>100</v>
      </c>
      <c r="M141">
        <f t="shared" si="34"/>
        <v>0.58154329938723448</v>
      </c>
      <c r="AF141">
        <v>0.25807720778915683</v>
      </c>
      <c r="AG141">
        <v>0</v>
      </c>
      <c r="AH141">
        <v>1</v>
      </c>
      <c r="AI141">
        <f t="shared" si="38"/>
        <v>128</v>
      </c>
      <c r="AJ141">
        <f t="shared" si="39"/>
        <v>9</v>
      </c>
      <c r="AK141">
        <f t="shared" si="35"/>
        <v>0.14666666666666661</v>
      </c>
      <c r="AL141">
        <f t="shared" si="36"/>
        <v>0.94</v>
      </c>
      <c r="AM141">
        <f t="shared" si="37"/>
        <v>6.2666666666666027E-3</v>
      </c>
    </row>
    <row r="142" spans="1:39">
      <c r="A142">
        <v>561.29999999999995</v>
      </c>
      <c r="B142">
        <v>13.9</v>
      </c>
      <c r="C142">
        <v>7.8600000000000003E-2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8.3809241588251857E-2</v>
      </c>
      <c r="I142" s="8">
        <f t="shared" si="30"/>
        <v>8.3809241588251857E-2</v>
      </c>
      <c r="J142" s="10">
        <f t="shared" si="31"/>
        <v>0.91619075841174813</v>
      </c>
      <c r="K142" s="8">
        <f t="shared" si="32"/>
        <v>-8.7530684448139176E-2</v>
      </c>
      <c r="L142" s="10">
        <f t="shared" si="33"/>
        <v>100</v>
      </c>
      <c r="M142">
        <f t="shared" si="34"/>
        <v>9.14757552603329E-2</v>
      </c>
      <c r="AF142">
        <v>0.27264038524336148</v>
      </c>
      <c r="AG142">
        <v>1</v>
      </c>
      <c r="AH142">
        <v>0</v>
      </c>
      <c r="AI142">
        <f t="shared" si="38"/>
        <v>129</v>
      </c>
      <c r="AJ142">
        <f t="shared" si="39"/>
        <v>9</v>
      </c>
      <c r="AK142">
        <f t="shared" si="35"/>
        <v>0.14000000000000001</v>
      </c>
      <c r="AL142">
        <f t="shared" si="36"/>
        <v>0.94</v>
      </c>
      <c r="AM142">
        <f t="shared" si="37"/>
        <v>0</v>
      </c>
    </row>
    <row r="143" spans="1:39">
      <c r="A143">
        <v>563</v>
      </c>
      <c r="B143">
        <v>21.58</v>
      </c>
      <c r="C143">
        <v>3.1099999999999999E-2</v>
      </c>
      <c r="D143" s="8">
        <v>1</v>
      </c>
      <c r="E143" s="9">
        <v>0</v>
      </c>
      <c r="F143" s="10">
        <f t="shared" si="27"/>
        <v>1</v>
      </c>
      <c r="G143">
        <f t="shared" si="28"/>
        <v>1</v>
      </c>
      <c r="H143">
        <f t="shared" si="29"/>
        <v>0.25339712554001453</v>
      </c>
      <c r="I143" s="8">
        <f t="shared" si="30"/>
        <v>0.25339712554001453</v>
      </c>
      <c r="J143" s="10">
        <f t="shared" si="31"/>
        <v>0.74660287445998552</v>
      </c>
      <c r="K143" s="8">
        <f t="shared" si="32"/>
        <v>-1.3727973547268619</v>
      </c>
      <c r="L143" s="10">
        <f t="shared" si="33"/>
        <v>0</v>
      </c>
      <c r="M143">
        <f t="shared" si="34"/>
        <v>2.9463746791479992</v>
      </c>
      <c r="AF143">
        <v>0.29817177527179117</v>
      </c>
      <c r="AG143">
        <v>0</v>
      </c>
      <c r="AH143">
        <v>1</v>
      </c>
      <c r="AI143">
        <f t="shared" si="38"/>
        <v>129</v>
      </c>
      <c r="AJ143">
        <f t="shared" si="39"/>
        <v>10</v>
      </c>
      <c r="AK143">
        <f t="shared" si="35"/>
        <v>0.14000000000000001</v>
      </c>
      <c r="AL143">
        <f t="shared" si="36"/>
        <v>0.93333333333333335</v>
      </c>
      <c r="AM143">
        <f t="shared" si="37"/>
        <v>6.2222222222222626E-3</v>
      </c>
    </row>
    <row r="144" spans="1:39">
      <c r="A144">
        <v>565.4</v>
      </c>
      <c r="B144">
        <v>19.63</v>
      </c>
      <c r="C144">
        <v>5.858E-2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0.25807720778915683</v>
      </c>
      <c r="I144" s="8">
        <f t="shared" si="30"/>
        <v>0.25807720778915683</v>
      </c>
      <c r="J144" s="10">
        <f t="shared" si="31"/>
        <v>0.74192279221084312</v>
      </c>
      <c r="K144" s="8">
        <f t="shared" si="32"/>
        <v>-1.3544964838316331</v>
      </c>
      <c r="L144" s="10">
        <f t="shared" si="33"/>
        <v>0</v>
      </c>
      <c r="M144">
        <f t="shared" si="34"/>
        <v>2.8748094361629057</v>
      </c>
      <c r="AF144">
        <v>0.30518922385245517</v>
      </c>
      <c r="AG144">
        <v>1</v>
      </c>
      <c r="AH144">
        <v>0</v>
      </c>
      <c r="AI144">
        <f t="shared" si="38"/>
        <v>130</v>
      </c>
      <c r="AJ144">
        <f t="shared" si="39"/>
        <v>10</v>
      </c>
      <c r="AK144">
        <f t="shared" si="35"/>
        <v>0.1333333333333333</v>
      </c>
      <c r="AL144">
        <f t="shared" si="36"/>
        <v>0.93333333333333335</v>
      </c>
      <c r="AM144">
        <f t="shared" si="37"/>
        <v>6.2222222222221586E-3</v>
      </c>
    </row>
    <row r="145" spans="1:39">
      <c r="A145">
        <v>566.29999999999995</v>
      </c>
      <c r="B145">
        <v>14.36</v>
      </c>
      <c r="C145">
        <v>6.6640000000000005E-2</v>
      </c>
      <c r="D145" s="8">
        <v>0</v>
      </c>
      <c r="E145" s="9">
        <v>1</v>
      </c>
      <c r="F145" s="10">
        <f t="shared" si="27"/>
        <v>1</v>
      </c>
      <c r="G145">
        <f t="shared" si="28"/>
        <v>0</v>
      </c>
      <c r="H145">
        <f t="shared" si="29"/>
        <v>7.9456079942706162E-2</v>
      </c>
      <c r="I145" s="8">
        <f t="shared" si="30"/>
        <v>7.9456079942706162E-2</v>
      </c>
      <c r="J145" s="10">
        <f t="shared" si="31"/>
        <v>0.9205439200572938</v>
      </c>
      <c r="K145" s="8">
        <f t="shared" si="32"/>
        <v>-8.2790566185655751E-2</v>
      </c>
      <c r="L145" s="10">
        <f t="shared" si="33"/>
        <v>100</v>
      </c>
      <c r="M145">
        <f t="shared" si="34"/>
        <v>8.6314273780398104E-2</v>
      </c>
      <c r="AF145">
        <v>0.31086500249210719</v>
      </c>
      <c r="AG145">
        <v>1</v>
      </c>
      <c r="AH145">
        <v>0</v>
      </c>
      <c r="AI145">
        <f t="shared" si="38"/>
        <v>131</v>
      </c>
      <c r="AJ145">
        <f t="shared" si="39"/>
        <v>10</v>
      </c>
      <c r="AK145">
        <f t="shared" si="35"/>
        <v>0.12666666666666671</v>
      </c>
      <c r="AL145">
        <f t="shared" si="36"/>
        <v>0.93333333333333335</v>
      </c>
      <c r="AM145">
        <f t="shared" si="37"/>
        <v>6.2222222222222626E-3</v>
      </c>
    </row>
    <row r="146" spans="1:39">
      <c r="A146">
        <v>568.9</v>
      </c>
      <c r="B146">
        <v>13.16</v>
      </c>
      <c r="C146">
        <v>3.8879999999999998E-2</v>
      </c>
      <c r="D146" s="8">
        <v>0</v>
      </c>
      <c r="E146" s="9">
        <v>1</v>
      </c>
      <c r="F146" s="10">
        <f t="shared" si="27"/>
        <v>1</v>
      </c>
      <c r="G146">
        <f t="shared" si="28"/>
        <v>0</v>
      </c>
      <c r="H146">
        <f t="shared" si="29"/>
        <v>3.343142021982913E-2</v>
      </c>
      <c r="I146" s="8">
        <f t="shared" si="30"/>
        <v>3.343142021982913E-2</v>
      </c>
      <c r="J146" s="10">
        <f t="shared" si="31"/>
        <v>0.96656857978017086</v>
      </c>
      <c r="K146" s="8">
        <f t="shared" si="32"/>
        <v>-3.4003026016954874E-2</v>
      </c>
      <c r="L146" s="10">
        <f t="shared" si="33"/>
        <v>100</v>
      </c>
      <c r="M146">
        <f t="shared" si="34"/>
        <v>3.4587737403415829E-2</v>
      </c>
      <c r="AF146">
        <v>0.33763559304352675</v>
      </c>
      <c r="AG146">
        <v>1</v>
      </c>
      <c r="AH146">
        <v>0</v>
      </c>
      <c r="AI146">
        <f t="shared" si="38"/>
        <v>132</v>
      </c>
      <c r="AJ146">
        <f t="shared" si="39"/>
        <v>10</v>
      </c>
      <c r="AK146">
        <f t="shared" si="35"/>
        <v>0.12</v>
      </c>
      <c r="AL146">
        <f t="shared" si="36"/>
        <v>0.93333333333333335</v>
      </c>
      <c r="AM146">
        <f t="shared" si="37"/>
        <v>6.2222222222222626E-3</v>
      </c>
    </row>
    <row r="147" spans="1:39">
      <c r="A147">
        <v>571.79999999999995</v>
      </c>
      <c r="B147">
        <v>16.34</v>
      </c>
      <c r="C147">
        <v>1.857E-2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5.6788598668130789E-2</v>
      </c>
      <c r="I147" s="8">
        <f t="shared" si="30"/>
        <v>5.6788598668130789E-2</v>
      </c>
      <c r="J147" s="10">
        <f t="shared" si="31"/>
        <v>0.9432114013318692</v>
      </c>
      <c r="K147" s="8">
        <f t="shared" si="32"/>
        <v>-5.8464841905964293E-2</v>
      </c>
      <c r="L147" s="10">
        <f t="shared" si="33"/>
        <v>100</v>
      </c>
      <c r="M147">
        <f t="shared" si="34"/>
        <v>6.0207710156961622E-2</v>
      </c>
      <c r="AF147">
        <v>0.3468896020905633</v>
      </c>
      <c r="AG147">
        <v>1</v>
      </c>
      <c r="AH147">
        <v>0</v>
      </c>
      <c r="AI147">
        <f t="shared" si="38"/>
        <v>133</v>
      </c>
      <c r="AJ147">
        <f t="shared" si="39"/>
        <v>10</v>
      </c>
      <c r="AK147">
        <f t="shared" si="35"/>
        <v>0.11333333333333329</v>
      </c>
      <c r="AL147">
        <f t="shared" si="36"/>
        <v>0.93333333333333335</v>
      </c>
      <c r="AM147">
        <f t="shared" si="37"/>
        <v>0</v>
      </c>
    </row>
    <row r="148" spans="1:39">
      <c r="A148">
        <v>572.29999999999995</v>
      </c>
      <c r="B148">
        <v>17.84</v>
      </c>
      <c r="C148">
        <v>1.9970000000000002E-2</v>
      </c>
      <c r="D148" s="8">
        <v>0</v>
      </c>
      <c r="E148" s="9">
        <v>1</v>
      </c>
      <c r="F148" s="10">
        <f t="shared" si="27"/>
        <v>1</v>
      </c>
      <c r="G148">
        <f t="shared" si="28"/>
        <v>0</v>
      </c>
      <c r="H148">
        <f t="shared" si="29"/>
        <v>8.8934405737280689E-2</v>
      </c>
      <c r="I148" s="8">
        <f t="shared" si="30"/>
        <v>8.8934405737280689E-2</v>
      </c>
      <c r="J148" s="10">
        <f t="shared" si="31"/>
        <v>0.91106559426271927</v>
      </c>
      <c r="K148" s="8">
        <f t="shared" si="32"/>
        <v>-9.3140381830457877E-2</v>
      </c>
      <c r="L148" s="10">
        <f t="shared" si="33"/>
        <v>100</v>
      </c>
      <c r="M148">
        <f t="shared" si="34"/>
        <v>9.761580976971361E-2</v>
      </c>
      <c r="AF148">
        <v>0.35970418791188791</v>
      </c>
      <c r="AG148">
        <v>0</v>
      </c>
      <c r="AH148">
        <v>1</v>
      </c>
      <c r="AI148">
        <f t="shared" si="38"/>
        <v>133</v>
      </c>
      <c r="AJ148">
        <f t="shared" si="39"/>
        <v>11</v>
      </c>
      <c r="AK148">
        <f t="shared" si="35"/>
        <v>0.11333333333333329</v>
      </c>
      <c r="AL148">
        <f t="shared" si="36"/>
        <v>0.92666666666666664</v>
      </c>
      <c r="AM148">
        <f t="shared" si="37"/>
        <v>6.1777777777777144E-3</v>
      </c>
    </row>
    <row r="149" spans="1:39">
      <c r="A149">
        <v>572.6</v>
      </c>
      <c r="B149">
        <v>24.69</v>
      </c>
      <c r="C149">
        <v>5.2850000000000001E-2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0.60259835687492824</v>
      </c>
      <c r="I149" s="8">
        <f t="shared" si="30"/>
        <v>0.60259835687492824</v>
      </c>
      <c r="J149" s="10">
        <f t="shared" si="31"/>
        <v>0.39740164312507176</v>
      </c>
      <c r="K149" s="8">
        <f t="shared" si="32"/>
        <v>-0.50650437901562739</v>
      </c>
      <c r="L149" s="10">
        <f t="shared" si="33"/>
        <v>100</v>
      </c>
      <c r="M149">
        <f t="shared" si="34"/>
        <v>0.65948013065617117</v>
      </c>
      <c r="AF149">
        <v>0.36770621431139583</v>
      </c>
      <c r="AG149">
        <v>1</v>
      </c>
      <c r="AH149">
        <v>0</v>
      </c>
      <c r="AI149">
        <f t="shared" si="38"/>
        <v>134</v>
      </c>
      <c r="AJ149">
        <f t="shared" si="39"/>
        <v>11</v>
      </c>
      <c r="AK149">
        <f t="shared" si="35"/>
        <v>0.10666666666666669</v>
      </c>
      <c r="AL149">
        <f t="shared" si="36"/>
        <v>0.92666666666666664</v>
      </c>
      <c r="AM149">
        <f t="shared" si="37"/>
        <v>6.1777777777778176E-3</v>
      </c>
    </row>
    <row r="150" spans="1:39">
      <c r="A150">
        <v>575.29999999999995</v>
      </c>
      <c r="B150">
        <v>15.6</v>
      </c>
      <c r="C150">
        <v>4.7050000000000002E-2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8.3910645136317366E-2</v>
      </c>
      <c r="I150" s="8">
        <f t="shared" si="30"/>
        <v>8.3910645136317366E-2</v>
      </c>
      <c r="J150" s="10">
        <f t="shared" si="31"/>
        <v>0.91608935486368259</v>
      </c>
      <c r="K150" s="8">
        <f t="shared" si="32"/>
        <v>-8.7641370087779502E-2</v>
      </c>
      <c r="L150" s="10">
        <f t="shared" si="33"/>
        <v>100</v>
      </c>
      <c r="M150">
        <f t="shared" si="34"/>
        <v>9.1596572638706825E-2</v>
      </c>
      <c r="AF150">
        <v>0.3735111904668531</v>
      </c>
      <c r="AG150">
        <v>1</v>
      </c>
      <c r="AH150">
        <v>0</v>
      </c>
      <c r="AI150">
        <f t="shared" si="38"/>
        <v>135</v>
      </c>
      <c r="AJ150">
        <f t="shared" si="39"/>
        <v>11</v>
      </c>
      <c r="AK150">
        <f t="shared" si="35"/>
        <v>9.9999999999999978E-2</v>
      </c>
      <c r="AL150">
        <f t="shared" si="36"/>
        <v>0.92666666666666664</v>
      </c>
      <c r="AM150">
        <f t="shared" si="37"/>
        <v>6.1777777777777144E-3</v>
      </c>
    </row>
    <row r="151" spans="1:39">
      <c r="A151">
        <v>577.9</v>
      </c>
      <c r="B151">
        <v>20.83</v>
      </c>
      <c r="C151">
        <v>9.3659999999999993E-2</v>
      </c>
      <c r="D151" s="8">
        <v>1</v>
      </c>
      <c r="E151" s="9">
        <v>0</v>
      </c>
      <c r="F151" s="10">
        <f t="shared" si="27"/>
        <v>1</v>
      </c>
      <c r="G151">
        <f t="shared" si="28"/>
        <v>1</v>
      </c>
      <c r="H151">
        <f t="shared" si="29"/>
        <v>0.54601892383881245</v>
      </c>
      <c r="I151" s="8">
        <f t="shared" si="30"/>
        <v>0.54601892383881245</v>
      </c>
      <c r="J151" s="10">
        <f t="shared" si="31"/>
        <v>0.45398107616118755</v>
      </c>
      <c r="K151" s="8">
        <f t="shared" si="32"/>
        <v>-0.60510164479239881</v>
      </c>
      <c r="L151" s="10">
        <f t="shared" si="33"/>
        <v>100</v>
      </c>
      <c r="M151">
        <f t="shared" si="34"/>
        <v>0.83143835559663692</v>
      </c>
      <c r="AF151">
        <v>0.39568770534901565</v>
      </c>
      <c r="AG151">
        <v>1</v>
      </c>
      <c r="AH151">
        <v>0</v>
      </c>
      <c r="AI151">
        <f t="shared" si="38"/>
        <v>136</v>
      </c>
      <c r="AJ151">
        <f t="shared" si="39"/>
        <v>11</v>
      </c>
      <c r="AK151">
        <f t="shared" si="35"/>
        <v>9.3333333333333379E-2</v>
      </c>
      <c r="AL151">
        <f t="shared" si="36"/>
        <v>0.92666666666666664</v>
      </c>
      <c r="AM151">
        <f t="shared" si="37"/>
        <v>0</v>
      </c>
    </row>
    <row r="152" spans="1:39">
      <c r="A152">
        <v>578.29999999999995</v>
      </c>
      <c r="B152">
        <v>22.61</v>
      </c>
      <c r="C152">
        <v>0.21279999999999999</v>
      </c>
      <c r="D152" s="8">
        <v>1</v>
      </c>
      <c r="E152" s="9">
        <v>0</v>
      </c>
      <c r="F152" s="10">
        <f t="shared" si="27"/>
        <v>1</v>
      </c>
      <c r="G152">
        <f t="shared" si="28"/>
        <v>1</v>
      </c>
      <c r="H152">
        <f t="shared" si="29"/>
        <v>0.9621022104681709</v>
      </c>
      <c r="I152" s="8">
        <f t="shared" si="30"/>
        <v>0.9621022104681709</v>
      </c>
      <c r="J152" s="10">
        <f t="shared" si="31"/>
        <v>3.7897789531829096E-2</v>
      </c>
      <c r="K152" s="8">
        <f t="shared" si="32"/>
        <v>-3.8634586072426098E-2</v>
      </c>
      <c r="L152" s="10">
        <f t="shared" si="33"/>
        <v>100</v>
      </c>
      <c r="M152">
        <f t="shared" si="34"/>
        <v>3.9390606444389686E-2</v>
      </c>
      <c r="AF152">
        <v>0.41453310166815605</v>
      </c>
      <c r="AG152">
        <v>0</v>
      </c>
      <c r="AH152">
        <v>1</v>
      </c>
      <c r="AI152">
        <f t="shared" si="38"/>
        <v>136</v>
      </c>
      <c r="AJ152">
        <f t="shared" si="39"/>
        <v>12</v>
      </c>
      <c r="AK152">
        <f t="shared" si="35"/>
        <v>9.3333333333333379E-2</v>
      </c>
      <c r="AL152">
        <f t="shared" si="36"/>
        <v>0.92</v>
      </c>
      <c r="AM152">
        <f t="shared" si="37"/>
        <v>0</v>
      </c>
    </row>
    <row r="153" spans="1:39">
      <c r="A153">
        <v>578.9</v>
      </c>
      <c r="B153">
        <v>16.93</v>
      </c>
      <c r="C153">
        <v>9.9010000000000001E-2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0.29817177527179117</v>
      </c>
      <c r="I153" s="8">
        <f t="shared" si="30"/>
        <v>0.29817177527179117</v>
      </c>
      <c r="J153" s="10">
        <f t="shared" si="31"/>
        <v>0.70182822472820883</v>
      </c>
      <c r="K153" s="8">
        <f t="shared" si="32"/>
        <v>-1.2100855314604628</v>
      </c>
      <c r="L153" s="10">
        <f t="shared" si="33"/>
        <v>0</v>
      </c>
      <c r="M153">
        <f t="shared" si="34"/>
        <v>2.3537714932557732</v>
      </c>
      <c r="AF153">
        <v>0.42954039103939479</v>
      </c>
      <c r="AG153">
        <v>0</v>
      </c>
      <c r="AH153">
        <v>1</v>
      </c>
      <c r="AI153">
        <f t="shared" si="38"/>
        <v>136</v>
      </c>
      <c r="AJ153">
        <f t="shared" si="39"/>
        <v>13</v>
      </c>
      <c r="AK153">
        <f t="shared" si="35"/>
        <v>9.3333333333333379E-2</v>
      </c>
      <c r="AL153">
        <f t="shared" si="36"/>
        <v>0.91333333333333333</v>
      </c>
      <c r="AM153">
        <f t="shared" si="37"/>
        <v>6.0888888888889284E-3</v>
      </c>
    </row>
    <row r="154" spans="1:39">
      <c r="A154">
        <v>582.70000000000005</v>
      </c>
      <c r="B154">
        <v>24.98</v>
      </c>
      <c r="C154">
        <v>8.6249999999999993E-2</v>
      </c>
      <c r="D154" s="8">
        <v>1</v>
      </c>
      <c r="E154" s="9">
        <v>0</v>
      </c>
      <c r="F154" s="10">
        <f t="shared" si="27"/>
        <v>1</v>
      </c>
      <c r="G154">
        <f t="shared" si="28"/>
        <v>1</v>
      </c>
      <c r="H154">
        <f t="shared" si="29"/>
        <v>0.78957459239872163</v>
      </c>
      <c r="I154" s="8">
        <f t="shared" si="30"/>
        <v>0.78957459239872163</v>
      </c>
      <c r="J154" s="10">
        <f t="shared" si="31"/>
        <v>0.21042540760127837</v>
      </c>
      <c r="K154" s="8">
        <f t="shared" si="32"/>
        <v>-0.23626096919375131</v>
      </c>
      <c r="L154" s="10">
        <f t="shared" si="33"/>
        <v>100</v>
      </c>
      <c r="M154">
        <f t="shared" si="34"/>
        <v>0.26650478577585379</v>
      </c>
      <c r="AF154">
        <v>0.43599177788610621</v>
      </c>
      <c r="AG154">
        <v>1</v>
      </c>
      <c r="AH154">
        <v>0</v>
      </c>
      <c r="AI154">
        <f t="shared" si="38"/>
        <v>137</v>
      </c>
      <c r="AJ154">
        <f t="shared" si="39"/>
        <v>13</v>
      </c>
      <c r="AK154">
        <f t="shared" si="35"/>
        <v>8.666666666666667E-2</v>
      </c>
      <c r="AL154">
        <f t="shared" si="36"/>
        <v>0.91333333333333333</v>
      </c>
      <c r="AM154">
        <f t="shared" si="37"/>
        <v>0</v>
      </c>
    </row>
    <row r="155" spans="1:39">
      <c r="A155">
        <v>584.1</v>
      </c>
      <c r="B155">
        <v>15.79</v>
      </c>
      <c r="C155">
        <v>7.7890000000000001E-2</v>
      </c>
      <c r="D155" s="8">
        <v>1</v>
      </c>
      <c r="E155" s="9">
        <v>0</v>
      </c>
      <c r="F155" s="10">
        <f t="shared" si="27"/>
        <v>1</v>
      </c>
      <c r="G155">
        <f t="shared" si="28"/>
        <v>1</v>
      </c>
      <c r="H155">
        <f t="shared" si="29"/>
        <v>0.17037730266786383</v>
      </c>
      <c r="I155" s="8">
        <f t="shared" si="30"/>
        <v>0.17037730266786383</v>
      </c>
      <c r="J155" s="10">
        <f t="shared" si="31"/>
        <v>0.82962269733213612</v>
      </c>
      <c r="K155" s="8">
        <f t="shared" si="32"/>
        <v>-1.7697398737648338</v>
      </c>
      <c r="L155" s="10">
        <f t="shared" si="33"/>
        <v>0</v>
      </c>
      <c r="M155">
        <f t="shared" si="34"/>
        <v>4.8693263970108482</v>
      </c>
      <c r="AF155">
        <v>0.43783627343641635</v>
      </c>
      <c r="AG155">
        <v>0</v>
      </c>
      <c r="AH155">
        <v>1</v>
      </c>
      <c r="AI155">
        <f t="shared" si="38"/>
        <v>137</v>
      </c>
      <c r="AJ155">
        <f t="shared" si="39"/>
        <v>14</v>
      </c>
      <c r="AK155">
        <f t="shared" si="35"/>
        <v>8.666666666666667E-2</v>
      </c>
      <c r="AL155">
        <f t="shared" si="36"/>
        <v>0.90666666666666662</v>
      </c>
      <c r="AM155">
        <f t="shared" si="37"/>
        <v>6.0444444444444833E-3</v>
      </c>
    </row>
    <row r="156" spans="1:39">
      <c r="A156">
        <v>585</v>
      </c>
      <c r="B156">
        <v>17.91</v>
      </c>
      <c r="C156">
        <v>2.8809999999999999E-2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0.12185959259645122</v>
      </c>
      <c r="I156" s="8">
        <f t="shared" si="30"/>
        <v>0.12185959259645122</v>
      </c>
      <c r="J156" s="10">
        <f t="shared" si="31"/>
        <v>0.87814040740354882</v>
      </c>
      <c r="K156" s="8">
        <f t="shared" si="32"/>
        <v>-0.1299487808163165</v>
      </c>
      <c r="L156" s="10">
        <f t="shared" si="33"/>
        <v>100</v>
      </c>
      <c r="M156">
        <f t="shared" si="34"/>
        <v>0.13877005495825079</v>
      </c>
      <c r="AF156">
        <v>0.50113157733633173</v>
      </c>
      <c r="AG156">
        <v>1</v>
      </c>
      <c r="AH156">
        <v>0</v>
      </c>
      <c r="AI156">
        <f t="shared" si="38"/>
        <v>138</v>
      </c>
      <c r="AJ156">
        <f t="shared" si="39"/>
        <v>14</v>
      </c>
      <c r="AK156">
        <f t="shared" si="35"/>
        <v>7.999999999999996E-2</v>
      </c>
      <c r="AL156">
        <f t="shared" si="36"/>
        <v>0.90666666666666662</v>
      </c>
      <c r="AM156">
        <f t="shared" si="37"/>
        <v>6.0444444444443827E-3</v>
      </c>
    </row>
    <row r="157" spans="1:39">
      <c r="A157">
        <v>587.4</v>
      </c>
      <c r="B157">
        <v>15.18</v>
      </c>
      <c r="C157">
        <v>4.4790000000000003E-2</v>
      </c>
      <c r="D157" s="8">
        <v>0</v>
      </c>
      <c r="E157" s="9">
        <v>1</v>
      </c>
      <c r="F157" s="10">
        <f t="shared" si="27"/>
        <v>1</v>
      </c>
      <c r="G157">
        <f t="shared" si="28"/>
        <v>0</v>
      </c>
      <c r="H157">
        <f t="shared" si="29"/>
        <v>8.1216843183672102E-2</v>
      </c>
      <c r="I157" s="8">
        <f t="shared" si="30"/>
        <v>8.1216843183672102E-2</v>
      </c>
      <c r="J157" s="10">
        <f t="shared" si="31"/>
        <v>0.91878315681632794</v>
      </c>
      <c r="K157" s="8">
        <f t="shared" si="32"/>
        <v>-8.4705140054499264E-2</v>
      </c>
      <c r="L157" s="10">
        <f t="shared" si="33"/>
        <v>100</v>
      </c>
      <c r="M157">
        <f t="shared" si="34"/>
        <v>8.839609496662551E-2</v>
      </c>
      <c r="AF157">
        <v>0.50446381008828678</v>
      </c>
      <c r="AG157">
        <v>1</v>
      </c>
      <c r="AH157">
        <v>0</v>
      </c>
      <c r="AI157">
        <f t="shared" si="38"/>
        <v>139</v>
      </c>
      <c r="AJ157">
        <f t="shared" si="39"/>
        <v>14</v>
      </c>
      <c r="AK157">
        <f t="shared" si="35"/>
        <v>7.3333333333333361E-2</v>
      </c>
      <c r="AL157">
        <f t="shared" si="36"/>
        <v>0.90666666666666662</v>
      </c>
      <c r="AM157">
        <f t="shared" si="37"/>
        <v>6.0444444444444833E-3</v>
      </c>
    </row>
    <row r="158" spans="1:39">
      <c r="A158">
        <v>588.70000000000005</v>
      </c>
      <c r="B158">
        <v>17.21</v>
      </c>
      <c r="C158">
        <v>1.4200000000000001E-2</v>
      </c>
      <c r="D158" s="8">
        <v>0</v>
      </c>
      <c r="E158" s="9">
        <v>1</v>
      </c>
      <c r="F158" s="10">
        <f t="shared" si="27"/>
        <v>1</v>
      </c>
      <c r="G158">
        <f t="shared" si="28"/>
        <v>0</v>
      </c>
      <c r="H158">
        <f t="shared" si="29"/>
        <v>7.9426179970379679E-2</v>
      </c>
      <c r="I158" s="8">
        <f t="shared" si="30"/>
        <v>7.9426179970379679E-2</v>
      </c>
      <c r="J158" s="10">
        <f t="shared" si="31"/>
        <v>0.92057382002962029</v>
      </c>
      <c r="K158" s="8">
        <f t="shared" si="32"/>
        <v>-8.275808594642052E-2</v>
      </c>
      <c r="L158" s="10">
        <f t="shared" si="33"/>
        <v>100</v>
      </c>
      <c r="M158">
        <f t="shared" si="34"/>
        <v>8.6278990605907158E-2</v>
      </c>
      <c r="AF158">
        <v>0.51112469948232331</v>
      </c>
      <c r="AG158">
        <v>1</v>
      </c>
      <c r="AH158">
        <v>0</v>
      </c>
      <c r="AI158">
        <f t="shared" si="38"/>
        <v>140</v>
      </c>
      <c r="AJ158">
        <f t="shared" si="39"/>
        <v>14</v>
      </c>
      <c r="AK158">
        <f t="shared" si="35"/>
        <v>6.6666666666666652E-2</v>
      </c>
      <c r="AL158">
        <f t="shared" si="36"/>
        <v>0.90666666666666662</v>
      </c>
      <c r="AM158">
        <f t="shared" si="37"/>
        <v>0</v>
      </c>
    </row>
    <row r="159" spans="1:39">
      <c r="A159">
        <v>588.9</v>
      </c>
      <c r="B159">
        <v>22.29</v>
      </c>
      <c r="C159">
        <v>0.13850000000000001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0.84444605409282458</v>
      </c>
      <c r="I159" s="8">
        <f t="shared" si="30"/>
        <v>0.84444605409282458</v>
      </c>
      <c r="J159" s="10">
        <f t="shared" si="31"/>
        <v>0.15555394590717542</v>
      </c>
      <c r="K159" s="8">
        <f t="shared" si="32"/>
        <v>-0.1690744238831953</v>
      </c>
      <c r="L159" s="10">
        <f t="shared" si="33"/>
        <v>100</v>
      </c>
      <c r="M159">
        <f t="shared" si="34"/>
        <v>0.18420826902232923</v>
      </c>
      <c r="AF159">
        <v>0.53463450749896824</v>
      </c>
      <c r="AG159">
        <v>0</v>
      </c>
      <c r="AH159">
        <v>1</v>
      </c>
      <c r="AI159">
        <f t="shared" si="38"/>
        <v>140</v>
      </c>
      <c r="AJ159">
        <f t="shared" si="39"/>
        <v>15</v>
      </c>
      <c r="AK159">
        <f t="shared" si="35"/>
        <v>6.6666666666666652E-2</v>
      </c>
      <c r="AL159">
        <f t="shared" si="36"/>
        <v>0.9</v>
      </c>
      <c r="AM159">
        <f t="shared" si="37"/>
        <v>0</v>
      </c>
    </row>
    <row r="160" spans="1:39">
      <c r="A160">
        <v>590</v>
      </c>
      <c r="B160">
        <v>23.77</v>
      </c>
      <c r="C160">
        <v>4.6969999999999998E-2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0.55361327376038816</v>
      </c>
      <c r="I160" s="8">
        <f t="shared" si="30"/>
        <v>0.55361327376038816</v>
      </c>
      <c r="J160" s="10">
        <f t="shared" si="31"/>
        <v>0.44638672623961184</v>
      </c>
      <c r="K160" s="8">
        <f t="shared" si="32"/>
        <v>-0.80656960348345108</v>
      </c>
      <c r="L160" s="10">
        <f t="shared" si="33"/>
        <v>0</v>
      </c>
      <c r="M160">
        <f t="shared" si="34"/>
        <v>1.2402099821024231</v>
      </c>
      <c r="AF160">
        <v>0.54601892383881245</v>
      </c>
      <c r="AG160">
        <v>0</v>
      </c>
      <c r="AH160">
        <v>1</v>
      </c>
      <c r="AI160">
        <f t="shared" si="38"/>
        <v>140</v>
      </c>
      <c r="AJ160">
        <f t="shared" si="39"/>
        <v>16</v>
      </c>
      <c r="AK160">
        <f t="shared" si="35"/>
        <v>6.6666666666666652E-2</v>
      </c>
      <c r="AL160">
        <f t="shared" si="36"/>
        <v>0.89333333333333331</v>
      </c>
      <c r="AM160">
        <f t="shared" si="37"/>
        <v>5.9555555555554944E-3</v>
      </c>
    </row>
    <row r="161" spans="1:39">
      <c r="A161">
        <v>597.79999999999995</v>
      </c>
      <c r="B161">
        <v>23.75</v>
      </c>
      <c r="C161">
        <v>0.15579999999999999</v>
      </c>
      <c r="D161" s="8">
        <v>1</v>
      </c>
      <c r="E161" s="9">
        <v>0</v>
      </c>
      <c r="F161" s="10">
        <f t="shared" si="27"/>
        <v>1</v>
      </c>
      <c r="G161">
        <f t="shared" si="28"/>
        <v>1</v>
      </c>
      <c r="H161">
        <f t="shared" si="29"/>
        <v>0.93046849671057463</v>
      </c>
      <c r="I161" s="8">
        <f t="shared" si="30"/>
        <v>0.93046849671057463</v>
      </c>
      <c r="J161" s="10">
        <f t="shared" si="31"/>
        <v>6.9531503289425367E-2</v>
      </c>
      <c r="K161" s="8">
        <f t="shared" si="32"/>
        <v>-7.2067059775414472E-2</v>
      </c>
      <c r="L161" s="10">
        <f t="shared" si="33"/>
        <v>100</v>
      </c>
      <c r="M161">
        <f t="shared" si="34"/>
        <v>7.4727412626258288E-2</v>
      </c>
      <c r="AF161">
        <v>0.54706494676154904</v>
      </c>
      <c r="AG161">
        <v>1</v>
      </c>
      <c r="AH161">
        <v>0</v>
      </c>
      <c r="AI161">
        <f t="shared" si="38"/>
        <v>141</v>
      </c>
      <c r="AJ161">
        <f t="shared" si="39"/>
        <v>16</v>
      </c>
      <c r="AK161">
        <f t="shared" si="35"/>
        <v>6.0000000000000053E-2</v>
      </c>
      <c r="AL161">
        <f t="shared" si="36"/>
        <v>0.89333333333333331</v>
      </c>
      <c r="AM161">
        <f t="shared" si="37"/>
        <v>5.9555555555555941E-3</v>
      </c>
    </row>
    <row r="162" spans="1:39">
      <c r="A162">
        <v>602.4</v>
      </c>
      <c r="B162">
        <v>17.05</v>
      </c>
      <c r="C162">
        <v>9.7890000000000005E-2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0.35970418791188791</v>
      </c>
      <c r="I162" s="8">
        <f t="shared" si="30"/>
        <v>0.35970418791188791</v>
      </c>
      <c r="J162" s="10">
        <f t="shared" si="31"/>
        <v>0.64029581208811215</v>
      </c>
      <c r="K162" s="8">
        <f t="shared" si="32"/>
        <v>-1.0224732855574323</v>
      </c>
      <c r="L162" s="10">
        <f t="shared" si="33"/>
        <v>0</v>
      </c>
      <c r="M162">
        <f t="shared" si="34"/>
        <v>1.7800621555314147</v>
      </c>
      <c r="AF162">
        <v>0.55361327376038816</v>
      </c>
      <c r="AG162">
        <v>1</v>
      </c>
      <c r="AH162">
        <v>0</v>
      </c>
      <c r="AI162">
        <f t="shared" si="38"/>
        <v>142</v>
      </c>
      <c r="AJ162">
        <f t="shared" si="39"/>
        <v>16</v>
      </c>
      <c r="AK162">
        <f t="shared" si="35"/>
        <v>5.3333333333333344E-2</v>
      </c>
      <c r="AL162">
        <f t="shared" si="36"/>
        <v>0.89333333333333331</v>
      </c>
      <c r="AM162">
        <f t="shared" si="37"/>
        <v>0</v>
      </c>
    </row>
    <row r="163" spans="1:39">
      <c r="A163">
        <v>603.4</v>
      </c>
      <c r="B163">
        <v>21.25</v>
      </c>
      <c r="C163">
        <v>1.4619999999999999E-2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0.25587372807950887</v>
      </c>
      <c r="I163" s="8">
        <f t="shared" si="30"/>
        <v>0.25587372807950887</v>
      </c>
      <c r="J163" s="10">
        <f t="shared" si="31"/>
        <v>0.74412627192049108</v>
      </c>
      <c r="K163" s="8">
        <f t="shared" si="32"/>
        <v>-0.29554453822666915</v>
      </c>
      <c r="L163" s="10">
        <f t="shared" si="33"/>
        <v>100</v>
      </c>
      <c r="M163">
        <f t="shared" si="34"/>
        <v>0.34385794150115512</v>
      </c>
      <c r="AF163">
        <v>0.55864920792243855</v>
      </c>
      <c r="AG163">
        <v>0</v>
      </c>
      <c r="AH163">
        <v>1</v>
      </c>
      <c r="AI163">
        <f t="shared" si="38"/>
        <v>142</v>
      </c>
      <c r="AJ163">
        <f t="shared" si="39"/>
        <v>17</v>
      </c>
      <c r="AK163">
        <f t="shared" si="35"/>
        <v>5.3333333333333344E-2</v>
      </c>
      <c r="AL163">
        <f t="shared" si="36"/>
        <v>0.88666666666666671</v>
      </c>
      <c r="AM163">
        <f t="shared" si="37"/>
        <v>5.9111111111111491E-3</v>
      </c>
    </row>
    <row r="164" spans="1:39">
      <c r="A164">
        <v>609.9</v>
      </c>
      <c r="B164">
        <v>23.12</v>
      </c>
      <c r="C164">
        <v>0.1981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0.96880113701436033</v>
      </c>
      <c r="I164" s="8">
        <f t="shared" si="30"/>
        <v>0.96880113701436033</v>
      </c>
      <c r="J164" s="10">
        <f t="shared" si="31"/>
        <v>3.1198862985639675E-2</v>
      </c>
      <c r="K164" s="8">
        <f t="shared" si="32"/>
        <v>-3.1695913112274883E-2</v>
      </c>
      <c r="L164" s="10">
        <f t="shared" si="33"/>
        <v>100</v>
      </c>
      <c r="M164">
        <f t="shared" si="34"/>
        <v>3.2203578003415598E-2</v>
      </c>
      <c r="AF164">
        <v>0.59424168244556541</v>
      </c>
      <c r="AG164">
        <v>1</v>
      </c>
      <c r="AH164">
        <v>0</v>
      </c>
      <c r="AI164">
        <f t="shared" si="38"/>
        <v>143</v>
      </c>
      <c r="AJ164">
        <f t="shared" si="39"/>
        <v>17</v>
      </c>
      <c r="AK164">
        <f t="shared" si="35"/>
        <v>4.6666666666666634E-2</v>
      </c>
      <c r="AL164">
        <f t="shared" si="36"/>
        <v>0.88666666666666671</v>
      </c>
      <c r="AM164">
        <f t="shared" si="37"/>
        <v>0</v>
      </c>
    </row>
    <row r="165" spans="1:39">
      <c r="A165">
        <v>610.70000000000005</v>
      </c>
      <c r="B165">
        <v>23.81</v>
      </c>
      <c r="C165">
        <v>0.1115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0.86103440624854022</v>
      </c>
      <c r="I165" s="8">
        <f t="shared" si="30"/>
        <v>0.86103440624854022</v>
      </c>
      <c r="J165" s="10">
        <f t="shared" si="31"/>
        <v>0.13896559375145978</v>
      </c>
      <c r="K165" s="8">
        <f t="shared" si="32"/>
        <v>-0.14962081455311946</v>
      </c>
      <c r="L165" s="10">
        <f t="shared" si="33"/>
        <v>100</v>
      </c>
      <c r="M165">
        <f t="shared" si="34"/>
        <v>0.1613937756063919</v>
      </c>
      <c r="AF165">
        <v>0.60259835687492824</v>
      </c>
      <c r="AG165">
        <v>0</v>
      </c>
      <c r="AH165">
        <v>1</v>
      </c>
      <c r="AI165">
        <f t="shared" si="38"/>
        <v>143</v>
      </c>
      <c r="AJ165">
        <f t="shared" si="39"/>
        <v>18</v>
      </c>
      <c r="AK165">
        <f t="shared" si="35"/>
        <v>4.6666666666666634E-2</v>
      </c>
      <c r="AL165">
        <f t="shared" si="36"/>
        <v>0.88</v>
      </c>
      <c r="AM165">
        <f t="shared" si="37"/>
        <v>0</v>
      </c>
    </row>
    <row r="166" spans="1:39">
      <c r="A166">
        <v>623.9</v>
      </c>
      <c r="B166">
        <v>27.85</v>
      </c>
      <c r="C166">
        <v>0.1103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0.95911790149334886</v>
      </c>
      <c r="I166" s="8">
        <f t="shared" si="30"/>
        <v>0.95911790149334886</v>
      </c>
      <c r="J166" s="10">
        <f t="shared" si="31"/>
        <v>4.0882098506651143E-2</v>
      </c>
      <c r="K166" s="8">
        <f t="shared" si="32"/>
        <v>-3.1970630010712449</v>
      </c>
      <c r="L166" s="10">
        <f t="shared" si="33"/>
        <v>0</v>
      </c>
      <c r="M166">
        <f t="shared" si="34"/>
        <v>23.460583887035771</v>
      </c>
      <c r="AF166">
        <v>0.61336178972915922</v>
      </c>
      <c r="AG166">
        <v>0</v>
      </c>
      <c r="AH166">
        <v>1</v>
      </c>
      <c r="AI166">
        <f t="shared" si="38"/>
        <v>143</v>
      </c>
      <c r="AJ166">
        <f t="shared" si="39"/>
        <v>19</v>
      </c>
      <c r="AK166">
        <f t="shared" si="35"/>
        <v>4.6666666666666634E-2</v>
      </c>
      <c r="AL166">
        <f t="shared" si="36"/>
        <v>0.87333333333333329</v>
      </c>
      <c r="AM166">
        <f t="shared" si="37"/>
        <v>0</v>
      </c>
    </row>
    <row r="167" spans="1:39">
      <c r="A167">
        <v>629.9</v>
      </c>
      <c r="B167">
        <v>19.649999999999999</v>
      </c>
      <c r="C167">
        <v>0.30030000000000001</v>
      </c>
      <c r="D167" s="8">
        <v>0</v>
      </c>
      <c r="E167" s="9">
        <v>1</v>
      </c>
      <c r="F167" s="10">
        <f t="shared" si="27"/>
        <v>1</v>
      </c>
      <c r="G167">
        <f t="shared" si="28"/>
        <v>0</v>
      </c>
      <c r="H167">
        <f t="shared" si="29"/>
        <v>0.99169604320570892</v>
      </c>
      <c r="I167" s="8">
        <f t="shared" si="30"/>
        <v>0.99169604320570892</v>
      </c>
      <c r="J167" s="10">
        <f t="shared" si="31"/>
        <v>8.3039567942910786E-3</v>
      </c>
      <c r="K167" s="8">
        <f t="shared" si="32"/>
        <v>-4.7910231555717688</v>
      </c>
      <c r="L167" s="10">
        <f t="shared" si="33"/>
        <v>0</v>
      </c>
      <c r="M167">
        <f t="shared" si="34"/>
        <v>119.42451866891867</v>
      </c>
      <c r="AF167">
        <v>0.64346724887296358</v>
      </c>
      <c r="AG167">
        <v>0</v>
      </c>
      <c r="AH167">
        <v>1</v>
      </c>
      <c r="AI167">
        <f t="shared" si="38"/>
        <v>143</v>
      </c>
      <c r="AJ167">
        <f t="shared" si="39"/>
        <v>20</v>
      </c>
      <c r="AK167">
        <f t="shared" si="35"/>
        <v>4.6666666666666634E-2</v>
      </c>
      <c r="AL167">
        <f t="shared" si="36"/>
        <v>0.8666666666666667</v>
      </c>
      <c r="AM167">
        <f t="shared" si="37"/>
        <v>0</v>
      </c>
    </row>
    <row r="168" spans="1:39">
      <c r="A168">
        <v>632.6</v>
      </c>
      <c r="B168">
        <v>16.82</v>
      </c>
      <c r="C168">
        <v>7.2500000000000004E-3</v>
      </c>
      <c r="D168" s="8">
        <v>0</v>
      </c>
      <c r="E168" s="9">
        <v>1</v>
      </c>
      <c r="F168" s="10">
        <f t="shared" si="27"/>
        <v>1</v>
      </c>
      <c r="G168">
        <f t="shared" si="28"/>
        <v>0</v>
      </c>
      <c r="H168">
        <f t="shared" si="29"/>
        <v>9.8482329827244058E-2</v>
      </c>
      <c r="I168" s="8">
        <f t="shared" si="30"/>
        <v>9.8482329827244058E-2</v>
      </c>
      <c r="J168" s="10">
        <f t="shared" si="31"/>
        <v>0.90151767017275597</v>
      </c>
      <c r="K168" s="8">
        <f t="shared" si="32"/>
        <v>-0.10367563567367029</v>
      </c>
      <c r="L168" s="10">
        <f t="shared" si="33"/>
        <v>100</v>
      </c>
      <c r="M168">
        <f t="shared" si="34"/>
        <v>0.10924059847697948</v>
      </c>
      <c r="AF168">
        <v>0.64726449013847376</v>
      </c>
      <c r="AG168">
        <v>0</v>
      </c>
      <c r="AH168">
        <v>1</v>
      </c>
      <c r="AI168">
        <f t="shared" si="38"/>
        <v>143</v>
      </c>
      <c r="AJ168">
        <f t="shared" si="39"/>
        <v>21</v>
      </c>
      <c r="AK168">
        <f t="shared" si="35"/>
        <v>4.6666666666666634E-2</v>
      </c>
      <c r="AL168">
        <f t="shared" si="36"/>
        <v>0.86</v>
      </c>
      <c r="AM168">
        <f t="shared" si="37"/>
        <v>0</v>
      </c>
    </row>
    <row r="169" spans="1:39">
      <c r="A169">
        <v>633</v>
      </c>
      <c r="B169">
        <v>21.72</v>
      </c>
      <c r="C169">
        <v>0.13189999999999999</v>
      </c>
      <c r="D169" s="8">
        <v>1</v>
      </c>
      <c r="E169" s="9">
        <v>0</v>
      </c>
      <c r="F169" s="10">
        <f t="shared" si="27"/>
        <v>1</v>
      </c>
      <c r="G169">
        <f t="shared" si="28"/>
        <v>1</v>
      </c>
      <c r="H169">
        <f t="shared" si="29"/>
        <v>0.8680183524837517</v>
      </c>
      <c r="I169" s="8">
        <f t="shared" si="30"/>
        <v>0.8680183524837517</v>
      </c>
      <c r="J169" s="10">
        <f t="shared" si="31"/>
        <v>0.1319816475162483</v>
      </c>
      <c r="K169" s="8">
        <f t="shared" si="32"/>
        <v>-0.14154242113084523</v>
      </c>
      <c r="L169" s="10">
        <f t="shared" si="33"/>
        <v>100</v>
      </c>
      <c r="M169">
        <f t="shared" si="34"/>
        <v>0.15204937446149083</v>
      </c>
      <c r="AF169">
        <v>0.67213018694345317</v>
      </c>
      <c r="AG169">
        <v>0</v>
      </c>
      <c r="AH169">
        <v>1</v>
      </c>
      <c r="AI169">
        <f t="shared" si="38"/>
        <v>143</v>
      </c>
      <c r="AJ169">
        <f t="shared" si="39"/>
        <v>22</v>
      </c>
      <c r="AK169">
        <f t="shared" si="35"/>
        <v>4.6666666666666634E-2</v>
      </c>
      <c r="AL169">
        <f t="shared" si="36"/>
        <v>0.85333333333333328</v>
      </c>
      <c r="AM169">
        <f t="shared" si="37"/>
        <v>5.6888888888888302E-3</v>
      </c>
    </row>
    <row r="170" spans="1:39">
      <c r="A170">
        <v>640.1</v>
      </c>
      <c r="B170">
        <v>15.18</v>
      </c>
      <c r="C170">
        <v>8.4870000000000001E-2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0.27264038524336148</v>
      </c>
      <c r="I170" s="8">
        <f t="shared" si="30"/>
        <v>0.27264038524336148</v>
      </c>
      <c r="J170" s="10">
        <f t="shared" si="31"/>
        <v>0.72735961475663857</v>
      </c>
      <c r="K170" s="8">
        <f t="shared" si="32"/>
        <v>-0.31833426796416336</v>
      </c>
      <c r="L170" s="10">
        <f t="shared" si="33"/>
        <v>100</v>
      </c>
      <c r="M170">
        <f t="shared" si="34"/>
        <v>0.37483574797396751</v>
      </c>
      <c r="AF170">
        <v>0.68381605067279994</v>
      </c>
      <c r="AG170">
        <v>1</v>
      </c>
      <c r="AH170">
        <v>0</v>
      </c>
      <c r="AI170">
        <f t="shared" si="38"/>
        <v>144</v>
      </c>
      <c r="AJ170">
        <f t="shared" si="39"/>
        <v>22</v>
      </c>
      <c r="AK170">
        <f t="shared" si="35"/>
        <v>4.0000000000000036E-2</v>
      </c>
      <c r="AL170">
        <f t="shared" si="36"/>
        <v>0.85333333333333328</v>
      </c>
      <c r="AM170">
        <f t="shared" si="37"/>
        <v>0</v>
      </c>
    </row>
    <row r="171" spans="1:39">
      <c r="A171">
        <v>640.70000000000005</v>
      </c>
      <c r="B171">
        <v>10.89</v>
      </c>
      <c r="C171">
        <v>8.8419999999999999E-2</v>
      </c>
      <c r="D171" s="8">
        <v>0</v>
      </c>
      <c r="E171" s="9">
        <v>1</v>
      </c>
      <c r="F171" s="10">
        <f t="shared" si="27"/>
        <v>1</v>
      </c>
      <c r="G171">
        <f t="shared" si="28"/>
        <v>0</v>
      </c>
      <c r="H171">
        <f t="shared" si="29"/>
        <v>0.10147969828472286</v>
      </c>
      <c r="I171" s="8">
        <f t="shared" si="30"/>
        <v>0.10147969828472286</v>
      </c>
      <c r="J171" s="10">
        <f t="shared" si="31"/>
        <v>0.89852030171527719</v>
      </c>
      <c r="K171" s="8">
        <f t="shared" si="32"/>
        <v>-0.10700597789383684</v>
      </c>
      <c r="L171" s="10">
        <f t="shared" si="33"/>
        <v>100</v>
      </c>
      <c r="M171">
        <f t="shared" si="34"/>
        <v>0.11294090750203184</v>
      </c>
      <c r="AF171">
        <v>0.68386280988789228</v>
      </c>
      <c r="AG171">
        <v>0</v>
      </c>
      <c r="AH171">
        <v>1</v>
      </c>
      <c r="AI171">
        <f t="shared" si="38"/>
        <v>144</v>
      </c>
      <c r="AJ171">
        <f t="shared" si="39"/>
        <v>23</v>
      </c>
      <c r="AK171">
        <f t="shared" si="35"/>
        <v>4.0000000000000036E-2</v>
      </c>
      <c r="AL171">
        <f t="shared" si="36"/>
        <v>0.84666666666666668</v>
      </c>
      <c r="AM171">
        <f t="shared" si="37"/>
        <v>5.6444444444444805E-3</v>
      </c>
    </row>
    <row r="172" spans="1:39">
      <c r="A172">
        <v>641.20000000000005</v>
      </c>
      <c r="B172">
        <v>13.47</v>
      </c>
      <c r="C172">
        <v>5.7239999999999999E-2</v>
      </c>
      <c r="D172" s="8">
        <v>0</v>
      </c>
      <c r="E172" s="9">
        <v>1</v>
      </c>
      <c r="F172" s="10">
        <f t="shared" si="27"/>
        <v>1</v>
      </c>
      <c r="G172">
        <f t="shared" si="28"/>
        <v>0</v>
      </c>
      <c r="H172">
        <f t="shared" si="29"/>
        <v>0.11280542365184817</v>
      </c>
      <c r="I172" s="8">
        <f t="shared" si="30"/>
        <v>0.11280542365184817</v>
      </c>
      <c r="J172" s="10">
        <f t="shared" si="31"/>
        <v>0.8871945763481518</v>
      </c>
      <c r="K172" s="8">
        <f t="shared" si="32"/>
        <v>-0.1196909561881194</v>
      </c>
      <c r="L172" s="10">
        <f t="shared" si="33"/>
        <v>100</v>
      </c>
      <c r="M172">
        <f t="shared" si="34"/>
        <v>0.12714845949146247</v>
      </c>
      <c r="AF172">
        <v>0.68566802048965436</v>
      </c>
      <c r="AG172">
        <v>1</v>
      </c>
      <c r="AH172">
        <v>0</v>
      </c>
      <c r="AI172">
        <f t="shared" si="38"/>
        <v>145</v>
      </c>
      <c r="AJ172">
        <f t="shared" si="39"/>
        <v>23</v>
      </c>
      <c r="AK172">
        <f t="shared" si="35"/>
        <v>3.3333333333333326E-2</v>
      </c>
      <c r="AL172">
        <f t="shared" si="36"/>
        <v>0.84666666666666668</v>
      </c>
      <c r="AM172">
        <f t="shared" si="37"/>
        <v>0</v>
      </c>
    </row>
    <row r="173" spans="1:39">
      <c r="A173">
        <v>642.5</v>
      </c>
      <c r="B173">
        <v>19.77</v>
      </c>
      <c r="C173">
        <v>9.3880000000000005E-2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0.64726449013847376</v>
      </c>
      <c r="I173" s="8">
        <f t="shared" si="30"/>
        <v>0.64726449013847376</v>
      </c>
      <c r="J173" s="10">
        <f t="shared" si="31"/>
        <v>0.35273550986152624</v>
      </c>
      <c r="K173" s="8">
        <f t="shared" si="32"/>
        <v>-0.43500027336512254</v>
      </c>
      <c r="L173" s="10">
        <f t="shared" si="33"/>
        <v>100</v>
      </c>
      <c r="M173">
        <f t="shared" si="34"/>
        <v>0.54496348129041206</v>
      </c>
      <c r="AF173">
        <v>0.7284012993146054</v>
      </c>
      <c r="AG173">
        <v>0</v>
      </c>
      <c r="AH173">
        <v>1</v>
      </c>
      <c r="AI173">
        <f t="shared" si="38"/>
        <v>145</v>
      </c>
      <c r="AJ173">
        <f t="shared" si="39"/>
        <v>24</v>
      </c>
      <c r="AK173">
        <f t="shared" si="35"/>
        <v>3.3333333333333326E-2</v>
      </c>
      <c r="AL173">
        <f t="shared" si="36"/>
        <v>0.84</v>
      </c>
      <c r="AM173">
        <f t="shared" si="37"/>
        <v>0</v>
      </c>
    </row>
    <row r="174" spans="1:39">
      <c r="A174">
        <v>642.70000000000005</v>
      </c>
      <c r="B174">
        <v>20.22</v>
      </c>
      <c r="C174">
        <v>0.11799999999999999</v>
      </c>
      <c r="D174" s="8">
        <v>1</v>
      </c>
      <c r="E174" s="9">
        <v>0</v>
      </c>
      <c r="F174" s="10">
        <f t="shared" si="27"/>
        <v>1</v>
      </c>
      <c r="G174">
        <f t="shared" si="28"/>
        <v>1</v>
      </c>
      <c r="H174">
        <f t="shared" si="29"/>
        <v>0.77774316699226353</v>
      </c>
      <c r="I174" s="8">
        <f t="shared" si="30"/>
        <v>0.77774316699226353</v>
      </c>
      <c r="J174" s="10">
        <f t="shared" si="31"/>
        <v>0.22225683300773647</v>
      </c>
      <c r="K174" s="8">
        <f t="shared" si="32"/>
        <v>-0.25135892885241728</v>
      </c>
      <c r="L174" s="10">
        <f t="shared" si="33"/>
        <v>100</v>
      </c>
      <c r="M174">
        <f t="shared" si="34"/>
        <v>0.28577150200786955</v>
      </c>
      <c r="AF174">
        <v>0.76063905453039016</v>
      </c>
      <c r="AG174">
        <v>0</v>
      </c>
      <c r="AH174">
        <v>1</v>
      </c>
      <c r="AI174">
        <f t="shared" si="38"/>
        <v>145</v>
      </c>
      <c r="AJ174">
        <f t="shared" si="39"/>
        <v>25</v>
      </c>
      <c r="AK174">
        <f t="shared" si="35"/>
        <v>3.3333333333333326E-2</v>
      </c>
      <c r="AL174">
        <f t="shared" si="36"/>
        <v>0.83333333333333337</v>
      </c>
      <c r="AM174">
        <f t="shared" si="37"/>
        <v>0</v>
      </c>
    </row>
    <row r="175" spans="1:39">
      <c r="A175">
        <v>644.79999999999995</v>
      </c>
      <c r="B175">
        <v>21.53</v>
      </c>
      <c r="C175">
        <v>0.14249999999999999</v>
      </c>
      <c r="D175" s="8">
        <v>1</v>
      </c>
      <c r="E175" s="9">
        <v>0</v>
      </c>
      <c r="F175" s="10">
        <f t="shared" si="27"/>
        <v>1</v>
      </c>
      <c r="G175">
        <f t="shared" si="28"/>
        <v>1</v>
      </c>
      <c r="H175">
        <f t="shared" si="29"/>
        <v>0.89885533183401645</v>
      </c>
      <c r="I175" s="8">
        <f t="shared" si="30"/>
        <v>0.89885533183401645</v>
      </c>
      <c r="J175" s="10">
        <f t="shared" si="31"/>
        <v>0.10114466816598355</v>
      </c>
      <c r="K175" s="8">
        <f t="shared" si="32"/>
        <v>-0.1066331786677142</v>
      </c>
      <c r="L175" s="10">
        <f t="shared" si="33"/>
        <v>100</v>
      </c>
      <c r="M175">
        <f t="shared" si="34"/>
        <v>0.11252608132123873</v>
      </c>
      <c r="AF175">
        <v>0.7695771667734973</v>
      </c>
      <c r="AG175">
        <v>0</v>
      </c>
      <c r="AH175">
        <v>1</v>
      </c>
      <c r="AI175">
        <f t="shared" si="38"/>
        <v>145</v>
      </c>
      <c r="AJ175">
        <f t="shared" si="39"/>
        <v>26</v>
      </c>
      <c r="AK175">
        <f t="shared" si="35"/>
        <v>3.3333333333333326E-2</v>
      </c>
      <c r="AL175">
        <f t="shared" si="36"/>
        <v>0.82666666666666666</v>
      </c>
      <c r="AM175">
        <f t="shared" si="37"/>
        <v>0</v>
      </c>
    </row>
    <row r="176" spans="1:39">
      <c r="A176">
        <v>645.70000000000005</v>
      </c>
      <c r="B176">
        <v>22.15</v>
      </c>
      <c r="C176">
        <v>0.2135</v>
      </c>
      <c r="D176" s="8">
        <v>1</v>
      </c>
      <c r="E176" s="9">
        <v>0</v>
      </c>
      <c r="F176" s="10">
        <f t="shared" si="27"/>
        <v>1</v>
      </c>
      <c r="G176">
        <f t="shared" si="28"/>
        <v>1</v>
      </c>
      <c r="H176">
        <f t="shared" si="29"/>
        <v>0.97972398032927177</v>
      </c>
      <c r="I176" s="8">
        <f t="shared" si="30"/>
        <v>0.97972398032927177</v>
      </c>
      <c r="J176" s="10">
        <f t="shared" si="31"/>
        <v>2.0276019670728229E-2</v>
      </c>
      <c r="K176" s="8">
        <f t="shared" si="32"/>
        <v>-2.0484399714330397E-2</v>
      </c>
      <c r="L176" s="10">
        <f t="shared" si="33"/>
        <v>100</v>
      </c>
      <c r="M176">
        <f t="shared" si="34"/>
        <v>2.0695644975346768E-2</v>
      </c>
      <c r="AF176">
        <v>0.77774316699226353</v>
      </c>
      <c r="AG176">
        <v>0</v>
      </c>
      <c r="AH176">
        <v>1</v>
      </c>
      <c r="AI176">
        <f t="shared" si="38"/>
        <v>145</v>
      </c>
      <c r="AJ176">
        <f t="shared" si="39"/>
        <v>27</v>
      </c>
      <c r="AK176">
        <f t="shared" si="35"/>
        <v>3.3333333333333326E-2</v>
      </c>
      <c r="AL176">
        <f t="shared" si="36"/>
        <v>0.82000000000000006</v>
      </c>
      <c r="AM176">
        <f t="shared" si="37"/>
        <v>0</v>
      </c>
    </row>
    <row r="177" spans="1:39">
      <c r="A177">
        <v>648.20000000000005</v>
      </c>
      <c r="B177">
        <v>21.46</v>
      </c>
      <c r="C177">
        <v>0.12039999999999999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0.85018890179641449</v>
      </c>
      <c r="I177" s="8">
        <f t="shared" si="30"/>
        <v>0.85018890179641449</v>
      </c>
      <c r="J177" s="10">
        <f t="shared" si="31"/>
        <v>0.14981109820358551</v>
      </c>
      <c r="K177" s="8">
        <f t="shared" si="32"/>
        <v>-0.162296716781303</v>
      </c>
      <c r="L177" s="10">
        <f t="shared" si="33"/>
        <v>100</v>
      </c>
      <c r="M177">
        <f t="shared" si="34"/>
        <v>0.17620919055405307</v>
      </c>
      <c r="AF177">
        <v>0.78957459239872163</v>
      </c>
      <c r="AG177">
        <v>0</v>
      </c>
      <c r="AH177">
        <v>1</v>
      </c>
      <c r="AI177">
        <f t="shared" si="38"/>
        <v>145</v>
      </c>
      <c r="AJ177">
        <f t="shared" si="39"/>
        <v>28</v>
      </c>
      <c r="AK177">
        <f t="shared" si="35"/>
        <v>3.3333333333333326E-2</v>
      </c>
      <c r="AL177">
        <f t="shared" si="36"/>
        <v>0.81333333333333335</v>
      </c>
      <c r="AM177">
        <f t="shared" si="37"/>
        <v>0</v>
      </c>
    </row>
    <row r="178" spans="1:39">
      <c r="A178">
        <v>651</v>
      </c>
      <c r="B178">
        <v>19.73</v>
      </c>
      <c r="C178">
        <v>0.13619999999999999</v>
      </c>
      <c r="D178" s="8">
        <v>0</v>
      </c>
      <c r="E178" s="9">
        <v>1</v>
      </c>
      <c r="F178" s="10">
        <f t="shared" si="27"/>
        <v>1</v>
      </c>
      <c r="G178">
        <f t="shared" si="28"/>
        <v>0</v>
      </c>
      <c r="H178">
        <f t="shared" si="29"/>
        <v>0.82984410093540706</v>
      </c>
      <c r="I178" s="8">
        <f t="shared" si="30"/>
        <v>0.82984410093540706</v>
      </c>
      <c r="J178" s="10">
        <f t="shared" si="31"/>
        <v>0.17015589906459294</v>
      </c>
      <c r="K178" s="8">
        <f t="shared" si="32"/>
        <v>-1.7710402088472375</v>
      </c>
      <c r="L178" s="10">
        <f t="shared" si="33"/>
        <v>0</v>
      </c>
      <c r="M178">
        <f t="shared" si="34"/>
        <v>4.8769634523243282</v>
      </c>
      <c r="AF178">
        <v>0.78970324492914723</v>
      </c>
      <c r="AG178">
        <v>0</v>
      </c>
      <c r="AH178">
        <v>1</v>
      </c>
      <c r="AI178">
        <f t="shared" si="38"/>
        <v>145</v>
      </c>
      <c r="AJ178">
        <f t="shared" si="39"/>
        <v>29</v>
      </c>
      <c r="AK178">
        <f t="shared" si="35"/>
        <v>3.3333333333333326E-2</v>
      </c>
      <c r="AL178">
        <f t="shared" si="36"/>
        <v>0.80666666666666664</v>
      </c>
      <c r="AM178">
        <f t="shared" si="37"/>
        <v>0</v>
      </c>
    </row>
    <row r="179" spans="1:39">
      <c r="A179">
        <v>651.9</v>
      </c>
      <c r="B179">
        <v>15.24</v>
      </c>
      <c r="C179">
        <v>9.9659999999999999E-2</v>
      </c>
      <c r="D179" s="8">
        <v>0</v>
      </c>
      <c r="E179" s="9">
        <v>1</v>
      </c>
      <c r="F179" s="10">
        <f t="shared" si="27"/>
        <v>1</v>
      </c>
      <c r="G179">
        <f t="shared" si="28"/>
        <v>0</v>
      </c>
      <c r="H179">
        <f t="shared" si="29"/>
        <v>0.3735111904668531</v>
      </c>
      <c r="I179" s="8">
        <f t="shared" si="30"/>
        <v>0.3735111904668531</v>
      </c>
      <c r="J179" s="10">
        <f t="shared" si="31"/>
        <v>0.6264888095331469</v>
      </c>
      <c r="K179" s="8">
        <f t="shared" si="32"/>
        <v>-0.46762436668399598</v>
      </c>
      <c r="L179" s="10">
        <f t="shared" si="33"/>
        <v>100</v>
      </c>
      <c r="M179">
        <f t="shared" si="34"/>
        <v>0.59619770502395697</v>
      </c>
      <c r="AF179">
        <v>0.79952927710891319</v>
      </c>
      <c r="AG179">
        <v>0</v>
      </c>
      <c r="AH179">
        <v>1</v>
      </c>
      <c r="AI179">
        <f t="shared" si="38"/>
        <v>145</v>
      </c>
      <c r="AJ179">
        <f t="shared" si="39"/>
        <v>30</v>
      </c>
      <c r="AK179">
        <f t="shared" si="35"/>
        <v>3.3333333333333326E-2</v>
      </c>
      <c r="AL179">
        <f t="shared" si="36"/>
        <v>0.8</v>
      </c>
      <c r="AM179">
        <f t="shared" si="37"/>
        <v>0</v>
      </c>
    </row>
    <row r="180" spans="1:39">
      <c r="A180">
        <v>656.9</v>
      </c>
      <c r="B180">
        <v>21.59</v>
      </c>
      <c r="C180">
        <v>0.1293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0.88711201890885172</v>
      </c>
      <c r="I180" s="8">
        <f t="shared" si="30"/>
        <v>0.88711201890885172</v>
      </c>
      <c r="J180" s="10">
        <f t="shared" si="31"/>
        <v>0.11288798109114828</v>
      </c>
      <c r="K180" s="8">
        <f t="shared" si="32"/>
        <v>-0.11978401500848375</v>
      </c>
      <c r="L180" s="10">
        <f t="shared" si="33"/>
        <v>100</v>
      </c>
      <c r="M180">
        <f t="shared" si="34"/>
        <v>0.12725335547815095</v>
      </c>
      <c r="AF180">
        <v>0.80127238675817514</v>
      </c>
      <c r="AG180">
        <v>0</v>
      </c>
      <c r="AH180">
        <v>1</v>
      </c>
      <c r="AI180">
        <f t="shared" si="38"/>
        <v>145</v>
      </c>
      <c r="AJ180">
        <f t="shared" si="39"/>
        <v>31</v>
      </c>
      <c r="AK180">
        <f t="shared" si="35"/>
        <v>3.3333333333333326E-2</v>
      </c>
      <c r="AL180">
        <f t="shared" si="36"/>
        <v>0.79333333333333333</v>
      </c>
      <c r="AM180">
        <f t="shared" si="37"/>
        <v>5.2888888888889228E-3</v>
      </c>
    </row>
    <row r="181" spans="1:39">
      <c r="A181">
        <v>658.8</v>
      </c>
      <c r="B181">
        <v>27.54</v>
      </c>
      <c r="C181">
        <v>0.16389999999999999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0.98995175233628829</v>
      </c>
      <c r="I181" s="8">
        <f t="shared" si="30"/>
        <v>0.98995175233628829</v>
      </c>
      <c r="J181" s="10">
        <f t="shared" si="31"/>
        <v>1.0048247663711707E-2</v>
      </c>
      <c r="K181" s="8">
        <f t="shared" si="32"/>
        <v>-1.0099072054941023E-2</v>
      </c>
      <c r="L181" s="10">
        <f t="shared" si="33"/>
        <v>100</v>
      </c>
      <c r="M181">
        <f t="shared" si="34"/>
        <v>1.015023978693691E-2</v>
      </c>
      <c r="AF181">
        <v>0.82984410093540706</v>
      </c>
      <c r="AG181">
        <v>1</v>
      </c>
      <c r="AH181">
        <v>0</v>
      </c>
      <c r="AI181">
        <f t="shared" si="38"/>
        <v>146</v>
      </c>
      <c r="AJ181">
        <f t="shared" si="39"/>
        <v>31</v>
      </c>
      <c r="AK181">
        <f t="shared" si="35"/>
        <v>2.6666666666666616E-2</v>
      </c>
      <c r="AL181">
        <f t="shared" si="36"/>
        <v>0.79333333333333333</v>
      </c>
      <c r="AM181">
        <f t="shared" si="37"/>
        <v>0</v>
      </c>
    </row>
    <row r="182" spans="1:39">
      <c r="A182">
        <v>662.7</v>
      </c>
      <c r="B182">
        <v>24.02</v>
      </c>
      <c r="C182">
        <v>3.1019999999999999E-2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0.68566802048965436</v>
      </c>
      <c r="I182" s="8">
        <f t="shared" si="30"/>
        <v>0.68566802048965436</v>
      </c>
      <c r="J182" s="10">
        <f t="shared" si="31"/>
        <v>0.31433197951034564</v>
      </c>
      <c r="K182" s="8">
        <f t="shared" si="32"/>
        <v>-1.1573055919920909</v>
      </c>
      <c r="L182" s="10">
        <f t="shared" si="33"/>
        <v>0</v>
      </c>
      <c r="M182">
        <f t="shared" si="34"/>
        <v>2.1813498631534785</v>
      </c>
      <c r="AF182">
        <v>0.83054495998644307</v>
      </c>
      <c r="AG182">
        <v>0</v>
      </c>
      <c r="AH182">
        <v>1</v>
      </c>
      <c r="AI182">
        <f t="shared" si="38"/>
        <v>146</v>
      </c>
      <c r="AJ182">
        <f t="shared" si="39"/>
        <v>32</v>
      </c>
      <c r="AK182">
        <f t="shared" si="35"/>
        <v>2.6666666666666616E-2</v>
      </c>
      <c r="AL182">
        <f t="shared" si="36"/>
        <v>0.78666666666666663</v>
      </c>
      <c r="AM182">
        <f t="shared" si="37"/>
        <v>0</v>
      </c>
    </row>
    <row r="183" spans="1:39">
      <c r="A183">
        <v>668.3</v>
      </c>
      <c r="B183">
        <v>23.94</v>
      </c>
      <c r="C183">
        <v>0.12670000000000001</v>
      </c>
      <c r="D183" s="8">
        <v>1</v>
      </c>
      <c r="E183" s="9">
        <v>0</v>
      </c>
      <c r="F183" s="10">
        <f t="shared" si="27"/>
        <v>1</v>
      </c>
      <c r="G183">
        <f t="shared" si="28"/>
        <v>1</v>
      </c>
      <c r="H183">
        <f t="shared" si="29"/>
        <v>0.94470664814578031</v>
      </c>
      <c r="I183" s="8">
        <f t="shared" si="30"/>
        <v>0.94470664814578031</v>
      </c>
      <c r="J183" s="10">
        <f t="shared" si="31"/>
        <v>5.5293351854219686E-2</v>
      </c>
      <c r="K183" s="8">
        <f t="shared" si="32"/>
        <v>-5.6880824922843999E-2</v>
      </c>
      <c r="L183" s="10">
        <f t="shared" si="33"/>
        <v>100</v>
      </c>
      <c r="M183">
        <f t="shared" si="34"/>
        <v>5.8529652525200836E-2</v>
      </c>
      <c r="AF183">
        <v>0.83491437531410906</v>
      </c>
      <c r="AG183">
        <v>0</v>
      </c>
      <c r="AH183">
        <v>1</v>
      </c>
      <c r="AI183">
        <f t="shared" si="38"/>
        <v>146</v>
      </c>
      <c r="AJ183">
        <f t="shared" si="39"/>
        <v>33</v>
      </c>
      <c r="AK183">
        <f t="shared" si="35"/>
        <v>2.6666666666666616E-2</v>
      </c>
      <c r="AL183">
        <f t="shared" si="36"/>
        <v>0.78</v>
      </c>
      <c r="AM183">
        <f t="shared" si="37"/>
        <v>0</v>
      </c>
    </row>
    <row r="184" spans="1:39">
      <c r="A184">
        <v>671.4</v>
      </c>
      <c r="B184">
        <v>23.21</v>
      </c>
      <c r="C184">
        <v>0.16969999999999999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0.97241673628163983</v>
      </c>
      <c r="I184" s="8">
        <f t="shared" si="30"/>
        <v>0.97241673628163983</v>
      </c>
      <c r="J184" s="10">
        <f t="shared" si="31"/>
        <v>2.7583263718360174E-2</v>
      </c>
      <c r="K184" s="8">
        <f t="shared" si="32"/>
        <v>-2.7970825374378155E-2</v>
      </c>
      <c r="L184" s="10">
        <f t="shared" si="33"/>
        <v>100</v>
      </c>
      <c r="M184">
        <f t="shared" si="34"/>
        <v>2.8365681800000681E-2</v>
      </c>
      <c r="AF184">
        <v>0.83656377167525997</v>
      </c>
      <c r="AG184">
        <v>0</v>
      </c>
      <c r="AH184">
        <v>1</v>
      </c>
      <c r="AI184">
        <f t="shared" si="38"/>
        <v>146</v>
      </c>
      <c r="AJ184">
        <f t="shared" si="39"/>
        <v>34</v>
      </c>
      <c r="AK184">
        <f t="shared" si="35"/>
        <v>2.6666666666666616E-2</v>
      </c>
      <c r="AL184">
        <f t="shared" si="36"/>
        <v>0.77333333333333332</v>
      </c>
      <c r="AM184">
        <f t="shared" si="37"/>
        <v>0</v>
      </c>
    </row>
    <row r="185" spans="1:39">
      <c r="A185">
        <v>674.5</v>
      </c>
      <c r="B185">
        <v>16.39</v>
      </c>
      <c r="C185">
        <v>0.1138</v>
      </c>
      <c r="D185" s="8">
        <v>0</v>
      </c>
      <c r="E185" s="9">
        <v>1</v>
      </c>
      <c r="F185" s="10">
        <f t="shared" si="27"/>
        <v>1</v>
      </c>
      <c r="G185">
        <f t="shared" si="28"/>
        <v>0</v>
      </c>
      <c r="H185">
        <f t="shared" si="29"/>
        <v>0.59424168244556541</v>
      </c>
      <c r="I185" s="8">
        <f t="shared" si="30"/>
        <v>0.59424168244556541</v>
      </c>
      <c r="J185" s="10">
        <f t="shared" si="31"/>
        <v>0.40575831755443459</v>
      </c>
      <c r="K185" s="8">
        <f t="shared" si="32"/>
        <v>-0.90199757358759891</v>
      </c>
      <c r="L185" s="10">
        <f t="shared" si="33"/>
        <v>0</v>
      </c>
      <c r="M185">
        <f t="shared" si="34"/>
        <v>1.4645212599143944</v>
      </c>
      <c r="AF185">
        <v>0.84444605409282458</v>
      </c>
      <c r="AG185">
        <v>0</v>
      </c>
      <c r="AH185">
        <v>1</v>
      </c>
      <c r="AI185">
        <f t="shared" si="38"/>
        <v>146</v>
      </c>
      <c r="AJ185">
        <f t="shared" si="39"/>
        <v>35</v>
      </c>
      <c r="AK185">
        <f t="shared" si="35"/>
        <v>2.6666666666666616E-2</v>
      </c>
      <c r="AL185">
        <f t="shared" si="36"/>
        <v>0.76666666666666661</v>
      </c>
      <c r="AM185">
        <f t="shared" si="37"/>
        <v>0</v>
      </c>
    </row>
    <row r="186" spans="1:39">
      <c r="A186">
        <v>678.1</v>
      </c>
      <c r="B186">
        <v>17.57</v>
      </c>
      <c r="C186">
        <v>0.15390000000000001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0.83491437531410906</v>
      </c>
      <c r="I186" s="8">
        <f t="shared" si="30"/>
        <v>0.83491437531410906</v>
      </c>
      <c r="J186" s="10">
        <f t="shared" si="31"/>
        <v>0.16508562468589094</v>
      </c>
      <c r="K186" s="8">
        <f t="shared" si="32"/>
        <v>-0.18042610392333289</v>
      </c>
      <c r="L186" s="10">
        <f t="shared" si="33"/>
        <v>100</v>
      </c>
      <c r="M186">
        <f t="shared" si="34"/>
        <v>0.19772761083887544</v>
      </c>
      <c r="AF186">
        <v>0.84821002643561527</v>
      </c>
      <c r="AG186">
        <v>0</v>
      </c>
      <c r="AH186">
        <v>1</v>
      </c>
      <c r="AI186">
        <f t="shared" si="38"/>
        <v>146</v>
      </c>
      <c r="AJ186">
        <f t="shared" si="39"/>
        <v>36</v>
      </c>
      <c r="AK186">
        <f t="shared" si="35"/>
        <v>2.6666666666666616E-2</v>
      </c>
      <c r="AL186">
        <f t="shared" si="36"/>
        <v>0.76</v>
      </c>
      <c r="AM186">
        <f t="shared" si="37"/>
        <v>0</v>
      </c>
    </row>
    <row r="187" spans="1:39">
      <c r="A187">
        <v>682.5</v>
      </c>
      <c r="B187">
        <v>16.670000000000002</v>
      </c>
      <c r="C187">
        <v>0.16900000000000001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0.84821002643561527</v>
      </c>
      <c r="I187" s="8">
        <f t="shared" si="30"/>
        <v>0.84821002643561527</v>
      </c>
      <c r="J187" s="10">
        <f t="shared" si="31"/>
        <v>0.15178997356438473</v>
      </c>
      <c r="K187" s="8">
        <f t="shared" si="32"/>
        <v>-0.1646270011725412</v>
      </c>
      <c r="L187" s="10">
        <f t="shared" si="33"/>
        <v>100</v>
      </c>
      <c r="M187">
        <f t="shared" si="34"/>
        <v>0.1789532884941753</v>
      </c>
      <c r="AF187">
        <v>0.85018890179641449</v>
      </c>
      <c r="AG187">
        <v>0</v>
      </c>
      <c r="AH187">
        <v>1</v>
      </c>
      <c r="AI187">
        <f t="shared" si="38"/>
        <v>146</v>
      </c>
      <c r="AJ187">
        <f t="shared" si="39"/>
        <v>37</v>
      </c>
      <c r="AK187">
        <f t="shared" si="35"/>
        <v>2.6666666666666616E-2</v>
      </c>
      <c r="AL187">
        <f t="shared" si="36"/>
        <v>0.7533333333333333</v>
      </c>
      <c r="AM187">
        <f t="shared" si="37"/>
        <v>0</v>
      </c>
    </row>
    <row r="188" spans="1:39">
      <c r="A188">
        <v>684.5</v>
      </c>
      <c r="B188">
        <v>15.51</v>
      </c>
      <c r="C188">
        <v>6.5049999999999997E-2</v>
      </c>
      <c r="D188" s="8">
        <v>0</v>
      </c>
      <c r="E188" s="9">
        <v>1</v>
      </c>
      <c r="F188" s="10">
        <f t="shared" si="27"/>
        <v>1</v>
      </c>
      <c r="G188">
        <f t="shared" si="28"/>
        <v>0</v>
      </c>
      <c r="H188">
        <f t="shared" si="29"/>
        <v>0.31086500249210719</v>
      </c>
      <c r="I188" s="8">
        <f t="shared" si="30"/>
        <v>0.31086500249210719</v>
      </c>
      <c r="J188" s="10">
        <f t="shared" si="31"/>
        <v>0.68913499750789287</v>
      </c>
      <c r="K188" s="8">
        <f t="shared" si="32"/>
        <v>-0.37231809463840737</v>
      </c>
      <c r="L188" s="10">
        <f t="shared" si="33"/>
        <v>100</v>
      </c>
      <c r="M188">
        <f t="shared" si="34"/>
        <v>0.45109449326515555</v>
      </c>
      <c r="AF188">
        <v>0.85061667509316252</v>
      </c>
      <c r="AG188">
        <v>0</v>
      </c>
      <c r="AH188">
        <v>1</v>
      </c>
      <c r="AI188">
        <f t="shared" si="38"/>
        <v>146</v>
      </c>
      <c r="AJ188">
        <f t="shared" si="39"/>
        <v>38</v>
      </c>
      <c r="AK188">
        <f t="shared" si="35"/>
        <v>2.6666666666666616E-2</v>
      </c>
      <c r="AL188">
        <f t="shared" si="36"/>
        <v>0.74666666666666659</v>
      </c>
      <c r="AM188">
        <f t="shared" si="37"/>
        <v>0</v>
      </c>
    </row>
    <row r="189" spans="1:39">
      <c r="A189">
        <v>684.5</v>
      </c>
      <c r="B189">
        <v>20.13</v>
      </c>
      <c r="C189">
        <v>7.3950000000000002E-2</v>
      </c>
      <c r="D189" s="8">
        <v>1</v>
      </c>
      <c r="E189" s="9">
        <v>0</v>
      </c>
      <c r="F189" s="10">
        <f t="shared" si="27"/>
        <v>1</v>
      </c>
      <c r="G189">
        <f t="shared" si="28"/>
        <v>1</v>
      </c>
      <c r="H189">
        <f t="shared" si="29"/>
        <v>0.68386280988789228</v>
      </c>
      <c r="I189" s="8">
        <f t="shared" si="30"/>
        <v>0.68386280988789228</v>
      </c>
      <c r="J189" s="10">
        <f t="shared" si="31"/>
        <v>0.31613719011210772</v>
      </c>
      <c r="K189" s="8">
        <f t="shared" si="32"/>
        <v>-0.37999795181584584</v>
      </c>
      <c r="L189" s="10">
        <f t="shared" si="33"/>
        <v>100</v>
      </c>
      <c r="M189">
        <f t="shared" si="34"/>
        <v>0.46228159440916672</v>
      </c>
      <c r="AF189">
        <v>0.85392527388432249</v>
      </c>
      <c r="AG189">
        <v>0</v>
      </c>
      <c r="AH189">
        <v>1</v>
      </c>
      <c r="AI189">
        <f t="shared" si="38"/>
        <v>146</v>
      </c>
      <c r="AJ189">
        <f t="shared" si="39"/>
        <v>39</v>
      </c>
      <c r="AK189">
        <f t="shared" si="35"/>
        <v>2.6666666666666616E-2</v>
      </c>
      <c r="AL189">
        <f t="shared" si="36"/>
        <v>0.74</v>
      </c>
      <c r="AM189">
        <f t="shared" si="37"/>
        <v>0</v>
      </c>
    </row>
    <row r="190" spans="1:39">
      <c r="A190">
        <v>685.9</v>
      </c>
      <c r="B190">
        <v>16.95</v>
      </c>
      <c r="C190">
        <v>2.6020000000000001E-2</v>
      </c>
      <c r="D190" s="8">
        <v>0</v>
      </c>
      <c r="E190" s="9">
        <v>1</v>
      </c>
      <c r="F190" s="10">
        <f t="shared" si="27"/>
        <v>1</v>
      </c>
      <c r="G190">
        <f t="shared" si="28"/>
        <v>0</v>
      </c>
      <c r="H190">
        <f t="shared" si="29"/>
        <v>0.23623040904289497</v>
      </c>
      <c r="I190" s="8">
        <f t="shared" si="30"/>
        <v>0.23623040904289497</v>
      </c>
      <c r="J190" s="10">
        <f t="shared" si="31"/>
        <v>0.76376959095710506</v>
      </c>
      <c r="K190" s="8">
        <f t="shared" si="32"/>
        <v>-0.26948911781764723</v>
      </c>
      <c r="L190" s="10">
        <f t="shared" si="33"/>
        <v>100</v>
      </c>
      <c r="M190">
        <f t="shared" si="34"/>
        <v>0.30929538415750069</v>
      </c>
      <c r="AF190">
        <v>0.86103440624854022</v>
      </c>
      <c r="AG190">
        <v>0</v>
      </c>
      <c r="AH190">
        <v>1</v>
      </c>
      <c r="AI190">
        <f t="shared" si="38"/>
        <v>146</v>
      </c>
      <c r="AJ190">
        <f t="shared" si="39"/>
        <v>40</v>
      </c>
      <c r="AK190">
        <f t="shared" si="35"/>
        <v>2.6666666666666616E-2</v>
      </c>
      <c r="AL190">
        <f t="shared" si="36"/>
        <v>0.73333333333333339</v>
      </c>
      <c r="AM190">
        <f t="shared" si="37"/>
        <v>0</v>
      </c>
    </row>
    <row r="191" spans="1:39">
      <c r="A191">
        <v>687.3</v>
      </c>
      <c r="B191">
        <v>19.100000000000001</v>
      </c>
      <c r="C191">
        <v>5.9400000000000001E-2</v>
      </c>
      <c r="D191" s="8">
        <v>0</v>
      </c>
      <c r="E191" s="9">
        <v>1</v>
      </c>
      <c r="F191" s="10">
        <f t="shared" si="27"/>
        <v>1</v>
      </c>
      <c r="G191">
        <f t="shared" si="28"/>
        <v>0</v>
      </c>
      <c r="H191">
        <f t="shared" si="29"/>
        <v>0.54706494676154904</v>
      </c>
      <c r="I191" s="8">
        <f t="shared" si="30"/>
        <v>0.54706494676154904</v>
      </c>
      <c r="J191" s="10">
        <f t="shared" si="31"/>
        <v>0.45293505323845096</v>
      </c>
      <c r="K191" s="8">
        <f t="shared" si="32"/>
        <v>-0.79200653411215727</v>
      </c>
      <c r="L191" s="10">
        <f t="shared" si="33"/>
        <v>0</v>
      </c>
      <c r="M191">
        <f t="shared" si="34"/>
        <v>1.2078220549504319</v>
      </c>
      <c r="AF191">
        <v>0.8680183524837517</v>
      </c>
      <c r="AG191">
        <v>0</v>
      </c>
      <c r="AH191">
        <v>1</v>
      </c>
      <c r="AI191">
        <f t="shared" si="38"/>
        <v>146</v>
      </c>
      <c r="AJ191">
        <f t="shared" si="39"/>
        <v>41</v>
      </c>
      <c r="AK191">
        <f t="shared" si="35"/>
        <v>2.6666666666666616E-2</v>
      </c>
      <c r="AL191">
        <f t="shared" si="36"/>
        <v>0.72666666666666668</v>
      </c>
      <c r="AM191">
        <f t="shared" si="37"/>
        <v>0</v>
      </c>
    </row>
    <row r="192" spans="1:39">
      <c r="A192">
        <v>689.5</v>
      </c>
      <c r="B192">
        <v>18.77</v>
      </c>
      <c r="C192">
        <v>9.0499999999999997E-2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0.68381605067279994</v>
      </c>
      <c r="I192" s="8">
        <f t="shared" si="30"/>
        <v>0.68381605067279994</v>
      </c>
      <c r="J192" s="10">
        <f t="shared" si="31"/>
        <v>0.31618394932720006</v>
      </c>
      <c r="K192" s="8">
        <f t="shared" si="32"/>
        <v>-1.1514311166362055</v>
      </c>
      <c r="L192" s="10">
        <f t="shared" si="33"/>
        <v>0</v>
      </c>
      <c r="M192">
        <f t="shared" si="34"/>
        <v>2.1627158877858128</v>
      </c>
      <c r="AF192">
        <v>0.88534644879327085</v>
      </c>
      <c r="AG192">
        <v>0</v>
      </c>
      <c r="AH192">
        <v>1</v>
      </c>
      <c r="AI192">
        <f t="shared" si="38"/>
        <v>146</v>
      </c>
      <c r="AJ192">
        <f t="shared" si="39"/>
        <v>42</v>
      </c>
      <c r="AK192">
        <f t="shared" si="35"/>
        <v>2.6666666666666616E-2</v>
      </c>
      <c r="AL192">
        <f t="shared" si="36"/>
        <v>0.72</v>
      </c>
      <c r="AM192">
        <f t="shared" si="37"/>
        <v>0</v>
      </c>
    </row>
    <row r="193" spans="1:39">
      <c r="A193">
        <v>690.2</v>
      </c>
      <c r="B193">
        <v>19.760000000000002</v>
      </c>
      <c r="C193">
        <v>1.9470000000000001E-2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0.39568770534901565</v>
      </c>
      <c r="I193" s="8">
        <f t="shared" si="30"/>
        <v>0.39568770534901565</v>
      </c>
      <c r="J193" s="10">
        <f t="shared" si="31"/>
        <v>0.60431229465098435</v>
      </c>
      <c r="K193" s="8">
        <f t="shared" si="32"/>
        <v>-0.50366417054443224</v>
      </c>
      <c r="L193" s="10">
        <f t="shared" si="33"/>
        <v>100</v>
      </c>
      <c r="M193">
        <f t="shared" si="34"/>
        <v>0.65477354813299282</v>
      </c>
      <c r="AF193">
        <v>0.88711201890885172</v>
      </c>
      <c r="AG193">
        <v>0</v>
      </c>
      <c r="AH193">
        <v>1</v>
      </c>
      <c r="AI193">
        <f t="shared" si="38"/>
        <v>146</v>
      </c>
      <c r="AJ193">
        <f t="shared" si="39"/>
        <v>43</v>
      </c>
      <c r="AK193">
        <f t="shared" si="35"/>
        <v>2.6666666666666616E-2</v>
      </c>
      <c r="AL193">
        <f t="shared" si="36"/>
        <v>0.71333333333333337</v>
      </c>
      <c r="AM193">
        <f t="shared" si="37"/>
        <v>0</v>
      </c>
    </row>
    <row r="194" spans="1:39">
      <c r="A194">
        <v>698.8</v>
      </c>
      <c r="B194">
        <v>25.2</v>
      </c>
      <c r="C194">
        <v>2.3980000000000001E-2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0.80127238675817514</v>
      </c>
      <c r="I194" s="8">
        <f t="shared" si="30"/>
        <v>0.80127238675817514</v>
      </c>
      <c r="J194" s="10">
        <f t="shared" si="31"/>
        <v>0.19872761324182486</v>
      </c>
      <c r="K194" s="8">
        <f t="shared" si="32"/>
        <v>-0.22155433134577174</v>
      </c>
      <c r="L194" s="10">
        <f t="shared" si="33"/>
        <v>100</v>
      </c>
      <c r="M194">
        <f t="shared" si="34"/>
        <v>0.2480150527161509</v>
      </c>
      <c r="AF194">
        <v>0.88757559567387223</v>
      </c>
      <c r="AG194">
        <v>0</v>
      </c>
      <c r="AH194">
        <v>1</v>
      </c>
      <c r="AI194">
        <f t="shared" si="38"/>
        <v>146</v>
      </c>
      <c r="AJ194">
        <f t="shared" si="39"/>
        <v>44</v>
      </c>
      <c r="AK194">
        <f t="shared" si="35"/>
        <v>2.6666666666666616E-2</v>
      </c>
      <c r="AL194">
        <f t="shared" si="36"/>
        <v>0.70666666666666667</v>
      </c>
      <c r="AM194">
        <f t="shared" si="37"/>
        <v>4.7111111111110627E-3</v>
      </c>
    </row>
    <row r="195" spans="1:39">
      <c r="A195">
        <v>704.4</v>
      </c>
      <c r="B195">
        <v>14.26</v>
      </c>
      <c r="C195">
        <v>0.2077</v>
      </c>
      <c r="D195" s="8">
        <v>1</v>
      </c>
      <c r="E195" s="9">
        <v>0</v>
      </c>
      <c r="F195" s="10">
        <f t="shared" si="27"/>
        <v>1</v>
      </c>
      <c r="G195">
        <f t="shared" si="28"/>
        <v>1</v>
      </c>
      <c r="H195">
        <f t="shared" si="29"/>
        <v>0.88757559567387223</v>
      </c>
      <c r="I195" s="8">
        <f t="shared" si="30"/>
        <v>0.88757559567387223</v>
      </c>
      <c r="J195" s="10">
        <f t="shared" si="31"/>
        <v>0.11242440432612777</v>
      </c>
      <c r="K195" s="8">
        <f t="shared" si="32"/>
        <v>-0.11926158303594375</v>
      </c>
      <c r="L195" s="10">
        <f t="shared" si="33"/>
        <v>100</v>
      </c>
      <c r="M195">
        <f t="shared" si="34"/>
        <v>0.12666459609085129</v>
      </c>
      <c r="AF195">
        <v>0.88878359126316686</v>
      </c>
      <c r="AG195">
        <v>1</v>
      </c>
      <c r="AH195">
        <v>0</v>
      </c>
      <c r="AI195">
        <f t="shared" si="38"/>
        <v>147</v>
      </c>
      <c r="AJ195">
        <f t="shared" si="39"/>
        <v>44</v>
      </c>
      <c r="AK195">
        <f t="shared" si="35"/>
        <v>2.0000000000000018E-2</v>
      </c>
      <c r="AL195">
        <f t="shared" si="36"/>
        <v>0.70666666666666667</v>
      </c>
      <c r="AM195">
        <f t="shared" si="37"/>
        <v>0</v>
      </c>
    </row>
    <row r="196" spans="1:39">
      <c r="A196">
        <v>705.6</v>
      </c>
      <c r="B196">
        <v>19.829999999999998</v>
      </c>
      <c r="C196">
        <v>0.17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0.95017669268774829</v>
      </c>
      <c r="I196" s="8">
        <f t="shared" si="30"/>
        <v>0.95017669268774829</v>
      </c>
      <c r="J196" s="10">
        <f t="shared" si="31"/>
        <v>4.9823307312251708E-2</v>
      </c>
      <c r="K196" s="8">
        <f t="shared" si="32"/>
        <v>-5.1107319379081577E-2</v>
      </c>
      <c r="L196" s="10">
        <f t="shared" si="33"/>
        <v>100</v>
      </c>
      <c r="M196">
        <f t="shared" si="34"/>
        <v>5.2435833982958882E-2</v>
      </c>
      <c r="AF196">
        <v>0.89325246858416485</v>
      </c>
      <c r="AG196">
        <v>0</v>
      </c>
      <c r="AH196">
        <v>1</v>
      </c>
      <c r="AI196">
        <f t="shared" si="38"/>
        <v>147</v>
      </c>
      <c r="AJ196">
        <f t="shared" si="39"/>
        <v>45</v>
      </c>
      <c r="AK196">
        <f t="shared" si="35"/>
        <v>2.0000000000000018E-2</v>
      </c>
      <c r="AL196">
        <f t="shared" si="36"/>
        <v>0.7</v>
      </c>
      <c r="AM196">
        <f t="shared" si="37"/>
        <v>0</v>
      </c>
    </row>
    <row r="197" spans="1:39">
      <c r="A197">
        <v>710.6</v>
      </c>
      <c r="B197">
        <v>22.41</v>
      </c>
      <c r="C197">
        <v>5.3749999999999999E-2</v>
      </c>
      <c r="D197" s="8">
        <v>1</v>
      </c>
      <c r="E197" s="9">
        <v>0</v>
      </c>
      <c r="F197" s="10">
        <f t="shared" ref="F197:F260" si="40">D197+E197</f>
        <v>1</v>
      </c>
      <c r="G197">
        <f t="shared" ref="G197:G260" si="41">IF(F197=0,"",D197/F197)</f>
        <v>1</v>
      </c>
      <c r="H197">
        <f t="shared" ref="H197:H260" si="42">1/(1+EXP(-$O$5-MMULT(A197:C197,$O$6:$O$8)))</f>
        <v>0.78970324492914723</v>
      </c>
      <c r="I197" s="8">
        <f t="shared" ref="I197:I260" si="43">F197*H197</f>
        <v>0.78970324492914723</v>
      </c>
      <c r="J197" s="10">
        <f t="shared" ref="J197:J260" si="44">F197-I197</f>
        <v>0.21029675507085277</v>
      </c>
      <c r="K197" s="8">
        <f t="shared" ref="K197:K260" si="45">IFERROR(F197*(G197*LN(H197)+(1-G197)*LN(1-H197)),0)</f>
        <v>-0.2360980434213896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0.26629845631408133</v>
      </c>
      <c r="AF197">
        <v>0.89885533183401645</v>
      </c>
      <c r="AG197">
        <v>0</v>
      </c>
      <c r="AH197">
        <v>1</v>
      </c>
      <c r="AI197">
        <f t="shared" si="38"/>
        <v>147</v>
      </c>
      <c r="AJ197">
        <f t="shared" si="39"/>
        <v>46</v>
      </c>
      <c r="AK197">
        <f t="shared" ref="AK197:AK260" si="48">1-AI197/AI$304</f>
        <v>2.0000000000000018E-2</v>
      </c>
      <c r="AL197">
        <f t="shared" ref="AL197:AL260" si="49">1-AJ197/AJ$304</f>
        <v>0.69333333333333336</v>
      </c>
      <c r="AM197">
        <f t="shared" ref="AM197:AM260" si="50">(AK197-AK198)*AL197</f>
        <v>4.6222222222222524E-3</v>
      </c>
    </row>
    <row r="198" spans="1:39">
      <c r="A198">
        <v>712.8</v>
      </c>
      <c r="B198">
        <v>22.02</v>
      </c>
      <c r="C198">
        <v>5.253E-2</v>
      </c>
      <c r="D198" s="8">
        <v>1</v>
      </c>
      <c r="E198" s="9">
        <v>0</v>
      </c>
      <c r="F198" s="10">
        <f t="shared" si="40"/>
        <v>1</v>
      </c>
      <c r="G198">
        <f t="shared" si="41"/>
        <v>1</v>
      </c>
      <c r="H198">
        <f t="shared" si="42"/>
        <v>0.7695771667734973</v>
      </c>
      <c r="I198" s="8">
        <f t="shared" si="43"/>
        <v>0.7695771667734973</v>
      </c>
      <c r="J198" s="10">
        <f t="shared" si="44"/>
        <v>0.2304228332265027</v>
      </c>
      <c r="K198" s="8">
        <f t="shared" si="45"/>
        <v>-0.26191404902412829</v>
      </c>
      <c r="L198" s="10">
        <f t="shared" si="46"/>
        <v>100</v>
      </c>
      <c r="M198">
        <f t="shared" si="47"/>
        <v>0.2994148516549231</v>
      </c>
      <c r="AF198">
        <v>0.91073507418258615</v>
      </c>
      <c r="AG198">
        <v>1</v>
      </c>
      <c r="AH198">
        <v>0</v>
      </c>
      <c r="AI198">
        <f t="shared" ref="AI198:AI261" si="51">AI197+AG198</f>
        <v>148</v>
      </c>
      <c r="AJ198">
        <f t="shared" ref="AJ198:AJ261" si="52">AJ197+AH198</f>
        <v>46</v>
      </c>
      <c r="AK198">
        <f t="shared" si="48"/>
        <v>1.3333333333333308E-2</v>
      </c>
      <c r="AL198">
        <f t="shared" si="49"/>
        <v>0.69333333333333336</v>
      </c>
      <c r="AM198">
        <f t="shared" si="50"/>
        <v>0</v>
      </c>
    </row>
    <row r="199" spans="1:39">
      <c r="A199">
        <v>713.3</v>
      </c>
      <c r="B199">
        <v>17.27</v>
      </c>
      <c r="C199">
        <v>0.24479999999999999</v>
      </c>
      <c r="D199" s="8">
        <v>1</v>
      </c>
      <c r="E199" s="9">
        <v>0</v>
      </c>
      <c r="F199" s="10">
        <f t="shared" si="40"/>
        <v>1</v>
      </c>
      <c r="G199">
        <f t="shared" si="41"/>
        <v>1</v>
      </c>
      <c r="H199">
        <f t="shared" si="42"/>
        <v>0.97914521195145676</v>
      </c>
      <c r="I199" s="8">
        <f t="shared" si="43"/>
        <v>0.97914521195145676</v>
      </c>
      <c r="J199" s="10">
        <f t="shared" si="44"/>
        <v>2.0854788048543238E-2</v>
      </c>
      <c r="K199" s="8">
        <f t="shared" si="45"/>
        <v>-2.1075320636398401E-2</v>
      </c>
      <c r="L199" s="10">
        <f t="shared" si="46"/>
        <v>100</v>
      </c>
      <c r="M199">
        <f t="shared" si="47"/>
        <v>2.1298973629232391E-2</v>
      </c>
      <c r="AF199">
        <v>0.92691207463673053</v>
      </c>
      <c r="AG199">
        <v>0</v>
      </c>
      <c r="AH199">
        <v>1</v>
      </c>
      <c r="AI199">
        <f t="shared" si="51"/>
        <v>148</v>
      </c>
      <c r="AJ199">
        <f t="shared" si="52"/>
        <v>47</v>
      </c>
      <c r="AK199">
        <f t="shared" si="48"/>
        <v>1.3333333333333308E-2</v>
      </c>
      <c r="AL199">
        <f t="shared" si="49"/>
        <v>0.68666666666666665</v>
      </c>
      <c r="AM199">
        <f t="shared" si="50"/>
        <v>0</v>
      </c>
    </row>
    <row r="200" spans="1:39">
      <c r="A200">
        <v>716.6</v>
      </c>
      <c r="B200">
        <v>16.68</v>
      </c>
      <c r="C200">
        <v>7.5499999999999998E-2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0.53463450749896824</v>
      </c>
      <c r="I200" s="8">
        <f t="shared" si="43"/>
        <v>0.53463450749896824</v>
      </c>
      <c r="J200" s="10">
        <f t="shared" si="44"/>
        <v>0.46536549250103176</v>
      </c>
      <c r="K200" s="8">
        <f t="shared" si="45"/>
        <v>-0.62617192910201602</v>
      </c>
      <c r="L200" s="10">
        <f t="shared" si="46"/>
        <v>100</v>
      </c>
      <c r="M200">
        <f t="shared" si="47"/>
        <v>0.87043669268192503</v>
      </c>
      <c r="AF200">
        <v>0.93046849671057463</v>
      </c>
      <c r="AG200">
        <v>0</v>
      </c>
      <c r="AH200">
        <v>1</v>
      </c>
      <c r="AI200">
        <f t="shared" si="51"/>
        <v>148</v>
      </c>
      <c r="AJ200">
        <f t="shared" si="52"/>
        <v>48</v>
      </c>
      <c r="AK200">
        <f t="shared" si="48"/>
        <v>1.3333333333333308E-2</v>
      </c>
      <c r="AL200">
        <f t="shared" si="49"/>
        <v>0.67999999999999994</v>
      </c>
      <c r="AM200">
        <f t="shared" si="50"/>
        <v>0</v>
      </c>
    </row>
    <row r="201" spans="1:39">
      <c r="A201">
        <v>725.5</v>
      </c>
      <c r="B201">
        <v>12.91</v>
      </c>
      <c r="C201">
        <v>5.892E-2</v>
      </c>
      <c r="D201" s="8">
        <v>0</v>
      </c>
      <c r="E201" s="9">
        <v>1</v>
      </c>
      <c r="F201" s="10">
        <f t="shared" si="40"/>
        <v>1</v>
      </c>
      <c r="G201">
        <f t="shared" si="41"/>
        <v>0</v>
      </c>
      <c r="H201">
        <f t="shared" si="42"/>
        <v>0.22515681845195779</v>
      </c>
      <c r="I201" s="8">
        <f t="shared" si="43"/>
        <v>0.22515681845195779</v>
      </c>
      <c r="J201" s="10">
        <f t="shared" si="44"/>
        <v>0.77484318154804221</v>
      </c>
      <c r="K201" s="8">
        <f t="shared" si="45"/>
        <v>-0.25509461649320575</v>
      </c>
      <c r="L201" s="10">
        <f t="shared" si="46"/>
        <v>100</v>
      </c>
      <c r="M201">
        <f t="shared" si="47"/>
        <v>0.29058372560254309</v>
      </c>
      <c r="AF201">
        <v>0.93359769670361958</v>
      </c>
      <c r="AG201">
        <v>0</v>
      </c>
      <c r="AH201">
        <v>1</v>
      </c>
      <c r="AI201">
        <f t="shared" si="51"/>
        <v>148</v>
      </c>
      <c r="AJ201">
        <f t="shared" si="52"/>
        <v>49</v>
      </c>
      <c r="AK201">
        <f t="shared" si="48"/>
        <v>1.3333333333333308E-2</v>
      </c>
      <c r="AL201">
        <f t="shared" si="49"/>
        <v>0.67333333333333334</v>
      </c>
      <c r="AM201">
        <f t="shared" si="50"/>
        <v>0</v>
      </c>
    </row>
    <row r="202" spans="1:39">
      <c r="A202">
        <v>728.2</v>
      </c>
      <c r="B202">
        <v>22.76</v>
      </c>
      <c r="C202">
        <v>0.11219999999999999</v>
      </c>
      <c r="D202" s="8">
        <v>1</v>
      </c>
      <c r="E202" s="9">
        <v>0</v>
      </c>
      <c r="F202" s="10">
        <f t="shared" si="40"/>
        <v>1</v>
      </c>
      <c r="G202">
        <f t="shared" si="41"/>
        <v>1</v>
      </c>
      <c r="H202">
        <f t="shared" si="42"/>
        <v>0.94587668992483598</v>
      </c>
      <c r="I202" s="8">
        <f t="shared" si="43"/>
        <v>0.94587668992483598</v>
      </c>
      <c r="J202" s="10">
        <f t="shared" si="44"/>
        <v>5.4123310075164022E-2</v>
      </c>
      <c r="K202" s="8">
        <f t="shared" si="45"/>
        <v>-5.5643067343080999E-2</v>
      </c>
      <c r="L202" s="10">
        <f t="shared" si="46"/>
        <v>100</v>
      </c>
      <c r="M202">
        <f t="shared" si="47"/>
        <v>5.722025994684881E-2</v>
      </c>
      <c r="AF202">
        <v>0.94217827518242392</v>
      </c>
      <c r="AG202">
        <v>0</v>
      </c>
      <c r="AH202">
        <v>1</v>
      </c>
      <c r="AI202">
        <f t="shared" si="51"/>
        <v>148</v>
      </c>
      <c r="AJ202">
        <f t="shared" si="52"/>
        <v>50</v>
      </c>
      <c r="AK202">
        <f t="shared" si="48"/>
        <v>1.3333333333333308E-2</v>
      </c>
      <c r="AL202">
        <f t="shared" si="49"/>
        <v>0.66666666666666674</v>
      </c>
      <c r="AM202">
        <f t="shared" si="50"/>
        <v>0</v>
      </c>
    </row>
    <row r="203" spans="1:39">
      <c r="A203">
        <v>732.4</v>
      </c>
      <c r="B203">
        <v>25.27</v>
      </c>
      <c r="C203">
        <v>0.16830000000000001</v>
      </c>
      <c r="D203" s="8">
        <v>1</v>
      </c>
      <c r="E203" s="9">
        <v>0</v>
      </c>
      <c r="F203" s="10">
        <f t="shared" si="40"/>
        <v>1</v>
      </c>
      <c r="G203">
        <f t="shared" si="41"/>
        <v>1</v>
      </c>
      <c r="H203">
        <f t="shared" si="42"/>
        <v>0.99216891551954545</v>
      </c>
      <c r="I203" s="8">
        <f t="shared" si="43"/>
        <v>0.99216891551954545</v>
      </c>
      <c r="J203" s="10">
        <f t="shared" si="44"/>
        <v>7.8310844804545532E-3</v>
      </c>
      <c r="K203" s="8">
        <f t="shared" si="45"/>
        <v>-7.8619084513961192E-3</v>
      </c>
      <c r="L203" s="10">
        <f t="shared" si="46"/>
        <v>100</v>
      </c>
      <c r="M203">
        <f t="shared" si="47"/>
        <v>7.8928944033222776E-3</v>
      </c>
      <c r="AF203">
        <v>0.94284397153411059</v>
      </c>
      <c r="AG203">
        <v>0</v>
      </c>
      <c r="AH203">
        <v>1</v>
      </c>
      <c r="AI203">
        <f t="shared" si="51"/>
        <v>148</v>
      </c>
      <c r="AJ203">
        <f t="shared" si="52"/>
        <v>51</v>
      </c>
      <c r="AK203">
        <f t="shared" si="48"/>
        <v>1.3333333333333308E-2</v>
      </c>
      <c r="AL203">
        <f t="shared" si="49"/>
        <v>0.65999999999999992</v>
      </c>
      <c r="AM203">
        <f t="shared" si="50"/>
        <v>0</v>
      </c>
    </row>
    <row r="204" spans="1:39">
      <c r="A204">
        <v>736.9</v>
      </c>
      <c r="B204">
        <v>11.89</v>
      </c>
      <c r="C204">
        <v>0.20319999999999999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0.83656377167525997</v>
      </c>
      <c r="I204" s="8">
        <f t="shared" si="43"/>
        <v>0.83656377167525997</v>
      </c>
      <c r="J204" s="10">
        <f t="shared" si="44"/>
        <v>0.16343622832474003</v>
      </c>
      <c r="K204" s="8">
        <f t="shared" si="45"/>
        <v>-0.17845252514877324</v>
      </c>
      <c r="L204" s="10">
        <f t="shared" si="46"/>
        <v>100</v>
      </c>
      <c r="M204">
        <f t="shared" si="47"/>
        <v>0.19536613209707965</v>
      </c>
      <c r="AF204">
        <v>0.94470664814578031</v>
      </c>
      <c r="AG204">
        <v>0</v>
      </c>
      <c r="AH204">
        <v>1</v>
      </c>
      <c r="AI204">
        <f t="shared" si="51"/>
        <v>148</v>
      </c>
      <c r="AJ204">
        <f t="shared" si="52"/>
        <v>52</v>
      </c>
      <c r="AK204">
        <f t="shared" si="48"/>
        <v>1.3333333333333308E-2</v>
      </c>
      <c r="AL204">
        <f t="shared" si="49"/>
        <v>0.65333333333333332</v>
      </c>
      <c r="AM204">
        <f t="shared" si="50"/>
        <v>0</v>
      </c>
    </row>
    <row r="205" spans="1:39">
      <c r="A205">
        <v>744.9</v>
      </c>
      <c r="B205">
        <v>33.56</v>
      </c>
      <c r="C205">
        <v>0.17510000000000001</v>
      </c>
      <c r="D205" s="8">
        <v>1</v>
      </c>
      <c r="E205" s="9">
        <v>0</v>
      </c>
      <c r="F205" s="10">
        <f t="shared" si="40"/>
        <v>1</v>
      </c>
      <c r="G205">
        <f t="shared" si="41"/>
        <v>1</v>
      </c>
      <c r="H205">
        <f t="shared" si="42"/>
        <v>0.99950150046399344</v>
      </c>
      <c r="I205" s="8">
        <f t="shared" si="43"/>
        <v>0.99950150046399344</v>
      </c>
      <c r="J205" s="10">
        <f t="shared" si="44"/>
        <v>4.9849953600655805E-4</v>
      </c>
      <c r="K205" s="8">
        <f t="shared" si="45"/>
        <v>-4.9862382820837711E-4</v>
      </c>
      <c r="L205" s="10">
        <f t="shared" si="46"/>
        <v>100</v>
      </c>
      <c r="M205">
        <f t="shared" si="47"/>
        <v>4.9874816173376649E-4</v>
      </c>
      <c r="AF205">
        <v>0.94491518651456363</v>
      </c>
      <c r="AG205">
        <v>0</v>
      </c>
      <c r="AH205">
        <v>1</v>
      </c>
      <c r="AI205">
        <f t="shared" si="51"/>
        <v>148</v>
      </c>
      <c r="AJ205">
        <f t="shared" si="52"/>
        <v>53</v>
      </c>
      <c r="AK205">
        <f t="shared" si="48"/>
        <v>1.3333333333333308E-2</v>
      </c>
      <c r="AL205">
        <f t="shared" si="49"/>
        <v>0.64666666666666672</v>
      </c>
      <c r="AM205">
        <f t="shared" si="50"/>
        <v>0</v>
      </c>
    </row>
    <row r="206" spans="1:39">
      <c r="A206">
        <v>748.9</v>
      </c>
      <c r="B206">
        <v>19.48</v>
      </c>
      <c r="C206">
        <v>0.14660000000000001</v>
      </c>
      <c r="D206" s="8">
        <v>1</v>
      </c>
      <c r="E206" s="9">
        <v>0</v>
      </c>
      <c r="F206" s="10">
        <f t="shared" si="40"/>
        <v>1</v>
      </c>
      <c r="G206">
        <f t="shared" si="41"/>
        <v>1</v>
      </c>
      <c r="H206">
        <f t="shared" si="42"/>
        <v>0.94491518651456363</v>
      </c>
      <c r="I206" s="8">
        <f t="shared" si="43"/>
        <v>0.94491518651456363</v>
      </c>
      <c r="J206" s="10">
        <f t="shared" si="44"/>
        <v>5.5084813485436368E-2</v>
      </c>
      <c r="K206" s="8">
        <f t="shared" si="45"/>
        <v>-5.6660105236179904E-2</v>
      </c>
      <c r="L206" s="10">
        <f t="shared" si="46"/>
        <v>100</v>
      </c>
      <c r="M206">
        <f t="shared" si="47"/>
        <v>5.8296039974363736E-2</v>
      </c>
      <c r="AF206">
        <v>0.94551298039870657</v>
      </c>
      <c r="AG206">
        <v>0</v>
      </c>
      <c r="AH206">
        <v>1</v>
      </c>
      <c r="AI206">
        <f t="shared" si="51"/>
        <v>148</v>
      </c>
      <c r="AJ206">
        <f t="shared" si="52"/>
        <v>54</v>
      </c>
      <c r="AK206">
        <f t="shared" si="48"/>
        <v>1.3333333333333308E-2</v>
      </c>
      <c r="AL206">
        <f t="shared" si="49"/>
        <v>0.64</v>
      </c>
      <c r="AM206">
        <f t="shared" si="50"/>
        <v>0</v>
      </c>
    </row>
    <row r="207" spans="1:39">
      <c r="A207">
        <v>758.6</v>
      </c>
      <c r="B207">
        <v>19.38</v>
      </c>
      <c r="C207">
        <v>4.2090000000000002E-2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0.67213018694345317</v>
      </c>
      <c r="I207" s="8">
        <f t="shared" si="43"/>
        <v>0.67213018694345317</v>
      </c>
      <c r="J207" s="10">
        <f t="shared" si="44"/>
        <v>0.32786981305654683</v>
      </c>
      <c r="K207" s="8">
        <f t="shared" si="45"/>
        <v>-0.39730322665171636</v>
      </c>
      <c r="L207" s="10">
        <f t="shared" si="46"/>
        <v>100</v>
      </c>
      <c r="M207">
        <f t="shared" si="47"/>
        <v>0.48780700439531188</v>
      </c>
      <c r="AF207">
        <v>0.94587668992483598</v>
      </c>
      <c r="AG207">
        <v>0</v>
      </c>
      <c r="AH207">
        <v>1</v>
      </c>
      <c r="AI207">
        <f t="shared" si="51"/>
        <v>148</v>
      </c>
      <c r="AJ207">
        <f t="shared" si="52"/>
        <v>55</v>
      </c>
      <c r="AK207">
        <f t="shared" si="48"/>
        <v>1.3333333333333308E-2</v>
      </c>
      <c r="AL207">
        <f t="shared" si="49"/>
        <v>0.6333333333333333</v>
      </c>
      <c r="AM207">
        <f t="shared" si="50"/>
        <v>0</v>
      </c>
    </row>
    <row r="208" spans="1:39">
      <c r="A208">
        <v>761.3</v>
      </c>
      <c r="B208">
        <v>20.25</v>
      </c>
      <c r="C208">
        <v>0.1147</v>
      </c>
      <c r="D208" s="8">
        <v>1</v>
      </c>
      <c r="E208" s="9">
        <v>0</v>
      </c>
      <c r="F208" s="10">
        <f t="shared" si="40"/>
        <v>1</v>
      </c>
      <c r="G208">
        <f t="shared" si="41"/>
        <v>1</v>
      </c>
      <c r="H208">
        <f t="shared" si="42"/>
        <v>0.92691207463673053</v>
      </c>
      <c r="I208" s="8">
        <f t="shared" si="43"/>
        <v>0.92691207463673053</v>
      </c>
      <c r="J208" s="10">
        <f t="shared" si="44"/>
        <v>7.3087925363269468E-2</v>
      </c>
      <c r="K208" s="8">
        <f t="shared" si="45"/>
        <v>-7.5896567281832805E-2</v>
      </c>
      <c r="L208" s="10">
        <f t="shared" si="46"/>
        <v>100</v>
      </c>
      <c r="M208">
        <f t="shared" si="47"/>
        <v>7.8850979896786452E-2</v>
      </c>
      <c r="AF208">
        <v>0.94710684753253427</v>
      </c>
      <c r="AG208">
        <v>0</v>
      </c>
      <c r="AH208">
        <v>1</v>
      </c>
      <c r="AI208">
        <f t="shared" si="51"/>
        <v>148</v>
      </c>
      <c r="AJ208">
        <f t="shared" si="52"/>
        <v>56</v>
      </c>
      <c r="AK208">
        <f t="shared" si="48"/>
        <v>1.3333333333333308E-2</v>
      </c>
      <c r="AL208">
        <f t="shared" si="49"/>
        <v>0.62666666666666671</v>
      </c>
      <c r="AM208">
        <f t="shared" si="50"/>
        <v>0</v>
      </c>
    </row>
    <row r="209" spans="1:39">
      <c r="A209">
        <v>761.7</v>
      </c>
      <c r="B209">
        <v>13.93</v>
      </c>
      <c r="C209">
        <v>7.1349999999999997E-2</v>
      </c>
      <c r="D209" s="8">
        <v>0</v>
      </c>
      <c r="E209" s="9">
        <v>1</v>
      </c>
      <c r="F209" s="10">
        <f t="shared" si="40"/>
        <v>1</v>
      </c>
      <c r="G209">
        <f t="shared" si="41"/>
        <v>0</v>
      </c>
      <c r="H209">
        <f t="shared" si="42"/>
        <v>0.43599177788610621</v>
      </c>
      <c r="I209" s="8">
        <f t="shared" si="43"/>
        <v>0.43599177788610621</v>
      </c>
      <c r="J209" s="10">
        <f t="shared" si="44"/>
        <v>0.56400822211389379</v>
      </c>
      <c r="K209" s="8">
        <f t="shared" si="45"/>
        <v>-0.57268644937421553</v>
      </c>
      <c r="L209" s="10">
        <f t="shared" si="46"/>
        <v>100</v>
      </c>
      <c r="M209">
        <f t="shared" si="47"/>
        <v>0.7730237978659531</v>
      </c>
      <c r="AF209">
        <v>0.95017669268774829</v>
      </c>
      <c r="AG209">
        <v>0</v>
      </c>
      <c r="AH209">
        <v>1</v>
      </c>
      <c r="AI209">
        <f t="shared" si="51"/>
        <v>148</v>
      </c>
      <c r="AJ209">
        <f t="shared" si="52"/>
        <v>57</v>
      </c>
      <c r="AK209">
        <f t="shared" si="48"/>
        <v>1.3333333333333308E-2</v>
      </c>
      <c r="AL209">
        <f t="shared" si="49"/>
        <v>0.62</v>
      </c>
      <c r="AM209">
        <f t="shared" si="50"/>
        <v>4.133333333333291E-3</v>
      </c>
    </row>
    <row r="210" spans="1:39">
      <c r="A210">
        <v>766.6</v>
      </c>
      <c r="B210">
        <v>20.309999999999999</v>
      </c>
      <c r="C210">
        <v>6.5930000000000002E-2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0.83054495998644307</v>
      </c>
      <c r="I210" s="8">
        <f t="shared" si="43"/>
        <v>0.83054495998644307</v>
      </c>
      <c r="J210" s="10">
        <f t="shared" si="44"/>
        <v>0.16945504001355693</v>
      </c>
      <c r="K210" s="8">
        <f t="shared" si="45"/>
        <v>-0.18567321534780129</v>
      </c>
      <c r="L210" s="10">
        <f t="shared" si="46"/>
        <v>100</v>
      </c>
      <c r="M210">
        <f t="shared" si="47"/>
        <v>0.20402873797021528</v>
      </c>
      <c r="AF210">
        <v>0.95911790149334886</v>
      </c>
      <c r="AG210">
        <v>1</v>
      </c>
      <c r="AH210">
        <v>0</v>
      </c>
      <c r="AI210">
        <f t="shared" si="51"/>
        <v>149</v>
      </c>
      <c r="AJ210">
        <f t="shared" si="52"/>
        <v>57</v>
      </c>
      <c r="AK210">
        <f t="shared" si="48"/>
        <v>6.6666666666667096E-3</v>
      </c>
      <c r="AL210">
        <f t="shared" si="49"/>
        <v>0.62</v>
      </c>
      <c r="AM210">
        <f t="shared" si="50"/>
        <v>0</v>
      </c>
    </row>
    <row r="211" spans="1:39">
      <c r="A211">
        <v>773.5</v>
      </c>
      <c r="B211">
        <v>23.2</v>
      </c>
      <c r="C211">
        <v>0.31759999999999999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0.99960666962603995</v>
      </c>
      <c r="I211" s="8">
        <f t="shared" si="43"/>
        <v>0.99960666962603995</v>
      </c>
      <c r="J211" s="10">
        <f t="shared" si="44"/>
        <v>3.9333037396005466E-4</v>
      </c>
      <c r="K211" s="8">
        <f t="shared" si="45"/>
        <v>-3.9340774864146785E-4</v>
      </c>
      <c r="L211" s="10">
        <f t="shared" si="46"/>
        <v>100</v>
      </c>
      <c r="M211">
        <f t="shared" si="47"/>
        <v>3.9348514361874196E-4</v>
      </c>
      <c r="AF211">
        <v>0.96140606474941781</v>
      </c>
      <c r="AG211">
        <v>0</v>
      </c>
      <c r="AH211">
        <v>1</v>
      </c>
      <c r="AI211">
        <f t="shared" si="51"/>
        <v>149</v>
      </c>
      <c r="AJ211">
        <f t="shared" si="52"/>
        <v>58</v>
      </c>
      <c r="AK211">
        <f t="shared" si="48"/>
        <v>6.6666666666667096E-3</v>
      </c>
      <c r="AL211">
        <f t="shared" si="49"/>
        <v>0.61333333333333329</v>
      </c>
      <c r="AM211">
        <f t="shared" si="50"/>
        <v>0</v>
      </c>
    </row>
    <row r="212" spans="1:39">
      <c r="A212">
        <v>781</v>
      </c>
      <c r="B212">
        <v>17.89</v>
      </c>
      <c r="C212">
        <v>9.9540000000000003E-2</v>
      </c>
      <c r="D212" s="8">
        <v>1</v>
      </c>
      <c r="E212" s="9">
        <v>0</v>
      </c>
      <c r="F212" s="10">
        <f t="shared" si="40"/>
        <v>1</v>
      </c>
      <c r="G212">
        <f t="shared" si="41"/>
        <v>1</v>
      </c>
      <c r="H212">
        <f t="shared" si="42"/>
        <v>0.85061667509316252</v>
      </c>
      <c r="I212" s="8">
        <f t="shared" si="43"/>
        <v>0.85061667509316252</v>
      </c>
      <c r="J212" s="10">
        <f t="shared" si="44"/>
        <v>0.14938332490683748</v>
      </c>
      <c r="K212" s="8">
        <f t="shared" si="45"/>
        <v>-0.1617936924361566</v>
      </c>
      <c r="L212" s="10">
        <f t="shared" si="46"/>
        <v>100</v>
      </c>
      <c r="M212">
        <f t="shared" si="47"/>
        <v>0.17561767748143015</v>
      </c>
      <c r="AF212">
        <v>0.9621022104681709</v>
      </c>
      <c r="AG212">
        <v>0</v>
      </c>
      <c r="AH212">
        <v>1</v>
      </c>
      <c r="AI212">
        <f t="shared" si="51"/>
        <v>149</v>
      </c>
      <c r="AJ212">
        <f t="shared" si="52"/>
        <v>59</v>
      </c>
      <c r="AK212">
        <f t="shared" si="48"/>
        <v>6.6666666666667096E-3</v>
      </c>
      <c r="AL212">
        <f t="shared" si="49"/>
        <v>0.60666666666666669</v>
      </c>
      <c r="AM212">
        <f t="shared" si="50"/>
        <v>0</v>
      </c>
    </row>
    <row r="213" spans="1:39">
      <c r="A213">
        <v>782.6</v>
      </c>
      <c r="B213">
        <v>22.91</v>
      </c>
      <c r="C213">
        <v>0.21329999999999999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0.99651897577928794</v>
      </c>
      <c r="I213" s="8">
        <f t="shared" si="43"/>
        <v>0.99651897577928794</v>
      </c>
      <c r="J213" s="10">
        <f t="shared" si="44"/>
        <v>3.481024220712059E-3</v>
      </c>
      <c r="K213" s="8">
        <f t="shared" si="45"/>
        <v>-3.4870970828071797E-3</v>
      </c>
      <c r="L213" s="10">
        <f t="shared" si="46"/>
        <v>100</v>
      </c>
      <c r="M213">
        <f t="shared" si="47"/>
        <v>3.4931840790988081E-3</v>
      </c>
      <c r="AF213">
        <v>0.96294011727576379</v>
      </c>
      <c r="AG213">
        <v>0</v>
      </c>
      <c r="AH213">
        <v>1</v>
      </c>
      <c r="AI213">
        <f t="shared" si="51"/>
        <v>149</v>
      </c>
      <c r="AJ213">
        <f t="shared" si="52"/>
        <v>60</v>
      </c>
      <c r="AK213">
        <f t="shared" si="48"/>
        <v>6.6666666666667096E-3</v>
      </c>
      <c r="AL213">
        <f t="shared" si="49"/>
        <v>0.6</v>
      </c>
      <c r="AM213">
        <f t="shared" si="50"/>
        <v>0</v>
      </c>
    </row>
    <row r="214" spans="1:39">
      <c r="A214">
        <v>782.7</v>
      </c>
      <c r="B214">
        <v>23.95</v>
      </c>
      <c r="C214">
        <v>9.9379999999999996E-2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0.97249231580245432</v>
      </c>
      <c r="I214" s="8">
        <f t="shared" si="43"/>
        <v>0.97249231580245432</v>
      </c>
      <c r="J214" s="10">
        <f t="shared" si="44"/>
        <v>2.7507684197545679E-2</v>
      </c>
      <c r="K214" s="8">
        <f t="shared" si="45"/>
        <v>-2.7893105009231464E-2</v>
      </c>
      <c r="L214" s="10">
        <f t="shared" si="46"/>
        <v>100</v>
      </c>
      <c r="M214">
        <f t="shared" si="47"/>
        <v>2.8285759949524789E-2</v>
      </c>
      <c r="AF214">
        <v>0.96880113701436033</v>
      </c>
      <c r="AG214">
        <v>0</v>
      </c>
      <c r="AH214">
        <v>1</v>
      </c>
      <c r="AI214">
        <f t="shared" si="51"/>
        <v>149</v>
      </c>
      <c r="AJ214">
        <f t="shared" si="52"/>
        <v>61</v>
      </c>
      <c r="AK214">
        <f t="shared" si="48"/>
        <v>6.6666666666667096E-3</v>
      </c>
      <c r="AL214">
        <f t="shared" si="49"/>
        <v>0.59333333333333327</v>
      </c>
      <c r="AM214">
        <f t="shared" si="50"/>
        <v>0</v>
      </c>
    </row>
    <row r="215" spans="1:39">
      <c r="A215">
        <v>797.8</v>
      </c>
      <c r="B215">
        <v>23.24</v>
      </c>
      <c r="C215">
        <v>3.2989999999999998E-2</v>
      </c>
      <c r="D215" s="8">
        <v>1</v>
      </c>
      <c r="E215" s="9">
        <v>0</v>
      </c>
      <c r="F215" s="10">
        <f t="shared" si="40"/>
        <v>1</v>
      </c>
      <c r="G215">
        <f t="shared" si="41"/>
        <v>1</v>
      </c>
      <c r="H215">
        <f t="shared" si="42"/>
        <v>0.89325246858416485</v>
      </c>
      <c r="I215" s="8">
        <f t="shared" si="43"/>
        <v>0.89325246858416485</v>
      </c>
      <c r="J215" s="10">
        <f t="shared" si="44"/>
        <v>0.10674753141583515</v>
      </c>
      <c r="K215" s="8">
        <f t="shared" si="45"/>
        <v>-0.11288601848415522</v>
      </c>
      <c r="L215" s="10">
        <f t="shared" si="46"/>
        <v>100</v>
      </c>
      <c r="M215">
        <f t="shared" si="47"/>
        <v>0.11950432287641317</v>
      </c>
      <c r="AF215">
        <v>0.97132706492486887</v>
      </c>
      <c r="AG215">
        <v>0</v>
      </c>
      <c r="AH215">
        <v>1</v>
      </c>
      <c r="AI215">
        <f t="shared" si="51"/>
        <v>149</v>
      </c>
      <c r="AJ215">
        <f t="shared" si="52"/>
        <v>62</v>
      </c>
      <c r="AK215">
        <f t="shared" si="48"/>
        <v>6.6666666666667096E-3</v>
      </c>
      <c r="AL215">
        <f t="shared" si="49"/>
        <v>0.58666666666666667</v>
      </c>
      <c r="AM215">
        <f t="shared" si="50"/>
        <v>0</v>
      </c>
    </row>
    <row r="216" spans="1:39">
      <c r="A216">
        <v>798.8</v>
      </c>
      <c r="B216">
        <v>20.68</v>
      </c>
      <c r="C216">
        <v>0.17219999999999999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0.98671818758774632</v>
      </c>
      <c r="I216" s="8">
        <f t="shared" si="43"/>
        <v>0.98671818758774632</v>
      </c>
      <c r="J216" s="10">
        <f t="shared" si="44"/>
        <v>1.328181241225368E-2</v>
      </c>
      <c r="K216" s="8">
        <f t="shared" si="45"/>
        <v>-1.3370804545665702E-2</v>
      </c>
      <c r="L216" s="10">
        <f t="shared" si="46"/>
        <v>100</v>
      </c>
      <c r="M216">
        <f t="shared" si="47"/>
        <v>1.3460593489944729E-2</v>
      </c>
      <c r="AF216">
        <v>0.97241673628163983</v>
      </c>
      <c r="AG216">
        <v>0</v>
      </c>
      <c r="AH216">
        <v>1</v>
      </c>
      <c r="AI216">
        <f t="shared" si="51"/>
        <v>149</v>
      </c>
      <c r="AJ216">
        <f t="shared" si="52"/>
        <v>63</v>
      </c>
      <c r="AK216">
        <f t="shared" si="48"/>
        <v>6.6666666666667096E-3</v>
      </c>
      <c r="AL216">
        <f t="shared" si="49"/>
        <v>0.58000000000000007</v>
      </c>
      <c r="AM216">
        <f t="shared" si="50"/>
        <v>0</v>
      </c>
    </row>
    <row r="217" spans="1:39">
      <c r="A217">
        <v>805.1</v>
      </c>
      <c r="B217">
        <v>18.77</v>
      </c>
      <c r="C217">
        <v>0.1948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0.98642571927111333</v>
      </c>
      <c r="I217" s="8">
        <f t="shared" si="43"/>
        <v>0.98642571927111333</v>
      </c>
      <c r="J217" s="10">
        <f t="shared" si="44"/>
        <v>1.3574280728886667E-2</v>
      </c>
      <c r="K217" s="8">
        <f t="shared" si="45"/>
        <v>-1.3667253596095556E-2</v>
      </c>
      <c r="L217" s="10">
        <f t="shared" si="46"/>
        <v>100</v>
      </c>
      <c r="M217">
        <f t="shared" si="47"/>
        <v>1.3761077457425719E-2</v>
      </c>
      <c r="AF217">
        <v>0.97249231580245432</v>
      </c>
      <c r="AG217">
        <v>0</v>
      </c>
      <c r="AH217">
        <v>1</v>
      </c>
      <c r="AI217">
        <f t="shared" si="51"/>
        <v>149</v>
      </c>
      <c r="AJ217">
        <f t="shared" si="52"/>
        <v>64</v>
      </c>
      <c r="AK217">
        <f t="shared" si="48"/>
        <v>6.6666666666667096E-3</v>
      </c>
      <c r="AL217">
        <f t="shared" si="49"/>
        <v>0.57333333333333325</v>
      </c>
      <c r="AM217">
        <f t="shared" si="50"/>
        <v>0</v>
      </c>
    </row>
    <row r="218" spans="1:39">
      <c r="A218">
        <v>807.2</v>
      </c>
      <c r="B218">
        <v>17.88</v>
      </c>
      <c r="C218">
        <v>0.13539999999999999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0.94217827518242392</v>
      </c>
      <c r="I218" s="8">
        <f t="shared" si="43"/>
        <v>0.94217827518242392</v>
      </c>
      <c r="J218" s="10">
        <f t="shared" si="44"/>
        <v>5.7821724817576081E-2</v>
      </c>
      <c r="K218" s="8">
        <f t="shared" si="45"/>
        <v>-5.956077052562149E-2</v>
      </c>
      <c r="L218" s="10">
        <f t="shared" si="46"/>
        <v>100</v>
      </c>
      <c r="M218">
        <f t="shared" si="47"/>
        <v>6.1370259048247187E-2</v>
      </c>
      <c r="AF218">
        <v>0.97683809578293523</v>
      </c>
      <c r="AG218">
        <v>0</v>
      </c>
      <c r="AH218">
        <v>1</v>
      </c>
      <c r="AI218">
        <f t="shared" si="51"/>
        <v>149</v>
      </c>
      <c r="AJ218">
        <f t="shared" si="52"/>
        <v>65</v>
      </c>
      <c r="AK218">
        <f t="shared" si="48"/>
        <v>6.6666666666667096E-3</v>
      </c>
      <c r="AL218">
        <f t="shared" si="49"/>
        <v>0.56666666666666665</v>
      </c>
      <c r="AM218">
        <f t="shared" si="50"/>
        <v>0</v>
      </c>
    </row>
    <row r="219" spans="1:39">
      <c r="A219">
        <v>809.8</v>
      </c>
      <c r="B219">
        <v>21.54</v>
      </c>
      <c r="C219">
        <v>0.1043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0.96294011727576379</v>
      </c>
      <c r="I219" s="8">
        <f t="shared" si="43"/>
        <v>0.96294011727576379</v>
      </c>
      <c r="J219" s="10">
        <f t="shared" si="44"/>
        <v>3.7059882724236215E-2</v>
      </c>
      <c r="K219" s="8">
        <f t="shared" si="45"/>
        <v>-3.7764052631750353E-2</v>
      </c>
      <c r="L219" s="10">
        <f t="shared" si="46"/>
        <v>100</v>
      </c>
      <c r="M219">
        <f t="shared" si="47"/>
        <v>3.8486175889194077E-2</v>
      </c>
      <c r="AF219">
        <v>0.97914521195145676</v>
      </c>
      <c r="AG219">
        <v>0</v>
      </c>
      <c r="AH219">
        <v>1</v>
      </c>
      <c r="AI219">
        <f t="shared" si="51"/>
        <v>149</v>
      </c>
      <c r="AJ219">
        <f t="shared" si="52"/>
        <v>66</v>
      </c>
      <c r="AK219">
        <f t="shared" si="48"/>
        <v>6.6666666666667096E-3</v>
      </c>
      <c r="AL219">
        <f t="shared" si="49"/>
        <v>0.56000000000000005</v>
      </c>
      <c r="AM219">
        <f t="shared" si="50"/>
        <v>0</v>
      </c>
    </row>
    <row r="220" spans="1:39">
      <c r="A220">
        <v>813</v>
      </c>
      <c r="B220">
        <v>18.05</v>
      </c>
      <c r="C220">
        <v>9.4469999999999998E-2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0.88534644879327085</v>
      </c>
      <c r="I220" s="8">
        <f t="shared" si="43"/>
        <v>0.88534644879327085</v>
      </c>
      <c r="J220" s="10">
        <f t="shared" si="44"/>
        <v>0.11465355120672915</v>
      </c>
      <c r="K220" s="8">
        <f t="shared" si="45"/>
        <v>-0.12177624301462489</v>
      </c>
      <c r="L220" s="10">
        <f t="shared" si="46"/>
        <v>100</v>
      </c>
      <c r="M220">
        <f t="shared" si="47"/>
        <v>0.12950133968798563</v>
      </c>
      <c r="AF220">
        <v>0.97972398032927177</v>
      </c>
      <c r="AG220">
        <v>0</v>
      </c>
      <c r="AH220">
        <v>1</v>
      </c>
      <c r="AI220">
        <f t="shared" si="51"/>
        <v>149</v>
      </c>
      <c r="AJ220">
        <f t="shared" si="52"/>
        <v>67</v>
      </c>
      <c r="AK220">
        <f t="shared" si="48"/>
        <v>6.6666666666667096E-3</v>
      </c>
      <c r="AL220">
        <f t="shared" si="49"/>
        <v>0.55333333333333334</v>
      </c>
      <c r="AM220">
        <f t="shared" si="50"/>
        <v>0</v>
      </c>
    </row>
    <row r="221" spans="1:39">
      <c r="A221">
        <v>817.7</v>
      </c>
      <c r="B221">
        <v>19.649999999999999</v>
      </c>
      <c r="C221">
        <v>9.7689999999999999E-2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0.93359769670361958</v>
      </c>
      <c r="I221" s="8">
        <f t="shared" si="43"/>
        <v>0.93359769670361958</v>
      </c>
      <c r="J221" s="10">
        <f t="shared" si="44"/>
        <v>6.6402303296380416E-2</v>
      </c>
      <c r="K221" s="8">
        <f t="shared" si="45"/>
        <v>-6.870966512549527E-2</v>
      </c>
      <c r="L221" s="10">
        <f t="shared" si="46"/>
        <v>100</v>
      </c>
      <c r="M221">
        <f t="shared" si="47"/>
        <v>7.1125179004656994E-2</v>
      </c>
      <c r="AF221">
        <v>0.9836383207184658</v>
      </c>
      <c r="AG221">
        <v>0</v>
      </c>
      <c r="AH221">
        <v>1</v>
      </c>
      <c r="AI221">
        <f t="shared" si="51"/>
        <v>149</v>
      </c>
      <c r="AJ221">
        <f t="shared" si="52"/>
        <v>68</v>
      </c>
      <c r="AK221">
        <f t="shared" si="48"/>
        <v>6.6666666666667096E-3</v>
      </c>
      <c r="AL221">
        <f t="shared" si="49"/>
        <v>0.54666666666666663</v>
      </c>
      <c r="AM221">
        <f t="shared" si="50"/>
        <v>0</v>
      </c>
    </row>
    <row r="222" spans="1:39">
      <c r="A222">
        <v>832.9</v>
      </c>
      <c r="B222">
        <v>20.11</v>
      </c>
      <c r="C222">
        <v>0.17929999999999999</v>
      </c>
      <c r="D222" s="8">
        <v>1</v>
      </c>
      <c r="E222" s="9">
        <v>0</v>
      </c>
      <c r="F222" s="10">
        <f t="shared" si="40"/>
        <v>1</v>
      </c>
      <c r="G222">
        <f t="shared" si="41"/>
        <v>1</v>
      </c>
      <c r="H222">
        <f t="shared" si="42"/>
        <v>0.99076235947543834</v>
      </c>
      <c r="I222" s="8">
        <f t="shared" si="43"/>
        <v>0.99076235947543834</v>
      </c>
      <c r="J222" s="10">
        <f t="shared" si="44"/>
        <v>9.2376405245616633E-3</v>
      </c>
      <c r="K222" s="8">
        <f t="shared" si="45"/>
        <v>-9.2805721214361467E-3</v>
      </c>
      <c r="L222" s="10">
        <f t="shared" si="46"/>
        <v>100</v>
      </c>
      <c r="M222">
        <f t="shared" si="47"/>
        <v>9.323770161648608E-3</v>
      </c>
      <c r="AF222">
        <v>0.98510403150042036</v>
      </c>
      <c r="AG222">
        <v>0</v>
      </c>
      <c r="AH222">
        <v>1</v>
      </c>
      <c r="AI222">
        <f t="shared" si="51"/>
        <v>149</v>
      </c>
      <c r="AJ222">
        <f t="shared" si="52"/>
        <v>69</v>
      </c>
      <c r="AK222">
        <f t="shared" si="48"/>
        <v>6.6666666666667096E-3</v>
      </c>
      <c r="AL222">
        <f t="shared" si="49"/>
        <v>0.54</v>
      </c>
      <c r="AM222">
        <f t="shared" si="50"/>
        <v>0</v>
      </c>
    </row>
    <row r="223" spans="1:39">
      <c r="A223">
        <v>869.5</v>
      </c>
      <c r="B223">
        <v>21.59</v>
      </c>
      <c r="C223">
        <v>0.1348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0.98999410844376401</v>
      </c>
      <c r="I223" s="8">
        <f t="shared" si="43"/>
        <v>0.98999410844376401</v>
      </c>
      <c r="J223" s="10">
        <f t="shared" si="44"/>
        <v>1.0005891556235991E-2</v>
      </c>
      <c r="K223" s="8">
        <f t="shared" si="45"/>
        <v>-1.0056286938114152E-2</v>
      </c>
      <c r="L223" s="10">
        <f t="shared" si="46"/>
        <v>100</v>
      </c>
      <c r="M223">
        <f t="shared" si="47"/>
        <v>1.0107021315475201E-2</v>
      </c>
      <c r="AF223">
        <v>0.98642571927111333</v>
      </c>
      <c r="AG223">
        <v>0</v>
      </c>
      <c r="AH223">
        <v>1</v>
      </c>
      <c r="AI223">
        <f t="shared" si="51"/>
        <v>149</v>
      </c>
      <c r="AJ223">
        <f t="shared" si="52"/>
        <v>70</v>
      </c>
      <c r="AK223">
        <f t="shared" si="48"/>
        <v>6.6666666666667096E-3</v>
      </c>
      <c r="AL223">
        <f t="shared" si="49"/>
        <v>0.53333333333333333</v>
      </c>
      <c r="AM223">
        <f t="shared" si="50"/>
        <v>0</v>
      </c>
    </row>
    <row r="224" spans="1:39">
      <c r="A224">
        <v>880.2</v>
      </c>
      <c r="B224">
        <v>19.46</v>
      </c>
      <c r="C224">
        <v>5.1499999999999997E-2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0.91073507418258615</v>
      </c>
      <c r="I224" s="8">
        <f t="shared" si="43"/>
        <v>0.91073507418258615</v>
      </c>
      <c r="J224" s="10">
        <f t="shared" si="44"/>
        <v>8.9264925817413854E-2</v>
      </c>
      <c r="K224" s="8">
        <f t="shared" si="45"/>
        <v>-2.416146636255323</v>
      </c>
      <c r="L224" s="10">
        <f t="shared" si="46"/>
        <v>0</v>
      </c>
      <c r="M224">
        <f t="shared" si="47"/>
        <v>10.202608312759269</v>
      </c>
      <c r="AF224">
        <v>0.98671818758774632</v>
      </c>
      <c r="AG224">
        <v>0</v>
      </c>
      <c r="AH224">
        <v>1</v>
      </c>
      <c r="AI224">
        <f t="shared" si="51"/>
        <v>149</v>
      </c>
      <c r="AJ224">
        <f t="shared" si="52"/>
        <v>71</v>
      </c>
      <c r="AK224">
        <f t="shared" si="48"/>
        <v>6.6666666666667096E-3</v>
      </c>
      <c r="AL224">
        <f t="shared" si="49"/>
        <v>0.52666666666666662</v>
      </c>
      <c r="AM224">
        <f t="shared" si="50"/>
        <v>0</v>
      </c>
    </row>
    <row r="225" spans="1:39">
      <c r="A225">
        <v>886.3</v>
      </c>
      <c r="B225">
        <v>18.8</v>
      </c>
      <c r="C225">
        <v>8.4220000000000003E-2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0.94710684753253427</v>
      </c>
      <c r="I225" s="8">
        <f t="shared" si="43"/>
        <v>0.94710684753253427</v>
      </c>
      <c r="J225" s="10">
        <f t="shared" si="44"/>
        <v>5.2893152467465732E-2</v>
      </c>
      <c r="K225" s="8">
        <f t="shared" si="45"/>
        <v>-5.4343364776709459E-2</v>
      </c>
      <c r="L225" s="10">
        <f t="shared" si="46"/>
        <v>100</v>
      </c>
      <c r="M225">
        <f t="shared" si="47"/>
        <v>5.5847080617426104E-2</v>
      </c>
      <c r="AF225">
        <v>0.98872802629527889</v>
      </c>
      <c r="AG225">
        <v>0</v>
      </c>
      <c r="AH225">
        <v>1</v>
      </c>
      <c r="AI225">
        <f t="shared" si="51"/>
        <v>149</v>
      </c>
      <c r="AJ225">
        <f t="shared" si="52"/>
        <v>72</v>
      </c>
      <c r="AK225">
        <f t="shared" si="48"/>
        <v>6.6666666666667096E-3</v>
      </c>
      <c r="AL225">
        <f t="shared" si="49"/>
        <v>0.52</v>
      </c>
      <c r="AM225">
        <f t="shared" si="50"/>
        <v>0</v>
      </c>
    </row>
    <row r="226" spans="1:39">
      <c r="A226">
        <v>895</v>
      </c>
      <c r="B226">
        <v>19.079999999999998</v>
      </c>
      <c r="C226">
        <v>0.191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0.99513278062573662</v>
      </c>
      <c r="I226" s="8">
        <f t="shared" si="43"/>
        <v>0.99513278062573662</v>
      </c>
      <c r="J226" s="10">
        <f t="shared" si="44"/>
        <v>4.8672193742633763E-3</v>
      </c>
      <c r="K226" s="8">
        <f t="shared" si="45"/>
        <v>-4.879102861856611E-3</v>
      </c>
      <c r="L226" s="10">
        <f t="shared" si="46"/>
        <v>100</v>
      </c>
      <c r="M226">
        <f t="shared" si="47"/>
        <v>4.8910250662257179E-3</v>
      </c>
      <c r="AF226">
        <v>0.98927870259925654</v>
      </c>
      <c r="AG226">
        <v>0</v>
      </c>
      <c r="AH226">
        <v>1</v>
      </c>
      <c r="AI226">
        <f t="shared" si="51"/>
        <v>149</v>
      </c>
      <c r="AJ226">
        <f t="shared" si="52"/>
        <v>73</v>
      </c>
      <c r="AK226">
        <f t="shared" si="48"/>
        <v>6.6666666666667096E-3</v>
      </c>
      <c r="AL226">
        <f t="shared" si="49"/>
        <v>0.51333333333333331</v>
      </c>
      <c r="AM226">
        <f t="shared" si="50"/>
        <v>0</v>
      </c>
    </row>
    <row r="227" spans="1:39">
      <c r="A227">
        <v>899.3</v>
      </c>
      <c r="B227">
        <v>23.98</v>
      </c>
      <c r="C227">
        <v>0.2417</v>
      </c>
      <c r="D227" s="8">
        <v>1</v>
      </c>
      <c r="E227" s="9">
        <v>0</v>
      </c>
      <c r="F227" s="10">
        <f t="shared" si="40"/>
        <v>1</v>
      </c>
      <c r="G227">
        <f t="shared" si="41"/>
        <v>1</v>
      </c>
      <c r="H227">
        <f t="shared" si="42"/>
        <v>0.99963026689133361</v>
      </c>
      <c r="I227" s="8">
        <f t="shared" si="43"/>
        <v>0.99963026689133361</v>
      </c>
      <c r="J227" s="10">
        <f t="shared" si="44"/>
        <v>3.6973310866639242E-4</v>
      </c>
      <c r="K227" s="8">
        <f t="shared" si="45"/>
        <v>-3.6980147680471003E-4</v>
      </c>
      <c r="L227" s="10">
        <f t="shared" si="46"/>
        <v>100</v>
      </c>
      <c r="M227">
        <f t="shared" si="47"/>
        <v>3.6986986180019787E-4</v>
      </c>
      <c r="AF227">
        <v>0.98995175233628829</v>
      </c>
      <c r="AG227">
        <v>0</v>
      </c>
      <c r="AH227">
        <v>1</v>
      </c>
      <c r="AI227">
        <f t="shared" si="51"/>
        <v>149</v>
      </c>
      <c r="AJ227">
        <f t="shared" si="52"/>
        <v>74</v>
      </c>
      <c r="AK227">
        <f t="shared" si="48"/>
        <v>6.6666666666667096E-3</v>
      </c>
      <c r="AL227">
        <f t="shared" si="49"/>
        <v>0.5066666666666666</v>
      </c>
      <c r="AM227">
        <f t="shared" si="50"/>
        <v>0</v>
      </c>
    </row>
    <row r="228" spans="1:39">
      <c r="A228">
        <v>904.3</v>
      </c>
      <c r="B228">
        <v>20.260000000000002</v>
      </c>
      <c r="C228">
        <v>6.9500000000000006E-2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0.96140606474941781</v>
      </c>
      <c r="I228" s="8">
        <f t="shared" si="43"/>
        <v>0.96140606474941781</v>
      </c>
      <c r="J228" s="10">
        <f t="shared" si="44"/>
        <v>3.859393525058219E-2</v>
      </c>
      <c r="K228" s="8">
        <f t="shared" si="45"/>
        <v>-3.9358415294391443E-2</v>
      </c>
      <c r="L228" s="10">
        <f t="shared" si="46"/>
        <v>100</v>
      </c>
      <c r="M228">
        <f t="shared" si="47"/>
        <v>4.0143220087384579E-2</v>
      </c>
      <c r="AF228">
        <v>0.98999410844376401</v>
      </c>
      <c r="AG228">
        <v>0</v>
      </c>
      <c r="AH228">
        <v>1</v>
      </c>
      <c r="AI228">
        <f t="shared" si="51"/>
        <v>149</v>
      </c>
      <c r="AJ228">
        <f t="shared" si="52"/>
        <v>75</v>
      </c>
      <c r="AK228">
        <f t="shared" si="48"/>
        <v>6.6666666666667096E-3</v>
      </c>
      <c r="AL228">
        <f t="shared" si="49"/>
        <v>0.5</v>
      </c>
      <c r="AM228">
        <f t="shared" si="50"/>
        <v>0</v>
      </c>
    </row>
    <row r="229" spans="1:39">
      <c r="A229">
        <v>904.6</v>
      </c>
      <c r="B229">
        <v>21.38</v>
      </c>
      <c r="C229">
        <v>0.1525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0.99505410848394216</v>
      </c>
      <c r="I229" s="8">
        <f t="shared" si="43"/>
        <v>0.99505410848394216</v>
      </c>
      <c r="J229" s="10">
        <f t="shared" si="44"/>
        <v>4.9458915160578432E-3</v>
      </c>
      <c r="K229" s="8">
        <f t="shared" si="45"/>
        <v>-4.9581629162323481E-3</v>
      </c>
      <c r="L229" s="10">
        <f t="shared" si="46"/>
        <v>100</v>
      </c>
      <c r="M229">
        <f t="shared" si="47"/>
        <v>4.9704749459236648E-3</v>
      </c>
      <c r="AF229">
        <v>0.99076235947543834</v>
      </c>
      <c r="AG229">
        <v>0</v>
      </c>
      <c r="AH229">
        <v>1</v>
      </c>
      <c r="AI229">
        <f t="shared" si="51"/>
        <v>149</v>
      </c>
      <c r="AJ229">
        <f t="shared" si="52"/>
        <v>76</v>
      </c>
      <c r="AK229">
        <f t="shared" si="48"/>
        <v>6.6666666666667096E-3</v>
      </c>
      <c r="AL229">
        <f t="shared" si="49"/>
        <v>0.49333333333333329</v>
      </c>
      <c r="AM229">
        <f t="shared" si="50"/>
        <v>3.2888888888889098E-3</v>
      </c>
    </row>
    <row r="230" spans="1:39">
      <c r="A230">
        <v>912.7</v>
      </c>
      <c r="B230">
        <v>16.399999999999999</v>
      </c>
      <c r="C230">
        <v>0.22289999999999999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0.99547719054032602</v>
      </c>
      <c r="I230" s="8">
        <f t="shared" si="43"/>
        <v>0.99547719054032602</v>
      </c>
      <c r="J230" s="10">
        <f t="shared" si="44"/>
        <v>4.5228094596739821E-3</v>
      </c>
      <c r="K230" s="8">
        <f t="shared" si="45"/>
        <v>-4.5330683066049067E-3</v>
      </c>
      <c r="L230" s="10">
        <f t="shared" si="46"/>
        <v>100</v>
      </c>
      <c r="M230">
        <f t="shared" si="47"/>
        <v>4.5433582031338031E-3</v>
      </c>
      <c r="AF230">
        <v>0.99169604320570892</v>
      </c>
      <c r="AG230">
        <v>1</v>
      </c>
      <c r="AH230">
        <v>0</v>
      </c>
      <c r="AI230">
        <f t="shared" si="51"/>
        <v>150</v>
      </c>
      <c r="AJ230">
        <f t="shared" si="52"/>
        <v>76</v>
      </c>
      <c r="AK230">
        <f t="shared" si="48"/>
        <v>0</v>
      </c>
      <c r="AL230">
        <f t="shared" si="49"/>
        <v>0.49333333333333329</v>
      </c>
      <c r="AM230">
        <f t="shared" si="50"/>
        <v>0</v>
      </c>
    </row>
    <row r="231" spans="1:39">
      <c r="A231">
        <v>920.6</v>
      </c>
      <c r="B231">
        <v>39.28</v>
      </c>
      <c r="C231">
        <v>0.14169999999999999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0.9999752004938075</v>
      </c>
      <c r="I231" s="8">
        <f t="shared" si="43"/>
        <v>0.9999752004938075</v>
      </c>
      <c r="J231" s="10">
        <f t="shared" si="44"/>
        <v>2.4799506192496601E-5</v>
      </c>
      <c r="K231" s="8">
        <f t="shared" si="45"/>
        <v>-2.479981370533442E-5</v>
      </c>
      <c r="L231" s="10">
        <f t="shared" si="46"/>
        <v>100</v>
      </c>
      <c r="M231">
        <f t="shared" si="47"/>
        <v>2.4800121223256452E-5</v>
      </c>
      <c r="AF231">
        <v>0.99216891551954545</v>
      </c>
      <c r="AG231">
        <v>0</v>
      </c>
      <c r="AH231">
        <v>1</v>
      </c>
      <c r="AI231">
        <f t="shared" si="51"/>
        <v>150</v>
      </c>
      <c r="AJ231">
        <f t="shared" si="52"/>
        <v>77</v>
      </c>
      <c r="AK231">
        <f t="shared" si="48"/>
        <v>0</v>
      </c>
      <c r="AL231">
        <f t="shared" si="49"/>
        <v>0.48666666666666669</v>
      </c>
      <c r="AM231">
        <f t="shared" si="50"/>
        <v>0</v>
      </c>
    </row>
    <row r="232" spans="1:39">
      <c r="A232">
        <v>928.2</v>
      </c>
      <c r="B232">
        <v>17.079999999999998</v>
      </c>
      <c r="C232">
        <v>0.12659999999999999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0.97683809578293523</v>
      </c>
      <c r="I232" s="8">
        <f t="shared" si="43"/>
        <v>0.97683809578293523</v>
      </c>
      <c r="J232" s="10">
        <f t="shared" si="44"/>
        <v>2.3161904217064766E-2</v>
      </c>
      <c r="K232" s="8">
        <f t="shared" si="45"/>
        <v>-2.3434356349365085E-2</v>
      </c>
      <c r="L232" s="10">
        <f t="shared" si="46"/>
        <v>100</v>
      </c>
      <c r="M232">
        <f t="shared" si="47"/>
        <v>2.3711098407255004E-2</v>
      </c>
      <c r="AF232">
        <v>0.99221605563142312</v>
      </c>
      <c r="AG232">
        <v>0</v>
      </c>
      <c r="AH232">
        <v>1</v>
      </c>
      <c r="AI232">
        <f t="shared" si="51"/>
        <v>150</v>
      </c>
      <c r="AJ232">
        <f t="shared" si="52"/>
        <v>78</v>
      </c>
      <c r="AK232">
        <f t="shared" si="48"/>
        <v>0</v>
      </c>
      <c r="AL232">
        <f t="shared" si="49"/>
        <v>0.48</v>
      </c>
      <c r="AM232">
        <f t="shared" si="50"/>
        <v>0</v>
      </c>
    </row>
    <row r="233" spans="1:39">
      <c r="A233">
        <v>928.3</v>
      </c>
      <c r="B233">
        <v>22.07</v>
      </c>
      <c r="C233">
        <v>9.0609999999999996E-2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0.98872802629527889</v>
      </c>
      <c r="I233" s="8">
        <f t="shared" si="43"/>
        <v>0.98872802629527889</v>
      </c>
      <c r="J233" s="10">
        <f t="shared" si="44"/>
        <v>1.1271973704721105E-2</v>
      </c>
      <c r="K233" s="8">
        <f t="shared" si="45"/>
        <v>-1.1335983868812963E-2</v>
      </c>
      <c r="L233" s="10">
        <f t="shared" si="46"/>
        <v>100</v>
      </c>
      <c r="M233">
        <f t="shared" si="47"/>
        <v>1.1400479611118846E-2</v>
      </c>
      <c r="AF233">
        <v>0.99401641496282722</v>
      </c>
      <c r="AG233">
        <v>0</v>
      </c>
      <c r="AH233">
        <v>1</v>
      </c>
      <c r="AI233">
        <f t="shared" si="51"/>
        <v>150</v>
      </c>
      <c r="AJ233">
        <f t="shared" si="52"/>
        <v>79</v>
      </c>
      <c r="AK233">
        <f t="shared" si="48"/>
        <v>0</v>
      </c>
      <c r="AL233">
        <f t="shared" si="49"/>
        <v>0.47333333333333338</v>
      </c>
      <c r="AM233">
        <f t="shared" si="50"/>
        <v>0</v>
      </c>
    </row>
    <row r="234" spans="1:39">
      <c r="A234">
        <v>929.4</v>
      </c>
      <c r="B234">
        <v>24.52</v>
      </c>
      <c r="C234">
        <v>0.16919999999999999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0.99896915141548714</v>
      </c>
      <c r="I234" s="8">
        <f t="shared" si="43"/>
        <v>0.99896915141548714</v>
      </c>
      <c r="J234" s="10">
        <f t="shared" si="44"/>
        <v>1.0308485845128557E-3</v>
      </c>
      <c r="K234" s="8">
        <f t="shared" si="45"/>
        <v>-1.0313802743408288E-3</v>
      </c>
      <c r="L234" s="10">
        <f t="shared" si="46"/>
        <v>100</v>
      </c>
      <c r="M234">
        <f t="shared" si="47"/>
        <v>1.0319123298774512E-3</v>
      </c>
      <c r="AF234">
        <v>0.99467674228801883</v>
      </c>
      <c r="AG234">
        <v>0</v>
      </c>
      <c r="AH234">
        <v>1</v>
      </c>
      <c r="AI234">
        <f t="shared" si="51"/>
        <v>150</v>
      </c>
      <c r="AJ234">
        <f t="shared" si="52"/>
        <v>80</v>
      </c>
      <c r="AK234">
        <f t="shared" si="48"/>
        <v>0</v>
      </c>
      <c r="AL234">
        <f t="shared" si="49"/>
        <v>0.46666666666666667</v>
      </c>
      <c r="AM234">
        <f t="shared" si="50"/>
        <v>0</v>
      </c>
    </row>
    <row r="235" spans="1:39">
      <c r="A235">
        <v>933.1</v>
      </c>
      <c r="B235">
        <v>23.06</v>
      </c>
      <c r="C235">
        <v>2.8910000000000002E-2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0.97132706492486887</v>
      </c>
      <c r="I235" s="8">
        <f t="shared" si="43"/>
        <v>0.97132706492486887</v>
      </c>
      <c r="J235" s="10">
        <f t="shared" si="44"/>
        <v>2.8672935075131134E-2</v>
      </c>
      <c r="K235" s="8">
        <f t="shared" si="45"/>
        <v>-2.9092034322026093E-2</v>
      </c>
      <c r="L235" s="10">
        <f t="shared" si="46"/>
        <v>100</v>
      </c>
      <c r="M235">
        <f t="shared" si="47"/>
        <v>2.951934122967011E-2</v>
      </c>
      <c r="AF235">
        <v>0.99496985433161789</v>
      </c>
      <c r="AG235">
        <v>0</v>
      </c>
      <c r="AH235">
        <v>1</v>
      </c>
      <c r="AI235">
        <f t="shared" si="51"/>
        <v>150</v>
      </c>
      <c r="AJ235">
        <f t="shared" si="52"/>
        <v>81</v>
      </c>
      <c r="AK235">
        <f t="shared" si="48"/>
        <v>0</v>
      </c>
      <c r="AL235">
        <f t="shared" si="49"/>
        <v>0.45999999999999996</v>
      </c>
      <c r="AM235">
        <f t="shared" si="50"/>
        <v>0</v>
      </c>
    </row>
    <row r="236" spans="1:39">
      <c r="A236">
        <v>947.8</v>
      </c>
      <c r="B236">
        <v>22.13</v>
      </c>
      <c r="C236">
        <v>9.6970000000000001E-2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0.99221605563142312</v>
      </c>
      <c r="I236" s="8">
        <f t="shared" si="43"/>
        <v>0.99221605563142312</v>
      </c>
      <c r="J236" s="10">
        <f t="shared" si="44"/>
        <v>7.7839443685768783E-3</v>
      </c>
      <c r="K236" s="8">
        <f t="shared" si="45"/>
        <v>-7.8143973962612884E-3</v>
      </c>
      <c r="L236" s="10">
        <f t="shared" si="46"/>
        <v>100</v>
      </c>
      <c r="M236">
        <f t="shared" si="47"/>
        <v>7.8450094859867578E-3</v>
      </c>
      <c r="AF236">
        <v>0.99505410848394216</v>
      </c>
      <c r="AG236">
        <v>0</v>
      </c>
      <c r="AH236">
        <v>1</v>
      </c>
      <c r="AI236">
        <f t="shared" si="51"/>
        <v>150</v>
      </c>
      <c r="AJ236">
        <f t="shared" si="52"/>
        <v>82</v>
      </c>
      <c r="AK236">
        <f t="shared" si="48"/>
        <v>0</v>
      </c>
      <c r="AL236">
        <f t="shared" si="49"/>
        <v>0.45333333333333337</v>
      </c>
      <c r="AM236">
        <f t="shared" si="50"/>
        <v>0</v>
      </c>
    </row>
    <row r="237" spans="1:39">
      <c r="A237">
        <v>948</v>
      </c>
      <c r="B237">
        <v>25.56</v>
      </c>
      <c r="C237">
        <v>0.16819999999999999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0.99937511895439413</v>
      </c>
      <c r="I237" s="8">
        <f t="shared" si="43"/>
        <v>0.99937511895439413</v>
      </c>
      <c r="J237" s="10">
        <f t="shared" si="44"/>
        <v>6.2488104560587399E-4</v>
      </c>
      <c r="K237" s="8">
        <f t="shared" si="45"/>
        <v>-6.2507636513834037E-4</v>
      </c>
      <c r="L237" s="10">
        <f t="shared" si="46"/>
        <v>100</v>
      </c>
      <c r="M237">
        <f t="shared" si="47"/>
        <v>6.2527176608085039E-4</v>
      </c>
      <c r="AF237">
        <v>0.99513278062573662</v>
      </c>
      <c r="AG237">
        <v>0</v>
      </c>
      <c r="AH237">
        <v>1</v>
      </c>
      <c r="AI237">
        <f t="shared" si="51"/>
        <v>150</v>
      </c>
      <c r="AJ237">
        <f t="shared" si="52"/>
        <v>83</v>
      </c>
      <c r="AK237">
        <f t="shared" si="48"/>
        <v>0</v>
      </c>
      <c r="AL237">
        <f t="shared" si="49"/>
        <v>0.44666666666666666</v>
      </c>
      <c r="AM237">
        <f t="shared" si="50"/>
        <v>0</v>
      </c>
    </row>
    <row r="238" spans="1:39">
      <c r="A238">
        <v>951.6</v>
      </c>
      <c r="B238">
        <v>19.32</v>
      </c>
      <c r="C238">
        <v>0.1036</v>
      </c>
      <c r="D238" s="8">
        <v>1</v>
      </c>
      <c r="E238" s="9">
        <v>0</v>
      </c>
      <c r="F238" s="10">
        <f t="shared" si="40"/>
        <v>1</v>
      </c>
      <c r="G238">
        <f t="shared" si="41"/>
        <v>1</v>
      </c>
      <c r="H238">
        <f t="shared" si="42"/>
        <v>0.98510403150042036</v>
      </c>
      <c r="I238" s="8">
        <f t="shared" si="43"/>
        <v>0.98510403150042036</v>
      </c>
      <c r="J238" s="10">
        <f t="shared" si="44"/>
        <v>1.4895968499579637E-2</v>
      </c>
      <c r="K238" s="8">
        <f t="shared" si="45"/>
        <v>-1.5008027650530019E-2</v>
      </c>
      <c r="L238" s="10">
        <f t="shared" si="46"/>
        <v>100</v>
      </c>
      <c r="M238">
        <f t="shared" si="47"/>
        <v>1.5121213621358813E-2</v>
      </c>
      <c r="AF238">
        <v>0.99547719054032602</v>
      </c>
      <c r="AG238">
        <v>0</v>
      </c>
      <c r="AH238">
        <v>1</v>
      </c>
      <c r="AI238">
        <f t="shared" si="51"/>
        <v>150</v>
      </c>
      <c r="AJ238">
        <f t="shared" si="52"/>
        <v>84</v>
      </c>
      <c r="AK238">
        <f t="shared" si="48"/>
        <v>0</v>
      </c>
      <c r="AL238">
        <f t="shared" si="49"/>
        <v>0.43999999999999995</v>
      </c>
      <c r="AM238">
        <f t="shared" si="50"/>
        <v>0</v>
      </c>
    </row>
    <row r="239" spans="1:39">
      <c r="A239">
        <v>955.1</v>
      </c>
      <c r="B239">
        <v>15.05</v>
      </c>
      <c r="C239">
        <v>9.8750000000000004E-2</v>
      </c>
      <c r="D239" s="8">
        <v>1</v>
      </c>
      <c r="E239" s="9">
        <v>0</v>
      </c>
      <c r="F239" s="10">
        <f t="shared" si="40"/>
        <v>1</v>
      </c>
      <c r="G239">
        <f t="shared" si="41"/>
        <v>1</v>
      </c>
      <c r="H239">
        <f t="shared" si="42"/>
        <v>0.94551298039870657</v>
      </c>
      <c r="I239" s="8">
        <f t="shared" si="43"/>
        <v>0.94551298039870657</v>
      </c>
      <c r="J239" s="10">
        <f t="shared" si="44"/>
        <v>5.4487019601293429E-2</v>
      </c>
      <c r="K239" s="8">
        <f t="shared" si="45"/>
        <v>-5.6027662370027848E-2</v>
      </c>
      <c r="L239" s="10">
        <f t="shared" si="46"/>
        <v>100</v>
      </c>
      <c r="M239">
        <f t="shared" si="47"/>
        <v>5.7626939799723519E-2</v>
      </c>
      <c r="AF239">
        <v>0.99626300168848625</v>
      </c>
      <c r="AG239">
        <v>0</v>
      </c>
      <c r="AH239">
        <v>1</v>
      </c>
      <c r="AI239">
        <f t="shared" si="51"/>
        <v>150</v>
      </c>
      <c r="AJ239">
        <f t="shared" si="52"/>
        <v>85</v>
      </c>
      <c r="AK239">
        <f t="shared" si="48"/>
        <v>0</v>
      </c>
      <c r="AL239">
        <f t="shared" si="49"/>
        <v>0.43333333333333335</v>
      </c>
      <c r="AM239">
        <f t="shared" si="50"/>
        <v>0</v>
      </c>
    </row>
    <row r="240" spans="1:39">
      <c r="A240">
        <v>963.7</v>
      </c>
      <c r="B240">
        <v>20.74</v>
      </c>
      <c r="C240">
        <v>0.1855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0.99847027993651349</v>
      </c>
      <c r="I240" s="8">
        <f t="shared" si="43"/>
        <v>0.99847027993651349</v>
      </c>
      <c r="J240" s="10">
        <f t="shared" si="44"/>
        <v>1.529720063486506E-3</v>
      </c>
      <c r="K240" s="8">
        <f t="shared" si="45"/>
        <v>-1.5308912797972673E-3</v>
      </c>
      <c r="L240" s="10">
        <f t="shared" si="46"/>
        <v>100</v>
      </c>
      <c r="M240">
        <f t="shared" si="47"/>
        <v>1.5320636920547815E-3</v>
      </c>
      <c r="AF240">
        <v>0.99633382556645533</v>
      </c>
      <c r="AG240">
        <v>0</v>
      </c>
      <c r="AH240">
        <v>1</v>
      </c>
      <c r="AI240">
        <f t="shared" si="51"/>
        <v>150</v>
      </c>
      <c r="AJ240">
        <f t="shared" si="52"/>
        <v>86</v>
      </c>
      <c r="AK240">
        <f t="shared" si="48"/>
        <v>0</v>
      </c>
      <c r="AL240">
        <f t="shared" si="49"/>
        <v>0.42666666666666664</v>
      </c>
      <c r="AM240">
        <f t="shared" si="50"/>
        <v>0</v>
      </c>
    </row>
    <row r="241" spans="1:39">
      <c r="A241">
        <v>982</v>
      </c>
      <c r="B241">
        <v>20.010000000000002</v>
      </c>
      <c r="C241">
        <v>7.2929999999999995E-2</v>
      </c>
      <c r="D241" s="8">
        <v>1</v>
      </c>
      <c r="E241" s="9">
        <v>0</v>
      </c>
      <c r="F241" s="10">
        <f t="shared" si="40"/>
        <v>1</v>
      </c>
      <c r="G241">
        <f t="shared" si="41"/>
        <v>1</v>
      </c>
      <c r="H241">
        <f t="shared" si="42"/>
        <v>0.9836383207184658</v>
      </c>
      <c r="I241" s="8">
        <f t="shared" si="43"/>
        <v>0.9836383207184658</v>
      </c>
      <c r="J241" s="10">
        <f t="shared" si="44"/>
        <v>1.6361679281534203E-2</v>
      </c>
      <c r="K241" s="8">
        <f t="shared" si="45"/>
        <v>-1.6497009742169333E-2</v>
      </c>
      <c r="L241" s="10">
        <f t="shared" si="46"/>
        <v>100</v>
      </c>
      <c r="M241">
        <f t="shared" si="47"/>
        <v>1.663383678421898E-2</v>
      </c>
      <c r="AF241">
        <v>0.99651897577928794</v>
      </c>
      <c r="AG241">
        <v>0</v>
      </c>
      <c r="AH241">
        <v>1</v>
      </c>
      <c r="AI241">
        <f t="shared" si="51"/>
        <v>150</v>
      </c>
      <c r="AJ241">
        <f t="shared" si="52"/>
        <v>87</v>
      </c>
      <c r="AK241">
        <f t="shared" si="48"/>
        <v>0</v>
      </c>
      <c r="AL241">
        <f t="shared" si="49"/>
        <v>0.42000000000000004</v>
      </c>
      <c r="AM241">
        <f t="shared" si="50"/>
        <v>0</v>
      </c>
    </row>
    <row r="242" spans="1:39">
      <c r="A242">
        <v>984.6</v>
      </c>
      <c r="B242">
        <v>24.68</v>
      </c>
      <c r="C242">
        <v>0.21590000000000001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0.99980393534787204</v>
      </c>
      <c r="I242" s="8">
        <f t="shared" si="43"/>
        <v>0.99980393534787204</v>
      </c>
      <c r="J242" s="10">
        <f t="shared" si="44"/>
        <v>1.9606465212795854E-4</v>
      </c>
      <c r="K242" s="8">
        <f t="shared" si="45"/>
        <v>-1.9608387531456489E-4</v>
      </c>
      <c r="L242" s="10">
        <f t="shared" si="46"/>
        <v>100</v>
      </c>
      <c r="M242">
        <f t="shared" si="47"/>
        <v>1.9610310101424009E-4</v>
      </c>
      <c r="AF242">
        <v>0.99712354963210825</v>
      </c>
      <c r="AG242">
        <v>0</v>
      </c>
      <c r="AH242">
        <v>1</v>
      </c>
      <c r="AI242">
        <f t="shared" si="51"/>
        <v>150</v>
      </c>
      <c r="AJ242">
        <f t="shared" si="52"/>
        <v>88</v>
      </c>
      <c r="AK242">
        <f t="shared" si="48"/>
        <v>0</v>
      </c>
      <c r="AL242">
        <f t="shared" si="49"/>
        <v>0.41333333333333333</v>
      </c>
      <c r="AM242">
        <f t="shared" si="50"/>
        <v>0</v>
      </c>
    </row>
    <row r="243" spans="1:39">
      <c r="A243">
        <v>998.9</v>
      </c>
      <c r="B243">
        <v>24.48</v>
      </c>
      <c r="C243">
        <v>5.6989999999999999E-2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0.99496985433161789</v>
      </c>
      <c r="I243" s="8">
        <f t="shared" si="43"/>
        <v>0.99496985433161789</v>
      </c>
      <c r="J243" s="10">
        <f t="shared" si="44"/>
        <v>5.0301456683821133E-3</v>
      </c>
      <c r="K243" s="8">
        <f t="shared" si="45"/>
        <v>-5.0428394366652052E-3</v>
      </c>
      <c r="L243" s="10">
        <f t="shared" si="46"/>
        <v>100</v>
      </c>
      <c r="M243">
        <f t="shared" si="47"/>
        <v>5.0555759518575265E-3</v>
      </c>
      <c r="AF243">
        <v>0.99712378534196588</v>
      </c>
      <c r="AG243">
        <v>0</v>
      </c>
      <c r="AH243">
        <v>1</v>
      </c>
      <c r="AI243">
        <f t="shared" si="51"/>
        <v>150</v>
      </c>
      <c r="AJ243">
        <f t="shared" si="52"/>
        <v>89</v>
      </c>
      <c r="AK243">
        <f t="shared" si="48"/>
        <v>0</v>
      </c>
      <c r="AL243">
        <f t="shared" si="49"/>
        <v>0.40666666666666662</v>
      </c>
      <c r="AM243">
        <f t="shared" si="50"/>
        <v>0</v>
      </c>
    </row>
    <row r="244" spans="1:39">
      <c r="A244">
        <v>1001</v>
      </c>
      <c r="B244">
        <v>10.38</v>
      </c>
      <c r="C244">
        <v>0.30009999999999998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0.99803149671495417</v>
      </c>
      <c r="I244" s="8">
        <f t="shared" si="43"/>
        <v>0.99803149671495417</v>
      </c>
      <c r="J244" s="10">
        <f t="shared" si="44"/>
        <v>1.9685032850458306E-3</v>
      </c>
      <c r="K244" s="8">
        <f t="shared" si="45"/>
        <v>-1.9704433340507642E-3</v>
      </c>
      <c r="L244" s="10">
        <f t="shared" si="46"/>
        <v>100</v>
      </c>
      <c r="M244">
        <f t="shared" si="47"/>
        <v>1.9723859332347817E-3</v>
      </c>
      <c r="AF244">
        <v>0.99729176825343679</v>
      </c>
      <c r="AG244">
        <v>0</v>
      </c>
      <c r="AH244">
        <v>1</v>
      </c>
      <c r="AI244">
        <f t="shared" si="51"/>
        <v>150</v>
      </c>
      <c r="AJ244">
        <f t="shared" si="52"/>
        <v>90</v>
      </c>
      <c r="AK244">
        <f t="shared" si="48"/>
        <v>0</v>
      </c>
      <c r="AL244">
        <f t="shared" si="49"/>
        <v>0.4</v>
      </c>
      <c r="AM244">
        <f t="shared" si="50"/>
        <v>0</v>
      </c>
    </row>
    <row r="245" spans="1:39">
      <c r="A245">
        <v>1006</v>
      </c>
      <c r="B245">
        <v>16.149999999999999</v>
      </c>
      <c r="C245">
        <v>0.16839999999999999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0.99467674228801883</v>
      </c>
      <c r="I245" s="8">
        <f t="shared" si="43"/>
        <v>0.99467674228801883</v>
      </c>
      <c r="J245" s="10">
        <f t="shared" si="44"/>
        <v>5.3232577119811664E-3</v>
      </c>
      <c r="K245" s="8">
        <f t="shared" si="45"/>
        <v>-5.3374767317682578E-3</v>
      </c>
      <c r="L245" s="10">
        <f t="shared" si="46"/>
        <v>100</v>
      </c>
      <c r="M245">
        <f t="shared" si="47"/>
        <v>5.3517464374770339E-3</v>
      </c>
      <c r="AF245">
        <v>0.99742293782563507</v>
      </c>
      <c r="AG245">
        <v>0</v>
      </c>
      <c r="AH245">
        <v>1</v>
      </c>
      <c r="AI245">
        <f t="shared" si="51"/>
        <v>150</v>
      </c>
      <c r="AJ245">
        <f t="shared" si="52"/>
        <v>91</v>
      </c>
      <c r="AK245">
        <f t="shared" si="48"/>
        <v>0</v>
      </c>
      <c r="AL245">
        <f t="shared" si="49"/>
        <v>0.39333333333333331</v>
      </c>
      <c r="AM245">
        <f t="shared" si="50"/>
        <v>0</v>
      </c>
    </row>
    <row r="246" spans="1:39">
      <c r="A246">
        <v>1024</v>
      </c>
      <c r="B246">
        <v>21.84</v>
      </c>
      <c r="C246">
        <v>0.1103</v>
      </c>
      <c r="D246" s="8">
        <v>1</v>
      </c>
      <c r="E246" s="9">
        <v>0</v>
      </c>
      <c r="F246" s="10">
        <f t="shared" si="40"/>
        <v>1</v>
      </c>
      <c r="G246">
        <f t="shared" si="41"/>
        <v>1</v>
      </c>
      <c r="H246">
        <f t="shared" si="42"/>
        <v>0.99729176825343679</v>
      </c>
      <c r="I246" s="8">
        <f t="shared" si="43"/>
        <v>0.99729176825343679</v>
      </c>
      <c r="J246" s="10">
        <f t="shared" si="44"/>
        <v>2.7082317465632055E-3</v>
      </c>
      <c r="K246" s="8">
        <f t="shared" si="45"/>
        <v>-2.7119056408303234E-3</v>
      </c>
      <c r="L246" s="10">
        <f t="shared" si="46"/>
        <v>100</v>
      </c>
      <c r="M246">
        <f t="shared" si="47"/>
        <v>2.7155861832752802E-3</v>
      </c>
      <c r="AF246">
        <v>0.99749349404662691</v>
      </c>
      <c r="AG246">
        <v>0</v>
      </c>
      <c r="AH246">
        <v>1</v>
      </c>
      <c r="AI246">
        <f t="shared" si="51"/>
        <v>150</v>
      </c>
      <c r="AJ246">
        <f t="shared" si="52"/>
        <v>92</v>
      </c>
      <c r="AK246">
        <f t="shared" si="48"/>
        <v>0</v>
      </c>
      <c r="AL246">
        <f t="shared" si="49"/>
        <v>0.38666666666666671</v>
      </c>
      <c r="AM246">
        <f t="shared" si="50"/>
        <v>0</v>
      </c>
    </row>
    <row r="247" spans="1:39">
      <c r="A247">
        <v>1027</v>
      </c>
      <c r="B247">
        <v>18.87</v>
      </c>
      <c r="C247">
        <v>0.113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0.99401641496282722</v>
      </c>
      <c r="I247" s="8">
        <f t="shared" si="43"/>
        <v>0.99401641496282722</v>
      </c>
      <c r="J247" s="10">
        <f t="shared" si="44"/>
        <v>5.9835850371727783E-3</v>
      </c>
      <c r="K247" s="8">
        <f t="shared" si="45"/>
        <v>-6.0015584148085102E-3</v>
      </c>
      <c r="L247" s="10">
        <f t="shared" si="46"/>
        <v>100</v>
      </c>
      <c r="M247">
        <f t="shared" si="47"/>
        <v>6.0196038486915165E-3</v>
      </c>
      <c r="AF247">
        <v>0.99803149671495417</v>
      </c>
      <c r="AG247">
        <v>0</v>
      </c>
      <c r="AH247">
        <v>1</v>
      </c>
      <c r="AI247">
        <f t="shared" si="51"/>
        <v>150</v>
      </c>
      <c r="AJ247">
        <f t="shared" si="52"/>
        <v>93</v>
      </c>
      <c r="AK247">
        <f t="shared" si="48"/>
        <v>0</v>
      </c>
      <c r="AL247">
        <f t="shared" si="49"/>
        <v>0.38</v>
      </c>
      <c r="AM247">
        <f t="shared" si="50"/>
        <v>0</v>
      </c>
    </row>
    <row r="248" spans="1:39">
      <c r="A248">
        <v>1033</v>
      </c>
      <c r="B248">
        <v>18.7</v>
      </c>
      <c r="C248">
        <v>0.1772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0.99847549723712681</v>
      </c>
      <c r="I248" s="8">
        <f t="shared" si="43"/>
        <v>0.99847549723712681</v>
      </c>
      <c r="J248" s="10">
        <f t="shared" si="44"/>
        <v>1.5245027628731922E-3</v>
      </c>
      <c r="K248" s="8">
        <f t="shared" si="45"/>
        <v>-1.5256659995989137E-3</v>
      </c>
      <c r="L248" s="10">
        <f t="shared" si="46"/>
        <v>100</v>
      </c>
      <c r="M248">
        <f t="shared" si="47"/>
        <v>1.5268304200670233E-3</v>
      </c>
      <c r="AF248">
        <v>0.99847027993651349</v>
      </c>
      <c r="AG248">
        <v>0</v>
      </c>
      <c r="AH248">
        <v>1</v>
      </c>
      <c r="AI248">
        <f t="shared" si="51"/>
        <v>150</v>
      </c>
      <c r="AJ248">
        <f t="shared" si="52"/>
        <v>94</v>
      </c>
      <c r="AK248">
        <f t="shared" si="48"/>
        <v>0</v>
      </c>
      <c r="AL248">
        <f t="shared" si="49"/>
        <v>0.37333333333333329</v>
      </c>
      <c r="AM248">
        <f t="shared" si="50"/>
        <v>0</v>
      </c>
    </row>
    <row r="249" spans="1:39">
      <c r="A249">
        <v>1040</v>
      </c>
      <c r="B249">
        <v>19.98</v>
      </c>
      <c r="C249">
        <v>0.11269999999999999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0.99626300168848625</v>
      </c>
      <c r="I249" s="8">
        <f t="shared" si="43"/>
        <v>0.99626300168848625</v>
      </c>
      <c r="J249" s="10">
        <f t="shared" si="44"/>
        <v>3.7369983115137506E-3</v>
      </c>
      <c r="K249" s="8">
        <f t="shared" si="45"/>
        <v>-3.7439983345284324E-3</v>
      </c>
      <c r="L249" s="10">
        <f t="shared" si="46"/>
        <v>100</v>
      </c>
      <c r="M249">
        <f t="shared" si="47"/>
        <v>3.7510158514169572E-3</v>
      </c>
      <c r="AF249">
        <v>0.99847549723712681</v>
      </c>
      <c r="AG249">
        <v>0</v>
      </c>
      <c r="AH249">
        <v>1</v>
      </c>
      <c r="AI249">
        <f t="shared" si="51"/>
        <v>150</v>
      </c>
      <c r="AJ249">
        <f t="shared" si="52"/>
        <v>95</v>
      </c>
      <c r="AK249">
        <f t="shared" si="48"/>
        <v>0</v>
      </c>
      <c r="AL249">
        <f t="shared" si="49"/>
        <v>0.3666666666666667</v>
      </c>
      <c r="AM249">
        <f t="shared" si="50"/>
        <v>0</v>
      </c>
    </row>
    <row r="250" spans="1:39">
      <c r="A250">
        <v>1041</v>
      </c>
      <c r="B250">
        <v>18.579999999999998</v>
      </c>
      <c r="C250">
        <v>8.1689999999999999E-2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0.98927870259925654</v>
      </c>
      <c r="I250" s="8">
        <f t="shared" si="43"/>
        <v>0.98927870259925654</v>
      </c>
      <c r="J250" s="10">
        <f t="shared" si="44"/>
        <v>1.0721297400743457E-2</v>
      </c>
      <c r="K250" s="8">
        <f t="shared" si="45"/>
        <v>-1.0779184632328688E-2</v>
      </c>
      <c r="L250" s="10">
        <f t="shared" si="46"/>
        <v>100</v>
      </c>
      <c r="M250">
        <f t="shared" si="47"/>
        <v>1.0837489347111226E-2</v>
      </c>
      <c r="AF250">
        <v>0.99866157857876015</v>
      </c>
      <c r="AG250">
        <v>0</v>
      </c>
      <c r="AH250">
        <v>1</v>
      </c>
      <c r="AI250">
        <f t="shared" si="51"/>
        <v>150</v>
      </c>
      <c r="AJ250">
        <f t="shared" si="52"/>
        <v>96</v>
      </c>
      <c r="AK250">
        <f t="shared" si="48"/>
        <v>0</v>
      </c>
      <c r="AL250">
        <f t="shared" si="49"/>
        <v>0.36</v>
      </c>
      <c r="AM250">
        <f t="shared" si="50"/>
        <v>0</v>
      </c>
    </row>
    <row r="251" spans="1:39">
      <c r="A251">
        <v>1075</v>
      </c>
      <c r="B251">
        <v>18.52</v>
      </c>
      <c r="C251">
        <v>0.13350000000000001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0.99749349404662691</v>
      </c>
      <c r="I251" s="8">
        <f t="shared" si="43"/>
        <v>0.99749349404662691</v>
      </c>
      <c r="J251" s="10">
        <f t="shared" si="44"/>
        <v>2.5065059533730949E-3</v>
      </c>
      <c r="K251" s="8">
        <f t="shared" si="45"/>
        <v>-2.5096524984092009E-3</v>
      </c>
      <c r="L251" s="10">
        <f t="shared" si="46"/>
        <v>100</v>
      </c>
      <c r="M251">
        <f t="shared" si="47"/>
        <v>2.5128043123416408E-3</v>
      </c>
      <c r="AF251">
        <v>0.99894308123754272</v>
      </c>
      <c r="AG251">
        <v>0</v>
      </c>
      <c r="AH251">
        <v>1</v>
      </c>
      <c r="AI251">
        <f t="shared" si="51"/>
        <v>150</v>
      </c>
      <c r="AJ251">
        <f t="shared" si="52"/>
        <v>97</v>
      </c>
      <c r="AK251">
        <f t="shared" si="48"/>
        <v>0</v>
      </c>
      <c r="AL251">
        <f t="shared" si="49"/>
        <v>0.35333333333333339</v>
      </c>
      <c r="AM251">
        <f t="shared" si="50"/>
        <v>0</v>
      </c>
    </row>
    <row r="252" spans="1:39">
      <c r="A252">
        <v>1075</v>
      </c>
      <c r="B252">
        <v>21.91</v>
      </c>
      <c r="C252">
        <v>0.1153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0.99866157857876015</v>
      </c>
      <c r="I252" s="8">
        <f t="shared" si="43"/>
        <v>0.99866157857876015</v>
      </c>
      <c r="J252" s="10">
        <f t="shared" si="44"/>
        <v>1.3384214212398549E-3</v>
      </c>
      <c r="K252" s="8">
        <f t="shared" si="45"/>
        <v>-1.3393179071968936E-3</v>
      </c>
      <c r="L252" s="10">
        <f t="shared" si="46"/>
        <v>100</v>
      </c>
      <c r="M252">
        <f t="shared" si="47"/>
        <v>1.3402151939645281E-3</v>
      </c>
      <c r="AF252">
        <v>0.99896915141548714</v>
      </c>
      <c r="AG252">
        <v>0</v>
      </c>
      <c r="AH252">
        <v>1</v>
      </c>
      <c r="AI252">
        <f t="shared" si="51"/>
        <v>150</v>
      </c>
      <c r="AJ252">
        <f t="shared" si="52"/>
        <v>98</v>
      </c>
      <c r="AK252">
        <f t="shared" si="48"/>
        <v>0</v>
      </c>
      <c r="AL252">
        <f t="shared" si="49"/>
        <v>0.34666666666666668</v>
      </c>
      <c r="AM252">
        <f t="shared" si="50"/>
        <v>0</v>
      </c>
    </row>
    <row r="253" spans="1:39">
      <c r="A253">
        <v>1076</v>
      </c>
      <c r="B253">
        <v>17.600000000000001</v>
      </c>
      <c r="C253">
        <v>0.19739999999999999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0.9991513397439914</v>
      </c>
      <c r="I253" s="8">
        <f t="shared" si="43"/>
        <v>0.9991513397439914</v>
      </c>
      <c r="J253" s="10">
        <f t="shared" si="44"/>
        <v>8.4866025600860429E-4</v>
      </c>
      <c r="K253" s="8">
        <f t="shared" si="45"/>
        <v>-8.4902057199533058E-4</v>
      </c>
      <c r="L253" s="10">
        <f t="shared" si="46"/>
        <v>100</v>
      </c>
      <c r="M253">
        <f t="shared" si="47"/>
        <v>8.4938109198357589E-4</v>
      </c>
      <c r="AF253">
        <v>0.99900021928036653</v>
      </c>
      <c r="AG253">
        <v>0</v>
      </c>
      <c r="AH253">
        <v>1</v>
      </c>
      <c r="AI253">
        <f t="shared" si="51"/>
        <v>150</v>
      </c>
      <c r="AJ253">
        <f t="shared" si="52"/>
        <v>99</v>
      </c>
      <c r="AK253">
        <f t="shared" si="48"/>
        <v>0</v>
      </c>
      <c r="AL253">
        <f t="shared" si="49"/>
        <v>0.33999999999999997</v>
      </c>
      <c r="AM253">
        <f t="shared" si="50"/>
        <v>0</v>
      </c>
    </row>
    <row r="254" spans="1:39">
      <c r="A254">
        <v>1076</v>
      </c>
      <c r="B254">
        <v>24.59</v>
      </c>
      <c r="C254">
        <v>0.14680000000000001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0.99969390044632367</v>
      </c>
      <c r="I254" s="8">
        <f t="shared" si="43"/>
        <v>0.99969390044632367</v>
      </c>
      <c r="J254" s="10">
        <f t="shared" si="44"/>
        <v>3.0609955367633113E-4</v>
      </c>
      <c r="K254" s="8">
        <f t="shared" si="45"/>
        <v>-3.0614641170710372E-4</v>
      </c>
      <c r="L254" s="10">
        <f t="shared" si="46"/>
        <v>100</v>
      </c>
      <c r="M254">
        <f t="shared" si="47"/>
        <v>3.0619327930246431E-4</v>
      </c>
      <c r="AF254">
        <v>0.99912993010523399</v>
      </c>
      <c r="AG254">
        <v>0</v>
      </c>
      <c r="AH254">
        <v>1</v>
      </c>
      <c r="AI254">
        <f t="shared" si="51"/>
        <v>150</v>
      </c>
      <c r="AJ254">
        <f t="shared" si="52"/>
        <v>100</v>
      </c>
      <c r="AK254">
        <f t="shared" si="48"/>
        <v>0</v>
      </c>
      <c r="AL254">
        <f t="shared" si="49"/>
        <v>0.33333333333333337</v>
      </c>
      <c r="AM254">
        <f t="shared" si="50"/>
        <v>0</v>
      </c>
    </row>
    <row r="255" spans="1:39">
      <c r="A255">
        <v>1077</v>
      </c>
      <c r="B255">
        <v>17.12</v>
      </c>
      <c r="C255">
        <v>0.1457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0.99712354963210825</v>
      </c>
      <c r="I255" s="8">
        <f t="shared" si="43"/>
        <v>0.99712354963210825</v>
      </c>
      <c r="J255" s="10">
        <f t="shared" si="44"/>
        <v>2.8764503678917475E-3</v>
      </c>
      <c r="K255" s="8">
        <f t="shared" si="45"/>
        <v>-2.8805953016235336E-3</v>
      </c>
      <c r="L255" s="10">
        <f t="shared" si="46"/>
        <v>100</v>
      </c>
      <c r="M255">
        <f t="shared" si="47"/>
        <v>2.8847482029213159E-3</v>
      </c>
      <c r="AF255">
        <v>0.9991513397439914</v>
      </c>
      <c r="AG255">
        <v>0</v>
      </c>
      <c r="AH255">
        <v>1</v>
      </c>
      <c r="AI255">
        <f t="shared" si="51"/>
        <v>150</v>
      </c>
      <c r="AJ255">
        <f t="shared" si="52"/>
        <v>101</v>
      </c>
      <c r="AK255">
        <f t="shared" si="48"/>
        <v>0</v>
      </c>
      <c r="AL255">
        <f t="shared" si="49"/>
        <v>0.32666666666666666</v>
      </c>
      <c r="AM255">
        <f t="shared" si="50"/>
        <v>0</v>
      </c>
    </row>
    <row r="256" spans="1:39">
      <c r="A256">
        <v>1088</v>
      </c>
      <c r="B256">
        <v>25.11</v>
      </c>
      <c r="C256">
        <v>0.2319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0.99996201711691179</v>
      </c>
      <c r="I256" s="8">
        <f t="shared" si="43"/>
        <v>0.99996201711691179</v>
      </c>
      <c r="J256" s="10">
        <f t="shared" si="44"/>
        <v>3.7982883088205632E-5</v>
      </c>
      <c r="K256" s="8">
        <f t="shared" si="45"/>
        <v>-3.7983604456175961E-5</v>
      </c>
      <c r="L256" s="10">
        <f t="shared" si="46"/>
        <v>100</v>
      </c>
      <c r="M256">
        <f t="shared" si="47"/>
        <v>3.7984325842413287E-5</v>
      </c>
      <c r="AF256">
        <v>0.99932119582203982</v>
      </c>
      <c r="AG256">
        <v>0</v>
      </c>
      <c r="AH256">
        <v>1</v>
      </c>
      <c r="AI256">
        <f t="shared" si="51"/>
        <v>150</v>
      </c>
      <c r="AJ256">
        <f t="shared" si="52"/>
        <v>102</v>
      </c>
      <c r="AK256">
        <f t="shared" si="48"/>
        <v>0</v>
      </c>
      <c r="AL256">
        <f t="shared" si="49"/>
        <v>0.31999999999999995</v>
      </c>
      <c r="AM256">
        <f t="shared" si="50"/>
        <v>0</v>
      </c>
    </row>
    <row r="257" spans="1:39">
      <c r="A257">
        <v>1094</v>
      </c>
      <c r="B257">
        <v>20.25</v>
      </c>
      <c r="C257">
        <v>0.14899999999999999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0.99912993010523399</v>
      </c>
      <c r="I257" s="8">
        <f t="shared" si="43"/>
        <v>0.99912993010523399</v>
      </c>
      <c r="J257" s="10">
        <f t="shared" si="44"/>
        <v>8.7006989476601237E-4</v>
      </c>
      <c r="K257" s="8">
        <f t="shared" si="45"/>
        <v>-8.7044862527417923E-4</v>
      </c>
      <c r="L257" s="10">
        <f t="shared" si="46"/>
        <v>100</v>
      </c>
      <c r="M257">
        <f t="shared" si="47"/>
        <v>8.7082757562309413E-4</v>
      </c>
      <c r="AF257">
        <v>0.99937511895439413</v>
      </c>
      <c r="AG257">
        <v>0</v>
      </c>
      <c r="AH257">
        <v>1</v>
      </c>
      <c r="AI257">
        <f t="shared" si="51"/>
        <v>150</v>
      </c>
      <c r="AJ257">
        <f t="shared" si="52"/>
        <v>103</v>
      </c>
      <c r="AK257">
        <f t="shared" si="48"/>
        <v>0</v>
      </c>
      <c r="AL257">
        <f t="shared" si="49"/>
        <v>0.31333333333333335</v>
      </c>
      <c r="AM257">
        <f t="shared" si="50"/>
        <v>0</v>
      </c>
    </row>
    <row r="258" spans="1:39">
      <c r="A258">
        <v>1102</v>
      </c>
      <c r="B258">
        <v>19.98</v>
      </c>
      <c r="C258">
        <v>8.0199999999999994E-2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0.99633382556645533</v>
      </c>
      <c r="I258" s="8">
        <f t="shared" si="43"/>
        <v>0.99633382556645533</v>
      </c>
      <c r="J258" s="10">
        <f t="shared" si="44"/>
        <v>3.6661744335446667E-3</v>
      </c>
      <c r="K258" s="8">
        <f t="shared" si="45"/>
        <v>-3.6729113218119886E-3</v>
      </c>
      <c r="L258" s="10">
        <f t="shared" si="46"/>
        <v>100</v>
      </c>
      <c r="M258">
        <f t="shared" si="47"/>
        <v>3.6796647262882006E-3</v>
      </c>
      <c r="AF258">
        <v>0.99938282428369196</v>
      </c>
      <c r="AG258">
        <v>0</v>
      </c>
      <c r="AH258">
        <v>1</v>
      </c>
      <c r="AI258">
        <f t="shared" si="51"/>
        <v>150</v>
      </c>
      <c r="AJ258">
        <f t="shared" si="52"/>
        <v>104</v>
      </c>
      <c r="AK258">
        <f t="shared" si="48"/>
        <v>0</v>
      </c>
      <c r="AL258">
        <f t="shared" si="49"/>
        <v>0.30666666666666664</v>
      </c>
      <c r="AM258">
        <f t="shared" si="50"/>
        <v>0</v>
      </c>
    </row>
    <row r="259" spans="1:39">
      <c r="A259">
        <v>1104</v>
      </c>
      <c r="B259">
        <v>24.81</v>
      </c>
      <c r="C259">
        <v>0.2107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0.9999458328764208</v>
      </c>
      <c r="I259" s="8">
        <f t="shared" si="43"/>
        <v>0.9999458328764208</v>
      </c>
      <c r="J259" s="10">
        <f t="shared" si="44"/>
        <v>5.4167123579196286E-5</v>
      </c>
      <c r="K259" s="8">
        <f t="shared" si="45"/>
        <v>-5.41685906708137E-5</v>
      </c>
      <c r="L259" s="10">
        <f t="shared" si="46"/>
        <v>100</v>
      </c>
      <c r="M259">
        <f t="shared" si="47"/>
        <v>5.4170057815412266E-5</v>
      </c>
      <c r="AF259">
        <v>0.99946663736089092</v>
      </c>
      <c r="AG259">
        <v>0</v>
      </c>
      <c r="AH259">
        <v>1</v>
      </c>
      <c r="AI259">
        <f t="shared" si="51"/>
        <v>150</v>
      </c>
      <c r="AJ259">
        <f t="shared" si="52"/>
        <v>105</v>
      </c>
      <c r="AK259">
        <f t="shared" si="48"/>
        <v>0</v>
      </c>
      <c r="AL259">
        <f t="shared" si="49"/>
        <v>0.30000000000000004</v>
      </c>
      <c r="AM259">
        <f t="shared" si="50"/>
        <v>0</v>
      </c>
    </row>
    <row r="260" spans="1:39">
      <c r="A260">
        <v>1123</v>
      </c>
      <c r="B260">
        <v>24.8</v>
      </c>
      <c r="C260">
        <v>0.20649999999999999</v>
      </c>
      <c r="D260" s="8">
        <v>1</v>
      </c>
      <c r="E260" s="9">
        <v>0</v>
      </c>
      <c r="F260" s="10">
        <f t="shared" si="40"/>
        <v>1</v>
      </c>
      <c r="G260">
        <f t="shared" si="41"/>
        <v>1</v>
      </c>
      <c r="H260">
        <f t="shared" si="42"/>
        <v>0.99995216904336726</v>
      </c>
      <c r="I260" s="8">
        <f t="shared" si="43"/>
        <v>0.99995216904336726</v>
      </c>
      <c r="J260" s="10">
        <f t="shared" si="44"/>
        <v>4.7830956632743948E-5</v>
      </c>
      <c r="K260" s="8">
        <f t="shared" si="45"/>
        <v>-4.7832100569427351E-5</v>
      </c>
      <c r="L260" s="10">
        <f t="shared" si="46"/>
        <v>100</v>
      </c>
      <c r="M260">
        <f t="shared" si="47"/>
        <v>4.783324454258927E-5</v>
      </c>
      <c r="AF260">
        <v>0.99950150046399344</v>
      </c>
      <c r="AG260">
        <v>0</v>
      </c>
      <c r="AH260">
        <v>1</v>
      </c>
      <c r="AI260">
        <f t="shared" si="51"/>
        <v>150</v>
      </c>
      <c r="AJ260">
        <f t="shared" si="52"/>
        <v>106</v>
      </c>
      <c r="AK260">
        <f t="shared" si="48"/>
        <v>0</v>
      </c>
      <c r="AL260">
        <f t="shared" si="49"/>
        <v>0.29333333333333333</v>
      </c>
      <c r="AM260">
        <f t="shared" si="50"/>
        <v>0</v>
      </c>
    </row>
    <row r="261" spans="1:39">
      <c r="A261">
        <v>1130</v>
      </c>
      <c r="B261">
        <v>21.31</v>
      </c>
      <c r="C261">
        <v>0.108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0.99900021928036653</v>
      </c>
      <c r="I261" s="8">
        <f t="shared" ref="I261:I303" si="56">F261*H261</f>
        <v>0.99900021928036653</v>
      </c>
      <c r="J261" s="10">
        <f t="shared" ref="J261:J303" si="57">F261-I261</f>
        <v>9.9978071963346959E-4</v>
      </c>
      <c r="K261" s="8">
        <f t="shared" ref="K261:K303" si="58">IFERROR(F261*(G261*LN(H261)+(1-G261)*LN(1-H261)),0)</f>
        <v>-1.0002808337412268E-3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1.0007812814632467E-3</v>
      </c>
      <c r="AF261">
        <v>0.99951589095457227</v>
      </c>
      <c r="AG261">
        <v>0</v>
      </c>
      <c r="AH261">
        <v>1</v>
      </c>
      <c r="AI261">
        <f t="shared" si="51"/>
        <v>150</v>
      </c>
      <c r="AJ261">
        <f t="shared" si="52"/>
        <v>107</v>
      </c>
      <c r="AK261">
        <f t="shared" ref="AK261:AK304" si="61">1-AI261/AI$304</f>
        <v>0</v>
      </c>
      <c r="AL261">
        <f t="shared" ref="AL261:AL304" si="62">1-AJ261/AJ$304</f>
        <v>0.28666666666666663</v>
      </c>
      <c r="AM261">
        <f t="shared" ref="AM261:AM304" si="63">(AK261-AK262)*AL261</f>
        <v>0</v>
      </c>
    </row>
    <row r="262" spans="1:39">
      <c r="A262">
        <v>1132</v>
      </c>
      <c r="B262">
        <v>26.29</v>
      </c>
      <c r="C262">
        <v>0.19370000000000001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0.9999637524846422</v>
      </c>
      <c r="I262" s="8">
        <f t="shared" si="56"/>
        <v>0.9999637524846422</v>
      </c>
      <c r="J262" s="10">
        <f t="shared" si="57"/>
        <v>3.6247515357801241E-5</v>
      </c>
      <c r="K262" s="8">
        <f t="shared" si="58"/>
        <v>-3.6248172314861472E-5</v>
      </c>
      <c r="L262" s="10">
        <f t="shared" si="59"/>
        <v>100</v>
      </c>
      <c r="M262">
        <f t="shared" si="60"/>
        <v>3.6248829287797554E-5</v>
      </c>
      <c r="AF262">
        <v>0.99960666962603995</v>
      </c>
      <c r="AG262">
        <v>0</v>
      </c>
      <c r="AH262">
        <v>1</v>
      </c>
      <c r="AI262">
        <f t="shared" ref="AI262:AI304" si="64">AI261+AG262</f>
        <v>150</v>
      </c>
      <c r="AJ262">
        <f t="shared" ref="AJ262:AJ304" si="65">AJ261+AH262</f>
        <v>108</v>
      </c>
      <c r="AK262">
        <f t="shared" si="61"/>
        <v>0</v>
      </c>
      <c r="AL262">
        <f t="shared" si="62"/>
        <v>0.28000000000000003</v>
      </c>
      <c r="AM262">
        <f t="shared" si="63"/>
        <v>0</v>
      </c>
    </row>
    <row r="263" spans="1:39">
      <c r="A263">
        <v>1138</v>
      </c>
      <c r="B263">
        <v>18.91</v>
      </c>
      <c r="C263">
        <v>9.2710000000000001E-2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0.99742293782563507</v>
      </c>
      <c r="I263" s="8">
        <f t="shared" si="56"/>
        <v>0.99742293782563507</v>
      </c>
      <c r="J263" s="10">
        <f t="shared" si="57"/>
        <v>2.5770621743649302E-3</v>
      </c>
      <c r="K263" s="8">
        <f t="shared" si="58"/>
        <v>-2.5803885151104485E-3</v>
      </c>
      <c r="L263" s="10">
        <f t="shared" si="59"/>
        <v>100</v>
      </c>
      <c r="M263">
        <f t="shared" si="60"/>
        <v>2.5837205829483748E-3</v>
      </c>
      <c r="AF263">
        <v>0.99963026689133361</v>
      </c>
      <c r="AG263">
        <v>0</v>
      </c>
      <c r="AH263">
        <v>1</v>
      </c>
      <c r="AI263">
        <f t="shared" si="64"/>
        <v>150</v>
      </c>
      <c r="AJ263">
        <f t="shared" si="65"/>
        <v>109</v>
      </c>
      <c r="AK263">
        <f t="shared" si="61"/>
        <v>0</v>
      </c>
      <c r="AL263">
        <f t="shared" si="62"/>
        <v>0.27333333333333332</v>
      </c>
      <c r="AM263">
        <f t="shared" si="63"/>
        <v>0</v>
      </c>
    </row>
    <row r="264" spans="1:39">
      <c r="A264">
        <v>1138</v>
      </c>
      <c r="B264">
        <v>26.6</v>
      </c>
      <c r="C264">
        <v>0.19209999999999999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0.99996807694697909</v>
      </c>
      <c r="I264" s="8">
        <f t="shared" si="56"/>
        <v>0.99996807694697909</v>
      </c>
      <c r="J264" s="10">
        <f t="shared" si="57"/>
        <v>3.1923053020910253E-5</v>
      </c>
      <c r="K264" s="8">
        <f t="shared" si="58"/>
        <v>-3.1923562572411662E-5</v>
      </c>
      <c r="L264" s="10">
        <f t="shared" si="59"/>
        <v>100</v>
      </c>
      <c r="M264">
        <f t="shared" si="60"/>
        <v>3.1924072134757655E-5</v>
      </c>
      <c r="AF264">
        <v>0.99969390044632367</v>
      </c>
      <c r="AG264">
        <v>0</v>
      </c>
      <c r="AH264">
        <v>1</v>
      </c>
      <c r="AI264">
        <f t="shared" si="64"/>
        <v>150</v>
      </c>
      <c r="AJ264">
        <f t="shared" si="65"/>
        <v>110</v>
      </c>
      <c r="AK264">
        <f t="shared" si="61"/>
        <v>0</v>
      </c>
      <c r="AL264">
        <f t="shared" si="62"/>
        <v>0.26666666666666672</v>
      </c>
      <c r="AM264">
        <f t="shared" si="63"/>
        <v>0</v>
      </c>
    </row>
    <row r="265" spans="1:39">
      <c r="A265">
        <v>1145</v>
      </c>
      <c r="B265">
        <v>18.18</v>
      </c>
      <c r="C265">
        <v>0.16259999999999999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0.99932119582203982</v>
      </c>
      <c r="I265" s="8">
        <f t="shared" si="56"/>
        <v>0.99932119582203982</v>
      </c>
      <c r="J265" s="10">
        <f t="shared" si="57"/>
        <v>6.7880417796017944E-4</v>
      </c>
      <c r="K265" s="8">
        <f t="shared" si="58"/>
        <v>-6.790346698279852E-4</v>
      </c>
      <c r="L265" s="10">
        <f t="shared" si="59"/>
        <v>100</v>
      </c>
      <c r="M265">
        <f t="shared" si="60"/>
        <v>6.7926526606072474E-4</v>
      </c>
      <c r="AF265">
        <v>0.99972799653984712</v>
      </c>
      <c r="AG265">
        <v>0</v>
      </c>
      <c r="AH265">
        <v>1</v>
      </c>
      <c r="AI265">
        <f t="shared" si="64"/>
        <v>150</v>
      </c>
      <c r="AJ265">
        <f t="shared" si="65"/>
        <v>111</v>
      </c>
      <c r="AK265">
        <f t="shared" si="61"/>
        <v>0</v>
      </c>
      <c r="AL265">
        <f t="shared" si="62"/>
        <v>0.26</v>
      </c>
      <c r="AM265">
        <f t="shared" si="63"/>
        <v>0</v>
      </c>
    </row>
    <row r="266" spans="1:39">
      <c r="A266">
        <v>1148</v>
      </c>
      <c r="B266">
        <v>22.49</v>
      </c>
      <c r="C266">
        <v>0.1114</v>
      </c>
      <c r="D266" s="8">
        <v>1</v>
      </c>
      <c r="E266" s="9">
        <v>0</v>
      </c>
      <c r="F266" s="10">
        <f t="shared" si="53"/>
        <v>1</v>
      </c>
      <c r="G266">
        <f t="shared" si="54"/>
        <v>1</v>
      </c>
      <c r="H266">
        <f t="shared" si="55"/>
        <v>0.99946663736089092</v>
      </c>
      <c r="I266" s="8">
        <f t="shared" si="56"/>
        <v>0.99946663736089092</v>
      </c>
      <c r="J266" s="10">
        <f t="shared" si="57"/>
        <v>5.3336263910908066E-4</v>
      </c>
      <c r="K266" s="8">
        <f t="shared" si="58"/>
        <v>-5.3350492755795717E-4</v>
      </c>
      <c r="L266" s="10">
        <f t="shared" si="59"/>
        <v>100</v>
      </c>
      <c r="M266">
        <f t="shared" si="60"/>
        <v>5.336472666235603E-4</v>
      </c>
      <c r="AF266">
        <v>0.99980130384252686</v>
      </c>
      <c r="AG266">
        <v>0</v>
      </c>
      <c r="AH266">
        <v>1</v>
      </c>
      <c r="AI266">
        <f t="shared" si="64"/>
        <v>150</v>
      </c>
      <c r="AJ266">
        <f t="shared" si="65"/>
        <v>112</v>
      </c>
      <c r="AK266">
        <f t="shared" si="61"/>
        <v>0</v>
      </c>
      <c r="AL266">
        <f t="shared" si="62"/>
        <v>0.2533333333333333</v>
      </c>
      <c r="AM266">
        <f t="shared" si="63"/>
        <v>0</v>
      </c>
    </row>
    <row r="267" spans="1:39">
      <c r="A267">
        <v>1152</v>
      </c>
      <c r="B267">
        <v>18.57</v>
      </c>
      <c r="C267">
        <v>0.1323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0.99894308123754272</v>
      </c>
      <c r="I267" s="8">
        <f t="shared" si="56"/>
        <v>0.99894308123754272</v>
      </c>
      <c r="J267" s="10">
        <f t="shared" si="57"/>
        <v>1.0569187624572818E-3</v>
      </c>
      <c r="K267" s="8">
        <f t="shared" si="58"/>
        <v>-1.0574776949580371E-3</v>
      </c>
      <c r="L267" s="10">
        <f t="shared" si="59"/>
        <v>100</v>
      </c>
      <c r="M267">
        <f t="shared" si="60"/>
        <v>1.0580370216368242E-3</v>
      </c>
      <c r="AF267">
        <v>0.99980393534787204</v>
      </c>
      <c r="AG267">
        <v>0</v>
      </c>
      <c r="AH267">
        <v>1</v>
      </c>
      <c r="AI267">
        <f t="shared" si="64"/>
        <v>150</v>
      </c>
      <c r="AJ267">
        <f t="shared" si="65"/>
        <v>113</v>
      </c>
      <c r="AK267">
        <f t="shared" si="61"/>
        <v>0</v>
      </c>
      <c r="AL267">
        <f t="shared" si="62"/>
        <v>0.2466666666666667</v>
      </c>
      <c r="AM267">
        <f t="shared" si="63"/>
        <v>0</v>
      </c>
    </row>
    <row r="268" spans="1:39">
      <c r="A268">
        <v>1155</v>
      </c>
      <c r="B268">
        <v>23.5</v>
      </c>
      <c r="C268">
        <v>0.2049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0.99994930030134954</v>
      </c>
      <c r="I268" s="8">
        <f t="shared" si="56"/>
        <v>0.99994930030134954</v>
      </c>
      <c r="J268" s="10">
        <f t="shared" si="57"/>
        <v>5.0699698650458203E-5</v>
      </c>
      <c r="K268" s="8">
        <f t="shared" si="58"/>
        <v>-5.0700983923621986E-5</v>
      </c>
      <c r="L268" s="10">
        <f t="shared" si="59"/>
        <v>100</v>
      </c>
      <c r="M268">
        <f t="shared" si="60"/>
        <v>5.0702269240229568E-5</v>
      </c>
      <c r="AF268">
        <v>0.99981253607922027</v>
      </c>
      <c r="AG268">
        <v>0</v>
      </c>
      <c r="AH268">
        <v>1</v>
      </c>
      <c r="AI268">
        <f t="shared" si="64"/>
        <v>150</v>
      </c>
      <c r="AJ268">
        <f t="shared" si="65"/>
        <v>114</v>
      </c>
      <c r="AK268">
        <f t="shared" si="61"/>
        <v>0</v>
      </c>
      <c r="AL268">
        <f t="shared" si="62"/>
        <v>0.24</v>
      </c>
      <c r="AM268">
        <f t="shared" si="63"/>
        <v>0</v>
      </c>
    </row>
    <row r="269" spans="1:39">
      <c r="A269">
        <v>1157</v>
      </c>
      <c r="B269">
        <v>15.94</v>
      </c>
      <c r="C269">
        <v>0.1193</v>
      </c>
      <c r="D269" s="8">
        <v>1</v>
      </c>
      <c r="E269" s="9">
        <v>0</v>
      </c>
      <c r="F269" s="10">
        <f t="shared" si="53"/>
        <v>1</v>
      </c>
      <c r="G269">
        <f t="shared" si="54"/>
        <v>1</v>
      </c>
      <c r="H269">
        <f t="shared" si="55"/>
        <v>0.99712378534196588</v>
      </c>
      <c r="I269" s="8">
        <f t="shared" si="56"/>
        <v>0.99712378534196588</v>
      </c>
      <c r="J269" s="10">
        <f t="shared" si="57"/>
        <v>2.8762146580341152E-3</v>
      </c>
      <c r="K269" s="8">
        <f t="shared" si="58"/>
        <v>-2.8803589118302532E-3</v>
      </c>
      <c r="L269" s="10">
        <f t="shared" si="59"/>
        <v>100</v>
      </c>
      <c r="M269">
        <f t="shared" si="60"/>
        <v>2.8845111312310245E-3</v>
      </c>
      <c r="AF269">
        <v>0.99982000071765009</v>
      </c>
      <c r="AG269">
        <v>0</v>
      </c>
      <c r="AH269">
        <v>1</v>
      </c>
      <c r="AI269">
        <f t="shared" si="64"/>
        <v>150</v>
      </c>
      <c r="AJ269">
        <f t="shared" si="65"/>
        <v>115</v>
      </c>
      <c r="AK269">
        <f t="shared" si="61"/>
        <v>0</v>
      </c>
      <c r="AL269">
        <f t="shared" si="62"/>
        <v>0.23333333333333328</v>
      </c>
      <c r="AM269">
        <f t="shared" si="63"/>
        <v>0</v>
      </c>
    </row>
    <row r="270" spans="1:39">
      <c r="A270">
        <v>1162</v>
      </c>
      <c r="B270">
        <v>26.47</v>
      </c>
      <c r="C270">
        <v>0.16569999999999999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0.99995590925562217</v>
      </c>
      <c r="I270" s="8">
        <f t="shared" si="56"/>
        <v>0.99995590925562217</v>
      </c>
      <c r="J270" s="10">
        <f t="shared" si="57"/>
        <v>4.4090744377833779E-5</v>
      </c>
      <c r="K270" s="8">
        <f t="shared" si="58"/>
        <v>-4.4091716403275328E-5</v>
      </c>
      <c r="L270" s="10">
        <f t="shared" si="59"/>
        <v>100</v>
      </c>
      <c r="M270">
        <f t="shared" si="60"/>
        <v>4.4092688457289479E-5</v>
      </c>
      <c r="AF270">
        <v>0.9999234511186873</v>
      </c>
      <c r="AG270">
        <v>0</v>
      </c>
      <c r="AH270">
        <v>1</v>
      </c>
      <c r="AI270">
        <f t="shared" si="64"/>
        <v>150</v>
      </c>
      <c r="AJ270">
        <f t="shared" si="65"/>
        <v>116</v>
      </c>
      <c r="AK270">
        <f t="shared" si="61"/>
        <v>0</v>
      </c>
      <c r="AL270">
        <f t="shared" si="62"/>
        <v>0.22666666666666668</v>
      </c>
      <c r="AM270">
        <f t="shared" si="63"/>
        <v>0</v>
      </c>
    </row>
    <row r="271" spans="1:39">
      <c r="A271">
        <v>1169</v>
      </c>
      <c r="B271">
        <v>19.329999999999998</v>
      </c>
      <c r="C271">
        <v>0.13789999999999999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0.99938282428369196</v>
      </c>
      <c r="I271" s="8">
        <f t="shared" si="56"/>
        <v>0.99938282428369196</v>
      </c>
      <c r="J271" s="10">
        <f t="shared" si="57"/>
        <v>6.1717571630803825E-4</v>
      </c>
      <c r="K271" s="8">
        <f t="shared" si="58"/>
        <v>-6.173662476386786E-4</v>
      </c>
      <c r="L271" s="10">
        <f t="shared" si="59"/>
        <v>100</v>
      </c>
      <c r="M271">
        <f t="shared" si="60"/>
        <v>6.1755685740386742E-4</v>
      </c>
      <c r="AF271">
        <v>0.99992756004466254</v>
      </c>
      <c r="AG271">
        <v>0</v>
      </c>
      <c r="AH271">
        <v>1</v>
      </c>
      <c r="AI271">
        <f t="shared" si="64"/>
        <v>150</v>
      </c>
      <c r="AJ271">
        <f t="shared" si="65"/>
        <v>117</v>
      </c>
      <c r="AK271">
        <f t="shared" si="61"/>
        <v>0</v>
      </c>
      <c r="AL271">
        <f t="shared" si="62"/>
        <v>0.21999999999999997</v>
      </c>
      <c r="AM271">
        <f t="shared" si="63"/>
        <v>0</v>
      </c>
    </row>
    <row r="272" spans="1:39">
      <c r="A272">
        <v>1192</v>
      </c>
      <c r="B272">
        <v>25.12</v>
      </c>
      <c r="C272">
        <v>0.2545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0.99999279275105912</v>
      </c>
      <c r="I272" s="8">
        <f t="shared" si="56"/>
        <v>0.99999279275105912</v>
      </c>
      <c r="J272" s="10">
        <f t="shared" si="57"/>
        <v>7.2072489408769869E-6</v>
      </c>
      <c r="K272" s="8">
        <f t="shared" si="58"/>
        <v>-7.207274913220428E-6</v>
      </c>
      <c r="L272" s="10">
        <f t="shared" si="59"/>
        <v>100</v>
      </c>
      <c r="M272">
        <f t="shared" si="60"/>
        <v>7.2073008856886617E-6</v>
      </c>
      <c r="AF272">
        <v>0.99993261153562485</v>
      </c>
      <c r="AG272">
        <v>0</v>
      </c>
      <c r="AH272">
        <v>1</v>
      </c>
      <c r="AI272">
        <f t="shared" si="64"/>
        <v>150</v>
      </c>
      <c r="AJ272">
        <f t="shared" si="65"/>
        <v>118</v>
      </c>
      <c r="AK272">
        <f t="shared" si="61"/>
        <v>0</v>
      </c>
      <c r="AL272">
        <f t="shared" si="62"/>
        <v>0.21333333333333337</v>
      </c>
      <c r="AM272">
        <f t="shared" si="63"/>
        <v>0</v>
      </c>
    </row>
    <row r="273" spans="1:39">
      <c r="A273">
        <v>1203</v>
      </c>
      <c r="B273">
        <v>21.25</v>
      </c>
      <c r="C273">
        <v>0.19739999999999999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0.99993261153562485</v>
      </c>
      <c r="I273" s="8">
        <f t="shared" si="56"/>
        <v>0.99993261153562485</v>
      </c>
      <c r="J273" s="10">
        <f t="shared" si="57"/>
        <v>6.7388464375151003E-5</v>
      </c>
      <c r="K273" s="8">
        <f t="shared" si="58"/>
        <v>-6.7390735079729864E-5</v>
      </c>
      <c r="L273" s="10">
        <f t="shared" si="59"/>
        <v>100</v>
      </c>
      <c r="M273">
        <f t="shared" si="60"/>
        <v>6.7393005886327311E-5</v>
      </c>
      <c r="AF273">
        <v>0.9999420737100263</v>
      </c>
      <c r="AG273">
        <v>0</v>
      </c>
      <c r="AH273">
        <v>1</v>
      </c>
      <c r="AI273">
        <f t="shared" si="64"/>
        <v>150</v>
      </c>
      <c r="AJ273">
        <f t="shared" si="65"/>
        <v>119</v>
      </c>
      <c r="AK273">
        <f t="shared" si="61"/>
        <v>0</v>
      </c>
      <c r="AL273">
        <f t="shared" si="62"/>
        <v>0.20666666666666667</v>
      </c>
      <c r="AM273">
        <f t="shared" si="63"/>
        <v>0</v>
      </c>
    </row>
    <row r="274" spans="1:39">
      <c r="A274">
        <v>1206</v>
      </c>
      <c r="B274">
        <v>19.82</v>
      </c>
      <c r="C274">
        <v>0.2417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0.99996078983976389</v>
      </c>
      <c r="I274" s="8">
        <f t="shared" si="56"/>
        <v>0.99996078983976389</v>
      </c>
      <c r="J274" s="10">
        <f t="shared" si="57"/>
        <v>3.92101602361139E-5</v>
      </c>
      <c r="K274" s="8">
        <f t="shared" si="58"/>
        <v>-3.9210928974541741E-5</v>
      </c>
      <c r="L274" s="10">
        <f t="shared" si="59"/>
        <v>100</v>
      </c>
      <c r="M274">
        <f t="shared" si="60"/>
        <v>3.9211697733065146E-5</v>
      </c>
      <c r="AF274">
        <v>0.9999458328764208</v>
      </c>
      <c r="AG274">
        <v>0</v>
      </c>
      <c r="AH274">
        <v>1</v>
      </c>
      <c r="AI274">
        <f t="shared" si="64"/>
        <v>150</v>
      </c>
      <c r="AJ274">
        <f t="shared" si="65"/>
        <v>120</v>
      </c>
      <c r="AK274">
        <f t="shared" si="61"/>
        <v>0</v>
      </c>
      <c r="AL274">
        <f t="shared" si="62"/>
        <v>0.19999999999999996</v>
      </c>
      <c r="AM274">
        <f t="shared" si="63"/>
        <v>0</v>
      </c>
    </row>
    <row r="275" spans="1:39">
      <c r="A275">
        <v>1207</v>
      </c>
      <c r="B275">
        <v>28.77</v>
      </c>
      <c r="C275">
        <v>0.1784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0.99998982618132093</v>
      </c>
      <c r="I275" s="8">
        <f t="shared" si="56"/>
        <v>0.99998982618132093</v>
      </c>
      <c r="J275" s="10">
        <f t="shared" si="57"/>
        <v>1.0173818679071189E-5</v>
      </c>
      <c r="K275" s="8">
        <f t="shared" si="58"/>
        <v>-1.0173870432715469E-5</v>
      </c>
      <c r="L275" s="10">
        <f t="shared" si="59"/>
        <v>100</v>
      </c>
      <c r="M275">
        <f t="shared" si="60"/>
        <v>1.0173922186710772E-5</v>
      </c>
      <c r="AF275">
        <v>0.99994930030134954</v>
      </c>
      <c r="AG275">
        <v>0</v>
      </c>
      <c r="AH275">
        <v>1</v>
      </c>
      <c r="AI275">
        <f t="shared" si="64"/>
        <v>150</v>
      </c>
      <c r="AJ275">
        <f t="shared" si="65"/>
        <v>121</v>
      </c>
      <c r="AK275">
        <f t="shared" si="61"/>
        <v>0</v>
      </c>
      <c r="AL275">
        <f t="shared" si="62"/>
        <v>0.19333333333333336</v>
      </c>
      <c r="AM275">
        <f t="shared" si="63"/>
        <v>0</v>
      </c>
    </row>
    <row r="276" spans="1:39">
      <c r="A276">
        <v>1214</v>
      </c>
      <c r="B276">
        <v>18.149999999999999</v>
      </c>
      <c r="C276">
        <v>0.25080000000000002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0.99995134293803789</v>
      </c>
      <c r="I276" s="8">
        <f t="shared" si="56"/>
        <v>0.99995134293803789</v>
      </c>
      <c r="J276" s="10">
        <f t="shared" si="57"/>
        <v>4.8657061962109616E-5</v>
      </c>
      <c r="K276" s="8">
        <f t="shared" si="58"/>
        <v>-4.8658245755349096E-5</v>
      </c>
      <c r="L276" s="10">
        <f t="shared" si="59"/>
        <v>100</v>
      </c>
      <c r="M276">
        <f t="shared" si="60"/>
        <v>4.8659429586990068E-5</v>
      </c>
      <c r="AF276">
        <v>0.99995134293803789</v>
      </c>
      <c r="AG276">
        <v>0</v>
      </c>
      <c r="AH276">
        <v>1</v>
      </c>
      <c r="AI276">
        <f t="shared" si="64"/>
        <v>150</v>
      </c>
      <c r="AJ276">
        <f t="shared" si="65"/>
        <v>122</v>
      </c>
      <c r="AK276">
        <f t="shared" si="61"/>
        <v>0</v>
      </c>
      <c r="AL276">
        <f t="shared" si="62"/>
        <v>0.18666666666666665</v>
      </c>
      <c r="AM276">
        <f t="shared" si="63"/>
        <v>0</v>
      </c>
    </row>
    <row r="277" spans="1:39">
      <c r="A277">
        <v>1217</v>
      </c>
      <c r="B277">
        <v>18.899999999999999</v>
      </c>
      <c r="C277">
        <v>0.21970000000000001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0.99992756004466254</v>
      </c>
      <c r="I277" s="8">
        <f t="shared" si="56"/>
        <v>0.99992756004466254</v>
      </c>
      <c r="J277" s="10">
        <f t="shared" si="57"/>
        <v>7.2439955337455508E-5</v>
      </c>
      <c r="K277" s="8">
        <f t="shared" si="58"/>
        <v>-7.2442579237737726E-5</v>
      </c>
      <c r="L277" s="10">
        <f t="shared" si="59"/>
        <v>100</v>
      </c>
      <c r="M277">
        <f t="shared" si="60"/>
        <v>7.2445203264744421E-5</v>
      </c>
      <c r="AF277">
        <v>0.99995216904336726</v>
      </c>
      <c r="AG277">
        <v>0</v>
      </c>
      <c r="AH277">
        <v>1</v>
      </c>
      <c r="AI277">
        <f t="shared" si="64"/>
        <v>150</v>
      </c>
      <c r="AJ277">
        <f t="shared" si="65"/>
        <v>123</v>
      </c>
      <c r="AK277">
        <f t="shared" si="61"/>
        <v>0</v>
      </c>
      <c r="AL277">
        <f t="shared" si="62"/>
        <v>0.18000000000000005</v>
      </c>
      <c r="AM277">
        <f t="shared" si="63"/>
        <v>0</v>
      </c>
    </row>
    <row r="278" spans="1:39">
      <c r="A278">
        <v>1223</v>
      </c>
      <c r="B278">
        <v>32.47</v>
      </c>
      <c r="C278">
        <v>0.1145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0.99998918568128159</v>
      </c>
      <c r="I278" s="8">
        <f t="shared" si="56"/>
        <v>0.99998918568128159</v>
      </c>
      <c r="J278" s="10">
        <f t="shared" si="57"/>
        <v>1.0814318718410654E-5</v>
      </c>
      <c r="K278" s="8">
        <f t="shared" si="58"/>
        <v>-1.0814377193576905E-5</v>
      </c>
      <c r="L278" s="10">
        <f t="shared" si="59"/>
        <v>100</v>
      </c>
      <c r="M278">
        <f t="shared" si="60"/>
        <v>1.0814435669164739E-5</v>
      </c>
      <c r="AF278">
        <v>0.99995590925562217</v>
      </c>
      <c r="AG278">
        <v>0</v>
      </c>
      <c r="AH278">
        <v>1</v>
      </c>
      <c r="AI278">
        <f t="shared" si="64"/>
        <v>150</v>
      </c>
      <c r="AJ278">
        <f t="shared" si="65"/>
        <v>124</v>
      </c>
      <c r="AK278">
        <f t="shared" si="61"/>
        <v>0</v>
      </c>
      <c r="AL278">
        <f t="shared" si="62"/>
        <v>0.17333333333333334</v>
      </c>
      <c r="AM278">
        <f t="shared" si="63"/>
        <v>0</v>
      </c>
    </row>
    <row r="279" spans="1:39">
      <c r="A279">
        <v>1230</v>
      </c>
      <c r="B279">
        <v>21.56</v>
      </c>
      <c r="C279">
        <v>0.12720000000000001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0.99980130384252686</v>
      </c>
      <c r="I279" s="8">
        <f t="shared" si="56"/>
        <v>0.99980130384252686</v>
      </c>
      <c r="J279" s="10">
        <f t="shared" si="57"/>
        <v>1.9869615747314384E-4</v>
      </c>
      <c r="K279" s="8">
        <f t="shared" si="58"/>
        <v>-1.987159001698831E-4</v>
      </c>
      <c r="L279" s="10">
        <f t="shared" si="59"/>
        <v>100</v>
      </c>
      <c r="M279">
        <f t="shared" si="60"/>
        <v>1.9873564548225409E-4</v>
      </c>
      <c r="AF279">
        <v>0.99996078983976389</v>
      </c>
      <c r="AG279">
        <v>0</v>
      </c>
      <c r="AH279">
        <v>1</v>
      </c>
      <c r="AI279">
        <f t="shared" si="64"/>
        <v>150</v>
      </c>
      <c r="AJ279">
        <f t="shared" si="65"/>
        <v>125</v>
      </c>
      <c r="AK279">
        <f t="shared" si="61"/>
        <v>0</v>
      </c>
      <c r="AL279">
        <f t="shared" si="62"/>
        <v>0.16666666666666663</v>
      </c>
      <c r="AM279">
        <f t="shared" si="63"/>
        <v>0</v>
      </c>
    </row>
    <row r="280" spans="1:39">
      <c r="A280">
        <v>1245</v>
      </c>
      <c r="B280">
        <v>23.97</v>
      </c>
      <c r="C280">
        <v>0.37540000000000001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0.99999956591313344</v>
      </c>
      <c r="I280" s="8">
        <f t="shared" si="56"/>
        <v>0.99999956591313344</v>
      </c>
      <c r="J280" s="10">
        <f t="shared" si="57"/>
        <v>4.3408686656309925E-7</v>
      </c>
      <c r="K280" s="8">
        <f t="shared" si="58"/>
        <v>-4.3408696077883036E-7</v>
      </c>
      <c r="L280" s="10">
        <f t="shared" si="59"/>
        <v>100</v>
      </c>
      <c r="M280">
        <f t="shared" si="60"/>
        <v>4.3408705499458879E-7</v>
      </c>
      <c r="AF280">
        <v>0.99996112896541456</v>
      </c>
      <c r="AG280">
        <v>0</v>
      </c>
      <c r="AH280">
        <v>1</v>
      </c>
      <c r="AI280">
        <f t="shared" si="64"/>
        <v>150</v>
      </c>
      <c r="AJ280">
        <f t="shared" si="65"/>
        <v>126</v>
      </c>
      <c r="AK280">
        <f t="shared" si="61"/>
        <v>0</v>
      </c>
      <c r="AL280">
        <f t="shared" si="62"/>
        <v>0.16000000000000003</v>
      </c>
      <c r="AM280">
        <f t="shared" si="63"/>
        <v>0</v>
      </c>
    </row>
    <row r="281" spans="1:39">
      <c r="A281">
        <v>1247</v>
      </c>
      <c r="B281">
        <v>23.86</v>
      </c>
      <c r="C281">
        <v>0.2283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0.99999023419153432</v>
      </c>
      <c r="I281" s="8">
        <f t="shared" si="56"/>
        <v>0.99999023419153432</v>
      </c>
      <c r="J281" s="10">
        <f t="shared" si="57"/>
        <v>9.7658084656782052E-6</v>
      </c>
      <c r="K281" s="8">
        <f t="shared" si="58"/>
        <v>-9.7658561514961595E-6</v>
      </c>
      <c r="L281" s="10">
        <f t="shared" si="59"/>
        <v>100</v>
      </c>
      <c r="M281">
        <f t="shared" si="60"/>
        <v>9.7659038376245769E-6</v>
      </c>
      <c r="AF281">
        <v>0.99996201711691179</v>
      </c>
      <c r="AG281">
        <v>0</v>
      </c>
      <c r="AH281">
        <v>1</v>
      </c>
      <c r="AI281">
        <f t="shared" si="64"/>
        <v>150</v>
      </c>
      <c r="AJ281">
        <f t="shared" si="65"/>
        <v>127</v>
      </c>
      <c r="AK281">
        <f t="shared" si="61"/>
        <v>0</v>
      </c>
      <c r="AL281">
        <f t="shared" si="62"/>
        <v>0.15333333333333332</v>
      </c>
      <c r="AM281">
        <f t="shared" si="63"/>
        <v>0</v>
      </c>
    </row>
    <row r="282" spans="1:39">
      <c r="A282">
        <v>1260</v>
      </c>
      <c r="B282">
        <v>22.15</v>
      </c>
      <c r="C282">
        <v>0.1479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0.9999234511186873</v>
      </c>
      <c r="I282" s="8">
        <f t="shared" si="56"/>
        <v>0.9999234511186873</v>
      </c>
      <c r="J282" s="10">
        <f t="shared" si="57"/>
        <v>7.6548881312699102E-5</v>
      </c>
      <c r="K282" s="8">
        <f t="shared" si="58"/>
        <v>-7.6551811327841423E-5</v>
      </c>
      <c r="L282" s="10">
        <f t="shared" si="59"/>
        <v>100</v>
      </c>
      <c r="M282">
        <f t="shared" si="60"/>
        <v>7.6554741492519538E-5</v>
      </c>
      <c r="AF282">
        <v>0.9999637524846422</v>
      </c>
      <c r="AG282">
        <v>0</v>
      </c>
      <c r="AH282">
        <v>1</v>
      </c>
      <c r="AI282">
        <f t="shared" si="64"/>
        <v>150</v>
      </c>
      <c r="AJ282">
        <f t="shared" si="65"/>
        <v>128</v>
      </c>
      <c r="AK282">
        <f t="shared" si="61"/>
        <v>0</v>
      </c>
      <c r="AL282">
        <f t="shared" si="62"/>
        <v>0.14666666666666661</v>
      </c>
      <c r="AM282">
        <f t="shared" si="63"/>
        <v>0</v>
      </c>
    </row>
    <row r="283" spans="1:39">
      <c r="A283">
        <v>1264</v>
      </c>
      <c r="B283">
        <v>23.03</v>
      </c>
      <c r="C283">
        <v>0.14649999999999999</v>
      </c>
      <c r="D283" s="8">
        <v>1</v>
      </c>
      <c r="E283" s="9">
        <v>0</v>
      </c>
      <c r="F283" s="10">
        <f t="shared" si="53"/>
        <v>1</v>
      </c>
      <c r="G283">
        <f t="shared" si="54"/>
        <v>1</v>
      </c>
      <c r="H283">
        <f t="shared" si="55"/>
        <v>0.9999420737100263</v>
      </c>
      <c r="I283" s="8">
        <f t="shared" si="56"/>
        <v>0.9999420737100263</v>
      </c>
      <c r="J283" s="10">
        <f t="shared" si="57"/>
        <v>5.7926289973697642E-5</v>
      </c>
      <c r="K283" s="8">
        <f t="shared" si="58"/>
        <v>-5.7927967766025204E-5</v>
      </c>
      <c r="L283" s="10">
        <f t="shared" si="59"/>
        <v>100</v>
      </c>
      <c r="M283">
        <f t="shared" si="60"/>
        <v>5.7929645623148084E-5</v>
      </c>
      <c r="AF283">
        <v>0.99996807694697909</v>
      </c>
      <c r="AG283">
        <v>0</v>
      </c>
      <c r="AH283">
        <v>1</v>
      </c>
      <c r="AI283">
        <f t="shared" si="64"/>
        <v>150</v>
      </c>
      <c r="AJ283">
        <f t="shared" si="65"/>
        <v>129</v>
      </c>
      <c r="AK283">
        <f t="shared" si="61"/>
        <v>0</v>
      </c>
      <c r="AL283">
        <f t="shared" si="62"/>
        <v>0.14000000000000001</v>
      </c>
      <c r="AM283">
        <f t="shared" si="63"/>
        <v>0</v>
      </c>
    </row>
    <row r="284" spans="1:39">
      <c r="A284">
        <v>1274</v>
      </c>
      <c r="B284">
        <v>19.66</v>
      </c>
      <c r="C284">
        <v>0.11550000000000001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0.99972799653984712</v>
      </c>
      <c r="I284" s="8">
        <f t="shared" si="56"/>
        <v>0.99972799653984712</v>
      </c>
      <c r="J284" s="10">
        <f t="shared" si="57"/>
        <v>2.720034601528809E-4</v>
      </c>
      <c r="K284" s="8">
        <f t="shared" si="58"/>
        <v>-2.7204045980355594E-4</v>
      </c>
      <c r="L284" s="10">
        <f t="shared" si="59"/>
        <v>100</v>
      </c>
      <c r="M284">
        <f t="shared" si="60"/>
        <v>2.7207746616510746E-4</v>
      </c>
      <c r="AF284">
        <v>0.99997444092534638</v>
      </c>
      <c r="AG284">
        <v>0</v>
      </c>
      <c r="AH284">
        <v>1</v>
      </c>
      <c r="AI284">
        <f t="shared" si="64"/>
        <v>150</v>
      </c>
      <c r="AJ284">
        <f t="shared" si="65"/>
        <v>130</v>
      </c>
      <c r="AK284">
        <f t="shared" si="61"/>
        <v>0</v>
      </c>
      <c r="AL284">
        <f t="shared" si="62"/>
        <v>0.1333333333333333</v>
      </c>
      <c r="AM284">
        <f t="shared" si="63"/>
        <v>0</v>
      </c>
    </row>
    <row r="285" spans="1:39">
      <c r="A285">
        <v>1288</v>
      </c>
      <c r="B285">
        <v>27.06</v>
      </c>
      <c r="C285">
        <v>0.15190000000000001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0.99998819202209632</v>
      </c>
      <c r="I285" s="8">
        <f t="shared" si="56"/>
        <v>0.99998819202209632</v>
      </c>
      <c r="J285" s="10">
        <f t="shared" si="57"/>
        <v>1.1807977903677269E-5</v>
      </c>
      <c r="K285" s="8">
        <f t="shared" si="58"/>
        <v>-1.180804761839715E-5</v>
      </c>
      <c r="L285" s="10">
        <f t="shared" si="59"/>
        <v>100</v>
      </c>
      <c r="M285">
        <f t="shared" si="60"/>
        <v>1.1808117333665829E-5</v>
      </c>
      <c r="AF285">
        <v>0.9999752004938075</v>
      </c>
      <c r="AG285">
        <v>0</v>
      </c>
      <c r="AH285">
        <v>1</v>
      </c>
      <c r="AI285">
        <f t="shared" si="64"/>
        <v>150</v>
      </c>
      <c r="AJ285">
        <f t="shared" si="65"/>
        <v>131</v>
      </c>
      <c r="AK285">
        <f t="shared" si="61"/>
        <v>0</v>
      </c>
      <c r="AL285">
        <f t="shared" si="62"/>
        <v>0.12666666666666671</v>
      </c>
      <c r="AM285">
        <f t="shared" si="63"/>
        <v>0</v>
      </c>
    </row>
    <row r="286" spans="1:39">
      <c r="A286">
        <v>1290</v>
      </c>
      <c r="B286">
        <v>22.14</v>
      </c>
      <c r="C286">
        <v>0.16400000000000001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0.99996112896541456</v>
      </c>
      <c r="I286" s="8">
        <f t="shared" si="56"/>
        <v>0.99996112896541456</v>
      </c>
      <c r="J286" s="10">
        <f t="shared" si="57"/>
        <v>3.88710345854415E-5</v>
      </c>
      <c r="K286" s="8">
        <f t="shared" si="58"/>
        <v>-3.8871790083684431E-5</v>
      </c>
      <c r="L286" s="10">
        <f t="shared" si="59"/>
        <v>100</v>
      </c>
      <c r="M286">
        <f t="shared" si="60"/>
        <v>3.8872545601506001E-5</v>
      </c>
      <c r="AF286">
        <v>0.99998819202209632</v>
      </c>
      <c r="AG286">
        <v>0</v>
      </c>
      <c r="AH286">
        <v>1</v>
      </c>
      <c r="AI286">
        <f t="shared" si="64"/>
        <v>150</v>
      </c>
      <c r="AJ286">
        <f t="shared" si="65"/>
        <v>132</v>
      </c>
      <c r="AK286">
        <f t="shared" si="61"/>
        <v>0</v>
      </c>
      <c r="AL286">
        <f t="shared" si="62"/>
        <v>0.12</v>
      </c>
      <c r="AM286">
        <f t="shared" si="63"/>
        <v>0</v>
      </c>
    </row>
    <row r="287" spans="1:39">
      <c r="A287">
        <v>1297</v>
      </c>
      <c r="B287">
        <v>14.34</v>
      </c>
      <c r="C287">
        <v>0.19800000000000001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0.99982000071765009</v>
      </c>
      <c r="I287" s="8">
        <f t="shared" si="56"/>
        <v>0.99982000071765009</v>
      </c>
      <c r="J287" s="10">
        <f t="shared" si="57"/>
        <v>1.7999928234990747E-4</v>
      </c>
      <c r="K287" s="8">
        <f t="shared" si="58"/>
        <v>-1.8001548416496995E-4</v>
      </c>
      <c r="L287" s="10">
        <f t="shared" si="59"/>
        <v>100</v>
      </c>
      <c r="M287">
        <f t="shared" si="60"/>
        <v>1.8003168792453411E-4</v>
      </c>
      <c r="AF287">
        <v>0.99998918568128159</v>
      </c>
      <c r="AG287">
        <v>0</v>
      </c>
      <c r="AH287">
        <v>1</v>
      </c>
      <c r="AI287">
        <f t="shared" si="64"/>
        <v>150</v>
      </c>
      <c r="AJ287">
        <f t="shared" si="65"/>
        <v>133</v>
      </c>
      <c r="AK287">
        <f t="shared" si="61"/>
        <v>0</v>
      </c>
      <c r="AL287">
        <f t="shared" si="62"/>
        <v>0.11333333333333329</v>
      </c>
      <c r="AM287">
        <f t="shared" si="63"/>
        <v>0</v>
      </c>
    </row>
    <row r="288" spans="1:39">
      <c r="A288">
        <v>1306</v>
      </c>
      <c r="B288">
        <v>21.46</v>
      </c>
      <c r="C288">
        <v>9.042E-2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0.99981253607922027</v>
      </c>
      <c r="I288" s="8">
        <f t="shared" si="56"/>
        <v>0.99981253607922027</v>
      </c>
      <c r="J288" s="10">
        <f t="shared" si="57"/>
        <v>1.8746392077972907E-4</v>
      </c>
      <c r="K288" s="8">
        <f t="shared" si="58"/>
        <v>-1.8748149433683238E-4</v>
      </c>
      <c r="L288" s="10">
        <f t="shared" si="59"/>
        <v>100</v>
      </c>
      <c r="M288">
        <f t="shared" si="60"/>
        <v>1.8749907009055076E-4</v>
      </c>
      <c r="AF288">
        <v>0.99998982618132093</v>
      </c>
      <c r="AG288">
        <v>0</v>
      </c>
      <c r="AH288">
        <v>1</v>
      </c>
      <c r="AI288">
        <f t="shared" si="64"/>
        <v>150</v>
      </c>
      <c r="AJ288">
        <f t="shared" si="65"/>
        <v>134</v>
      </c>
      <c r="AK288">
        <f t="shared" si="61"/>
        <v>0</v>
      </c>
      <c r="AL288">
        <f t="shared" si="62"/>
        <v>0.10666666666666669</v>
      </c>
      <c r="AM288">
        <f t="shared" si="63"/>
        <v>0</v>
      </c>
    </row>
    <row r="289" spans="1:39">
      <c r="A289">
        <v>1311</v>
      </c>
      <c r="B289">
        <v>26.57</v>
      </c>
      <c r="C289">
        <v>0.2487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0.99999863448898429</v>
      </c>
      <c r="I289" s="8">
        <f t="shared" si="56"/>
        <v>0.99999863448898429</v>
      </c>
      <c r="J289" s="10">
        <f t="shared" si="57"/>
        <v>1.3655110157051453E-6</v>
      </c>
      <c r="K289" s="8">
        <f t="shared" si="58"/>
        <v>-1.365511948016161E-6</v>
      </c>
      <c r="L289" s="10">
        <f t="shared" si="59"/>
        <v>100</v>
      </c>
      <c r="M289">
        <f t="shared" si="60"/>
        <v>1.3655128803280256E-6</v>
      </c>
      <c r="AF289">
        <v>0.99999023419153432</v>
      </c>
      <c r="AG289">
        <v>0</v>
      </c>
      <c r="AH289">
        <v>1</v>
      </c>
      <c r="AI289">
        <f t="shared" si="64"/>
        <v>150</v>
      </c>
      <c r="AJ289">
        <f t="shared" si="65"/>
        <v>135</v>
      </c>
      <c r="AK289">
        <f t="shared" si="61"/>
        <v>0</v>
      </c>
      <c r="AL289">
        <f t="shared" si="62"/>
        <v>9.9999999999999978E-2</v>
      </c>
      <c r="AM289">
        <f t="shared" si="63"/>
        <v>0</v>
      </c>
    </row>
    <row r="290" spans="1:39">
      <c r="A290">
        <v>1319</v>
      </c>
      <c r="B290">
        <v>27.81</v>
      </c>
      <c r="C290">
        <v>0.15540000000000001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0.99999383730906422</v>
      </c>
      <c r="I290" s="8">
        <f t="shared" si="56"/>
        <v>0.99999383730906422</v>
      </c>
      <c r="J290" s="10">
        <f t="shared" si="57"/>
        <v>6.1626909357848092E-6</v>
      </c>
      <c r="K290" s="8">
        <f t="shared" si="58"/>
        <v>-6.162709925242612E-6</v>
      </c>
      <c r="L290" s="10">
        <f t="shared" si="59"/>
        <v>100</v>
      </c>
      <c r="M290">
        <f t="shared" si="60"/>
        <v>6.1627289147784317E-6</v>
      </c>
      <c r="AF290">
        <v>0.99999279275105912</v>
      </c>
      <c r="AG290">
        <v>0</v>
      </c>
      <c r="AH290">
        <v>1</v>
      </c>
      <c r="AI290">
        <f t="shared" si="64"/>
        <v>150</v>
      </c>
      <c r="AJ290">
        <f t="shared" si="65"/>
        <v>136</v>
      </c>
      <c r="AK290">
        <f t="shared" si="61"/>
        <v>0</v>
      </c>
      <c r="AL290">
        <f t="shared" si="62"/>
        <v>9.3333333333333379E-2</v>
      </c>
      <c r="AM290">
        <f t="shared" si="63"/>
        <v>0</v>
      </c>
    </row>
    <row r="291" spans="1:39">
      <c r="A291">
        <v>1326</v>
      </c>
      <c r="B291">
        <v>17.77</v>
      </c>
      <c r="C291">
        <v>8.6900000000000005E-2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0.99951589095457227</v>
      </c>
      <c r="I291" s="8">
        <f t="shared" si="56"/>
        <v>0.99951589095457227</v>
      </c>
      <c r="J291" s="10">
        <f t="shared" si="57"/>
        <v>4.8410904542772748E-4</v>
      </c>
      <c r="K291" s="8">
        <f t="shared" si="58"/>
        <v>-4.8422626404424825E-4</v>
      </c>
      <c r="L291" s="10">
        <f t="shared" si="59"/>
        <v>100</v>
      </c>
      <c r="M291">
        <f t="shared" si="60"/>
        <v>4.8434352050709926E-4</v>
      </c>
      <c r="AF291">
        <v>0.99999383730906422</v>
      </c>
      <c r="AG291">
        <v>0</v>
      </c>
      <c r="AH291">
        <v>1</v>
      </c>
      <c r="AI291">
        <f t="shared" si="64"/>
        <v>150</v>
      </c>
      <c r="AJ291">
        <f t="shared" si="65"/>
        <v>137</v>
      </c>
      <c r="AK291">
        <f t="shared" si="61"/>
        <v>0</v>
      </c>
      <c r="AL291">
        <f t="shared" si="62"/>
        <v>8.666666666666667E-2</v>
      </c>
      <c r="AM291">
        <f t="shared" si="63"/>
        <v>0</v>
      </c>
    </row>
    <row r="292" spans="1:39">
      <c r="A292">
        <v>1364</v>
      </c>
      <c r="B292">
        <v>23.56</v>
      </c>
      <c r="C292">
        <v>0.2712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0.99999885733815885</v>
      </c>
      <c r="I292" s="8">
        <f t="shared" si="56"/>
        <v>0.99999885733815885</v>
      </c>
      <c r="J292" s="10">
        <f t="shared" si="57"/>
        <v>1.1426618411469747E-6</v>
      </c>
      <c r="K292" s="8">
        <f t="shared" si="58"/>
        <v>-1.1426624939855136E-6</v>
      </c>
      <c r="L292" s="10">
        <f t="shared" si="59"/>
        <v>100</v>
      </c>
      <c r="M292">
        <f t="shared" si="60"/>
        <v>1.1426631468245497E-6</v>
      </c>
      <c r="AF292">
        <v>0.99999827043664657</v>
      </c>
      <c r="AG292">
        <v>0</v>
      </c>
      <c r="AH292">
        <v>1</v>
      </c>
      <c r="AI292">
        <f t="shared" si="64"/>
        <v>150</v>
      </c>
      <c r="AJ292">
        <f t="shared" si="65"/>
        <v>138</v>
      </c>
      <c r="AK292">
        <f t="shared" si="61"/>
        <v>0</v>
      </c>
      <c r="AL292">
        <f t="shared" si="62"/>
        <v>7.999999999999996E-2</v>
      </c>
      <c r="AM292">
        <f t="shared" si="63"/>
        <v>0</v>
      </c>
    </row>
    <row r="293" spans="1:39">
      <c r="A293">
        <v>1404</v>
      </c>
      <c r="B293">
        <v>23.04</v>
      </c>
      <c r="C293">
        <v>0.10970000000000001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0.99997444092534638</v>
      </c>
      <c r="I293" s="8">
        <f t="shared" si="56"/>
        <v>0.99997444092534638</v>
      </c>
      <c r="J293" s="10">
        <f t="shared" si="57"/>
        <v>2.5559074653624947E-5</v>
      </c>
      <c r="K293" s="8">
        <f t="shared" si="58"/>
        <v>-2.5559401292339257E-5</v>
      </c>
      <c r="L293" s="10">
        <f t="shared" si="59"/>
        <v>100</v>
      </c>
      <c r="M293">
        <f t="shared" si="60"/>
        <v>2.5559727936619406E-5</v>
      </c>
      <c r="AF293">
        <v>0.99999863448898429</v>
      </c>
      <c r="AG293">
        <v>0</v>
      </c>
      <c r="AH293">
        <v>1</v>
      </c>
      <c r="AI293">
        <f t="shared" si="64"/>
        <v>150</v>
      </c>
      <c r="AJ293">
        <f t="shared" si="65"/>
        <v>139</v>
      </c>
      <c r="AK293">
        <f t="shared" si="61"/>
        <v>0</v>
      </c>
      <c r="AL293">
        <f t="shared" si="62"/>
        <v>7.3333333333333361E-2</v>
      </c>
      <c r="AM293">
        <f t="shared" si="63"/>
        <v>0</v>
      </c>
    </row>
    <row r="294" spans="1:39">
      <c r="A294">
        <v>1419</v>
      </c>
      <c r="B294">
        <v>31.12</v>
      </c>
      <c r="C294">
        <v>0.13669999999999999</v>
      </c>
      <c r="D294" s="8">
        <v>1</v>
      </c>
      <c r="E294" s="9">
        <v>0</v>
      </c>
      <c r="F294" s="10">
        <f t="shared" si="53"/>
        <v>1</v>
      </c>
      <c r="G294">
        <f t="shared" si="54"/>
        <v>1</v>
      </c>
      <c r="H294">
        <f t="shared" si="55"/>
        <v>0.99999890849956496</v>
      </c>
      <c r="I294" s="8">
        <f t="shared" si="56"/>
        <v>0.99999890849956496</v>
      </c>
      <c r="J294" s="10">
        <f t="shared" si="57"/>
        <v>1.0915004350353641E-6</v>
      </c>
      <c r="K294" s="8">
        <f t="shared" si="58"/>
        <v>-1.0915010307223973E-6</v>
      </c>
      <c r="L294" s="10">
        <f t="shared" si="59"/>
        <v>100</v>
      </c>
      <c r="M294">
        <f t="shared" si="60"/>
        <v>1.0915016264098642E-6</v>
      </c>
      <c r="AF294">
        <v>0.99999885733815885</v>
      </c>
      <c r="AG294">
        <v>0</v>
      </c>
      <c r="AH294">
        <v>1</v>
      </c>
      <c r="AI294">
        <f t="shared" si="64"/>
        <v>150</v>
      </c>
      <c r="AJ294">
        <f t="shared" si="65"/>
        <v>140</v>
      </c>
      <c r="AK294">
        <f t="shared" si="61"/>
        <v>0</v>
      </c>
      <c r="AL294">
        <f t="shared" si="62"/>
        <v>6.6666666666666652E-2</v>
      </c>
      <c r="AM294">
        <f t="shared" si="63"/>
        <v>0</v>
      </c>
    </row>
    <row r="295" spans="1:39">
      <c r="A295">
        <v>1491</v>
      </c>
      <c r="B295">
        <v>20.99</v>
      </c>
      <c r="C295">
        <v>0.2195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0.99999827043664657</v>
      </c>
      <c r="I295" s="8">
        <f t="shared" si="56"/>
        <v>0.99999827043664657</v>
      </c>
      <c r="J295" s="10">
        <f t="shared" si="57"/>
        <v>1.7295633534253341E-6</v>
      </c>
      <c r="K295" s="8">
        <f t="shared" si="58"/>
        <v>-1.7295648491217555E-6</v>
      </c>
      <c r="L295" s="10">
        <f t="shared" si="59"/>
        <v>100</v>
      </c>
      <c r="M295">
        <f t="shared" si="60"/>
        <v>1.7295663448199014E-6</v>
      </c>
      <c r="AF295">
        <v>0.99999890849956496</v>
      </c>
      <c r="AG295">
        <v>0</v>
      </c>
      <c r="AH295">
        <v>1</v>
      </c>
      <c r="AI295">
        <f t="shared" si="64"/>
        <v>150</v>
      </c>
      <c r="AJ295">
        <f t="shared" si="65"/>
        <v>141</v>
      </c>
      <c r="AK295">
        <f t="shared" si="61"/>
        <v>0</v>
      </c>
      <c r="AL295">
        <f t="shared" si="62"/>
        <v>6.0000000000000053E-2</v>
      </c>
      <c r="AM295">
        <f t="shared" si="63"/>
        <v>0</v>
      </c>
    </row>
    <row r="296" spans="1:39">
      <c r="A296">
        <v>1509</v>
      </c>
      <c r="B296">
        <v>19.670000000000002</v>
      </c>
      <c r="C296">
        <v>0.4264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0.99999997341373259</v>
      </c>
      <c r="I296" s="8">
        <f t="shared" si="56"/>
        <v>0.99999997341373259</v>
      </c>
      <c r="J296" s="10">
        <f t="shared" si="57"/>
        <v>2.6586267409811626E-8</v>
      </c>
      <c r="K296" s="8">
        <f t="shared" si="58"/>
        <v>-2.6586267763226438E-8</v>
      </c>
      <c r="L296" s="10">
        <f t="shared" si="59"/>
        <v>100</v>
      </c>
      <c r="M296">
        <f t="shared" si="60"/>
        <v>2.6586268116641261E-8</v>
      </c>
      <c r="AF296">
        <v>0.99999913504505489</v>
      </c>
      <c r="AG296">
        <v>0</v>
      </c>
      <c r="AH296">
        <v>1</v>
      </c>
      <c r="AI296">
        <f t="shared" si="64"/>
        <v>150</v>
      </c>
      <c r="AJ296">
        <f t="shared" si="65"/>
        <v>142</v>
      </c>
      <c r="AK296">
        <f t="shared" si="61"/>
        <v>0</v>
      </c>
      <c r="AL296">
        <f t="shared" si="62"/>
        <v>5.3333333333333344E-2</v>
      </c>
      <c r="AM296">
        <f t="shared" si="63"/>
        <v>0</v>
      </c>
    </row>
    <row r="297" spans="1:39">
      <c r="A297">
        <v>1670</v>
      </c>
      <c r="B297">
        <v>26.97</v>
      </c>
      <c r="C297">
        <v>0.19500000000000001</v>
      </c>
      <c r="D297" s="8">
        <v>1</v>
      </c>
      <c r="E297" s="9">
        <v>0</v>
      </c>
      <c r="F297" s="10">
        <f t="shared" si="53"/>
        <v>1</v>
      </c>
      <c r="G297">
        <f t="shared" si="54"/>
        <v>1</v>
      </c>
      <c r="H297">
        <f t="shared" si="55"/>
        <v>0.99999993647444629</v>
      </c>
      <c r="I297" s="8">
        <f t="shared" si="56"/>
        <v>0.99999993647444629</v>
      </c>
      <c r="J297" s="10">
        <f t="shared" si="57"/>
        <v>6.3525553706256233E-8</v>
      </c>
      <c r="K297" s="8">
        <f t="shared" si="58"/>
        <v>-6.3525555724004306E-8</v>
      </c>
      <c r="L297" s="10">
        <f t="shared" si="59"/>
        <v>100</v>
      </c>
      <c r="M297">
        <f t="shared" si="60"/>
        <v>6.352555774175246E-8</v>
      </c>
      <c r="AF297">
        <v>0.99999956591313344</v>
      </c>
      <c r="AG297">
        <v>0</v>
      </c>
      <c r="AH297">
        <v>1</v>
      </c>
      <c r="AI297">
        <f t="shared" si="64"/>
        <v>150</v>
      </c>
      <c r="AJ297">
        <f t="shared" si="65"/>
        <v>143</v>
      </c>
      <c r="AK297">
        <f t="shared" si="61"/>
        <v>0</v>
      </c>
      <c r="AL297">
        <f t="shared" si="62"/>
        <v>4.6666666666666634E-2</v>
      </c>
      <c r="AM297">
        <f t="shared" si="63"/>
        <v>0</v>
      </c>
    </row>
    <row r="298" spans="1:39">
      <c r="A298">
        <v>1685</v>
      </c>
      <c r="B298">
        <v>26.67</v>
      </c>
      <c r="C298">
        <v>0.3523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0.99999999787866134</v>
      </c>
      <c r="I298" s="8">
        <f t="shared" si="56"/>
        <v>0.99999999787866134</v>
      </c>
      <c r="J298" s="10">
        <f t="shared" si="57"/>
        <v>2.1213386602880746E-9</v>
      </c>
      <c r="K298" s="8">
        <f t="shared" si="58"/>
        <v>-2.1213386625381134E-9</v>
      </c>
      <c r="L298" s="10">
        <f t="shared" si="59"/>
        <v>100</v>
      </c>
      <c r="M298">
        <f t="shared" si="60"/>
        <v>2.1213386647881522E-9</v>
      </c>
      <c r="AF298">
        <v>0.99999993647444629</v>
      </c>
      <c r="AG298">
        <v>0</v>
      </c>
      <c r="AH298">
        <v>1</v>
      </c>
      <c r="AI298">
        <f t="shared" si="64"/>
        <v>150</v>
      </c>
      <c r="AJ298">
        <f t="shared" si="65"/>
        <v>144</v>
      </c>
      <c r="AK298">
        <f t="shared" si="61"/>
        <v>0</v>
      </c>
      <c r="AL298">
        <f t="shared" si="62"/>
        <v>4.0000000000000036E-2</v>
      </c>
      <c r="AM298">
        <f t="shared" si="63"/>
        <v>0</v>
      </c>
    </row>
    <row r="299" spans="1:39">
      <c r="A299">
        <v>1686</v>
      </c>
      <c r="B299">
        <v>22.04</v>
      </c>
      <c r="C299">
        <v>0.13239999999999999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0.99999913504505489</v>
      </c>
      <c r="I299" s="8">
        <f t="shared" si="56"/>
        <v>0.99999913504505489</v>
      </c>
      <c r="J299" s="10">
        <f t="shared" si="57"/>
        <v>8.6495494511229509E-7</v>
      </c>
      <c r="K299" s="8">
        <f t="shared" si="58"/>
        <v>-8.6495531918603935E-7</v>
      </c>
      <c r="L299" s="10">
        <f t="shared" si="59"/>
        <v>100</v>
      </c>
      <c r="M299">
        <f t="shared" si="60"/>
        <v>8.6495569325999928E-7</v>
      </c>
      <c r="AF299">
        <v>0.99999997341373259</v>
      </c>
      <c r="AG299">
        <v>0</v>
      </c>
      <c r="AH299">
        <v>1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1761</v>
      </c>
      <c r="B300">
        <v>20.2</v>
      </c>
      <c r="C300">
        <v>0.42680000000000001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0.99999999871748591</v>
      </c>
      <c r="I300" s="8">
        <f t="shared" si="56"/>
        <v>0.99999999871748591</v>
      </c>
      <c r="J300" s="10">
        <f t="shared" si="57"/>
        <v>1.2825140949246361E-9</v>
      </c>
      <c r="K300" s="8">
        <f t="shared" si="58"/>
        <v>-1.2825140957470573E-9</v>
      </c>
      <c r="L300" s="10">
        <f t="shared" si="59"/>
        <v>100</v>
      </c>
      <c r="M300">
        <f t="shared" si="60"/>
        <v>1.2825140965694785E-9</v>
      </c>
      <c r="AF300">
        <v>0.99999999787866134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1878</v>
      </c>
      <c r="B301">
        <v>24.91</v>
      </c>
      <c r="C301">
        <v>0.33389999999999997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0.99999999941033457</v>
      </c>
      <c r="I301" s="8">
        <f t="shared" si="56"/>
        <v>0.99999999941033457</v>
      </c>
      <c r="J301" s="10">
        <f t="shared" si="57"/>
        <v>5.8966542759719687E-10</v>
      </c>
      <c r="K301" s="8">
        <f t="shared" si="58"/>
        <v>-5.8966542777104955E-10</v>
      </c>
      <c r="L301" s="10">
        <f t="shared" si="59"/>
        <v>100</v>
      </c>
      <c r="M301">
        <f t="shared" si="60"/>
        <v>5.8966542794490213E-10</v>
      </c>
      <c r="AF301">
        <v>0.99999999871748591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2250</v>
      </c>
      <c r="B302">
        <v>21.87</v>
      </c>
      <c r="C302">
        <v>0.28710000000000002</v>
      </c>
      <c r="D302" s="8">
        <v>1</v>
      </c>
      <c r="E302" s="9">
        <v>0</v>
      </c>
      <c r="F302" s="10">
        <f t="shared" si="53"/>
        <v>1</v>
      </c>
      <c r="G302">
        <f t="shared" si="54"/>
        <v>1</v>
      </c>
      <c r="H302">
        <f t="shared" si="55"/>
        <v>0.99999999994284217</v>
      </c>
      <c r="I302" s="8">
        <f t="shared" si="56"/>
        <v>0.99999999994284217</v>
      </c>
      <c r="J302" s="10">
        <f t="shared" si="57"/>
        <v>5.7157834021381859E-11</v>
      </c>
      <c r="K302" s="8">
        <f t="shared" si="58"/>
        <v>-5.7157834023015366E-11</v>
      </c>
      <c r="L302" s="10">
        <f t="shared" si="59"/>
        <v>100</v>
      </c>
      <c r="M302">
        <f t="shared" si="60"/>
        <v>5.715783402464888E-11</v>
      </c>
      <c r="AF302">
        <v>0.99999999941033457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2499</v>
      </c>
      <c r="B303">
        <v>18.47</v>
      </c>
      <c r="C303">
        <v>0.3201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0.99999999999536149</v>
      </c>
      <c r="I303" s="8">
        <f t="shared" si="56"/>
        <v>0.99999999999536149</v>
      </c>
      <c r="J303" s="10">
        <f t="shared" si="57"/>
        <v>4.638511796883904E-12</v>
      </c>
      <c r="K303" s="8">
        <f t="shared" si="58"/>
        <v>-4.6385117968946622E-12</v>
      </c>
      <c r="L303" s="10">
        <f t="shared" si="59"/>
        <v>100</v>
      </c>
      <c r="M303">
        <f t="shared" si="60"/>
        <v>4.6385117969054196E-12</v>
      </c>
      <c r="AF303">
        <v>0.99999999994284217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149.99086763830201</v>
      </c>
      <c r="J304" s="4">
        <f t="shared" ref="J304:K304" si="67">SUM(J4:J303)</f>
        <v>150.00913236169811</v>
      </c>
      <c r="K304" s="4">
        <f t="shared" si="67"/>
        <v>-62.830984229536149</v>
      </c>
      <c r="L304" s="4">
        <f>SUMPRODUCT(L4:L303,F4:F303)/F304</f>
        <v>91</v>
      </c>
      <c r="M304" s="4">
        <f>SUM(M4:M303)</f>
        <v>280.13845872361065</v>
      </c>
      <c r="AF304" s="19">
        <v>0.99999999999536149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0.97422222222222388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-14.582589067812567</v>
      </c>
      <c r="C307">
        <f t="array" ref="C307:C310">SQRT([1]!DIAG(T4:W7))</f>
        <v>1.9765762655391401</v>
      </c>
      <c r="D307">
        <f>(B307/C307)^2</f>
        <v>54.430474859518171</v>
      </c>
      <c r="E307">
        <f>CHIDIST(D307,1)</f>
        <v>1.6104590290719019E-13</v>
      </c>
      <c r="F307">
        <f>EXP(B307)</f>
        <v>4.6436773428854909E-7</v>
      </c>
    </row>
    <row r="308" spans="1:39">
      <c r="A308" t="str">
        <f t="array" ref="A308:A310">TRANSPOSE(A3:C3)</f>
        <v>area_mean</v>
      </c>
      <c r="B308">
        <v>1.1368387260053981E-2</v>
      </c>
      <c r="C308">
        <v>1.8393767322751403E-3</v>
      </c>
      <c r="D308">
        <f t="shared" ref="D308:D310" si="68">(B308/C308)^2</f>
        <v>38.199382420462534</v>
      </c>
      <c r="E308">
        <f t="shared" ref="E308:E310" si="69">CHIDIST(D308,1)</f>
        <v>6.3872633211394961E-10</v>
      </c>
      <c r="F308">
        <f t="shared" ref="F308:F309" si="70">EXP(B308)</f>
        <v>1.0114332529475418</v>
      </c>
      <c r="G308">
        <f>EXP(B308-C308*NORMSINV(1-$R$9/2))</f>
        <v>1.0077934874626777</v>
      </c>
      <c r="H308">
        <f>EXP(B308+C308*NORMSINV(1-$R$9/2))</f>
        <v>1.0150861638763382</v>
      </c>
    </row>
    <row r="309" spans="1:39">
      <c r="A309" t="str">
        <v>texture_mean</v>
      </c>
      <c r="B309">
        <v>0.29867987201752455</v>
      </c>
      <c r="C309">
        <v>6.5950343002606659E-2</v>
      </c>
      <c r="D309">
        <f t="shared" si="68"/>
        <v>20.510573120272014</v>
      </c>
      <c r="E309">
        <f t="shared" si="69"/>
        <v>5.9302767183298137E-6</v>
      </c>
      <c r="F309">
        <f t="shared" si="70"/>
        <v>1.3480779968993577</v>
      </c>
      <c r="G309">
        <f t="shared" ref="G309:G310" si="71">EXP(B309-C309*NORMSINV(1-$R$9/2))</f>
        <v>1.184617070331746</v>
      </c>
      <c r="H309">
        <f t="shared" ref="H309:H310" si="72">EXP(B309+C309*NORMSINV(1-$R$9/2))</f>
        <v>1.5340942919345701</v>
      </c>
    </row>
    <row r="310" spans="1:39">
      <c r="A310" s="19" t="str">
        <v>concavity_mean</v>
      </c>
      <c r="B310" s="19">
        <v>21.09646012795012</v>
      </c>
      <c r="C310" s="19">
        <v>3.9160085192004179</v>
      </c>
      <c r="D310" s="19">
        <f t="shared" si="68"/>
        <v>29.022306373761925</v>
      </c>
      <c r="E310" s="19">
        <f t="shared" si="69"/>
        <v>7.1549656439736504E-8</v>
      </c>
      <c r="F310" s="19">
        <f>EXP(B310)</f>
        <v>1452366494.1657684</v>
      </c>
      <c r="G310" s="19">
        <f t="shared" si="71"/>
        <v>674161.15734430077</v>
      </c>
      <c r="H310" s="19">
        <f t="shared" si="72"/>
        <v>3128878622560.7021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topLeftCell="I3" workbookViewId="0">
      <selection activeCell="R4" sqref="R4"/>
    </sheetView>
  </sheetViews>
  <sheetFormatPr baseColWidth="10" defaultRowHeight="15" x14ac:dyDescent="0"/>
  <cols>
    <col min="6" max="6" width="11.1640625" bestFit="1" customWidth="1"/>
  </cols>
  <sheetData>
    <row r="1" spans="1:39">
      <c r="A1" t="s">
        <v>46</v>
      </c>
      <c r="AA1" t="s">
        <v>77</v>
      </c>
      <c r="AF1" t="s">
        <v>82</v>
      </c>
    </row>
    <row r="3" spans="1:39">
      <c r="A3" t="s">
        <v>2</v>
      </c>
      <c r="B3" t="s">
        <v>1</v>
      </c>
      <c r="C3" t="s">
        <v>4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-207.94415416798358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143.5</v>
      </c>
      <c r="B4">
        <v>13.43</v>
      </c>
      <c r="C4">
        <v>0</v>
      </c>
      <c r="D4">
        <v>0</v>
      </c>
      <c r="E4">
        <v>1</v>
      </c>
      <c r="F4">
        <v>1</v>
      </c>
      <c r="G4">
        <v>0</v>
      </c>
      <c r="H4">
        <v>1.3102979037480796E-4</v>
      </c>
      <c r="I4">
        <v>1.3102979037480796E-4</v>
      </c>
      <c r="J4">
        <v>0.99986897020962517</v>
      </c>
      <c r="K4">
        <v>-1.3103837552775742E-4</v>
      </c>
      <c r="L4">
        <v>100</v>
      </c>
      <c r="M4">
        <v>1.3104696143069347E-4</v>
      </c>
      <c r="Q4" t="s">
        <v>58</v>
      </c>
      <c r="R4">
        <v>-62.830984229536149</v>
      </c>
      <c r="T4">
        <v>3.9068537334926532</v>
      </c>
      <c r="U4">
        <v>-2.5727174120331493E-3</v>
      </c>
      <c r="V4">
        <v>-0.10547038373502003</v>
      </c>
      <c r="W4">
        <v>-3.4915582591493521</v>
      </c>
      <c r="Y4">
        <v>-7.0599589682884762E-3</v>
      </c>
      <c r="AA4" t="s">
        <v>51</v>
      </c>
      <c r="AB4">
        <v>136</v>
      </c>
      <c r="AC4">
        <v>13</v>
      </c>
      <c r="AD4">
        <v>149</v>
      </c>
      <c r="AI4">
        <v>0</v>
      </c>
      <c r="AJ4">
        <v>0</v>
      </c>
      <c r="AK4">
        <v>1</v>
      </c>
      <c r="AL4">
        <v>1</v>
      </c>
      <c r="AM4">
        <v>6.6666666666667096E-3</v>
      </c>
    </row>
    <row r="5" spans="1:39">
      <c r="A5">
        <v>201.9</v>
      </c>
      <c r="B5">
        <v>16.84</v>
      </c>
      <c r="C5">
        <v>1.5879999999999998E-2</v>
      </c>
      <c r="D5">
        <v>0</v>
      </c>
      <c r="E5">
        <v>1</v>
      </c>
      <c r="F5">
        <v>1</v>
      </c>
      <c r="G5">
        <v>0</v>
      </c>
      <c r="H5">
        <v>9.8436312813293876E-4</v>
      </c>
      <c r="I5">
        <v>9.8436312813293876E-4</v>
      </c>
      <c r="J5">
        <v>0.99901563687186701</v>
      </c>
      <c r="K5">
        <v>-9.8484793169161607E-4</v>
      </c>
      <c r="L5">
        <v>100</v>
      </c>
      <c r="M5">
        <v>9.853330536598922E-4</v>
      </c>
      <c r="O5">
        <v>-14.582589067812567</v>
      </c>
      <c r="T5">
        <v>-2.5727174120331493E-3</v>
      </c>
      <c r="U5">
        <v>3.3833067632351727E-6</v>
      </c>
      <c r="V5">
        <v>2.5258334847086312E-5</v>
      </c>
      <c r="W5">
        <v>1.4609209324729568E-3</v>
      </c>
      <c r="Y5">
        <v>7.6645890045860136E-6</v>
      </c>
      <c r="AA5" t="s">
        <v>52</v>
      </c>
      <c r="AB5">
        <v>14</v>
      </c>
      <c r="AC5">
        <v>137</v>
      </c>
      <c r="AD5">
        <v>151</v>
      </c>
      <c r="AF5">
        <v>1.3102979037480796E-4</v>
      </c>
      <c r="AG5">
        <v>1</v>
      </c>
      <c r="AH5">
        <v>0</v>
      </c>
      <c r="AI5">
        <v>1</v>
      </c>
      <c r="AJ5">
        <v>0</v>
      </c>
      <c r="AK5">
        <v>0.99333333333333329</v>
      </c>
      <c r="AL5">
        <v>1</v>
      </c>
      <c r="AM5">
        <v>6.6666666666665986E-3</v>
      </c>
    </row>
    <row r="6" spans="1:39">
      <c r="A6">
        <v>203.9</v>
      </c>
      <c r="B6">
        <v>20.7</v>
      </c>
      <c r="C6">
        <v>0.1321</v>
      </c>
      <c r="D6">
        <v>0</v>
      </c>
      <c r="E6">
        <v>1</v>
      </c>
      <c r="F6">
        <v>1</v>
      </c>
      <c r="G6">
        <v>0</v>
      </c>
      <c r="H6">
        <v>3.5741078222308313E-2</v>
      </c>
      <c r="I6">
        <v>3.5741078222308313E-2</v>
      </c>
      <c r="J6">
        <v>0.96425892177769168</v>
      </c>
      <c r="K6">
        <v>-3.6395429380014756E-2</v>
      </c>
      <c r="L6">
        <v>100</v>
      </c>
      <c r="M6">
        <v>3.706585172830619E-2</v>
      </c>
      <c r="O6">
        <v>1.1368387260053981E-2</v>
      </c>
      <c r="Q6" t="s">
        <v>59</v>
      </c>
      <c r="R6">
        <v>290.22633987689488</v>
      </c>
      <c r="T6">
        <v>-0.10547038373502005</v>
      </c>
      <c r="U6">
        <v>2.5258334847086339E-5</v>
      </c>
      <c r="V6">
        <v>4.3494477421614696E-3</v>
      </c>
      <c r="W6">
        <v>6.6129199478751635E-2</v>
      </c>
      <c r="Y6">
        <v>1.1420147849540348E-4</v>
      </c>
      <c r="AB6">
        <v>150</v>
      </c>
      <c r="AC6">
        <v>150</v>
      </c>
      <c r="AD6">
        <v>300</v>
      </c>
      <c r="AF6">
        <v>3.113901805559867E-4</v>
      </c>
      <c r="AG6">
        <v>1</v>
      </c>
      <c r="AH6">
        <v>0</v>
      </c>
      <c r="AI6">
        <v>2</v>
      </c>
      <c r="AJ6">
        <v>0</v>
      </c>
      <c r="AK6">
        <v>0.98666666666666669</v>
      </c>
      <c r="AL6">
        <v>1</v>
      </c>
      <c r="AM6">
        <v>6.6666666666667096E-3</v>
      </c>
    </row>
    <row r="7" spans="1:39">
      <c r="A7">
        <v>221.8</v>
      </c>
      <c r="B7">
        <v>20.98</v>
      </c>
      <c r="C7">
        <v>0.03</v>
      </c>
      <c r="D7">
        <v>0</v>
      </c>
      <c r="E7">
        <v>1</v>
      </c>
      <c r="F7">
        <v>1</v>
      </c>
      <c r="G7">
        <v>0</v>
      </c>
      <c r="H7">
        <v>5.6982407483164568E-3</v>
      </c>
      <c r="I7">
        <v>5.6982407483164568E-3</v>
      </c>
      <c r="J7">
        <v>0.99430175925168351</v>
      </c>
      <c r="K7">
        <v>-5.7145376607705611E-3</v>
      </c>
      <c r="L7">
        <v>100</v>
      </c>
      <c r="M7">
        <v>5.7308967778604567E-3</v>
      </c>
      <c r="O7">
        <v>0.29867987201752455</v>
      </c>
      <c r="Q7" t="s">
        <v>60</v>
      </c>
      <c r="R7">
        <v>3</v>
      </c>
      <c r="T7">
        <v>-3.4915582591493495</v>
      </c>
      <c r="U7">
        <v>1.4609209324729555E-3</v>
      </c>
      <c r="V7">
        <v>6.6129199478751524E-2</v>
      </c>
      <c r="W7">
        <v>15.335122722450251</v>
      </c>
      <c r="Y7">
        <v>1.0086220088155875E-2</v>
      </c>
      <c r="AF7">
        <v>4.4030113239667087E-4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6.6666666666665986E-3</v>
      </c>
    </row>
    <row r="8" spans="1:39">
      <c r="A8">
        <v>224.5</v>
      </c>
      <c r="B8">
        <v>11.79</v>
      </c>
      <c r="C8">
        <v>2.061E-2</v>
      </c>
      <c r="D8">
        <v>0</v>
      </c>
      <c r="E8">
        <v>1</v>
      </c>
      <c r="F8">
        <v>1</v>
      </c>
      <c r="G8">
        <v>0</v>
      </c>
      <c r="H8">
        <v>3.113901805559867E-4</v>
      </c>
      <c r="I8">
        <v>3.113901805559867E-4</v>
      </c>
      <c r="J8">
        <v>0.99968860981944396</v>
      </c>
      <c r="K8">
        <v>-3.1143867254519118E-4</v>
      </c>
      <c r="L8">
        <v>100</v>
      </c>
      <c r="M8">
        <v>3.1148717460352738E-4</v>
      </c>
      <c r="O8">
        <v>21.09646012795012</v>
      </c>
      <c r="Q8" t="s">
        <v>61</v>
      </c>
      <c r="R8">
        <v>1.2970247375686073E-62</v>
      </c>
      <c r="AA8" t="s">
        <v>80</v>
      </c>
      <c r="AB8">
        <v>0.90666666666666662</v>
      </c>
      <c r="AC8">
        <v>0.91333333333333333</v>
      </c>
      <c r="AD8">
        <v>0.91</v>
      </c>
      <c r="AF8">
        <v>4.6002603900136555E-4</v>
      </c>
      <c r="AG8">
        <v>1</v>
      </c>
      <c r="AH8">
        <v>0</v>
      </c>
      <c r="AI8">
        <v>4</v>
      </c>
      <c r="AJ8">
        <v>0</v>
      </c>
      <c r="AK8">
        <v>0.97333333333333338</v>
      </c>
      <c r="AL8">
        <v>1</v>
      </c>
      <c r="AM8">
        <v>6.6666666666667096E-3</v>
      </c>
    </row>
    <row r="9" spans="1:39">
      <c r="A9">
        <v>227.2</v>
      </c>
      <c r="B9">
        <v>14.45</v>
      </c>
      <c r="C9">
        <v>0</v>
      </c>
      <c r="D9">
        <v>0</v>
      </c>
      <c r="E9">
        <v>1</v>
      </c>
      <c r="F9">
        <v>1</v>
      </c>
      <c r="G9">
        <v>0</v>
      </c>
      <c r="H9">
        <v>4.6002603900136555E-4</v>
      </c>
      <c r="I9">
        <v>4.6002603900136555E-4</v>
      </c>
      <c r="J9">
        <v>0.99953997396099858</v>
      </c>
      <c r="K9">
        <v>-4.6013188344173894E-4</v>
      </c>
      <c r="L9">
        <v>100</v>
      </c>
      <c r="M9">
        <v>4.6023776035526069E-4</v>
      </c>
      <c r="Q9" t="s">
        <v>62</v>
      </c>
      <c r="R9">
        <v>0.05</v>
      </c>
      <c r="AF9">
        <v>8.0039952555091391E-4</v>
      </c>
      <c r="AG9">
        <v>1</v>
      </c>
      <c r="AH9">
        <v>0</v>
      </c>
      <c r="AI9">
        <v>5</v>
      </c>
      <c r="AJ9">
        <v>0</v>
      </c>
      <c r="AK9">
        <v>0.96666666666666667</v>
      </c>
      <c r="AL9">
        <v>1</v>
      </c>
      <c r="AM9">
        <v>6.6666666666667096E-3</v>
      </c>
    </row>
    <row r="10" spans="1:39">
      <c r="A10">
        <v>230.9</v>
      </c>
      <c r="B10">
        <v>15.83</v>
      </c>
      <c r="C10">
        <v>4.1320000000000003E-2</v>
      </c>
      <c r="D10">
        <v>0</v>
      </c>
      <c r="E10">
        <v>1</v>
      </c>
      <c r="F10">
        <v>1</v>
      </c>
      <c r="G10">
        <v>0</v>
      </c>
      <c r="H10">
        <v>1.7301416710646029E-3</v>
      </c>
      <c r="I10">
        <v>1.7301416710646029E-3</v>
      </c>
      <c r="J10">
        <v>0.99826985832893544</v>
      </c>
      <c r="K10">
        <v>-1.7316400947384426E-3</v>
      </c>
      <c r="L10">
        <v>100</v>
      </c>
      <c r="M10">
        <v>1.7331402492315976E-3</v>
      </c>
      <c r="Q10" t="s">
        <v>63</v>
      </c>
      <c r="R10" t="s">
        <v>88</v>
      </c>
      <c r="AA10" t="s">
        <v>81</v>
      </c>
      <c r="AB10">
        <v>0.5</v>
      </c>
      <c r="AF10">
        <v>8.384466377817538E-4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6.6666666666665986E-3</v>
      </c>
    </row>
    <row r="11" spans="1:39">
      <c r="A11">
        <v>244</v>
      </c>
      <c r="B11">
        <v>14.64</v>
      </c>
      <c r="C11">
        <v>8.6059999999999998E-2</v>
      </c>
      <c r="D11">
        <v>0</v>
      </c>
      <c r="E11">
        <v>1</v>
      </c>
      <c r="F11">
        <v>1</v>
      </c>
      <c r="G11">
        <v>0</v>
      </c>
      <c r="H11">
        <v>3.6098672147928538E-3</v>
      </c>
      <c r="I11">
        <v>3.6098672147928538E-3</v>
      </c>
      <c r="J11">
        <v>0.99639013278520716</v>
      </c>
      <c r="K11">
        <v>-3.6163985082526139E-3</v>
      </c>
      <c r="L11">
        <v>100</v>
      </c>
      <c r="M11">
        <v>3.6229455672169291E-3</v>
      </c>
      <c r="AF11">
        <v>9.8436312813293876E-4</v>
      </c>
      <c r="AG11">
        <v>1</v>
      </c>
      <c r="AH11">
        <v>0</v>
      </c>
      <c r="AI11">
        <v>7</v>
      </c>
      <c r="AJ11">
        <v>0</v>
      </c>
      <c r="AK11">
        <v>0.95333333333333337</v>
      </c>
      <c r="AL11">
        <v>1</v>
      </c>
      <c r="AM11">
        <v>6.6666666666667096E-3</v>
      </c>
    </row>
    <row r="12" spans="1:39">
      <c r="A12">
        <v>245.2</v>
      </c>
      <c r="B12">
        <v>15.76</v>
      </c>
      <c r="C12">
        <v>9.2630000000000004E-2</v>
      </c>
      <c r="D12">
        <v>0</v>
      </c>
      <c r="E12">
        <v>1</v>
      </c>
      <c r="F12">
        <v>1</v>
      </c>
      <c r="G12">
        <v>0</v>
      </c>
      <c r="H12">
        <v>5.8601620209566968E-3</v>
      </c>
      <c r="I12">
        <v>5.8601620209566968E-3</v>
      </c>
      <c r="J12">
        <v>0.99413983797904326</v>
      </c>
      <c r="K12">
        <v>-5.8774001488855364E-3</v>
      </c>
      <c r="L12">
        <v>100</v>
      </c>
      <c r="M12">
        <v>5.8947059529066278E-3</v>
      </c>
      <c r="Q12" t="s">
        <v>64</v>
      </c>
      <c r="R12">
        <v>0.69784683545958504</v>
      </c>
      <c r="AF12">
        <v>1.5366918976186376E-3</v>
      </c>
      <c r="AG12">
        <v>1</v>
      </c>
      <c r="AH12">
        <v>0</v>
      </c>
      <c r="AI12">
        <v>8</v>
      </c>
      <c r="AJ12">
        <v>0</v>
      </c>
      <c r="AK12">
        <v>0.94666666666666666</v>
      </c>
      <c r="AL12">
        <v>1</v>
      </c>
      <c r="AM12">
        <v>6.6666666666667096E-3</v>
      </c>
    </row>
    <row r="13" spans="1:39">
      <c r="A13">
        <v>250.5</v>
      </c>
      <c r="B13">
        <v>17.329999999999998</v>
      </c>
      <c r="C13">
        <v>0.313</v>
      </c>
      <c r="D13">
        <v>0</v>
      </c>
      <c r="E13">
        <v>1</v>
      </c>
      <c r="F13">
        <v>1</v>
      </c>
      <c r="G13">
        <v>0</v>
      </c>
      <c r="H13">
        <v>0.51112469948232331</v>
      </c>
      <c r="I13">
        <v>0.51112469948232331</v>
      </c>
      <c r="J13">
        <v>0.48887530051767669</v>
      </c>
      <c r="K13">
        <v>-0.7156478311939366</v>
      </c>
      <c r="L13">
        <v>0</v>
      </c>
      <c r="M13">
        <v>1.0455113992077048</v>
      </c>
      <c r="Q13" t="s">
        <v>65</v>
      </c>
      <c r="R13">
        <v>0.61993809548950618</v>
      </c>
      <c r="AF13">
        <v>1.6156802773494656E-3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6.6666666666665986E-3</v>
      </c>
    </row>
    <row r="14" spans="1:39">
      <c r="A14">
        <v>260.89999999999998</v>
      </c>
      <c r="B14">
        <v>13.86</v>
      </c>
      <c r="C14">
        <v>5.9880000000000003E-2</v>
      </c>
      <c r="D14">
        <v>0</v>
      </c>
      <c r="E14">
        <v>1</v>
      </c>
      <c r="F14">
        <v>1</v>
      </c>
      <c r="G14">
        <v>0</v>
      </c>
      <c r="H14">
        <v>1.997981709150244E-3</v>
      </c>
      <c r="I14">
        <v>1.997981709150244E-3</v>
      </c>
      <c r="J14">
        <v>0.99800201829084978</v>
      </c>
      <c r="K14">
        <v>-1.999980337197174E-3</v>
      </c>
      <c r="L14">
        <v>100</v>
      </c>
      <c r="M14">
        <v>2.0019816318327002E-3</v>
      </c>
      <c r="Q14" t="s">
        <v>66</v>
      </c>
      <c r="R14">
        <v>0.82658412731934161</v>
      </c>
      <c r="AF14">
        <v>1.7026147569484992E-3</v>
      </c>
      <c r="AG14">
        <v>1</v>
      </c>
      <c r="AH14">
        <v>0</v>
      </c>
      <c r="AI14">
        <v>10</v>
      </c>
      <c r="AJ14">
        <v>0</v>
      </c>
      <c r="AK14">
        <v>0.93333333333333335</v>
      </c>
      <c r="AL14">
        <v>1</v>
      </c>
      <c r="AM14">
        <v>6.6666666666667096E-3</v>
      </c>
    </row>
    <row r="15" spans="1:39">
      <c r="A15">
        <v>269.39999999999998</v>
      </c>
      <c r="B15">
        <v>21.01</v>
      </c>
      <c r="C15">
        <v>2.172E-2</v>
      </c>
      <c r="D15">
        <v>0</v>
      </c>
      <c r="E15">
        <v>1</v>
      </c>
      <c r="F15">
        <v>1</v>
      </c>
      <c r="G15">
        <v>0</v>
      </c>
      <c r="H15">
        <v>8.2728716218341426E-3</v>
      </c>
      <c r="I15">
        <v>8.2728716218341426E-3</v>
      </c>
      <c r="J15">
        <v>0.9917271283781659</v>
      </c>
      <c r="K15">
        <v>-8.307281735990428E-3</v>
      </c>
      <c r="L15">
        <v>100</v>
      </c>
      <c r="M15">
        <v>8.3418829485518795E-3</v>
      </c>
      <c r="AF15">
        <v>1.7199356967290773E-3</v>
      </c>
      <c r="AG15">
        <v>1</v>
      </c>
      <c r="AH15">
        <v>0</v>
      </c>
      <c r="AI15">
        <v>11</v>
      </c>
      <c r="AJ15">
        <v>0</v>
      </c>
      <c r="AK15">
        <v>0.92666666666666664</v>
      </c>
      <c r="AL15">
        <v>1</v>
      </c>
      <c r="AM15">
        <v>6.6666666666665986E-3</v>
      </c>
    </row>
    <row r="16" spans="1:39">
      <c r="A16">
        <v>273.89999999999998</v>
      </c>
      <c r="B16">
        <v>12.44</v>
      </c>
      <c r="C16">
        <v>2.9559999999999999E-2</v>
      </c>
      <c r="D16">
        <v>0</v>
      </c>
      <c r="E16">
        <v>1</v>
      </c>
      <c r="F16">
        <v>1</v>
      </c>
      <c r="G16">
        <v>0</v>
      </c>
      <c r="H16">
        <v>8.0039952555091391E-4</v>
      </c>
      <c r="I16">
        <v>8.0039952555091391E-4</v>
      </c>
      <c r="J16">
        <v>0.99919960047444911</v>
      </c>
      <c r="K16">
        <v>-8.0072001627630007E-4</v>
      </c>
      <c r="L16">
        <v>100</v>
      </c>
      <c r="M16">
        <v>8.0104067812963582E-4</v>
      </c>
      <c r="Q16" t="s">
        <v>67</v>
      </c>
      <c r="R16">
        <v>280.13845872361065</v>
      </c>
      <c r="AF16">
        <v>1.7301416710646029E-3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6.6666666666667096E-3</v>
      </c>
    </row>
    <row r="17" spans="1:39">
      <c r="A17">
        <v>279.60000000000002</v>
      </c>
      <c r="B17">
        <v>15.91</v>
      </c>
      <c r="C17">
        <v>1.652E-2</v>
      </c>
      <c r="D17">
        <v>0</v>
      </c>
      <c r="E17">
        <v>1</v>
      </c>
      <c r="F17">
        <v>1</v>
      </c>
      <c r="G17">
        <v>0</v>
      </c>
      <c r="H17">
        <v>1.8265872165054147E-3</v>
      </c>
      <c r="I17">
        <v>1.8265872165054147E-3</v>
      </c>
      <c r="J17">
        <v>0.99817341278349458</v>
      </c>
      <c r="K17">
        <v>-1.828257461143395E-3</v>
      </c>
      <c r="L17">
        <v>100</v>
      </c>
      <c r="M17">
        <v>1.8299297427806808E-3</v>
      </c>
      <c r="Q17" t="s">
        <v>60</v>
      </c>
      <c r="R17">
        <v>298</v>
      </c>
      <c r="AF17">
        <v>1.8265872165054147E-3</v>
      </c>
      <c r="AG17">
        <v>1</v>
      </c>
      <c r="AH17">
        <v>0</v>
      </c>
      <c r="AI17">
        <v>13</v>
      </c>
      <c r="AJ17">
        <v>0</v>
      </c>
      <c r="AK17">
        <v>0.91333333333333333</v>
      </c>
      <c r="AL17">
        <v>1</v>
      </c>
      <c r="AM17">
        <v>6.6666666666667096E-3</v>
      </c>
    </row>
    <row r="18" spans="1:39">
      <c r="A18">
        <v>288.10000000000002</v>
      </c>
      <c r="B18">
        <v>18.22</v>
      </c>
      <c r="C18">
        <v>0</v>
      </c>
      <c r="D18">
        <v>0</v>
      </c>
      <c r="E18">
        <v>1</v>
      </c>
      <c r="F18">
        <v>1</v>
      </c>
      <c r="G18">
        <v>0</v>
      </c>
      <c r="H18">
        <v>2.8278423509313765E-3</v>
      </c>
      <c r="I18">
        <v>2.8278423509313765E-3</v>
      </c>
      <c r="J18">
        <v>0.99717215764906864</v>
      </c>
      <c r="K18">
        <v>-2.8318482509303582E-3</v>
      </c>
      <c r="L18">
        <v>100</v>
      </c>
      <c r="M18">
        <v>2.8358617208068594E-3</v>
      </c>
      <c r="Q18" t="s">
        <v>61</v>
      </c>
      <c r="R18">
        <v>0.76403342433235633</v>
      </c>
      <c r="AF18">
        <v>1.997981709150244E-3</v>
      </c>
      <c r="AG18">
        <v>1</v>
      </c>
      <c r="AH18">
        <v>0</v>
      </c>
      <c r="AI18">
        <v>14</v>
      </c>
      <c r="AJ18">
        <v>0</v>
      </c>
      <c r="AK18">
        <v>0.90666666666666662</v>
      </c>
      <c r="AL18">
        <v>1</v>
      </c>
      <c r="AM18">
        <v>6.6666666666665986E-3</v>
      </c>
    </row>
    <row r="19" spans="1:39">
      <c r="A19">
        <v>288.5</v>
      </c>
      <c r="B19">
        <v>11.97</v>
      </c>
      <c r="C19">
        <v>0</v>
      </c>
      <c r="D19">
        <v>0</v>
      </c>
      <c r="E19">
        <v>1</v>
      </c>
      <c r="F19">
        <v>1</v>
      </c>
      <c r="G19">
        <v>0</v>
      </c>
      <c r="H19">
        <v>4.4030113239667087E-4</v>
      </c>
      <c r="I19">
        <v>4.4030113239667087E-4</v>
      </c>
      <c r="J19">
        <v>0.99955969886760332</v>
      </c>
      <c r="K19">
        <v>-4.4039809340268093E-4</v>
      </c>
      <c r="L19">
        <v>100</v>
      </c>
      <c r="M19">
        <v>4.4049508288047831E-4</v>
      </c>
      <c r="Q19" t="s">
        <v>62</v>
      </c>
      <c r="R19">
        <v>0.05</v>
      </c>
      <c r="AF19">
        <v>2.2756738156518262E-3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6.6666666666667096E-3</v>
      </c>
    </row>
    <row r="20" spans="1:39">
      <c r="A20">
        <v>289.89999999999998</v>
      </c>
      <c r="B20">
        <v>15.67</v>
      </c>
      <c r="C20">
        <v>1.103E-2</v>
      </c>
      <c r="D20">
        <v>0</v>
      </c>
      <c r="E20">
        <v>1</v>
      </c>
      <c r="F20">
        <v>1</v>
      </c>
      <c r="G20">
        <v>0</v>
      </c>
      <c r="H20">
        <v>1.7026147569484992E-3</v>
      </c>
      <c r="I20">
        <v>1.7026147569484992E-3</v>
      </c>
      <c r="J20">
        <v>0.99829738524305145</v>
      </c>
      <c r="K20">
        <v>-1.7040658527925497E-3</v>
      </c>
      <c r="L20">
        <v>100</v>
      </c>
      <c r="M20">
        <v>1.7055185980818437E-3</v>
      </c>
      <c r="Q20" t="s">
        <v>63</v>
      </c>
      <c r="R20" t="s">
        <v>89</v>
      </c>
      <c r="AF20">
        <v>2.2878917152939259E-3</v>
      </c>
      <c r="AG20">
        <v>1</v>
      </c>
      <c r="AH20">
        <v>0</v>
      </c>
      <c r="AI20">
        <v>16</v>
      </c>
      <c r="AJ20">
        <v>0</v>
      </c>
      <c r="AK20">
        <v>0.89333333333333331</v>
      </c>
      <c r="AL20">
        <v>1</v>
      </c>
      <c r="AM20">
        <v>6.6666666666665986E-3</v>
      </c>
    </row>
    <row r="21" spans="1:39">
      <c r="A21">
        <v>290.2</v>
      </c>
      <c r="B21">
        <v>16.989999999999998</v>
      </c>
      <c r="C21">
        <v>4.3339999999999997E-2</v>
      </c>
      <c r="D21">
        <v>0</v>
      </c>
      <c r="E21">
        <v>1</v>
      </c>
      <c r="F21">
        <v>1</v>
      </c>
      <c r="G21">
        <v>0</v>
      </c>
      <c r="H21">
        <v>4.9936029779325142E-3</v>
      </c>
      <c r="I21">
        <v>4.9936029779325142E-3</v>
      </c>
      <c r="J21">
        <v>0.9950063970220675</v>
      </c>
      <c r="K21">
        <v>-5.0061126763042566E-3</v>
      </c>
      <c r="L21">
        <v>100</v>
      </c>
      <c r="M21">
        <v>5.0186641943989075E-3</v>
      </c>
      <c r="AF21">
        <v>2.4114935412180671E-3</v>
      </c>
      <c r="AG21">
        <v>1</v>
      </c>
      <c r="AH21">
        <v>0</v>
      </c>
      <c r="AI21">
        <v>17</v>
      </c>
      <c r="AJ21">
        <v>0</v>
      </c>
      <c r="AK21">
        <v>0.88666666666666671</v>
      </c>
      <c r="AL21">
        <v>1</v>
      </c>
      <c r="AM21">
        <v>6.6666666666667096E-3</v>
      </c>
    </row>
    <row r="22" spans="1:39">
      <c r="A22">
        <v>294.5</v>
      </c>
      <c r="B22">
        <v>19.940000000000001</v>
      </c>
      <c r="C22">
        <v>6.829E-3</v>
      </c>
      <c r="D22">
        <v>0</v>
      </c>
      <c r="E22">
        <v>1</v>
      </c>
      <c r="F22">
        <v>1</v>
      </c>
      <c r="G22">
        <v>0</v>
      </c>
      <c r="H22">
        <v>5.8534427487750415E-3</v>
      </c>
      <c r="I22">
        <v>5.8534427487750415E-3</v>
      </c>
      <c r="J22">
        <v>0.99414655725122492</v>
      </c>
      <c r="K22">
        <v>-5.8706412914112825E-3</v>
      </c>
      <c r="L22">
        <v>100</v>
      </c>
      <c r="M22">
        <v>5.8879072769306515E-3</v>
      </c>
      <c r="AF22">
        <v>2.688345385494389E-3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6.6666666666667096E-3</v>
      </c>
    </row>
    <row r="23" spans="1:39">
      <c r="A23">
        <v>295.39999999999998</v>
      </c>
      <c r="B23">
        <v>17.27</v>
      </c>
      <c r="C23">
        <v>1.7559999999999999E-2</v>
      </c>
      <c r="D23">
        <v>0</v>
      </c>
      <c r="E23">
        <v>1</v>
      </c>
      <c r="F23">
        <v>1</v>
      </c>
      <c r="G23">
        <v>0</v>
      </c>
      <c r="H23">
        <v>3.3490888633852123E-3</v>
      </c>
      <c r="I23">
        <v>3.3490888633852123E-3</v>
      </c>
      <c r="J23">
        <v>0.99665091113661475</v>
      </c>
      <c r="K23">
        <v>-3.3547096145982846E-3</v>
      </c>
      <c r="L23">
        <v>100</v>
      </c>
      <c r="M23">
        <v>3.3603429505380143E-3</v>
      </c>
      <c r="AF23">
        <v>2.8278423509313765E-3</v>
      </c>
      <c r="AG23">
        <v>1</v>
      </c>
      <c r="AH23">
        <v>0</v>
      </c>
      <c r="AI23">
        <v>19</v>
      </c>
      <c r="AJ23">
        <v>0</v>
      </c>
      <c r="AK23">
        <v>0.87333333333333329</v>
      </c>
      <c r="AL23">
        <v>1</v>
      </c>
      <c r="AM23">
        <v>6.6666666666665986E-3</v>
      </c>
    </row>
    <row r="24" spans="1:39">
      <c r="A24">
        <v>298.3</v>
      </c>
      <c r="B24">
        <v>19.399999999999999</v>
      </c>
      <c r="C24">
        <v>6.1539999999999997E-2</v>
      </c>
      <c r="D24">
        <v>0</v>
      </c>
      <c r="E24">
        <v>1</v>
      </c>
      <c r="F24">
        <v>1</v>
      </c>
      <c r="G24">
        <v>0</v>
      </c>
      <c r="H24">
        <v>1.6322822740331661E-2</v>
      </c>
      <c r="I24">
        <v>1.6322822740331661E-2</v>
      </c>
      <c r="J24">
        <v>0.9836771772596683</v>
      </c>
      <c r="K24">
        <v>-1.6457507647820467E-2</v>
      </c>
      <c r="L24">
        <v>100</v>
      </c>
      <c r="M24">
        <v>1.6593678411655179E-2</v>
      </c>
      <c r="AF24">
        <v>2.978925458802639E-3</v>
      </c>
      <c r="AG24">
        <v>1</v>
      </c>
      <c r="AH24">
        <v>0</v>
      </c>
      <c r="AI24">
        <v>20</v>
      </c>
      <c r="AJ24">
        <v>0</v>
      </c>
      <c r="AK24">
        <v>0.8666666666666667</v>
      </c>
      <c r="AL24">
        <v>1</v>
      </c>
      <c r="AM24">
        <v>6.6666666666667096E-3</v>
      </c>
    </row>
    <row r="25" spans="1:39">
      <c r="A25">
        <v>300.2</v>
      </c>
      <c r="B25">
        <v>15.34</v>
      </c>
      <c r="C25">
        <v>0.4108</v>
      </c>
      <c r="D25">
        <v>0</v>
      </c>
      <c r="E25">
        <v>1</v>
      </c>
      <c r="F25">
        <v>1</v>
      </c>
      <c r="G25">
        <v>0</v>
      </c>
      <c r="H25">
        <v>0.88878359126316686</v>
      </c>
      <c r="I25">
        <v>0.88878359126316686</v>
      </c>
      <c r="J25">
        <v>0.11121640873683314</v>
      </c>
      <c r="K25">
        <v>-2.196277347468615</v>
      </c>
      <c r="L25">
        <v>0</v>
      </c>
      <c r="M25">
        <v>7.991478967516918</v>
      </c>
      <c r="AF25">
        <v>3.3490888633852123E-3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6.6666666666667096E-3</v>
      </c>
    </row>
    <row r="26" spans="1:39">
      <c r="A26">
        <v>302.39999999999998</v>
      </c>
      <c r="B26">
        <v>18.059999999999999</v>
      </c>
      <c r="C26">
        <v>0.13070000000000001</v>
      </c>
      <c r="D26">
        <v>0</v>
      </c>
      <c r="E26">
        <v>1</v>
      </c>
      <c r="F26">
        <v>1</v>
      </c>
      <c r="G26">
        <v>0</v>
      </c>
      <c r="H26">
        <v>4.7728433935360165E-2</v>
      </c>
      <c r="I26">
        <v>4.7728433935360165E-2</v>
      </c>
      <c r="J26">
        <v>0.95227156606463981</v>
      </c>
      <c r="K26">
        <v>-4.8905026397973415E-2</v>
      </c>
      <c r="L26">
        <v>100</v>
      </c>
      <c r="M26">
        <v>5.0120612266732721E-2</v>
      </c>
      <c r="AF26">
        <v>3.6098672147928538E-3</v>
      </c>
      <c r="AG26">
        <v>1</v>
      </c>
      <c r="AH26">
        <v>0</v>
      </c>
      <c r="AI26">
        <v>22</v>
      </c>
      <c r="AJ26">
        <v>0</v>
      </c>
      <c r="AK26">
        <v>0.85333333333333328</v>
      </c>
      <c r="AL26">
        <v>1</v>
      </c>
      <c r="AM26">
        <v>6.6666666666665986E-3</v>
      </c>
    </row>
    <row r="27" spans="1:39">
      <c r="A27">
        <v>311.89999999999998</v>
      </c>
      <c r="B27">
        <v>14.88</v>
      </c>
      <c r="C27">
        <v>1.0840000000000001E-2</v>
      </c>
      <c r="D27">
        <v>0</v>
      </c>
      <c r="E27">
        <v>1</v>
      </c>
      <c r="F27">
        <v>1</v>
      </c>
      <c r="G27">
        <v>0</v>
      </c>
      <c r="H27">
        <v>1.7199356967290773E-3</v>
      </c>
      <c r="I27">
        <v>1.7199356967290773E-3</v>
      </c>
      <c r="J27">
        <v>0.99828006430327088</v>
      </c>
      <c r="K27">
        <v>-1.7214164842793917E-3</v>
      </c>
      <c r="L27">
        <v>100</v>
      </c>
      <c r="M27">
        <v>1.722898972173176E-3</v>
      </c>
      <c r="AF27">
        <v>3.6942299733572184E-3</v>
      </c>
      <c r="AG27">
        <v>1</v>
      </c>
      <c r="AH27">
        <v>0</v>
      </c>
      <c r="AI27">
        <v>23</v>
      </c>
      <c r="AJ27">
        <v>0</v>
      </c>
      <c r="AK27">
        <v>0.84666666666666668</v>
      </c>
      <c r="AL27">
        <v>1</v>
      </c>
      <c r="AM27">
        <v>6.6666666666667096E-3</v>
      </c>
    </row>
    <row r="28" spans="1:39">
      <c r="A28">
        <v>313.10000000000002</v>
      </c>
      <c r="B28">
        <v>17.53</v>
      </c>
      <c r="C28">
        <v>1.7680000000000001E-2</v>
      </c>
      <c r="D28">
        <v>0</v>
      </c>
      <c r="E28">
        <v>1</v>
      </c>
      <c r="F28">
        <v>1</v>
      </c>
      <c r="G28">
        <v>0</v>
      </c>
      <c r="H28">
        <v>4.4327017699259553E-3</v>
      </c>
      <c r="I28">
        <v>4.4327017699259553E-3</v>
      </c>
      <c r="J28">
        <v>0.99556729823007406</v>
      </c>
      <c r="K28">
        <v>-4.4425553217692865E-3</v>
      </c>
      <c r="L28">
        <v>100</v>
      </c>
      <c r="M28">
        <v>4.4524381001730777E-3</v>
      </c>
      <c r="AF28">
        <v>3.7282917883415191E-3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6.6666666666665986E-3</v>
      </c>
    </row>
    <row r="29" spans="1:39">
      <c r="A29">
        <v>317.5</v>
      </c>
      <c r="B29">
        <v>15.11</v>
      </c>
      <c r="C29">
        <v>1.5969999999999999E-3</v>
      </c>
      <c r="D29">
        <v>0</v>
      </c>
      <c r="E29">
        <v>1</v>
      </c>
      <c r="F29">
        <v>1</v>
      </c>
      <c r="G29">
        <v>0</v>
      </c>
      <c r="H29">
        <v>1.6156802773494656E-3</v>
      </c>
      <c r="I29">
        <v>1.6156802773494656E-3</v>
      </c>
      <c r="J29">
        <v>0.99838431972265052</v>
      </c>
      <c r="K29">
        <v>-1.6169868963040969E-3</v>
      </c>
      <c r="L29">
        <v>100</v>
      </c>
      <c r="M29">
        <v>1.6182949245419831E-3</v>
      </c>
      <c r="AF29">
        <v>4.2630388951787283E-3</v>
      </c>
      <c r="AG29">
        <v>1</v>
      </c>
      <c r="AH29">
        <v>0</v>
      </c>
      <c r="AI29">
        <v>25</v>
      </c>
      <c r="AJ29">
        <v>0</v>
      </c>
      <c r="AK29">
        <v>0.83333333333333337</v>
      </c>
      <c r="AL29">
        <v>1</v>
      </c>
      <c r="AM29">
        <v>6.6666666666667096E-3</v>
      </c>
    </row>
    <row r="30" spans="1:39">
      <c r="A30">
        <v>321.2</v>
      </c>
      <c r="B30">
        <v>17.48</v>
      </c>
      <c r="C30">
        <v>5.774E-2</v>
      </c>
      <c r="D30">
        <v>0</v>
      </c>
      <c r="E30">
        <v>1</v>
      </c>
      <c r="F30">
        <v>1</v>
      </c>
      <c r="G30">
        <v>0</v>
      </c>
      <c r="H30">
        <v>1.1073892437726674E-2</v>
      </c>
      <c r="I30">
        <v>1.1073892437726674E-2</v>
      </c>
      <c r="J30">
        <v>0.98892610756227328</v>
      </c>
      <c r="K30">
        <v>-1.113566444564831E-2</v>
      </c>
      <c r="L30">
        <v>100</v>
      </c>
      <c r="M30">
        <v>1.119789674177385E-2</v>
      </c>
      <c r="AF30">
        <v>4.4327017699259553E-3</v>
      </c>
      <c r="AG30">
        <v>1</v>
      </c>
      <c r="AH30">
        <v>0</v>
      </c>
      <c r="AI30">
        <v>26</v>
      </c>
      <c r="AJ30">
        <v>0</v>
      </c>
      <c r="AK30">
        <v>0.82666666666666666</v>
      </c>
      <c r="AL30">
        <v>1</v>
      </c>
      <c r="AM30">
        <v>6.6666666666665986E-3</v>
      </c>
    </row>
    <row r="31" spans="1:39">
      <c r="A31">
        <v>329.6</v>
      </c>
      <c r="B31">
        <v>15.46</v>
      </c>
      <c r="C31">
        <v>6.6429999999999996E-3</v>
      </c>
      <c r="D31">
        <v>0</v>
      </c>
      <c r="E31">
        <v>1</v>
      </c>
      <c r="F31">
        <v>1</v>
      </c>
      <c r="G31">
        <v>0</v>
      </c>
      <c r="H31">
        <v>2.2878917152939259E-3</v>
      </c>
      <c r="I31">
        <v>2.2878917152939259E-3</v>
      </c>
      <c r="J31">
        <v>0.99771210828470602</v>
      </c>
      <c r="K31">
        <v>-2.2905129383573096E-3</v>
      </c>
      <c r="L31">
        <v>100</v>
      </c>
      <c r="M31">
        <v>2.2931381671084778E-3</v>
      </c>
      <c r="AF31">
        <v>4.9936029779325142E-3</v>
      </c>
      <c r="AG31">
        <v>1</v>
      </c>
      <c r="AH31">
        <v>0</v>
      </c>
      <c r="AI31">
        <v>27</v>
      </c>
      <c r="AJ31">
        <v>0</v>
      </c>
      <c r="AK31">
        <v>0.82000000000000006</v>
      </c>
      <c r="AL31">
        <v>1</v>
      </c>
      <c r="AM31">
        <v>6.6666666666667096E-3</v>
      </c>
    </row>
    <row r="32" spans="1:39">
      <c r="A32">
        <v>334.2</v>
      </c>
      <c r="B32">
        <v>20.190000000000001</v>
      </c>
      <c r="C32">
        <v>6.4759999999999998E-2</v>
      </c>
      <c r="D32">
        <v>0</v>
      </c>
      <c r="E32">
        <v>1</v>
      </c>
      <c r="F32">
        <v>1</v>
      </c>
      <c r="G32">
        <v>0</v>
      </c>
      <c r="H32">
        <v>3.2713063970160217E-2</v>
      </c>
      <c r="I32">
        <v>3.2713063970160217E-2</v>
      </c>
      <c r="J32">
        <v>0.96728693602983973</v>
      </c>
      <c r="K32">
        <v>-3.3260099488228383E-2</v>
      </c>
      <c r="L32">
        <v>100</v>
      </c>
      <c r="M32">
        <v>3.3819400171399665E-2</v>
      </c>
      <c r="AF32">
        <v>5.1606086536527367E-3</v>
      </c>
      <c r="AG32">
        <v>1</v>
      </c>
      <c r="AH32">
        <v>0</v>
      </c>
      <c r="AI32">
        <v>28</v>
      </c>
      <c r="AJ32">
        <v>0</v>
      </c>
      <c r="AK32">
        <v>0.81333333333333335</v>
      </c>
      <c r="AL32">
        <v>1</v>
      </c>
      <c r="AM32">
        <v>6.6666666666667096E-3</v>
      </c>
    </row>
    <row r="33" spans="1:39">
      <c r="A33">
        <v>336.1</v>
      </c>
      <c r="B33">
        <v>19.29</v>
      </c>
      <c r="C33">
        <v>2.9950000000000001E-2</v>
      </c>
      <c r="D33">
        <v>0</v>
      </c>
      <c r="E33">
        <v>1</v>
      </c>
      <c r="F33">
        <v>1</v>
      </c>
      <c r="G33">
        <v>0</v>
      </c>
      <c r="H33">
        <v>1.251417182123373E-2</v>
      </c>
      <c r="I33">
        <v>1.251417182123373E-2</v>
      </c>
      <c r="J33">
        <v>0.98748582817876629</v>
      </c>
      <c r="K33">
        <v>-1.2593133521215646E-2</v>
      </c>
      <c r="L33">
        <v>100</v>
      </c>
      <c r="M33">
        <v>1.2672760928948002E-2</v>
      </c>
      <c r="AF33">
        <v>5.3203097698091232E-3</v>
      </c>
      <c r="AG33">
        <v>1</v>
      </c>
      <c r="AH33">
        <v>0</v>
      </c>
      <c r="AI33">
        <v>29</v>
      </c>
      <c r="AJ33">
        <v>0</v>
      </c>
      <c r="AK33">
        <v>0.80666666666666664</v>
      </c>
      <c r="AL33">
        <v>1</v>
      </c>
      <c r="AM33">
        <v>6.6666666666665986E-3</v>
      </c>
    </row>
    <row r="34" spans="1:39">
      <c r="A34">
        <v>337.7</v>
      </c>
      <c r="B34">
        <v>19.86</v>
      </c>
      <c r="C34">
        <v>4.8309999999999999E-2</v>
      </c>
      <c r="D34">
        <v>0</v>
      </c>
      <c r="E34">
        <v>1</v>
      </c>
      <c r="F34">
        <v>1</v>
      </c>
      <c r="G34">
        <v>0</v>
      </c>
      <c r="H34">
        <v>2.2041667111152474E-2</v>
      </c>
      <c r="I34">
        <v>2.2041667111152474E-2</v>
      </c>
      <c r="J34">
        <v>0.97795833288884748</v>
      </c>
      <c r="K34">
        <v>-2.2288214263044701E-2</v>
      </c>
      <c r="L34">
        <v>100</v>
      </c>
      <c r="M34">
        <v>2.2538452171108683E-2</v>
      </c>
      <c r="AF34">
        <v>5.6426913806298688E-3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6.6666666666667096E-3</v>
      </c>
    </row>
    <row r="35" spans="1:39">
      <c r="A35">
        <v>344.9</v>
      </c>
      <c r="B35">
        <v>20.39</v>
      </c>
      <c r="C35">
        <v>8.448E-2</v>
      </c>
      <c r="D35">
        <v>0</v>
      </c>
      <c r="E35">
        <v>1</v>
      </c>
      <c r="F35">
        <v>1</v>
      </c>
      <c r="G35">
        <v>0</v>
      </c>
      <c r="H35">
        <v>5.790399746975787E-2</v>
      </c>
      <c r="I35">
        <v>5.790399746975787E-2</v>
      </c>
      <c r="J35">
        <v>0.94209600253024217</v>
      </c>
      <c r="K35">
        <v>-5.9648096084545854E-2</v>
      </c>
      <c r="L35">
        <v>100</v>
      </c>
      <c r="M35">
        <v>6.1462947846335964E-2</v>
      </c>
      <c r="AF35">
        <v>5.6982407483164568E-3</v>
      </c>
      <c r="AG35">
        <v>1</v>
      </c>
      <c r="AH35">
        <v>0</v>
      </c>
      <c r="AI35">
        <v>31</v>
      </c>
      <c r="AJ35">
        <v>0</v>
      </c>
      <c r="AK35">
        <v>0.79333333333333333</v>
      </c>
      <c r="AL35">
        <v>1</v>
      </c>
      <c r="AM35">
        <v>6.6666666666667096E-3</v>
      </c>
    </row>
    <row r="36" spans="1:39">
      <c r="A36">
        <v>346.4</v>
      </c>
      <c r="B36">
        <v>18.95</v>
      </c>
      <c r="C36">
        <v>6.3869999999999996E-2</v>
      </c>
      <c r="D36">
        <v>0</v>
      </c>
      <c r="E36">
        <v>1</v>
      </c>
      <c r="F36">
        <v>1</v>
      </c>
      <c r="G36">
        <v>0</v>
      </c>
      <c r="H36">
        <v>2.5651543870038603E-2</v>
      </c>
      <c r="I36">
        <v>2.5651543870038603E-2</v>
      </c>
      <c r="J36">
        <v>0.97434845612996135</v>
      </c>
      <c r="K36">
        <v>-2.5986281486040708E-2</v>
      </c>
      <c r="L36">
        <v>100</v>
      </c>
      <c r="M36">
        <v>2.6326868697390461E-2</v>
      </c>
      <c r="AF36">
        <v>5.8534427487750415E-3</v>
      </c>
      <c r="AG36">
        <v>1</v>
      </c>
      <c r="AH36">
        <v>0</v>
      </c>
      <c r="AI36">
        <v>32</v>
      </c>
      <c r="AJ36">
        <v>0</v>
      </c>
      <c r="AK36">
        <v>0.78666666666666663</v>
      </c>
      <c r="AL36">
        <v>1</v>
      </c>
      <c r="AM36">
        <v>6.6666666666665986E-3</v>
      </c>
    </row>
    <row r="37" spans="1:39">
      <c r="A37">
        <v>347</v>
      </c>
      <c r="B37">
        <v>25.22</v>
      </c>
      <c r="C37">
        <v>2.3789999999999999E-2</v>
      </c>
      <c r="D37">
        <v>0</v>
      </c>
      <c r="E37">
        <v>1</v>
      </c>
      <c r="F37">
        <v>1</v>
      </c>
      <c r="G37">
        <v>0</v>
      </c>
      <c r="H37">
        <v>6.8934841517604054E-2</v>
      </c>
      <c r="I37">
        <v>6.8934841517604054E-2</v>
      </c>
      <c r="J37">
        <v>0.9310651584823959</v>
      </c>
      <c r="K37">
        <v>-7.1426016525307959E-2</v>
      </c>
      <c r="L37">
        <v>100</v>
      </c>
      <c r="M37">
        <v>7.4038686647844784E-2</v>
      </c>
      <c r="AF37">
        <v>5.8601620209566968E-3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6.6666666666667096E-3</v>
      </c>
    </row>
    <row r="38" spans="1:39">
      <c r="A38">
        <v>349.6</v>
      </c>
      <c r="B38">
        <v>15.15</v>
      </c>
      <c r="C38">
        <v>0</v>
      </c>
      <c r="D38">
        <v>0</v>
      </c>
      <c r="E38">
        <v>1</v>
      </c>
      <c r="F38">
        <v>1</v>
      </c>
      <c r="G38">
        <v>0</v>
      </c>
      <c r="H38">
        <v>2.2756738156518262E-3</v>
      </c>
      <c r="I38">
        <v>2.2756738156518262E-3</v>
      </c>
      <c r="J38">
        <v>0.99772432618434814</v>
      </c>
      <c r="K38">
        <v>-2.278267096363828E-3</v>
      </c>
      <c r="L38">
        <v>100</v>
      </c>
      <c r="M38">
        <v>2.2808643188593088E-3</v>
      </c>
      <c r="AF38">
        <v>6.2819700798583244E-3</v>
      </c>
      <c r="AG38">
        <v>1</v>
      </c>
      <c r="AH38">
        <v>0</v>
      </c>
      <c r="AI38">
        <v>34</v>
      </c>
      <c r="AJ38">
        <v>0</v>
      </c>
      <c r="AK38">
        <v>0.77333333333333332</v>
      </c>
      <c r="AL38">
        <v>1</v>
      </c>
      <c r="AM38">
        <v>6.6666666666667096E-3</v>
      </c>
    </row>
    <row r="39" spans="1:39">
      <c r="A39">
        <v>355.3</v>
      </c>
      <c r="B39">
        <v>14.97</v>
      </c>
      <c r="C39">
        <v>2.2509999999999999E-2</v>
      </c>
      <c r="D39">
        <v>0</v>
      </c>
      <c r="E39">
        <v>1</v>
      </c>
      <c r="F39">
        <v>1</v>
      </c>
      <c r="G39">
        <v>0</v>
      </c>
      <c r="H39">
        <v>3.6942299733572184E-3</v>
      </c>
      <c r="I39">
        <v>3.6942299733572184E-3</v>
      </c>
      <c r="J39">
        <v>0.99630577002664278</v>
      </c>
      <c r="K39">
        <v>-3.7010704930705101E-3</v>
      </c>
      <c r="L39">
        <v>100</v>
      </c>
      <c r="M39">
        <v>3.7079279117879934E-3</v>
      </c>
      <c r="AF39">
        <v>7.9301724077245409E-3</v>
      </c>
      <c r="AG39">
        <v>1</v>
      </c>
      <c r="AH39">
        <v>0</v>
      </c>
      <c r="AI39">
        <v>35</v>
      </c>
      <c r="AJ39">
        <v>0</v>
      </c>
      <c r="AK39">
        <v>0.76666666666666661</v>
      </c>
      <c r="AL39">
        <v>1</v>
      </c>
      <c r="AM39">
        <v>6.6666666666665986E-3</v>
      </c>
    </row>
    <row r="40" spans="1:39">
      <c r="A40">
        <v>357.6</v>
      </c>
      <c r="B40">
        <v>9.7100000000000009</v>
      </c>
      <c r="C40">
        <v>2.5309999999999999E-2</v>
      </c>
      <c r="D40">
        <v>0</v>
      </c>
      <c r="E40">
        <v>1</v>
      </c>
      <c r="F40">
        <v>1</v>
      </c>
      <c r="G40">
        <v>0</v>
      </c>
      <c r="H40">
        <v>8.384466377817538E-4</v>
      </c>
      <c r="I40">
        <v>8.384466377817538E-4</v>
      </c>
      <c r="J40">
        <v>0.99916155336221824</v>
      </c>
      <c r="K40">
        <v>-8.3879833076157414E-4</v>
      </c>
      <c r="L40">
        <v>100</v>
      </c>
      <c r="M40">
        <v>8.3915022046269464E-4</v>
      </c>
      <c r="AF40">
        <v>8.2728716218341426E-3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6.6666666666667096E-3</v>
      </c>
    </row>
    <row r="41" spans="1:39">
      <c r="A41">
        <v>366.8</v>
      </c>
      <c r="B41">
        <v>12.96</v>
      </c>
      <c r="C41">
        <v>3.0899999999999999E-3</v>
      </c>
      <c r="D41">
        <v>0</v>
      </c>
      <c r="E41">
        <v>1</v>
      </c>
      <c r="F41">
        <v>1</v>
      </c>
      <c r="G41">
        <v>0</v>
      </c>
      <c r="H41">
        <v>1.5366918976186376E-3</v>
      </c>
      <c r="I41">
        <v>1.5366918976186376E-3</v>
      </c>
      <c r="J41">
        <v>0.99846330810238137</v>
      </c>
      <c r="K41">
        <v>-1.5378738196012015E-3</v>
      </c>
      <c r="L41">
        <v>100</v>
      </c>
      <c r="M41">
        <v>1.5390569539697765E-3</v>
      </c>
      <c r="AF41">
        <v>8.4528648988458546E-3</v>
      </c>
      <c r="AG41">
        <v>1</v>
      </c>
      <c r="AH41">
        <v>0</v>
      </c>
      <c r="AI41">
        <v>37</v>
      </c>
      <c r="AJ41">
        <v>0</v>
      </c>
      <c r="AK41">
        <v>0.7533333333333333</v>
      </c>
      <c r="AL41">
        <v>1</v>
      </c>
      <c r="AM41">
        <v>6.6666666666667096E-3</v>
      </c>
    </row>
    <row r="42" spans="1:39">
      <c r="A42">
        <v>371.1</v>
      </c>
      <c r="B42">
        <v>21.35</v>
      </c>
      <c r="C42">
        <v>0.10440000000000001</v>
      </c>
      <c r="D42">
        <v>1</v>
      </c>
      <c r="E42">
        <v>0</v>
      </c>
      <c r="F42">
        <v>1</v>
      </c>
      <c r="G42">
        <v>1</v>
      </c>
      <c r="H42">
        <v>0.14374899798793186</v>
      </c>
      <c r="I42">
        <v>0.14374899798793186</v>
      </c>
      <c r="J42">
        <v>0.85625100201206816</v>
      </c>
      <c r="K42">
        <v>-1.9396865698477062</v>
      </c>
      <c r="L42">
        <v>0</v>
      </c>
      <c r="M42">
        <v>5.9565702300335541</v>
      </c>
      <c r="AF42">
        <v>8.9807127782296891E-3</v>
      </c>
      <c r="AG42">
        <v>1</v>
      </c>
      <c r="AH42">
        <v>0</v>
      </c>
      <c r="AI42">
        <v>38</v>
      </c>
      <c r="AJ42">
        <v>0</v>
      </c>
      <c r="AK42">
        <v>0.74666666666666659</v>
      </c>
      <c r="AL42">
        <v>1</v>
      </c>
      <c r="AM42">
        <v>6.6666666666665986E-3</v>
      </c>
    </row>
    <row r="43" spans="1:39">
      <c r="A43">
        <v>372.7</v>
      </c>
      <c r="B43">
        <v>14.71</v>
      </c>
      <c r="C43">
        <v>2.3630000000000002E-2</v>
      </c>
      <c r="D43">
        <v>0</v>
      </c>
      <c r="E43">
        <v>1</v>
      </c>
      <c r="F43">
        <v>1</v>
      </c>
      <c r="G43">
        <v>0</v>
      </c>
      <c r="H43">
        <v>4.2630388951787283E-3</v>
      </c>
      <c r="I43">
        <v>4.2630388951787283E-3</v>
      </c>
      <c r="J43">
        <v>0.99573696110482124</v>
      </c>
      <c r="K43">
        <v>-4.2721515531212997E-3</v>
      </c>
      <c r="L43">
        <v>100</v>
      </c>
      <c r="M43">
        <v>4.2812902018306807E-3</v>
      </c>
      <c r="AF43">
        <v>8.9970959419238064E-3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6.6666666666665986E-3</v>
      </c>
    </row>
    <row r="44" spans="1:39">
      <c r="A44">
        <v>381.9</v>
      </c>
      <c r="B44">
        <v>13.08</v>
      </c>
      <c r="C44">
        <v>1.9820000000000001E-2</v>
      </c>
      <c r="D44">
        <v>0</v>
      </c>
      <c r="E44">
        <v>1</v>
      </c>
      <c r="F44">
        <v>1</v>
      </c>
      <c r="G44">
        <v>0</v>
      </c>
      <c r="H44">
        <v>2.688345385494389E-3</v>
      </c>
      <c r="I44">
        <v>2.688345385494389E-3</v>
      </c>
      <c r="J44">
        <v>0.99731165461450566</v>
      </c>
      <c r="K44">
        <v>-2.6919654754405226E-3</v>
      </c>
      <c r="L44">
        <v>100</v>
      </c>
      <c r="M44">
        <v>2.6955920679915491E-3</v>
      </c>
      <c r="AF44">
        <v>9.9451568549113988E-3</v>
      </c>
      <c r="AG44">
        <v>1</v>
      </c>
      <c r="AH44">
        <v>0</v>
      </c>
      <c r="AI44">
        <v>40</v>
      </c>
      <c r="AJ44">
        <v>0</v>
      </c>
      <c r="AK44">
        <v>0.73333333333333339</v>
      </c>
      <c r="AL44">
        <v>1</v>
      </c>
      <c r="AM44">
        <v>6.6666666666667096E-3</v>
      </c>
    </row>
    <row r="45" spans="1:39">
      <c r="A45">
        <v>384.8</v>
      </c>
      <c r="B45">
        <v>13.39</v>
      </c>
      <c r="C45">
        <v>4.6350000000000002E-2</v>
      </c>
      <c r="D45">
        <v>0</v>
      </c>
      <c r="E45">
        <v>1</v>
      </c>
      <c r="F45">
        <v>1</v>
      </c>
      <c r="G45">
        <v>0</v>
      </c>
      <c r="H45">
        <v>5.3203097698091232E-3</v>
      </c>
      <c r="I45">
        <v>5.3203097698091232E-3</v>
      </c>
      <c r="J45">
        <v>0.99467969023019087</v>
      </c>
      <c r="K45">
        <v>-5.3345130173490084E-3</v>
      </c>
      <c r="L45">
        <v>100</v>
      </c>
      <c r="M45">
        <v>5.3487668664249956E-3</v>
      </c>
      <c r="AF45">
        <v>1.0038204975777256E-2</v>
      </c>
      <c r="AG45">
        <v>1</v>
      </c>
      <c r="AH45">
        <v>0</v>
      </c>
      <c r="AI45">
        <v>41</v>
      </c>
      <c r="AJ45">
        <v>0</v>
      </c>
      <c r="AK45">
        <v>0.72666666666666668</v>
      </c>
      <c r="AL45">
        <v>1</v>
      </c>
      <c r="AM45">
        <v>6.6666666666667096E-3</v>
      </c>
    </row>
    <row r="46" spans="1:39">
      <c r="A46">
        <v>386.1</v>
      </c>
      <c r="B46">
        <v>20.38</v>
      </c>
      <c r="C46">
        <v>0.2414</v>
      </c>
      <c r="D46">
        <v>1</v>
      </c>
      <c r="E46">
        <v>0</v>
      </c>
      <c r="F46">
        <v>1</v>
      </c>
      <c r="G46">
        <v>1</v>
      </c>
      <c r="H46">
        <v>0.7284012993146054</v>
      </c>
      <c r="I46">
        <v>0.7284012993146054</v>
      </c>
      <c r="J46">
        <v>0.2715987006853946</v>
      </c>
      <c r="K46">
        <v>-0.31690314733757141</v>
      </c>
      <c r="L46">
        <v>100</v>
      </c>
      <c r="M46">
        <v>0.3728695994103215</v>
      </c>
      <c r="AF46">
        <v>1.0943429860699426E-2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6.6666666666665986E-3</v>
      </c>
    </row>
    <row r="47" spans="1:39">
      <c r="A47">
        <v>386.8</v>
      </c>
      <c r="B47">
        <v>33.81</v>
      </c>
      <c r="C47">
        <v>4.9670000000000001E-3</v>
      </c>
      <c r="D47">
        <v>0</v>
      </c>
      <c r="E47">
        <v>1</v>
      </c>
      <c r="F47">
        <v>1</v>
      </c>
      <c r="G47">
        <v>0</v>
      </c>
      <c r="H47">
        <v>0.50446381008828678</v>
      </c>
      <c r="I47">
        <v>0.50446381008828678</v>
      </c>
      <c r="J47">
        <v>0.49553618991171322</v>
      </c>
      <c r="K47">
        <v>-0.70211489072133071</v>
      </c>
      <c r="L47">
        <v>0</v>
      </c>
      <c r="M47">
        <v>1.0180160810821186</v>
      </c>
      <c r="AF47">
        <v>1.1073892437726674E-2</v>
      </c>
      <c r="AG47">
        <v>1</v>
      </c>
      <c r="AH47">
        <v>0</v>
      </c>
      <c r="AI47">
        <v>43</v>
      </c>
      <c r="AJ47">
        <v>0</v>
      </c>
      <c r="AK47">
        <v>0.71333333333333337</v>
      </c>
      <c r="AL47">
        <v>1</v>
      </c>
      <c r="AM47">
        <v>6.6666666666667096E-3</v>
      </c>
    </row>
    <row r="48" spans="1:39">
      <c r="A48">
        <v>388</v>
      </c>
      <c r="B48">
        <v>13.04</v>
      </c>
      <c r="C48">
        <v>3.2649999999999998E-2</v>
      </c>
      <c r="D48">
        <v>0</v>
      </c>
      <c r="E48">
        <v>1</v>
      </c>
      <c r="F48">
        <v>1</v>
      </c>
      <c r="G48">
        <v>0</v>
      </c>
      <c r="H48">
        <v>3.7282917883415191E-3</v>
      </c>
      <c r="I48">
        <v>3.7282917883415191E-3</v>
      </c>
      <c r="J48">
        <v>0.99627170821165845</v>
      </c>
      <c r="K48">
        <v>-3.7352591912362294E-3</v>
      </c>
      <c r="L48">
        <v>100</v>
      </c>
      <c r="M48">
        <v>3.7422439657891415E-3</v>
      </c>
      <c r="AF48">
        <v>1.1437513439505087E-2</v>
      </c>
      <c r="AG48">
        <v>1</v>
      </c>
      <c r="AH48">
        <v>0</v>
      </c>
      <c r="AI48">
        <v>44</v>
      </c>
      <c r="AJ48">
        <v>0</v>
      </c>
      <c r="AK48">
        <v>0.70666666666666667</v>
      </c>
      <c r="AL48">
        <v>1</v>
      </c>
      <c r="AM48">
        <v>6.6666666666667096E-3</v>
      </c>
    </row>
    <row r="49" spans="1:39">
      <c r="A49">
        <v>389.4</v>
      </c>
      <c r="B49">
        <v>18.190000000000001</v>
      </c>
      <c r="C49">
        <v>0.15479999999999999</v>
      </c>
      <c r="D49">
        <v>0</v>
      </c>
      <c r="E49">
        <v>1</v>
      </c>
      <c r="F49">
        <v>1</v>
      </c>
      <c r="G49">
        <v>0</v>
      </c>
      <c r="H49">
        <v>0.18892350574589853</v>
      </c>
      <c r="I49">
        <v>0.18892350574589853</v>
      </c>
      <c r="J49">
        <v>0.81107649425410144</v>
      </c>
      <c r="K49">
        <v>-0.20939290840948044</v>
      </c>
      <c r="L49">
        <v>100</v>
      </c>
      <c r="M49">
        <v>0.23292933167745195</v>
      </c>
      <c r="AF49">
        <v>1.1529366577194651E-2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6.6666666666665986E-3</v>
      </c>
    </row>
    <row r="50" spans="1:39">
      <c r="A50">
        <v>394.1</v>
      </c>
      <c r="B50">
        <v>19.04</v>
      </c>
      <c r="C50">
        <v>3.7089999999999998E-2</v>
      </c>
      <c r="D50">
        <v>0</v>
      </c>
      <c r="E50">
        <v>1</v>
      </c>
      <c r="F50">
        <v>1</v>
      </c>
      <c r="G50">
        <v>0</v>
      </c>
      <c r="H50">
        <v>2.5756476680788121E-2</v>
      </c>
      <c r="I50">
        <v>2.5756476680788121E-2</v>
      </c>
      <c r="J50">
        <v>0.97424352331921193</v>
      </c>
      <c r="K50">
        <v>-2.6093982648682779E-2</v>
      </c>
      <c r="L50">
        <v>100</v>
      </c>
      <c r="M50">
        <v>2.6437411247073776E-2</v>
      </c>
      <c r="AF50">
        <v>1.251417182123373E-2</v>
      </c>
      <c r="AG50">
        <v>1</v>
      </c>
      <c r="AH50">
        <v>0</v>
      </c>
      <c r="AI50">
        <v>46</v>
      </c>
      <c r="AJ50">
        <v>0</v>
      </c>
      <c r="AK50">
        <v>0.69333333333333336</v>
      </c>
      <c r="AL50">
        <v>1</v>
      </c>
      <c r="AM50">
        <v>6.6666666666667096E-3</v>
      </c>
    </row>
    <row r="51" spans="1:39">
      <c r="A51">
        <v>394.1</v>
      </c>
      <c r="B51">
        <v>19.96</v>
      </c>
      <c r="C51">
        <v>9.2740000000000003E-2</v>
      </c>
      <c r="D51">
        <v>0</v>
      </c>
      <c r="E51">
        <v>1</v>
      </c>
      <c r="F51">
        <v>1</v>
      </c>
      <c r="G51">
        <v>0</v>
      </c>
      <c r="H51">
        <v>0.10118090872051017</v>
      </c>
      <c r="I51">
        <v>0.10118090872051017</v>
      </c>
      <c r="J51">
        <v>0.89881909127948978</v>
      </c>
      <c r="K51">
        <v>-0.10667349804264173</v>
      </c>
      <c r="L51">
        <v>100</v>
      </c>
      <c r="M51">
        <v>0.11257093858173041</v>
      </c>
      <c r="AF51">
        <v>1.309713442631167E-2</v>
      </c>
      <c r="AG51">
        <v>1</v>
      </c>
      <c r="AH51">
        <v>0</v>
      </c>
      <c r="AI51">
        <v>47</v>
      </c>
      <c r="AJ51">
        <v>0</v>
      </c>
      <c r="AK51">
        <v>0.68666666666666665</v>
      </c>
      <c r="AL51">
        <v>1</v>
      </c>
      <c r="AM51">
        <v>6.6666666666667096E-3</v>
      </c>
    </row>
    <row r="52" spans="1:39">
      <c r="A52">
        <v>395.7</v>
      </c>
      <c r="B52">
        <v>27.08</v>
      </c>
      <c r="C52">
        <v>1.6330000000000001E-2</v>
      </c>
      <c r="D52">
        <v>0</v>
      </c>
      <c r="E52">
        <v>1</v>
      </c>
      <c r="F52">
        <v>1</v>
      </c>
      <c r="G52">
        <v>0</v>
      </c>
      <c r="H52">
        <v>0.16092494271857988</v>
      </c>
      <c r="I52">
        <v>0.16092494271857988</v>
      </c>
      <c r="J52">
        <v>0.83907505728142007</v>
      </c>
      <c r="K52">
        <v>-0.17545511610933753</v>
      </c>
      <c r="L52">
        <v>100</v>
      </c>
      <c r="M52">
        <v>0.1917884953462593</v>
      </c>
      <c r="AF52">
        <v>1.4032857329376931E-2</v>
      </c>
      <c r="AG52">
        <v>1</v>
      </c>
      <c r="AH52">
        <v>0</v>
      </c>
      <c r="AI52">
        <v>48</v>
      </c>
      <c r="AJ52">
        <v>0</v>
      </c>
      <c r="AK52">
        <v>0.67999999999999994</v>
      </c>
      <c r="AL52">
        <v>1</v>
      </c>
      <c r="AM52">
        <v>6.6666666666665986E-3</v>
      </c>
    </row>
    <row r="53" spans="1:39">
      <c r="A53">
        <v>396</v>
      </c>
      <c r="B53">
        <v>18.89</v>
      </c>
      <c r="C53">
        <v>2.3990000000000001E-2</v>
      </c>
      <c r="D53">
        <v>0</v>
      </c>
      <c r="E53">
        <v>1</v>
      </c>
      <c r="F53">
        <v>1</v>
      </c>
      <c r="G53">
        <v>0</v>
      </c>
      <c r="H53">
        <v>1.9217284156520971E-2</v>
      </c>
      <c r="I53">
        <v>1.9217284156520971E-2</v>
      </c>
      <c r="J53">
        <v>0.98078271584347898</v>
      </c>
      <c r="K53">
        <v>-1.9404336464156156E-2</v>
      </c>
      <c r="L53">
        <v>100</v>
      </c>
      <c r="M53">
        <v>1.9593824244745171E-2</v>
      </c>
      <c r="AF53">
        <v>1.6322822740331661E-2</v>
      </c>
      <c r="AG53">
        <v>1</v>
      </c>
      <c r="AH53">
        <v>0</v>
      </c>
      <c r="AI53">
        <v>49</v>
      </c>
      <c r="AJ53">
        <v>0</v>
      </c>
      <c r="AK53">
        <v>0.67333333333333334</v>
      </c>
      <c r="AL53">
        <v>1</v>
      </c>
      <c r="AM53">
        <v>6.6666666666665986E-3</v>
      </c>
    </row>
    <row r="54" spans="1:39">
      <c r="A54">
        <v>396.5</v>
      </c>
      <c r="B54">
        <v>21.26</v>
      </c>
      <c r="C54">
        <v>5.1330000000000001E-2</v>
      </c>
      <c r="D54">
        <v>0</v>
      </c>
      <c r="E54">
        <v>1</v>
      </c>
      <c r="F54">
        <v>1</v>
      </c>
      <c r="G54">
        <v>0</v>
      </c>
      <c r="H54">
        <v>6.6470883609149156E-2</v>
      </c>
      <c r="I54">
        <v>6.6470883609149156E-2</v>
      </c>
      <c r="J54">
        <v>0.93352911639085079</v>
      </c>
      <c r="K54">
        <v>-6.8783125923464292E-2</v>
      </c>
      <c r="L54">
        <v>100</v>
      </c>
      <c r="M54">
        <v>7.1203867605259638E-2</v>
      </c>
      <c r="AF54">
        <v>1.7461142481175661E-2</v>
      </c>
      <c r="AG54">
        <v>1</v>
      </c>
      <c r="AH54">
        <v>0</v>
      </c>
      <c r="AI54">
        <v>50</v>
      </c>
      <c r="AJ54">
        <v>0</v>
      </c>
      <c r="AK54">
        <v>0.66666666666666674</v>
      </c>
      <c r="AL54">
        <v>1</v>
      </c>
      <c r="AM54">
        <v>6.6666666666668206E-3</v>
      </c>
    </row>
    <row r="55" spans="1:39">
      <c r="A55">
        <v>396.6</v>
      </c>
      <c r="B55">
        <v>14.16</v>
      </c>
      <c r="C55">
        <v>1.487E-3</v>
      </c>
      <c r="D55">
        <v>0</v>
      </c>
      <c r="E55">
        <v>1</v>
      </c>
      <c r="F55">
        <v>1</v>
      </c>
      <c r="G55">
        <v>0</v>
      </c>
      <c r="H55">
        <v>2.978925458802639E-3</v>
      </c>
      <c r="I55">
        <v>2.978925458802639E-3</v>
      </c>
      <c r="J55">
        <v>0.99702107454119737</v>
      </c>
      <c r="K55">
        <v>-2.983371288639586E-3</v>
      </c>
      <c r="L55">
        <v>100</v>
      </c>
      <c r="M55">
        <v>2.9878259696501015E-3</v>
      </c>
      <c r="AF55">
        <v>1.7701513234469841E-2</v>
      </c>
      <c r="AG55">
        <v>1</v>
      </c>
      <c r="AH55">
        <v>0</v>
      </c>
      <c r="AI55">
        <v>51</v>
      </c>
      <c r="AJ55">
        <v>0</v>
      </c>
      <c r="AK55">
        <v>0.65999999999999992</v>
      </c>
      <c r="AL55">
        <v>1</v>
      </c>
      <c r="AM55">
        <v>6.6666666666665986E-3</v>
      </c>
    </row>
    <row r="56" spans="1:39">
      <c r="A56">
        <v>398</v>
      </c>
      <c r="B56">
        <v>17.309999999999999</v>
      </c>
      <c r="C56">
        <v>2.0310000000000002E-2</v>
      </c>
      <c r="D56">
        <v>0</v>
      </c>
      <c r="E56">
        <v>1</v>
      </c>
      <c r="F56">
        <v>1</v>
      </c>
      <c r="G56">
        <v>0</v>
      </c>
      <c r="H56">
        <v>1.1437513439505087E-2</v>
      </c>
      <c r="I56">
        <v>1.1437513439505087E-2</v>
      </c>
      <c r="J56">
        <v>0.98856248656049495</v>
      </c>
      <c r="K56">
        <v>-1.1503424853427435E-2</v>
      </c>
      <c r="L56">
        <v>100</v>
      </c>
      <c r="M56">
        <v>1.1569843682112219E-2</v>
      </c>
      <c r="AF56">
        <v>1.8111530659478542E-2</v>
      </c>
      <c r="AG56">
        <v>1</v>
      </c>
      <c r="AH56">
        <v>0</v>
      </c>
      <c r="AI56">
        <v>52</v>
      </c>
      <c r="AJ56">
        <v>0</v>
      </c>
      <c r="AK56">
        <v>0.65333333333333332</v>
      </c>
      <c r="AL56">
        <v>1</v>
      </c>
      <c r="AM56">
        <v>6.6666666666665986E-3</v>
      </c>
    </row>
    <row r="57" spans="1:39">
      <c r="A57">
        <v>399.8</v>
      </c>
      <c r="B57">
        <v>15.39</v>
      </c>
      <c r="C57">
        <v>3.5029999999999999E-2</v>
      </c>
      <c r="D57">
        <v>0</v>
      </c>
      <c r="E57">
        <v>1</v>
      </c>
      <c r="F57">
        <v>1</v>
      </c>
      <c r="G57">
        <v>0</v>
      </c>
      <c r="H57">
        <v>8.9970959419238064E-3</v>
      </c>
      <c r="I57">
        <v>8.9970959419238064E-3</v>
      </c>
      <c r="J57">
        <v>0.99100290405807623</v>
      </c>
      <c r="K57">
        <v>-9.037814224478866E-3</v>
      </c>
      <c r="L57">
        <v>100</v>
      </c>
      <c r="M57">
        <v>9.078778583878443E-3</v>
      </c>
      <c r="AF57">
        <v>1.9217284156520971E-2</v>
      </c>
      <c r="AG57">
        <v>1</v>
      </c>
      <c r="AH57">
        <v>0</v>
      </c>
      <c r="AI57">
        <v>53</v>
      </c>
      <c r="AJ57">
        <v>0</v>
      </c>
      <c r="AK57">
        <v>0.64666666666666672</v>
      </c>
      <c r="AL57">
        <v>1</v>
      </c>
      <c r="AM57">
        <v>6.6666666666667096E-3</v>
      </c>
    </row>
    <row r="58" spans="1:39">
      <c r="A58">
        <v>401.5</v>
      </c>
      <c r="B58">
        <v>20.97</v>
      </c>
      <c r="C58">
        <v>4.5909999999999999E-2</v>
      </c>
      <c r="D58">
        <v>0</v>
      </c>
      <c r="E58">
        <v>1</v>
      </c>
      <c r="F58">
        <v>1</v>
      </c>
      <c r="G58">
        <v>0</v>
      </c>
      <c r="H58">
        <v>5.8067571474758391E-2</v>
      </c>
      <c r="I58">
        <v>5.8067571474758391E-2</v>
      </c>
      <c r="J58">
        <v>0.94193242852524162</v>
      </c>
      <c r="K58">
        <v>-5.9821738905126771E-2</v>
      </c>
      <c r="L58">
        <v>100</v>
      </c>
      <c r="M58">
        <v>6.1647279269993104E-2</v>
      </c>
      <c r="AF58">
        <v>2.015504262092685E-2</v>
      </c>
      <c r="AG58">
        <v>1</v>
      </c>
      <c r="AH58">
        <v>0</v>
      </c>
      <c r="AI58">
        <v>54</v>
      </c>
      <c r="AJ58">
        <v>0</v>
      </c>
      <c r="AK58">
        <v>0.64</v>
      </c>
      <c r="AL58">
        <v>1</v>
      </c>
      <c r="AM58">
        <v>6.6666666666667096E-3</v>
      </c>
    </row>
    <row r="59" spans="1:39">
      <c r="A59">
        <v>402</v>
      </c>
      <c r="B59">
        <v>14.92</v>
      </c>
      <c r="C59">
        <v>6.1809999999999997E-2</v>
      </c>
      <c r="D59">
        <v>0</v>
      </c>
      <c r="E59">
        <v>1</v>
      </c>
      <c r="F59">
        <v>1</v>
      </c>
      <c r="G59">
        <v>0</v>
      </c>
      <c r="H59">
        <v>1.4032857329376931E-2</v>
      </c>
      <c r="I59">
        <v>1.4032857329376931E-2</v>
      </c>
      <c r="J59">
        <v>0.98596714267062302</v>
      </c>
      <c r="K59">
        <v>-1.4132248798219406E-2</v>
      </c>
      <c r="L59">
        <v>100</v>
      </c>
      <c r="M59">
        <v>1.4232581109515549E-2</v>
      </c>
      <c r="AF59">
        <v>2.0203986051936528E-2</v>
      </c>
      <c r="AG59">
        <v>1</v>
      </c>
      <c r="AH59">
        <v>0</v>
      </c>
      <c r="AI59">
        <v>55</v>
      </c>
      <c r="AJ59">
        <v>0</v>
      </c>
      <c r="AK59">
        <v>0.6333333333333333</v>
      </c>
      <c r="AL59">
        <v>1</v>
      </c>
      <c r="AM59">
        <v>6.6666666666665986E-3</v>
      </c>
    </row>
    <row r="60" spans="1:39">
      <c r="A60">
        <v>403.3</v>
      </c>
      <c r="B60">
        <v>10.82</v>
      </c>
      <c r="C60">
        <v>3.5119999999999998E-2</v>
      </c>
      <c r="D60">
        <v>0</v>
      </c>
      <c r="E60">
        <v>1</v>
      </c>
      <c r="F60">
        <v>1</v>
      </c>
      <c r="G60">
        <v>0</v>
      </c>
      <c r="H60">
        <v>2.4114935412180671E-3</v>
      </c>
      <c r="I60">
        <v>2.4114935412180671E-3</v>
      </c>
      <c r="J60">
        <v>0.99758850645878194</v>
      </c>
      <c r="K60">
        <v>-2.4144058747588471E-3</v>
      </c>
      <c r="L60">
        <v>100</v>
      </c>
      <c r="M60">
        <v>2.4173228997779201E-3</v>
      </c>
      <c r="AF60">
        <v>2.050065491295942E-2</v>
      </c>
      <c r="AG60">
        <v>1</v>
      </c>
      <c r="AH60">
        <v>0</v>
      </c>
      <c r="AI60">
        <v>56</v>
      </c>
      <c r="AJ60">
        <v>0</v>
      </c>
      <c r="AK60">
        <v>0.62666666666666671</v>
      </c>
      <c r="AL60">
        <v>1</v>
      </c>
      <c r="AM60">
        <v>6.6666666666667096E-3</v>
      </c>
    </row>
    <row r="61" spans="1:39">
      <c r="A61">
        <v>406.3</v>
      </c>
      <c r="B61">
        <v>14.93</v>
      </c>
      <c r="C61">
        <v>4.3279999999999999E-2</v>
      </c>
      <c r="D61">
        <v>0</v>
      </c>
      <c r="E61">
        <v>1</v>
      </c>
      <c r="F61">
        <v>1</v>
      </c>
      <c r="G61">
        <v>0</v>
      </c>
      <c r="H61">
        <v>1.0038204975777256E-2</v>
      </c>
      <c r="I61">
        <v>1.0038204975777256E-2</v>
      </c>
      <c r="J61">
        <v>0.98996179502422277</v>
      </c>
      <c r="K61">
        <v>-1.0088927482772254E-2</v>
      </c>
      <c r="L61">
        <v>100</v>
      </c>
      <c r="M61">
        <v>1.0139992296906404E-2</v>
      </c>
      <c r="AF61">
        <v>2.2041667111152474E-2</v>
      </c>
      <c r="AG61">
        <v>1</v>
      </c>
      <c r="AH61">
        <v>0</v>
      </c>
      <c r="AI61">
        <v>57</v>
      </c>
      <c r="AJ61">
        <v>0</v>
      </c>
      <c r="AK61">
        <v>0.62</v>
      </c>
      <c r="AL61">
        <v>1</v>
      </c>
      <c r="AM61">
        <v>6.6666666666667096E-3</v>
      </c>
    </row>
    <row r="62" spans="1:39">
      <c r="A62">
        <v>407.4</v>
      </c>
      <c r="B62">
        <v>18.45</v>
      </c>
      <c r="C62">
        <v>2.6380000000000001E-2</v>
      </c>
      <c r="D62">
        <v>0</v>
      </c>
      <c r="E62">
        <v>1</v>
      </c>
      <c r="F62">
        <v>1</v>
      </c>
      <c r="G62">
        <v>0</v>
      </c>
      <c r="H62">
        <v>2.015504262092685E-2</v>
      </c>
      <c r="I62">
        <v>2.015504262092685E-2</v>
      </c>
      <c r="J62">
        <v>0.97984495737907318</v>
      </c>
      <c r="K62">
        <v>-2.036092658957615E-2</v>
      </c>
      <c r="L62">
        <v>100</v>
      </c>
      <c r="M62">
        <v>2.0569624274883579E-2</v>
      </c>
      <c r="AF62">
        <v>2.2952464188808423E-2</v>
      </c>
      <c r="AG62">
        <v>1</v>
      </c>
      <c r="AH62">
        <v>0</v>
      </c>
      <c r="AI62">
        <v>58</v>
      </c>
      <c r="AJ62">
        <v>0</v>
      </c>
      <c r="AK62">
        <v>0.61333333333333329</v>
      </c>
      <c r="AL62">
        <v>1</v>
      </c>
      <c r="AM62">
        <v>6.6666666666665986E-3</v>
      </c>
    </row>
    <row r="63" spans="1:39">
      <c r="A63">
        <v>409</v>
      </c>
      <c r="B63">
        <v>18.75</v>
      </c>
      <c r="C63">
        <v>3.0360000000000002E-2</v>
      </c>
      <c r="D63">
        <v>0</v>
      </c>
      <c r="E63">
        <v>1</v>
      </c>
      <c r="F63">
        <v>1</v>
      </c>
      <c r="G63">
        <v>0</v>
      </c>
      <c r="H63">
        <v>2.4311768933723443E-2</v>
      </c>
      <c r="I63">
        <v>2.4311768933723443E-2</v>
      </c>
      <c r="J63">
        <v>0.97568823106627656</v>
      </c>
      <c r="K63">
        <v>-2.4612178982307414E-2</v>
      </c>
      <c r="L63">
        <v>100</v>
      </c>
      <c r="M63">
        <v>2.4917558867297639E-2</v>
      </c>
      <c r="AF63">
        <v>2.3116071182877205E-2</v>
      </c>
      <c r="AG63">
        <v>1</v>
      </c>
      <c r="AH63">
        <v>0</v>
      </c>
      <c r="AI63">
        <v>59</v>
      </c>
      <c r="AJ63">
        <v>0</v>
      </c>
      <c r="AK63">
        <v>0.60666666666666669</v>
      </c>
      <c r="AL63">
        <v>1</v>
      </c>
      <c r="AM63">
        <v>6.6666666666667096E-3</v>
      </c>
    </row>
    <row r="64" spans="1:39">
      <c r="A64">
        <v>412.5</v>
      </c>
      <c r="B64">
        <v>18.329999999999998</v>
      </c>
      <c r="C64">
        <v>7.0699999999999999E-2</v>
      </c>
      <c r="D64">
        <v>0</v>
      </c>
      <c r="E64">
        <v>1</v>
      </c>
      <c r="F64">
        <v>1</v>
      </c>
      <c r="G64">
        <v>0</v>
      </c>
      <c r="H64">
        <v>5.0844169355984965E-2</v>
      </c>
      <c r="I64">
        <v>5.0844169355984965E-2</v>
      </c>
      <c r="J64">
        <v>0.94915583064401499</v>
      </c>
      <c r="K64">
        <v>-5.2182288748055548E-2</v>
      </c>
      <c r="L64">
        <v>100</v>
      </c>
      <c r="M64">
        <v>5.356777856117316E-2</v>
      </c>
      <c r="AF64">
        <v>2.3790114036524541E-2</v>
      </c>
      <c r="AG64">
        <v>1</v>
      </c>
      <c r="AH64">
        <v>0</v>
      </c>
      <c r="AI64">
        <v>60</v>
      </c>
      <c r="AJ64">
        <v>0</v>
      </c>
      <c r="AK64">
        <v>0.6</v>
      </c>
      <c r="AL64">
        <v>1</v>
      </c>
      <c r="AM64">
        <v>0</v>
      </c>
    </row>
    <row r="65" spans="1:39">
      <c r="A65">
        <v>412.6</v>
      </c>
      <c r="B65">
        <v>12.84</v>
      </c>
      <c r="C65">
        <v>4.1959999999999997E-2</v>
      </c>
      <c r="D65">
        <v>0</v>
      </c>
      <c r="E65">
        <v>1</v>
      </c>
      <c r="F65">
        <v>1</v>
      </c>
      <c r="G65">
        <v>0</v>
      </c>
      <c r="H65">
        <v>5.6426913806298688E-3</v>
      </c>
      <c r="I65">
        <v>5.6426913806298688E-3</v>
      </c>
      <c r="J65">
        <v>0.99435730861937011</v>
      </c>
      <c r="K65">
        <v>-5.6586715059343713E-3</v>
      </c>
      <c r="L65">
        <v>100</v>
      </c>
      <c r="M65">
        <v>5.6747120292850719E-3</v>
      </c>
      <c r="AF65">
        <v>2.4193401302621566E-2</v>
      </c>
      <c r="AG65">
        <v>0</v>
      </c>
      <c r="AH65">
        <v>1</v>
      </c>
      <c r="AI65">
        <v>60</v>
      </c>
      <c r="AJ65">
        <v>1</v>
      </c>
      <c r="AK65">
        <v>0.6</v>
      </c>
      <c r="AL65">
        <v>0.99333333333333329</v>
      </c>
      <c r="AM65">
        <v>6.6222222222222646E-3</v>
      </c>
    </row>
    <row r="66" spans="1:39">
      <c r="A66">
        <v>419.8</v>
      </c>
      <c r="B66">
        <v>20.18</v>
      </c>
      <c r="C66">
        <v>6.8430000000000005E-2</v>
      </c>
      <c r="D66">
        <v>0</v>
      </c>
      <c r="E66">
        <v>1</v>
      </c>
      <c r="F66">
        <v>1</v>
      </c>
      <c r="G66">
        <v>0</v>
      </c>
      <c r="H66">
        <v>8.793210009183311E-2</v>
      </c>
      <c r="I66">
        <v>8.793210009183311E-2</v>
      </c>
      <c r="J66">
        <v>0.91206789990816683</v>
      </c>
      <c r="K66">
        <v>-9.2040840025500767E-2</v>
      </c>
      <c r="L66">
        <v>100</v>
      </c>
      <c r="M66">
        <v>9.6409598562438956E-2</v>
      </c>
      <c r="AF66">
        <v>2.4311768933723443E-2</v>
      </c>
      <c r="AG66">
        <v>1</v>
      </c>
      <c r="AH66">
        <v>0</v>
      </c>
      <c r="AI66">
        <v>61</v>
      </c>
      <c r="AJ66">
        <v>1</v>
      </c>
      <c r="AK66">
        <v>0.59333333333333327</v>
      </c>
      <c r="AL66">
        <v>0.99333333333333329</v>
      </c>
      <c r="AM66">
        <v>6.6222222222221544E-3</v>
      </c>
    </row>
    <row r="67" spans="1:39">
      <c r="A67">
        <v>420.3</v>
      </c>
      <c r="B67">
        <v>17.190000000000001</v>
      </c>
      <c r="C67">
        <v>3.8089999999999999E-2</v>
      </c>
      <c r="D67">
        <v>0</v>
      </c>
      <c r="E67">
        <v>1</v>
      </c>
      <c r="F67">
        <v>1</v>
      </c>
      <c r="G67">
        <v>0</v>
      </c>
      <c r="H67">
        <v>2.050065491295942E-2</v>
      </c>
      <c r="I67">
        <v>2.050065491295942E-2</v>
      </c>
      <c r="J67">
        <v>0.97949934508704062</v>
      </c>
      <c r="K67">
        <v>-2.0713710217427597E-2</v>
      </c>
      <c r="L67">
        <v>100</v>
      </c>
      <c r="M67">
        <v>2.0929728045032722E-2</v>
      </c>
      <c r="AF67">
        <v>2.5651543870038603E-2</v>
      </c>
      <c r="AG67">
        <v>1</v>
      </c>
      <c r="AH67">
        <v>0</v>
      </c>
      <c r="AI67">
        <v>62</v>
      </c>
      <c r="AJ67">
        <v>1</v>
      </c>
      <c r="AK67">
        <v>0.58666666666666667</v>
      </c>
      <c r="AL67">
        <v>0.99333333333333329</v>
      </c>
      <c r="AM67">
        <v>6.6222222222221544E-3</v>
      </c>
    </row>
    <row r="68" spans="1:39">
      <c r="A68">
        <v>423.6</v>
      </c>
      <c r="B68">
        <v>16.670000000000002</v>
      </c>
      <c r="C68">
        <v>3.5920000000000001E-2</v>
      </c>
      <c r="D68">
        <v>0</v>
      </c>
      <c r="E68">
        <v>1</v>
      </c>
      <c r="F68">
        <v>1</v>
      </c>
      <c r="G68">
        <v>0</v>
      </c>
      <c r="H68">
        <v>1.7461142481175661E-2</v>
      </c>
      <c r="I68">
        <v>1.7461142481175661E-2</v>
      </c>
      <c r="J68">
        <v>0.9825388575188243</v>
      </c>
      <c r="K68">
        <v>-1.7615386383306834E-2</v>
      </c>
      <c r="L68">
        <v>100</v>
      </c>
      <c r="M68">
        <v>1.7771452342627708E-2</v>
      </c>
      <c r="AF68">
        <v>2.5756476680788121E-2</v>
      </c>
      <c r="AG68">
        <v>1</v>
      </c>
      <c r="AH68">
        <v>0</v>
      </c>
      <c r="AI68">
        <v>63</v>
      </c>
      <c r="AJ68">
        <v>1</v>
      </c>
      <c r="AK68">
        <v>0.58000000000000007</v>
      </c>
      <c r="AL68">
        <v>0.99333333333333329</v>
      </c>
      <c r="AM68">
        <v>6.6222222222223747E-3</v>
      </c>
    </row>
    <row r="69" spans="1:39">
      <c r="A69">
        <v>427.3</v>
      </c>
      <c r="B69">
        <v>14.02</v>
      </c>
      <c r="C69">
        <v>2.2450000000000001E-2</v>
      </c>
      <c r="D69">
        <v>0</v>
      </c>
      <c r="E69">
        <v>1</v>
      </c>
      <c r="F69">
        <v>1</v>
      </c>
      <c r="G69">
        <v>0</v>
      </c>
      <c r="H69">
        <v>6.2819700798583244E-3</v>
      </c>
      <c r="I69">
        <v>6.2819700798583244E-3</v>
      </c>
      <c r="J69">
        <v>0.99371802992014169</v>
      </c>
      <c r="K69">
        <v>-6.3017846806408826E-3</v>
      </c>
      <c r="L69">
        <v>100</v>
      </c>
      <c r="M69">
        <v>6.3216827014431478E-3</v>
      </c>
      <c r="AF69">
        <v>2.6582530277158123E-2</v>
      </c>
      <c r="AG69">
        <v>1</v>
      </c>
      <c r="AH69">
        <v>0</v>
      </c>
      <c r="AI69">
        <v>64</v>
      </c>
      <c r="AJ69">
        <v>1</v>
      </c>
      <c r="AK69">
        <v>0.57333333333333325</v>
      </c>
      <c r="AL69">
        <v>0.99333333333333329</v>
      </c>
      <c r="AM69">
        <v>6.6222222222221544E-3</v>
      </c>
    </row>
    <row r="70" spans="1:39">
      <c r="A70">
        <v>427.9</v>
      </c>
      <c r="B70">
        <v>21.6</v>
      </c>
      <c r="C70">
        <v>1.6570000000000001E-2</v>
      </c>
      <c r="D70">
        <v>0</v>
      </c>
      <c r="E70">
        <v>1</v>
      </c>
      <c r="F70">
        <v>1</v>
      </c>
      <c r="G70">
        <v>0</v>
      </c>
      <c r="H70">
        <v>5.1319436489312781E-2</v>
      </c>
      <c r="I70">
        <v>5.1319436489312781E-2</v>
      </c>
      <c r="J70">
        <v>0.94868056351068719</v>
      </c>
      <c r="K70">
        <v>-5.2683140291135612E-2</v>
      </c>
      <c r="L70">
        <v>100</v>
      </c>
      <c r="M70">
        <v>5.4095591775802893E-2</v>
      </c>
      <c r="AF70">
        <v>2.7023544334529991E-2</v>
      </c>
      <c r="AG70">
        <v>1</v>
      </c>
      <c r="AH70">
        <v>0</v>
      </c>
      <c r="AI70">
        <v>65</v>
      </c>
      <c r="AJ70">
        <v>1</v>
      </c>
      <c r="AK70">
        <v>0.56666666666666665</v>
      </c>
      <c r="AL70">
        <v>0.99333333333333329</v>
      </c>
      <c r="AM70">
        <v>6.6222222222221544E-3</v>
      </c>
    </row>
    <row r="71" spans="1:39">
      <c r="A71">
        <v>428</v>
      </c>
      <c r="B71">
        <v>18.940000000000001</v>
      </c>
      <c r="C71">
        <v>2.6689999999999998E-2</v>
      </c>
      <c r="D71">
        <v>0</v>
      </c>
      <c r="E71">
        <v>1</v>
      </c>
      <c r="F71">
        <v>1</v>
      </c>
      <c r="G71">
        <v>0</v>
      </c>
      <c r="H71">
        <v>2.9401761811465414E-2</v>
      </c>
      <c r="I71">
        <v>2.9401761811465414E-2</v>
      </c>
      <c r="J71">
        <v>0.97059823818853463</v>
      </c>
      <c r="K71">
        <v>-2.9842657190358113E-2</v>
      </c>
      <c r="L71">
        <v>100</v>
      </c>
      <c r="M71">
        <v>3.0292412096625136E-2</v>
      </c>
      <c r="AF71">
        <v>2.9112992303672796E-2</v>
      </c>
      <c r="AG71">
        <v>1</v>
      </c>
      <c r="AH71">
        <v>0</v>
      </c>
      <c r="AI71">
        <v>66</v>
      </c>
      <c r="AJ71">
        <v>1</v>
      </c>
      <c r="AK71">
        <v>0.56000000000000005</v>
      </c>
      <c r="AL71">
        <v>0.99333333333333329</v>
      </c>
      <c r="AM71">
        <v>6.6222222222222646E-3</v>
      </c>
    </row>
    <row r="72" spans="1:39">
      <c r="A72">
        <v>428.9</v>
      </c>
      <c r="B72">
        <v>17.39</v>
      </c>
      <c r="C72">
        <v>2.3529999999999999E-2</v>
      </c>
      <c r="D72">
        <v>0</v>
      </c>
      <c r="E72">
        <v>1</v>
      </c>
      <c r="F72">
        <v>1</v>
      </c>
      <c r="G72">
        <v>0</v>
      </c>
      <c r="H72">
        <v>1.7701513234469841E-2</v>
      </c>
      <c r="I72">
        <v>1.7701513234469841E-2</v>
      </c>
      <c r="J72">
        <v>0.98229848676553011</v>
      </c>
      <c r="K72">
        <v>-1.7860058803843393E-2</v>
      </c>
      <c r="L72">
        <v>100</v>
      </c>
      <c r="M72">
        <v>1.8020503414147179E-2</v>
      </c>
      <c r="AF72">
        <v>2.9401761811465414E-2</v>
      </c>
      <c r="AG72">
        <v>1</v>
      </c>
      <c r="AH72">
        <v>0</v>
      </c>
      <c r="AI72">
        <v>67</v>
      </c>
      <c r="AJ72">
        <v>1</v>
      </c>
      <c r="AK72">
        <v>0.55333333333333334</v>
      </c>
      <c r="AL72">
        <v>0.99333333333333329</v>
      </c>
      <c r="AM72">
        <v>6.6222222222222646E-3</v>
      </c>
    </row>
    <row r="73" spans="1:39">
      <c r="A73">
        <v>431.1</v>
      </c>
      <c r="B73">
        <v>18.14</v>
      </c>
      <c r="C73">
        <v>2.6849999999999999E-2</v>
      </c>
      <c r="D73">
        <v>1</v>
      </c>
      <c r="E73">
        <v>0</v>
      </c>
      <c r="F73">
        <v>1</v>
      </c>
      <c r="G73">
        <v>1</v>
      </c>
      <c r="H73">
        <v>2.4193401302621566E-2</v>
      </c>
      <c r="I73">
        <v>2.4193401302621566E-2</v>
      </c>
      <c r="J73">
        <v>0.9758065986973784</v>
      </c>
      <c r="K73">
        <v>-3.7216753564470491</v>
      </c>
      <c r="L73">
        <v>0</v>
      </c>
      <c r="M73">
        <v>40.333584620515566</v>
      </c>
      <c r="AF73">
        <v>2.9641256889183815E-2</v>
      </c>
      <c r="AG73">
        <v>1</v>
      </c>
      <c r="AH73">
        <v>0</v>
      </c>
      <c r="AI73">
        <v>68</v>
      </c>
      <c r="AJ73">
        <v>1</v>
      </c>
      <c r="AK73">
        <v>0.54666666666666663</v>
      </c>
      <c r="AL73">
        <v>0.99333333333333329</v>
      </c>
      <c r="AM73">
        <v>6.6222222222221544E-3</v>
      </c>
    </row>
    <row r="74" spans="1:39">
      <c r="A74">
        <v>432</v>
      </c>
      <c r="B74">
        <v>16.579999999999998</v>
      </c>
      <c r="C74">
        <v>0.16589999999999999</v>
      </c>
      <c r="D74">
        <v>1</v>
      </c>
      <c r="E74">
        <v>0</v>
      </c>
      <c r="F74">
        <v>1</v>
      </c>
      <c r="G74">
        <v>1</v>
      </c>
      <c r="H74">
        <v>0.22803664207178712</v>
      </c>
      <c r="I74">
        <v>0.22803664207178712</v>
      </c>
      <c r="J74">
        <v>0.77196335792821291</v>
      </c>
      <c r="K74">
        <v>-1.4782489520991284</v>
      </c>
      <c r="L74">
        <v>0</v>
      </c>
      <c r="M74">
        <v>3.3852601534326872</v>
      </c>
      <c r="AF74">
        <v>3.2713063970160217E-2</v>
      </c>
      <c r="AG74">
        <v>1</v>
      </c>
      <c r="AH74">
        <v>0</v>
      </c>
      <c r="AI74">
        <v>69</v>
      </c>
      <c r="AJ74">
        <v>1</v>
      </c>
      <c r="AK74">
        <v>0.54</v>
      </c>
      <c r="AL74">
        <v>0.99333333333333329</v>
      </c>
      <c r="AM74">
        <v>6.6222222222222646E-3</v>
      </c>
    </row>
    <row r="75" spans="1:39">
      <c r="A75">
        <v>432.2</v>
      </c>
      <c r="B75">
        <v>18.350000000000001</v>
      </c>
      <c r="C75">
        <v>6.6360000000000002E-2</v>
      </c>
      <c r="D75">
        <v>0</v>
      </c>
      <c r="E75">
        <v>1</v>
      </c>
      <c r="F75">
        <v>1</v>
      </c>
      <c r="G75">
        <v>0</v>
      </c>
      <c r="H75">
        <v>5.7952316566313521E-2</v>
      </c>
      <c r="I75">
        <v>5.7952316566313521E-2</v>
      </c>
      <c r="J75">
        <v>0.9420476834336865</v>
      </c>
      <c r="K75">
        <v>-5.9699386330535287E-2</v>
      </c>
      <c r="L75">
        <v>100</v>
      </c>
      <c r="M75">
        <v>6.1517391938253146E-2</v>
      </c>
      <c r="AF75">
        <v>3.343142021982913E-2</v>
      </c>
      <c r="AG75">
        <v>1</v>
      </c>
      <c r="AH75">
        <v>0</v>
      </c>
      <c r="AI75">
        <v>70</v>
      </c>
      <c r="AJ75">
        <v>1</v>
      </c>
      <c r="AK75">
        <v>0.53333333333333333</v>
      </c>
      <c r="AL75">
        <v>0.99333333333333329</v>
      </c>
      <c r="AM75">
        <v>6.6222222222222646E-3</v>
      </c>
    </row>
    <row r="76" spans="1:39">
      <c r="A76">
        <v>432.7</v>
      </c>
      <c r="B76">
        <v>17.46</v>
      </c>
      <c r="C76">
        <v>2.6880000000000001E-2</v>
      </c>
      <c r="D76">
        <v>0</v>
      </c>
      <c r="E76">
        <v>1</v>
      </c>
      <c r="F76">
        <v>1</v>
      </c>
      <c r="G76">
        <v>0</v>
      </c>
      <c r="H76">
        <v>2.0203986051936528E-2</v>
      </c>
      <c r="I76">
        <v>2.0203986051936528E-2</v>
      </c>
      <c r="J76">
        <v>0.97979601394806348</v>
      </c>
      <c r="K76">
        <v>-2.0410878016124175E-2</v>
      </c>
      <c r="L76">
        <v>100</v>
      </c>
      <c r="M76">
        <v>2.0620604456763478E-2</v>
      </c>
      <c r="AF76">
        <v>3.5741078222308313E-2</v>
      </c>
      <c r="AG76">
        <v>1</v>
      </c>
      <c r="AH76">
        <v>0</v>
      </c>
      <c r="AI76">
        <v>71</v>
      </c>
      <c r="AJ76">
        <v>1</v>
      </c>
      <c r="AK76">
        <v>0.52666666666666662</v>
      </c>
      <c r="AL76">
        <v>0.99333333333333329</v>
      </c>
      <c r="AM76">
        <v>6.6222222222221544E-3</v>
      </c>
    </row>
    <row r="77" spans="1:39">
      <c r="A77">
        <v>432.8</v>
      </c>
      <c r="B77">
        <v>14.65</v>
      </c>
      <c r="C77">
        <v>3.7100000000000001E-2</v>
      </c>
      <c r="D77">
        <v>0</v>
      </c>
      <c r="E77">
        <v>1</v>
      </c>
      <c r="F77">
        <v>1</v>
      </c>
      <c r="G77">
        <v>0</v>
      </c>
      <c r="H77">
        <v>1.0943429860699426E-2</v>
      </c>
      <c r="I77">
        <v>1.0943429860699426E-2</v>
      </c>
      <c r="J77">
        <v>0.98905657013930059</v>
      </c>
      <c r="K77">
        <v>-1.1003749663292281E-2</v>
      </c>
      <c r="L77">
        <v>100</v>
      </c>
      <c r="M77">
        <v>1.1064513589104546E-2</v>
      </c>
      <c r="AF77">
        <v>3.8635601988167019E-2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0.99333333333333329</v>
      </c>
      <c r="AM77">
        <v>6.6222222222222646E-3</v>
      </c>
    </row>
    <row r="78" spans="1:39">
      <c r="A78">
        <v>435.6</v>
      </c>
      <c r="B78">
        <v>17.36</v>
      </c>
      <c r="C78">
        <v>5.9290000000000002E-2</v>
      </c>
      <c r="D78">
        <v>0</v>
      </c>
      <c r="E78">
        <v>1</v>
      </c>
      <c r="F78">
        <v>1</v>
      </c>
      <c r="G78">
        <v>0</v>
      </c>
      <c r="H78">
        <v>3.9368386484607672E-2</v>
      </c>
      <c r="I78">
        <v>3.9368386484607672E-2</v>
      </c>
      <c r="J78">
        <v>0.96063161351539228</v>
      </c>
      <c r="K78">
        <v>-4.0164280116600941E-2</v>
      </c>
      <c r="L78">
        <v>100</v>
      </c>
      <c r="M78">
        <v>4.0981772753179199E-2</v>
      </c>
      <c r="AF78">
        <v>3.9368386484607672E-2</v>
      </c>
      <c r="AG78">
        <v>1</v>
      </c>
      <c r="AH78">
        <v>0</v>
      </c>
      <c r="AI78">
        <v>73</v>
      </c>
      <c r="AJ78">
        <v>1</v>
      </c>
      <c r="AK78">
        <v>0.51333333333333331</v>
      </c>
      <c r="AL78">
        <v>0.99333333333333329</v>
      </c>
      <c r="AM78">
        <v>6.6222222222222646E-3</v>
      </c>
    </row>
    <row r="79" spans="1:39">
      <c r="A79">
        <v>437.6</v>
      </c>
      <c r="B79">
        <v>18.239999999999998</v>
      </c>
      <c r="C79">
        <v>1.9720000000000001E-2</v>
      </c>
      <c r="D79">
        <v>0</v>
      </c>
      <c r="E79">
        <v>1</v>
      </c>
      <c r="F79">
        <v>1</v>
      </c>
      <c r="G79">
        <v>0</v>
      </c>
      <c r="H79">
        <v>2.3116071182877205E-2</v>
      </c>
      <c r="I79">
        <v>2.3116071182877205E-2</v>
      </c>
      <c r="J79">
        <v>0.97688392881712283</v>
      </c>
      <c r="K79">
        <v>-2.3387437664292288E-2</v>
      </c>
      <c r="L79">
        <v>100</v>
      </c>
      <c r="M79">
        <v>2.3663068355385581E-2</v>
      </c>
      <c r="AF79">
        <v>3.9854157442918682E-2</v>
      </c>
      <c r="AG79">
        <v>1</v>
      </c>
      <c r="AH79">
        <v>0</v>
      </c>
      <c r="AI79">
        <v>74</v>
      </c>
      <c r="AJ79">
        <v>1</v>
      </c>
      <c r="AK79">
        <v>0.5066666666666666</v>
      </c>
      <c r="AL79">
        <v>0.99333333333333329</v>
      </c>
      <c r="AM79">
        <v>6.6222222222221544E-3</v>
      </c>
    </row>
    <row r="80" spans="1:39">
      <c r="A80">
        <v>438.6</v>
      </c>
      <c r="B80">
        <v>21.53</v>
      </c>
      <c r="C80">
        <v>3.3279999999999997E-2</v>
      </c>
      <c r="D80">
        <v>0</v>
      </c>
      <c r="E80">
        <v>1</v>
      </c>
      <c r="F80">
        <v>1</v>
      </c>
      <c r="G80">
        <v>0</v>
      </c>
      <c r="H80">
        <v>7.8439082459306836E-2</v>
      </c>
      <c r="I80">
        <v>7.8439082459306836E-2</v>
      </c>
      <c r="J80">
        <v>0.92156091754069314</v>
      </c>
      <c r="K80">
        <v>-8.1686397122127857E-2</v>
      </c>
      <c r="L80">
        <v>100</v>
      </c>
      <c r="M80">
        <v>8.5115461133738052E-2</v>
      </c>
      <c r="AF80">
        <v>4.0152500814325087E-2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0.99333333333333329</v>
      </c>
      <c r="AM80">
        <v>6.6222222222222646E-3</v>
      </c>
    </row>
    <row r="81" spans="1:39">
      <c r="A81">
        <v>440.6</v>
      </c>
      <c r="B81">
        <v>18.7</v>
      </c>
      <c r="C81">
        <v>0.12180000000000001</v>
      </c>
      <c r="D81">
        <v>1</v>
      </c>
      <c r="E81">
        <v>0</v>
      </c>
      <c r="F81">
        <v>1</v>
      </c>
      <c r="G81">
        <v>1</v>
      </c>
      <c r="H81">
        <v>0.1948473915051499</v>
      </c>
      <c r="I81">
        <v>0.1948473915051499</v>
      </c>
      <c r="J81">
        <v>0.80515260849485015</v>
      </c>
      <c r="K81">
        <v>-1.6355386344815372</v>
      </c>
      <c r="L81">
        <v>0</v>
      </c>
      <c r="M81">
        <v>4.1322216442069726</v>
      </c>
      <c r="AF81">
        <v>4.0240606171243781E-2</v>
      </c>
      <c r="AG81">
        <v>1</v>
      </c>
      <c r="AH81">
        <v>0</v>
      </c>
      <c r="AI81">
        <v>76</v>
      </c>
      <c r="AJ81">
        <v>1</v>
      </c>
      <c r="AK81">
        <v>0.49333333333333329</v>
      </c>
      <c r="AL81">
        <v>0.99333333333333329</v>
      </c>
      <c r="AM81">
        <v>6.6222222222221544E-3</v>
      </c>
    </row>
    <row r="82" spans="1:39">
      <c r="A82">
        <v>441</v>
      </c>
      <c r="B82">
        <v>20.76</v>
      </c>
      <c r="C82">
        <v>6.5740000000000007E-2</v>
      </c>
      <c r="D82">
        <v>0</v>
      </c>
      <c r="E82">
        <v>1</v>
      </c>
      <c r="F82">
        <v>1</v>
      </c>
      <c r="G82">
        <v>0</v>
      </c>
      <c r="H82">
        <v>0.12114253999427367</v>
      </c>
      <c r="I82">
        <v>0.12114253999427367</v>
      </c>
      <c r="J82">
        <v>0.87885746000572629</v>
      </c>
      <c r="K82">
        <v>-0.12913255598726248</v>
      </c>
      <c r="L82">
        <v>100</v>
      </c>
      <c r="M82">
        <v>0.13784094179900838</v>
      </c>
      <c r="AF82">
        <v>4.3299949662590854E-2</v>
      </c>
      <c r="AG82">
        <v>1</v>
      </c>
      <c r="AH82">
        <v>0</v>
      </c>
      <c r="AI82">
        <v>77</v>
      </c>
      <c r="AJ82">
        <v>1</v>
      </c>
      <c r="AK82">
        <v>0.48666666666666669</v>
      </c>
      <c r="AL82">
        <v>0.99333333333333329</v>
      </c>
      <c r="AM82">
        <v>6.6222222222222646E-3</v>
      </c>
    </row>
    <row r="83" spans="1:39">
      <c r="A83">
        <v>443.3</v>
      </c>
      <c r="B83">
        <v>15.65</v>
      </c>
      <c r="C83">
        <v>4.1509999999999998E-2</v>
      </c>
      <c r="D83">
        <v>0</v>
      </c>
      <c r="E83">
        <v>1</v>
      </c>
      <c r="F83">
        <v>1</v>
      </c>
      <c r="G83">
        <v>0</v>
      </c>
      <c r="H83">
        <v>1.8111530659478542E-2</v>
      </c>
      <c r="I83">
        <v>1.8111530659478542E-2</v>
      </c>
      <c r="J83">
        <v>0.98188846934052143</v>
      </c>
      <c r="K83">
        <v>-1.8277552087453269E-2</v>
      </c>
      <c r="L83">
        <v>100</v>
      </c>
      <c r="M83">
        <v>1.8445608870061411E-2</v>
      </c>
      <c r="AF83">
        <v>4.6643929451470438E-2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0.99333333333333329</v>
      </c>
      <c r="AM83">
        <v>6.6222222222221544E-3</v>
      </c>
    </row>
    <row r="84" spans="1:39">
      <c r="A84">
        <v>448.6</v>
      </c>
      <c r="B84">
        <v>12.74</v>
      </c>
      <c r="C84">
        <v>1.9720000000000001E-2</v>
      </c>
      <c r="D84">
        <v>0</v>
      </c>
      <c r="E84">
        <v>1</v>
      </c>
      <c r="F84">
        <v>1</v>
      </c>
      <c r="G84">
        <v>0</v>
      </c>
      <c r="H84">
        <v>5.1606086536527367E-3</v>
      </c>
      <c r="I84">
        <v>5.1606086536527367E-3</v>
      </c>
      <c r="J84">
        <v>0.99483939134634725</v>
      </c>
      <c r="K84">
        <v>-5.1739705847799944E-3</v>
      </c>
      <c r="L84">
        <v>100</v>
      </c>
      <c r="M84">
        <v>5.1873786849842406E-3</v>
      </c>
      <c r="AF84">
        <v>4.6749212929640613E-2</v>
      </c>
      <c r="AG84">
        <v>1</v>
      </c>
      <c r="AH84">
        <v>0</v>
      </c>
      <c r="AI84">
        <v>79</v>
      </c>
      <c r="AJ84">
        <v>1</v>
      </c>
      <c r="AK84">
        <v>0.47333333333333338</v>
      </c>
      <c r="AL84">
        <v>0.99333333333333329</v>
      </c>
      <c r="AM84">
        <v>6.6222222222222646E-3</v>
      </c>
    </row>
    <row r="85" spans="1:39">
      <c r="A85">
        <v>449.3</v>
      </c>
      <c r="B85">
        <v>14.63</v>
      </c>
      <c r="C85">
        <v>6.5920000000000006E-2</v>
      </c>
      <c r="D85">
        <v>0</v>
      </c>
      <c r="E85">
        <v>1</v>
      </c>
      <c r="F85">
        <v>1</v>
      </c>
      <c r="G85">
        <v>0</v>
      </c>
      <c r="H85">
        <v>2.3790114036524541E-2</v>
      </c>
      <c r="I85">
        <v>2.3790114036524541E-2</v>
      </c>
      <c r="J85">
        <v>0.97620988596347547</v>
      </c>
      <c r="K85">
        <v>-2.4077668594631528E-2</v>
      </c>
      <c r="L85">
        <v>100</v>
      </c>
      <c r="M85">
        <v>2.4369876169656655E-2</v>
      </c>
      <c r="AF85">
        <v>4.7728433935360165E-2</v>
      </c>
      <c r="AG85">
        <v>1</v>
      </c>
      <c r="AH85">
        <v>0</v>
      </c>
      <c r="AI85">
        <v>80</v>
      </c>
      <c r="AJ85">
        <v>1</v>
      </c>
      <c r="AK85">
        <v>0.46666666666666667</v>
      </c>
      <c r="AL85">
        <v>0.99333333333333329</v>
      </c>
      <c r="AM85">
        <v>6.6222222222222646E-3</v>
      </c>
    </row>
    <row r="86" spans="1:39">
      <c r="A86">
        <v>451.1</v>
      </c>
      <c r="B86">
        <v>17.84</v>
      </c>
      <c r="C86">
        <v>2.4899999999999999E-2</v>
      </c>
      <c r="D86">
        <v>0</v>
      </c>
      <c r="E86">
        <v>1</v>
      </c>
      <c r="F86">
        <v>1</v>
      </c>
      <c r="G86">
        <v>0</v>
      </c>
      <c r="H86">
        <v>2.6582530277158123E-2</v>
      </c>
      <c r="I86">
        <v>2.6582530277158123E-2</v>
      </c>
      <c r="J86">
        <v>0.97341746972284193</v>
      </c>
      <c r="K86">
        <v>-2.6942234627699669E-2</v>
      </c>
      <c r="L86">
        <v>100</v>
      </c>
      <c r="M86">
        <v>2.7308458193920519E-2</v>
      </c>
      <c r="AF86">
        <v>4.8695073132306387E-2</v>
      </c>
      <c r="AG86">
        <v>1</v>
      </c>
      <c r="AH86">
        <v>0</v>
      </c>
      <c r="AI86">
        <v>81</v>
      </c>
      <c r="AJ86">
        <v>1</v>
      </c>
      <c r="AK86">
        <v>0.45999999999999996</v>
      </c>
      <c r="AL86">
        <v>0.99333333333333329</v>
      </c>
      <c r="AM86">
        <v>6.6222222222221544E-3</v>
      </c>
    </row>
    <row r="87" spans="1:39">
      <c r="A87">
        <v>455.8</v>
      </c>
      <c r="B87">
        <v>13.29</v>
      </c>
      <c r="C87">
        <v>2.8549999999999999E-2</v>
      </c>
      <c r="D87">
        <v>0</v>
      </c>
      <c r="E87">
        <v>1</v>
      </c>
      <c r="F87">
        <v>1</v>
      </c>
      <c r="G87">
        <v>0</v>
      </c>
      <c r="H87">
        <v>7.9301724077245409E-3</v>
      </c>
      <c r="I87">
        <v>7.9301724077245409E-3</v>
      </c>
      <c r="J87">
        <v>0.99206982759227547</v>
      </c>
      <c r="K87">
        <v>-7.9617834565549744E-3</v>
      </c>
      <c r="L87">
        <v>100</v>
      </c>
      <c r="M87">
        <v>7.9935627383919509E-3</v>
      </c>
      <c r="AF87">
        <v>5.0844169355984965E-2</v>
      </c>
      <c r="AG87">
        <v>1</v>
      </c>
      <c r="AH87">
        <v>0</v>
      </c>
      <c r="AI87">
        <v>82</v>
      </c>
      <c r="AJ87">
        <v>1</v>
      </c>
      <c r="AK87">
        <v>0.45333333333333337</v>
      </c>
      <c r="AL87">
        <v>0.99333333333333329</v>
      </c>
      <c r="AM87">
        <v>6.6222222222222646E-3</v>
      </c>
    </row>
    <row r="88" spans="1:39">
      <c r="A88">
        <v>458.7</v>
      </c>
      <c r="B88">
        <v>20.52</v>
      </c>
      <c r="C88">
        <v>2.383E-2</v>
      </c>
      <c r="D88">
        <v>0</v>
      </c>
      <c r="E88">
        <v>1</v>
      </c>
      <c r="F88">
        <v>1</v>
      </c>
      <c r="G88">
        <v>0</v>
      </c>
      <c r="H88">
        <v>6.0866756507436184E-2</v>
      </c>
      <c r="I88">
        <v>6.0866756507436184E-2</v>
      </c>
      <c r="J88">
        <v>0.93913324349256377</v>
      </c>
      <c r="K88">
        <v>-6.2797910487531985E-2</v>
      </c>
      <c r="L88">
        <v>100</v>
      </c>
      <c r="M88">
        <v>6.4811630223074027E-2</v>
      </c>
      <c r="AF88">
        <v>5.1319436489312781E-2</v>
      </c>
      <c r="AG88">
        <v>1</v>
      </c>
      <c r="AH88">
        <v>0</v>
      </c>
      <c r="AI88">
        <v>83</v>
      </c>
      <c r="AJ88">
        <v>1</v>
      </c>
      <c r="AK88">
        <v>0.44666666666666666</v>
      </c>
      <c r="AL88">
        <v>0.99333333333333329</v>
      </c>
      <c r="AM88">
        <v>6.6222222222222646E-3</v>
      </c>
    </row>
    <row r="89" spans="1:39">
      <c r="A89">
        <v>460.3</v>
      </c>
      <c r="B89">
        <v>17.940000000000001</v>
      </c>
      <c r="C89">
        <v>3.8850000000000003E-2</v>
      </c>
      <c r="D89">
        <v>0</v>
      </c>
      <c r="E89">
        <v>1</v>
      </c>
      <c r="F89">
        <v>1</v>
      </c>
      <c r="G89">
        <v>0</v>
      </c>
      <c r="H89">
        <v>4.0240606171243781E-2</v>
      </c>
      <c r="I89">
        <v>4.0240606171243781E-2</v>
      </c>
      <c r="J89">
        <v>0.95975939382875619</v>
      </c>
      <c r="K89">
        <v>-4.1072657361939428E-2</v>
      </c>
      <c r="L89">
        <v>100</v>
      </c>
      <c r="M89">
        <v>4.1927806521082786E-2</v>
      </c>
      <c r="AF89">
        <v>5.6788598668130789E-2</v>
      </c>
      <c r="AG89">
        <v>1</v>
      </c>
      <c r="AH89">
        <v>0</v>
      </c>
      <c r="AI89">
        <v>84</v>
      </c>
      <c r="AJ89">
        <v>1</v>
      </c>
      <c r="AK89">
        <v>0.43999999999999995</v>
      </c>
      <c r="AL89">
        <v>0.99333333333333329</v>
      </c>
      <c r="AM89">
        <v>6.6222222222221544E-3</v>
      </c>
    </row>
    <row r="90" spans="1:39">
      <c r="A90">
        <v>461</v>
      </c>
      <c r="B90">
        <v>19.559999999999999</v>
      </c>
      <c r="C90">
        <v>4.1869999999999997E-2</v>
      </c>
      <c r="D90">
        <v>0</v>
      </c>
      <c r="E90">
        <v>1</v>
      </c>
      <c r="F90">
        <v>1</v>
      </c>
      <c r="G90">
        <v>0</v>
      </c>
      <c r="H90">
        <v>6.8098276440630726E-2</v>
      </c>
      <c r="I90">
        <v>6.8098276440630726E-2</v>
      </c>
      <c r="J90">
        <v>0.93190172355936929</v>
      </c>
      <c r="K90">
        <v>-7.0527916681164204E-2</v>
      </c>
      <c r="L90">
        <v>100</v>
      </c>
      <c r="M90">
        <v>7.307452569197051E-2</v>
      </c>
      <c r="AF90">
        <v>5.6943415291387176E-2</v>
      </c>
      <c r="AG90">
        <v>1</v>
      </c>
      <c r="AH90">
        <v>0</v>
      </c>
      <c r="AI90">
        <v>85</v>
      </c>
      <c r="AJ90">
        <v>1</v>
      </c>
      <c r="AK90">
        <v>0.43333333333333335</v>
      </c>
      <c r="AL90">
        <v>0.99333333333333329</v>
      </c>
      <c r="AM90">
        <v>6.6222222222222646E-3</v>
      </c>
    </row>
    <row r="91" spans="1:39">
      <c r="A91">
        <v>463.7</v>
      </c>
      <c r="B91">
        <v>15.9</v>
      </c>
      <c r="C91">
        <v>3.8440000000000002E-2</v>
      </c>
      <c r="D91">
        <v>0</v>
      </c>
      <c r="E91">
        <v>1</v>
      </c>
      <c r="F91">
        <v>1</v>
      </c>
      <c r="G91">
        <v>0</v>
      </c>
      <c r="H91">
        <v>2.2952464188808423E-2</v>
      </c>
      <c r="I91">
        <v>2.2952464188808423E-2</v>
      </c>
      <c r="J91">
        <v>0.97704753581119153</v>
      </c>
      <c r="K91">
        <v>-2.3219973249687373E-2</v>
      </c>
      <c r="L91">
        <v>100</v>
      </c>
      <c r="M91">
        <v>2.3491655572061999E-2</v>
      </c>
      <c r="AF91">
        <v>5.790399746975787E-2</v>
      </c>
      <c r="AG91">
        <v>1</v>
      </c>
      <c r="AH91">
        <v>0</v>
      </c>
      <c r="AI91">
        <v>86</v>
      </c>
      <c r="AJ91">
        <v>1</v>
      </c>
      <c r="AK91">
        <v>0.42666666666666664</v>
      </c>
      <c r="AL91">
        <v>0.99333333333333329</v>
      </c>
      <c r="AM91">
        <v>6.6222222222221544E-3</v>
      </c>
    </row>
    <row r="92" spans="1:39">
      <c r="A92">
        <v>464.1</v>
      </c>
      <c r="B92">
        <v>12.39</v>
      </c>
      <c r="C92">
        <v>3.9870000000000003E-2</v>
      </c>
      <c r="D92">
        <v>0</v>
      </c>
      <c r="E92">
        <v>1</v>
      </c>
      <c r="F92">
        <v>1</v>
      </c>
      <c r="G92">
        <v>0</v>
      </c>
      <c r="H92">
        <v>8.4528648988458546E-3</v>
      </c>
      <c r="I92">
        <v>8.4528648988458546E-3</v>
      </c>
      <c r="J92">
        <v>0.99154713510115411</v>
      </c>
      <c r="K92">
        <v>-8.4887929680176125E-3</v>
      </c>
      <c r="L92">
        <v>100</v>
      </c>
      <c r="M92">
        <v>8.524924937616328E-3</v>
      </c>
      <c r="AF92">
        <v>5.7952316566313521E-2</v>
      </c>
      <c r="AG92">
        <v>1</v>
      </c>
      <c r="AH92">
        <v>0</v>
      </c>
      <c r="AI92">
        <v>87</v>
      </c>
      <c r="AJ92">
        <v>1</v>
      </c>
      <c r="AK92">
        <v>0.42000000000000004</v>
      </c>
      <c r="AL92">
        <v>0.99333333333333329</v>
      </c>
      <c r="AM92">
        <v>6.6222222222222646E-3</v>
      </c>
    </row>
    <row r="93" spans="1:39">
      <c r="A93">
        <v>464.5</v>
      </c>
      <c r="B93">
        <v>22.22</v>
      </c>
      <c r="C93">
        <v>5.3699999999999998E-2</v>
      </c>
      <c r="D93">
        <v>0</v>
      </c>
      <c r="E93">
        <v>1</v>
      </c>
      <c r="F93">
        <v>1</v>
      </c>
      <c r="G93">
        <v>0</v>
      </c>
      <c r="H93">
        <v>0.17763893425298585</v>
      </c>
      <c r="I93">
        <v>0.17763893425298585</v>
      </c>
      <c r="J93">
        <v>0.82236106574701417</v>
      </c>
      <c r="K93">
        <v>-0.1955757276356043</v>
      </c>
      <c r="L93">
        <v>100</v>
      </c>
      <c r="M93">
        <v>0.21601087606405911</v>
      </c>
      <c r="AF93">
        <v>5.8067571474758391E-2</v>
      </c>
      <c r="AG93">
        <v>1</v>
      </c>
      <c r="AH93">
        <v>0</v>
      </c>
      <c r="AI93">
        <v>88</v>
      </c>
      <c r="AJ93">
        <v>1</v>
      </c>
      <c r="AK93">
        <v>0.41333333333333333</v>
      </c>
      <c r="AL93">
        <v>0.99333333333333329</v>
      </c>
      <c r="AM93">
        <v>6.6222222222222646E-3</v>
      </c>
    </row>
    <row r="94" spans="1:39">
      <c r="A94">
        <v>466.1</v>
      </c>
      <c r="B94">
        <v>21.8</v>
      </c>
      <c r="C94">
        <v>6.0150000000000002E-2</v>
      </c>
      <c r="D94">
        <v>0</v>
      </c>
      <c r="E94">
        <v>1</v>
      </c>
      <c r="F94">
        <v>1</v>
      </c>
      <c r="G94">
        <v>0</v>
      </c>
      <c r="H94">
        <v>0.1818876509471308</v>
      </c>
      <c r="I94">
        <v>0.1818876509471308</v>
      </c>
      <c r="J94">
        <v>0.81811234905286923</v>
      </c>
      <c r="K94">
        <v>-0.20075560578009002</v>
      </c>
      <c r="L94">
        <v>100</v>
      </c>
      <c r="M94">
        <v>0.22232600590579349</v>
      </c>
      <c r="AF94">
        <v>6.0866756507436184E-2</v>
      </c>
      <c r="AG94">
        <v>1</v>
      </c>
      <c r="AH94">
        <v>0</v>
      </c>
      <c r="AI94">
        <v>89</v>
      </c>
      <c r="AJ94">
        <v>1</v>
      </c>
      <c r="AK94">
        <v>0.40666666666666662</v>
      </c>
      <c r="AL94">
        <v>0.99333333333333329</v>
      </c>
      <c r="AM94">
        <v>6.6222222222221544E-3</v>
      </c>
    </row>
    <row r="95" spans="1:39">
      <c r="A95">
        <v>466.7</v>
      </c>
      <c r="B95">
        <v>18.54</v>
      </c>
      <c r="C95">
        <v>2.6429999999999999E-2</v>
      </c>
      <c r="D95">
        <v>0</v>
      </c>
      <c r="E95">
        <v>1</v>
      </c>
      <c r="F95">
        <v>1</v>
      </c>
      <c r="G95">
        <v>0</v>
      </c>
      <c r="H95">
        <v>3.9854157442918682E-2</v>
      </c>
      <c r="I95">
        <v>3.9854157442918682E-2</v>
      </c>
      <c r="J95">
        <v>0.96014584255708135</v>
      </c>
      <c r="K95">
        <v>-4.0670086728534907E-2</v>
      </c>
      <c r="L95">
        <v>100</v>
      </c>
      <c r="M95">
        <v>4.1508441401754359E-2</v>
      </c>
      <c r="AF95">
        <v>6.5417514490295522E-2</v>
      </c>
      <c r="AG95">
        <v>1</v>
      </c>
      <c r="AH95">
        <v>0</v>
      </c>
      <c r="AI95">
        <v>90</v>
      </c>
      <c r="AJ95">
        <v>1</v>
      </c>
      <c r="AK95">
        <v>0.4</v>
      </c>
      <c r="AL95">
        <v>0.99333333333333329</v>
      </c>
      <c r="AM95">
        <v>6.6222222222222646E-3</v>
      </c>
    </row>
    <row r="96" spans="1:39">
      <c r="A96">
        <v>470.9</v>
      </c>
      <c r="B96">
        <v>16.52</v>
      </c>
      <c r="C96">
        <v>3.372E-2</v>
      </c>
      <c r="D96">
        <v>0</v>
      </c>
      <c r="E96">
        <v>1</v>
      </c>
      <c r="F96">
        <v>1</v>
      </c>
      <c r="G96">
        <v>0</v>
      </c>
      <c r="H96">
        <v>2.7023544334529991E-2</v>
      </c>
      <c r="I96">
        <v>2.7023544334529991E-2</v>
      </c>
      <c r="J96">
        <v>0.97297645566546997</v>
      </c>
      <c r="K96">
        <v>-2.739539476056535E-2</v>
      </c>
      <c r="L96">
        <v>100</v>
      </c>
      <c r="M96">
        <v>2.7774098928269712E-2</v>
      </c>
      <c r="AF96">
        <v>6.6470883609149156E-2</v>
      </c>
      <c r="AG96">
        <v>1</v>
      </c>
      <c r="AH96">
        <v>0</v>
      </c>
      <c r="AI96">
        <v>91</v>
      </c>
      <c r="AJ96">
        <v>1</v>
      </c>
      <c r="AK96">
        <v>0.39333333333333331</v>
      </c>
      <c r="AL96">
        <v>0.99333333333333329</v>
      </c>
      <c r="AM96">
        <v>6.6222222222221544E-3</v>
      </c>
    </row>
    <row r="97" spans="1:39">
      <c r="A97">
        <v>475.9</v>
      </c>
      <c r="B97">
        <v>24.04</v>
      </c>
      <c r="C97">
        <v>0.2273</v>
      </c>
      <c r="D97">
        <v>1</v>
      </c>
      <c r="E97">
        <v>0</v>
      </c>
      <c r="F97">
        <v>1</v>
      </c>
      <c r="G97">
        <v>1</v>
      </c>
      <c r="H97">
        <v>0.94284397153411059</v>
      </c>
      <c r="I97">
        <v>0.94284397153411059</v>
      </c>
      <c r="J97">
        <v>5.7156028465889408E-2</v>
      </c>
      <c r="K97">
        <v>-5.8854469705543228E-2</v>
      </c>
      <c r="L97">
        <v>100</v>
      </c>
      <c r="M97">
        <v>6.0620877039591479E-2</v>
      </c>
      <c r="AF97">
        <v>6.7226457591980274E-2</v>
      </c>
      <c r="AG97">
        <v>1</v>
      </c>
      <c r="AH97">
        <v>0</v>
      </c>
      <c r="AI97">
        <v>92</v>
      </c>
      <c r="AJ97">
        <v>1</v>
      </c>
      <c r="AK97">
        <v>0.38666666666666671</v>
      </c>
      <c r="AL97">
        <v>0.99333333333333329</v>
      </c>
      <c r="AM97">
        <v>6.6222222222222646E-3</v>
      </c>
    </row>
    <row r="98" spans="1:39">
      <c r="A98">
        <v>476.5</v>
      </c>
      <c r="B98">
        <v>15.04</v>
      </c>
      <c r="C98">
        <v>1.0529999999999999E-2</v>
      </c>
      <c r="D98">
        <v>0</v>
      </c>
      <c r="E98">
        <v>1</v>
      </c>
      <c r="F98">
        <v>1</v>
      </c>
      <c r="G98">
        <v>0</v>
      </c>
      <c r="H98">
        <v>1.1529366577194651E-2</v>
      </c>
      <c r="I98">
        <v>1.1529366577194651E-2</v>
      </c>
      <c r="J98">
        <v>0.98847063342280539</v>
      </c>
      <c r="K98">
        <v>-1.1596345034508085E-2</v>
      </c>
      <c r="L98">
        <v>100</v>
      </c>
      <c r="M98">
        <v>1.1663843302326123E-2</v>
      </c>
      <c r="AF98">
        <v>6.8098276440630726E-2</v>
      </c>
      <c r="AG98">
        <v>1</v>
      </c>
      <c r="AH98">
        <v>0</v>
      </c>
      <c r="AI98">
        <v>93</v>
      </c>
      <c r="AJ98">
        <v>1</v>
      </c>
      <c r="AK98">
        <v>0.38</v>
      </c>
      <c r="AL98">
        <v>0.99333333333333329</v>
      </c>
      <c r="AM98">
        <v>6.6222222222222646E-3</v>
      </c>
    </row>
    <row r="99" spans="1:39">
      <c r="A99">
        <v>477.1</v>
      </c>
      <c r="B99">
        <v>15.7</v>
      </c>
      <c r="C99">
        <v>0.1578</v>
      </c>
      <c r="D99">
        <v>1</v>
      </c>
      <c r="E99">
        <v>0</v>
      </c>
      <c r="F99">
        <v>1</v>
      </c>
      <c r="G99">
        <v>1</v>
      </c>
      <c r="H99">
        <v>0.24224030019219764</v>
      </c>
      <c r="I99">
        <v>0.24224030019219764</v>
      </c>
      <c r="J99">
        <v>0.75775969980780233</v>
      </c>
      <c r="K99">
        <v>-1.4178250694991874</v>
      </c>
      <c r="L99">
        <v>0</v>
      </c>
      <c r="M99">
        <v>3.1281322686876738</v>
      </c>
      <c r="AF99">
        <v>6.8934841517604054E-2</v>
      </c>
      <c r="AG99">
        <v>1</v>
      </c>
      <c r="AH99">
        <v>0</v>
      </c>
      <c r="AI99">
        <v>94</v>
      </c>
      <c r="AJ99">
        <v>1</v>
      </c>
      <c r="AK99">
        <v>0.37333333333333329</v>
      </c>
      <c r="AL99">
        <v>0.99333333333333329</v>
      </c>
      <c r="AM99">
        <v>6.6222222222221544E-3</v>
      </c>
    </row>
    <row r="100" spans="1:39">
      <c r="A100">
        <v>477.4</v>
      </c>
      <c r="B100">
        <v>26.86</v>
      </c>
      <c r="C100">
        <v>0.1085</v>
      </c>
      <c r="D100">
        <v>1</v>
      </c>
      <c r="E100">
        <v>0</v>
      </c>
      <c r="F100">
        <v>1</v>
      </c>
      <c r="G100">
        <v>1</v>
      </c>
      <c r="H100">
        <v>0.76063905453039016</v>
      </c>
      <c r="I100">
        <v>0.76063905453039016</v>
      </c>
      <c r="J100">
        <v>0.23936094546960984</v>
      </c>
      <c r="K100">
        <v>-0.2735963378033105</v>
      </c>
      <c r="L100">
        <v>100</v>
      </c>
      <c r="M100">
        <v>0.31468400688075182</v>
      </c>
      <c r="AF100">
        <v>7.0067478483108736E-2</v>
      </c>
      <c r="AG100">
        <v>1</v>
      </c>
      <c r="AH100">
        <v>0</v>
      </c>
      <c r="AI100">
        <v>95</v>
      </c>
      <c r="AJ100">
        <v>1</v>
      </c>
      <c r="AK100">
        <v>0.3666666666666667</v>
      </c>
      <c r="AL100">
        <v>0.99333333333333329</v>
      </c>
      <c r="AM100">
        <v>6.6222222222222646E-3</v>
      </c>
    </row>
    <row r="101" spans="1:39">
      <c r="A101">
        <v>480.4</v>
      </c>
      <c r="B101">
        <v>20.76</v>
      </c>
      <c r="C101">
        <v>0.1065</v>
      </c>
      <c r="D101">
        <v>0</v>
      </c>
      <c r="E101">
        <v>1</v>
      </c>
      <c r="F101">
        <v>1</v>
      </c>
      <c r="G101">
        <v>0</v>
      </c>
      <c r="H101">
        <v>0.33763559304352675</v>
      </c>
      <c r="I101">
        <v>0.33763559304352675</v>
      </c>
      <c r="J101">
        <v>0.66236440695647325</v>
      </c>
      <c r="K101">
        <v>-0.41193941081421165</v>
      </c>
      <c r="L101">
        <v>100</v>
      </c>
      <c r="M101">
        <v>0.50974295946085491</v>
      </c>
      <c r="AF101">
        <v>7.3263777654132931E-2</v>
      </c>
      <c r="AG101">
        <v>1</v>
      </c>
      <c r="AH101">
        <v>0</v>
      </c>
      <c r="AI101">
        <v>96</v>
      </c>
      <c r="AJ101">
        <v>1</v>
      </c>
      <c r="AK101">
        <v>0.36</v>
      </c>
      <c r="AL101">
        <v>0.99333333333333329</v>
      </c>
      <c r="AM101">
        <v>6.6222222222221544E-3</v>
      </c>
    </row>
    <row r="102" spans="1:39">
      <c r="A102">
        <v>481.9</v>
      </c>
      <c r="B102">
        <v>18.600000000000001</v>
      </c>
      <c r="C102">
        <v>8.0049999999999996E-2</v>
      </c>
      <c r="D102">
        <v>0</v>
      </c>
      <c r="E102">
        <v>1</v>
      </c>
      <c r="F102">
        <v>1</v>
      </c>
      <c r="G102">
        <v>0</v>
      </c>
      <c r="H102">
        <v>0.13470934686566557</v>
      </c>
      <c r="I102">
        <v>0.13470934686566557</v>
      </c>
      <c r="J102">
        <v>0.8652906531343344</v>
      </c>
      <c r="K102">
        <v>-0.14468981330651523</v>
      </c>
      <c r="L102">
        <v>100</v>
      </c>
      <c r="M102">
        <v>0.15568103778506001</v>
      </c>
      <c r="AF102">
        <v>7.8439082459306836E-2</v>
      </c>
      <c r="AG102">
        <v>1</v>
      </c>
      <c r="AH102">
        <v>0</v>
      </c>
      <c r="AI102">
        <v>97</v>
      </c>
      <c r="AJ102">
        <v>1</v>
      </c>
      <c r="AK102">
        <v>0.35333333333333339</v>
      </c>
      <c r="AL102">
        <v>0.99333333333333329</v>
      </c>
      <c r="AM102">
        <v>6.6222222222222646E-3</v>
      </c>
    </row>
    <row r="103" spans="1:39">
      <c r="A103">
        <v>489</v>
      </c>
      <c r="B103">
        <v>18.399999999999999</v>
      </c>
      <c r="C103">
        <v>1.8600000000000001E-3</v>
      </c>
      <c r="D103">
        <v>0</v>
      </c>
      <c r="E103">
        <v>1</v>
      </c>
      <c r="F103">
        <v>1</v>
      </c>
      <c r="G103">
        <v>0</v>
      </c>
      <c r="H103">
        <v>2.9641256889183815E-2</v>
      </c>
      <c r="I103">
        <v>2.9641256889183815E-2</v>
      </c>
      <c r="J103">
        <v>0.97035874311081616</v>
      </c>
      <c r="K103">
        <v>-3.0089437599446416E-2</v>
      </c>
      <c r="L103">
        <v>100</v>
      </c>
      <c r="M103">
        <v>3.0546699454841463E-2</v>
      </c>
      <c r="AF103">
        <v>7.9426179970379679E-2</v>
      </c>
      <c r="AG103">
        <v>1</v>
      </c>
      <c r="AH103">
        <v>0</v>
      </c>
      <c r="AI103">
        <v>98</v>
      </c>
      <c r="AJ103">
        <v>1</v>
      </c>
      <c r="AK103">
        <v>0.34666666666666668</v>
      </c>
      <c r="AL103">
        <v>0.99333333333333329</v>
      </c>
      <c r="AM103">
        <v>6.6222222222222646E-3</v>
      </c>
    </row>
    <row r="104" spans="1:39">
      <c r="A104">
        <v>492.1</v>
      </c>
      <c r="B104">
        <v>13.78</v>
      </c>
      <c r="C104">
        <v>1.2880000000000001E-2</v>
      </c>
      <c r="D104">
        <v>0</v>
      </c>
      <c r="E104">
        <v>1</v>
      </c>
      <c r="F104">
        <v>1</v>
      </c>
      <c r="G104">
        <v>0</v>
      </c>
      <c r="H104">
        <v>9.9451568549113988E-3</v>
      </c>
      <c r="I104">
        <v>9.9451568549113988E-3</v>
      </c>
      <c r="J104">
        <v>0.99005484314508863</v>
      </c>
      <c r="K104">
        <v>-9.9949402716138832E-3</v>
      </c>
      <c r="L104">
        <v>100</v>
      </c>
      <c r="M104">
        <v>1.0045056517595335E-2</v>
      </c>
      <c r="AF104">
        <v>7.9456079942706162E-2</v>
      </c>
      <c r="AG104">
        <v>1</v>
      </c>
      <c r="AH104">
        <v>0</v>
      </c>
      <c r="AI104">
        <v>99</v>
      </c>
      <c r="AJ104">
        <v>1</v>
      </c>
      <c r="AK104">
        <v>0.33999999999999997</v>
      </c>
      <c r="AL104">
        <v>0.99333333333333329</v>
      </c>
      <c r="AM104">
        <v>6.6222222222221544E-3</v>
      </c>
    </row>
    <row r="105" spans="1:39">
      <c r="A105">
        <v>496.4</v>
      </c>
      <c r="B105">
        <v>23.97</v>
      </c>
      <c r="C105">
        <v>5.4379999999999998E-2</v>
      </c>
      <c r="D105">
        <v>0</v>
      </c>
      <c r="E105">
        <v>1</v>
      </c>
      <c r="F105">
        <v>1</v>
      </c>
      <c r="G105">
        <v>0</v>
      </c>
      <c r="H105">
        <v>0.3468896020905633</v>
      </c>
      <c r="I105">
        <v>0.3468896020905633</v>
      </c>
      <c r="J105">
        <v>0.6531103979094367</v>
      </c>
      <c r="K105">
        <v>-0.42600910134673675</v>
      </c>
      <c r="L105">
        <v>100</v>
      </c>
      <c r="M105">
        <v>0.53113471045773275</v>
      </c>
      <c r="AF105">
        <v>8.1216843183672102E-2</v>
      </c>
      <c r="AG105">
        <v>1</v>
      </c>
      <c r="AH105">
        <v>0</v>
      </c>
      <c r="AI105">
        <v>100</v>
      </c>
      <c r="AJ105">
        <v>1</v>
      </c>
      <c r="AK105">
        <v>0.33333333333333337</v>
      </c>
      <c r="AL105">
        <v>0.99333333333333329</v>
      </c>
      <c r="AM105">
        <v>6.6222222222222646E-3</v>
      </c>
    </row>
    <row r="106" spans="1:39">
      <c r="A106">
        <v>499</v>
      </c>
      <c r="B106">
        <v>23.84</v>
      </c>
      <c r="C106">
        <v>0.1128</v>
      </c>
      <c r="D106">
        <v>1</v>
      </c>
      <c r="E106">
        <v>0</v>
      </c>
      <c r="F106">
        <v>1</v>
      </c>
      <c r="G106">
        <v>1</v>
      </c>
      <c r="H106">
        <v>0.64346724887296358</v>
      </c>
      <c r="I106">
        <v>0.64346724887296358</v>
      </c>
      <c r="J106">
        <v>0.35653275112703642</v>
      </c>
      <c r="K106">
        <v>-0.44088414854347546</v>
      </c>
      <c r="L106">
        <v>100</v>
      </c>
      <c r="M106">
        <v>0.55408064940601953</v>
      </c>
      <c r="AF106">
        <v>8.3809241588251857E-2</v>
      </c>
      <c r="AG106">
        <v>1</v>
      </c>
      <c r="AH106">
        <v>0</v>
      </c>
      <c r="AI106">
        <v>101</v>
      </c>
      <c r="AJ106">
        <v>1</v>
      </c>
      <c r="AK106">
        <v>0.32666666666666666</v>
      </c>
      <c r="AL106">
        <v>0.99333333333333329</v>
      </c>
      <c r="AM106">
        <v>6.6222222222222646E-3</v>
      </c>
    </row>
    <row r="107" spans="1:39">
      <c r="A107">
        <v>502.5</v>
      </c>
      <c r="B107">
        <v>16.489999999999998</v>
      </c>
      <c r="C107">
        <v>3.653E-2</v>
      </c>
      <c r="D107">
        <v>0</v>
      </c>
      <c r="E107">
        <v>1</v>
      </c>
      <c r="F107">
        <v>1</v>
      </c>
      <c r="G107">
        <v>0</v>
      </c>
      <c r="H107">
        <v>4.0152500814325087E-2</v>
      </c>
      <c r="I107">
        <v>4.0152500814325087E-2</v>
      </c>
      <c r="J107">
        <v>0.95984749918567491</v>
      </c>
      <c r="K107">
        <v>-4.098086215397137E-2</v>
      </c>
      <c r="L107">
        <v>100</v>
      </c>
      <c r="M107">
        <v>4.1832166931090688E-2</v>
      </c>
      <c r="AF107">
        <v>8.3910645136317366E-2</v>
      </c>
      <c r="AG107">
        <v>1</v>
      </c>
      <c r="AH107">
        <v>0</v>
      </c>
      <c r="AI107">
        <v>102</v>
      </c>
      <c r="AJ107">
        <v>1</v>
      </c>
      <c r="AK107">
        <v>0.31999999999999995</v>
      </c>
      <c r="AL107">
        <v>0.99333333333333329</v>
      </c>
      <c r="AM107">
        <v>6.6222222222221544E-3</v>
      </c>
    </row>
    <row r="108" spans="1:39">
      <c r="A108">
        <v>503.2</v>
      </c>
      <c r="B108">
        <v>22.33</v>
      </c>
      <c r="C108">
        <v>0.16950000000000001</v>
      </c>
      <c r="D108">
        <v>1</v>
      </c>
      <c r="E108">
        <v>0</v>
      </c>
      <c r="F108">
        <v>1</v>
      </c>
      <c r="G108">
        <v>1</v>
      </c>
      <c r="H108">
        <v>0.79952927710891319</v>
      </c>
      <c r="I108">
        <v>0.79952927710891319</v>
      </c>
      <c r="J108">
        <v>0.20047072289108681</v>
      </c>
      <c r="K108">
        <v>-0.2237321281054101</v>
      </c>
      <c r="L108">
        <v>100</v>
      </c>
      <c r="M108">
        <v>0.2507359375456345</v>
      </c>
      <c r="AF108">
        <v>8.793210009183311E-2</v>
      </c>
      <c r="AG108">
        <v>1</v>
      </c>
      <c r="AH108">
        <v>0</v>
      </c>
      <c r="AI108">
        <v>103</v>
      </c>
      <c r="AJ108">
        <v>1</v>
      </c>
      <c r="AK108">
        <v>0.31333333333333335</v>
      </c>
      <c r="AL108">
        <v>0.99333333333333329</v>
      </c>
      <c r="AM108">
        <v>6.6222222222222646E-3</v>
      </c>
    </row>
    <row r="109" spans="1:39">
      <c r="A109">
        <v>506.3</v>
      </c>
      <c r="B109">
        <v>18</v>
      </c>
      <c r="C109">
        <v>3.8890000000000001E-2</v>
      </c>
      <c r="D109">
        <v>0</v>
      </c>
      <c r="E109">
        <v>1</v>
      </c>
      <c r="F109">
        <v>1</v>
      </c>
      <c r="G109">
        <v>0</v>
      </c>
      <c r="H109">
        <v>6.7226457591980274E-2</v>
      </c>
      <c r="I109">
        <v>6.7226457591980274E-2</v>
      </c>
      <c r="J109">
        <v>0.93277354240801968</v>
      </c>
      <c r="K109">
        <v>-6.9592827415930619E-2</v>
      </c>
      <c r="L109">
        <v>100</v>
      </c>
      <c r="M109">
        <v>7.207157421985888E-2</v>
      </c>
      <c r="AF109">
        <v>8.8934405737280689E-2</v>
      </c>
      <c r="AG109">
        <v>1</v>
      </c>
      <c r="AH109">
        <v>0</v>
      </c>
      <c r="AI109">
        <v>104</v>
      </c>
      <c r="AJ109">
        <v>1</v>
      </c>
      <c r="AK109">
        <v>0.30666666666666664</v>
      </c>
      <c r="AL109">
        <v>0.99333333333333329</v>
      </c>
      <c r="AM109">
        <v>6.6222222222221544E-3</v>
      </c>
    </row>
    <row r="110" spans="1:39">
      <c r="A110">
        <v>506.3</v>
      </c>
      <c r="B110">
        <v>22.47</v>
      </c>
      <c r="C110">
        <v>4.7109999999999999E-2</v>
      </c>
      <c r="D110">
        <v>1</v>
      </c>
      <c r="E110">
        <v>0</v>
      </c>
      <c r="F110">
        <v>1</v>
      </c>
      <c r="G110">
        <v>1</v>
      </c>
      <c r="H110">
        <v>0.2457176532811062</v>
      </c>
      <c r="I110">
        <v>0.2457176532811062</v>
      </c>
      <c r="J110">
        <v>0.75428234671889383</v>
      </c>
      <c r="K110">
        <v>-1.4035721531100629</v>
      </c>
      <c r="L110">
        <v>0</v>
      </c>
      <c r="M110">
        <v>3.0697116655919667</v>
      </c>
      <c r="AF110">
        <v>9.0731333939903916E-2</v>
      </c>
      <c r="AG110">
        <v>1</v>
      </c>
      <c r="AH110">
        <v>0</v>
      </c>
      <c r="AI110">
        <v>105</v>
      </c>
      <c r="AJ110">
        <v>1</v>
      </c>
      <c r="AK110">
        <v>0.30000000000000004</v>
      </c>
      <c r="AL110">
        <v>0.99333333333333329</v>
      </c>
      <c r="AM110">
        <v>6.6222222222222646E-3</v>
      </c>
    </row>
    <row r="111" spans="1:39">
      <c r="A111">
        <v>507.4</v>
      </c>
      <c r="B111">
        <v>21.41</v>
      </c>
      <c r="C111">
        <v>3.1119999999999998E-2</v>
      </c>
      <c r="D111">
        <v>0</v>
      </c>
      <c r="E111">
        <v>1</v>
      </c>
      <c r="F111">
        <v>1</v>
      </c>
      <c r="G111">
        <v>0</v>
      </c>
      <c r="H111">
        <v>0.14641357512563166</v>
      </c>
      <c r="I111">
        <v>0.14641357512563166</v>
      </c>
      <c r="J111">
        <v>0.85358642487436831</v>
      </c>
      <c r="K111">
        <v>-0.15830848250159676</v>
      </c>
      <c r="L111">
        <v>100</v>
      </c>
      <c r="M111">
        <v>0.17152753471586776</v>
      </c>
      <c r="AF111">
        <v>9.8482329827244058E-2</v>
      </c>
      <c r="AG111">
        <v>1</v>
      </c>
      <c r="AH111">
        <v>0</v>
      </c>
      <c r="AI111">
        <v>106</v>
      </c>
      <c r="AJ111">
        <v>1</v>
      </c>
      <c r="AK111">
        <v>0.29333333333333333</v>
      </c>
      <c r="AL111">
        <v>0.99333333333333329</v>
      </c>
      <c r="AM111">
        <v>6.6222222222222646E-3</v>
      </c>
    </row>
    <row r="112" spans="1:39">
      <c r="A112">
        <v>508.8</v>
      </c>
      <c r="B112">
        <v>13.06</v>
      </c>
      <c r="C112">
        <v>9.1929999999999998E-3</v>
      </c>
      <c r="D112">
        <v>0</v>
      </c>
      <c r="E112">
        <v>1</v>
      </c>
      <c r="F112">
        <v>1</v>
      </c>
      <c r="G112">
        <v>0</v>
      </c>
      <c r="H112">
        <v>8.9807127782296891E-3</v>
      </c>
      <c r="I112">
        <v>8.9807127782296891E-3</v>
      </c>
      <c r="J112">
        <v>0.99101928722177035</v>
      </c>
      <c r="K112">
        <v>-9.0212824583194608E-3</v>
      </c>
      <c r="L112">
        <v>100</v>
      </c>
      <c r="M112">
        <v>9.0620968673639796E-3</v>
      </c>
      <c r="AF112">
        <v>0.10118090872051017</v>
      </c>
      <c r="AG112">
        <v>1</v>
      </c>
      <c r="AH112">
        <v>0</v>
      </c>
      <c r="AI112">
        <v>107</v>
      </c>
      <c r="AJ112">
        <v>1</v>
      </c>
      <c r="AK112">
        <v>0.28666666666666663</v>
      </c>
      <c r="AL112">
        <v>0.99333333333333329</v>
      </c>
      <c r="AM112">
        <v>6.6222222222221544E-3</v>
      </c>
    </row>
    <row r="113" spans="1:39">
      <c r="A113">
        <v>512.20000000000005</v>
      </c>
      <c r="B113">
        <v>14.11</v>
      </c>
      <c r="C113">
        <v>0.13739999999999999</v>
      </c>
      <c r="D113">
        <v>0</v>
      </c>
      <c r="E113">
        <v>1</v>
      </c>
      <c r="F113">
        <v>1</v>
      </c>
      <c r="G113">
        <v>0</v>
      </c>
      <c r="H113">
        <v>0.16155890742178647</v>
      </c>
      <c r="I113">
        <v>0.16155890742178647</v>
      </c>
      <c r="J113">
        <v>0.83844109257821353</v>
      </c>
      <c r="K113">
        <v>-0.17621095352221855</v>
      </c>
      <c r="L113">
        <v>100</v>
      </c>
      <c r="M113">
        <v>0.19268963419360977</v>
      </c>
      <c r="AF113">
        <v>0.10147969828472286</v>
      </c>
      <c r="AG113">
        <v>1</v>
      </c>
      <c r="AH113">
        <v>0</v>
      </c>
      <c r="AI113">
        <v>108</v>
      </c>
      <c r="AJ113">
        <v>1</v>
      </c>
      <c r="AK113">
        <v>0.28000000000000003</v>
      </c>
      <c r="AL113">
        <v>0.99333333333333329</v>
      </c>
      <c r="AM113">
        <v>6.6222222222222646E-3</v>
      </c>
    </row>
    <row r="114" spans="1:39">
      <c r="A114">
        <v>512.20000000000005</v>
      </c>
      <c r="B114">
        <v>15.92</v>
      </c>
      <c r="C114">
        <v>4.8939999999999997E-2</v>
      </c>
      <c r="D114">
        <v>0</v>
      </c>
      <c r="E114">
        <v>1</v>
      </c>
      <c r="F114">
        <v>1</v>
      </c>
      <c r="G114">
        <v>0</v>
      </c>
      <c r="H114">
        <v>4.8695073132306387E-2</v>
      </c>
      <c r="I114">
        <v>4.8695073132306387E-2</v>
      </c>
      <c r="J114">
        <v>0.95130492686769363</v>
      </c>
      <c r="K114">
        <v>-4.9920629693792434E-2</v>
      </c>
      <c r="L114">
        <v>100</v>
      </c>
      <c r="M114">
        <v>5.1187659978427544E-2</v>
      </c>
      <c r="AF114">
        <v>0.11280542365184817</v>
      </c>
      <c r="AG114">
        <v>1</v>
      </c>
      <c r="AH114">
        <v>0</v>
      </c>
      <c r="AI114">
        <v>109</v>
      </c>
      <c r="AJ114">
        <v>1</v>
      </c>
      <c r="AK114">
        <v>0.27333333333333332</v>
      </c>
      <c r="AL114">
        <v>0.99333333333333329</v>
      </c>
      <c r="AM114">
        <v>6.6222222222221544E-3</v>
      </c>
    </row>
    <row r="115" spans="1:39">
      <c r="A115">
        <v>512.20000000000005</v>
      </c>
      <c r="B115">
        <v>16.21</v>
      </c>
      <c r="C115">
        <v>3.9E-2</v>
      </c>
      <c r="D115">
        <v>0</v>
      </c>
      <c r="E115">
        <v>1</v>
      </c>
      <c r="F115">
        <v>1</v>
      </c>
      <c r="G115">
        <v>0</v>
      </c>
      <c r="H115">
        <v>4.3299949662590854E-2</v>
      </c>
      <c r="I115">
        <v>4.3299949662590854E-2</v>
      </c>
      <c r="J115">
        <v>0.95670005033740912</v>
      </c>
      <c r="K115">
        <v>-4.4265363682349283E-2</v>
      </c>
      <c r="L115">
        <v>100</v>
      </c>
      <c r="M115">
        <v>4.5259692050104758E-2</v>
      </c>
      <c r="AF115">
        <v>0.12114253999427367</v>
      </c>
      <c r="AG115">
        <v>1</v>
      </c>
      <c r="AH115">
        <v>0</v>
      </c>
      <c r="AI115">
        <v>110</v>
      </c>
      <c r="AJ115">
        <v>1</v>
      </c>
      <c r="AK115">
        <v>0.26666666666666672</v>
      </c>
      <c r="AL115">
        <v>0.99333333333333329</v>
      </c>
      <c r="AM115">
        <v>6.6222222222222646E-3</v>
      </c>
    </row>
    <row r="116" spans="1:39">
      <c r="A116">
        <v>513.70000000000005</v>
      </c>
      <c r="B116">
        <v>16.02</v>
      </c>
      <c r="C116">
        <v>6.1550000000000001E-2</v>
      </c>
      <c r="D116">
        <v>0</v>
      </c>
      <c r="E116">
        <v>1</v>
      </c>
      <c r="F116">
        <v>1</v>
      </c>
      <c r="G116">
        <v>0</v>
      </c>
      <c r="H116">
        <v>6.5417514490295522E-2</v>
      </c>
      <c r="I116">
        <v>6.5417514490295522E-2</v>
      </c>
      <c r="J116">
        <v>0.93458248550970446</v>
      </c>
      <c r="K116">
        <v>-6.7655388983743167E-2</v>
      </c>
      <c r="L116">
        <v>100</v>
      </c>
      <c r="M116">
        <v>6.9996512351307327E-2</v>
      </c>
      <c r="AF116">
        <v>0.12185959259645122</v>
      </c>
      <c r="AG116">
        <v>1</v>
      </c>
      <c r="AH116">
        <v>0</v>
      </c>
      <c r="AI116">
        <v>111</v>
      </c>
      <c r="AJ116">
        <v>1</v>
      </c>
      <c r="AK116">
        <v>0.26</v>
      </c>
      <c r="AL116">
        <v>0.99333333333333329</v>
      </c>
      <c r="AM116">
        <v>6.6222222222222646E-3</v>
      </c>
    </row>
    <row r="117" spans="1:39">
      <c r="A117">
        <v>515.9</v>
      </c>
      <c r="B117">
        <v>13.12</v>
      </c>
      <c r="C117">
        <v>2.2599999999999999E-2</v>
      </c>
      <c r="D117">
        <v>0</v>
      </c>
      <c r="E117">
        <v>1</v>
      </c>
      <c r="F117">
        <v>1</v>
      </c>
      <c r="G117">
        <v>0</v>
      </c>
      <c r="H117">
        <v>1.309713442631167E-2</v>
      </c>
      <c r="I117">
        <v>1.309713442631167E-2</v>
      </c>
      <c r="J117">
        <v>0.98690286557368834</v>
      </c>
      <c r="K117">
        <v>-1.318365819739869E-2</v>
      </c>
      <c r="L117">
        <v>100</v>
      </c>
      <c r="M117">
        <v>1.3270945787251597E-2</v>
      </c>
      <c r="AF117">
        <v>0.12262728742912335</v>
      </c>
      <c r="AG117">
        <v>1</v>
      </c>
      <c r="AH117">
        <v>0</v>
      </c>
      <c r="AI117">
        <v>112</v>
      </c>
      <c r="AJ117">
        <v>1</v>
      </c>
      <c r="AK117">
        <v>0.2533333333333333</v>
      </c>
      <c r="AL117">
        <v>0.99333333333333329</v>
      </c>
      <c r="AM117">
        <v>6.6222222222221544E-3</v>
      </c>
    </row>
    <row r="118" spans="1:39">
      <c r="A118">
        <v>516.4</v>
      </c>
      <c r="B118">
        <v>16.329999999999998</v>
      </c>
      <c r="C118">
        <v>3.8730000000000001E-2</v>
      </c>
      <c r="D118">
        <v>0</v>
      </c>
      <c r="E118">
        <v>1</v>
      </c>
      <c r="F118">
        <v>1</v>
      </c>
      <c r="G118">
        <v>0</v>
      </c>
      <c r="H118">
        <v>4.6643929451470438E-2</v>
      </c>
      <c r="I118">
        <v>4.6643929451470438E-2</v>
      </c>
      <c r="J118">
        <v>0.95335607054852955</v>
      </c>
      <c r="K118">
        <v>-4.7766813895030277E-2</v>
      </c>
      <c r="L118">
        <v>100</v>
      </c>
      <c r="M118">
        <v>4.8926031828415449E-2</v>
      </c>
      <c r="AF118">
        <v>0.12697716957810321</v>
      </c>
      <c r="AG118">
        <v>1</v>
      </c>
      <c r="AH118">
        <v>0</v>
      </c>
      <c r="AI118">
        <v>113</v>
      </c>
      <c r="AJ118">
        <v>1</v>
      </c>
      <c r="AK118">
        <v>0.2466666666666667</v>
      </c>
      <c r="AL118">
        <v>0.99333333333333329</v>
      </c>
      <c r="AM118">
        <v>6.6222222222222646E-3</v>
      </c>
    </row>
    <row r="119" spans="1:39">
      <c r="A119">
        <v>516.6</v>
      </c>
      <c r="B119">
        <v>15.7</v>
      </c>
      <c r="C119">
        <v>0.1115</v>
      </c>
      <c r="D119">
        <v>0</v>
      </c>
      <c r="E119">
        <v>1</v>
      </c>
      <c r="F119">
        <v>1</v>
      </c>
      <c r="G119">
        <v>0</v>
      </c>
      <c r="H119">
        <v>0.15867086570232311</v>
      </c>
      <c r="I119">
        <v>0.15867086570232311</v>
      </c>
      <c r="J119">
        <v>0.84132913429767686</v>
      </c>
      <c r="K119">
        <v>-0.1727723349314588</v>
      </c>
      <c r="L119">
        <v>100</v>
      </c>
      <c r="M119">
        <v>0.18859547260868137</v>
      </c>
      <c r="AF119">
        <v>0.12854088820661194</v>
      </c>
      <c r="AG119">
        <v>1</v>
      </c>
      <c r="AH119">
        <v>0</v>
      </c>
      <c r="AI119">
        <v>114</v>
      </c>
      <c r="AJ119">
        <v>1</v>
      </c>
      <c r="AK119">
        <v>0.24</v>
      </c>
      <c r="AL119">
        <v>0.99333333333333329</v>
      </c>
      <c r="AM119">
        <v>6.6222222222222646E-3</v>
      </c>
    </row>
    <row r="120" spans="1:39">
      <c r="A120">
        <v>519.4</v>
      </c>
      <c r="B120">
        <v>20.78</v>
      </c>
      <c r="C120">
        <v>3.1359999999999999E-2</v>
      </c>
      <c r="D120">
        <v>0</v>
      </c>
      <c r="E120">
        <v>1</v>
      </c>
      <c r="F120">
        <v>1</v>
      </c>
      <c r="G120">
        <v>0</v>
      </c>
      <c r="H120">
        <v>0.14067487152542296</v>
      </c>
      <c r="I120">
        <v>0.14067487152542296</v>
      </c>
      <c r="J120">
        <v>0.85932512847457709</v>
      </c>
      <c r="K120">
        <v>-0.15160793213163332</v>
      </c>
      <c r="L120">
        <v>100</v>
      </c>
      <c r="M120">
        <v>0.16370389607381858</v>
      </c>
      <c r="AF120">
        <v>0.13470934686566557</v>
      </c>
      <c r="AG120">
        <v>1</v>
      </c>
      <c r="AH120">
        <v>0</v>
      </c>
      <c r="AI120">
        <v>115</v>
      </c>
      <c r="AJ120">
        <v>1</v>
      </c>
      <c r="AK120">
        <v>0.23333333333333328</v>
      </c>
      <c r="AL120">
        <v>0.99333333333333329</v>
      </c>
      <c r="AM120">
        <v>6.6222222222221544E-3</v>
      </c>
    </row>
    <row r="121" spans="1:39">
      <c r="A121">
        <v>519.79999999999995</v>
      </c>
      <c r="B121">
        <v>21.82</v>
      </c>
      <c r="C121">
        <v>0.18590000000000001</v>
      </c>
      <c r="D121">
        <v>1</v>
      </c>
      <c r="E121">
        <v>0</v>
      </c>
      <c r="F121">
        <v>1</v>
      </c>
      <c r="G121">
        <v>1</v>
      </c>
      <c r="H121">
        <v>0.85392527388432249</v>
      </c>
      <c r="I121">
        <v>0.85392527388432249</v>
      </c>
      <c r="J121">
        <v>0.14607472611567751</v>
      </c>
      <c r="K121">
        <v>-0.15791159032844379</v>
      </c>
      <c r="L121">
        <v>100</v>
      </c>
      <c r="M121">
        <v>0.17106265686599834</v>
      </c>
      <c r="AF121">
        <v>0.14067487152542296</v>
      </c>
      <c r="AG121">
        <v>1</v>
      </c>
      <c r="AH121">
        <v>0</v>
      </c>
      <c r="AI121">
        <v>116</v>
      </c>
      <c r="AJ121">
        <v>1</v>
      </c>
      <c r="AK121">
        <v>0.22666666666666668</v>
      </c>
      <c r="AL121">
        <v>0.99333333333333329</v>
      </c>
      <c r="AM121">
        <v>0</v>
      </c>
    </row>
    <row r="122" spans="1:39">
      <c r="A122">
        <v>520</v>
      </c>
      <c r="B122">
        <v>15.71</v>
      </c>
      <c r="C122">
        <v>4.5679999999999998E-2</v>
      </c>
      <c r="D122">
        <v>0</v>
      </c>
      <c r="E122">
        <v>1</v>
      </c>
      <c r="F122">
        <v>1</v>
      </c>
      <c r="G122">
        <v>0</v>
      </c>
      <c r="H122">
        <v>4.6749212929640613E-2</v>
      </c>
      <c r="I122">
        <v>4.6749212929640613E-2</v>
      </c>
      <c r="J122">
        <v>0.95325078707035937</v>
      </c>
      <c r="K122">
        <v>-4.7877254574351741E-2</v>
      </c>
      <c r="L122">
        <v>100</v>
      </c>
      <c r="M122">
        <v>4.9041882329114786E-2</v>
      </c>
      <c r="AF122">
        <v>0.14374899798793186</v>
      </c>
      <c r="AG122">
        <v>0</v>
      </c>
      <c r="AH122">
        <v>1</v>
      </c>
      <c r="AI122">
        <v>116</v>
      </c>
      <c r="AJ122">
        <v>2</v>
      </c>
      <c r="AK122">
        <v>0.22666666666666668</v>
      </c>
      <c r="AL122">
        <v>0.98666666666666669</v>
      </c>
      <c r="AM122">
        <v>6.5777777777778204E-3</v>
      </c>
    </row>
    <row r="123" spans="1:39">
      <c r="A123">
        <v>520</v>
      </c>
      <c r="B123">
        <v>15.86</v>
      </c>
      <c r="C123">
        <v>0.1169</v>
      </c>
      <c r="D123">
        <v>0</v>
      </c>
      <c r="E123">
        <v>1</v>
      </c>
      <c r="F123">
        <v>1</v>
      </c>
      <c r="G123">
        <v>0</v>
      </c>
      <c r="H123">
        <v>0.18727894828351468</v>
      </c>
      <c r="I123">
        <v>0.18727894828351468</v>
      </c>
      <c r="J123">
        <v>0.81272105171648534</v>
      </c>
      <c r="K123">
        <v>-0.2073673381297895</v>
      </c>
      <c r="L123">
        <v>100</v>
      </c>
      <c r="M123">
        <v>0.23043447427377114</v>
      </c>
      <c r="AF123">
        <v>0.14641357512563166</v>
      </c>
      <c r="AG123">
        <v>1</v>
      </c>
      <c r="AH123">
        <v>0</v>
      </c>
      <c r="AI123">
        <v>117</v>
      </c>
      <c r="AJ123">
        <v>2</v>
      </c>
      <c r="AK123">
        <v>0.21999999999999997</v>
      </c>
      <c r="AL123">
        <v>0.98666666666666669</v>
      </c>
      <c r="AM123">
        <v>6.5777777777777111E-3</v>
      </c>
    </row>
    <row r="124" spans="1:39">
      <c r="A124">
        <v>523.79999999999995</v>
      </c>
      <c r="B124">
        <v>18.420000000000002</v>
      </c>
      <c r="C124">
        <v>2.562E-2</v>
      </c>
      <c r="D124">
        <v>0</v>
      </c>
      <c r="E124">
        <v>1</v>
      </c>
      <c r="F124">
        <v>1</v>
      </c>
      <c r="G124">
        <v>0</v>
      </c>
      <c r="H124">
        <v>7.0067478483108736E-2</v>
      </c>
      <c r="I124">
        <v>7.0067478483108736E-2</v>
      </c>
      <c r="J124">
        <v>0.92993252151689121</v>
      </c>
      <c r="K124">
        <v>-7.2643252975977929E-2</v>
      </c>
      <c r="L124">
        <v>100</v>
      </c>
      <c r="M124">
        <v>7.5346841692143188E-2</v>
      </c>
      <c r="AF124">
        <v>0.15607880710437638</v>
      </c>
      <c r="AG124">
        <v>1</v>
      </c>
      <c r="AH124">
        <v>0</v>
      </c>
      <c r="AI124">
        <v>118</v>
      </c>
      <c r="AJ124">
        <v>2</v>
      </c>
      <c r="AK124">
        <v>0.21333333333333337</v>
      </c>
      <c r="AL124">
        <v>0.98666666666666669</v>
      </c>
      <c r="AM124">
        <v>6.5777777777778204E-3</v>
      </c>
    </row>
    <row r="125" spans="1:39">
      <c r="A125">
        <v>526.4</v>
      </c>
      <c r="B125">
        <v>22.22</v>
      </c>
      <c r="C125">
        <v>1.5950000000000001E-3</v>
      </c>
      <c r="D125">
        <v>0</v>
      </c>
      <c r="E125">
        <v>1</v>
      </c>
      <c r="F125">
        <v>1</v>
      </c>
      <c r="G125">
        <v>0</v>
      </c>
      <c r="H125">
        <v>0.12697716957810321</v>
      </c>
      <c r="I125">
        <v>0.12697716957810321</v>
      </c>
      <c r="J125">
        <v>0.87302283042189677</v>
      </c>
      <c r="K125">
        <v>-0.13579357179846274</v>
      </c>
      <c r="L125">
        <v>100</v>
      </c>
      <c r="M125">
        <v>0.1454454169505971</v>
      </c>
      <c r="AF125">
        <v>0.15867086570232311</v>
      </c>
      <c r="AG125">
        <v>1</v>
      </c>
      <c r="AH125">
        <v>0</v>
      </c>
      <c r="AI125">
        <v>119</v>
      </c>
      <c r="AJ125">
        <v>2</v>
      </c>
      <c r="AK125">
        <v>0.20666666666666667</v>
      </c>
      <c r="AL125">
        <v>0.98666666666666669</v>
      </c>
      <c r="AM125">
        <v>6.5777777777778204E-3</v>
      </c>
    </row>
    <row r="126" spans="1:39">
      <c r="A126">
        <v>527.20000000000005</v>
      </c>
      <c r="B126">
        <v>19.309999999999999</v>
      </c>
      <c r="C126">
        <v>6.9200000000000002E-4</v>
      </c>
      <c r="D126">
        <v>0</v>
      </c>
      <c r="E126">
        <v>1</v>
      </c>
      <c r="F126">
        <v>1</v>
      </c>
      <c r="G126">
        <v>0</v>
      </c>
      <c r="H126">
        <v>5.6943415291387176E-2</v>
      </c>
      <c r="I126">
        <v>5.6943415291387176E-2</v>
      </c>
      <c r="J126">
        <v>0.94305658470861287</v>
      </c>
      <c r="K126">
        <v>-5.8628993155680355E-2</v>
      </c>
      <c r="L126">
        <v>100</v>
      </c>
      <c r="M126">
        <v>6.0381758862307969E-2</v>
      </c>
      <c r="AF126">
        <v>0.16092494271857988</v>
      </c>
      <c r="AG126">
        <v>1</v>
      </c>
      <c r="AH126">
        <v>0</v>
      </c>
      <c r="AI126">
        <v>120</v>
      </c>
      <c r="AJ126">
        <v>2</v>
      </c>
      <c r="AK126">
        <v>0.19999999999999996</v>
      </c>
      <c r="AL126">
        <v>0.98666666666666669</v>
      </c>
      <c r="AM126">
        <v>6.5777777777777111E-3</v>
      </c>
    </row>
    <row r="127" spans="1:39">
      <c r="A127">
        <v>529.4</v>
      </c>
      <c r="B127">
        <v>22.54</v>
      </c>
      <c r="C127">
        <v>8.7050000000000002E-2</v>
      </c>
      <c r="D127">
        <v>0</v>
      </c>
      <c r="E127">
        <v>1</v>
      </c>
      <c r="F127">
        <v>1</v>
      </c>
      <c r="G127">
        <v>0</v>
      </c>
      <c r="H127">
        <v>0.50113157733633173</v>
      </c>
      <c r="I127">
        <v>0.50113157733633173</v>
      </c>
      <c r="J127">
        <v>0.49886842266366827</v>
      </c>
      <c r="K127">
        <v>-0.69541290003757594</v>
      </c>
      <c r="L127">
        <v>0</v>
      </c>
      <c r="M127">
        <v>1.0045365763192216</v>
      </c>
      <c r="AF127">
        <v>0.16155890742178647</v>
      </c>
      <c r="AG127">
        <v>1</v>
      </c>
      <c r="AH127">
        <v>0</v>
      </c>
      <c r="AI127">
        <v>121</v>
      </c>
      <c r="AJ127">
        <v>2</v>
      </c>
      <c r="AK127">
        <v>0.19333333333333336</v>
      </c>
      <c r="AL127">
        <v>0.98666666666666669</v>
      </c>
      <c r="AM127">
        <v>0</v>
      </c>
    </row>
    <row r="128" spans="1:39">
      <c r="A128">
        <v>530.20000000000005</v>
      </c>
      <c r="B128">
        <v>15.56</v>
      </c>
      <c r="C128">
        <v>0.20710000000000001</v>
      </c>
      <c r="D128">
        <v>1</v>
      </c>
      <c r="E128">
        <v>0</v>
      </c>
      <c r="F128">
        <v>1</v>
      </c>
      <c r="G128">
        <v>1</v>
      </c>
      <c r="H128">
        <v>0.61336178972915922</v>
      </c>
      <c r="I128">
        <v>0.61336178972915922</v>
      </c>
      <c r="J128">
        <v>0.38663821027084078</v>
      </c>
      <c r="K128">
        <v>-0.48880032182594813</v>
      </c>
      <c r="L128">
        <v>100</v>
      </c>
      <c r="M128">
        <v>0.6303591399809364</v>
      </c>
      <c r="AF128">
        <v>0.17037730266786383</v>
      </c>
      <c r="AG128">
        <v>0</v>
      </c>
      <c r="AH128">
        <v>1</v>
      </c>
      <c r="AI128">
        <v>121</v>
      </c>
      <c r="AJ128">
        <v>3</v>
      </c>
      <c r="AK128">
        <v>0.19333333333333336</v>
      </c>
      <c r="AL128">
        <v>0.98</v>
      </c>
      <c r="AM128">
        <v>6.5333333333333753E-3</v>
      </c>
    </row>
    <row r="129" spans="1:39">
      <c r="A129">
        <v>531.5</v>
      </c>
      <c r="B129">
        <v>21.81</v>
      </c>
      <c r="C129">
        <v>8.2589999999999997E-2</v>
      </c>
      <c r="D129">
        <v>1</v>
      </c>
      <c r="E129">
        <v>0</v>
      </c>
      <c r="F129">
        <v>1</v>
      </c>
      <c r="G129">
        <v>1</v>
      </c>
      <c r="H129">
        <v>0.42954039103939479</v>
      </c>
      <c r="I129">
        <v>0.42954039103939479</v>
      </c>
      <c r="J129">
        <v>0.57045960896060521</v>
      </c>
      <c r="K129">
        <v>-0.84503949997857952</v>
      </c>
      <c r="L129">
        <v>0</v>
      </c>
      <c r="M129">
        <v>1.3280697714601797</v>
      </c>
      <c r="AF129">
        <v>0.17763893425298585</v>
      </c>
      <c r="AG129">
        <v>1</v>
      </c>
      <c r="AH129">
        <v>0</v>
      </c>
      <c r="AI129">
        <v>122</v>
      </c>
      <c r="AJ129">
        <v>3</v>
      </c>
      <c r="AK129">
        <v>0.18666666666666665</v>
      </c>
      <c r="AL129">
        <v>0.98</v>
      </c>
      <c r="AM129">
        <v>6.5333333333332669E-3</v>
      </c>
    </row>
    <row r="130" spans="1:39">
      <c r="A130">
        <v>534.6</v>
      </c>
      <c r="B130">
        <v>18.66</v>
      </c>
      <c r="C130">
        <v>0.1226</v>
      </c>
      <c r="D130">
        <v>1</v>
      </c>
      <c r="E130">
        <v>0</v>
      </c>
      <c r="F130">
        <v>1</v>
      </c>
      <c r="G130">
        <v>1</v>
      </c>
      <c r="H130">
        <v>0.41453310166815605</v>
      </c>
      <c r="I130">
        <v>0.41453310166815605</v>
      </c>
      <c r="J130">
        <v>0.58546689833184395</v>
      </c>
      <c r="K130">
        <v>-0.88060244832358148</v>
      </c>
      <c r="L130">
        <v>0</v>
      </c>
      <c r="M130">
        <v>1.412352586502307</v>
      </c>
      <c r="AF130">
        <v>0.1818876509471308</v>
      </c>
      <c r="AG130">
        <v>1</v>
      </c>
      <c r="AH130">
        <v>0</v>
      </c>
      <c r="AI130">
        <v>123</v>
      </c>
      <c r="AJ130">
        <v>3</v>
      </c>
      <c r="AK130">
        <v>0.18000000000000005</v>
      </c>
      <c r="AL130">
        <v>0.98</v>
      </c>
      <c r="AM130">
        <v>6.5333333333333753E-3</v>
      </c>
    </row>
    <row r="131" spans="1:39">
      <c r="A131">
        <v>538.9</v>
      </c>
      <c r="B131">
        <v>15.34</v>
      </c>
      <c r="C131">
        <v>9.2929999999999999E-2</v>
      </c>
      <c r="D131">
        <v>0</v>
      </c>
      <c r="E131">
        <v>1</v>
      </c>
      <c r="F131">
        <v>1</v>
      </c>
      <c r="G131">
        <v>0</v>
      </c>
      <c r="H131">
        <v>0.12854088820661194</v>
      </c>
      <c r="I131">
        <v>0.12854088820661194</v>
      </c>
      <c r="J131">
        <v>0.87145911179338809</v>
      </c>
      <c r="K131">
        <v>-0.13758633216987426</v>
      </c>
      <c r="L131">
        <v>100</v>
      </c>
      <c r="M131">
        <v>0.14750076792712147</v>
      </c>
      <c r="AF131">
        <v>0.18727894828351468</v>
      </c>
      <c r="AG131">
        <v>1</v>
      </c>
      <c r="AH131">
        <v>0</v>
      </c>
      <c r="AI131">
        <v>124</v>
      </c>
      <c r="AJ131">
        <v>3</v>
      </c>
      <c r="AK131">
        <v>0.17333333333333334</v>
      </c>
      <c r="AL131">
        <v>0.98</v>
      </c>
      <c r="AM131">
        <v>6.5333333333333753E-3</v>
      </c>
    </row>
    <row r="132" spans="1:39">
      <c r="A132">
        <v>541.6</v>
      </c>
      <c r="B132">
        <v>17.43</v>
      </c>
      <c r="C132">
        <v>4.3360000000000003E-2</v>
      </c>
      <c r="D132">
        <v>0</v>
      </c>
      <c r="E132">
        <v>1</v>
      </c>
      <c r="F132">
        <v>1</v>
      </c>
      <c r="G132">
        <v>0</v>
      </c>
      <c r="H132">
        <v>9.0731333939903916E-2</v>
      </c>
      <c r="I132">
        <v>9.0731333939903916E-2</v>
      </c>
      <c r="J132">
        <v>0.90926866606009604</v>
      </c>
      <c r="K132">
        <v>-9.5114666252239397E-2</v>
      </c>
      <c r="L132">
        <v>100</v>
      </c>
      <c r="M132">
        <v>9.9784956115387832E-2</v>
      </c>
      <c r="AF132">
        <v>0.18892350574589853</v>
      </c>
      <c r="AG132">
        <v>1</v>
      </c>
      <c r="AH132">
        <v>0</v>
      </c>
      <c r="AI132">
        <v>125</v>
      </c>
      <c r="AJ132">
        <v>3</v>
      </c>
      <c r="AK132">
        <v>0.16666666666666663</v>
      </c>
      <c r="AL132">
        <v>0.98</v>
      </c>
      <c r="AM132">
        <v>0</v>
      </c>
    </row>
    <row r="133" spans="1:39">
      <c r="A133">
        <v>545.20000000000005</v>
      </c>
      <c r="B133">
        <v>20.28</v>
      </c>
      <c r="C133">
        <v>9.8470000000000002E-2</v>
      </c>
      <c r="D133">
        <v>1</v>
      </c>
      <c r="E133">
        <v>0</v>
      </c>
      <c r="F133">
        <v>1</v>
      </c>
      <c r="G133">
        <v>1</v>
      </c>
      <c r="H133">
        <v>0.43783627343641635</v>
      </c>
      <c r="I133">
        <v>0.43783627343641635</v>
      </c>
      <c r="J133">
        <v>0.56216372656358371</v>
      </c>
      <c r="K133">
        <v>-0.82591024342786157</v>
      </c>
      <c r="L133">
        <v>0</v>
      </c>
      <c r="M133">
        <v>1.2839587779042763</v>
      </c>
      <c r="AF133">
        <v>0.1948473915051499</v>
      </c>
      <c r="AG133">
        <v>0</v>
      </c>
      <c r="AH133">
        <v>1</v>
      </c>
      <c r="AI133">
        <v>125</v>
      </c>
      <c r="AJ133">
        <v>4</v>
      </c>
      <c r="AK133">
        <v>0.16666666666666663</v>
      </c>
      <c r="AL133">
        <v>0.97333333333333338</v>
      </c>
      <c r="AM133">
        <v>6.4888888888888227E-3</v>
      </c>
    </row>
    <row r="134" spans="1:39">
      <c r="A134">
        <v>546.4</v>
      </c>
      <c r="B134">
        <v>17.02</v>
      </c>
      <c r="C134">
        <v>3.5540000000000002E-2</v>
      </c>
      <c r="D134">
        <v>0</v>
      </c>
      <c r="E134">
        <v>1</v>
      </c>
      <c r="F134">
        <v>1</v>
      </c>
      <c r="G134">
        <v>0</v>
      </c>
      <c r="H134">
        <v>7.3263777654132931E-2</v>
      </c>
      <c r="I134">
        <v>7.3263777654132931E-2</v>
      </c>
      <c r="J134">
        <v>0.92673622234586706</v>
      </c>
      <c r="K134">
        <v>-7.6086303696963203E-2</v>
      </c>
      <c r="L134">
        <v>100</v>
      </c>
      <c r="M134">
        <v>7.9055696634667827E-2</v>
      </c>
      <c r="AF134">
        <v>0.22515681845195779</v>
      </c>
      <c r="AG134">
        <v>1</v>
      </c>
      <c r="AH134">
        <v>0</v>
      </c>
      <c r="AI134">
        <v>126</v>
      </c>
      <c r="AJ134">
        <v>4</v>
      </c>
      <c r="AK134">
        <v>0.16000000000000003</v>
      </c>
      <c r="AL134">
        <v>0.97333333333333338</v>
      </c>
      <c r="AM134">
        <v>0</v>
      </c>
    </row>
    <row r="135" spans="1:39">
      <c r="A135">
        <v>551.70000000000005</v>
      </c>
      <c r="B135">
        <v>14.76</v>
      </c>
      <c r="C135">
        <v>3.261E-2</v>
      </c>
      <c r="D135">
        <v>0</v>
      </c>
      <c r="E135">
        <v>1</v>
      </c>
      <c r="F135">
        <v>1</v>
      </c>
      <c r="G135">
        <v>0</v>
      </c>
      <c r="H135">
        <v>3.8635601988167019E-2</v>
      </c>
      <c r="I135">
        <v>3.8635601988167019E-2</v>
      </c>
      <c r="J135">
        <v>0.96136439801183293</v>
      </c>
      <c r="K135">
        <v>-3.9401755608171343E-2</v>
      </c>
      <c r="L135">
        <v>100</v>
      </c>
      <c r="M135">
        <v>4.0188301197826834E-2</v>
      </c>
      <c r="AF135">
        <v>0.22803664207178712</v>
      </c>
      <c r="AG135">
        <v>0</v>
      </c>
      <c r="AH135">
        <v>1</v>
      </c>
      <c r="AI135">
        <v>126</v>
      </c>
      <c r="AJ135">
        <v>5</v>
      </c>
      <c r="AK135">
        <v>0.16000000000000003</v>
      </c>
      <c r="AL135">
        <v>0.96666666666666667</v>
      </c>
      <c r="AM135">
        <v>6.4444444444444861E-3</v>
      </c>
    </row>
    <row r="136" spans="1:39">
      <c r="A136">
        <v>553.5</v>
      </c>
      <c r="B136">
        <v>16.39</v>
      </c>
      <c r="C136">
        <v>8.0920000000000006E-2</v>
      </c>
      <c r="D136">
        <v>0</v>
      </c>
      <c r="E136">
        <v>1</v>
      </c>
      <c r="F136">
        <v>1</v>
      </c>
      <c r="G136">
        <v>0</v>
      </c>
      <c r="H136">
        <v>0.15607880710437638</v>
      </c>
      <c r="I136">
        <v>0.15607880710437638</v>
      </c>
      <c r="J136">
        <v>0.84392119289562362</v>
      </c>
      <c r="K136">
        <v>-0.16969616209215974</v>
      </c>
      <c r="L136">
        <v>100</v>
      </c>
      <c r="M136">
        <v>0.18494476548082167</v>
      </c>
      <c r="AF136">
        <v>0.23623040904289497</v>
      </c>
      <c r="AG136">
        <v>1</v>
      </c>
      <c r="AH136">
        <v>0</v>
      </c>
      <c r="AI136">
        <v>127</v>
      </c>
      <c r="AJ136">
        <v>5</v>
      </c>
      <c r="AK136">
        <v>0.15333333333333332</v>
      </c>
      <c r="AL136">
        <v>0.96666666666666667</v>
      </c>
      <c r="AM136">
        <v>0</v>
      </c>
    </row>
    <row r="137" spans="1:39">
      <c r="A137">
        <v>555.1</v>
      </c>
      <c r="B137">
        <v>18.3</v>
      </c>
      <c r="C137">
        <v>3.9739999999999998E-2</v>
      </c>
      <c r="D137">
        <v>0</v>
      </c>
      <c r="E137">
        <v>1</v>
      </c>
      <c r="F137">
        <v>1</v>
      </c>
      <c r="G137">
        <v>0</v>
      </c>
      <c r="H137">
        <v>0.12262728742912335</v>
      </c>
      <c r="I137">
        <v>0.12262728742912335</v>
      </c>
      <c r="J137">
        <v>0.87737271257087668</v>
      </c>
      <c r="K137">
        <v>-0.13082339106317153</v>
      </c>
      <c r="L137">
        <v>100</v>
      </c>
      <c r="M137">
        <v>0.13976647059127356</v>
      </c>
      <c r="AF137">
        <v>0.24224030019219764</v>
      </c>
      <c r="AG137">
        <v>0</v>
      </c>
      <c r="AH137">
        <v>1</v>
      </c>
      <c r="AI137">
        <v>127</v>
      </c>
      <c r="AJ137">
        <v>6</v>
      </c>
      <c r="AK137">
        <v>0.15333333333333332</v>
      </c>
      <c r="AL137">
        <v>0.96</v>
      </c>
      <c r="AM137">
        <v>0</v>
      </c>
    </row>
    <row r="138" spans="1:39">
      <c r="A138">
        <v>559.20000000000005</v>
      </c>
      <c r="B138">
        <v>10.94</v>
      </c>
      <c r="C138">
        <v>6.8769999999999998E-2</v>
      </c>
      <c r="D138">
        <v>0</v>
      </c>
      <c r="E138">
        <v>1</v>
      </c>
      <c r="F138">
        <v>1</v>
      </c>
      <c r="G138">
        <v>0</v>
      </c>
      <c r="H138">
        <v>2.9112992303672796E-2</v>
      </c>
      <c r="I138">
        <v>2.9112992303672796E-2</v>
      </c>
      <c r="J138">
        <v>0.97088700769632719</v>
      </c>
      <c r="K138">
        <v>-2.9545184407050531E-2</v>
      </c>
      <c r="L138">
        <v>100</v>
      </c>
      <c r="M138">
        <v>2.9985973725975244E-2</v>
      </c>
      <c r="AF138">
        <v>0.2457176532811062</v>
      </c>
      <c r="AG138">
        <v>0</v>
      </c>
      <c r="AH138">
        <v>1</v>
      </c>
      <c r="AI138">
        <v>127</v>
      </c>
      <c r="AJ138">
        <v>7</v>
      </c>
      <c r="AK138">
        <v>0.15333333333333332</v>
      </c>
      <c r="AL138">
        <v>0.95333333333333337</v>
      </c>
      <c r="AM138">
        <v>0</v>
      </c>
    </row>
    <row r="139" spans="1:39">
      <c r="A139">
        <v>559.20000000000005</v>
      </c>
      <c r="B139">
        <v>20.82</v>
      </c>
      <c r="C139">
        <v>0.10630000000000001</v>
      </c>
      <c r="D139">
        <v>1</v>
      </c>
      <c r="E139">
        <v>0</v>
      </c>
      <c r="F139">
        <v>1</v>
      </c>
      <c r="G139">
        <v>1</v>
      </c>
      <c r="H139">
        <v>0.55864920792243855</v>
      </c>
      <c r="I139">
        <v>0.55864920792243855</v>
      </c>
      <c r="J139">
        <v>0.44135079207756145</v>
      </c>
      <c r="K139">
        <v>-0.58223353783202469</v>
      </c>
      <c r="L139">
        <v>100</v>
      </c>
      <c r="M139">
        <v>0.79003207347040127</v>
      </c>
      <c r="AF139">
        <v>0.25339712554001453</v>
      </c>
      <c r="AG139">
        <v>0</v>
      </c>
      <c r="AH139">
        <v>1</v>
      </c>
      <c r="AI139">
        <v>127</v>
      </c>
      <c r="AJ139">
        <v>8</v>
      </c>
      <c r="AK139">
        <v>0.15333333333333332</v>
      </c>
      <c r="AL139">
        <v>0.94666666666666666</v>
      </c>
      <c r="AM139">
        <v>6.3111111111111519E-3</v>
      </c>
    </row>
    <row r="140" spans="1:39">
      <c r="A140">
        <v>561</v>
      </c>
      <c r="B140">
        <v>21.84</v>
      </c>
      <c r="C140">
        <v>4.0719999999999999E-2</v>
      </c>
      <c r="D140">
        <v>0</v>
      </c>
      <c r="E140">
        <v>1</v>
      </c>
      <c r="F140">
        <v>1</v>
      </c>
      <c r="G140">
        <v>0</v>
      </c>
      <c r="H140">
        <v>0.30518922385245517</v>
      </c>
      <c r="I140">
        <v>0.30518922385245517</v>
      </c>
      <c r="J140">
        <v>0.69481077614754483</v>
      </c>
      <c r="K140">
        <v>-0.36411573502396927</v>
      </c>
      <c r="L140">
        <v>100</v>
      </c>
      <c r="M140">
        <v>0.43924077508499593</v>
      </c>
      <c r="AF140">
        <v>0.25587372807950887</v>
      </c>
      <c r="AG140">
        <v>1</v>
      </c>
      <c r="AH140">
        <v>0</v>
      </c>
      <c r="AI140">
        <v>128</v>
      </c>
      <c r="AJ140">
        <v>8</v>
      </c>
      <c r="AK140">
        <v>0.14666666666666661</v>
      </c>
      <c r="AL140">
        <v>0.94666666666666666</v>
      </c>
      <c r="AM140">
        <v>0</v>
      </c>
    </row>
    <row r="141" spans="1:39">
      <c r="A141">
        <v>561</v>
      </c>
      <c r="B141">
        <v>22.3</v>
      </c>
      <c r="C141">
        <v>4.7509999999999997E-2</v>
      </c>
      <c r="D141">
        <v>0</v>
      </c>
      <c r="E141">
        <v>1</v>
      </c>
      <c r="F141">
        <v>1</v>
      </c>
      <c r="G141">
        <v>0</v>
      </c>
      <c r="H141">
        <v>0.36770621431139583</v>
      </c>
      <c r="I141">
        <v>0.36770621431139583</v>
      </c>
      <c r="J141">
        <v>0.63229378568860417</v>
      </c>
      <c r="K141">
        <v>-0.45840114207182142</v>
      </c>
      <c r="L141">
        <v>100</v>
      </c>
      <c r="M141">
        <v>0.58154329938723448</v>
      </c>
      <c r="AF141">
        <v>0.25807720778915683</v>
      </c>
      <c r="AG141">
        <v>0</v>
      </c>
      <c r="AH141">
        <v>1</v>
      </c>
      <c r="AI141">
        <v>128</v>
      </c>
      <c r="AJ141">
        <v>9</v>
      </c>
      <c r="AK141">
        <v>0.14666666666666661</v>
      </c>
      <c r="AL141">
        <v>0.94</v>
      </c>
      <c r="AM141">
        <v>6.2666666666666027E-3</v>
      </c>
    </row>
    <row r="142" spans="1:39">
      <c r="A142">
        <v>561.29999999999995</v>
      </c>
      <c r="B142">
        <v>13.9</v>
      </c>
      <c r="C142">
        <v>7.8600000000000003E-2</v>
      </c>
      <c r="D142">
        <v>0</v>
      </c>
      <c r="E142">
        <v>1</v>
      </c>
      <c r="F142">
        <v>1</v>
      </c>
      <c r="G142">
        <v>0</v>
      </c>
      <c r="H142">
        <v>8.3809241588251857E-2</v>
      </c>
      <c r="I142">
        <v>8.3809241588251857E-2</v>
      </c>
      <c r="J142">
        <v>0.91619075841174813</v>
      </c>
      <c r="K142">
        <v>-8.7530684448139176E-2</v>
      </c>
      <c r="L142">
        <v>100</v>
      </c>
      <c r="M142">
        <v>9.14757552603329E-2</v>
      </c>
      <c r="AF142">
        <v>0.27264038524336148</v>
      </c>
      <c r="AG142">
        <v>1</v>
      </c>
      <c r="AH142">
        <v>0</v>
      </c>
      <c r="AI142">
        <v>129</v>
      </c>
      <c r="AJ142">
        <v>9</v>
      </c>
      <c r="AK142">
        <v>0.14000000000000001</v>
      </c>
      <c r="AL142">
        <v>0.94</v>
      </c>
      <c r="AM142">
        <v>0</v>
      </c>
    </row>
    <row r="143" spans="1:39">
      <c r="A143">
        <v>563</v>
      </c>
      <c r="B143">
        <v>21.58</v>
      </c>
      <c r="C143">
        <v>3.1099999999999999E-2</v>
      </c>
      <c r="D143">
        <v>1</v>
      </c>
      <c r="E143">
        <v>0</v>
      </c>
      <c r="F143">
        <v>1</v>
      </c>
      <c r="G143">
        <v>1</v>
      </c>
      <c r="H143">
        <v>0.25339712554001453</v>
      </c>
      <c r="I143">
        <v>0.25339712554001453</v>
      </c>
      <c r="J143">
        <v>0.74660287445998552</v>
      </c>
      <c r="K143">
        <v>-1.3727973547268619</v>
      </c>
      <c r="L143">
        <v>0</v>
      </c>
      <c r="M143">
        <v>2.9463746791479992</v>
      </c>
      <c r="AF143">
        <v>0.29817177527179117</v>
      </c>
      <c r="AG143">
        <v>0</v>
      </c>
      <c r="AH143">
        <v>1</v>
      </c>
      <c r="AI143">
        <v>129</v>
      </c>
      <c r="AJ143">
        <v>10</v>
      </c>
      <c r="AK143">
        <v>0.14000000000000001</v>
      </c>
      <c r="AL143">
        <v>0.93333333333333335</v>
      </c>
      <c r="AM143">
        <v>6.2222222222222626E-3</v>
      </c>
    </row>
    <row r="144" spans="1:39">
      <c r="A144">
        <v>565.4</v>
      </c>
      <c r="B144">
        <v>19.63</v>
      </c>
      <c r="C144">
        <v>5.858E-2</v>
      </c>
      <c r="D144">
        <v>1</v>
      </c>
      <c r="E144">
        <v>0</v>
      </c>
      <c r="F144">
        <v>1</v>
      </c>
      <c r="G144">
        <v>1</v>
      </c>
      <c r="H144">
        <v>0.25807720778915683</v>
      </c>
      <c r="I144">
        <v>0.25807720778915683</v>
      </c>
      <c r="J144">
        <v>0.74192279221084312</v>
      </c>
      <c r="K144">
        <v>-1.3544964838316331</v>
      </c>
      <c r="L144">
        <v>0</v>
      </c>
      <c r="M144">
        <v>2.8748094361629057</v>
      </c>
      <c r="AF144">
        <v>0.30518922385245517</v>
      </c>
      <c r="AG144">
        <v>1</v>
      </c>
      <c r="AH144">
        <v>0</v>
      </c>
      <c r="AI144">
        <v>130</v>
      </c>
      <c r="AJ144">
        <v>10</v>
      </c>
      <c r="AK144">
        <v>0.1333333333333333</v>
      </c>
      <c r="AL144">
        <v>0.93333333333333335</v>
      </c>
      <c r="AM144">
        <v>6.2222222222221586E-3</v>
      </c>
    </row>
    <row r="145" spans="1:39">
      <c r="A145">
        <v>566.29999999999995</v>
      </c>
      <c r="B145">
        <v>14.36</v>
      </c>
      <c r="C145">
        <v>6.6640000000000005E-2</v>
      </c>
      <c r="D145">
        <v>0</v>
      </c>
      <c r="E145">
        <v>1</v>
      </c>
      <c r="F145">
        <v>1</v>
      </c>
      <c r="G145">
        <v>0</v>
      </c>
      <c r="H145">
        <v>7.9456079942706162E-2</v>
      </c>
      <c r="I145">
        <v>7.9456079942706162E-2</v>
      </c>
      <c r="J145">
        <v>0.9205439200572938</v>
      </c>
      <c r="K145">
        <v>-8.2790566185655751E-2</v>
      </c>
      <c r="L145">
        <v>100</v>
      </c>
      <c r="M145">
        <v>8.6314273780398104E-2</v>
      </c>
      <c r="AF145">
        <v>0.31086500249210719</v>
      </c>
      <c r="AG145">
        <v>1</v>
      </c>
      <c r="AH145">
        <v>0</v>
      </c>
      <c r="AI145">
        <v>131</v>
      </c>
      <c r="AJ145">
        <v>10</v>
      </c>
      <c r="AK145">
        <v>0.12666666666666671</v>
      </c>
      <c r="AL145">
        <v>0.93333333333333335</v>
      </c>
      <c r="AM145">
        <v>6.2222222222222626E-3</v>
      </c>
    </row>
    <row r="146" spans="1:39">
      <c r="A146">
        <v>568.9</v>
      </c>
      <c r="B146">
        <v>13.16</v>
      </c>
      <c r="C146">
        <v>3.8879999999999998E-2</v>
      </c>
      <c r="D146">
        <v>0</v>
      </c>
      <c r="E146">
        <v>1</v>
      </c>
      <c r="F146">
        <v>1</v>
      </c>
      <c r="G146">
        <v>0</v>
      </c>
      <c r="H146">
        <v>3.343142021982913E-2</v>
      </c>
      <c r="I146">
        <v>3.343142021982913E-2</v>
      </c>
      <c r="J146">
        <v>0.96656857978017086</v>
      </c>
      <c r="K146">
        <v>-3.4003026016954874E-2</v>
      </c>
      <c r="L146">
        <v>100</v>
      </c>
      <c r="M146">
        <v>3.4587737403415829E-2</v>
      </c>
      <c r="AF146">
        <v>0.33763559304352675</v>
      </c>
      <c r="AG146">
        <v>1</v>
      </c>
      <c r="AH146">
        <v>0</v>
      </c>
      <c r="AI146">
        <v>132</v>
      </c>
      <c r="AJ146">
        <v>10</v>
      </c>
      <c r="AK146">
        <v>0.12</v>
      </c>
      <c r="AL146">
        <v>0.93333333333333335</v>
      </c>
      <c r="AM146">
        <v>6.2222222222222626E-3</v>
      </c>
    </row>
    <row r="147" spans="1:39">
      <c r="A147">
        <v>571.79999999999995</v>
      </c>
      <c r="B147">
        <v>16.34</v>
      </c>
      <c r="C147">
        <v>1.857E-2</v>
      </c>
      <c r="D147">
        <v>0</v>
      </c>
      <c r="E147">
        <v>1</v>
      </c>
      <c r="F147">
        <v>1</v>
      </c>
      <c r="G147">
        <v>0</v>
      </c>
      <c r="H147">
        <v>5.6788598668130789E-2</v>
      </c>
      <c r="I147">
        <v>5.6788598668130789E-2</v>
      </c>
      <c r="J147">
        <v>0.9432114013318692</v>
      </c>
      <c r="K147">
        <v>-5.8464841905964293E-2</v>
      </c>
      <c r="L147">
        <v>100</v>
      </c>
      <c r="M147">
        <v>6.0207710156961622E-2</v>
      </c>
      <c r="AF147">
        <v>0.3468896020905633</v>
      </c>
      <c r="AG147">
        <v>1</v>
      </c>
      <c r="AH147">
        <v>0</v>
      </c>
      <c r="AI147">
        <v>133</v>
      </c>
      <c r="AJ147">
        <v>10</v>
      </c>
      <c r="AK147">
        <v>0.11333333333333329</v>
      </c>
      <c r="AL147">
        <v>0.93333333333333335</v>
      </c>
      <c r="AM147">
        <v>0</v>
      </c>
    </row>
    <row r="148" spans="1:39">
      <c r="A148">
        <v>572.29999999999995</v>
      </c>
      <c r="B148">
        <v>17.84</v>
      </c>
      <c r="C148">
        <v>1.9970000000000002E-2</v>
      </c>
      <c r="D148">
        <v>0</v>
      </c>
      <c r="E148">
        <v>1</v>
      </c>
      <c r="F148">
        <v>1</v>
      </c>
      <c r="G148">
        <v>0</v>
      </c>
      <c r="H148">
        <v>8.8934405737280689E-2</v>
      </c>
      <c r="I148">
        <v>8.8934405737280689E-2</v>
      </c>
      <c r="J148">
        <v>0.91106559426271927</v>
      </c>
      <c r="K148">
        <v>-9.3140381830457877E-2</v>
      </c>
      <c r="L148">
        <v>100</v>
      </c>
      <c r="M148">
        <v>9.761580976971361E-2</v>
      </c>
      <c r="AF148">
        <v>0.35970418791188791</v>
      </c>
      <c r="AG148">
        <v>0</v>
      </c>
      <c r="AH148">
        <v>1</v>
      </c>
      <c r="AI148">
        <v>133</v>
      </c>
      <c r="AJ148">
        <v>11</v>
      </c>
      <c r="AK148">
        <v>0.11333333333333329</v>
      </c>
      <c r="AL148">
        <v>0.92666666666666664</v>
      </c>
      <c r="AM148">
        <v>6.1777777777777144E-3</v>
      </c>
    </row>
    <row r="149" spans="1:39">
      <c r="A149">
        <v>572.6</v>
      </c>
      <c r="B149">
        <v>24.69</v>
      </c>
      <c r="C149">
        <v>5.2850000000000001E-2</v>
      </c>
      <c r="D149">
        <v>1</v>
      </c>
      <c r="E149">
        <v>0</v>
      </c>
      <c r="F149">
        <v>1</v>
      </c>
      <c r="G149">
        <v>1</v>
      </c>
      <c r="H149">
        <v>0.60259835687492824</v>
      </c>
      <c r="I149">
        <v>0.60259835687492824</v>
      </c>
      <c r="J149">
        <v>0.39740164312507176</v>
      </c>
      <c r="K149">
        <v>-0.50650437901562739</v>
      </c>
      <c r="L149">
        <v>100</v>
      </c>
      <c r="M149">
        <v>0.65948013065617117</v>
      </c>
      <c r="AF149">
        <v>0.36770621431139583</v>
      </c>
      <c r="AG149">
        <v>1</v>
      </c>
      <c r="AH149">
        <v>0</v>
      </c>
      <c r="AI149">
        <v>134</v>
      </c>
      <c r="AJ149">
        <v>11</v>
      </c>
      <c r="AK149">
        <v>0.10666666666666669</v>
      </c>
      <c r="AL149">
        <v>0.92666666666666664</v>
      </c>
      <c r="AM149">
        <v>6.1777777777778176E-3</v>
      </c>
    </row>
    <row r="150" spans="1:39">
      <c r="A150">
        <v>575.29999999999995</v>
      </c>
      <c r="B150">
        <v>15.6</v>
      </c>
      <c r="C150">
        <v>4.7050000000000002E-2</v>
      </c>
      <c r="D150">
        <v>0</v>
      </c>
      <c r="E150">
        <v>1</v>
      </c>
      <c r="F150">
        <v>1</v>
      </c>
      <c r="G150">
        <v>0</v>
      </c>
      <c r="H150">
        <v>8.3910645136317366E-2</v>
      </c>
      <c r="I150">
        <v>8.3910645136317366E-2</v>
      </c>
      <c r="J150">
        <v>0.91608935486368259</v>
      </c>
      <c r="K150">
        <v>-8.7641370087779502E-2</v>
      </c>
      <c r="L150">
        <v>100</v>
      </c>
      <c r="M150">
        <v>9.1596572638706825E-2</v>
      </c>
      <c r="AF150">
        <v>0.3735111904668531</v>
      </c>
      <c r="AG150">
        <v>1</v>
      </c>
      <c r="AH150">
        <v>0</v>
      </c>
      <c r="AI150">
        <v>135</v>
      </c>
      <c r="AJ150">
        <v>11</v>
      </c>
      <c r="AK150">
        <v>9.9999999999999978E-2</v>
      </c>
      <c r="AL150">
        <v>0.92666666666666664</v>
      </c>
      <c r="AM150">
        <v>6.1777777777777144E-3</v>
      </c>
    </row>
    <row r="151" spans="1:39">
      <c r="A151">
        <v>577.9</v>
      </c>
      <c r="B151">
        <v>20.83</v>
      </c>
      <c r="C151">
        <v>9.3659999999999993E-2</v>
      </c>
      <c r="D151">
        <v>1</v>
      </c>
      <c r="E151">
        <v>0</v>
      </c>
      <c r="F151">
        <v>1</v>
      </c>
      <c r="G151">
        <v>1</v>
      </c>
      <c r="H151">
        <v>0.54601892383881245</v>
      </c>
      <c r="I151">
        <v>0.54601892383881245</v>
      </c>
      <c r="J151">
        <v>0.45398107616118755</v>
      </c>
      <c r="K151">
        <v>-0.60510164479239881</v>
      </c>
      <c r="L151">
        <v>100</v>
      </c>
      <c r="M151">
        <v>0.83143835559663692</v>
      </c>
      <c r="AF151">
        <v>0.39568770534901565</v>
      </c>
      <c r="AG151">
        <v>1</v>
      </c>
      <c r="AH151">
        <v>0</v>
      </c>
      <c r="AI151">
        <v>136</v>
      </c>
      <c r="AJ151">
        <v>11</v>
      </c>
      <c r="AK151">
        <v>9.3333333333333379E-2</v>
      </c>
      <c r="AL151">
        <v>0.92666666666666664</v>
      </c>
      <c r="AM151">
        <v>0</v>
      </c>
    </row>
    <row r="152" spans="1:39">
      <c r="A152">
        <v>578.29999999999995</v>
      </c>
      <c r="B152">
        <v>22.61</v>
      </c>
      <c r="C152">
        <v>0.21279999999999999</v>
      </c>
      <c r="D152">
        <v>1</v>
      </c>
      <c r="E152">
        <v>0</v>
      </c>
      <c r="F152">
        <v>1</v>
      </c>
      <c r="G152">
        <v>1</v>
      </c>
      <c r="H152">
        <v>0.9621022104681709</v>
      </c>
      <c r="I152">
        <v>0.9621022104681709</v>
      </c>
      <c r="J152">
        <v>3.7897789531829096E-2</v>
      </c>
      <c r="K152">
        <v>-3.8634586072426098E-2</v>
      </c>
      <c r="L152">
        <v>100</v>
      </c>
      <c r="M152">
        <v>3.9390606444389686E-2</v>
      </c>
      <c r="AF152">
        <v>0.41453310166815605</v>
      </c>
      <c r="AG152">
        <v>0</v>
      </c>
      <c r="AH152">
        <v>1</v>
      </c>
      <c r="AI152">
        <v>136</v>
      </c>
      <c r="AJ152">
        <v>12</v>
      </c>
      <c r="AK152">
        <v>9.3333333333333379E-2</v>
      </c>
      <c r="AL152">
        <v>0.92</v>
      </c>
      <c r="AM152">
        <v>0</v>
      </c>
    </row>
    <row r="153" spans="1:39">
      <c r="A153">
        <v>578.9</v>
      </c>
      <c r="B153">
        <v>16.93</v>
      </c>
      <c r="C153">
        <v>9.9010000000000001E-2</v>
      </c>
      <c r="D153">
        <v>1</v>
      </c>
      <c r="E153">
        <v>0</v>
      </c>
      <c r="F153">
        <v>1</v>
      </c>
      <c r="G153">
        <v>1</v>
      </c>
      <c r="H153">
        <v>0.29817177527179117</v>
      </c>
      <c r="I153">
        <v>0.29817177527179117</v>
      </c>
      <c r="J153">
        <v>0.70182822472820883</v>
      </c>
      <c r="K153">
        <v>-1.2100855314604628</v>
      </c>
      <c r="L153">
        <v>0</v>
      </c>
      <c r="M153">
        <v>2.3537714932557732</v>
      </c>
      <c r="AF153">
        <v>0.42954039103939479</v>
      </c>
      <c r="AG153">
        <v>0</v>
      </c>
      <c r="AH153">
        <v>1</v>
      </c>
      <c r="AI153">
        <v>136</v>
      </c>
      <c r="AJ153">
        <v>13</v>
      </c>
      <c r="AK153">
        <v>9.3333333333333379E-2</v>
      </c>
      <c r="AL153">
        <v>0.91333333333333333</v>
      </c>
      <c r="AM153">
        <v>6.0888888888889284E-3</v>
      </c>
    </row>
    <row r="154" spans="1:39">
      <c r="A154">
        <v>582.70000000000005</v>
      </c>
      <c r="B154">
        <v>24.98</v>
      </c>
      <c r="C154">
        <v>8.6249999999999993E-2</v>
      </c>
      <c r="D154">
        <v>1</v>
      </c>
      <c r="E154">
        <v>0</v>
      </c>
      <c r="F154">
        <v>1</v>
      </c>
      <c r="G154">
        <v>1</v>
      </c>
      <c r="H154">
        <v>0.78957459239872163</v>
      </c>
      <c r="I154">
        <v>0.78957459239872163</v>
      </c>
      <c r="J154">
        <v>0.21042540760127837</v>
      </c>
      <c r="K154">
        <v>-0.23626096919375131</v>
      </c>
      <c r="L154">
        <v>100</v>
      </c>
      <c r="M154">
        <v>0.26650478577585379</v>
      </c>
      <c r="AF154">
        <v>0.43599177788610621</v>
      </c>
      <c r="AG154">
        <v>1</v>
      </c>
      <c r="AH154">
        <v>0</v>
      </c>
      <c r="AI154">
        <v>137</v>
      </c>
      <c r="AJ154">
        <v>13</v>
      </c>
      <c r="AK154">
        <v>8.666666666666667E-2</v>
      </c>
      <c r="AL154">
        <v>0.91333333333333333</v>
      </c>
      <c r="AM154">
        <v>0</v>
      </c>
    </row>
    <row r="155" spans="1:39">
      <c r="A155">
        <v>584.1</v>
      </c>
      <c r="B155">
        <v>15.79</v>
      </c>
      <c r="C155">
        <v>7.7890000000000001E-2</v>
      </c>
      <c r="D155">
        <v>1</v>
      </c>
      <c r="E155">
        <v>0</v>
      </c>
      <c r="F155">
        <v>1</v>
      </c>
      <c r="G155">
        <v>1</v>
      </c>
      <c r="H155">
        <v>0.17037730266786383</v>
      </c>
      <c r="I155">
        <v>0.17037730266786383</v>
      </c>
      <c r="J155">
        <v>0.82962269733213612</v>
      </c>
      <c r="K155">
        <v>-1.7697398737648338</v>
      </c>
      <c r="L155">
        <v>0</v>
      </c>
      <c r="M155">
        <v>4.8693263970108482</v>
      </c>
      <c r="AF155">
        <v>0.43783627343641635</v>
      </c>
      <c r="AG155">
        <v>0</v>
      </c>
      <c r="AH155">
        <v>1</v>
      </c>
      <c r="AI155">
        <v>137</v>
      </c>
      <c r="AJ155">
        <v>14</v>
      </c>
      <c r="AK155">
        <v>8.666666666666667E-2</v>
      </c>
      <c r="AL155">
        <v>0.90666666666666662</v>
      </c>
      <c r="AM155">
        <v>6.0444444444444833E-3</v>
      </c>
    </row>
    <row r="156" spans="1:39">
      <c r="A156">
        <v>585</v>
      </c>
      <c r="B156">
        <v>17.91</v>
      </c>
      <c r="C156">
        <v>2.8809999999999999E-2</v>
      </c>
      <c r="D156">
        <v>0</v>
      </c>
      <c r="E156">
        <v>1</v>
      </c>
      <c r="F156">
        <v>1</v>
      </c>
      <c r="G156">
        <v>0</v>
      </c>
      <c r="H156">
        <v>0.12185959259645122</v>
      </c>
      <c r="I156">
        <v>0.12185959259645122</v>
      </c>
      <c r="J156">
        <v>0.87814040740354882</v>
      </c>
      <c r="K156">
        <v>-0.1299487808163165</v>
      </c>
      <c r="L156">
        <v>100</v>
      </c>
      <c r="M156">
        <v>0.13877005495825079</v>
      </c>
      <c r="AF156">
        <v>0.50113157733633173</v>
      </c>
      <c r="AG156">
        <v>1</v>
      </c>
      <c r="AH156">
        <v>0</v>
      </c>
      <c r="AI156">
        <v>138</v>
      </c>
      <c r="AJ156">
        <v>14</v>
      </c>
      <c r="AK156">
        <v>7.999999999999996E-2</v>
      </c>
      <c r="AL156">
        <v>0.90666666666666662</v>
      </c>
      <c r="AM156">
        <v>6.0444444444443827E-3</v>
      </c>
    </row>
    <row r="157" spans="1:39">
      <c r="A157">
        <v>587.4</v>
      </c>
      <c r="B157">
        <v>15.18</v>
      </c>
      <c r="C157">
        <v>4.4790000000000003E-2</v>
      </c>
      <c r="D157">
        <v>0</v>
      </c>
      <c r="E157">
        <v>1</v>
      </c>
      <c r="F157">
        <v>1</v>
      </c>
      <c r="G157">
        <v>0</v>
      </c>
      <c r="H157">
        <v>8.1216843183672102E-2</v>
      </c>
      <c r="I157">
        <v>8.1216843183672102E-2</v>
      </c>
      <c r="J157">
        <v>0.91878315681632794</v>
      </c>
      <c r="K157">
        <v>-8.4705140054499264E-2</v>
      </c>
      <c r="L157">
        <v>100</v>
      </c>
      <c r="M157">
        <v>8.839609496662551E-2</v>
      </c>
      <c r="AF157">
        <v>0.50446381008828678</v>
      </c>
      <c r="AG157">
        <v>1</v>
      </c>
      <c r="AH157">
        <v>0</v>
      </c>
      <c r="AI157">
        <v>139</v>
      </c>
      <c r="AJ157">
        <v>14</v>
      </c>
      <c r="AK157">
        <v>7.3333333333333361E-2</v>
      </c>
      <c r="AL157">
        <v>0.90666666666666662</v>
      </c>
      <c r="AM157">
        <v>6.0444444444444833E-3</v>
      </c>
    </row>
    <row r="158" spans="1:39">
      <c r="A158">
        <v>588.70000000000005</v>
      </c>
      <c r="B158">
        <v>17.21</v>
      </c>
      <c r="C158">
        <v>1.4200000000000001E-2</v>
      </c>
      <c r="D158">
        <v>0</v>
      </c>
      <c r="E158">
        <v>1</v>
      </c>
      <c r="F158">
        <v>1</v>
      </c>
      <c r="G158">
        <v>0</v>
      </c>
      <c r="H158">
        <v>7.9426179970379679E-2</v>
      </c>
      <c r="I158">
        <v>7.9426179970379679E-2</v>
      </c>
      <c r="J158">
        <v>0.92057382002962029</v>
      </c>
      <c r="K158">
        <v>-8.275808594642052E-2</v>
      </c>
      <c r="L158">
        <v>100</v>
      </c>
      <c r="M158">
        <v>8.6278990605907158E-2</v>
      </c>
      <c r="AF158">
        <v>0.51112469948232331</v>
      </c>
      <c r="AG158">
        <v>1</v>
      </c>
      <c r="AH158">
        <v>0</v>
      </c>
      <c r="AI158">
        <v>140</v>
      </c>
      <c r="AJ158">
        <v>14</v>
      </c>
      <c r="AK158">
        <v>6.6666666666666652E-2</v>
      </c>
      <c r="AL158">
        <v>0.90666666666666662</v>
      </c>
      <c r="AM158">
        <v>0</v>
      </c>
    </row>
    <row r="159" spans="1:39">
      <c r="A159">
        <v>588.9</v>
      </c>
      <c r="B159">
        <v>22.29</v>
      </c>
      <c r="C159">
        <v>0.13850000000000001</v>
      </c>
      <c r="D159">
        <v>1</v>
      </c>
      <c r="E159">
        <v>0</v>
      </c>
      <c r="F159">
        <v>1</v>
      </c>
      <c r="G159">
        <v>1</v>
      </c>
      <c r="H159">
        <v>0.84444605409282458</v>
      </c>
      <c r="I159">
        <v>0.84444605409282458</v>
      </c>
      <c r="J159">
        <v>0.15555394590717542</v>
      </c>
      <c r="K159">
        <v>-0.1690744238831953</v>
      </c>
      <c r="L159">
        <v>100</v>
      </c>
      <c r="M159">
        <v>0.18420826902232923</v>
      </c>
      <c r="AF159">
        <v>0.53463450749896824</v>
      </c>
      <c r="AG159">
        <v>0</v>
      </c>
      <c r="AH159">
        <v>1</v>
      </c>
      <c r="AI159">
        <v>140</v>
      </c>
      <c r="AJ159">
        <v>15</v>
      </c>
      <c r="AK159">
        <v>6.6666666666666652E-2</v>
      </c>
      <c r="AL159">
        <v>0.9</v>
      </c>
      <c r="AM159">
        <v>0</v>
      </c>
    </row>
    <row r="160" spans="1:39">
      <c r="A160">
        <v>590</v>
      </c>
      <c r="B160">
        <v>23.77</v>
      </c>
      <c r="C160">
        <v>4.6969999999999998E-2</v>
      </c>
      <c r="D160">
        <v>0</v>
      </c>
      <c r="E160">
        <v>1</v>
      </c>
      <c r="F160">
        <v>1</v>
      </c>
      <c r="G160">
        <v>0</v>
      </c>
      <c r="H160">
        <v>0.55361327376038816</v>
      </c>
      <c r="I160">
        <v>0.55361327376038816</v>
      </c>
      <c r="J160">
        <v>0.44638672623961184</v>
      </c>
      <c r="K160">
        <v>-0.80656960348345108</v>
      </c>
      <c r="L160">
        <v>0</v>
      </c>
      <c r="M160">
        <v>1.2402099821024231</v>
      </c>
      <c r="AF160">
        <v>0.54601892383881245</v>
      </c>
      <c r="AG160">
        <v>0</v>
      </c>
      <c r="AH160">
        <v>1</v>
      </c>
      <c r="AI160">
        <v>140</v>
      </c>
      <c r="AJ160">
        <v>16</v>
      </c>
      <c r="AK160">
        <v>6.6666666666666652E-2</v>
      </c>
      <c r="AL160">
        <v>0.89333333333333331</v>
      </c>
      <c r="AM160">
        <v>5.9555555555554944E-3</v>
      </c>
    </row>
    <row r="161" spans="1:39">
      <c r="A161">
        <v>597.79999999999995</v>
      </c>
      <c r="B161">
        <v>23.75</v>
      </c>
      <c r="C161">
        <v>0.15579999999999999</v>
      </c>
      <c r="D161">
        <v>1</v>
      </c>
      <c r="E161">
        <v>0</v>
      </c>
      <c r="F161">
        <v>1</v>
      </c>
      <c r="G161">
        <v>1</v>
      </c>
      <c r="H161">
        <v>0.93046849671057463</v>
      </c>
      <c r="I161">
        <v>0.93046849671057463</v>
      </c>
      <c r="J161">
        <v>6.9531503289425367E-2</v>
      </c>
      <c r="K161">
        <v>-7.2067059775414472E-2</v>
      </c>
      <c r="L161">
        <v>100</v>
      </c>
      <c r="M161">
        <v>7.4727412626258288E-2</v>
      </c>
      <c r="AF161">
        <v>0.54706494676154904</v>
      </c>
      <c r="AG161">
        <v>1</v>
      </c>
      <c r="AH161">
        <v>0</v>
      </c>
      <c r="AI161">
        <v>141</v>
      </c>
      <c r="AJ161">
        <v>16</v>
      </c>
      <c r="AK161">
        <v>6.0000000000000053E-2</v>
      </c>
      <c r="AL161">
        <v>0.89333333333333331</v>
      </c>
      <c r="AM161">
        <v>5.9555555555555941E-3</v>
      </c>
    </row>
    <row r="162" spans="1:39">
      <c r="A162">
        <v>602.4</v>
      </c>
      <c r="B162">
        <v>17.05</v>
      </c>
      <c r="C162">
        <v>9.7890000000000005E-2</v>
      </c>
      <c r="D162">
        <v>1</v>
      </c>
      <c r="E162">
        <v>0</v>
      </c>
      <c r="F162">
        <v>1</v>
      </c>
      <c r="G162">
        <v>1</v>
      </c>
      <c r="H162">
        <v>0.35970418791188791</v>
      </c>
      <c r="I162">
        <v>0.35970418791188791</v>
      </c>
      <c r="J162">
        <v>0.64029581208811215</v>
      </c>
      <c r="K162">
        <v>-1.0224732855574323</v>
      </c>
      <c r="L162">
        <v>0</v>
      </c>
      <c r="M162">
        <v>1.7800621555314147</v>
      </c>
      <c r="AF162">
        <v>0.55361327376038816</v>
      </c>
      <c r="AG162">
        <v>1</v>
      </c>
      <c r="AH162">
        <v>0</v>
      </c>
      <c r="AI162">
        <v>142</v>
      </c>
      <c r="AJ162">
        <v>16</v>
      </c>
      <c r="AK162">
        <v>5.3333333333333344E-2</v>
      </c>
      <c r="AL162">
        <v>0.89333333333333331</v>
      </c>
      <c r="AM162">
        <v>0</v>
      </c>
    </row>
    <row r="163" spans="1:39">
      <c r="A163">
        <v>603.4</v>
      </c>
      <c r="B163">
        <v>21.25</v>
      </c>
      <c r="C163">
        <v>1.4619999999999999E-2</v>
      </c>
      <c r="D163">
        <v>0</v>
      </c>
      <c r="E163">
        <v>1</v>
      </c>
      <c r="F163">
        <v>1</v>
      </c>
      <c r="G163">
        <v>0</v>
      </c>
      <c r="H163">
        <v>0.25587372807950887</v>
      </c>
      <c r="I163">
        <v>0.25587372807950887</v>
      </c>
      <c r="J163">
        <v>0.74412627192049108</v>
      </c>
      <c r="K163">
        <v>-0.29554453822666915</v>
      </c>
      <c r="L163">
        <v>100</v>
      </c>
      <c r="M163">
        <v>0.34385794150115512</v>
      </c>
      <c r="AF163">
        <v>0.55864920792243855</v>
      </c>
      <c r="AG163">
        <v>0</v>
      </c>
      <c r="AH163">
        <v>1</v>
      </c>
      <c r="AI163">
        <v>142</v>
      </c>
      <c r="AJ163">
        <v>17</v>
      </c>
      <c r="AK163">
        <v>5.3333333333333344E-2</v>
      </c>
      <c r="AL163">
        <v>0.88666666666666671</v>
      </c>
      <c r="AM163">
        <v>5.9111111111111491E-3</v>
      </c>
    </row>
    <row r="164" spans="1:39">
      <c r="A164">
        <v>609.9</v>
      </c>
      <c r="B164">
        <v>23.12</v>
      </c>
      <c r="C164">
        <v>0.1981</v>
      </c>
      <c r="D164">
        <v>1</v>
      </c>
      <c r="E164">
        <v>0</v>
      </c>
      <c r="F164">
        <v>1</v>
      </c>
      <c r="G164">
        <v>1</v>
      </c>
      <c r="H164">
        <v>0.96880113701436033</v>
      </c>
      <c r="I164">
        <v>0.96880113701436033</v>
      </c>
      <c r="J164">
        <v>3.1198862985639675E-2</v>
      </c>
      <c r="K164">
        <v>-3.1695913112274883E-2</v>
      </c>
      <c r="L164">
        <v>100</v>
      </c>
      <c r="M164">
        <v>3.2203578003415598E-2</v>
      </c>
      <c r="AF164">
        <v>0.59424168244556541</v>
      </c>
      <c r="AG164">
        <v>1</v>
      </c>
      <c r="AH164">
        <v>0</v>
      </c>
      <c r="AI164">
        <v>143</v>
      </c>
      <c r="AJ164">
        <v>17</v>
      </c>
      <c r="AK164">
        <v>4.6666666666666634E-2</v>
      </c>
      <c r="AL164">
        <v>0.88666666666666671</v>
      </c>
      <c r="AM164">
        <v>0</v>
      </c>
    </row>
    <row r="165" spans="1:39">
      <c r="A165">
        <v>610.70000000000005</v>
      </c>
      <c r="B165">
        <v>23.81</v>
      </c>
      <c r="C165">
        <v>0.1115</v>
      </c>
      <c r="D165">
        <v>1</v>
      </c>
      <c r="E165">
        <v>0</v>
      </c>
      <c r="F165">
        <v>1</v>
      </c>
      <c r="G165">
        <v>1</v>
      </c>
      <c r="H165">
        <v>0.86103440624854022</v>
      </c>
      <c r="I165">
        <v>0.86103440624854022</v>
      </c>
      <c r="J165">
        <v>0.13896559375145978</v>
      </c>
      <c r="K165">
        <v>-0.14962081455311946</v>
      </c>
      <c r="L165">
        <v>100</v>
      </c>
      <c r="M165">
        <v>0.1613937756063919</v>
      </c>
      <c r="AF165">
        <v>0.60259835687492824</v>
      </c>
      <c r="AG165">
        <v>0</v>
      </c>
      <c r="AH165">
        <v>1</v>
      </c>
      <c r="AI165">
        <v>143</v>
      </c>
      <c r="AJ165">
        <v>18</v>
      </c>
      <c r="AK165">
        <v>4.6666666666666634E-2</v>
      </c>
      <c r="AL165">
        <v>0.88</v>
      </c>
      <c r="AM165">
        <v>0</v>
      </c>
    </row>
    <row r="166" spans="1:39">
      <c r="A166">
        <v>623.9</v>
      </c>
      <c r="B166">
        <v>27.85</v>
      </c>
      <c r="C166">
        <v>0.1103</v>
      </c>
      <c r="D166">
        <v>0</v>
      </c>
      <c r="E166">
        <v>1</v>
      </c>
      <c r="F166">
        <v>1</v>
      </c>
      <c r="G166">
        <v>0</v>
      </c>
      <c r="H166">
        <v>0.95911790149334886</v>
      </c>
      <c r="I166">
        <v>0.95911790149334886</v>
      </c>
      <c r="J166">
        <v>4.0882098506651143E-2</v>
      </c>
      <c r="K166">
        <v>-3.1970630010712449</v>
      </c>
      <c r="L166">
        <v>0</v>
      </c>
      <c r="M166">
        <v>23.460583887035771</v>
      </c>
      <c r="AF166">
        <v>0.61336178972915922</v>
      </c>
      <c r="AG166">
        <v>0</v>
      </c>
      <c r="AH166">
        <v>1</v>
      </c>
      <c r="AI166">
        <v>143</v>
      </c>
      <c r="AJ166">
        <v>19</v>
      </c>
      <c r="AK166">
        <v>4.6666666666666634E-2</v>
      </c>
      <c r="AL166">
        <v>0.87333333333333329</v>
      </c>
      <c r="AM166">
        <v>0</v>
      </c>
    </row>
    <row r="167" spans="1:39">
      <c r="A167">
        <v>629.9</v>
      </c>
      <c r="B167">
        <v>19.649999999999999</v>
      </c>
      <c r="C167">
        <v>0.30030000000000001</v>
      </c>
      <c r="D167">
        <v>0</v>
      </c>
      <c r="E167">
        <v>1</v>
      </c>
      <c r="F167">
        <v>1</v>
      </c>
      <c r="G167">
        <v>0</v>
      </c>
      <c r="H167">
        <v>0.99169604320570892</v>
      </c>
      <c r="I167">
        <v>0.99169604320570892</v>
      </c>
      <c r="J167">
        <v>8.3039567942910786E-3</v>
      </c>
      <c r="K167">
        <v>-4.7910231555717688</v>
      </c>
      <c r="L167">
        <v>0</v>
      </c>
      <c r="M167">
        <v>119.42451866891867</v>
      </c>
      <c r="AF167">
        <v>0.64346724887296358</v>
      </c>
      <c r="AG167">
        <v>0</v>
      </c>
      <c r="AH167">
        <v>1</v>
      </c>
      <c r="AI167">
        <v>143</v>
      </c>
      <c r="AJ167">
        <v>20</v>
      </c>
      <c r="AK167">
        <v>4.6666666666666634E-2</v>
      </c>
      <c r="AL167">
        <v>0.8666666666666667</v>
      </c>
      <c r="AM167">
        <v>0</v>
      </c>
    </row>
    <row r="168" spans="1:39">
      <c r="A168">
        <v>632.6</v>
      </c>
      <c r="B168">
        <v>16.82</v>
      </c>
      <c r="C168">
        <v>7.2500000000000004E-3</v>
      </c>
      <c r="D168">
        <v>0</v>
      </c>
      <c r="E168">
        <v>1</v>
      </c>
      <c r="F168">
        <v>1</v>
      </c>
      <c r="G168">
        <v>0</v>
      </c>
      <c r="H168">
        <v>9.8482329827244058E-2</v>
      </c>
      <c r="I168">
        <v>9.8482329827244058E-2</v>
      </c>
      <c r="J168">
        <v>0.90151767017275597</v>
      </c>
      <c r="K168">
        <v>-0.10367563567367029</v>
      </c>
      <c r="L168">
        <v>100</v>
      </c>
      <c r="M168">
        <v>0.10924059847697948</v>
      </c>
      <c r="AF168">
        <v>0.64726449013847376</v>
      </c>
      <c r="AG168">
        <v>0</v>
      </c>
      <c r="AH168">
        <v>1</v>
      </c>
      <c r="AI168">
        <v>143</v>
      </c>
      <c r="AJ168">
        <v>21</v>
      </c>
      <c r="AK168">
        <v>4.6666666666666634E-2</v>
      </c>
      <c r="AL168">
        <v>0.86</v>
      </c>
      <c r="AM168">
        <v>0</v>
      </c>
    </row>
    <row r="169" spans="1:39">
      <c r="A169">
        <v>633</v>
      </c>
      <c r="B169">
        <v>21.72</v>
      </c>
      <c r="C169">
        <v>0.13189999999999999</v>
      </c>
      <c r="D169">
        <v>1</v>
      </c>
      <c r="E169">
        <v>0</v>
      </c>
      <c r="F169">
        <v>1</v>
      </c>
      <c r="G169">
        <v>1</v>
      </c>
      <c r="H169">
        <v>0.8680183524837517</v>
      </c>
      <c r="I169">
        <v>0.8680183524837517</v>
      </c>
      <c r="J169">
        <v>0.1319816475162483</v>
      </c>
      <c r="K169">
        <v>-0.14154242113084523</v>
      </c>
      <c r="L169">
        <v>100</v>
      </c>
      <c r="M169">
        <v>0.15204937446149083</v>
      </c>
      <c r="AF169">
        <v>0.67213018694345317</v>
      </c>
      <c r="AG169">
        <v>0</v>
      </c>
      <c r="AH169">
        <v>1</v>
      </c>
      <c r="AI169">
        <v>143</v>
      </c>
      <c r="AJ169">
        <v>22</v>
      </c>
      <c r="AK169">
        <v>4.6666666666666634E-2</v>
      </c>
      <c r="AL169">
        <v>0.85333333333333328</v>
      </c>
      <c r="AM169">
        <v>5.6888888888888302E-3</v>
      </c>
    </row>
    <row r="170" spans="1:39">
      <c r="A170">
        <v>640.1</v>
      </c>
      <c r="B170">
        <v>15.18</v>
      </c>
      <c r="C170">
        <v>8.4870000000000001E-2</v>
      </c>
      <c r="D170">
        <v>0</v>
      </c>
      <c r="E170">
        <v>1</v>
      </c>
      <c r="F170">
        <v>1</v>
      </c>
      <c r="G170">
        <v>0</v>
      </c>
      <c r="H170">
        <v>0.27264038524336148</v>
      </c>
      <c r="I170">
        <v>0.27264038524336148</v>
      </c>
      <c r="J170">
        <v>0.72735961475663857</v>
      </c>
      <c r="K170">
        <v>-0.31833426796416336</v>
      </c>
      <c r="L170">
        <v>100</v>
      </c>
      <c r="M170">
        <v>0.37483574797396751</v>
      </c>
      <c r="AF170">
        <v>0.68381605067279994</v>
      </c>
      <c r="AG170">
        <v>1</v>
      </c>
      <c r="AH170">
        <v>0</v>
      </c>
      <c r="AI170">
        <v>144</v>
      </c>
      <c r="AJ170">
        <v>22</v>
      </c>
      <c r="AK170">
        <v>4.0000000000000036E-2</v>
      </c>
      <c r="AL170">
        <v>0.85333333333333328</v>
      </c>
      <c r="AM170">
        <v>0</v>
      </c>
    </row>
    <row r="171" spans="1:39">
      <c r="A171">
        <v>640.70000000000005</v>
      </c>
      <c r="B171">
        <v>10.89</v>
      </c>
      <c r="C171">
        <v>8.8419999999999999E-2</v>
      </c>
      <c r="D171">
        <v>0</v>
      </c>
      <c r="E171">
        <v>1</v>
      </c>
      <c r="F171">
        <v>1</v>
      </c>
      <c r="G171">
        <v>0</v>
      </c>
      <c r="H171">
        <v>0.10147969828472286</v>
      </c>
      <c r="I171">
        <v>0.10147969828472286</v>
      </c>
      <c r="J171">
        <v>0.89852030171527719</v>
      </c>
      <c r="K171">
        <v>-0.10700597789383684</v>
      </c>
      <c r="L171">
        <v>100</v>
      </c>
      <c r="M171">
        <v>0.11294090750203184</v>
      </c>
      <c r="AF171">
        <v>0.68386280988789228</v>
      </c>
      <c r="AG171">
        <v>0</v>
      </c>
      <c r="AH171">
        <v>1</v>
      </c>
      <c r="AI171">
        <v>144</v>
      </c>
      <c r="AJ171">
        <v>23</v>
      </c>
      <c r="AK171">
        <v>4.0000000000000036E-2</v>
      </c>
      <c r="AL171">
        <v>0.84666666666666668</v>
      </c>
      <c r="AM171">
        <v>5.6444444444444805E-3</v>
      </c>
    </row>
    <row r="172" spans="1:39">
      <c r="A172">
        <v>641.20000000000005</v>
      </c>
      <c r="B172">
        <v>13.47</v>
      </c>
      <c r="C172">
        <v>5.7239999999999999E-2</v>
      </c>
      <c r="D172">
        <v>0</v>
      </c>
      <c r="E172">
        <v>1</v>
      </c>
      <c r="F172">
        <v>1</v>
      </c>
      <c r="G172">
        <v>0</v>
      </c>
      <c r="H172">
        <v>0.11280542365184817</v>
      </c>
      <c r="I172">
        <v>0.11280542365184817</v>
      </c>
      <c r="J172">
        <v>0.8871945763481518</v>
      </c>
      <c r="K172">
        <v>-0.1196909561881194</v>
      </c>
      <c r="L172">
        <v>100</v>
      </c>
      <c r="M172">
        <v>0.12714845949146247</v>
      </c>
      <c r="AF172">
        <v>0.68566802048965436</v>
      </c>
      <c r="AG172">
        <v>1</v>
      </c>
      <c r="AH172">
        <v>0</v>
      </c>
      <c r="AI172">
        <v>145</v>
      </c>
      <c r="AJ172">
        <v>23</v>
      </c>
      <c r="AK172">
        <v>3.3333333333333326E-2</v>
      </c>
      <c r="AL172">
        <v>0.84666666666666668</v>
      </c>
      <c r="AM172">
        <v>0</v>
      </c>
    </row>
    <row r="173" spans="1:39">
      <c r="A173">
        <v>642.5</v>
      </c>
      <c r="B173">
        <v>19.77</v>
      </c>
      <c r="C173">
        <v>9.3880000000000005E-2</v>
      </c>
      <c r="D173">
        <v>1</v>
      </c>
      <c r="E173">
        <v>0</v>
      </c>
      <c r="F173">
        <v>1</v>
      </c>
      <c r="G173">
        <v>1</v>
      </c>
      <c r="H173">
        <v>0.64726449013847376</v>
      </c>
      <c r="I173">
        <v>0.64726449013847376</v>
      </c>
      <c r="J173">
        <v>0.35273550986152624</v>
      </c>
      <c r="K173">
        <v>-0.43500027336512254</v>
      </c>
      <c r="L173">
        <v>100</v>
      </c>
      <c r="M173">
        <v>0.54496348129041206</v>
      </c>
      <c r="AF173">
        <v>0.7284012993146054</v>
      </c>
      <c r="AG173">
        <v>0</v>
      </c>
      <c r="AH173">
        <v>1</v>
      </c>
      <c r="AI173">
        <v>145</v>
      </c>
      <c r="AJ173">
        <v>24</v>
      </c>
      <c r="AK173">
        <v>3.3333333333333326E-2</v>
      </c>
      <c r="AL173">
        <v>0.84</v>
      </c>
      <c r="AM173">
        <v>0</v>
      </c>
    </row>
    <row r="174" spans="1:39">
      <c r="A174">
        <v>642.70000000000005</v>
      </c>
      <c r="B174">
        <v>20.22</v>
      </c>
      <c r="C174">
        <v>0.11799999999999999</v>
      </c>
      <c r="D174">
        <v>1</v>
      </c>
      <c r="E174">
        <v>0</v>
      </c>
      <c r="F174">
        <v>1</v>
      </c>
      <c r="G174">
        <v>1</v>
      </c>
      <c r="H174">
        <v>0.77774316699226353</v>
      </c>
      <c r="I174">
        <v>0.77774316699226353</v>
      </c>
      <c r="J174">
        <v>0.22225683300773647</v>
      </c>
      <c r="K174">
        <v>-0.25135892885241728</v>
      </c>
      <c r="L174">
        <v>100</v>
      </c>
      <c r="M174">
        <v>0.28577150200786955</v>
      </c>
      <c r="AF174">
        <v>0.76063905453039016</v>
      </c>
      <c r="AG174">
        <v>0</v>
      </c>
      <c r="AH174">
        <v>1</v>
      </c>
      <c r="AI174">
        <v>145</v>
      </c>
      <c r="AJ174">
        <v>25</v>
      </c>
      <c r="AK174">
        <v>3.3333333333333326E-2</v>
      </c>
      <c r="AL174">
        <v>0.83333333333333337</v>
      </c>
      <c r="AM174">
        <v>0</v>
      </c>
    </row>
    <row r="175" spans="1:39">
      <c r="A175">
        <v>644.79999999999995</v>
      </c>
      <c r="B175">
        <v>21.53</v>
      </c>
      <c r="C175">
        <v>0.14249999999999999</v>
      </c>
      <c r="D175">
        <v>1</v>
      </c>
      <c r="E175">
        <v>0</v>
      </c>
      <c r="F175">
        <v>1</v>
      </c>
      <c r="G175">
        <v>1</v>
      </c>
      <c r="H175">
        <v>0.89885533183401645</v>
      </c>
      <c r="I175">
        <v>0.89885533183401645</v>
      </c>
      <c r="J175">
        <v>0.10114466816598355</v>
      </c>
      <c r="K175">
        <v>-0.1066331786677142</v>
      </c>
      <c r="L175">
        <v>100</v>
      </c>
      <c r="M175">
        <v>0.11252608132123873</v>
      </c>
      <c r="AF175">
        <v>0.7695771667734973</v>
      </c>
      <c r="AG175">
        <v>0</v>
      </c>
      <c r="AH175">
        <v>1</v>
      </c>
      <c r="AI175">
        <v>145</v>
      </c>
      <c r="AJ175">
        <v>26</v>
      </c>
      <c r="AK175">
        <v>3.3333333333333326E-2</v>
      </c>
      <c r="AL175">
        <v>0.82666666666666666</v>
      </c>
      <c r="AM175">
        <v>0</v>
      </c>
    </row>
    <row r="176" spans="1:39">
      <c r="A176">
        <v>645.70000000000005</v>
      </c>
      <c r="B176">
        <v>22.15</v>
      </c>
      <c r="C176">
        <v>0.2135</v>
      </c>
      <c r="D176">
        <v>1</v>
      </c>
      <c r="E176">
        <v>0</v>
      </c>
      <c r="F176">
        <v>1</v>
      </c>
      <c r="G176">
        <v>1</v>
      </c>
      <c r="H176">
        <v>0.97972398032927177</v>
      </c>
      <c r="I176">
        <v>0.97972398032927177</v>
      </c>
      <c r="J176">
        <v>2.0276019670728229E-2</v>
      </c>
      <c r="K176">
        <v>-2.0484399714330397E-2</v>
      </c>
      <c r="L176">
        <v>100</v>
      </c>
      <c r="M176">
        <v>2.0695644975346768E-2</v>
      </c>
      <c r="AF176">
        <v>0.77774316699226353</v>
      </c>
      <c r="AG176">
        <v>0</v>
      </c>
      <c r="AH176">
        <v>1</v>
      </c>
      <c r="AI176">
        <v>145</v>
      </c>
      <c r="AJ176">
        <v>27</v>
      </c>
      <c r="AK176">
        <v>3.3333333333333326E-2</v>
      </c>
      <c r="AL176">
        <v>0.82000000000000006</v>
      </c>
      <c r="AM176">
        <v>0</v>
      </c>
    </row>
    <row r="177" spans="1:39">
      <c r="A177">
        <v>648.20000000000005</v>
      </c>
      <c r="B177">
        <v>21.46</v>
      </c>
      <c r="C177">
        <v>0.12039999999999999</v>
      </c>
      <c r="D177">
        <v>1</v>
      </c>
      <c r="E177">
        <v>0</v>
      </c>
      <c r="F177">
        <v>1</v>
      </c>
      <c r="G177">
        <v>1</v>
      </c>
      <c r="H177">
        <v>0.85018890179641449</v>
      </c>
      <c r="I177">
        <v>0.85018890179641449</v>
      </c>
      <c r="J177">
        <v>0.14981109820358551</v>
      </c>
      <c r="K177">
        <v>-0.162296716781303</v>
      </c>
      <c r="L177">
        <v>100</v>
      </c>
      <c r="M177">
        <v>0.17620919055405307</v>
      </c>
      <c r="AF177">
        <v>0.78957459239872163</v>
      </c>
      <c r="AG177">
        <v>0</v>
      </c>
      <c r="AH177">
        <v>1</v>
      </c>
      <c r="AI177">
        <v>145</v>
      </c>
      <c r="AJ177">
        <v>28</v>
      </c>
      <c r="AK177">
        <v>3.3333333333333326E-2</v>
      </c>
      <c r="AL177">
        <v>0.81333333333333335</v>
      </c>
      <c r="AM177">
        <v>0</v>
      </c>
    </row>
    <row r="178" spans="1:39">
      <c r="A178">
        <v>651</v>
      </c>
      <c r="B178">
        <v>19.73</v>
      </c>
      <c r="C178">
        <v>0.13619999999999999</v>
      </c>
      <c r="D178">
        <v>0</v>
      </c>
      <c r="E178">
        <v>1</v>
      </c>
      <c r="F178">
        <v>1</v>
      </c>
      <c r="G178">
        <v>0</v>
      </c>
      <c r="H178">
        <v>0.82984410093540706</v>
      </c>
      <c r="I178">
        <v>0.82984410093540706</v>
      </c>
      <c r="J178">
        <v>0.17015589906459294</v>
      </c>
      <c r="K178">
        <v>-1.7710402088472375</v>
      </c>
      <c r="L178">
        <v>0</v>
      </c>
      <c r="M178">
        <v>4.8769634523243282</v>
      </c>
      <c r="AF178">
        <v>0.78970324492914723</v>
      </c>
      <c r="AG178">
        <v>0</v>
      </c>
      <c r="AH178">
        <v>1</v>
      </c>
      <c r="AI178">
        <v>145</v>
      </c>
      <c r="AJ178">
        <v>29</v>
      </c>
      <c r="AK178">
        <v>3.3333333333333326E-2</v>
      </c>
      <c r="AL178">
        <v>0.80666666666666664</v>
      </c>
      <c r="AM178">
        <v>0</v>
      </c>
    </row>
    <row r="179" spans="1:39">
      <c r="A179">
        <v>651.9</v>
      </c>
      <c r="B179">
        <v>15.24</v>
      </c>
      <c r="C179">
        <v>9.9659999999999999E-2</v>
      </c>
      <c r="D179">
        <v>0</v>
      </c>
      <c r="E179">
        <v>1</v>
      </c>
      <c r="F179">
        <v>1</v>
      </c>
      <c r="G179">
        <v>0</v>
      </c>
      <c r="H179">
        <v>0.3735111904668531</v>
      </c>
      <c r="I179">
        <v>0.3735111904668531</v>
      </c>
      <c r="J179">
        <v>0.6264888095331469</v>
      </c>
      <c r="K179">
        <v>-0.46762436668399598</v>
      </c>
      <c r="L179">
        <v>100</v>
      </c>
      <c r="M179">
        <v>0.59619770502395697</v>
      </c>
      <c r="AF179">
        <v>0.79952927710891319</v>
      </c>
      <c r="AG179">
        <v>0</v>
      </c>
      <c r="AH179">
        <v>1</v>
      </c>
      <c r="AI179">
        <v>145</v>
      </c>
      <c r="AJ179">
        <v>30</v>
      </c>
      <c r="AK179">
        <v>3.3333333333333326E-2</v>
      </c>
      <c r="AL179">
        <v>0.8</v>
      </c>
      <c r="AM179">
        <v>0</v>
      </c>
    </row>
    <row r="180" spans="1:39">
      <c r="A180">
        <v>656.9</v>
      </c>
      <c r="B180">
        <v>21.59</v>
      </c>
      <c r="C180">
        <v>0.1293</v>
      </c>
      <c r="D180">
        <v>1</v>
      </c>
      <c r="E180">
        <v>0</v>
      </c>
      <c r="F180">
        <v>1</v>
      </c>
      <c r="G180">
        <v>1</v>
      </c>
      <c r="H180">
        <v>0.88711201890885172</v>
      </c>
      <c r="I180">
        <v>0.88711201890885172</v>
      </c>
      <c r="J180">
        <v>0.11288798109114828</v>
      </c>
      <c r="K180">
        <v>-0.11978401500848375</v>
      </c>
      <c r="L180">
        <v>100</v>
      </c>
      <c r="M180">
        <v>0.12725335547815095</v>
      </c>
      <c r="AF180">
        <v>0.80127238675817514</v>
      </c>
      <c r="AG180">
        <v>0</v>
      </c>
      <c r="AH180">
        <v>1</v>
      </c>
      <c r="AI180">
        <v>145</v>
      </c>
      <c r="AJ180">
        <v>31</v>
      </c>
      <c r="AK180">
        <v>3.3333333333333326E-2</v>
      </c>
      <c r="AL180">
        <v>0.79333333333333333</v>
      </c>
      <c r="AM180">
        <v>5.2888888888889228E-3</v>
      </c>
    </row>
    <row r="181" spans="1:39">
      <c r="A181">
        <v>658.8</v>
      </c>
      <c r="B181">
        <v>27.54</v>
      </c>
      <c r="C181">
        <v>0.16389999999999999</v>
      </c>
      <c r="D181">
        <v>1</v>
      </c>
      <c r="E181">
        <v>0</v>
      </c>
      <c r="F181">
        <v>1</v>
      </c>
      <c r="G181">
        <v>1</v>
      </c>
      <c r="H181">
        <v>0.98995175233628829</v>
      </c>
      <c r="I181">
        <v>0.98995175233628829</v>
      </c>
      <c r="J181">
        <v>1.0048247663711707E-2</v>
      </c>
      <c r="K181">
        <v>-1.0099072054941023E-2</v>
      </c>
      <c r="L181">
        <v>100</v>
      </c>
      <c r="M181">
        <v>1.015023978693691E-2</v>
      </c>
      <c r="AF181">
        <v>0.82984410093540706</v>
      </c>
      <c r="AG181">
        <v>1</v>
      </c>
      <c r="AH181">
        <v>0</v>
      </c>
      <c r="AI181">
        <v>146</v>
      </c>
      <c r="AJ181">
        <v>31</v>
      </c>
      <c r="AK181">
        <v>2.6666666666666616E-2</v>
      </c>
      <c r="AL181">
        <v>0.79333333333333333</v>
      </c>
      <c r="AM181">
        <v>0</v>
      </c>
    </row>
    <row r="182" spans="1:39">
      <c r="A182">
        <v>662.7</v>
      </c>
      <c r="B182">
        <v>24.02</v>
      </c>
      <c r="C182">
        <v>3.1019999999999999E-2</v>
      </c>
      <c r="D182">
        <v>0</v>
      </c>
      <c r="E182">
        <v>1</v>
      </c>
      <c r="F182">
        <v>1</v>
      </c>
      <c r="G182">
        <v>0</v>
      </c>
      <c r="H182">
        <v>0.68566802048965436</v>
      </c>
      <c r="I182">
        <v>0.68566802048965436</v>
      </c>
      <c r="J182">
        <v>0.31433197951034564</v>
      </c>
      <c r="K182">
        <v>-1.1573055919920909</v>
      </c>
      <c r="L182">
        <v>0</v>
      </c>
      <c r="M182">
        <v>2.1813498631534785</v>
      </c>
      <c r="AF182">
        <v>0.83054495998644307</v>
      </c>
      <c r="AG182">
        <v>0</v>
      </c>
      <c r="AH182">
        <v>1</v>
      </c>
      <c r="AI182">
        <v>146</v>
      </c>
      <c r="AJ182">
        <v>32</v>
      </c>
      <c r="AK182">
        <v>2.6666666666666616E-2</v>
      </c>
      <c r="AL182">
        <v>0.78666666666666663</v>
      </c>
      <c r="AM182">
        <v>0</v>
      </c>
    </row>
    <row r="183" spans="1:39">
      <c r="A183">
        <v>668.3</v>
      </c>
      <c r="B183">
        <v>23.94</v>
      </c>
      <c r="C183">
        <v>0.12670000000000001</v>
      </c>
      <c r="D183">
        <v>1</v>
      </c>
      <c r="E183">
        <v>0</v>
      </c>
      <c r="F183">
        <v>1</v>
      </c>
      <c r="G183">
        <v>1</v>
      </c>
      <c r="H183">
        <v>0.94470664814578031</v>
      </c>
      <c r="I183">
        <v>0.94470664814578031</v>
      </c>
      <c r="J183">
        <v>5.5293351854219686E-2</v>
      </c>
      <c r="K183">
        <v>-5.6880824922843999E-2</v>
      </c>
      <c r="L183">
        <v>100</v>
      </c>
      <c r="M183">
        <v>5.8529652525200836E-2</v>
      </c>
      <c r="AF183">
        <v>0.83491437531410906</v>
      </c>
      <c r="AG183">
        <v>0</v>
      </c>
      <c r="AH183">
        <v>1</v>
      </c>
      <c r="AI183">
        <v>146</v>
      </c>
      <c r="AJ183">
        <v>33</v>
      </c>
      <c r="AK183">
        <v>2.6666666666666616E-2</v>
      </c>
      <c r="AL183">
        <v>0.78</v>
      </c>
      <c r="AM183">
        <v>0</v>
      </c>
    </row>
    <row r="184" spans="1:39">
      <c r="A184">
        <v>671.4</v>
      </c>
      <c r="B184">
        <v>23.21</v>
      </c>
      <c r="C184">
        <v>0.16969999999999999</v>
      </c>
      <c r="D184">
        <v>1</v>
      </c>
      <c r="E184">
        <v>0</v>
      </c>
      <c r="F184">
        <v>1</v>
      </c>
      <c r="G184">
        <v>1</v>
      </c>
      <c r="H184">
        <v>0.97241673628163983</v>
      </c>
      <c r="I184">
        <v>0.97241673628163983</v>
      </c>
      <c r="J184">
        <v>2.7583263718360174E-2</v>
      </c>
      <c r="K184">
        <v>-2.7970825374378155E-2</v>
      </c>
      <c r="L184">
        <v>100</v>
      </c>
      <c r="M184">
        <v>2.8365681800000681E-2</v>
      </c>
      <c r="AF184">
        <v>0.83656377167525997</v>
      </c>
      <c r="AG184">
        <v>0</v>
      </c>
      <c r="AH184">
        <v>1</v>
      </c>
      <c r="AI184">
        <v>146</v>
      </c>
      <c r="AJ184">
        <v>34</v>
      </c>
      <c r="AK184">
        <v>2.6666666666666616E-2</v>
      </c>
      <c r="AL184">
        <v>0.77333333333333332</v>
      </c>
      <c r="AM184">
        <v>0</v>
      </c>
    </row>
    <row r="185" spans="1:39">
      <c r="A185">
        <v>674.5</v>
      </c>
      <c r="B185">
        <v>16.39</v>
      </c>
      <c r="C185">
        <v>0.1138</v>
      </c>
      <c r="D185">
        <v>0</v>
      </c>
      <c r="E185">
        <v>1</v>
      </c>
      <c r="F185">
        <v>1</v>
      </c>
      <c r="G185">
        <v>0</v>
      </c>
      <c r="H185">
        <v>0.59424168244556541</v>
      </c>
      <c r="I185">
        <v>0.59424168244556541</v>
      </c>
      <c r="J185">
        <v>0.40575831755443459</v>
      </c>
      <c r="K185">
        <v>-0.90199757358759891</v>
      </c>
      <c r="L185">
        <v>0</v>
      </c>
      <c r="M185">
        <v>1.4645212599143944</v>
      </c>
      <c r="AF185">
        <v>0.84444605409282458</v>
      </c>
      <c r="AG185">
        <v>0</v>
      </c>
      <c r="AH185">
        <v>1</v>
      </c>
      <c r="AI185">
        <v>146</v>
      </c>
      <c r="AJ185">
        <v>35</v>
      </c>
      <c r="AK185">
        <v>2.6666666666666616E-2</v>
      </c>
      <c r="AL185">
        <v>0.76666666666666661</v>
      </c>
      <c r="AM185">
        <v>0</v>
      </c>
    </row>
    <row r="186" spans="1:39">
      <c r="A186">
        <v>678.1</v>
      </c>
      <c r="B186">
        <v>17.57</v>
      </c>
      <c r="C186">
        <v>0.15390000000000001</v>
      </c>
      <c r="D186">
        <v>1</v>
      </c>
      <c r="E186">
        <v>0</v>
      </c>
      <c r="F186">
        <v>1</v>
      </c>
      <c r="G186">
        <v>1</v>
      </c>
      <c r="H186">
        <v>0.83491437531410906</v>
      </c>
      <c r="I186">
        <v>0.83491437531410906</v>
      </c>
      <c r="J186">
        <v>0.16508562468589094</v>
      </c>
      <c r="K186">
        <v>-0.18042610392333289</v>
      </c>
      <c r="L186">
        <v>100</v>
      </c>
      <c r="M186">
        <v>0.19772761083887544</v>
      </c>
      <c r="AF186">
        <v>0.84821002643561527</v>
      </c>
      <c r="AG186">
        <v>0</v>
      </c>
      <c r="AH186">
        <v>1</v>
      </c>
      <c r="AI186">
        <v>146</v>
      </c>
      <c r="AJ186">
        <v>36</v>
      </c>
      <c r="AK186">
        <v>2.6666666666666616E-2</v>
      </c>
      <c r="AL186">
        <v>0.76</v>
      </c>
      <c r="AM186">
        <v>0</v>
      </c>
    </row>
    <row r="187" spans="1:39">
      <c r="A187">
        <v>682.5</v>
      </c>
      <c r="B187">
        <v>16.670000000000002</v>
      </c>
      <c r="C187">
        <v>0.16900000000000001</v>
      </c>
      <c r="D187">
        <v>1</v>
      </c>
      <c r="E187">
        <v>0</v>
      </c>
      <c r="F187">
        <v>1</v>
      </c>
      <c r="G187">
        <v>1</v>
      </c>
      <c r="H187">
        <v>0.84821002643561527</v>
      </c>
      <c r="I187">
        <v>0.84821002643561527</v>
      </c>
      <c r="J187">
        <v>0.15178997356438473</v>
      </c>
      <c r="K187">
        <v>-0.1646270011725412</v>
      </c>
      <c r="L187">
        <v>100</v>
      </c>
      <c r="M187">
        <v>0.1789532884941753</v>
      </c>
      <c r="AF187">
        <v>0.85018890179641449</v>
      </c>
      <c r="AG187">
        <v>0</v>
      </c>
      <c r="AH187">
        <v>1</v>
      </c>
      <c r="AI187">
        <v>146</v>
      </c>
      <c r="AJ187">
        <v>37</v>
      </c>
      <c r="AK187">
        <v>2.6666666666666616E-2</v>
      </c>
      <c r="AL187">
        <v>0.7533333333333333</v>
      </c>
      <c r="AM187">
        <v>0</v>
      </c>
    </row>
    <row r="188" spans="1:39">
      <c r="A188">
        <v>684.5</v>
      </c>
      <c r="B188">
        <v>15.51</v>
      </c>
      <c r="C188">
        <v>6.5049999999999997E-2</v>
      </c>
      <c r="D188">
        <v>0</v>
      </c>
      <c r="E188">
        <v>1</v>
      </c>
      <c r="F188">
        <v>1</v>
      </c>
      <c r="G188">
        <v>0</v>
      </c>
      <c r="H188">
        <v>0.31086500249210719</v>
      </c>
      <c r="I188">
        <v>0.31086500249210719</v>
      </c>
      <c r="J188">
        <v>0.68913499750789287</v>
      </c>
      <c r="K188">
        <v>-0.37231809463840737</v>
      </c>
      <c r="L188">
        <v>100</v>
      </c>
      <c r="M188">
        <v>0.45109449326515555</v>
      </c>
      <c r="AF188">
        <v>0.85061667509316252</v>
      </c>
      <c r="AG188">
        <v>0</v>
      </c>
      <c r="AH188">
        <v>1</v>
      </c>
      <c r="AI188">
        <v>146</v>
      </c>
      <c r="AJ188">
        <v>38</v>
      </c>
      <c r="AK188">
        <v>2.6666666666666616E-2</v>
      </c>
      <c r="AL188">
        <v>0.74666666666666659</v>
      </c>
      <c r="AM188">
        <v>0</v>
      </c>
    </row>
    <row r="189" spans="1:39">
      <c r="A189">
        <v>684.5</v>
      </c>
      <c r="B189">
        <v>20.13</v>
      </c>
      <c r="C189">
        <v>7.3950000000000002E-2</v>
      </c>
      <c r="D189">
        <v>1</v>
      </c>
      <c r="E189">
        <v>0</v>
      </c>
      <c r="F189">
        <v>1</v>
      </c>
      <c r="G189">
        <v>1</v>
      </c>
      <c r="H189">
        <v>0.68386280988789228</v>
      </c>
      <c r="I189">
        <v>0.68386280988789228</v>
      </c>
      <c r="J189">
        <v>0.31613719011210772</v>
      </c>
      <c r="K189">
        <v>-0.37999795181584584</v>
      </c>
      <c r="L189">
        <v>100</v>
      </c>
      <c r="M189">
        <v>0.46228159440916672</v>
      </c>
      <c r="AF189">
        <v>0.85392527388432249</v>
      </c>
      <c r="AG189">
        <v>0</v>
      </c>
      <c r="AH189">
        <v>1</v>
      </c>
      <c r="AI189">
        <v>146</v>
      </c>
      <c r="AJ189">
        <v>39</v>
      </c>
      <c r="AK189">
        <v>2.6666666666666616E-2</v>
      </c>
      <c r="AL189">
        <v>0.74</v>
      </c>
      <c r="AM189">
        <v>0</v>
      </c>
    </row>
    <row r="190" spans="1:39">
      <c r="A190">
        <v>685.9</v>
      </c>
      <c r="B190">
        <v>16.95</v>
      </c>
      <c r="C190">
        <v>2.6020000000000001E-2</v>
      </c>
      <c r="D190">
        <v>0</v>
      </c>
      <c r="E190">
        <v>1</v>
      </c>
      <c r="F190">
        <v>1</v>
      </c>
      <c r="G190">
        <v>0</v>
      </c>
      <c r="H190">
        <v>0.23623040904289497</v>
      </c>
      <c r="I190">
        <v>0.23623040904289497</v>
      </c>
      <c r="J190">
        <v>0.76376959095710506</v>
      </c>
      <c r="K190">
        <v>-0.26948911781764723</v>
      </c>
      <c r="L190">
        <v>100</v>
      </c>
      <c r="M190">
        <v>0.30929538415750069</v>
      </c>
      <c r="AF190">
        <v>0.86103440624854022</v>
      </c>
      <c r="AG190">
        <v>0</v>
      </c>
      <c r="AH190">
        <v>1</v>
      </c>
      <c r="AI190">
        <v>146</v>
      </c>
      <c r="AJ190">
        <v>40</v>
      </c>
      <c r="AK190">
        <v>2.6666666666666616E-2</v>
      </c>
      <c r="AL190">
        <v>0.73333333333333339</v>
      </c>
      <c r="AM190">
        <v>0</v>
      </c>
    </row>
    <row r="191" spans="1:39">
      <c r="A191">
        <v>687.3</v>
      </c>
      <c r="B191">
        <v>19.100000000000001</v>
      </c>
      <c r="C191">
        <v>5.9400000000000001E-2</v>
      </c>
      <c r="D191">
        <v>0</v>
      </c>
      <c r="E191">
        <v>1</v>
      </c>
      <c r="F191">
        <v>1</v>
      </c>
      <c r="G191">
        <v>0</v>
      </c>
      <c r="H191">
        <v>0.54706494676154904</v>
      </c>
      <c r="I191">
        <v>0.54706494676154904</v>
      </c>
      <c r="J191">
        <v>0.45293505323845096</v>
      </c>
      <c r="K191">
        <v>-0.79200653411215727</v>
      </c>
      <c r="L191">
        <v>0</v>
      </c>
      <c r="M191">
        <v>1.2078220549504319</v>
      </c>
      <c r="AF191">
        <v>0.8680183524837517</v>
      </c>
      <c r="AG191">
        <v>0</v>
      </c>
      <c r="AH191">
        <v>1</v>
      </c>
      <c r="AI191">
        <v>146</v>
      </c>
      <c r="AJ191">
        <v>41</v>
      </c>
      <c r="AK191">
        <v>2.6666666666666616E-2</v>
      </c>
      <c r="AL191">
        <v>0.72666666666666668</v>
      </c>
      <c r="AM191">
        <v>0</v>
      </c>
    </row>
    <row r="192" spans="1:39">
      <c r="A192">
        <v>689.5</v>
      </c>
      <c r="B192">
        <v>18.77</v>
      </c>
      <c r="C192">
        <v>9.0499999999999997E-2</v>
      </c>
      <c r="D192">
        <v>0</v>
      </c>
      <c r="E192">
        <v>1</v>
      </c>
      <c r="F192">
        <v>1</v>
      </c>
      <c r="G192">
        <v>0</v>
      </c>
      <c r="H192">
        <v>0.68381605067279994</v>
      </c>
      <c r="I192">
        <v>0.68381605067279994</v>
      </c>
      <c r="J192">
        <v>0.31618394932720006</v>
      </c>
      <c r="K192">
        <v>-1.1514311166362055</v>
      </c>
      <c r="L192">
        <v>0</v>
      </c>
      <c r="M192">
        <v>2.1627158877858128</v>
      </c>
      <c r="AF192">
        <v>0.88534644879327085</v>
      </c>
      <c r="AG192">
        <v>0</v>
      </c>
      <c r="AH192">
        <v>1</v>
      </c>
      <c r="AI192">
        <v>146</v>
      </c>
      <c r="AJ192">
        <v>42</v>
      </c>
      <c r="AK192">
        <v>2.6666666666666616E-2</v>
      </c>
      <c r="AL192">
        <v>0.72</v>
      </c>
      <c r="AM192">
        <v>0</v>
      </c>
    </row>
    <row r="193" spans="1:39">
      <c r="A193">
        <v>690.2</v>
      </c>
      <c r="B193">
        <v>19.760000000000002</v>
      </c>
      <c r="C193">
        <v>1.9470000000000001E-2</v>
      </c>
      <c r="D193">
        <v>0</v>
      </c>
      <c r="E193">
        <v>1</v>
      </c>
      <c r="F193">
        <v>1</v>
      </c>
      <c r="G193">
        <v>0</v>
      </c>
      <c r="H193">
        <v>0.39568770534901565</v>
      </c>
      <c r="I193">
        <v>0.39568770534901565</v>
      </c>
      <c r="J193">
        <v>0.60431229465098435</v>
      </c>
      <c r="K193">
        <v>-0.50366417054443224</v>
      </c>
      <c r="L193">
        <v>100</v>
      </c>
      <c r="M193">
        <v>0.65477354813299282</v>
      </c>
      <c r="AF193">
        <v>0.88711201890885172</v>
      </c>
      <c r="AG193">
        <v>0</v>
      </c>
      <c r="AH193">
        <v>1</v>
      </c>
      <c r="AI193">
        <v>146</v>
      </c>
      <c r="AJ193">
        <v>43</v>
      </c>
      <c r="AK193">
        <v>2.6666666666666616E-2</v>
      </c>
      <c r="AL193">
        <v>0.71333333333333337</v>
      </c>
      <c r="AM193">
        <v>0</v>
      </c>
    </row>
    <row r="194" spans="1:39">
      <c r="A194">
        <v>698.8</v>
      </c>
      <c r="B194">
        <v>25.2</v>
      </c>
      <c r="C194">
        <v>2.3980000000000001E-2</v>
      </c>
      <c r="D194">
        <v>1</v>
      </c>
      <c r="E194">
        <v>0</v>
      </c>
      <c r="F194">
        <v>1</v>
      </c>
      <c r="G194">
        <v>1</v>
      </c>
      <c r="H194">
        <v>0.80127238675817514</v>
      </c>
      <c r="I194">
        <v>0.80127238675817514</v>
      </c>
      <c r="J194">
        <v>0.19872761324182486</v>
      </c>
      <c r="K194">
        <v>-0.22155433134577174</v>
      </c>
      <c r="L194">
        <v>100</v>
      </c>
      <c r="M194">
        <v>0.2480150527161509</v>
      </c>
      <c r="AF194">
        <v>0.88757559567387223</v>
      </c>
      <c r="AG194">
        <v>0</v>
      </c>
      <c r="AH194">
        <v>1</v>
      </c>
      <c r="AI194">
        <v>146</v>
      </c>
      <c r="AJ194">
        <v>44</v>
      </c>
      <c r="AK194">
        <v>2.6666666666666616E-2</v>
      </c>
      <c r="AL194">
        <v>0.70666666666666667</v>
      </c>
      <c r="AM194">
        <v>4.7111111111110627E-3</v>
      </c>
    </row>
    <row r="195" spans="1:39">
      <c r="A195">
        <v>704.4</v>
      </c>
      <c r="B195">
        <v>14.26</v>
      </c>
      <c r="C195">
        <v>0.2077</v>
      </c>
      <c r="D195">
        <v>1</v>
      </c>
      <c r="E195">
        <v>0</v>
      </c>
      <c r="F195">
        <v>1</v>
      </c>
      <c r="G195">
        <v>1</v>
      </c>
      <c r="H195">
        <v>0.88757559567387223</v>
      </c>
      <c r="I195">
        <v>0.88757559567387223</v>
      </c>
      <c r="J195">
        <v>0.11242440432612777</v>
      </c>
      <c r="K195">
        <v>-0.11926158303594375</v>
      </c>
      <c r="L195">
        <v>100</v>
      </c>
      <c r="M195">
        <v>0.12666459609085129</v>
      </c>
      <c r="AF195">
        <v>0.88878359126316686</v>
      </c>
      <c r="AG195">
        <v>1</v>
      </c>
      <c r="AH195">
        <v>0</v>
      </c>
      <c r="AI195">
        <v>147</v>
      </c>
      <c r="AJ195">
        <v>44</v>
      </c>
      <c r="AK195">
        <v>2.0000000000000018E-2</v>
      </c>
      <c r="AL195">
        <v>0.70666666666666667</v>
      </c>
      <c r="AM195">
        <v>0</v>
      </c>
    </row>
    <row r="196" spans="1:39">
      <c r="A196">
        <v>705.6</v>
      </c>
      <c r="B196">
        <v>19.829999999999998</v>
      </c>
      <c r="C196">
        <v>0.17</v>
      </c>
      <c r="D196">
        <v>1</v>
      </c>
      <c r="E196">
        <v>0</v>
      </c>
      <c r="F196">
        <v>1</v>
      </c>
      <c r="G196">
        <v>1</v>
      </c>
      <c r="H196">
        <v>0.95017669268774829</v>
      </c>
      <c r="I196">
        <v>0.95017669268774829</v>
      </c>
      <c r="J196">
        <v>4.9823307312251708E-2</v>
      </c>
      <c r="K196">
        <v>-5.1107319379081577E-2</v>
      </c>
      <c r="L196">
        <v>100</v>
      </c>
      <c r="M196">
        <v>5.2435833982958882E-2</v>
      </c>
      <c r="AF196">
        <v>0.89325246858416485</v>
      </c>
      <c r="AG196">
        <v>0</v>
      </c>
      <c r="AH196">
        <v>1</v>
      </c>
      <c r="AI196">
        <v>147</v>
      </c>
      <c r="AJ196">
        <v>45</v>
      </c>
      <c r="AK196">
        <v>2.0000000000000018E-2</v>
      </c>
      <c r="AL196">
        <v>0.7</v>
      </c>
      <c r="AM196">
        <v>0</v>
      </c>
    </row>
    <row r="197" spans="1:39">
      <c r="A197">
        <v>710.6</v>
      </c>
      <c r="B197">
        <v>22.41</v>
      </c>
      <c r="C197">
        <v>5.3749999999999999E-2</v>
      </c>
      <c r="D197">
        <v>1</v>
      </c>
      <c r="E197">
        <v>0</v>
      </c>
      <c r="F197">
        <v>1</v>
      </c>
      <c r="G197">
        <v>1</v>
      </c>
      <c r="H197">
        <v>0.78970324492914723</v>
      </c>
      <c r="I197">
        <v>0.78970324492914723</v>
      </c>
      <c r="J197">
        <v>0.21029675507085277</v>
      </c>
      <c r="K197">
        <v>-0.2360980434213896</v>
      </c>
      <c r="L197">
        <v>100</v>
      </c>
      <c r="M197">
        <v>0.26629845631408133</v>
      </c>
      <c r="AF197">
        <v>0.89885533183401645</v>
      </c>
      <c r="AG197">
        <v>0</v>
      </c>
      <c r="AH197">
        <v>1</v>
      </c>
      <c r="AI197">
        <v>147</v>
      </c>
      <c r="AJ197">
        <v>46</v>
      </c>
      <c r="AK197">
        <v>2.0000000000000018E-2</v>
      </c>
      <c r="AL197">
        <v>0.69333333333333336</v>
      </c>
      <c r="AM197">
        <v>4.6222222222222524E-3</v>
      </c>
    </row>
    <row r="198" spans="1:39">
      <c r="A198">
        <v>712.8</v>
      </c>
      <c r="B198">
        <v>22.02</v>
      </c>
      <c r="C198">
        <v>5.253E-2</v>
      </c>
      <c r="D198">
        <v>1</v>
      </c>
      <c r="E198">
        <v>0</v>
      </c>
      <c r="F198">
        <v>1</v>
      </c>
      <c r="G198">
        <v>1</v>
      </c>
      <c r="H198">
        <v>0.7695771667734973</v>
      </c>
      <c r="I198">
        <v>0.7695771667734973</v>
      </c>
      <c r="J198">
        <v>0.2304228332265027</v>
      </c>
      <c r="K198">
        <v>-0.26191404902412829</v>
      </c>
      <c r="L198">
        <v>100</v>
      </c>
      <c r="M198">
        <v>0.2994148516549231</v>
      </c>
      <c r="AF198">
        <v>0.91073507418258615</v>
      </c>
      <c r="AG198">
        <v>1</v>
      </c>
      <c r="AH198">
        <v>0</v>
      </c>
      <c r="AI198">
        <v>148</v>
      </c>
      <c r="AJ198">
        <v>46</v>
      </c>
      <c r="AK198">
        <v>1.3333333333333308E-2</v>
      </c>
      <c r="AL198">
        <v>0.69333333333333336</v>
      </c>
      <c r="AM198">
        <v>0</v>
      </c>
    </row>
    <row r="199" spans="1:39">
      <c r="A199">
        <v>713.3</v>
      </c>
      <c r="B199">
        <v>17.27</v>
      </c>
      <c r="C199">
        <v>0.24479999999999999</v>
      </c>
      <c r="D199">
        <v>1</v>
      </c>
      <c r="E199">
        <v>0</v>
      </c>
      <c r="F199">
        <v>1</v>
      </c>
      <c r="G199">
        <v>1</v>
      </c>
      <c r="H199">
        <v>0.97914521195145676</v>
      </c>
      <c r="I199">
        <v>0.97914521195145676</v>
      </c>
      <c r="J199">
        <v>2.0854788048543238E-2</v>
      </c>
      <c r="K199">
        <v>-2.1075320636398401E-2</v>
      </c>
      <c r="L199">
        <v>100</v>
      </c>
      <c r="M199">
        <v>2.1298973629232391E-2</v>
      </c>
      <c r="AF199">
        <v>0.92691207463673053</v>
      </c>
      <c r="AG199">
        <v>0</v>
      </c>
      <c r="AH199">
        <v>1</v>
      </c>
      <c r="AI199">
        <v>148</v>
      </c>
      <c r="AJ199">
        <v>47</v>
      </c>
      <c r="AK199">
        <v>1.3333333333333308E-2</v>
      </c>
      <c r="AL199">
        <v>0.68666666666666665</v>
      </c>
      <c r="AM199">
        <v>0</v>
      </c>
    </row>
    <row r="200" spans="1:39">
      <c r="A200">
        <v>716.6</v>
      </c>
      <c r="B200">
        <v>16.68</v>
      </c>
      <c r="C200">
        <v>7.5499999999999998E-2</v>
      </c>
      <c r="D200">
        <v>1</v>
      </c>
      <c r="E200">
        <v>0</v>
      </c>
      <c r="F200">
        <v>1</v>
      </c>
      <c r="G200">
        <v>1</v>
      </c>
      <c r="H200">
        <v>0.53463450749896824</v>
      </c>
      <c r="I200">
        <v>0.53463450749896824</v>
      </c>
      <c r="J200">
        <v>0.46536549250103176</v>
      </c>
      <c r="K200">
        <v>-0.62617192910201602</v>
      </c>
      <c r="L200">
        <v>100</v>
      </c>
      <c r="M200">
        <v>0.87043669268192503</v>
      </c>
      <c r="AF200">
        <v>0.93046849671057463</v>
      </c>
      <c r="AG200">
        <v>0</v>
      </c>
      <c r="AH200">
        <v>1</v>
      </c>
      <c r="AI200">
        <v>148</v>
      </c>
      <c r="AJ200">
        <v>48</v>
      </c>
      <c r="AK200">
        <v>1.3333333333333308E-2</v>
      </c>
      <c r="AL200">
        <v>0.67999999999999994</v>
      </c>
      <c r="AM200">
        <v>0</v>
      </c>
    </row>
    <row r="201" spans="1:39">
      <c r="A201">
        <v>725.5</v>
      </c>
      <c r="B201">
        <v>12.91</v>
      </c>
      <c r="C201">
        <v>5.892E-2</v>
      </c>
      <c r="D201">
        <v>0</v>
      </c>
      <c r="E201">
        <v>1</v>
      </c>
      <c r="F201">
        <v>1</v>
      </c>
      <c r="G201">
        <v>0</v>
      </c>
      <c r="H201">
        <v>0.22515681845195779</v>
      </c>
      <c r="I201">
        <v>0.22515681845195779</v>
      </c>
      <c r="J201">
        <v>0.77484318154804221</v>
      </c>
      <c r="K201">
        <v>-0.25509461649320575</v>
      </c>
      <c r="L201">
        <v>100</v>
      </c>
      <c r="M201">
        <v>0.29058372560254309</v>
      </c>
      <c r="AF201">
        <v>0.93359769670361958</v>
      </c>
      <c r="AG201">
        <v>0</v>
      </c>
      <c r="AH201">
        <v>1</v>
      </c>
      <c r="AI201">
        <v>148</v>
      </c>
      <c r="AJ201">
        <v>49</v>
      </c>
      <c r="AK201">
        <v>1.3333333333333308E-2</v>
      </c>
      <c r="AL201">
        <v>0.67333333333333334</v>
      </c>
      <c r="AM201">
        <v>0</v>
      </c>
    </row>
    <row r="202" spans="1:39">
      <c r="A202">
        <v>728.2</v>
      </c>
      <c r="B202">
        <v>22.76</v>
      </c>
      <c r="C202">
        <v>0.11219999999999999</v>
      </c>
      <c r="D202">
        <v>1</v>
      </c>
      <c r="E202">
        <v>0</v>
      </c>
      <c r="F202">
        <v>1</v>
      </c>
      <c r="G202">
        <v>1</v>
      </c>
      <c r="H202">
        <v>0.94587668992483598</v>
      </c>
      <c r="I202">
        <v>0.94587668992483598</v>
      </c>
      <c r="J202">
        <v>5.4123310075164022E-2</v>
      </c>
      <c r="K202">
        <v>-5.5643067343080999E-2</v>
      </c>
      <c r="L202">
        <v>100</v>
      </c>
      <c r="M202">
        <v>5.722025994684881E-2</v>
      </c>
      <c r="AF202">
        <v>0.94217827518242392</v>
      </c>
      <c r="AG202">
        <v>0</v>
      </c>
      <c r="AH202">
        <v>1</v>
      </c>
      <c r="AI202">
        <v>148</v>
      </c>
      <c r="AJ202">
        <v>50</v>
      </c>
      <c r="AK202">
        <v>1.3333333333333308E-2</v>
      </c>
      <c r="AL202">
        <v>0.66666666666666674</v>
      </c>
      <c r="AM202">
        <v>0</v>
      </c>
    </row>
    <row r="203" spans="1:39">
      <c r="A203">
        <v>732.4</v>
      </c>
      <c r="B203">
        <v>25.27</v>
      </c>
      <c r="C203">
        <v>0.16830000000000001</v>
      </c>
      <c r="D203">
        <v>1</v>
      </c>
      <c r="E203">
        <v>0</v>
      </c>
      <c r="F203">
        <v>1</v>
      </c>
      <c r="G203">
        <v>1</v>
      </c>
      <c r="H203">
        <v>0.99216891551954545</v>
      </c>
      <c r="I203">
        <v>0.99216891551954545</v>
      </c>
      <c r="J203">
        <v>7.8310844804545532E-3</v>
      </c>
      <c r="K203">
        <v>-7.8619084513961192E-3</v>
      </c>
      <c r="L203">
        <v>100</v>
      </c>
      <c r="M203">
        <v>7.8928944033222776E-3</v>
      </c>
      <c r="AF203">
        <v>0.94284397153411059</v>
      </c>
      <c r="AG203">
        <v>0</v>
      </c>
      <c r="AH203">
        <v>1</v>
      </c>
      <c r="AI203">
        <v>148</v>
      </c>
      <c r="AJ203">
        <v>51</v>
      </c>
      <c r="AK203">
        <v>1.3333333333333308E-2</v>
      </c>
      <c r="AL203">
        <v>0.65999999999999992</v>
      </c>
      <c r="AM203">
        <v>0</v>
      </c>
    </row>
    <row r="204" spans="1:39">
      <c r="A204">
        <v>736.9</v>
      </c>
      <c r="B204">
        <v>11.89</v>
      </c>
      <c r="C204">
        <v>0.20319999999999999</v>
      </c>
      <c r="D204">
        <v>1</v>
      </c>
      <c r="E204">
        <v>0</v>
      </c>
      <c r="F204">
        <v>1</v>
      </c>
      <c r="G204">
        <v>1</v>
      </c>
      <c r="H204">
        <v>0.83656377167525997</v>
      </c>
      <c r="I204">
        <v>0.83656377167525997</v>
      </c>
      <c r="J204">
        <v>0.16343622832474003</v>
      </c>
      <c r="K204">
        <v>-0.17845252514877324</v>
      </c>
      <c r="L204">
        <v>100</v>
      </c>
      <c r="M204">
        <v>0.19536613209707965</v>
      </c>
      <c r="AF204">
        <v>0.94470664814578031</v>
      </c>
      <c r="AG204">
        <v>0</v>
      </c>
      <c r="AH204">
        <v>1</v>
      </c>
      <c r="AI204">
        <v>148</v>
      </c>
      <c r="AJ204">
        <v>52</v>
      </c>
      <c r="AK204">
        <v>1.3333333333333308E-2</v>
      </c>
      <c r="AL204">
        <v>0.65333333333333332</v>
      </c>
      <c r="AM204">
        <v>0</v>
      </c>
    </row>
    <row r="205" spans="1:39">
      <c r="A205">
        <v>744.9</v>
      </c>
      <c r="B205">
        <v>33.56</v>
      </c>
      <c r="C205">
        <v>0.17510000000000001</v>
      </c>
      <c r="D205">
        <v>1</v>
      </c>
      <c r="E205">
        <v>0</v>
      </c>
      <c r="F205">
        <v>1</v>
      </c>
      <c r="G205">
        <v>1</v>
      </c>
      <c r="H205">
        <v>0.99950150046399344</v>
      </c>
      <c r="I205">
        <v>0.99950150046399344</v>
      </c>
      <c r="J205">
        <v>4.9849953600655805E-4</v>
      </c>
      <c r="K205">
        <v>-4.9862382820837711E-4</v>
      </c>
      <c r="L205">
        <v>100</v>
      </c>
      <c r="M205">
        <v>4.9874816173376649E-4</v>
      </c>
      <c r="AF205">
        <v>0.94491518651456363</v>
      </c>
      <c r="AG205">
        <v>0</v>
      </c>
      <c r="AH205">
        <v>1</v>
      </c>
      <c r="AI205">
        <v>148</v>
      </c>
      <c r="AJ205">
        <v>53</v>
      </c>
      <c r="AK205">
        <v>1.3333333333333308E-2</v>
      </c>
      <c r="AL205">
        <v>0.64666666666666672</v>
      </c>
      <c r="AM205">
        <v>0</v>
      </c>
    </row>
    <row r="206" spans="1:39">
      <c r="A206">
        <v>748.9</v>
      </c>
      <c r="B206">
        <v>19.48</v>
      </c>
      <c r="C206">
        <v>0.14660000000000001</v>
      </c>
      <c r="D206">
        <v>1</v>
      </c>
      <c r="E206">
        <v>0</v>
      </c>
      <c r="F206">
        <v>1</v>
      </c>
      <c r="G206">
        <v>1</v>
      </c>
      <c r="H206">
        <v>0.94491518651456363</v>
      </c>
      <c r="I206">
        <v>0.94491518651456363</v>
      </c>
      <c r="J206">
        <v>5.5084813485436368E-2</v>
      </c>
      <c r="K206">
        <v>-5.6660105236179904E-2</v>
      </c>
      <c r="L206">
        <v>100</v>
      </c>
      <c r="M206">
        <v>5.8296039974363736E-2</v>
      </c>
      <c r="AF206">
        <v>0.94551298039870657</v>
      </c>
      <c r="AG206">
        <v>0</v>
      </c>
      <c r="AH206">
        <v>1</v>
      </c>
      <c r="AI206">
        <v>148</v>
      </c>
      <c r="AJ206">
        <v>54</v>
      </c>
      <c r="AK206">
        <v>1.3333333333333308E-2</v>
      </c>
      <c r="AL206">
        <v>0.64</v>
      </c>
      <c r="AM206">
        <v>0</v>
      </c>
    </row>
    <row r="207" spans="1:39">
      <c r="A207">
        <v>758.6</v>
      </c>
      <c r="B207">
        <v>19.38</v>
      </c>
      <c r="C207">
        <v>4.2090000000000002E-2</v>
      </c>
      <c r="D207">
        <v>1</v>
      </c>
      <c r="E207">
        <v>0</v>
      </c>
      <c r="F207">
        <v>1</v>
      </c>
      <c r="G207">
        <v>1</v>
      </c>
      <c r="H207">
        <v>0.67213018694345317</v>
      </c>
      <c r="I207">
        <v>0.67213018694345317</v>
      </c>
      <c r="J207">
        <v>0.32786981305654683</v>
      </c>
      <c r="K207">
        <v>-0.39730322665171636</v>
      </c>
      <c r="L207">
        <v>100</v>
      </c>
      <c r="M207">
        <v>0.48780700439531188</v>
      </c>
      <c r="AF207">
        <v>0.94587668992483598</v>
      </c>
      <c r="AG207">
        <v>0</v>
      </c>
      <c r="AH207">
        <v>1</v>
      </c>
      <c r="AI207">
        <v>148</v>
      </c>
      <c r="AJ207">
        <v>55</v>
      </c>
      <c r="AK207">
        <v>1.3333333333333308E-2</v>
      </c>
      <c r="AL207">
        <v>0.6333333333333333</v>
      </c>
      <c r="AM207">
        <v>0</v>
      </c>
    </row>
    <row r="208" spans="1:39">
      <c r="A208">
        <v>761.3</v>
      </c>
      <c r="B208">
        <v>20.25</v>
      </c>
      <c r="C208">
        <v>0.1147</v>
      </c>
      <c r="D208">
        <v>1</v>
      </c>
      <c r="E208">
        <v>0</v>
      </c>
      <c r="F208">
        <v>1</v>
      </c>
      <c r="G208">
        <v>1</v>
      </c>
      <c r="H208">
        <v>0.92691207463673053</v>
      </c>
      <c r="I208">
        <v>0.92691207463673053</v>
      </c>
      <c r="J208">
        <v>7.3087925363269468E-2</v>
      </c>
      <c r="K208">
        <v>-7.5896567281832805E-2</v>
      </c>
      <c r="L208">
        <v>100</v>
      </c>
      <c r="M208">
        <v>7.8850979896786452E-2</v>
      </c>
      <c r="AF208">
        <v>0.94710684753253427</v>
      </c>
      <c r="AG208">
        <v>0</v>
      </c>
      <c r="AH208">
        <v>1</v>
      </c>
      <c r="AI208">
        <v>148</v>
      </c>
      <c r="AJ208">
        <v>56</v>
      </c>
      <c r="AK208">
        <v>1.3333333333333308E-2</v>
      </c>
      <c r="AL208">
        <v>0.62666666666666671</v>
      </c>
      <c r="AM208">
        <v>0</v>
      </c>
    </row>
    <row r="209" spans="1:39">
      <c r="A209">
        <v>761.7</v>
      </c>
      <c r="B209">
        <v>13.93</v>
      </c>
      <c r="C209">
        <v>7.1349999999999997E-2</v>
      </c>
      <c r="D209">
        <v>0</v>
      </c>
      <c r="E209">
        <v>1</v>
      </c>
      <c r="F209">
        <v>1</v>
      </c>
      <c r="G209">
        <v>0</v>
      </c>
      <c r="H209">
        <v>0.43599177788610621</v>
      </c>
      <c r="I209">
        <v>0.43599177788610621</v>
      </c>
      <c r="J209">
        <v>0.56400822211389379</v>
      </c>
      <c r="K209">
        <v>-0.57268644937421553</v>
      </c>
      <c r="L209">
        <v>100</v>
      </c>
      <c r="M209">
        <v>0.7730237978659531</v>
      </c>
      <c r="AF209">
        <v>0.95017669268774829</v>
      </c>
      <c r="AG209">
        <v>0</v>
      </c>
      <c r="AH209">
        <v>1</v>
      </c>
      <c r="AI209">
        <v>148</v>
      </c>
      <c r="AJ209">
        <v>57</v>
      </c>
      <c r="AK209">
        <v>1.3333333333333308E-2</v>
      </c>
      <c r="AL209">
        <v>0.62</v>
      </c>
      <c r="AM209">
        <v>4.133333333333291E-3</v>
      </c>
    </row>
    <row r="210" spans="1:39">
      <c r="A210">
        <v>766.6</v>
      </c>
      <c r="B210">
        <v>20.309999999999999</v>
      </c>
      <c r="C210">
        <v>6.5930000000000002E-2</v>
      </c>
      <c r="D210">
        <v>1</v>
      </c>
      <c r="E210">
        <v>0</v>
      </c>
      <c r="F210">
        <v>1</v>
      </c>
      <c r="G210">
        <v>1</v>
      </c>
      <c r="H210">
        <v>0.83054495998644307</v>
      </c>
      <c r="I210">
        <v>0.83054495998644307</v>
      </c>
      <c r="J210">
        <v>0.16945504001355693</v>
      </c>
      <c r="K210">
        <v>-0.18567321534780129</v>
      </c>
      <c r="L210">
        <v>100</v>
      </c>
      <c r="M210">
        <v>0.20402873797021528</v>
      </c>
      <c r="AF210">
        <v>0.95911790149334886</v>
      </c>
      <c r="AG210">
        <v>1</v>
      </c>
      <c r="AH210">
        <v>0</v>
      </c>
      <c r="AI210">
        <v>149</v>
      </c>
      <c r="AJ210">
        <v>57</v>
      </c>
      <c r="AK210">
        <v>6.6666666666667096E-3</v>
      </c>
      <c r="AL210">
        <v>0.62</v>
      </c>
      <c r="AM210">
        <v>0</v>
      </c>
    </row>
    <row r="211" spans="1:39">
      <c r="A211">
        <v>773.5</v>
      </c>
      <c r="B211">
        <v>23.2</v>
      </c>
      <c r="C211">
        <v>0.31759999999999999</v>
      </c>
      <c r="D211">
        <v>1</v>
      </c>
      <c r="E211">
        <v>0</v>
      </c>
      <c r="F211">
        <v>1</v>
      </c>
      <c r="G211">
        <v>1</v>
      </c>
      <c r="H211">
        <v>0.99960666962603995</v>
      </c>
      <c r="I211">
        <v>0.99960666962603995</v>
      </c>
      <c r="J211">
        <v>3.9333037396005466E-4</v>
      </c>
      <c r="K211">
        <v>-3.9340774864146785E-4</v>
      </c>
      <c r="L211">
        <v>100</v>
      </c>
      <c r="M211">
        <v>3.9348514361874196E-4</v>
      </c>
      <c r="AF211">
        <v>0.96140606474941781</v>
      </c>
      <c r="AG211">
        <v>0</v>
      </c>
      <c r="AH211">
        <v>1</v>
      </c>
      <c r="AI211">
        <v>149</v>
      </c>
      <c r="AJ211">
        <v>58</v>
      </c>
      <c r="AK211">
        <v>6.6666666666667096E-3</v>
      </c>
      <c r="AL211">
        <v>0.61333333333333329</v>
      </c>
      <c r="AM211">
        <v>0</v>
      </c>
    </row>
    <row r="212" spans="1:39">
      <c r="A212">
        <v>781</v>
      </c>
      <c r="B212">
        <v>17.89</v>
      </c>
      <c r="C212">
        <v>9.9540000000000003E-2</v>
      </c>
      <c r="D212">
        <v>1</v>
      </c>
      <c r="E212">
        <v>0</v>
      </c>
      <c r="F212">
        <v>1</v>
      </c>
      <c r="G212">
        <v>1</v>
      </c>
      <c r="H212">
        <v>0.85061667509316252</v>
      </c>
      <c r="I212">
        <v>0.85061667509316252</v>
      </c>
      <c r="J212">
        <v>0.14938332490683748</v>
      </c>
      <c r="K212">
        <v>-0.1617936924361566</v>
      </c>
      <c r="L212">
        <v>100</v>
      </c>
      <c r="M212">
        <v>0.17561767748143015</v>
      </c>
      <c r="AF212">
        <v>0.9621022104681709</v>
      </c>
      <c r="AG212">
        <v>0</v>
      </c>
      <c r="AH212">
        <v>1</v>
      </c>
      <c r="AI212">
        <v>149</v>
      </c>
      <c r="AJ212">
        <v>59</v>
      </c>
      <c r="AK212">
        <v>6.6666666666667096E-3</v>
      </c>
      <c r="AL212">
        <v>0.60666666666666669</v>
      </c>
      <c r="AM212">
        <v>0</v>
      </c>
    </row>
    <row r="213" spans="1:39">
      <c r="A213">
        <v>782.6</v>
      </c>
      <c r="B213">
        <v>22.91</v>
      </c>
      <c r="C213">
        <v>0.21329999999999999</v>
      </c>
      <c r="D213">
        <v>1</v>
      </c>
      <c r="E213">
        <v>0</v>
      </c>
      <c r="F213">
        <v>1</v>
      </c>
      <c r="G213">
        <v>1</v>
      </c>
      <c r="H213">
        <v>0.99651897577928794</v>
      </c>
      <c r="I213">
        <v>0.99651897577928794</v>
      </c>
      <c r="J213">
        <v>3.481024220712059E-3</v>
      </c>
      <c r="K213">
        <v>-3.4870970828071797E-3</v>
      </c>
      <c r="L213">
        <v>100</v>
      </c>
      <c r="M213">
        <v>3.4931840790988081E-3</v>
      </c>
      <c r="AF213">
        <v>0.96294011727576379</v>
      </c>
      <c r="AG213">
        <v>0</v>
      </c>
      <c r="AH213">
        <v>1</v>
      </c>
      <c r="AI213">
        <v>149</v>
      </c>
      <c r="AJ213">
        <v>60</v>
      </c>
      <c r="AK213">
        <v>6.6666666666667096E-3</v>
      </c>
      <c r="AL213">
        <v>0.6</v>
      </c>
      <c r="AM213">
        <v>0</v>
      </c>
    </row>
    <row r="214" spans="1:39">
      <c r="A214">
        <v>782.7</v>
      </c>
      <c r="B214">
        <v>23.95</v>
      </c>
      <c r="C214">
        <v>9.9379999999999996E-2</v>
      </c>
      <c r="D214">
        <v>1</v>
      </c>
      <c r="E214">
        <v>0</v>
      </c>
      <c r="F214">
        <v>1</v>
      </c>
      <c r="G214">
        <v>1</v>
      </c>
      <c r="H214">
        <v>0.97249231580245432</v>
      </c>
      <c r="I214">
        <v>0.97249231580245432</v>
      </c>
      <c r="J214">
        <v>2.7507684197545679E-2</v>
      </c>
      <c r="K214">
        <v>-2.7893105009231464E-2</v>
      </c>
      <c r="L214">
        <v>100</v>
      </c>
      <c r="M214">
        <v>2.8285759949524789E-2</v>
      </c>
      <c r="AF214">
        <v>0.96880113701436033</v>
      </c>
      <c r="AG214">
        <v>0</v>
      </c>
      <c r="AH214">
        <v>1</v>
      </c>
      <c r="AI214">
        <v>149</v>
      </c>
      <c r="AJ214">
        <v>61</v>
      </c>
      <c r="AK214">
        <v>6.6666666666667096E-3</v>
      </c>
      <c r="AL214">
        <v>0.59333333333333327</v>
      </c>
      <c r="AM214">
        <v>0</v>
      </c>
    </row>
    <row r="215" spans="1:39">
      <c r="A215">
        <v>797.8</v>
      </c>
      <c r="B215">
        <v>23.24</v>
      </c>
      <c r="C215">
        <v>3.2989999999999998E-2</v>
      </c>
      <c r="D215">
        <v>1</v>
      </c>
      <c r="E215">
        <v>0</v>
      </c>
      <c r="F215">
        <v>1</v>
      </c>
      <c r="G215">
        <v>1</v>
      </c>
      <c r="H215">
        <v>0.89325246858416485</v>
      </c>
      <c r="I215">
        <v>0.89325246858416485</v>
      </c>
      <c r="J215">
        <v>0.10674753141583515</v>
      </c>
      <c r="K215">
        <v>-0.11288601848415522</v>
      </c>
      <c r="L215">
        <v>100</v>
      </c>
      <c r="M215">
        <v>0.11950432287641317</v>
      </c>
      <c r="AF215">
        <v>0.97132706492486887</v>
      </c>
      <c r="AG215">
        <v>0</v>
      </c>
      <c r="AH215">
        <v>1</v>
      </c>
      <c r="AI215">
        <v>149</v>
      </c>
      <c r="AJ215">
        <v>62</v>
      </c>
      <c r="AK215">
        <v>6.6666666666667096E-3</v>
      </c>
      <c r="AL215">
        <v>0.58666666666666667</v>
      </c>
      <c r="AM215">
        <v>0</v>
      </c>
    </row>
    <row r="216" spans="1:39">
      <c r="A216">
        <v>798.8</v>
      </c>
      <c r="B216">
        <v>20.68</v>
      </c>
      <c r="C216">
        <v>0.17219999999999999</v>
      </c>
      <c r="D216">
        <v>1</v>
      </c>
      <c r="E216">
        <v>0</v>
      </c>
      <c r="F216">
        <v>1</v>
      </c>
      <c r="G216">
        <v>1</v>
      </c>
      <c r="H216">
        <v>0.98671818758774632</v>
      </c>
      <c r="I216">
        <v>0.98671818758774632</v>
      </c>
      <c r="J216">
        <v>1.328181241225368E-2</v>
      </c>
      <c r="K216">
        <v>-1.3370804545665702E-2</v>
      </c>
      <c r="L216">
        <v>100</v>
      </c>
      <c r="M216">
        <v>1.3460593489944729E-2</v>
      </c>
      <c r="AF216">
        <v>0.97241673628163983</v>
      </c>
      <c r="AG216">
        <v>0</v>
      </c>
      <c r="AH216">
        <v>1</v>
      </c>
      <c r="AI216">
        <v>149</v>
      </c>
      <c r="AJ216">
        <v>63</v>
      </c>
      <c r="AK216">
        <v>6.6666666666667096E-3</v>
      </c>
      <c r="AL216">
        <v>0.58000000000000007</v>
      </c>
      <c r="AM216">
        <v>0</v>
      </c>
    </row>
    <row r="217" spans="1:39">
      <c r="A217">
        <v>805.1</v>
      </c>
      <c r="B217">
        <v>18.77</v>
      </c>
      <c r="C217">
        <v>0.1948</v>
      </c>
      <c r="D217">
        <v>1</v>
      </c>
      <c r="E217">
        <v>0</v>
      </c>
      <c r="F217">
        <v>1</v>
      </c>
      <c r="G217">
        <v>1</v>
      </c>
      <c r="H217">
        <v>0.98642571927111333</v>
      </c>
      <c r="I217">
        <v>0.98642571927111333</v>
      </c>
      <c r="J217">
        <v>1.3574280728886667E-2</v>
      </c>
      <c r="K217">
        <v>-1.3667253596095556E-2</v>
      </c>
      <c r="L217">
        <v>100</v>
      </c>
      <c r="M217">
        <v>1.3761077457425719E-2</v>
      </c>
      <c r="AF217">
        <v>0.97249231580245432</v>
      </c>
      <c r="AG217">
        <v>0</v>
      </c>
      <c r="AH217">
        <v>1</v>
      </c>
      <c r="AI217">
        <v>149</v>
      </c>
      <c r="AJ217">
        <v>64</v>
      </c>
      <c r="AK217">
        <v>6.6666666666667096E-3</v>
      </c>
      <c r="AL217">
        <v>0.57333333333333325</v>
      </c>
      <c r="AM217">
        <v>0</v>
      </c>
    </row>
    <row r="218" spans="1:39">
      <c r="A218">
        <v>807.2</v>
      </c>
      <c r="B218">
        <v>17.88</v>
      </c>
      <c r="C218">
        <v>0.13539999999999999</v>
      </c>
      <c r="D218">
        <v>1</v>
      </c>
      <c r="E218">
        <v>0</v>
      </c>
      <c r="F218">
        <v>1</v>
      </c>
      <c r="G218">
        <v>1</v>
      </c>
      <c r="H218">
        <v>0.94217827518242392</v>
      </c>
      <c r="I218">
        <v>0.94217827518242392</v>
      </c>
      <c r="J218">
        <v>5.7821724817576081E-2</v>
      </c>
      <c r="K218">
        <v>-5.956077052562149E-2</v>
      </c>
      <c r="L218">
        <v>100</v>
      </c>
      <c r="M218">
        <v>6.1370259048247187E-2</v>
      </c>
      <c r="AF218">
        <v>0.97683809578293523</v>
      </c>
      <c r="AG218">
        <v>0</v>
      </c>
      <c r="AH218">
        <v>1</v>
      </c>
      <c r="AI218">
        <v>149</v>
      </c>
      <c r="AJ218">
        <v>65</v>
      </c>
      <c r="AK218">
        <v>6.6666666666667096E-3</v>
      </c>
      <c r="AL218">
        <v>0.56666666666666665</v>
      </c>
      <c r="AM218">
        <v>0</v>
      </c>
    </row>
    <row r="219" spans="1:39">
      <c r="A219">
        <v>809.8</v>
      </c>
      <c r="B219">
        <v>21.54</v>
      </c>
      <c r="C219">
        <v>0.1043</v>
      </c>
      <c r="D219">
        <v>1</v>
      </c>
      <c r="E219">
        <v>0</v>
      </c>
      <c r="F219">
        <v>1</v>
      </c>
      <c r="G219">
        <v>1</v>
      </c>
      <c r="H219">
        <v>0.96294011727576379</v>
      </c>
      <c r="I219">
        <v>0.96294011727576379</v>
      </c>
      <c r="J219">
        <v>3.7059882724236215E-2</v>
      </c>
      <c r="K219">
        <v>-3.7764052631750353E-2</v>
      </c>
      <c r="L219">
        <v>100</v>
      </c>
      <c r="M219">
        <v>3.8486175889194077E-2</v>
      </c>
      <c r="AF219">
        <v>0.97914521195145676</v>
      </c>
      <c r="AG219">
        <v>0</v>
      </c>
      <c r="AH219">
        <v>1</v>
      </c>
      <c r="AI219">
        <v>149</v>
      </c>
      <c r="AJ219">
        <v>66</v>
      </c>
      <c r="AK219">
        <v>6.6666666666667096E-3</v>
      </c>
      <c r="AL219">
        <v>0.56000000000000005</v>
      </c>
      <c r="AM219">
        <v>0</v>
      </c>
    </row>
    <row r="220" spans="1:39">
      <c r="A220">
        <v>813</v>
      </c>
      <c r="B220">
        <v>18.05</v>
      </c>
      <c r="C220">
        <v>9.4469999999999998E-2</v>
      </c>
      <c r="D220">
        <v>1</v>
      </c>
      <c r="E220">
        <v>0</v>
      </c>
      <c r="F220">
        <v>1</v>
      </c>
      <c r="G220">
        <v>1</v>
      </c>
      <c r="H220">
        <v>0.88534644879327085</v>
      </c>
      <c r="I220">
        <v>0.88534644879327085</v>
      </c>
      <c r="J220">
        <v>0.11465355120672915</v>
      </c>
      <c r="K220">
        <v>-0.12177624301462489</v>
      </c>
      <c r="L220">
        <v>100</v>
      </c>
      <c r="M220">
        <v>0.12950133968798563</v>
      </c>
      <c r="AF220">
        <v>0.97972398032927177</v>
      </c>
      <c r="AG220">
        <v>0</v>
      </c>
      <c r="AH220">
        <v>1</v>
      </c>
      <c r="AI220">
        <v>149</v>
      </c>
      <c r="AJ220">
        <v>67</v>
      </c>
      <c r="AK220">
        <v>6.6666666666667096E-3</v>
      </c>
      <c r="AL220">
        <v>0.55333333333333334</v>
      </c>
      <c r="AM220">
        <v>0</v>
      </c>
    </row>
    <row r="221" spans="1:39">
      <c r="A221">
        <v>817.7</v>
      </c>
      <c r="B221">
        <v>19.649999999999999</v>
      </c>
      <c r="C221">
        <v>9.7689999999999999E-2</v>
      </c>
      <c r="D221">
        <v>1</v>
      </c>
      <c r="E221">
        <v>0</v>
      </c>
      <c r="F221">
        <v>1</v>
      </c>
      <c r="G221">
        <v>1</v>
      </c>
      <c r="H221">
        <v>0.93359769670361958</v>
      </c>
      <c r="I221">
        <v>0.93359769670361958</v>
      </c>
      <c r="J221">
        <v>6.6402303296380416E-2</v>
      </c>
      <c r="K221">
        <v>-6.870966512549527E-2</v>
      </c>
      <c r="L221">
        <v>100</v>
      </c>
      <c r="M221">
        <v>7.1125179004656994E-2</v>
      </c>
      <c r="AF221">
        <v>0.9836383207184658</v>
      </c>
      <c r="AG221">
        <v>0</v>
      </c>
      <c r="AH221">
        <v>1</v>
      </c>
      <c r="AI221">
        <v>149</v>
      </c>
      <c r="AJ221">
        <v>68</v>
      </c>
      <c r="AK221">
        <v>6.6666666666667096E-3</v>
      </c>
      <c r="AL221">
        <v>0.54666666666666663</v>
      </c>
      <c r="AM221">
        <v>0</v>
      </c>
    </row>
    <row r="222" spans="1:39">
      <c r="A222">
        <v>832.9</v>
      </c>
      <c r="B222">
        <v>20.11</v>
      </c>
      <c r="C222">
        <v>0.17929999999999999</v>
      </c>
      <c r="D222">
        <v>1</v>
      </c>
      <c r="E222">
        <v>0</v>
      </c>
      <c r="F222">
        <v>1</v>
      </c>
      <c r="G222">
        <v>1</v>
      </c>
      <c r="H222">
        <v>0.99076235947543834</v>
      </c>
      <c r="I222">
        <v>0.99076235947543834</v>
      </c>
      <c r="J222">
        <v>9.2376405245616633E-3</v>
      </c>
      <c r="K222">
        <v>-9.2805721214361467E-3</v>
      </c>
      <c r="L222">
        <v>100</v>
      </c>
      <c r="M222">
        <v>9.323770161648608E-3</v>
      </c>
      <c r="AF222">
        <v>0.98510403150042036</v>
      </c>
      <c r="AG222">
        <v>0</v>
      </c>
      <c r="AH222">
        <v>1</v>
      </c>
      <c r="AI222">
        <v>149</v>
      </c>
      <c r="AJ222">
        <v>69</v>
      </c>
      <c r="AK222">
        <v>6.6666666666667096E-3</v>
      </c>
      <c r="AL222">
        <v>0.54</v>
      </c>
      <c r="AM222">
        <v>0</v>
      </c>
    </row>
    <row r="223" spans="1:39">
      <c r="A223">
        <v>869.5</v>
      </c>
      <c r="B223">
        <v>21.59</v>
      </c>
      <c r="C223">
        <v>0.1348</v>
      </c>
      <c r="D223">
        <v>1</v>
      </c>
      <c r="E223">
        <v>0</v>
      </c>
      <c r="F223">
        <v>1</v>
      </c>
      <c r="G223">
        <v>1</v>
      </c>
      <c r="H223">
        <v>0.98999410844376401</v>
      </c>
      <c r="I223">
        <v>0.98999410844376401</v>
      </c>
      <c r="J223">
        <v>1.0005891556235991E-2</v>
      </c>
      <c r="K223">
        <v>-1.0056286938114152E-2</v>
      </c>
      <c r="L223">
        <v>100</v>
      </c>
      <c r="M223">
        <v>1.0107021315475201E-2</v>
      </c>
      <c r="AF223">
        <v>0.98642571927111333</v>
      </c>
      <c r="AG223">
        <v>0</v>
      </c>
      <c r="AH223">
        <v>1</v>
      </c>
      <c r="AI223">
        <v>149</v>
      </c>
      <c r="AJ223">
        <v>70</v>
      </c>
      <c r="AK223">
        <v>6.6666666666667096E-3</v>
      </c>
      <c r="AL223">
        <v>0.53333333333333333</v>
      </c>
      <c r="AM223">
        <v>0</v>
      </c>
    </row>
    <row r="224" spans="1:39">
      <c r="A224">
        <v>880.2</v>
      </c>
      <c r="B224">
        <v>19.46</v>
      </c>
      <c r="C224">
        <v>5.1499999999999997E-2</v>
      </c>
      <c r="D224">
        <v>0</v>
      </c>
      <c r="E224">
        <v>1</v>
      </c>
      <c r="F224">
        <v>1</v>
      </c>
      <c r="G224">
        <v>0</v>
      </c>
      <c r="H224">
        <v>0.91073507418258615</v>
      </c>
      <c r="I224">
        <v>0.91073507418258615</v>
      </c>
      <c r="J224">
        <v>8.9264925817413854E-2</v>
      </c>
      <c r="K224">
        <v>-2.416146636255323</v>
      </c>
      <c r="L224">
        <v>0</v>
      </c>
      <c r="M224">
        <v>10.202608312759269</v>
      </c>
      <c r="AF224">
        <v>0.98671818758774632</v>
      </c>
      <c r="AG224">
        <v>0</v>
      </c>
      <c r="AH224">
        <v>1</v>
      </c>
      <c r="AI224">
        <v>149</v>
      </c>
      <c r="AJ224">
        <v>71</v>
      </c>
      <c r="AK224">
        <v>6.6666666666667096E-3</v>
      </c>
      <c r="AL224">
        <v>0.52666666666666662</v>
      </c>
      <c r="AM224">
        <v>0</v>
      </c>
    </row>
    <row r="225" spans="1:39">
      <c r="A225">
        <v>886.3</v>
      </c>
      <c r="B225">
        <v>18.8</v>
      </c>
      <c r="C225">
        <v>8.4220000000000003E-2</v>
      </c>
      <c r="D225">
        <v>1</v>
      </c>
      <c r="E225">
        <v>0</v>
      </c>
      <c r="F225">
        <v>1</v>
      </c>
      <c r="G225">
        <v>1</v>
      </c>
      <c r="H225">
        <v>0.94710684753253427</v>
      </c>
      <c r="I225">
        <v>0.94710684753253427</v>
      </c>
      <c r="J225">
        <v>5.2893152467465732E-2</v>
      </c>
      <c r="K225">
        <v>-5.4343364776709459E-2</v>
      </c>
      <c r="L225">
        <v>100</v>
      </c>
      <c r="M225">
        <v>5.5847080617426104E-2</v>
      </c>
      <c r="AF225">
        <v>0.98872802629527889</v>
      </c>
      <c r="AG225">
        <v>0</v>
      </c>
      <c r="AH225">
        <v>1</v>
      </c>
      <c r="AI225">
        <v>149</v>
      </c>
      <c r="AJ225">
        <v>72</v>
      </c>
      <c r="AK225">
        <v>6.6666666666667096E-3</v>
      </c>
      <c r="AL225">
        <v>0.52</v>
      </c>
      <c r="AM225">
        <v>0</v>
      </c>
    </row>
    <row r="226" spans="1:39">
      <c r="A226">
        <v>895</v>
      </c>
      <c r="B226">
        <v>19.079999999999998</v>
      </c>
      <c r="C226">
        <v>0.191</v>
      </c>
      <c r="D226">
        <v>1</v>
      </c>
      <c r="E226">
        <v>0</v>
      </c>
      <c r="F226">
        <v>1</v>
      </c>
      <c r="G226">
        <v>1</v>
      </c>
      <c r="H226">
        <v>0.99513278062573662</v>
      </c>
      <c r="I226">
        <v>0.99513278062573662</v>
      </c>
      <c r="J226">
        <v>4.8672193742633763E-3</v>
      </c>
      <c r="K226">
        <v>-4.879102861856611E-3</v>
      </c>
      <c r="L226">
        <v>100</v>
      </c>
      <c r="M226">
        <v>4.8910250662257179E-3</v>
      </c>
      <c r="AF226">
        <v>0.98927870259925654</v>
      </c>
      <c r="AG226">
        <v>0</v>
      </c>
      <c r="AH226">
        <v>1</v>
      </c>
      <c r="AI226">
        <v>149</v>
      </c>
      <c r="AJ226">
        <v>73</v>
      </c>
      <c r="AK226">
        <v>6.6666666666667096E-3</v>
      </c>
      <c r="AL226">
        <v>0.51333333333333331</v>
      </c>
      <c r="AM226">
        <v>0</v>
      </c>
    </row>
    <row r="227" spans="1:39">
      <c r="A227">
        <v>899.3</v>
      </c>
      <c r="B227">
        <v>23.98</v>
      </c>
      <c r="C227">
        <v>0.2417</v>
      </c>
      <c r="D227">
        <v>1</v>
      </c>
      <c r="E227">
        <v>0</v>
      </c>
      <c r="F227">
        <v>1</v>
      </c>
      <c r="G227">
        <v>1</v>
      </c>
      <c r="H227">
        <v>0.99963026689133361</v>
      </c>
      <c r="I227">
        <v>0.99963026689133361</v>
      </c>
      <c r="J227">
        <v>3.6973310866639242E-4</v>
      </c>
      <c r="K227">
        <v>-3.6980147680471003E-4</v>
      </c>
      <c r="L227">
        <v>100</v>
      </c>
      <c r="M227">
        <v>3.6986986180019787E-4</v>
      </c>
      <c r="AF227">
        <v>0.98995175233628829</v>
      </c>
      <c r="AG227">
        <v>0</v>
      </c>
      <c r="AH227">
        <v>1</v>
      </c>
      <c r="AI227">
        <v>149</v>
      </c>
      <c r="AJ227">
        <v>74</v>
      </c>
      <c r="AK227">
        <v>6.6666666666667096E-3</v>
      </c>
      <c r="AL227">
        <v>0.5066666666666666</v>
      </c>
      <c r="AM227">
        <v>0</v>
      </c>
    </row>
    <row r="228" spans="1:39">
      <c r="A228">
        <v>904.3</v>
      </c>
      <c r="B228">
        <v>20.260000000000002</v>
      </c>
      <c r="C228">
        <v>6.9500000000000006E-2</v>
      </c>
      <c r="D228">
        <v>1</v>
      </c>
      <c r="E228">
        <v>0</v>
      </c>
      <c r="F228">
        <v>1</v>
      </c>
      <c r="G228">
        <v>1</v>
      </c>
      <c r="H228">
        <v>0.96140606474941781</v>
      </c>
      <c r="I228">
        <v>0.96140606474941781</v>
      </c>
      <c r="J228">
        <v>3.859393525058219E-2</v>
      </c>
      <c r="K228">
        <v>-3.9358415294391443E-2</v>
      </c>
      <c r="L228">
        <v>100</v>
      </c>
      <c r="M228">
        <v>4.0143220087384579E-2</v>
      </c>
      <c r="AF228">
        <v>0.98999410844376401</v>
      </c>
      <c r="AG228">
        <v>0</v>
      </c>
      <c r="AH228">
        <v>1</v>
      </c>
      <c r="AI228">
        <v>149</v>
      </c>
      <c r="AJ228">
        <v>75</v>
      </c>
      <c r="AK228">
        <v>6.6666666666667096E-3</v>
      </c>
      <c r="AL228">
        <v>0.5</v>
      </c>
      <c r="AM228">
        <v>0</v>
      </c>
    </row>
    <row r="229" spans="1:39">
      <c r="A229">
        <v>904.6</v>
      </c>
      <c r="B229">
        <v>21.38</v>
      </c>
      <c r="C229">
        <v>0.1525</v>
      </c>
      <c r="D229">
        <v>1</v>
      </c>
      <c r="E229">
        <v>0</v>
      </c>
      <c r="F229">
        <v>1</v>
      </c>
      <c r="G229">
        <v>1</v>
      </c>
      <c r="H229">
        <v>0.99505410848394216</v>
      </c>
      <c r="I229">
        <v>0.99505410848394216</v>
      </c>
      <c r="J229">
        <v>4.9458915160578432E-3</v>
      </c>
      <c r="K229">
        <v>-4.9581629162323481E-3</v>
      </c>
      <c r="L229">
        <v>100</v>
      </c>
      <c r="M229">
        <v>4.9704749459236648E-3</v>
      </c>
      <c r="AF229">
        <v>0.99076235947543834</v>
      </c>
      <c r="AG229">
        <v>0</v>
      </c>
      <c r="AH229">
        <v>1</v>
      </c>
      <c r="AI229">
        <v>149</v>
      </c>
      <c r="AJ229">
        <v>76</v>
      </c>
      <c r="AK229">
        <v>6.6666666666667096E-3</v>
      </c>
      <c r="AL229">
        <v>0.49333333333333329</v>
      </c>
      <c r="AM229">
        <v>3.2888888888889098E-3</v>
      </c>
    </row>
    <row r="230" spans="1:39">
      <c r="A230">
        <v>912.7</v>
      </c>
      <c r="B230">
        <v>16.399999999999999</v>
      </c>
      <c r="C230">
        <v>0.22289999999999999</v>
      </c>
      <c r="D230">
        <v>1</v>
      </c>
      <c r="E230">
        <v>0</v>
      </c>
      <c r="F230">
        <v>1</v>
      </c>
      <c r="G230">
        <v>1</v>
      </c>
      <c r="H230">
        <v>0.99547719054032602</v>
      </c>
      <c r="I230">
        <v>0.99547719054032602</v>
      </c>
      <c r="J230">
        <v>4.5228094596739821E-3</v>
      </c>
      <c r="K230">
        <v>-4.5330683066049067E-3</v>
      </c>
      <c r="L230">
        <v>100</v>
      </c>
      <c r="M230">
        <v>4.5433582031338031E-3</v>
      </c>
      <c r="AF230">
        <v>0.99169604320570892</v>
      </c>
      <c r="AG230">
        <v>1</v>
      </c>
      <c r="AH230">
        <v>0</v>
      </c>
      <c r="AI230">
        <v>150</v>
      </c>
      <c r="AJ230">
        <v>76</v>
      </c>
      <c r="AK230">
        <v>0</v>
      </c>
      <c r="AL230">
        <v>0.49333333333333329</v>
      </c>
      <c r="AM230">
        <v>0</v>
      </c>
    </row>
    <row r="231" spans="1:39">
      <c r="A231">
        <v>920.6</v>
      </c>
      <c r="B231">
        <v>39.28</v>
      </c>
      <c r="C231">
        <v>0.14169999999999999</v>
      </c>
      <c r="D231">
        <v>1</v>
      </c>
      <c r="E231">
        <v>0</v>
      </c>
      <c r="F231">
        <v>1</v>
      </c>
      <c r="G231">
        <v>1</v>
      </c>
      <c r="H231">
        <v>0.9999752004938075</v>
      </c>
      <c r="I231">
        <v>0.9999752004938075</v>
      </c>
      <c r="J231">
        <v>2.4799506192496601E-5</v>
      </c>
      <c r="K231">
        <v>-2.479981370533442E-5</v>
      </c>
      <c r="L231">
        <v>100</v>
      </c>
      <c r="M231">
        <v>2.4800121223256452E-5</v>
      </c>
      <c r="AF231">
        <v>0.99216891551954545</v>
      </c>
      <c r="AG231">
        <v>0</v>
      </c>
      <c r="AH231">
        <v>1</v>
      </c>
      <c r="AI231">
        <v>150</v>
      </c>
      <c r="AJ231">
        <v>77</v>
      </c>
      <c r="AK231">
        <v>0</v>
      </c>
      <c r="AL231">
        <v>0.48666666666666669</v>
      </c>
      <c r="AM231">
        <v>0</v>
      </c>
    </row>
    <row r="232" spans="1:39">
      <c r="A232">
        <v>928.2</v>
      </c>
      <c r="B232">
        <v>17.079999999999998</v>
      </c>
      <c r="C232">
        <v>0.12659999999999999</v>
      </c>
      <c r="D232">
        <v>1</v>
      </c>
      <c r="E232">
        <v>0</v>
      </c>
      <c r="F232">
        <v>1</v>
      </c>
      <c r="G232">
        <v>1</v>
      </c>
      <c r="H232">
        <v>0.97683809578293523</v>
      </c>
      <c r="I232">
        <v>0.97683809578293523</v>
      </c>
      <c r="J232">
        <v>2.3161904217064766E-2</v>
      </c>
      <c r="K232">
        <v>-2.3434356349365085E-2</v>
      </c>
      <c r="L232">
        <v>100</v>
      </c>
      <c r="M232">
        <v>2.3711098407255004E-2</v>
      </c>
      <c r="AF232">
        <v>0.99221605563142312</v>
      </c>
      <c r="AG232">
        <v>0</v>
      </c>
      <c r="AH232">
        <v>1</v>
      </c>
      <c r="AI232">
        <v>150</v>
      </c>
      <c r="AJ232">
        <v>78</v>
      </c>
      <c r="AK232">
        <v>0</v>
      </c>
      <c r="AL232">
        <v>0.48</v>
      </c>
      <c r="AM232">
        <v>0</v>
      </c>
    </row>
    <row r="233" spans="1:39">
      <c r="A233">
        <v>928.3</v>
      </c>
      <c r="B233">
        <v>22.07</v>
      </c>
      <c r="C233">
        <v>9.0609999999999996E-2</v>
      </c>
      <c r="D233">
        <v>1</v>
      </c>
      <c r="E233">
        <v>0</v>
      </c>
      <c r="F233">
        <v>1</v>
      </c>
      <c r="G233">
        <v>1</v>
      </c>
      <c r="H233">
        <v>0.98872802629527889</v>
      </c>
      <c r="I233">
        <v>0.98872802629527889</v>
      </c>
      <c r="J233">
        <v>1.1271973704721105E-2</v>
      </c>
      <c r="K233">
        <v>-1.1335983868812963E-2</v>
      </c>
      <c r="L233">
        <v>100</v>
      </c>
      <c r="M233">
        <v>1.1400479611118846E-2</v>
      </c>
      <c r="AF233">
        <v>0.99401641496282722</v>
      </c>
      <c r="AG233">
        <v>0</v>
      </c>
      <c r="AH233">
        <v>1</v>
      </c>
      <c r="AI233">
        <v>150</v>
      </c>
      <c r="AJ233">
        <v>79</v>
      </c>
      <c r="AK233">
        <v>0</v>
      </c>
      <c r="AL233">
        <v>0.47333333333333338</v>
      </c>
      <c r="AM233">
        <v>0</v>
      </c>
    </row>
    <row r="234" spans="1:39">
      <c r="A234">
        <v>929.4</v>
      </c>
      <c r="B234">
        <v>24.52</v>
      </c>
      <c r="C234">
        <v>0.16919999999999999</v>
      </c>
      <c r="D234">
        <v>1</v>
      </c>
      <c r="E234">
        <v>0</v>
      </c>
      <c r="F234">
        <v>1</v>
      </c>
      <c r="G234">
        <v>1</v>
      </c>
      <c r="H234">
        <v>0.99896915141548714</v>
      </c>
      <c r="I234">
        <v>0.99896915141548714</v>
      </c>
      <c r="J234">
        <v>1.0308485845128557E-3</v>
      </c>
      <c r="K234">
        <v>-1.0313802743408288E-3</v>
      </c>
      <c r="L234">
        <v>100</v>
      </c>
      <c r="M234">
        <v>1.0319123298774512E-3</v>
      </c>
      <c r="AF234">
        <v>0.99467674228801883</v>
      </c>
      <c r="AG234">
        <v>0</v>
      </c>
      <c r="AH234">
        <v>1</v>
      </c>
      <c r="AI234">
        <v>150</v>
      </c>
      <c r="AJ234">
        <v>80</v>
      </c>
      <c r="AK234">
        <v>0</v>
      </c>
      <c r="AL234">
        <v>0.46666666666666667</v>
      </c>
      <c r="AM234">
        <v>0</v>
      </c>
    </row>
    <row r="235" spans="1:39">
      <c r="A235">
        <v>933.1</v>
      </c>
      <c r="B235">
        <v>23.06</v>
      </c>
      <c r="C235">
        <v>2.8910000000000002E-2</v>
      </c>
      <c r="D235">
        <v>1</v>
      </c>
      <c r="E235">
        <v>0</v>
      </c>
      <c r="F235">
        <v>1</v>
      </c>
      <c r="G235">
        <v>1</v>
      </c>
      <c r="H235">
        <v>0.97132706492486887</v>
      </c>
      <c r="I235">
        <v>0.97132706492486887</v>
      </c>
      <c r="J235">
        <v>2.8672935075131134E-2</v>
      </c>
      <c r="K235">
        <v>-2.9092034322026093E-2</v>
      </c>
      <c r="L235">
        <v>100</v>
      </c>
      <c r="M235">
        <v>2.951934122967011E-2</v>
      </c>
      <c r="AF235">
        <v>0.99496985433161789</v>
      </c>
      <c r="AG235">
        <v>0</v>
      </c>
      <c r="AH235">
        <v>1</v>
      </c>
      <c r="AI235">
        <v>150</v>
      </c>
      <c r="AJ235">
        <v>81</v>
      </c>
      <c r="AK235">
        <v>0</v>
      </c>
      <c r="AL235">
        <v>0.45999999999999996</v>
      </c>
      <c r="AM235">
        <v>0</v>
      </c>
    </row>
    <row r="236" spans="1:39">
      <c r="A236">
        <v>947.8</v>
      </c>
      <c r="B236">
        <v>22.13</v>
      </c>
      <c r="C236">
        <v>9.6970000000000001E-2</v>
      </c>
      <c r="D236">
        <v>1</v>
      </c>
      <c r="E236">
        <v>0</v>
      </c>
      <c r="F236">
        <v>1</v>
      </c>
      <c r="G236">
        <v>1</v>
      </c>
      <c r="H236">
        <v>0.99221605563142312</v>
      </c>
      <c r="I236">
        <v>0.99221605563142312</v>
      </c>
      <c r="J236">
        <v>7.7839443685768783E-3</v>
      </c>
      <c r="K236">
        <v>-7.8143973962612884E-3</v>
      </c>
      <c r="L236">
        <v>100</v>
      </c>
      <c r="M236">
        <v>7.8450094859867578E-3</v>
      </c>
      <c r="AF236">
        <v>0.99505410848394216</v>
      </c>
      <c r="AG236">
        <v>0</v>
      </c>
      <c r="AH236">
        <v>1</v>
      </c>
      <c r="AI236">
        <v>150</v>
      </c>
      <c r="AJ236">
        <v>82</v>
      </c>
      <c r="AK236">
        <v>0</v>
      </c>
      <c r="AL236">
        <v>0.45333333333333337</v>
      </c>
      <c r="AM236">
        <v>0</v>
      </c>
    </row>
    <row r="237" spans="1:39">
      <c r="A237">
        <v>948</v>
      </c>
      <c r="B237">
        <v>25.56</v>
      </c>
      <c r="C237">
        <v>0.16819999999999999</v>
      </c>
      <c r="D237">
        <v>1</v>
      </c>
      <c r="E237">
        <v>0</v>
      </c>
      <c r="F237">
        <v>1</v>
      </c>
      <c r="G237">
        <v>1</v>
      </c>
      <c r="H237">
        <v>0.99937511895439413</v>
      </c>
      <c r="I237">
        <v>0.99937511895439413</v>
      </c>
      <c r="J237">
        <v>6.2488104560587399E-4</v>
      </c>
      <c r="K237">
        <v>-6.2507636513834037E-4</v>
      </c>
      <c r="L237">
        <v>100</v>
      </c>
      <c r="M237">
        <v>6.2527176608085039E-4</v>
      </c>
      <c r="AF237">
        <v>0.99513278062573662</v>
      </c>
      <c r="AG237">
        <v>0</v>
      </c>
      <c r="AH237">
        <v>1</v>
      </c>
      <c r="AI237">
        <v>150</v>
      </c>
      <c r="AJ237">
        <v>83</v>
      </c>
      <c r="AK237">
        <v>0</v>
      </c>
      <c r="AL237">
        <v>0.44666666666666666</v>
      </c>
      <c r="AM237">
        <v>0</v>
      </c>
    </row>
    <row r="238" spans="1:39">
      <c r="A238">
        <v>951.6</v>
      </c>
      <c r="B238">
        <v>19.32</v>
      </c>
      <c r="C238">
        <v>0.1036</v>
      </c>
      <c r="D238">
        <v>1</v>
      </c>
      <c r="E238">
        <v>0</v>
      </c>
      <c r="F238">
        <v>1</v>
      </c>
      <c r="G238">
        <v>1</v>
      </c>
      <c r="H238">
        <v>0.98510403150042036</v>
      </c>
      <c r="I238">
        <v>0.98510403150042036</v>
      </c>
      <c r="J238">
        <v>1.4895968499579637E-2</v>
      </c>
      <c r="K238">
        <v>-1.5008027650530019E-2</v>
      </c>
      <c r="L238">
        <v>100</v>
      </c>
      <c r="M238">
        <v>1.5121213621358813E-2</v>
      </c>
      <c r="AF238">
        <v>0.99547719054032602</v>
      </c>
      <c r="AG238">
        <v>0</v>
      </c>
      <c r="AH238">
        <v>1</v>
      </c>
      <c r="AI238">
        <v>150</v>
      </c>
      <c r="AJ238">
        <v>84</v>
      </c>
      <c r="AK238">
        <v>0</v>
      </c>
      <c r="AL238">
        <v>0.43999999999999995</v>
      </c>
      <c r="AM238">
        <v>0</v>
      </c>
    </row>
    <row r="239" spans="1:39">
      <c r="A239">
        <v>955.1</v>
      </c>
      <c r="B239">
        <v>15.05</v>
      </c>
      <c r="C239">
        <v>9.8750000000000004E-2</v>
      </c>
      <c r="D239">
        <v>1</v>
      </c>
      <c r="E239">
        <v>0</v>
      </c>
      <c r="F239">
        <v>1</v>
      </c>
      <c r="G239">
        <v>1</v>
      </c>
      <c r="H239">
        <v>0.94551298039870657</v>
      </c>
      <c r="I239">
        <v>0.94551298039870657</v>
      </c>
      <c r="J239">
        <v>5.4487019601293429E-2</v>
      </c>
      <c r="K239">
        <v>-5.6027662370027848E-2</v>
      </c>
      <c r="L239">
        <v>100</v>
      </c>
      <c r="M239">
        <v>5.7626939799723519E-2</v>
      </c>
      <c r="AF239">
        <v>0.99626300168848625</v>
      </c>
      <c r="AG239">
        <v>0</v>
      </c>
      <c r="AH239">
        <v>1</v>
      </c>
      <c r="AI239">
        <v>150</v>
      </c>
      <c r="AJ239">
        <v>85</v>
      </c>
      <c r="AK239">
        <v>0</v>
      </c>
      <c r="AL239">
        <v>0.43333333333333335</v>
      </c>
      <c r="AM239">
        <v>0</v>
      </c>
    </row>
    <row r="240" spans="1:39">
      <c r="A240">
        <v>963.7</v>
      </c>
      <c r="B240">
        <v>20.74</v>
      </c>
      <c r="C240">
        <v>0.1855</v>
      </c>
      <c r="D240">
        <v>1</v>
      </c>
      <c r="E240">
        <v>0</v>
      </c>
      <c r="F240">
        <v>1</v>
      </c>
      <c r="G240">
        <v>1</v>
      </c>
      <c r="H240">
        <v>0.99847027993651349</v>
      </c>
      <c r="I240">
        <v>0.99847027993651349</v>
      </c>
      <c r="J240">
        <v>1.529720063486506E-3</v>
      </c>
      <c r="K240">
        <v>-1.5308912797972673E-3</v>
      </c>
      <c r="L240">
        <v>100</v>
      </c>
      <c r="M240">
        <v>1.5320636920547815E-3</v>
      </c>
      <c r="AF240">
        <v>0.99633382556645533</v>
      </c>
      <c r="AG240">
        <v>0</v>
      </c>
      <c r="AH240">
        <v>1</v>
      </c>
      <c r="AI240">
        <v>150</v>
      </c>
      <c r="AJ240">
        <v>86</v>
      </c>
      <c r="AK240">
        <v>0</v>
      </c>
      <c r="AL240">
        <v>0.42666666666666664</v>
      </c>
      <c r="AM240">
        <v>0</v>
      </c>
    </row>
    <row r="241" spans="1:39">
      <c r="A241">
        <v>982</v>
      </c>
      <c r="B241">
        <v>20.010000000000002</v>
      </c>
      <c r="C241">
        <v>7.2929999999999995E-2</v>
      </c>
      <c r="D241">
        <v>1</v>
      </c>
      <c r="E241">
        <v>0</v>
      </c>
      <c r="F241">
        <v>1</v>
      </c>
      <c r="G241">
        <v>1</v>
      </c>
      <c r="H241">
        <v>0.9836383207184658</v>
      </c>
      <c r="I241">
        <v>0.9836383207184658</v>
      </c>
      <c r="J241">
        <v>1.6361679281534203E-2</v>
      </c>
      <c r="K241">
        <v>-1.6497009742169333E-2</v>
      </c>
      <c r="L241">
        <v>100</v>
      </c>
      <c r="M241">
        <v>1.663383678421898E-2</v>
      </c>
      <c r="AF241">
        <v>0.99651897577928794</v>
      </c>
      <c r="AG241">
        <v>0</v>
      </c>
      <c r="AH241">
        <v>1</v>
      </c>
      <c r="AI241">
        <v>150</v>
      </c>
      <c r="AJ241">
        <v>87</v>
      </c>
      <c r="AK241">
        <v>0</v>
      </c>
      <c r="AL241">
        <v>0.42000000000000004</v>
      </c>
      <c r="AM241">
        <v>0</v>
      </c>
    </row>
    <row r="242" spans="1:39">
      <c r="A242">
        <v>984.6</v>
      </c>
      <c r="B242">
        <v>24.68</v>
      </c>
      <c r="C242">
        <v>0.21590000000000001</v>
      </c>
      <c r="D242">
        <v>1</v>
      </c>
      <c r="E242">
        <v>0</v>
      </c>
      <c r="F242">
        <v>1</v>
      </c>
      <c r="G242">
        <v>1</v>
      </c>
      <c r="H242">
        <v>0.99980393534787204</v>
      </c>
      <c r="I242">
        <v>0.99980393534787204</v>
      </c>
      <c r="J242">
        <v>1.9606465212795854E-4</v>
      </c>
      <c r="K242">
        <v>-1.9608387531456489E-4</v>
      </c>
      <c r="L242">
        <v>100</v>
      </c>
      <c r="M242">
        <v>1.9610310101424009E-4</v>
      </c>
      <c r="AF242">
        <v>0.99712354963210825</v>
      </c>
      <c r="AG242">
        <v>0</v>
      </c>
      <c r="AH242">
        <v>1</v>
      </c>
      <c r="AI242">
        <v>150</v>
      </c>
      <c r="AJ242">
        <v>88</v>
      </c>
      <c r="AK242">
        <v>0</v>
      </c>
      <c r="AL242">
        <v>0.41333333333333333</v>
      </c>
      <c r="AM242">
        <v>0</v>
      </c>
    </row>
    <row r="243" spans="1:39">
      <c r="A243">
        <v>998.9</v>
      </c>
      <c r="B243">
        <v>24.48</v>
      </c>
      <c r="C243">
        <v>5.6989999999999999E-2</v>
      </c>
      <c r="D243">
        <v>1</v>
      </c>
      <c r="E243">
        <v>0</v>
      </c>
      <c r="F243">
        <v>1</v>
      </c>
      <c r="G243">
        <v>1</v>
      </c>
      <c r="H243">
        <v>0.99496985433161789</v>
      </c>
      <c r="I243">
        <v>0.99496985433161789</v>
      </c>
      <c r="J243">
        <v>5.0301456683821133E-3</v>
      </c>
      <c r="K243">
        <v>-5.0428394366652052E-3</v>
      </c>
      <c r="L243">
        <v>100</v>
      </c>
      <c r="M243">
        <v>5.0555759518575265E-3</v>
      </c>
      <c r="AF243">
        <v>0.99712378534196588</v>
      </c>
      <c r="AG243">
        <v>0</v>
      </c>
      <c r="AH243">
        <v>1</v>
      </c>
      <c r="AI243">
        <v>150</v>
      </c>
      <c r="AJ243">
        <v>89</v>
      </c>
      <c r="AK243">
        <v>0</v>
      </c>
      <c r="AL243">
        <v>0.40666666666666662</v>
      </c>
      <c r="AM243">
        <v>0</v>
      </c>
    </row>
    <row r="244" spans="1:39">
      <c r="A244">
        <v>1001</v>
      </c>
      <c r="B244">
        <v>10.38</v>
      </c>
      <c r="C244">
        <v>0.30009999999999998</v>
      </c>
      <c r="D244">
        <v>1</v>
      </c>
      <c r="E244">
        <v>0</v>
      </c>
      <c r="F244">
        <v>1</v>
      </c>
      <c r="G244">
        <v>1</v>
      </c>
      <c r="H244">
        <v>0.99803149671495417</v>
      </c>
      <c r="I244">
        <v>0.99803149671495417</v>
      </c>
      <c r="J244">
        <v>1.9685032850458306E-3</v>
      </c>
      <c r="K244">
        <v>-1.9704433340507642E-3</v>
      </c>
      <c r="L244">
        <v>100</v>
      </c>
      <c r="M244">
        <v>1.9723859332347817E-3</v>
      </c>
      <c r="AF244">
        <v>0.99729176825343679</v>
      </c>
      <c r="AG244">
        <v>0</v>
      </c>
      <c r="AH244">
        <v>1</v>
      </c>
      <c r="AI244">
        <v>150</v>
      </c>
      <c r="AJ244">
        <v>90</v>
      </c>
      <c r="AK244">
        <v>0</v>
      </c>
      <c r="AL244">
        <v>0.4</v>
      </c>
      <c r="AM244">
        <v>0</v>
      </c>
    </row>
    <row r="245" spans="1:39">
      <c r="A245">
        <v>1006</v>
      </c>
      <c r="B245">
        <v>16.149999999999999</v>
      </c>
      <c r="C245">
        <v>0.16839999999999999</v>
      </c>
      <c r="D245">
        <v>1</v>
      </c>
      <c r="E245">
        <v>0</v>
      </c>
      <c r="F245">
        <v>1</v>
      </c>
      <c r="G245">
        <v>1</v>
      </c>
      <c r="H245">
        <v>0.99467674228801883</v>
      </c>
      <c r="I245">
        <v>0.99467674228801883</v>
      </c>
      <c r="J245">
        <v>5.3232577119811664E-3</v>
      </c>
      <c r="K245">
        <v>-5.3374767317682578E-3</v>
      </c>
      <c r="L245">
        <v>100</v>
      </c>
      <c r="M245">
        <v>5.3517464374770339E-3</v>
      </c>
      <c r="AF245">
        <v>0.99742293782563507</v>
      </c>
      <c r="AG245">
        <v>0</v>
      </c>
      <c r="AH245">
        <v>1</v>
      </c>
      <c r="AI245">
        <v>150</v>
      </c>
      <c r="AJ245">
        <v>91</v>
      </c>
      <c r="AK245">
        <v>0</v>
      </c>
      <c r="AL245">
        <v>0.39333333333333331</v>
      </c>
      <c r="AM245">
        <v>0</v>
      </c>
    </row>
    <row r="246" spans="1:39">
      <c r="A246">
        <v>1024</v>
      </c>
      <c r="B246">
        <v>21.84</v>
      </c>
      <c r="C246">
        <v>0.1103</v>
      </c>
      <c r="D246">
        <v>1</v>
      </c>
      <c r="E246">
        <v>0</v>
      </c>
      <c r="F246">
        <v>1</v>
      </c>
      <c r="G246">
        <v>1</v>
      </c>
      <c r="H246">
        <v>0.99729176825343679</v>
      </c>
      <c r="I246">
        <v>0.99729176825343679</v>
      </c>
      <c r="J246">
        <v>2.7082317465632055E-3</v>
      </c>
      <c r="K246">
        <v>-2.7119056408303234E-3</v>
      </c>
      <c r="L246">
        <v>100</v>
      </c>
      <c r="M246">
        <v>2.7155861832752802E-3</v>
      </c>
      <c r="AF246">
        <v>0.99749349404662691</v>
      </c>
      <c r="AG246">
        <v>0</v>
      </c>
      <c r="AH246">
        <v>1</v>
      </c>
      <c r="AI246">
        <v>150</v>
      </c>
      <c r="AJ246">
        <v>92</v>
      </c>
      <c r="AK246">
        <v>0</v>
      </c>
      <c r="AL246">
        <v>0.38666666666666671</v>
      </c>
      <c r="AM246">
        <v>0</v>
      </c>
    </row>
    <row r="247" spans="1:39">
      <c r="A247">
        <v>1027</v>
      </c>
      <c r="B247">
        <v>18.87</v>
      </c>
      <c r="C247">
        <v>0.113</v>
      </c>
      <c r="D247">
        <v>1</v>
      </c>
      <c r="E247">
        <v>0</v>
      </c>
      <c r="F247">
        <v>1</v>
      </c>
      <c r="G247">
        <v>1</v>
      </c>
      <c r="H247">
        <v>0.99401641496282722</v>
      </c>
      <c r="I247">
        <v>0.99401641496282722</v>
      </c>
      <c r="J247">
        <v>5.9835850371727783E-3</v>
      </c>
      <c r="K247">
        <v>-6.0015584148085102E-3</v>
      </c>
      <c r="L247">
        <v>100</v>
      </c>
      <c r="M247">
        <v>6.0196038486915165E-3</v>
      </c>
      <c r="AF247">
        <v>0.99803149671495417</v>
      </c>
      <c r="AG247">
        <v>0</v>
      </c>
      <c r="AH247">
        <v>1</v>
      </c>
      <c r="AI247">
        <v>150</v>
      </c>
      <c r="AJ247">
        <v>93</v>
      </c>
      <c r="AK247">
        <v>0</v>
      </c>
      <c r="AL247">
        <v>0.38</v>
      </c>
      <c r="AM247">
        <v>0</v>
      </c>
    </row>
    <row r="248" spans="1:39">
      <c r="A248">
        <v>1033</v>
      </c>
      <c r="B248">
        <v>18.7</v>
      </c>
      <c r="C248">
        <v>0.1772</v>
      </c>
      <c r="D248">
        <v>1</v>
      </c>
      <c r="E248">
        <v>0</v>
      </c>
      <c r="F248">
        <v>1</v>
      </c>
      <c r="G248">
        <v>1</v>
      </c>
      <c r="H248">
        <v>0.99847549723712681</v>
      </c>
      <c r="I248">
        <v>0.99847549723712681</v>
      </c>
      <c r="J248">
        <v>1.5245027628731922E-3</v>
      </c>
      <c r="K248">
        <v>-1.5256659995989137E-3</v>
      </c>
      <c r="L248">
        <v>100</v>
      </c>
      <c r="M248">
        <v>1.5268304200670233E-3</v>
      </c>
      <c r="AF248">
        <v>0.99847027993651349</v>
      </c>
      <c r="AG248">
        <v>0</v>
      </c>
      <c r="AH248">
        <v>1</v>
      </c>
      <c r="AI248">
        <v>150</v>
      </c>
      <c r="AJ248">
        <v>94</v>
      </c>
      <c r="AK248">
        <v>0</v>
      </c>
      <c r="AL248">
        <v>0.37333333333333329</v>
      </c>
      <c r="AM248">
        <v>0</v>
      </c>
    </row>
    <row r="249" spans="1:39">
      <c r="A249">
        <v>1040</v>
      </c>
      <c r="B249">
        <v>19.98</v>
      </c>
      <c r="C249">
        <v>0.11269999999999999</v>
      </c>
      <c r="D249">
        <v>1</v>
      </c>
      <c r="E249">
        <v>0</v>
      </c>
      <c r="F249">
        <v>1</v>
      </c>
      <c r="G249">
        <v>1</v>
      </c>
      <c r="H249">
        <v>0.99626300168848625</v>
      </c>
      <c r="I249">
        <v>0.99626300168848625</v>
      </c>
      <c r="J249">
        <v>3.7369983115137506E-3</v>
      </c>
      <c r="K249">
        <v>-3.7439983345284324E-3</v>
      </c>
      <c r="L249">
        <v>100</v>
      </c>
      <c r="M249">
        <v>3.7510158514169572E-3</v>
      </c>
      <c r="AF249">
        <v>0.99847549723712681</v>
      </c>
      <c r="AG249">
        <v>0</v>
      </c>
      <c r="AH249">
        <v>1</v>
      </c>
      <c r="AI249">
        <v>150</v>
      </c>
      <c r="AJ249">
        <v>95</v>
      </c>
      <c r="AK249">
        <v>0</v>
      </c>
      <c r="AL249">
        <v>0.3666666666666667</v>
      </c>
      <c r="AM249">
        <v>0</v>
      </c>
    </row>
    <row r="250" spans="1:39">
      <c r="A250">
        <v>1041</v>
      </c>
      <c r="B250">
        <v>18.579999999999998</v>
      </c>
      <c r="C250">
        <v>8.1689999999999999E-2</v>
      </c>
      <c r="D250">
        <v>1</v>
      </c>
      <c r="E250">
        <v>0</v>
      </c>
      <c r="F250">
        <v>1</v>
      </c>
      <c r="G250">
        <v>1</v>
      </c>
      <c r="H250">
        <v>0.98927870259925654</v>
      </c>
      <c r="I250">
        <v>0.98927870259925654</v>
      </c>
      <c r="J250">
        <v>1.0721297400743457E-2</v>
      </c>
      <c r="K250">
        <v>-1.0779184632328688E-2</v>
      </c>
      <c r="L250">
        <v>100</v>
      </c>
      <c r="M250">
        <v>1.0837489347111226E-2</v>
      </c>
      <c r="AF250">
        <v>0.99866157857876015</v>
      </c>
      <c r="AG250">
        <v>0</v>
      </c>
      <c r="AH250">
        <v>1</v>
      </c>
      <c r="AI250">
        <v>150</v>
      </c>
      <c r="AJ250">
        <v>96</v>
      </c>
      <c r="AK250">
        <v>0</v>
      </c>
      <c r="AL250">
        <v>0.36</v>
      </c>
      <c r="AM250">
        <v>0</v>
      </c>
    </row>
    <row r="251" spans="1:39">
      <c r="A251">
        <v>1075</v>
      </c>
      <c r="B251">
        <v>18.52</v>
      </c>
      <c r="C251">
        <v>0.13350000000000001</v>
      </c>
      <c r="D251">
        <v>1</v>
      </c>
      <c r="E251">
        <v>0</v>
      </c>
      <c r="F251">
        <v>1</v>
      </c>
      <c r="G251">
        <v>1</v>
      </c>
      <c r="H251">
        <v>0.99749349404662691</v>
      </c>
      <c r="I251">
        <v>0.99749349404662691</v>
      </c>
      <c r="J251">
        <v>2.5065059533730949E-3</v>
      </c>
      <c r="K251">
        <v>-2.5096524984092009E-3</v>
      </c>
      <c r="L251">
        <v>100</v>
      </c>
      <c r="M251">
        <v>2.5128043123416408E-3</v>
      </c>
      <c r="AF251">
        <v>0.99894308123754272</v>
      </c>
      <c r="AG251">
        <v>0</v>
      </c>
      <c r="AH251">
        <v>1</v>
      </c>
      <c r="AI251">
        <v>150</v>
      </c>
      <c r="AJ251">
        <v>97</v>
      </c>
      <c r="AK251">
        <v>0</v>
      </c>
      <c r="AL251">
        <v>0.35333333333333339</v>
      </c>
      <c r="AM251">
        <v>0</v>
      </c>
    </row>
    <row r="252" spans="1:39">
      <c r="A252">
        <v>1075</v>
      </c>
      <c r="B252">
        <v>21.91</v>
      </c>
      <c r="C252">
        <v>0.1153</v>
      </c>
      <c r="D252">
        <v>1</v>
      </c>
      <c r="E252">
        <v>0</v>
      </c>
      <c r="F252">
        <v>1</v>
      </c>
      <c r="G252">
        <v>1</v>
      </c>
      <c r="H252">
        <v>0.99866157857876015</v>
      </c>
      <c r="I252">
        <v>0.99866157857876015</v>
      </c>
      <c r="J252">
        <v>1.3384214212398549E-3</v>
      </c>
      <c r="K252">
        <v>-1.3393179071968936E-3</v>
      </c>
      <c r="L252">
        <v>100</v>
      </c>
      <c r="M252">
        <v>1.3402151939645281E-3</v>
      </c>
      <c r="AF252">
        <v>0.99896915141548714</v>
      </c>
      <c r="AG252">
        <v>0</v>
      </c>
      <c r="AH252">
        <v>1</v>
      </c>
      <c r="AI252">
        <v>150</v>
      </c>
      <c r="AJ252">
        <v>98</v>
      </c>
      <c r="AK252">
        <v>0</v>
      </c>
      <c r="AL252">
        <v>0.34666666666666668</v>
      </c>
      <c r="AM252">
        <v>0</v>
      </c>
    </row>
    <row r="253" spans="1:39">
      <c r="A253">
        <v>1076</v>
      </c>
      <c r="B253">
        <v>17.600000000000001</v>
      </c>
      <c r="C253">
        <v>0.19739999999999999</v>
      </c>
      <c r="D253">
        <v>1</v>
      </c>
      <c r="E253">
        <v>0</v>
      </c>
      <c r="F253">
        <v>1</v>
      </c>
      <c r="G253">
        <v>1</v>
      </c>
      <c r="H253">
        <v>0.9991513397439914</v>
      </c>
      <c r="I253">
        <v>0.9991513397439914</v>
      </c>
      <c r="J253">
        <v>8.4866025600860429E-4</v>
      </c>
      <c r="K253">
        <v>-8.4902057199533058E-4</v>
      </c>
      <c r="L253">
        <v>100</v>
      </c>
      <c r="M253">
        <v>8.4938109198357589E-4</v>
      </c>
      <c r="AF253">
        <v>0.99900021928036653</v>
      </c>
      <c r="AG253">
        <v>0</v>
      </c>
      <c r="AH253">
        <v>1</v>
      </c>
      <c r="AI253">
        <v>150</v>
      </c>
      <c r="AJ253">
        <v>99</v>
      </c>
      <c r="AK253">
        <v>0</v>
      </c>
      <c r="AL253">
        <v>0.33999999999999997</v>
      </c>
      <c r="AM253">
        <v>0</v>
      </c>
    </row>
    <row r="254" spans="1:39">
      <c r="A254">
        <v>1076</v>
      </c>
      <c r="B254">
        <v>24.59</v>
      </c>
      <c r="C254">
        <v>0.14680000000000001</v>
      </c>
      <c r="D254">
        <v>1</v>
      </c>
      <c r="E254">
        <v>0</v>
      </c>
      <c r="F254">
        <v>1</v>
      </c>
      <c r="G254">
        <v>1</v>
      </c>
      <c r="H254">
        <v>0.99969390044632367</v>
      </c>
      <c r="I254">
        <v>0.99969390044632367</v>
      </c>
      <c r="J254">
        <v>3.0609955367633113E-4</v>
      </c>
      <c r="K254">
        <v>-3.0614641170710372E-4</v>
      </c>
      <c r="L254">
        <v>100</v>
      </c>
      <c r="M254">
        <v>3.0619327930246431E-4</v>
      </c>
      <c r="AF254">
        <v>0.99912993010523399</v>
      </c>
      <c r="AG254">
        <v>0</v>
      </c>
      <c r="AH254">
        <v>1</v>
      </c>
      <c r="AI254">
        <v>150</v>
      </c>
      <c r="AJ254">
        <v>100</v>
      </c>
      <c r="AK254">
        <v>0</v>
      </c>
      <c r="AL254">
        <v>0.33333333333333337</v>
      </c>
      <c r="AM254">
        <v>0</v>
      </c>
    </row>
    <row r="255" spans="1:39">
      <c r="A255">
        <v>1077</v>
      </c>
      <c r="B255">
        <v>17.12</v>
      </c>
      <c r="C255">
        <v>0.1457</v>
      </c>
      <c r="D255">
        <v>1</v>
      </c>
      <c r="E255">
        <v>0</v>
      </c>
      <c r="F255">
        <v>1</v>
      </c>
      <c r="G255">
        <v>1</v>
      </c>
      <c r="H255">
        <v>0.99712354963210825</v>
      </c>
      <c r="I255">
        <v>0.99712354963210825</v>
      </c>
      <c r="J255">
        <v>2.8764503678917475E-3</v>
      </c>
      <c r="K255">
        <v>-2.8805953016235336E-3</v>
      </c>
      <c r="L255">
        <v>100</v>
      </c>
      <c r="M255">
        <v>2.8847482029213159E-3</v>
      </c>
      <c r="AF255">
        <v>0.9991513397439914</v>
      </c>
      <c r="AG255">
        <v>0</v>
      </c>
      <c r="AH255">
        <v>1</v>
      </c>
      <c r="AI255">
        <v>150</v>
      </c>
      <c r="AJ255">
        <v>101</v>
      </c>
      <c r="AK255">
        <v>0</v>
      </c>
      <c r="AL255">
        <v>0.32666666666666666</v>
      </c>
      <c r="AM255">
        <v>0</v>
      </c>
    </row>
    <row r="256" spans="1:39">
      <c r="A256">
        <v>1088</v>
      </c>
      <c r="B256">
        <v>25.11</v>
      </c>
      <c r="C256">
        <v>0.2319</v>
      </c>
      <c r="D256">
        <v>1</v>
      </c>
      <c r="E256">
        <v>0</v>
      </c>
      <c r="F256">
        <v>1</v>
      </c>
      <c r="G256">
        <v>1</v>
      </c>
      <c r="H256">
        <v>0.99996201711691179</v>
      </c>
      <c r="I256">
        <v>0.99996201711691179</v>
      </c>
      <c r="J256">
        <v>3.7982883088205632E-5</v>
      </c>
      <c r="K256">
        <v>-3.7983604456175961E-5</v>
      </c>
      <c r="L256">
        <v>100</v>
      </c>
      <c r="M256">
        <v>3.7984325842413287E-5</v>
      </c>
      <c r="AF256">
        <v>0.99932119582203982</v>
      </c>
      <c r="AG256">
        <v>0</v>
      </c>
      <c r="AH256">
        <v>1</v>
      </c>
      <c r="AI256">
        <v>150</v>
      </c>
      <c r="AJ256">
        <v>102</v>
      </c>
      <c r="AK256">
        <v>0</v>
      </c>
      <c r="AL256">
        <v>0.31999999999999995</v>
      </c>
      <c r="AM256">
        <v>0</v>
      </c>
    </row>
    <row r="257" spans="1:39">
      <c r="A257">
        <v>1094</v>
      </c>
      <c r="B257">
        <v>20.25</v>
      </c>
      <c r="C257">
        <v>0.14899999999999999</v>
      </c>
      <c r="D257">
        <v>1</v>
      </c>
      <c r="E257">
        <v>0</v>
      </c>
      <c r="F257">
        <v>1</v>
      </c>
      <c r="G257">
        <v>1</v>
      </c>
      <c r="H257">
        <v>0.99912993010523399</v>
      </c>
      <c r="I257">
        <v>0.99912993010523399</v>
      </c>
      <c r="J257">
        <v>8.7006989476601237E-4</v>
      </c>
      <c r="K257">
        <v>-8.7044862527417923E-4</v>
      </c>
      <c r="L257">
        <v>100</v>
      </c>
      <c r="M257">
        <v>8.7082757562309413E-4</v>
      </c>
      <c r="AF257">
        <v>0.99937511895439413</v>
      </c>
      <c r="AG257">
        <v>0</v>
      </c>
      <c r="AH257">
        <v>1</v>
      </c>
      <c r="AI257">
        <v>150</v>
      </c>
      <c r="AJ257">
        <v>103</v>
      </c>
      <c r="AK257">
        <v>0</v>
      </c>
      <c r="AL257">
        <v>0.31333333333333335</v>
      </c>
      <c r="AM257">
        <v>0</v>
      </c>
    </row>
    <row r="258" spans="1:39">
      <c r="A258">
        <v>1102</v>
      </c>
      <c r="B258">
        <v>19.98</v>
      </c>
      <c r="C258">
        <v>8.0199999999999994E-2</v>
      </c>
      <c r="D258">
        <v>1</v>
      </c>
      <c r="E258">
        <v>0</v>
      </c>
      <c r="F258">
        <v>1</v>
      </c>
      <c r="G258">
        <v>1</v>
      </c>
      <c r="H258">
        <v>0.99633382556645533</v>
      </c>
      <c r="I258">
        <v>0.99633382556645533</v>
      </c>
      <c r="J258">
        <v>3.6661744335446667E-3</v>
      </c>
      <c r="K258">
        <v>-3.6729113218119886E-3</v>
      </c>
      <c r="L258">
        <v>100</v>
      </c>
      <c r="M258">
        <v>3.6796647262882006E-3</v>
      </c>
      <c r="AF258">
        <v>0.99938282428369196</v>
      </c>
      <c r="AG258">
        <v>0</v>
      </c>
      <c r="AH258">
        <v>1</v>
      </c>
      <c r="AI258">
        <v>150</v>
      </c>
      <c r="AJ258">
        <v>104</v>
      </c>
      <c r="AK258">
        <v>0</v>
      </c>
      <c r="AL258">
        <v>0.30666666666666664</v>
      </c>
      <c r="AM258">
        <v>0</v>
      </c>
    </row>
    <row r="259" spans="1:39">
      <c r="A259">
        <v>1104</v>
      </c>
      <c r="B259">
        <v>24.81</v>
      </c>
      <c r="C259">
        <v>0.2107</v>
      </c>
      <c r="D259">
        <v>1</v>
      </c>
      <c r="E259">
        <v>0</v>
      </c>
      <c r="F259">
        <v>1</v>
      </c>
      <c r="G259">
        <v>1</v>
      </c>
      <c r="H259">
        <v>0.9999458328764208</v>
      </c>
      <c r="I259">
        <v>0.9999458328764208</v>
      </c>
      <c r="J259">
        <v>5.4167123579196286E-5</v>
      </c>
      <c r="K259">
        <v>-5.41685906708137E-5</v>
      </c>
      <c r="L259">
        <v>100</v>
      </c>
      <c r="M259">
        <v>5.4170057815412266E-5</v>
      </c>
      <c r="AF259">
        <v>0.99946663736089092</v>
      </c>
      <c r="AG259">
        <v>0</v>
      </c>
      <c r="AH259">
        <v>1</v>
      </c>
      <c r="AI259">
        <v>150</v>
      </c>
      <c r="AJ259">
        <v>105</v>
      </c>
      <c r="AK259">
        <v>0</v>
      </c>
      <c r="AL259">
        <v>0.30000000000000004</v>
      </c>
      <c r="AM259">
        <v>0</v>
      </c>
    </row>
    <row r="260" spans="1:39">
      <c r="A260">
        <v>1123</v>
      </c>
      <c r="B260">
        <v>24.8</v>
      </c>
      <c r="C260">
        <v>0.20649999999999999</v>
      </c>
      <c r="D260">
        <v>1</v>
      </c>
      <c r="E260">
        <v>0</v>
      </c>
      <c r="F260">
        <v>1</v>
      </c>
      <c r="G260">
        <v>1</v>
      </c>
      <c r="H260">
        <v>0.99995216904336726</v>
      </c>
      <c r="I260">
        <v>0.99995216904336726</v>
      </c>
      <c r="J260">
        <v>4.7830956632743948E-5</v>
      </c>
      <c r="K260">
        <v>-4.7832100569427351E-5</v>
      </c>
      <c r="L260">
        <v>100</v>
      </c>
      <c r="M260">
        <v>4.783324454258927E-5</v>
      </c>
      <c r="AF260">
        <v>0.99950150046399344</v>
      </c>
      <c r="AG260">
        <v>0</v>
      </c>
      <c r="AH260">
        <v>1</v>
      </c>
      <c r="AI260">
        <v>150</v>
      </c>
      <c r="AJ260">
        <v>106</v>
      </c>
      <c r="AK260">
        <v>0</v>
      </c>
      <c r="AL260">
        <v>0.29333333333333333</v>
      </c>
      <c r="AM260">
        <v>0</v>
      </c>
    </row>
    <row r="261" spans="1:39">
      <c r="A261">
        <v>1130</v>
      </c>
      <c r="B261">
        <v>21.31</v>
      </c>
      <c r="C261">
        <v>0.108</v>
      </c>
      <c r="D261">
        <v>1</v>
      </c>
      <c r="E261">
        <v>0</v>
      </c>
      <c r="F261">
        <v>1</v>
      </c>
      <c r="G261">
        <v>1</v>
      </c>
      <c r="H261">
        <v>0.99900021928036653</v>
      </c>
      <c r="I261">
        <v>0.99900021928036653</v>
      </c>
      <c r="J261">
        <v>9.9978071963346959E-4</v>
      </c>
      <c r="K261">
        <v>-1.0002808337412268E-3</v>
      </c>
      <c r="L261">
        <v>100</v>
      </c>
      <c r="M261">
        <v>1.0007812814632467E-3</v>
      </c>
      <c r="AF261">
        <v>0.99951589095457227</v>
      </c>
      <c r="AG261">
        <v>0</v>
      </c>
      <c r="AH261">
        <v>1</v>
      </c>
      <c r="AI261">
        <v>150</v>
      </c>
      <c r="AJ261">
        <v>107</v>
      </c>
      <c r="AK261">
        <v>0</v>
      </c>
      <c r="AL261">
        <v>0.28666666666666663</v>
      </c>
      <c r="AM261">
        <v>0</v>
      </c>
    </row>
    <row r="262" spans="1:39">
      <c r="A262">
        <v>1132</v>
      </c>
      <c r="B262">
        <v>26.29</v>
      </c>
      <c r="C262">
        <v>0.19370000000000001</v>
      </c>
      <c r="D262">
        <v>1</v>
      </c>
      <c r="E262">
        <v>0</v>
      </c>
      <c r="F262">
        <v>1</v>
      </c>
      <c r="G262">
        <v>1</v>
      </c>
      <c r="H262">
        <v>0.9999637524846422</v>
      </c>
      <c r="I262">
        <v>0.9999637524846422</v>
      </c>
      <c r="J262">
        <v>3.6247515357801241E-5</v>
      </c>
      <c r="K262">
        <v>-3.6248172314861472E-5</v>
      </c>
      <c r="L262">
        <v>100</v>
      </c>
      <c r="M262">
        <v>3.6248829287797554E-5</v>
      </c>
      <c r="AF262">
        <v>0.99960666962603995</v>
      </c>
      <c r="AG262">
        <v>0</v>
      </c>
      <c r="AH262">
        <v>1</v>
      </c>
      <c r="AI262">
        <v>150</v>
      </c>
      <c r="AJ262">
        <v>108</v>
      </c>
      <c r="AK262">
        <v>0</v>
      </c>
      <c r="AL262">
        <v>0.28000000000000003</v>
      </c>
      <c r="AM262">
        <v>0</v>
      </c>
    </row>
    <row r="263" spans="1:39">
      <c r="A263">
        <v>1138</v>
      </c>
      <c r="B263">
        <v>18.91</v>
      </c>
      <c r="C263">
        <v>9.2710000000000001E-2</v>
      </c>
      <c r="D263">
        <v>1</v>
      </c>
      <c r="E263">
        <v>0</v>
      </c>
      <c r="F263">
        <v>1</v>
      </c>
      <c r="G263">
        <v>1</v>
      </c>
      <c r="H263">
        <v>0.99742293782563507</v>
      </c>
      <c r="I263">
        <v>0.99742293782563507</v>
      </c>
      <c r="J263">
        <v>2.5770621743649302E-3</v>
      </c>
      <c r="K263">
        <v>-2.5803885151104485E-3</v>
      </c>
      <c r="L263">
        <v>100</v>
      </c>
      <c r="M263">
        <v>2.5837205829483748E-3</v>
      </c>
      <c r="AF263">
        <v>0.99963026689133361</v>
      </c>
      <c r="AG263">
        <v>0</v>
      </c>
      <c r="AH263">
        <v>1</v>
      </c>
      <c r="AI263">
        <v>150</v>
      </c>
      <c r="AJ263">
        <v>109</v>
      </c>
      <c r="AK263">
        <v>0</v>
      </c>
      <c r="AL263">
        <v>0.27333333333333332</v>
      </c>
      <c r="AM263">
        <v>0</v>
      </c>
    </row>
    <row r="264" spans="1:39">
      <c r="A264">
        <v>1138</v>
      </c>
      <c r="B264">
        <v>26.6</v>
      </c>
      <c r="C264">
        <v>0.19209999999999999</v>
      </c>
      <c r="D264">
        <v>1</v>
      </c>
      <c r="E264">
        <v>0</v>
      </c>
      <c r="F264">
        <v>1</v>
      </c>
      <c r="G264">
        <v>1</v>
      </c>
      <c r="H264">
        <v>0.99996807694697909</v>
      </c>
      <c r="I264">
        <v>0.99996807694697909</v>
      </c>
      <c r="J264">
        <v>3.1923053020910253E-5</v>
      </c>
      <c r="K264">
        <v>-3.1923562572411662E-5</v>
      </c>
      <c r="L264">
        <v>100</v>
      </c>
      <c r="M264">
        <v>3.1924072134757655E-5</v>
      </c>
      <c r="AF264">
        <v>0.99969390044632367</v>
      </c>
      <c r="AG264">
        <v>0</v>
      </c>
      <c r="AH264">
        <v>1</v>
      </c>
      <c r="AI264">
        <v>150</v>
      </c>
      <c r="AJ264">
        <v>110</v>
      </c>
      <c r="AK264">
        <v>0</v>
      </c>
      <c r="AL264">
        <v>0.26666666666666672</v>
      </c>
      <c r="AM264">
        <v>0</v>
      </c>
    </row>
    <row r="265" spans="1:39">
      <c r="A265">
        <v>1145</v>
      </c>
      <c r="B265">
        <v>18.18</v>
      </c>
      <c r="C265">
        <v>0.16259999999999999</v>
      </c>
      <c r="D265">
        <v>1</v>
      </c>
      <c r="E265">
        <v>0</v>
      </c>
      <c r="F265">
        <v>1</v>
      </c>
      <c r="G265">
        <v>1</v>
      </c>
      <c r="H265">
        <v>0.99932119582203982</v>
      </c>
      <c r="I265">
        <v>0.99932119582203982</v>
      </c>
      <c r="J265">
        <v>6.7880417796017944E-4</v>
      </c>
      <c r="K265">
        <v>-6.790346698279852E-4</v>
      </c>
      <c r="L265">
        <v>100</v>
      </c>
      <c r="M265">
        <v>6.7926526606072474E-4</v>
      </c>
      <c r="AF265">
        <v>0.99972799653984712</v>
      </c>
      <c r="AG265">
        <v>0</v>
      </c>
      <c r="AH265">
        <v>1</v>
      </c>
      <c r="AI265">
        <v>150</v>
      </c>
      <c r="AJ265">
        <v>111</v>
      </c>
      <c r="AK265">
        <v>0</v>
      </c>
      <c r="AL265">
        <v>0.26</v>
      </c>
      <c r="AM265">
        <v>0</v>
      </c>
    </row>
    <row r="266" spans="1:39">
      <c r="A266">
        <v>1148</v>
      </c>
      <c r="B266">
        <v>22.49</v>
      </c>
      <c r="C266">
        <v>0.1114</v>
      </c>
      <c r="D266">
        <v>1</v>
      </c>
      <c r="E266">
        <v>0</v>
      </c>
      <c r="F266">
        <v>1</v>
      </c>
      <c r="G266">
        <v>1</v>
      </c>
      <c r="H266">
        <v>0.99946663736089092</v>
      </c>
      <c r="I266">
        <v>0.99946663736089092</v>
      </c>
      <c r="J266">
        <v>5.3336263910908066E-4</v>
      </c>
      <c r="K266">
        <v>-5.3350492755795717E-4</v>
      </c>
      <c r="L266">
        <v>100</v>
      </c>
      <c r="M266">
        <v>5.336472666235603E-4</v>
      </c>
      <c r="AF266">
        <v>0.99980130384252686</v>
      </c>
      <c r="AG266">
        <v>0</v>
      </c>
      <c r="AH266">
        <v>1</v>
      </c>
      <c r="AI266">
        <v>150</v>
      </c>
      <c r="AJ266">
        <v>112</v>
      </c>
      <c r="AK266">
        <v>0</v>
      </c>
      <c r="AL266">
        <v>0.2533333333333333</v>
      </c>
      <c r="AM266">
        <v>0</v>
      </c>
    </row>
    <row r="267" spans="1:39">
      <c r="A267">
        <v>1152</v>
      </c>
      <c r="B267">
        <v>18.57</v>
      </c>
      <c r="C267">
        <v>0.1323</v>
      </c>
      <c r="D267">
        <v>1</v>
      </c>
      <c r="E267">
        <v>0</v>
      </c>
      <c r="F267">
        <v>1</v>
      </c>
      <c r="G267">
        <v>1</v>
      </c>
      <c r="H267">
        <v>0.99894308123754272</v>
      </c>
      <c r="I267">
        <v>0.99894308123754272</v>
      </c>
      <c r="J267">
        <v>1.0569187624572818E-3</v>
      </c>
      <c r="K267">
        <v>-1.0574776949580371E-3</v>
      </c>
      <c r="L267">
        <v>100</v>
      </c>
      <c r="M267">
        <v>1.0580370216368242E-3</v>
      </c>
      <c r="AF267">
        <v>0.99980393534787204</v>
      </c>
      <c r="AG267">
        <v>0</v>
      </c>
      <c r="AH267">
        <v>1</v>
      </c>
      <c r="AI267">
        <v>150</v>
      </c>
      <c r="AJ267">
        <v>113</v>
      </c>
      <c r="AK267">
        <v>0</v>
      </c>
      <c r="AL267">
        <v>0.2466666666666667</v>
      </c>
      <c r="AM267">
        <v>0</v>
      </c>
    </row>
    <row r="268" spans="1:39">
      <c r="A268">
        <v>1155</v>
      </c>
      <c r="B268">
        <v>23.5</v>
      </c>
      <c r="C268">
        <v>0.2049</v>
      </c>
      <c r="D268">
        <v>1</v>
      </c>
      <c r="E268">
        <v>0</v>
      </c>
      <c r="F268">
        <v>1</v>
      </c>
      <c r="G268">
        <v>1</v>
      </c>
      <c r="H268">
        <v>0.99994930030134954</v>
      </c>
      <c r="I268">
        <v>0.99994930030134954</v>
      </c>
      <c r="J268">
        <v>5.0699698650458203E-5</v>
      </c>
      <c r="K268">
        <v>-5.0700983923621986E-5</v>
      </c>
      <c r="L268">
        <v>100</v>
      </c>
      <c r="M268">
        <v>5.0702269240229568E-5</v>
      </c>
      <c r="AF268">
        <v>0.99981253607922027</v>
      </c>
      <c r="AG268">
        <v>0</v>
      </c>
      <c r="AH268">
        <v>1</v>
      </c>
      <c r="AI268">
        <v>150</v>
      </c>
      <c r="AJ268">
        <v>114</v>
      </c>
      <c r="AK268">
        <v>0</v>
      </c>
      <c r="AL268">
        <v>0.24</v>
      </c>
      <c r="AM268">
        <v>0</v>
      </c>
    </row>
    <row r="269" spans="1:39">
      <c r="A269">
        <v>1157</v>
      </c>
      <c r="B269">
        <v>15.94</v>
      </c>
      <c r="C269">
        <v>0.1193</v>
      </c>
      <c r="D269">
        <v>1</v>
      </c>
      <c r="E269">
        <v>0</v>
      </c>
      <c r="F269">
        <v>1</v>
      </c>
      <c r="G269">
        <v>1</v>
      </c>
      <c r="H269">
        <v>0.99712378534196588</v>
      </c>
      <c r="I269">
        <v>0.99712378534196588</v>
      </c>
      <c r="J269">
        <v>2.8762146580341152E-3</v>
      </c>
      <c r="K269">
        <v>-2.8803589118302532E-3</v>
      </c>
      <c r="L269">
        <v>100</v>
      </c>
      <c r="M269">
        <v>2.8845111312310245E-3</v>
      </c>
      <c r="AF269">
        <v>0.99982000071765009</v>
      </c>
      <c r="AG269">
        <v>0</v>
      </c>
      <c r="AH269">
        <v>1</v>
      </c>
      <c r="AI269">
        <v>150</v>
      </c>
      <c r="AJ269">
        <v>115</v>
      </c>
      <c r="AK269">
        <v>0</v>
      </c>
      <c r="AL269">
        <v>0.23333333333333328</v>
      </c>
      <c r="AM269">
        <v>0</v>
      </c>
    </row>
    <row r="270" spans="1:39">
      <c r="A270">
        <v>1162</v>
      </c>
      <c r="B270">
        <v>26.47</v>
      </c>
      <c r="C270">
        <v>0.16569999999999999</v>
      </c>
      <c r="D270">
        <v>1</v>
      </c>
      <c r="E270">
        <v>0</v>
      </c>
      <c r="F270">
        <v>1</v>
      </c>
      <c r="G270">
        <v>1</v>
      </c>
      <c r="H270">
        <v>0.99995590925562217</v>
      </c>
      <c r="I270">
        <v>0.99995590925562217</v>
      </c>
      <c r="J270">
        <v>4.4090744377833779E-5</v>
      </c>
      <c r="K270">
        <v>-4.4091716403275328E-5</v>
      </c>
      <c r="L270">
        <v>100</v>
      </c>
      <c r="M270">
        <v>4.4092688457289479E-5</v>
      </c>
      <c r="AF270">
        <v>0.9999234511186873</v>
      </c>
      <c r="AG270">
        <v>0</v>
      </c>
      <c r="AH270">
        <v>1</v>
      </c>
      <c r="AI270">
        <v>150</v>
      </c>
      <c r="AJ270">
        <v>116</v>
      </c>
      <c r="AK270">
        <v>0</v>
      </c>
      <c r="AL270">
        <v>0.22666666666666668</v>
      </c>
      <c r="AM270">
        <v>0</v>
      </c>
    </row>
    <row r="271" spans="1:39">
      <c r="A271">
        <v>1169</v>
      </c>
      <c r="B271">
        <v>19.329999999999998</v>
      </c>
      <c r="C271">
        <v>0.13789999999999999</v>
      </c>
      <c r="D271">
        <v>1</v>
      </c>
      <c r="E271">
        <v>0</v>
      </c>
      <c r="F271">
        <v>1</v>
      </c>
      <c r="G271">
        <v>1</v>
      </c>
      <c r="H271">
        <v>0.99938282428369196</v>
      </c>
      <c r="I271">
        <v>0.99938282428369196</v>
      </c>
      <c r="J271">
        <v>6.1717571630803825E-4</v>
      </c>
      <c r="K271">
        <v>-6.173662476386786E-4</v>
      </c>
      <c r="L271">
        <v>100</v>
      </c>
      <c r="M271">
        <v>6.1755685740386742E-4</v>
      </c>
      <c r="AF271">
        <v>0.99992756004466254</v>
      </c>
      <c r="AG271">
        <v>0</v>
      </c>
      <c r="AH271">
        <v>1</v>
      </c>
      <c r="AI271">
        <v>150</v>
      </c>
      <c r="AJ271">
        <v>117</v>
      </c>
      <c r="AK271">
        <v>0</v>
      </c>
      <c r="AL271">
        <v>0.21999999999999997</v>
      </c>
      <c r="AM271">
        <v>0</v>
      </c>
    </row>
    <row r="272" spans="1:39">
      <c r="A272">
        <v>1192</v>
      </c>
      <c r="B272">
        <v>25.12</v>
      </c>
      <c r="C272">
        <v>0.2545</v>
      </c>
      <c r="D272">
        <v>1</v>
      </c>
      <c r="E272">
        <v>0</v>
      </c>
      <c r="F272">
        <v>1</v>
      </c>
      <c r="G272">
        <v>1</v>
      </c>
      <c r="H272">
        <v>0.99999279275105912</v>
      </c>
      <c r="I272">
        <v>0.99999279275105912</v>
      </c>
      <c r="J272">
        <v>7.2072489408769869E-6</v>
      </c>
      <c r="K272">
        <v>-7.207274913220428E-6</v>
      </c>
      <c r="L272">
        <v>100</v>
      </c>
      <c r="M272">
        <v>7.2073008856886617E-6</v>
      </c>
      <c r="AF272">
        <v>0.99993261153562485</v>
      </c>
      <c r="AG272">
        <v>0</v>
      </c>
      <c r="AH272">
        <v>1</v>
      </c>
      <c r="AI272">
        <v>150</v>
      </c>
      <c r="AJ272">
        <v>118</v>
      </c>
      <c r="AK272">
        <v>0</v>
      </c>
      <c r="AL272">
        <v>0.21333333333333337</v>
      </c>
      <c r="AM272">
        <v>0</v>
      </c>
    </row>
    <row r="273" spans="1:39">
      <c r="A273">
        <v>1203</v>
      </c>
      <c r="B273">
        <v>21.25</v>
      </c>
      <c r="C273">
        <v>0.19739999999999999</v>
      </c>
      <c r="D273">
        <v>1</v>
      </c>
      <c r="E273">
        <v>0</v>
      </c>
      <c r="F273">
        <v>1</v>
      </c>
      <c r="G273">
        <v>1</v>
      </c>
      <c r="H273">
        <v>0.99993261153562485</v>
      </c>
      <c r="I273">
        <v>0.99993261153562485</v>
      </c>
      <c r="J273">
        <v>6.7388464375151003E-5</v>
      </c>
      <c r="K273">
        <v>-6.7390735079729864E-5</v>
      </c>
      <c r="L273">
        <v>100</v>
      </c>
      <c r="M273">
        <v>6.7393005886327311E-5</v>
      </c>
      <c r="AF273">
        <v>0.9999420737100263</v>
      </c>
      <c r="AG273">
        <v>0</v>
      </c>
      <c r="AH273">
        <v>1</v>
      </c>
      <c r="AI273">
        <v>150</v>
      </c>
      <c r="AJ273">
        <v>119</v>
      </c>
      <c r="AK273">
        <v>0</v>
      </c>
      <c r="AL273">
        <v>0.20666666666666667</v>
      </c>
      <c r="AM273">
        <v>0</v>
      </c>
    </row>
    <row r="274" spans="1:39">
      <c r="A274">
        <v>1206</v>
      </c>
      <c r="B274">
        <v>19.82</v>
      </c>
      <c r="C274">
        <v>0.2417</v>
      </c>
      <c r="D274">
        <v>1</v>
      </c>
      <c r="E274">
        <v>0</v>
      </c>
      <c r="F274">
        <v>1</v>
      </c>
      <c r="G274">
        <v>1</v>
      </c>
      <c r="H274">
        <v>0.99996078983976389</v>
      </c>
      <c r="I274">
        <v>0.99996078983976389</v>
      </c>
      <c r="J274">
        <v>3.92101602361139E-5</v>
      </c>
      <c r="K274">
        <v>-3.9210928974541741E-5</v>
      </c>
      <c r="L274">
        <v>100</v>
      </c>
      <c r="M274">
        <v>3.9211697733065146E-5</v>
      </c>
      <c r="AF274">
        <v>0.9999458328764208</v>
      </c>
      <c r="AG274">
        <v>0</v>
      </c>
      <c r="AH274">
        <v>1</v>
      </c>
      <c r="AI274">
        <v>150</v>
      </c>
      <c r="AJ274">
        <v>120</v>
      </c>
      <c r="AK274">
        <v>0</v>
      </c>
      <c r="AL274">
        <v>0.19999999999999996</v>
      </c>
      <c r="AM274">
        <v>0</v>
      </c>
    </row>
    <row r="275" spans="1:39">
      <c r="A275">
        <v>1207</v>
      </c>
      <c r="B275">
        <v>28.77</v>
      </c>
      <c r="C275">
        <v>0.1784</v>
      </c>
      <c r="D275">
        <v>1</v>
      </c>
      <c r="E275">
        <v>0</v>
      </c>
      <c r="F275">
        <v>1</v>
      </c>
      <c r="G275">
        <v>1</v>
      </c>
      <c r="H275">
        <v>0.99998982618132093</v>
      </c>
      <c r="I275">
        <v>0.99998982618132093</v>
      </c>
      <c r="J275">
        <v>1.0173818679071189E-5</v>
      </c>
      <c r="K275">
        <v>-1.0173870432715469E-5</v>
      </c>
      <c r="L275">
        <v>100</v>
      </c>
      <c r="M275">
        <v>1.0173922186710772E-5</v>
      </c>
      <c r="AF275">
        <v>0.99994930030134954</v>
      </c>
      <c r="AG275">
        <v>0</v>
      </c>
      <c r="AH275">
        <v>1</v>
      </c>
      <c r="AI275">
        <v>150</v>
      </c>
      <c r="AJ275">
        <v>121</v>
      </c>
      <c r="AK275">
        <v>0</v>
      </c>
      <c r="AL275">
        <v>0.19333333333333336</v>
      </c>
      <c r="AM275">
        <v>0</v>
      </c>
    </row>
    <row r="276" spans="1:39">
      <c r="A276">
        <v>1214</v>
      </c>
      <c r="B276">
        <v>18.149999999999999</v>
      </c>
      <c r="C276">
        <v>0.25080000000000002</v>
      </c>
      <c r="D276">
        <v>1</v>
      </c>
      <c r="E276">
        <v>0</v>
      </c>
      <c r="F276">
        <v>1</v>
      </c>
      <c r="G276">
        <v>1</v>
      </c>
      <c r="H276">
        <v>0.99995134293803789</v>
      </c>
      <c r="I276">
        <v>0.99995134293803789</v>
      </c>
      <c r="J276">
        <v>4.8657061962109616E-5</v>
      </c>
      <c r="K276">
        <v>-4.8658245755349096E-5</v>
      </c>
      <c r="L276">
        <v>100</v>
      </c>
      <c r="M276">
        <v>4.8659429586990068E-5</v>
      </c>
      <c r="AF276">
        <v>0.99995134293803789</v>
      </c>
      <c r="AG276">
        <v>0</v>
      </c>
      <c r="AH276">
        <v>1</v>
      </c>
      <c r="AI276">
        <v>150</v>
      </c>
      <c r="AJ276">
        <v>122</v>
      </c>
      <c r="AK276">
        <v>0</v>
      </c>
      <c r="AL276">
        <v>0.18666666666666665</v>
      </c>
      <c r="AM276">
        <v>0</v>
      </c>
    </row>
    <row r="277" spans="1:39">
      <c r="A277">
        <v>1217</v>
      </c>
      <c r="B277">
        <v>18.899999999999999</v>
      </c>
      <c r="C277">
        <v>0.21970000000000001</v>
      </c>
      <c r="D277">
        <v>1</v>
      </c>
      <c r="E277">
        <v>0</v>
      </c>
      <c r="F277">
        <v>1</v>
      </c>
      <c r="G277">
        <v>1</v>
      </c>
      <c r="H277">
        <v>0.99992756004466254</v>
      </c>
      <c r="I277">
        <v>0.99992756004466254</v>
      </c>
      <c r="J277">
        <v>7.2439955337455508E-5</v>
      </c>
      <c r="K277">
        <v>-7.2442579237737726E-5</v>
      </c>
      <c r="L277">
        <v>100</v>
      </c>
      <c r="M277">
        <v>7.2445203264744421E-5</v>
      </c>
      <c r="AF277">
        <v>0.99995216904336726</v>
      </c>
      <c r="AG277">
        <v>0</v>
      </c>
      <c r="AH277">
        <v>1</v>
      </c>
      <c r="AI277">
        <v>150</v>
      </c>
      <c r="AJ277">
        <v>123</v>
      </c>
      <c r="AK277">
        <v>0</v>
      </c>
      <c r="AL277">
        <v>0.18000000000000005</v>
      </c>
      <c r="AM277">
        <v>0</v>
      </c>
    </row>
    <row r="278" spans="1:39">
      <c r="A278">
        <v>1223</v>
      </c>
      <c r="B278">
        <v>32.47</v>
      </c>
      <c r="C278">
        <v>0.1145</v>
      </c>
      <c r="D278">
        <v>1</v>
      </c>
      <c r="E278">
        <v>0</v>
      </c>
      <c r="F278">
        <v>1</v>
      </c>
      <c r="G278">
        <v>1</v>
      </c>
      <c r="H278">
        <v>0.99998918568128159</v>
      </c>
      <c r="I278">
        <v>0.99998918568128159</v>
      </c>
      <c r="J278">
        <v>1.0814318718410654E-5</v>
      </c>
      <c r="K278">
        <v>-1.0814377193576905E-5</v>
      </c>
      <c r="L278">
        <v>100</v>
      </c>
      <c r="M278">
        <v>1.0814435669164739E-5</v>
      </c>
      <c r="AF278">
        <v>0.99995590925562217</v>
      </c>
      <c r="AG278">
        <v>0</v>
      </c>
      <c r="AH278">
        <v>1</v>
      </c>
      <c r="AI278">
        <v>150</v>
      </c>
      <c r="AJ278">
        <v>124</v>
      </c>
      <c r="AK278">
        <v>0</v>
      </c>
      <c r="AL278">
        <v>0.17333333333333334</v>
      </c>
      <c r="AM278">
        <v>0</v>
      </c>
    </row>
    <row r="279" spans="1:39">
      <c r="A279">
        <v>1230</v>
      </c>
      <c r="B279">
        <v>21.56</v>
      </c>
      <c r="C279">
        <v>0.12720000000000001</v>
      </c>
      <c r="D279">
        <v>1</v>
      </c>
      <c r="E279">
        <v>0</v>
      </c>
      <c r="F279">
        <v>1</v>
      </c>
      <c r="G279">
        <v>1</v>
      </c>
      <c r="H279">
        <v>0.99980130384252686</v>
      </c>
      <c r="I279">
        <v>0.99980130384252686</v>
      </c>
      <c r="J279">
        <v>1.9869615747314384E-4</v>
      </c>
      <c r="K279">
        <v>-1.987159001698831E-4</v>
      </c>
      <c r="L279">
        <v>100</v>
      </c>
      <c r="M279">
        <v>1.9873564548225409E-4</v>
      </c>
      <c r="AF279">
        <v>0.99996078983976389</v>
      </c>
      <c r="AG279">
        <v>0</v>
      </c>
      <c r="AH279">
        <v>1</v>
      </c>
      <c r="AI279">
        <v>150</v>
      </c>
      <c r="AJ279">
        <v>125</v>
      </c>
      <c r="AK279">
        <v>0</v>
      </c>
      <c r="AL279">
        <v>0.16666666666666663</v>
      </c>
      <c r="AM279">
        <v>0</v>
      </c>
    </row>
    <row r="280" spans="1:39">
      <c r="A280">
        <v>1245</v>
      </c>
      <c r="B280">
        <v>23.97</v>
      </c>
      <c r="C280">
        <v>0.37540000000000001</v>
      </c>
      <c r="D280">
        <v>1</v>
      </c>
      <c r="E280">
        <v>0</v>
      </c>
      <c r="F280">
        <v>1</v>
      </c>
      <c r="G280">
        <v>1</v>
      </c>
      <c r="H280">
        <v>0.99999956591313344</v>
      </c>
      <c r="I280">
        <v>0.99999956591313344</v>
      </c>
      <c r="J280">
        <v>4.3408686656309925E-7</v>
      </c>
      <c r="K280">
        <v>-4.3408696077883036E-7</v>
      </c>
      <c r="L280">
        <v>100</v>
      </c>
      <c r="M280">
        <v>4.3408705499458879E-7</v>
      </c>
      <c r="AF280">
        <v>0.99996112896541456</v>
      </c>
      <c r="AG280">
        <v>0</v>
      </c>
      <c r="AH280">
        <v>1</v>
      </c>
      <c r="AI280">
        <v>150</v>
      </c>
      <c r="AJ280">
        <v>126</v>
      </c>
      <c r="AK280">
        <v>0</v>
      </c>
      <c r="AL280">
        <v>0.16000000000000003</v>
      </c>
      <c r="AM280">
        <v>0</v>
      </c>
    </row>
    <row r="281" spans="1:39">
      <c r="A281">
        <v>1247</v>
      </c>
      <c r="B281">
        <v>23.86</v>
      </c>
      <c r="C281">
        <v>0.2283</v>
      </c>
      <c r="D281">
        <v>1</v>
      </c>
      <c r="E281">
        <v>0</v>
      </c>
      <c r="F281">
        <v>1</v>
      </c>
      <c r="G281">
        <v>1</v>
      </c>
      <c r="H281">
        <v>0.99999023419153432</v>
      </c>
      <c r="I281">
        <v>0.99999023419153432</v>
      </c>
      <c r="J281">
        <v>9.7658084656782052E-6</v>
      </c>
      <c r="K281">
        <v>-9.7658561514961595E-6</v>
      </c>
      <c r="L281">
        <v>100</v>
      </c>
      <c r="M281">
        <v>9.7659038376245769E-6</v>
      </c>
      <c r="AF281">
        <v>0.99996201711691179</v>
      </c>
      <c r="AG281">
        <v>0</v>
      </c>
      <c r="AH281">
        <v>1</v>
      </c>
      <c r="AI281">
        <v>150</v>
      </c>
      <c r="AJ281">
        <v>127</v>
      </c>
      <c r="AK281">
        <v>0</v>
      </c>
      <c r="AL281">
        <v>0.15333333333333332</v>
      </c>
      <c r="AM281">
        <v>0</v>
      </c>
    </row>
    <row r="282" spans="1:39">
      <c r="A282">
        <v>1260</v>
      </c>
      <c r="B282">
        <v>22.15</v>
      </c>
      <c r="C282">
        <v>0.1479</v>
      </c>
      <c r="D282">
        <v>1</v>
      </c>
      <c r="E282">
        <v>0</v>
      </c>
      <c r="F282">
        <v>1</v>
      </c>
      <c r="G282">
        <v>1</v>
      </c>
      <c r="H282">
        <v>0.9999234511186873</v>
      </c>
      <c r="I282">
        <v>0.9999234511186873</v>
      </c>
      <c r="J282">
        <v>7.6548881312699102E-5</v>
      </c>
      <c r="K282">
        <v>-7.6551811327841423E-5</v>
      </c>
      <c r="L282">
        <v>100</v>
      </c>
      <c r="M282">
        <v>7.6554741492519538E-5</v>
      </c>
      <c r="AF282">
        <v>0.9999637524846422</v>
      </c>
      <c r="AG282">
        <v>0</v>
      </c>
      <c r="AH282">
        <v>1</v>
      </c>
      <c r="AI282">
        <v>150</v>
      </c>
      <c r="AJ282">
        <v>128</v>
      </c>
      <c r="AK282">
        <v>0</v>
      </c>
      <c r="AL282">
        <v>0.14666666666666661</v>
      </c>
      <c r="AM282">
        <v>0</v>
      </c>
    </row>
    <row r="283" spans="1:39">
      <c r="A283">
        <v>1264</v>
      </c>
      <c r="B283">
        <v>23.03</v>
      </c>
      <c r="C283">
        <v>0.14649999999999999</v>
      </c>
      <c r="D283">
        <v>1</v>
      </c>
      <c r="E283">
        <v>0</v>
      </c>
      <c r="F283">
        <v>1</v>
      </c>
      <c r="G283">
        <v>1</v>
      </c>
      <c r="H283">
        <v>0.9999420737100263</v>
      </c>
      <c r="I283">
        <v>0.9999420737100263</v>
      </c>
      <c r="J283">
        <v>5.7926289973697642E-5</v>
      </c>
      <c r="K283">
        <v>-5.7927967766025204E-5</v>
      </c>
      <c r="L283">
        <v>100</v>
      </c>
      <c r="M283">
        <v>5.7929645623148084E-5</v>
      </c>
      <c r="AF283">
        <v>0.99996807694697909</v>
      </c>
      <c r="AG283">
        <v>0</v>
      </c>
      <c r="AH283">
        <v>1</v>
      </c>
      <c r="AI283">
        <v>150</v>
      </c>
      <c r="AJ283">
        <v>129</v>
      </c>
      <c r="AK283">
        <v>0</v>
      </c>
      <c r="AL283">
        <v>0.14000000000000001</v>
      </c>
      <c r="AM283">
        <v>0</v>
      </c>
    </row>
    <row r="284" spans="1:39">
      <c r="A284">
        <v>1274</v>
      </c>
      <c r="B284">
        <v>19.66</v>
      </c>
      <c r="C284">
        <v>0.11550000000000001</v>
      </c>
      <c r="D284">
        <v>1</v>
      </c>
      <c r="E284">
        <v>0</v>
      </c>
      <c r="F284">
        <v>1</v>
      </c>
      <c r="G284">
        <v>1</v>
      </c>
      <c r="H284">
        <v>0.99972799653984712</v>
      </c>
      <c r="I284">
        <v>0.99972799653984712</v>
      </c>
      <c r="J284">
        <v>2.720034601528809E-4</v>
      </c>
      <c r="K284">
        <v>-2.7204045980355594E-4</v>
      </c>
      <c r="L284">
        <v>100</v>
      </c>
      <c r="M284">
        <v>2.7207746616510746E-4</v>
      </c>
      <c r="AF284">
        <v>0.99997444092534638</v>
      </c>
      <c r="AG284">
        <v>0</v>
      </c>
      <c r="AH284">
        <v>1</v>
      </c>
      <c r="AI284">
        <v>150</v>
      </c>
      <c r="AJ284">
        <v>130</v>
      </c>
      <c r="AK284">
        <v>0</v>
      </c>
      <c r="AL284">
        <v>0.1333333333333333</v>
      </c>
      <c r="AM284">
        <v>0</v>
      </c>
    </row>
    <row r="285" spans="1:39">
      <c r="A285">
        <v>1288</v>
      </c>
      <c r="B285">
        <v>27.06</v>
      </c>
      <c r="C285">
        <v>0.15190000000000001</v>
      </c>
      <c r="D285">
        <v>1</v>
      </c>
      <c r="E285">
        <v>0</v>
      </c>
      <c r="F285">
        <v>1</v>
      </c>
      <c r="G285">
        <v>1</v>
      </c>
      <c r="H285">
        <v>0.99998819202209632</v>
      </c>
      <c r="I285">
        <v>0.99998819202209632</v>
      </c>
      <c r="J285">
        <v>1.1807977903677269E-5</v>
      </c>
      <c r="K285">
        <v>-1.180804761839715E-5</v>
      </c>
      <c r="L285">
        <v>100</v>
      </c>
      <c r="M285">
        <v>1.1808117333665829E-5</v>
      </c>
      <c r="AF285">
        <v>0.9999752004938075</v>
      </c>
      <c r="AG285">
        <v>0</v>
      </c>
      <c r="AH285">
        <v>1</v>
      </c>
      <c r="AI285">
        <v>150</v>
      </c>
      <c r="AJ285">
        <v>131</v>
      </c>
      <c r="AK285">
        <v>0</v>
      </c>
      <c r="AL285">
        <v>0.12666666666666671</v>
      </c>
      <c r="AM285">
        <v>0</v>
      </c>
    </row>
    <row r="286" spans="1:39">
      <c r="A286">
        <v>1290</v>
      </c>
      <c r="B286">
        <v>22.14</v>
      </c>
      <c r="C286">
        <v>0.16400000000000001</v>
      </c>
      <c r="D286">
        <v>1</v>
      </c>
      <c r="E286">
        <v>0</v>
      </c>
      <c r="F286">
        <v>1</v>
      </c>
      <c r="G286">
        <v>1</v>
      </c>
      <c r="H286">
        <v>0.99996112896541456</v>
      </c>
      <c r="I286">
        <v>0.99996112896541456</v>
      </c>
      <c r="J286">
        <v>3.88710345854415E-5</v>
      </c>
      <c r="K286">
        <v>-3.8871790083684431E-5</v>
      </c>
      <c r="L286">
        <v>100</v>
      </c>
      <c r="M286">
        <v>3.8872545601506001E-5</v>
      </c>
      <c r="AF286">
        <v>0.99998819202209632</v>
      </c>
      <c r="AG286">
        <v>0</v>
      </c>
      <c r="AH286">
        <v>1</v>
      </c>
      <c r="AI286">
        <v>150</v>
      </c>
      <c r="AJ286">
        <v>132</v>
      </c>
      <c r="AK286">
        <v>0</v>
      </c>
      <c r="AL286">
        <v>0.12</v>
      </c>
      <c r="AM286">
        <v>0</v>
      </c>
    </row>
    <row r="287" spans="1:39">
      <c r="A287">
        <v>1297</v>
      </c>
      <c r="B287">
        <v>14.34</v>
      </c>
      <c r="C287">
        <v>0.19800000000000001</v>
      </c>
      <c r="D287">
        <v>1</v>
      </c>
      <c r="E287">
        <v>0</v>
      </c>
      <c r="F287">
        <v>1</v>
      </c>
      <c r="G287">
        <v>1</v>
      </c>
      <c r="H287">
        <v>0.99982000071765009</v>
      </c>
      <c r="I287">
        <v>0.99982000071765009</v>
      </c>
      <c r="J287">
        <v>1.7999928234990747E-4</v>
      </c>
      <c r="K287">
        <v>-1.8001548416496995E-4</v>
      </c>
      <c r="L287">
        <v>100</v>
      </c>
      <c r="M287">
        <v>1.8003168792453411E-4</v>
      </c>
      <c r="AF287">
        <v>0.99998918568128159</v>
      </c>
      <c r="AG287">
        <v>0</v>
      </c>
      <c r="AH287">
        <v>1</v>
      </c>
      <c r="AI287">
        <v>150</v>
      </c>
      <c r="AJ287">
        <v>133</v>
      </c>
      <c r="AK287">
        <v>0</v>
      </c>
      <c r="AL287">
        <v>0.11333333333333329</v>
      </c>
      <c r="AM287">
        <v>0</v>
      </c>
    </row>
    <row r="288" spans="1:39">
      <c r="A288">
        <v>1306</v>
      </c>
      <c r="B288">
        <v>21.46</v>
      </c>
      <c r="C288">
        <v>9.042E-2</v>
      </c>
      <c r="D288">
        <v>1</v>
      </c>
      <c r="E288">
        <v>0</v>
      </c>
      <c r="F288">
        <v>1</v>
      </c>
      <c r="G288">
        <v>1</v>
      </c>
      <c r="H288">
        <v>0.99981253607922027</v>
      </c>
      <c r="I288">
        <v>0.99981253607922027</v>
      </c>
      <c r="J288">
        <v>1.8746392077972907E-4</v>
      </c>
      <c r="K288">
        <v>-1.8748149433683238E-4</v>
      </c>
      <c r="L288">
        <v>100</v>
      </c>
      <c r="M288">
        <v>1.8749907009055076E-4</v>
      </c>
      <c r="AF288">
        <v>0.99998982618132093</v>
      </c>
      <c r="AG288">
        <v>0</v>
      </c>
      <c r="AH288">
        <v>1</v>
      </c>
      <c r="AI288">
        <v>150</v>
      </c>
      <c r="AJ288">
        <v>134</v>
      </c>
      <c r="AK288">
        <v>0</v>
      </c>
      <c r="AL288">
        <v>0.10666666666666669</v>
      </c>
      <c r="AM288">
        <v>0</v>
      </c>
    </row>
    <row r="289" spans="1:39">
      <c r="A289">
        <v>1311</v>
      </c>
      <c r="B289">
        <v>26.57</v>
      </c>
      <c r="C289">
        <v>0.2487</v>
      </c>
      <c r="D289">
        <v>1</v>
      </c>
      <c r="E289">
        <v>0</v>
      </c>
      <c r="F289">
        <v>1</v>
      </c>
      <c r="G289">
        <v>1</v>
      </c>
      <c r="H289">
        <v>0.99999863448898429</v>
      </c>
      <c r="I289">
        <v>0.99999863448898429</v>
      </c>
      <c r="J289">
        <v>1.3655110157051453E-6</v>
      </c>
      <c r="K289">
        <v>-1.365511948016161E-6</v>
      </c>
      <c r="L289">
        <v>100</v>
      </c>
      <c r="M289">
        <v>1.3655128803280256E-6</v>
      </c>
      <c r="AF289">
        <v>0.99999023419153432</v>
      </c>
      <c r="AG289">
        <v>0</v>
      </c>
      <c r="AH289">
        <v>1</v>
      </c>
      <c r="AI289">
        <v>150</v>
      </c>
      <c r="AJ289">
        <v>135</v>
      </c>
      <c r="AK289">
        <v>0</v>
      </c>
      <c r="AL289">
        <v>9.9999999999999978E-2</v>
      </c>
      <c r="AM289">
        <v>0</v>
      </c>
    </row>
    <row r="290" spans="1:39">
      <c r="A290">
        <v>1319</v>
      </c>
      <c r="B290">
        <v>27.81</v>
      </c>
      <c r="C290">
        <v>0.15540000000000001</v>
      </c>
      <c r="D290">
        <v>1</v>
      </c>
      <c r="E290">
        <v>0</v>
      </c>
      <c r="F290">
        <v>1</v>
      </c>
      <c r="G290">
        <v>1</v>
      </c>
      <c r="H290">
        <v>0.99999383730906422</v>
      </c>
      <c r="I290">
        <v>0.99999383730906422</v>
      </c>
      <c r="J290">
        <v>6.1626909357848092E-6</v>
      </c>
      <c r="K290">
        <v>-6.162709925242612E-6</v>
      </c>
      <c r="L290">
        <v>100</v>
      </c>
      <c r="M290">
        <v>6.1627289147784317E-6</v>
      </c>
      <c r="AF290">
        <v>0.99999279275105912</v>
      </c>
      <c r="AG290">
        <v>0</v>
      </c>
      <c r="AH290">
        <v>1</v>
      </c>
      <c r="AI290">
        <v>150</v>
      </c>
      <c r="AJ290">
        <v>136</v>
      </c>
      <c r="AK290">
        <v>0</v>
      </c>
      <c r="AL290">
        <v>9.3333333333333379E-2</v>
      </c>
      <c r="AM290">
        <v>0</v>
      </c>
    </row>
    <row r="291" spans="1:39">
      <c r="A291">
        <v>1326</v>
      </c>
      <c r="B291">
        <v>17.77</v>
      </c>
      <c r="C291">
        <v>8.6900000000000005E-2</v>
      </c>
      <c r="D291">
        <v>1</v>
      </c>
      <c r="E291">
        <v>0</v>
      </c>
      <c r="F291">
        <v>1</v>
      </c>
      <c r="G291">
        <v>1</v>
      </c>
      <c r="H291">
        <v>0.99951589095457227</v>
      </c>
      <c r="I291">
        <v>0.99951589095457227</v>
      </c>
      <c r="J291">
        <v>4.8410904542772748E-4</v>
      </c>
      <c r="K291">
        <v>-4.8422626404424825E-4</v>
      </c>
      <c r="L291">
        <v>100</v>
      </c>
      <c r="M291">
        <v>4.8434352050709926E-4</v>
      </c>
      <c r="AF291">
        <v>0.99999383730906422</v>
      </c>
      <c r="AG291">
        <v>0</v>
      </c>
      <c r="AH291">
        <v>1</v>
      </c>
      <c r="AI291">
        <v>150</v>
      </c>
      <c r="AJ291">
        <v>137</v>
      </c>
      <c r="AK291">
        <v>0</v>
      </c>
      <c r="AL291">
        <v>8.666666666666667E-2</v>
      </c>
      <c r="AM291">
        <v>0</v>
      </c>
    </row>
    <row r="292" spans="1:39">
      <c r="A292">
        <v>1364</v>
      </c>
      <c r="B292">
        <v>23.56</v>
      </c>
      <c r="C292">
        <v>0.2712</v>
      </c>
      <c r="D292">
        <v>1</v>
      </c>
      <c r="E292">
        <v>0</v>
      </c>
      <c r="F292">
        <v>1</v>
      </c>
      <c r="G292">
        <v>1</v>
      </c>
      <c r="H292">
        <v>0.99999885733815885</v>
      </c>
      <c r="I292">
        <v>0.99999885733815885</v>
      </c>
      <c r="J292">
        <v>1.1426618411469747E-6</v>
      </c>
      <c r="K292">
        <v>-1.1426624939855136E-6</v>
      </c>
      <c r="L292">
        <v>100</v>
      </c>
      <c r="M292">
        <v>1.1426631468245497E-6</v>
      </c>
      <c r="AF292">
        <v>0.99999827043664657</v>
      </c>
      <c r="AG292">
        <v>0</v>
      </c>
      <c r="AH292">
        <v>1</v>
      </c>
      <c r="AI292">
        <v>150</v>
      </c>
      <c r="AJ292">
        <v>138</v>
      </c>
      <c r="AK292">
        <v>0</v>
      </c>
      <c r="AL292">
        <v>7.999999999999996E-2</v>
      </c>
      <c r="AM292">
        <v>0</v>
      </c>
    </row>
    <row r="293" spans="1:39">
      <c r="A293">
        <v>1404</v>
      </c>
      <c r="B293">
        <v>23.04</v>
      </c>
      <c r="C293">
        <v>0.10970000000000001</v>
      </c>
      <c r="D293">
        <v>1</v>
      </c>
      <c r="E293">
        <v>0</v>
      </c>
      <c r="F293">
        <v>1</v>
      </c>
      <c r="G293">
        <v>1</v>
      </c>
      <c r="H293">
        <v>0.99997444092534638</v>
      </c>
      <c r="I293">
        <v>0.99997444092534638</v>
      </c>
      <c r="J293">
        <v>2.5559074653624947E-5</v>
      </c>
      <c r="K293">
        <v>-2.5559401292339257E-5</v>
      </c>
      <c r="L293">
        <v>100</v>
      </c>
      <c r="M293">
        <v>2.5559727936619406E-5</v>
      </c>
      <c r="AF293">
        <v>0.99999863448898429</v>
      </c>
      <c r="AG293">
        <v>0</v>
      </c>
      <c r="AH293">
        <v>1</v>
      </c>
      <c r="AI293">
        <v>150</v>
      </c>
      <c r="AJ293">
        <v>139</v>
      </c>
      <c r="AK293">
        <v>0</v>
      </c>
      <c r="AL293">
        <v>7.3333333333333361E-2</v>
      </c>
      <c r="AM293">
        <v>0</v>
      </c>
    </row>
    <row r="294" spans="1:39">
      <c r="A294">
        <v>1419</v>
      </c>
      <c r="B294">
        <v>31.12</v>
      </c>
      <c r="C294">
        <v>0.13669999999999999</v>
      </c>
      <c r="D294">
        <v>1</v>
      </c>
      <c r="E294">
        <v>0</v>
      </c>
      <c r="F294">
        <v>1</v>
      </c>
      <c r="G294">
        <v>1</v>
      </c>
      <c r="H294">
        <v>0.99999890849956496</v>
      </c>
      <c r="I294">
        <v>0.99999890849956496</v>
      </c>
      <c r="J294">
        <v>1.0915004350353641E-6</v>
      </c>
      <c r="K294">
        <v>-1.0915010307223973E-6</v>
      </c>
      <c r="L294">
        <v>100</v>
      </c>
      <c r="M294">
        <v>1.0915016264098642E-6</v>
      </c>
      <c r="AF294">
        <v>0.99999885733815885</v>
      </c>
      <c r="AG294">
        <v>0</v>
      </c>
      <c r="AH294">
        <v>1</v>
      </c>
      <c r="AI294">
        <v>150</v>
      </c>
      <c r="AJ294">
        <v>140</v>
      </c>
      <c r="AK294">
        <v>0</v>
      </c>
      <c r="AL294">
        <v>6.6666666666666652E-2</v>
      </c>
      <c r="AM294">
        <v>0</v>
      </c>
    </row>
    <row r="295" spans="1:39">
      <c r="A295">
        <v>1491</v>
      </c>
      <c r="B295">
        <v>20.99</v>
      </c>
      <c r="C295">
        <v>0.2195</v>
      </c>
      <c r="D295">
        <v>1</v>
      </c>
      <c r="E295">
        <v>0</v>
      </c>
      <c r="F295">
        <v>1</v>
      </c>
      <c r="G295">
        <v>1</v>
      </c>
      <c r="H295">
        <v>0.99999827043664657</v>
      </c>
      <c r="I295">
        <v>0.99999827043664657</v>
      </c>
      <c r="J295">
        <v>1.7295633534253341E-6</v>
      </c>
      <c r="K295">
        <v>-1.7295648491217555E-6</v>
      </c>
      <c r="L295">
        <v>100</v>
      </c>
      <c r="M295">
        <v>1.7295663448199014E-6</v>
      </c>
      <c r="AF295">
        <v>0.99999890849956496</v>
      </c>
      <c r="AG295">
        <v>0</v>
      </c>
      <c r="AH295">
        <v>1</v>
      </c>
      <c r="AI295">
        <v>150</v>
      </c>
      <c r="AJ295">
        <v>141</v>
      </c>
      <c r="AK295">
        <v>0</v>
      </c>
      <c r="AL295">
        <v>6.0000000000000053E-2</v>
      </c>
      <c r="AM295">
        <v>0</v>
      </c>
    </row>
    <row r="296" spans="1:39">
      <c r="A296">
        <v>1509</v>
      </c>
      <c r="B296">
        <v>19.670000000000002</v>
      </c>
      <c r="C296">
        <v>0.4264</v>
      </c>
      <c r="D296">
        <v>1</v>
      </c>
      <c r="E296">
        <v>0</v>
      </c>
      <c r="F296">
        <v>1</v>
      </c>
      <c r="G296">
        <v>1</v>
      </c>
      <c r="H296">
        <v>0.99999997341373259</v>
      </c>
      <c r="I296">
        <v>0.99999997341373259</v>
      </c>
      <c r="J296">
        <v>2.6586267409811626E-8</v>
      </c>
      <c r="K296">
        <v>-2.6586267763226438E-8</v>
      </c>
      <c r="L296">
        <v>100</v>
      </c>
      <c r="M296">
        <v>2.6586268116641261E-8</v>
      </c>
      <c r="AF296">
        <v>0.99999913504505489</v>
      </c>
      <c r="AG296">
        <v>0</v>
      </c>
      <c r="AH296">
        <v>1</v>
      </c>
      <c r="AI296">
        <v>150</v>
      </c>
      <c r="AJ296">
        <v>142</v>
      </c>
      <c r="AK296">
        <v>0</v>
      </c>
      <c r="AL296">
        <v>5.3333333333333344E-2</v>
      </c>
      <c r="AM296">
        <v>0</v>
      </c>
    </row>
    <row r="297" spans="1:39">
      <c r="A297">
        <v>1670</v>
      </c>
      <c r="B297">
        <v>26.97</v>
      </c>
      <c r="C297">
        <v>0.19500000000000001</v>
      </c>
      <c r="D297">
        <v>1</v>
      </c>
      <c r="E297">
        <v>0</v>
      </c>
      <c r="F297">
        <v>1</v>
      </c>
      <c r="G297">
        <v>1</v>
      </c>
      <c r="H297">
        <v>0.99999993647444629</v>
      </c>
      <c r="I297">
        <v>0.99999993647444629</v>
      </c>
      <c r="J297">
        <v>6.3525553706256233E-8</v>
      </c>
      <c r="K297">
        <v>-6.3525555724004306E-8</v>
      </c>
      <c r="L297">
        <v>100</v>
      </c>
      <c r="M297">
        <v>6.352555774175246E-8</v>
      </c>
      <c r="AF297">
        <v>0.99999956591313344</v>
      </c>
      <c r="AG297">
        <v>0</v>
      </c>
      <c r="AH297">
        <v>1</v>
      </c>
      <c r="AI297">
        <v>150</v>
      </c>
      <c r="AJ297">
        <v>143</v>
      </c>
      <c r="AK297">
        <v>0</v>
      </c>
      <c r="AL297">
        <v>4.6666666666666634E-2</v>
      </c>
      <c r="AM297">
        <v>0</v>
      </c>
    </row>
    <row r="298" spans="1:39">
      <c r="A298">
        <v>1685</v>
      </c>
      <c r="B298">
        <v>26.67</v>
      </c>
      <c r="C298">
        <v>0.3523</v>
      </c>
      <c r="D298">
        <v>1</v>
      </c>
      <c r="E298">
        <v>0</v>
      </c>
      <c r="F298">
        <v>1</v>
      </c>
      <c r="G298">
        <v>1</v>
      </c>
      <c r="H298">
        <v>0.99999999787866134</v>
      </c>
      <c r="I298">
        <v>0.99999999787866134</v>
      </c>
      <c r="J298">
        <v>2.1213386602880746E-9</v>
      </c>
      <c r="K298">
        <v>-2.1213386625381134E-9</v>
      </c>
      <c r="L298">
        <v>100</v>
      </c>
      <c r="M298">
        <v>2.1213386647881522E-9</v>
      </c>
      <c r="AF298">
        <v>0.99999993647444629</v>
      </c>
      <c r="AG298">
        <v>0</v>
      </c>
      <c r="AH298">
        <v>1</v>
      </c>
      <c r="AI298">
        <v>150</v>
      </c>
      <c r="AJ298">
        <v>144</v>
      </c>
      <c r="AK298">
        <v>0</v>
      </c>
      <c r="AL298">
        <v>4.0000000000000036E-2</v>
      </c>
      <c r="AM298">
        <v>0</v>
      </c>
    </row>
    <row r="299" spans="1:39">
      <c r="A299">
        <v>1686</v>
      </c>
      <c r="B299">
        <v>22.04</v>
      </c>
      <c r="C299">
        <v>0.13239999999999999</v>
      </c>
      <c r="D299">
        <v>1</v>
      </c>
      <c r="E299">
        <v>0</v>
      </c>
      <c r="F299">
        <v>1</v>
      </c>
      <c r="G299">
        <v>1</v>
      </c>
      <c r="H299">
        <v>0.99999913504505489</v>
      </c>
      <c r="I299">
        <v>0.99999913504505489</v>
      </c>
      <c r="J299">
        <v>8.6495494511229509E-7</v>
      </c>
      <c r="K299">
        <v>-8.6495531918603935E-7</v>
      </c>
      <c r="L299">
        <v>100</v>
      </c>
      <c r="M299">
        <v>8.6495569325999928E-7</v>
      </c>
      <c r="AF299">
        <v>0.99999997341373259</v>
      </c>
      <c r="AG299">
        <v>0</v>
      </c>
      <c r="AH299">
        <v>1</v>
      </c>
      <c r="AI299">
        <v>150</v>
      </c>
      <c r="AJ299">
        <v>145</v>
      </c>
      <c r="AK299">
        <v>0</v>
      </c>
      <c r="AL299">
        <v>3.3333333333333326E-2</v>
      </c>
      <c r="AM299">
        <v>0</v>
      </c>
    </row>
    <row r="300" spans="1:39">
      <c r="A300">
        <v>1761</v>
      </c>
      <c r="B300">
        <v>20.2</v>
      </c>
      <c r="C300">
        <v>0.42680000000000001</v>
      </c>
      <c r="D300">
        <v>1</v>
      </c>
      <c r="E300">
        <v>0</v>
      </c>
      <c r="F300">
        <v>1</v>
      </c>
      <c r="G300">
        <v>1</v>
      </c>
      <c r="H300">
        <v>0.99999999871748591</v>
      </c>
      <c r="I300">
        <v>0.99999999871748591</v>
      </c>
      <c r="J300">
        <v>1.2825140949246361E-9</v>
      </c>
      <c r="K300">
        <v>-1.2825140957470573E-9</v>
      </c>
      <c r="L300">
        <v>100</v>
      </c>
      <c r="M300">
        <v>1.2825140965694785E-9</v>
      </c>
      <c r="AF300">
        <v>0.99999999787866134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2.6666666666666616E-2</v>
      </c>
      <c r="AM300">
        <v>0</v>
      </c>
    </row>
    <row r="301" spans="1:39">
      <c r="A301">
        <v>1878</v>
      </c>
      <c r="B301">
        <v>24.91</v>
      </c>
      <c r="C301">
        <v>0.33389999999999997</v>
      </c>
      <c r="D301">
        <v>1</v>
      </c>
      <c r="E301">
        <v>0</v>
      </c>
      <c r="F301">
        <v>1</v>
      </c>
      <c r="G301">
        <v>1</v>
      </c>
      <c r="H301">
        <v>0.99999999941033457</v>
      </c>
      <c r="I301">
        <v>0.99999999941033457</v>
      </c>
      <c r="J301">
        <v>5.8966542759719687E-10</v>
      </c>
      <c r="K301">
        <v>-5.8966542777104955E-10</v>
      </c>
      <c r="L301">
        <v>100</v>
      </c>
      <c r="M301">
        <v>5.8966542794490213E-10</v>
      </c>
      <c r="AF301">
        <v>0.99999999871748591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2.0000000000000018E-2</v>
      </c>
      <c r="AM301">
        <v>0</v>
      </c>
    </row>
    <row r="302" spans="1:39">
      <c r="A302">
        <v>2250</v>
      </c>
      <c r="B302">
        <v>21.87</v>
      </c>
      <c r="C302">
        <v>0.28710000000000002</v>
      </c>
      <c r="D302">
        <v>1</v>
      </c>
      <c r="E302">
        <v>0</v>
      </c>
      <c r="F302">
        <v>1</v>
      </c>
      <c r="G302">
        <v>1</v>
      </c>
      <c r="H302">
        <v>0.99999999994284217</v>
      </c>
      <c r="I302">
        <v>0.99999999994284217</v>
      </c>
      <c r="J302">
        <v>5.7157834021381859E-11</v>
      </c>
      <c r="K302">
        <v>-5.7157834023015366E-11</v>
      </c>
      <c r="L302">
        <v>100</v>
      </c>
      <c r="M302">
        <v>5.715783402464888E-11</v>
      </c>
      <c r="AF302">
        <v>0.99999999941033457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1.3333333333333308E-2</v>
      </c>
      <c r="AM302">
        <v>0</v>
      </c>
    </row>
    <row r="303" spans="1:39">
      <c r="A303">
        <v>2499</v>
      </c>
      <c r="B303">
        <v>18.47</v>
      </c>
      <c r="C303">
        <v>0.3201</v>
      </c>
      <c r="D303">
        <v>1</v>
      </c>
      <c r="E303">
        <v>0</v>
      </c>
      <c r="F303">
        <v>1</v>
      </c>
      <c r="G303">
        <v>1</v>
      </c>
      <c r="H303">
        <v>0.99999999999536149</v>
      </c>
      <c r="I303">
        <v>0.99999999999536149</v>
      </c>
      <c r="J303">
        <v>4.638511796883904E-12</v>
      </c>
      <c r="K303">
        <v>-4.6385117968946622E-12</v>
      </c>
      <c r="L303">
        <v>100</v>
      </c>
      <c r="M303">
        <v>4.6385117969054196E-12</v>
      </c>
      <c r="AF303">
        <v>0.99999999994284217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6.6666666666667096E-3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149.99086763830201</v>
      </c>
      <c r="J304">
        <v>150.00913236169811</v>
      </c>
      <c r="K304">
        <v>-62.830984229536149</v>
      </c>
      <c r="L304">
        <v>91</v>
      </c>
      <c r="M304">
        <v>280.13845872361065</v>
      </c>
      <c r="AF304">
        <v>0.99999999999536149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0.97422222222222388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-14.582589067812567</v>
      </c>
      <c r="C307">
        <v>1.9765762655391401</v>
      </c>
      <c r="D307">
        <v>54.430474859518171</v>
      </c>
      <c r="E307">
        <v>1.6104590290719019E-13</v>
      </c>
      <c r="F307">
        <v>4.6436773428854909E-7</v>
      </c>
    </row>
    <row r="308" spans="1:39">
      <c r="A308" t="s">
        <v>2</v>
      </c>
      <c r="B308">
        <v>1.1368387260053981E-2</v>
      </c>
      <c r="C308">
        <v>1.8393767322751403E-3</v>
      </c>
      <c r="D308">
        <v>38.199382420462534</v>
      </c>
      <c r="E308">
        <v>6.3872633211394961E-10</v>
      </c>
      <c r="F308">
        <v>1.0114332529475418</v>
      </c>
      <c r="G308">
        <v>1.0077934874626777</v>
      </c>
      <c r="H308">
        <v>1.0150861638763382</v>
      </c>
    </row>
    <row r="309" spans="1:39">
      <c r="A309" t="s">
        <v>1</v>
      </c>
      <c r="B309">
        <v>0.29867987201752455</v>
      </c>
      <c r="C309">
        <v>6.5950343002606659E-2</v>
      </c>
      <c r="D309">
        <v>20.510573120272014</v>
      </c>
      <c r="E309">
        <v>5.9302767183298137E-6</v>
      </c>
      <c r="F309">
        <v>1.3480779968993577</v>
      </c>
      <c r="G309">
        <v>1.184617070331746</v>
      </c>
      <c r="H309">
        <v>1.5340942919345701</v>
      </c>
    </row>
    <row r="310" spans="1:39">
      <c r="A310" t="s">
        <v>4</v>
      </c>
      <c r="B310">
        <v>21.09646012795012</v>
      </c>
      <c r="C310">
        <v>3.9160085192004179</v>
      </c>
      <c r="D310">
        <v>29.022306373761925</v>
      </c>
      <c r="E310">
        <v>7.1549656439736504E-8</v>
      </c>
      <c r="F310">
        <v>1452366494.1657701</v>
      </c>
      <c r="G310">
        <v>674161.15734430077</v>
      </c>
      <c r="H310">
        <v>3128878622560.7021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s="24" t="s">
        <v>2</v>
      </c>
      <c r="B1" s="24" t="s">
        <v>1</v>
      </c>
      <c r="C1" s="24" t="s">
        <v>0</v>
      </c>
    </row>
    <row r="2" spans="1:3">
      <c r="A2" s="24">
        <v>566.29999999999995</v>
      </c>
      <c r="B2" s="24">
        <v>14.36</v>
      </c>
      <c r="C2" s="24">
        <v>0</v>
      </c>
    </row>
    <row r="3" spans="1:3">
      <c r="A3" s="24">
        <v>520</v>
      </c>
      <c r="B3" s="24">
        <v>15.71</v>
      </c>
      <c r="C3" s="24">
        <v>0</v>
      </c>
    </row>
    <row r="4" spans="1:3">
      <c r="A4" s="24">
        <v>273.89999999999998</v>
      </c>
      <c r="B4" s="24">
        <v>12.44</v>
      </c>
      <c r="C4" s="24">
        <v>0</v>
      </c>
    </row>
    <row r="5" spans="1:3">
      <c r="A5" s="24">
        <v>523.79999999999995</v>
      </c>
      <c r="B5" s="24">
        <v>18.420000000000002</v>
      </c>
      <c r="C5" s="24">
        <v>0</v>
      </c>
    </row>
    <row r="6" spans="1:3">
      <c r="A6" s="24">
        <v>201.9</v>
      </c>
      <c r="B6" s="24">
        <v>16.84</v>
      </c>
      <c r="C6" s="24">
        <v>0</v>
      </c>
    </row>
    <row r="7" spans="1:3">
      <c r="A7" s="24">
        <v>449.3</v>
      </c>
      <c r="B7" s="24">
        <v>14.63</v>
      </c>
      <c r="C7" s="24">
        <v>0</v>
      </c>
    </row>
    <row r="8" spans="1:3">
      <c r="A8" s="24">
        <v>561</v>
      </c>
      <c r="B8" s="24">
        <v>22.3</v>
      </c>
      <c r="C8" s="24">
        <v>0</v>
      </c>
    </row>
    <row r="9" spans="1:3">
      <c r="A9" s="24">
        <v>427.9</v>
      </c>
      <c r="B9" s="24">
        <v>21.6</v>
      </c>
      <c r="C9" s="24">
        <v>0</v>
      </c>
    </row>
    <row r="10" spans="1:3">
      <c r="A10" s="24">
        <v>571.79999999999995</v>
      </c>
      <c r="B10" s="24">
        <v>16.34</v>
      </c>
      <c r="C10" s="24">
        <v>0</v>
      </c>
    </row>
    <row r="11" spans="1:3">
      <c r="A11" s="24">
        <v>437.6</v>
      </c>
      <c r="B11" s="24">
        <v>18.239999999999998</v>
      </c>
      <c r="C11" s="24">
        <v>0</v>
      </c>
    </row>
    <row r="12" spans="1:3">
      <c r="A12" s="24">
        <v>409</v>
      </c>
      <c r="B12" s="24">
        <v>18.75</v>
      </c>
      <c r="C12" s="24">
        <v>0</v>
      </c>
    </row>
    <row r="13" spans="1:3">
      <c r="A13" s="24">
        <v>527.20000000000005</v>
      </c>
      <c r="B13" s="24">
        <v>19.309999999999999</v>
      </c>
      <c r="C13" s="24">
        <v>0</v>
      </c>
    </row>
    <row r="14" spans="1:3">
      <c r="A14" s="24">
        <v>224.5</v>
      </c>
      <c r="B14" s="24">
        <v>11.79</v>
      </c>
      <c r="C14" s="24">
        <v>0</v>
      </c>
    </row>
    <row r="15" spans="1:3">
      <c r="A15" s="24">
        <v>311.89999999999998</v>
      </c>
      <c r="B15" s="24">
        <v>14.88</v>
      </c>
      <c r="C15" s="24">
        <v>0</v>
      </c>
    </row>
    <row r="16" spans="1:3">
      <c r="A16" s="24">
        <v>221.8</v>
      </c>
      <c r="B16" s="24">
        <v>20.98</v>
      </c>
      <c r="C16" s="24">
        <v>0</v>
      </c>
    </row>
    <row r="17" spans="1:3">
      <c r="A17" s="24">
        <v>260.89999999999998</v>
      </c>
      <c r="B17" s="24">
        <v>13.86</v>
      </c>
      <c r="C17" s="24">
        <v>0</v>
      </c>
    </row>
    <row r="18" spans="1:3">
      <c r="A18" s="24">
        <v>269.39999999999998</v>
      </c>
      <c r="B18" s="24">
        <v>21.01</v>
      </c>
      <c r="C18" s="24">
        <v>0</v>
      </c>
    </row>
    <row r="19" spans="1:3">
      <c r="A19" s="24">
        <v>394.1</v>
      </c>
      <c r="B19" s="24">
        <v>19.04</v>
      </c>
      <c r="C19" s="24">
        <v>0</v>
      </c>
    </row>
    <row r="20" spans="1:3">
      <c r="A20" s="24">
        <v>250.5</v>
      </c>
      <c r="B20" s="24">
        <v>17.329999999999998</v>
      </c>
      <c r="C20" s="24">
        <v>0</v>
      </c>
    </row>
    <row r="21" spans="1:3">
      <c r="A21" s="24">
        <v>502.5</v>
      </c>
      <c r="B21" s="24">
        <v>16.489999999999998</v>
      </c>
      <c r="C21" s="24">
        <v>0</v>
      </c>
    </row>
    <row r="22" spans="1:3">
      <c r="A22" s="24">
        <v>244</v>
      </c>
      <c r="B22" s="24">
        <v>14.64</v>
      </c>
      <c r="C22" s="24">
        <v>0</v>
      </c>
    </row>
    <row r="23" spans="1:3">
      <c r="A23" s="24">
        <v>470.9</v>
      </c>
      <c r="B23" s="24">
        <v>16.52</v>
      </c>
      <c r="C23" s="24">
        <v>0</v>
      </c>
    </row>
    <row r="24" spans="1:3">
      <c r="A24" s="24">
        <v>559.20000000000005</v>
      </c>
      <c r="B24" s="24">
        <v>10.94</v>
      </c>
      <c r="C24" s="24">
        <v>0</v>
      </c>
    </row>
    <row r="25" spans="1:3">
      <c r="A25" s="24">
        <v>506.3</v>
      </c>
      <c r="B25" s="24">
        <v>18</v>
      </c>
      <c r="C25" s="24">
        <v>0</v>
      </c>
    </row>
    <row r="26" spans="1:3">
      <c r="A26" s="24">
        <v>401.5</v>
      </c>
      <c r="B26" s="24">
        <v>20.97</v>
      </c>
      <c r="C26" s="24">
        <v>0</v>
      </c>
    </row>
    <row r="27" spans="1:3">
      <c r="A27" s="24">
        <v>520</v>
      </c>
      <c r="B27" s="24">
        <v>15.86</v>
      </c>
      <c r="C27" s="24">
        <v>0</v>
      </c>
    </row>
    <row r="28" spans="1:3">
      <c r="A28" s="24">
        <v>443.3</v>
      </c>
      <c r="B28" s="24">
        <v>15.65</v>
      </c>
      <c r="C28" s="24">
        <v>0</v>
      </c>
    </row>
    <row r="29" spans="1:3">
      <c r="A29" s="24">
        <v>466.1</v>
      </c>
      <c r="B29" s="24">
        <v>21.8</v>
      </c>
      <c r="C29" s="24">
        <v>0</v>
      </c>
    </row>
    <row r="30" spans="1:3">
      <c r="A30" s="24">
        <v>651.9</v>
      </c>
      <c r="B30" s="24">
        <v>15.24</v>
      </c>
      <c r="C30" s="24">
        <v>0</v>
      </c>
    </row>
    <row r="31" spans="1:3">
      <c r="A31" s="24">
        <v>662.7</v>
      </c>
      <c r="B31" s="24">
        <v>24.02</v>
      </c>
      <c r="C31" s="24">
        <v>0</v>
      </c>
    </row>
    <row r="32" spans="1:3">
      <c r="A32" s="24">
        <v>551.70000000000005</v>
      </c>
      <c r="B32" s="24">
        <v>14.76</v>
      </c>
      <c r="C32" s="24">
        <v>0</v>
      </c>
    </row>
    <row r="33" spans="1:3">
      <c r="A33" s="24">
        <v>555.1</v>
      </c>
      <c r="B33" s="24">
        <v>18.3</v>
      </c>
      <c r="C33" s="24">
        <v>0</v>
      </c>
    </row>
    <row r="34" spans="1:3">
      <c r="A34" s="24">
        <v>451.1</v>
      </c>
      <c r="B34" s="24">
        <v>17.84</v>
      </c>
      <c r="C34" s="24">
        <v>0</v>
      </c>
    </row>
    <row r="35" spans="1:3">
      <c r="A35" s="24">
        <v>294.5</v>
      </c>
      <c r="B35" s="24">
        <v>19.940000000000001</v>
      </c>
      <c r="C35" s="24">
        <v>0</v>
      </c>
    </row>
    <row r="36" spans="1:3">
      <c r="A36" s="24">
        <v>412.6</v>
      </c>
      <c r="B36" s="24">
        <v>12.84</v>
      </c>
      <c r="C36" s="24">
        <v>0</v>
      </c>
    </row>
    <row r="37" spans="1:3">
      <c r="A37" s="24">
        <v>143.5</v>
      </c>
      <c r="B37" s="24">
        <v>13.43</v>
      </c>
      <c r="C37" s="24">
        <v>0</v>
      </c>
    </row>
    <row r="38" spans="1:3">
      <c r="A38" s="24">
        <v>458.7</v>
      </c>
      <c r="B38" s="24">
        <v>20.52</v>
      </c>
      <c r="C38" s="24">
        <v>0</v>
      </c>
    </row>
    <row r="39" spans="1:3">
      <c r="A39" s="24">
        <v>298.3</v>
      </c>
      <c r="B39" s="24">
        <v>19.399999999999999</v>
      </c>
      <c r="C39" s="24">
        <v>0</v>
      </c>
    </row>
    <row r="40" spans="1:3">
      <c r="A40" s="24">
        <v>336.1</v>
      </c>
      <c r="B40" s="24">
        <v>19.29</v>
      </c>
      <c r="C40" s="24">
        <v>0</v>
      </c>
    </row>
    <row r="41" spans="1:3">
      <c r="A41" s="24">
        <v>412.5</v>
      </c>
      <c r="B41" s="24">
        <v>18.329999999999998</v>
      </c>
      <c r="C41" s="24">
        <v>0</v>
      </c>
    </row>
    <row r="42" spans="1:3">
      <c r="A42" s="24">
        <v>466.7</v>
      </c>
      <c r="B42" s="24">
        <v>18.54</v>
      </c>
      <c r="C42" s="24">
        <v>0</v>
      </c>
    </row>
    <row r="43" spans="1:3">
      <c r="A43" s="24">
        <v>396.5</v>
      </c>
      <c r="B43" s="24">
        <v>21.26</v>
      </c>
      <c r="C43" s="24">
        <v>0</v>
      </c>
    </row>
    <row r="44" spans="1:3">
      <c r="A44" s="24">
        <v>290.2</v>
      </c>
      <c r="B44" s="24">
        <v>16.989999999999998</v>
      </c>
      <c r="C44" s="24">
        <v>0</v>
      </c>
    </row>
    <row r="45" spans="1:3">
      <c r="A45" s="24">
        <v>480.4</v>
      </c>
      <c r="B45" s="24">
        <v>20.76</v>
      </c>
      <c r="C45" s="24">
        <v>0</v>
      </c>
    </row>
    <row r="46" spans="1:3">
      <c r="A46" s="24">
        <v>629.9</v>
      </c>
      <c r="B46" s="24">
        <v>19.649999999999999</v>
      </c>
      <c r="C46" s="24">
        <v>0</v>
      </c>
    </row>
    <row r="47" spans="1:3">
      <c r="A47" s="24">
        <v>334.2</v>
      </c>
      <c r="B47" s="24">
        <v>20.190000000000001</v>
      </c>
      <c r="C47" s="24">
        <v>0</v>
      </c>
    </row>
    <row r="48" spans="1:3">
      <c r="A48" s="24">
        <v>230.9</v>
      </c>
      <c r="B48" s="24">
        <v>15.83</v>
      </c>
      <c r="C48" s="24">
        <v>0</v>
      </c>
    </row>
    <row r="49" spans="1:3">
      <c r="A49" s="24">
        <v>438.6</v>
      </c>
      <c r="B49" s="24">
        <v>21.53</v>
      </c>
      <c r="C49" s="24">
        <v>0</v>
      </c>
    </row>
    <row r="50" spans="1:3">
      <c r="A50" s="24">
        <v>245.2</v>
      </c>
      <c r="B50" s="24">
        <v>15.76</v>
      </c>
      <c r="C50" s="24">
        <v>0</v>
      </c>
    </row>
    <row r="51" spans="1:3">
      <c r="A51" s="24">
        <v>403.3</v>
      </c>
      <c r="B51" s="24">
        <v>10.82</v>
      </c>
      <c r="C51" s="24">
        <v>0</v>
      </c>
    </row>
    <row r="52" spans="1:3">
      <c r="A52" s="24">
        <v>640.70000000000005</v>
      </c>
      <c r="B52" s="24">
        <v>10.89</v>
      </c>
      <c r="C52" s="24">
        <v>0</v>
      </c>
    </row>
    <row r="53" spans="1:3">
      <c r="A53" s="24">
        <v>553.5</v>
      </c>
      <c r="B53" s="24">
        <v>16.39</v>
      </c>
      <c r="C53" s="24">
        <v>0</v>
      </c>
    </row>
    <row r="54" spans="1:3">
      <c r="A54" s="24">
        <v>588.70000000000005</v>
      </c>
      <c r="B54" s="24">
        <v>17.21</v>
      </c>
      <c r="C54" s="24">
        <v>0</v>
      </c>
    </row>
    <row r="55" spans="1:3">
      <c r="A55" s="24">
        <v>674.5</v>
      </c>
      <c r="B55" s="24">
        <v>16.39</v>
      </c>
      <c r="C55" s="24">
        <v>0</v>
      </c>
    </row>
    <row r="56" spans="1:3">
      <c r="A56" s="24">
        <v>455.8</v>
      </c>
      <c r="B56" s="24">
        <v>13.29</v>
      </c>
      <c r="C56" s="24">
        <v>0</v>
      </c>
    </row>
    <row r="57" spans="1:3">
      <c r="A57" s="24">
        <v>761.7</v>
      </c>
      <c r="B57" s="24">
        <v>13.93</v>
      </c>
      <c r="C57" s="24">
        <v>0</v>
      </c>
    </row>
    <row r="58" spans="1:3">
      <c r="A58" s="24">
        <v>423.6</v>
      </c>
      <c r="B58" s="24">
        <v>16.670000000000002</v>
      </c>
      <c r="C58" s="24">
        <v>0</v>
      </c>
    </row>
    <row r="59" spans="1:3">
      <c r="A59" s="24">
        <v>399.8</v>
      </c>
      <c r="B59" s="24">
        <v>15.39</v>
      </c>
      <c r="C59" s="24">
        <v>0</v>
      </c>
    </row>
    <row r="60" spans="1:3">
      <c r="A60" s="24">
        <v>384.8</v>
      </c>
      <c r="B60" s="24">
        <v>13.39</v>
      </c>
      <c r="C60" s="24">
        <v>0</v>
      </c>
    </row>
    <row r="61" spans="1:3">
      <c r="A61" s="24">
        <v>288.5</v>
      </c>
      <c r="B61" s="24">
        <v>11.97</v>
      </c>
      <c r="C61" s="24">
        <v>0</v>
      </c>
    </row>
    <row r="62" spans="1:3">
      <c r="A62" s="24">
        <v>398</v>
      </c>
      <c r="B62" s="24">
        <v>17.309999999999999</v>
      </c>
      <c r="C62" s="24">
        <v>0</v>
      </c>
    </row>
    <row r="63" spans="1:3">
      <c r="A63" s="24">
        <v>512.20000000000005</v>
      </c>
      <c r="B63" s="24">
        <v>15.92</v>
      </c>
      <c r="C63" s="24">
        <v>0</v>
      </c>
    </row>
    <row r="64" spans="1:3">
      <c r="A64" s="24">
        <v>355.3</v>
      </c>
      <c r="B64" s="24">
        <v>14.97</v>
      </c>
      <c r="C64" s="24">
        <v>0</v>
      </c>
    </row>
    <row r="65" spans="1:3">
      <c r="A65" s="24">
        <v>432.8</v>
      </c>
      <c r="B65" s="24">
        <v>14.65</v>
      </c>
      <c r="C65" s="24">
        <v>0</v>
      </c>
    </row>
    <row r="66" spans="1:3">
      <c r="A66" s="24">
        <v>689.5</v>
      </c>
      <c r="B66" s="24">
        <v>18.77</v>
      </c>
      <c r="C66" s="24">
        <v>0</v>
      </c>
    </row>
    <row r="67" spans="1:3">
      <c r="A67" s="24">
        <v>640.1</v>
      </c>
      <c r="B67" s="24">
        <v>15.18</v>
      </c>
      <c r="C67" s="24">
        <v>0</v>
      </c>
    </row>
    <row r="68" spans="1:3">
      <c r="A68" s="24">
        <v>585</v>
      </c>
      <c r="B68" s="24">
        <v>17.91</v>
      </c>
      <c r="C68" s="24">
        <v>0</v>
      </c>
    </row>
    <row r="69" spans="1:3">
      <c r="A69" s="24">
        <v>519.4</v>
      </c>
      <c r="B69" s="24">
        <v>20.78</v>
      </c>
      <c r="C69" s="24">
        <v>0</v>
      </c>
    </row>
    <row r="70" spans="1:3">
      <c r="A70" s="24">
        <v>203.9</v>
      </c>
      <c r="B70" s="24">
        <v>20.7</v>
      </c>
      <c r="C70" s="24">
        <v>0</v>
      </c>
    </row>
    <row r="71" spans="1:3">
      <c r="A71" s="24">
        <v>300.2</v>
      </c>
      <c r="B71" s="24">
        <v>15.34</v>
      </c>
      <c r="C71" s="24">
        <v>0</v>
      </c>
    </row>
    <row r="72" spans="1:3">
      <c r="A72" s="24">
        <v>381.9</v>
      </c>
      <c r="B72" s="24">
        <v>13.08</v>
      </c>
      <c r="C72" s="24">
        <v>0</v>
      </c>
    </row>
    <row r="73" spans="1:3">
      <c r="A73" s="24">
        <v>538.9</v>
      </c>
      <c r="B73" s="24">
        <v>15.34</v>
      </c>
      <c r="C73" s="24">
        <v>0</v>
      </c>
    </row>
    <row r="74" spans="1:3">
      <c r="A74" s="24">
        <v>460.3</v>
      </c>
      <c r="B74" s="24">
        <v>17.940000000000001</v>
      </c>
      <c r="C74" s="24">
        <v>0</v>
      </c>
    </row>
    <row r="75" spans="1:3">
      <c r="A75" s="24">
        <v>880.2</v>
      </c>
      <c r="B75" s="24">
        <v>19.46</v>
      </c>
      <c r="C75" s="24">
        <v>0</v>
      </c>
    </row>
    <row r="76" spans="1:3">
      <c r="A76" s="24">
        <v>448.6</v>
      </c>
      <c r="B76" s="24">
        <v>12.74</v>
      </c>
      <c r="C76" s="24">
        <v>0</v>
      </c>
    </row>
    <row r="77" spans="1:3">
      <c r="A77" s="24">
        <v>366.8</v>
      </c>
      <c r="B77" s="24">
        <v>12.96</v>
      </c>
      <c r="C77" s="24">
        <v>0</v>
      </c>
    </row>
    <row r="78" spans="1:3">
      <c r="A78" s="24">
        <v>419.8</v>
      </c>
      <c r="B78" s="24">
        <v>20.18</v>
      </c>
      <c r="C78" s="24">
        <v>0</v>
      </c>
    </row>
    <row r="79" spans="1:3">
      <c r="A79" s="24">
        <v>464.5</v>
      </c>
      <c r="B79" s="24">
        <v>22.22</v>
      </c>
      <c r="C79" s="24">
        <v>0</v>
      </c>
    </row>
    <row r="80" spans="1:3">
      <c r="A80" s="24">
        <v>690.2</v>
      </c>
      <c r="B80" s="24">
        <v>19.760000000000002</v>
      </c>
      <c r="C80" s="24">
        <v>0</v>
      </c>
    </row>
    <row r="81" spans="1:3">
      <c r="A81" s="24">
        <v>357.6</v>
      </c>
      <c r="B81" s="24">
        <v>9.7100000000000009</v>
      </c>
      <c r="C81" s="24">
        <v>0</v>
      </c>
    </row>
    <row r="82" spans="1:3">
      <c r="A82" s="24">
        <v>685.9</v>
      </c>
      <c r="B82" s="24">
        <v>16.95</v>
      </c>
      <c r="C82" s="24">
        <v>0</v>
      </c>
    </row>
    <row r="83" spans="1:3">
      <c r="A83" s="24">
        <v>464.1</v>
      </c>
      <c r="B83" s="24">
        <v>12.39</v>
      </c>
      <c r="C83" s="24">
        <v>0</v>
      </c>
    </row>
    <row r="84" spans="1:3">
      <c r="A84" s="24">
        <v>372.7</v>
      </c>
      <c r="B84" s="24">
        <v>14.71</v>
      </c>
      <c r="C84" s="24">
        <v>0</v>
      </c>
    </row>
    <row r="85" spans="1:3">
      <c r="A85" s="24">
        <v>349.6</v>
      </c>
      <c r="B85" s="24">
        <v>15.15</v>
      </c>
      <c r="C85" s="24">
        <v>0</v>
      </c>
    </row>
    <row r="86" spans="1:3">
      <c r="A86" s="24">
        <v>227.2</v>
      </c>
      <c r="B86" s="24">
        <v>14.45</v>
      </c>
      <c r="C86" s="24">
        <v>0</v>
      </c>
    </row>
    <row r="87" spans="1:3">
      <c r="A87" s="24">
        <v>302.39999999999998</v>
      </c>
      <c r="B87" s="24">
        <v>18.059999999999999</v>
      </c>
      <c r="C87" s="24">
        <v>0</v>
      </c>
    </row>
    <row r="88" spans="1:3">
      <c r="A88" s="24">
        <v>526.4</v>
      </c>
      <c r="B88" s="24">
        <v>22.22</v>
      </c>
      <c r="C88" s="24">
        <v>0</v>
      </c>
    </row>
    <row r="89" spans="1:3">
      <c r="A89" s="24">
        <v>508.8</v>
      </c>
      <c r="B89" s="24">
        <v>13.06</v>
      </c>
      <c r="C89" s="24">
        <v>0</v>
      </c>
    </row>
    <row r="90" spans="1:3">
      <c r="A90" s="24">
        <v>402</v>
      </c>
      <c r="B90" s="24">
        <v>14.92</v>
      </c>
      <c r="C90" s="24">
        <v>0</v>
      </c>
    </row>
    <row r="91" spans="1:3">
      <c r="A91" s="24">
        <v>317.5</v>
      </c>
      <c r="B91" s="24">
        <v>15.11</v>
      </c>
      <c r="C91" s="24">
        <v>0</v>
      </c>
    </row>
    <row r="92" spans="1:3">
      <c r="A92" s="24">
        <v>420.3</v>
      </c>
      <c r="B92" s="24">
        <v>17.190000000000001</v>
      </c>
      <c r="C92" s="24">
        <v>0</v>
      </c>
    </row>
    <row r="93" spans="1:3">
      <c r="A93" s="24">
        <v>428.9</v>
      </c>
      <c r="B93" s="24">
        <v>17.39</v>
      </c>
      <c r="C93" s="24">
        <v>0</v>
      </c>
    </row>
    <row r="94" spans="1:3">
      <c r="A94" s="24">
        <v>463.7</v>
      </c>
      <c r="B94" s="24">
        <v>15.9</v>
      </c>
      <c r="C94" s="24">
        <v>0</v>
      </c>
    </row>
    <row r="95" spans="1:3">
      <c r="A95" s="24">
        <v>507.4</v>
      </c>
      <c r="B95" s="24">
        <v>21.41</v>
      </c>
      <c r="C95" s="24">
        <v>0</v>
      </c>
    </row>
    <row r="96" spans="1:3">
      <c r="A96" s="24">
        <v>288.10000000000002</v>
      </c>
      <c r="B96" s="24">
        <v>18.22</v>
      </c>
      <c r="C96" s="24">
        <v>0</v>
      </c>
    </row>
    <row r="97" spans="1:3">
      <c r="A97" s="24">
        <v>516.4</v>
      </c>
      <c r="B97" s="24">
        <v>16.329999999999998</v>
      </c>
      <c r="C97" s="24">
        <v>0</v>
      </c>
    </row>
    <row r="98" spans="1:3">
      <c r="A98" s="24">
        <v>461</v>
      </c>
      <c r="B98" s="24">
        <v>19.559999999999999</v>
      </c>
      <c r="C98" s="24">
        <v>0</v>
      </c>
    </row>
    <row r="99" spans="1:3">
      <c r="A99" s="24">
        <v>481.9</v>
      </c>
      <c r="B99" s="24">
        <v>18.600000000000001</v>
      </c>
      <c r="C99" s="24">
        <v>0</v>
      </c>
    </row>
    <row r="100" spans="1:3">
      <c r="A100" s="24">
        <v>295.39999999999998</v>
      </c>
      <c r="B100" s="24">
        <v>17.27</v>
      </c>
      <c r="C100" s="24">
        <v>0</v>
      </c>
    </row>
    <row r="101" spans="1:3">
      <c r="A101" s="24">
        <v>529.4</v>
      </c>
      <c r="B101" s="24">
        <v>22.54</v>
      </c>
      <c r="C101" s="24">
        <v>0</v>
      </c>
    </row>
    <row r="102" spans="1:3">
      <c r="A102" s="24">
        <v>725.5</v>
      </c>
      <c r="B102" s="24">
        <v>12.91</v>
      </c>
      <c r="C102" s="24">
        <v>0</v>
      </c>
    </row>
    <row r="103" spans="1:3">
      <c r="A103" s="24">
        <v>428</v>
      </c>
      <c r="B103" s="24">
        <v>18.940000000000001</v>
      </c>
      <c r="C103" s="24">
        <v>0</v>
      </c>
    </row>
    <row r="104" spans="1:3">
      <c r="A104" s="24">
        <v>432.2</v>
      </c>
      <c r="B104" s="24">
        <v>18.350000000000001</v>
      </c>
      <c r="C104" s="24">
        <v>0</v>
      </c>
    </row>
    <row r="105" spans="1:3">
      <c r="A105" s="24">
        <v>321.2</v>
      </c>
      <c r="B105" s="24">
        <v>17.48</v>
      </c>
      <c r="C105" s="24">
        <v>0</v>
      </c>
    </row>
    <row r="106" spans="1:3">
      <c r="A106" s="24">
        <v>568.9</v>
      </c>
      <c r="B106" s="24">
        <v>13.16</v>
      </c>
      <c r="C106" s="24">
        <v>0</v>
      </c>
    </row>
    <row r="107" spans="1:3">
      <c r="A107" s="24">
        <v>561.29999999999995</v>
      </c>
      <c r="B107" s="24">
        <v>13.9</v>
      </c>
      <c r="C107" s="24">
        <v>0</v>
      </c>
    </row>
    <row r="108" spans="1:3">
      <c r="A108" s="24">
        <v>313.10000000000002</v>
      </c>
      <c r="B108" s="24">
        <v>17.53</v>
      </c>
      <c r="C108" s="24">
        <v>0</v>
      </c>
    </row>
    <row r="109" spans="1:3">
      <c r="A109" s="24">
        <v>546.4</v>
      </c>
      <c r="B109" s="24">
        <v>17.02</v>
      </c>
      <c r="C109" s="24">
        <v>0</v>
      </c>
    </row>
    <row r="110" spans="1:3">
      <c r="A110" s="24">
        <v>641.20000000000005</v>
      </c>
      <c r="B110" s="24">
        <v>13.47</v>
      </c>
      <c r="C110" s="24">
        <v>0</v>
      </c>
    </row>
    <row r="111" spans="1:3">
      <c r="A111" s="24">
        <v>329.6</v>
      </c>
      <c r="B111" s="24">
        <v>15.46</v>
      </c>
      <c r="C111" s="24">
        <v>0</v>
      </c>
    </row>
    <row r="112" spans="1:3">
      <c r="A112" s="24">
        <v>684.5</v>
      </c>
      <c r="B112" s="24">
        <v>15.51</v>
      </c>
      <c r="C112" s="24">
        <v>0</v>
      </c>
    </row>
    <row r="113" spans="1:3">
      <c r="A113" s="24">
        <v>496.4</v>
      </c>
      <c r="B113" s="24">
        <v>23.97</v>
      </c>
      <c r="C113" s="24">
        <v>0</v>
      </c>
    </row>
    <row r="114" spans="1:3">
      <c r="A114" s="24">
        <v>395.7</v>
      </c>
      <c r="B114" s="24">
        <v>27.08</v>
      </c>
      <c r="C114" s="24">
        <v>0</v>
      </c>
    </row>
    <row r="115" spans="1:3">
      <c r="A115" s="24">
        <v>386.8</v>
      </c>
      <c r="B115" s="24">
        <v>33.81</v>
      </c>
      <c r="C115" s="24">
        <v>0</v>
      </c>
    </row>
    <row r="116" spans="1:3">
      <c r="A116" s="24">
        <v>279.60000000000002</v>
      </c>
      <c r="B116" s="24">
        <v>15.91</v>
      </c>
      <c r="C116" s="24">
        <v>0</v>
      </c>
    </row>
    <row r="117" spans="1:3">
      <c r="A117" s="24">
        <v>603.4</v>
      </c>
      <c r="B117" s="24">
        <v>21.25</v>
      </c>
      <c r="C117" s="24">
        <v>0</v>
      </c>
    </row>
    <row r="118" spans="1:3">
      <c r="A118" s="24">
        <v>623.9</v>
      </c>
      <c r="B118" s="24">
        <v>27.85</v>
      </c>
      <c r="C118" s="24">
        <v>0</v>
      </c>
    </row>
    <row r="119" spans="1:3">
      <c r="A119" s="24">
        <v>575.29999999999995</v>
      </c>
      <c r="B119" s="24">
        <v>15.6</v>
      </c>
      <c r="C119" s="24">
        <v>0</v>
      </c>
    </row>
    <row r="120" spans="1:3">
      <c r="A120" s="24">
        <v>476.5</v>
      </c>
      <c r="B120" s="24">
        <v>15.04</v>
      </c>
      <c r="C120" s="24">
        <v>0</v>
      </c>
    </row>
    <row r="121" spans="1:3">
      <c r="A121" s="24">
        <v>389.4</v>
      </c>
      <c r="B121" s="24">
        <v>18.190000000000001</v>
      </c>
      <c r="C121" s="24">
        <v>0</v>
      </c>
    </row>
    <row r="122" spans="1:3">
      <c r="A122" s="24">
        <v>590</v>
      </c>
      <c r="B122" s="24">
        <v>23.77</v>
      </c>
      <c r="C122" s="24">
        <v>0</v>
      </c>
    </row>
    <row r="123" spans="1:3">
      <c r="A123" s="24">
        <v>337.7</v>
      </c>
      <c r="B123" s="24">
        <v>19.86</v>
      </c>
      <c r="C123" s="24">
        <v>0</v>
      </c>
    </row>
    <row r="124" spans="1:3">
      <c r="A124" s="24">
        <v>541.6</v>
      </c>
      <c r="B124" s="24">
        <v>17.43</v>
      </c>
      <c r="C124" s="24">
        <v>0</v>
      </c>
    </row>
    <row r="125" spans="1:3">
      <c r="A125" s="24">
        <v>512.20000000000005</v>
      </c>
      <c r="B125" s="24">
        <v>14.11</v>
      </c>
      <c r="C125" s="24">
        <v>0</v>
      </c>
    </row>
    <row r="126" spans="1:3">
      <c r="A126" s="24">
        <v>347</v>
      </c>
      <c r="B126" s="24">
        <v>25.22</v>
      </c>
      <c r="C126" s="24">
        <v>0</v>
      </c>
    </row>
    <row r="127" spans="1:3">
      <c r="A127" s="24">
        <v>406.3</v>
      </c>
      <c r="B127" s="24">
        <v>14.93</v>
      </c>
      <c r="C127" s="24">
        <v>0</v>
      </c>
    </row>
    <row r="128" spans="1:3">
      <c r="A128" s="24">
        <v>407.4</v>
      </c>
      <c r="B128" s="24">
        <v>18.45</v>
      </c>
      <c r="C128" s="24">
        <v>0</v>
      </c>
    </row>
    <row r="129" spans="1:3">
      <c r="A129" s="24">
        <v>346.4</v>
      </c>
      <c r="B129" s="24">
        <v>18.95</v>
      </c>
      <c r="C129" s="24">
        <v>0</v>
      </c>
    </row>
    <row r="130" spans="1:3">
      <c r="A130" s="24">
        <v>561</v>
      </c>
      <c r="B130" s="24">
        <v>21.84</v>
      </c>
      <c r="C130" s="24">
        <v>0</v>
      </c>
    </row>
    <row r="131" spans="1:3">
      <c r="A131" s="24">
        <v>512.20000000000005</v>
      </c>
      <c r="B131" s="24">
        <v>16.21</v>
      </c>
      <c r="C131" s="24">
        <v>0</v>
      </c>
    </row>
    <row r="132" spans="1:3">
      <c r="A132" s="24">
        <v>344.9</v>
      </c>
      <c r="B132" s="24">
        <v>20.39</v>
      </c>
      <c r="C132" s="24">
        <v>0</v>
      </c>
    </row>
    <row r="133" spans="1:3">
      <c r="A133" s="24">
        <v>632.6</v>
      </c>
      <c r="B133" s="24">
        <v>16.82</v>
      </c>
      <c r="C133" s="24">
        <v>0</v>
      </c>
    </row>
    <row r="134" spans="1:3">
      <c r="A134" s="24">
        <v>388</v>
      </c>
      <c r="B134" s="24">
        <v>13.04</v>
      </c>
      <c r="C134" s="24">
        <v>0</v>
      </c>
    </row>
    <row r="135" spans="1:3">
      <c r="A135" s="24">
        <v>289.89999999999998</v>
      </c>
      <c r="B135" s="24">
        <v>15.67</v>
      </c>
      <c r="C135" s="24">
        <v>0</v>
      </c>
    </row>
    <row r="136" spans="1:3">
      <c r="A136" s="24">
        <v>435.6</v>
      </c>
      <c r="B136" s="24">
        <v>17.36</v>
      </c>
      <c r="C136" s="24">
        <v>0</v>
      </c>
    </row>
    <row r="137" spans="1:3">
      <c r="A137" s="24">
        <v>396.6</v>
      </c>
      <c r="B137" s="24">
        <v>14.16</v>
      </c>
      <c r="C137" s="24">
        <v>0</v>
      </c>
    </row>
    <row r="138" spans="1:3">
      <c r="A138" s="24">
        <v>572.29999999999995</v>
      </c>
      <c r="B138" s="24">
        <v>17.84</v>
      </c>
      <c r="C138" s="24">
        <v>0</v>
      </c>
    </row>
    <row r="139" spans="1:3">
      <c r="A139" s="24">
        <v>587.4</v>
      </c>
      <c r="B139" s="24">
        <v>15.18</v>
      </c>
      <c r="C139" s="24">
        <v>0</v>
      </c>
    </row>
    <row r="140" spans="1:3">
      <c r="A140" s="24">
        <v>427.3</v>
      </c>
      <c r="B140" s="24">
        <v>14.02</v>
      </c>
      <c r="C140" s="24">
        <v>0</v>
      </c>
    </row>
    <row r="141" spans="1:3">
      <c r="A141" s="24">
        <v>516.6</v>
      </c>
      <c r="B141" s="24">
        <v>15.7</v>
      </c>
      <c r="C141" s="24">
        <v>0</v>
      </c>
    </row>
    <row r="142" spans="1:3">
      <c r="A142" s="24">
        <v>489</v>
      </c>
      <c r="B142" s="24">
        <v>18.399999999999999</v>
      </c>
      <c r="C142" s="24">
        <v>0</v>
      </c>
    </row>
    <row r="143" spans="1:3">
      <c r="A143" s="24">
        <v>441</v>
      </c>
      <c r="B143" s="24">
        <v>20.76</v>
      </c>
      <c r="C143" s="24">
        <v>0</v>
      </c>
    </row>
    <row r="144" spans="1:3">
      <c r="A144" s="24">
        <v>515.9</v>
      </c>
      <c r="B144" s="24">
        <v>13.12</v>
      </c>
      <c r="C144" s="24">
        <v>0</v>
      </c>
    </row>
    <row r="145" spans="1:3">
      <c r="A145" s="24">
        <v>394.1</v>
      </c>
      <c r="B145" s="24">
        <v>19.96</v>
      </c>
      <c r="C145" s="24">
        <v>0</v>
      </c>
    </row>
    <row r="146" spans="1:3">
      <c r="A146" s="24">
        <v>396</v>
      </c>
      <c r="B146" s="24">
        <v>18.89</v>
      </c>
      <c r="C146" s="24">
        <v>0</v>
      </c>
    </row>
    <row r="147" spans="1:3">
      <c r="A147" s="24">
        <v>651</v>
      </c>
      <c r="B147" s="24">
        <v>19.73</v>
      </c>
      <c r="C147" s="24">
        <v>0</v>
      </c>
    </row>
    <row r="148" spans="1:3">
      <c r="A148" s="24">
        <v>687.3</v>
      </c>
      <c r="B148" s="24">
        <v>19.100000000000001</v>
      </c>
      <c r="C148" s="24">
        <v>0</v>
      </c>
    </row>
    <row r="149" spans="1:3">
      <c r="A149" s="24">
        <v>513.70000000000005</v>
      </c>
      <c r="B149" s="24">
        <v>16.02</v>
      </c>
      <c r="C149" s="24">
        <v>0</v>
      </c>
    </row>
    <row r="150" spans="1:3">
      <c r="A150" s="24">
        <v>432.7</v>
      </c>
      <c r="B150" s="24">
        <v>17.46</v>
      </c>
      <c r="C150" s="24">
        <v>0</v>
      </c>
    </row>
    <row r="151" spans="1:3">
      <c r="A151" s="24">
        <v>492.1</v>
      </c>
      <c r="B151" s="24">
        <v>13.78</v>
      </c>
      <c r="C151" s="24">
        <v>0</v>
      </c>
    </row>
    <row r="152" spans="1:3">
      <c r="A152" s="24">
        <v>1001</v>
      </c>
      <c r="B152" s="24">
        <v>10.38</v>
      </c>
      <c r="C152" s="24">
        <v>1</v>
      </c>
    </row>
    <row r="153" spans="1:3">
      <c r="A153" s="24">
        <v>1326</v>
      </c>
      <c r="B153" s="24">
        <v>17.77</v>
      </c>
      <c r="C153" s="24">
        <v>1</v>
      </c>
    </row>
    <row r="154" spans="1:3">
      <c r="A154" s="24">
        <v>1203</v>
      </c>
      <c r="B154" s="24">
        <v>21.25</v>
      </c>
      <c r="C154" s="24">
        <v>1</v>
      </c>
    </row>
    <row r="155" spans="1:3">
      <c r="A155" s="24">
        <v>386.1</v>
      </c>
      <c r="B155" s="24">
        <v>20.38</v>
      </c>
      <c r="C155" s="24">
        <v>1</v>
      </c>
    </row>
    <row r="156" spans="1:3">
      <c r="A156" s="24">
        <v>1297</v>
      </c>
      <c r="B156" s="24">
        <v>14.34</v>
      </c>
      <c r="C156" s="24">
        <v>1</v>
      </c>
    </row>
    <row r="157" spans="1:3">
      <c r="A157" s="24">
        <v>477.1</v>
      </c>
      <c r="B157" s="24">
        <v>15.7</v>
      </c>
      <c r="C157" s="24">
        <v>1</v>
      </c>
    </row>
    <row r="158" spans="1:3">
      <c r="A158" s="24">
        <v>1040</v>
      </c>
      <c r="B158" s="24">
        <v>19.98</v>
      </c>
      <c r="C158" s="24">
        <v>1</v>
      </c>
    </row>
    <row r="159" spans="1:3">
      <c r="A159" s="24">
        <v>577.9</v>
      </c>
      <c r="B159" s="24">
        <v>20.83</v>
      </c>
      <c r="C159" s="24">
        <v>1</v>
      </c>
    </row>
    <row r="160" spans="1:3">
      <c r="A160" s="24">
        <v>519.79999999999995</v>
      </c>
      <c r="B160" s="24">
        <v>21.82</v>
      </c>
      <c r="C160" s="24">
        <v>1</v>
      </c>
    </row>
    <row r="161" spans="1:3">
      <c r="A161" s="24">
        <v>475.9</v>
      </c>
      <c r="B161" s="24">
        <v>24.04</v>
      </c>
      <c r="C161" s="24">
        <v>1</v>
      </c>
    </row>
    <row r="162" spans="1:3">
      <c r="A162" s="24">
        <v>797.8</v>
      </c>
      <c r="B162" s="24">
        <v>23.24</v>
      </c>
      <c r="C162" s="24">
        <v>1</v>
      </c>
    </row>
    <row r="163" spans="1:3">
      <c r="A163" s="24">
        <v>781</v>
      </c>
      <c r="B163" s="24">
        <v>17.89</v>
      </c>
      <c r="C163" s="24">
        <v>1</v>
      </c>
    </row>
    <row r="164" spans="1:3">
      <c r="A164" s="24">
        <v>1123</v>
      </c>
      <c r="B164" s="24">
        <v>24.8</v>
      </c>
      <c r="C164" s="24">
        <v>1</v>
      </c>
    </row>
    <row r="165" spans="1:3">
      <c r="A165" s="24">
        <v>782.7</v>
      </c>
      <c r="B165" s="24">
        <v>23.95</v>
      </c>
      <c r="C165" s="24">
        <v>1</v>
      </c>
    </row>
    <row r="166" spans="1:3">
      <c r="A166" s="24">
        <v>578.29999999999995</v>
      </c>
      <c r="B166" s="24">
        <v>22.61</v>
      </c>
      <c r="C166" s="24">
        <v>1</v>
      </c>
    </row>
    <row r="167" spans="1:3">
      <c r="A167" s="24">
        <v>658.8</v>
      </c>
      <c r="B167" s="24">
        <v>27.54</v>
      </c>
      <c r="C167" s="24">
        <v>1</v>
      </c>
    </row>
    <row r="168" spans="1:3">
      <c r="A168" s="24">
        <v>684.5</v>
      </c>
      <c r="B168" s="24">
        <v>20.13</v>
      </c>
      <c r="C168" s="24">
        <v>1</v>
      </c>
    </row>
    <row r="169" spans="1:3">
      <c r="A169" s="24">
        <v>798.8</v>
      </c>
      <c r="B169" s="24">
        <v>20.68</v>
      </c>
      <c r="C169" s="24">
        <v>1</v>
      </c>
    </row>
    <row r="170" spans="1:3">
      <c r="A170" s="24">
        <v>1260</v>
      </c>
      <c r="B170" s="24">
        <v>22.15</v>
      </c>
      <c r="C170" s="24">
        <v>1</v>
      </c>
    </row>
    <row r="171" spans="1:3">
      <c r="A171" s="24">
        <v>704.4</v>
      </c>
      <c r="B171" s="24">
        <v>14.26</v>
      </c>
      <c r="C171" s="24">
        <v>1</v>
      </c>
    </row>
    <row r="172" spans="1:3">
      <c r="A172" s="24">
        <v>1404</v>
      </c>
      <c r="B172" s="24">
        <v>23.04</v>
      </c>
      <c r="C172" s="24">
        <v>1</v>
      </c>
    </row>
    <row r="173" spans="1:3">
      <c r="A173" s="24">
        <v>904.6</v>
      </c>
      <c r="B173" s="24">
        <v>21.38</v>
      </c>
      <c r="C173" s="24">
        <v>1</v>
      </c>
    </row>
    <row r="174" spans="1:3">
      <c r="A174" s="24">
        <v>912.7</v>
      </c>
      <c r="B174" s="24">
        <v>16.399999999999999</v>
      </c>
      <c r="C174" s="24">
        <v>1</v>
      </c>
    </row>
    <row r="175" spans="1:3">
      <c r="A175" s="24">
        <v>644.79999999999995</v>
      </c>
      <c r="B175" s="24">
        <v>21.53</v>
      </c>
      <c r="C175" s="24">
        <v>1</v>
      </c>
    </row>
    <row r="176" spans="1:3">
      <c r="A176" s="24">
        <v>1094</v>
      </c>
      <c r="B176" s="24">
        <v>20.25</v>
      </c>
      <c r="C176" s="24">
        <v>1</v>
      </c>
    </row>
    <row r="177" spans="1:3">
      <c r="A177" s="24">
        <v>732.4</v>
      </c>
      <c r="B177" s="24">
        <v>25.27</v>
      </c>
      <c r="C177" s="24">
        <v>1</v>
      </c>
    </row>
    <row r="178" spans="1:3">
      <c r="A178" s="24">
        <v>955.1</v>
      </c>
      <c r="B178" s="24">
        <v>15.05</v>
      </c>
      <c r="C178" s="24">
        <v>1</v>
      </c>
    </row>
    <row r="179" spans="1:3">
      <c r="A179" s="24">
        <v>1088</v>
      </c>
      <c r="B179" s="24">
        <v>25.11</v>
      </c>
      <c r="C179" s="24">
        <v>1</v>
      </c>
    </row>
    <row r="180" spans="1:3">
      <c r="A180" s="24">
        <v>440.6</v>
      </c>
      <c r="B180" s="24">
        <v>18.7</v>
      </c>
      <c r="C180" s="24">
        <v>1</v>
      </c>
    </row>
    <row r="181" spans="1:3">
      <c r="A181" s="24">
        <v>899.3</v>
      </c>
      <c r="B181" s="24">
        <v>23.98</v>
      </c>
      <c r="C181" s="24">
        <v>1</v>
      </c>
    </row>
    <row r="182" spans="1:3">
      <c r="A182" s="24">
        <v>1162</v>
      </c>
      <c r="B182" s="24">
        <v>26.47</v>
      </c>
      <c r="C182" s="24">
        <v>1</v>
      </c>
    </row>
    <row r="183" spans="1:3">
      <c r="A183" s="24">
        <v>807.2</v>
      </c>
      <c r="B183" s="24">
        <v>17.88</v>
      </c>
      <c r="C183" s="24">
        <v>1</v>
      </c>
    </row>
    <row r="184" spans="1:3">
      <c r="A184" s="24">
        <v>869.5</v>
      </c>
      <c r="B184" s="24">
        <v>21.59</v>
      </c>
      <c r="C184" s="24">
        <v>1</v>
      </c>
    </row>
    <row r="185" spans="1:3">
      <c r="A185" s="24">
        <v>633</v>
      </c>
      <c r="B185" s="24">
        <v>21.72</v>
      </c>
      <c r="C185" s="24">
        <v>1</v>
      </c>
    </row>
    <row r="186" spans="1:3">
      <c r="A186" s="24">
        <v>698.8</v>
      </c>
      <c r="B186" s="24">
        <v>25.2</v>
      </c>
      <c r="C186" s="24">
        <v>1</v>
      </c>
    </row>
    <row r="187" spans="1:3">
      <c r="A187" s="24">
        <v>559.20000000000005</v>
      </c>
      <c r="B187" s="24">
        <v>20.82</v>
      </c>
      <c r="C187" s="24">
        <v>1</v>
      </c>
    </row>
    <row r="188" spans="1:3">
      <c r="A188" s="24">
        <v>563</v>
      </c>
      <c r="B188" s="24">
        <v>21.58</v>
      </c>
      <c r="C188" s="24">
        <v>1</v>
      </c>
    </row>
    <row r="189" spans="1:3">
      <c r="A189" s="24">
        <v>371.1</v>
      </c>
      <c r="B189" s="24">
        <v>21.35</v>
      </c>
      <c r="C189" s="24">
        <v>1</v>
      </c>
    </row>
    <row r="190" spans="1:3">
      <c r="A190" s="24">
        <v>1104</v>
      </c>
      <c r="B190" s="24">
        <v>24.81</v>
      </c>
      <c r="C190" s="24">
        <v>1</v>
      </c>
    </row>
    <row r="191" spans="1:3">
      <c r="A191" s="24">
        <v>545.20000000000005</v>
      </c>
      <c r="B191" s="24">
        <v>20.28</v>
      </c>
      <c r="C191" s="24">
        <v>1</v>
      </c>
    </row>
    <row r="192" spans="1:3">
      <c r="A192" s="24">
        <v>531.5</v>
      </c>
      <c r="B192" s="24">
        <v>21.81</v>
      </c>
      <c r="C192" s="24">
        <v>1</v>
      </c>
    </row>
    <row r="193" spans="1:3">
      <c r="A193" s="24">
        <v>1076</v>
      </c>
      <c r="B193" s="24">
        <v>17.600000000000001</v>
      </c>
      <c r="C193" s="24">
        <v>1</v>
      </c>
    </row>
    <row r="194" spans="1:3">
      <c r="A194" s="24">
        <v>534.6</v>
      </c>
      <c r="B194" s="24">
        <v>18.66</v>
      </c>
      <c r="C194" s="24">
        <v>1</v>
      </c>
    </row>
    <row r="195" spans="1:3">
      <c r="A195" s="24">
        <v>1033</v>
      </c>
      <c r="B195" s="24">
        <v>18.7</v>
      </c>
      <c r="C195" s="24">
        <v>1</v>
      </c>
    </row>
    <row r="196" spans="1:3">
      <c r="A196" s="24">
        <v>712.8</v>
      </c>
      <c r="B196" s="24">
        <v>22.02</v>
      </c>
      <c r="C196" s="24">
        <v>1</v>
      </c>
    </row>
    <row r="197" spans="1:3">
      <c r="A197" s="24">
        <v>1152</v>
      </c>
      <c r="B197" s="24">
        <v>18.57</v>
      </c>
      <c r="C197" s="24">
        <v>1</v>
      </c>
    </row>
    <row r="198" spans="1:3">
      <c r="A198" s="24">
        <v>656.9</v>
      </c>
      <c r="B198" s="24">
        <v>21.59</v>
      </c>
      <c r="C198" s="24">
        <v>1</v>
      </c>
    </row>
    <row r="199" spans="1:3">
      <c r="A199" s="24">
        <v>645.70000000000005</v>
      </c>
      <c r="B199" s="24">
        <v>22.15</v>
      </c>
      <c r="C199" s="24">
        <v>1</v>
      </c>
    </row>
    <row r="200" spans="1:3">
      <c r="A200" s="24">
        <v>499</v>
      </c>
      <c r="B200" s="24">
        <v>23.84</v>
      </c>
      <c r="C200" s="24">
        <v>1</v>
      </c>
    </row>
    <row r="201" spans="1:3">
      <c r="A201" s="24">
        <v>668.3</v>
      </c>
      <c r="B201" s="24">
        <v>23.94</v>
      </c>
      <c r="C201" s="24">
        <v>1</v>
      </c>
    </row>
    <row r="202" spans="1:3">
      <c r="A202" s="24">
        <v>1130</v>
      </c>
      <c r="B202" s="24">
        <v>21.31</v>
      </c>
      <c r="C202" s="24">
        <v>1</v>
      </c>
    </row>
    <row r="203" spans="1:3">
      <c r="A203" s="24">
        <v>929.4</v>
      </c>
      <c r="B203" s="24">
        <v>24.52</v>
      </c>
      <c r="C203" s="24">
        <v>1</v>
      </c>
    </row>
    <row r="204" spans="1:3">
      <c r="A204" s="24">
        <v>584.1</v>
      </c>
      <c r="B204" s="24">
        <v>15.79</v>
      </c>
      <c r="C204" s="24">
        <v>1</v>
      </c>
    </row>
    <row r="205" spans="1:3">
      <c r="A205" s="24">
        <v>817.7</v>
      </c>
      <c r="B205" s="24">
        <v>19.649999999999999</v>
      </c>
      <c r="C205" s="24">
        <v>1</v>
      </c>
    </row>
    <row r="206" spans="1:3">
      <c r="A206" s="24">
        <v>1006</v>
      </c>
      <c r="B206" s="24">
        <v>16.149999999999999</v>
      </c>
      <c r="C206" s="24">
        <v>1</v>
      </c>
    </row>
    <row r="207" spans="1:3">
      <c r="A207" s="24">
        <v>1245</v>
      </c>
      <c r="B207" s="24">
        <v>23.97</v>
      </c>
      <c r="C207" s="24">
        <v>1</v>
      </c>
    </row>
    <row r="208" spans="1:3">
      <c r="A208" s="24">
        <v>1878</v>
      </c>
      <c r="B208" s="24">
        <v>24.91</v>
      </c>
      <c r="C208" s="24">
        <v>1</v>
      </c>
    </row>
    <row r="209" spans="1:3">
      <c r="A209" s="24">
        <v>1132</v>
      </c>
      <c r="B209" s="24">
        <v>26.29</v>
      </c>
      <c r="C209" s="24">
        <v>1</v>
      </c>
    </row>
    <row r="210" spans="1:3">
      <c r="A210" s="24">
        <v>1075</v>
      </c>
      <c r="B210" s="24">
        <v>18.52</v>
      </c>
      <c r="C210" s="24">
        <v>1</v>
      </c>
    </row>
    <row r="211" spans="1:3">
      <c r="A211" s="24">
        <v>648.20000000000005</v>
      </c>
      <c r="B211" s="24">
        <v>21.46</v>
      </c>
      <c r="C211" s="24">
        <v>1</v>
      </c>
    </row>
    <row r="212" spans="1:3">
      <c r="A212" s="24">
        <v>1076</v>
      </c>
      <c r="B212" s="24">
        <v>24.59</v>
      </c>
      <c r="C212" s="24">
        <v>1</v>
      </c>
    </row>
    <row r="213" spans="1:3">
      <c r="A213" s="24">
        <v>728.2</v>
      </c>
      <c r="B213" s="24">
        <v>22.76</v>
      </c>
      <c r="C213" s="24">
        <v>1</v>
      </c>
    </row>
    <row r="214" spans="1:3">
      <c r="A214" s="24">
        <v>705.6</v>
      </c>
      <c r="B214" s="24">
        <v>19.829999999999998</v>
      </c>
      <c r="C214" s="24">
        <v>1</v>
      </c>
    </row>
    <row r="215" spans="1:3">
      <c r="A215" s="24">
        <v>1264</v>
      </c>
      <c r="B215" s="24">
        <v>23.03</v>
      </c>
      <c r="C215" s="24">
        <v>1</v>
      </c>
    </row>
    <row r="216" spans="1:3">
      <c r="A216" s="24">
        <v>642.5</v>
      </c>
      <c r="B216" s="24">
        <v>19.77</v>
      </c>
      <c r="C216" s="24">
        <v>1</v>
      </c>
    </row>
    <row r="217" spans="1:3">
      <c r="A217" s="24">
        <v>582.70000000000005</v>
      </c>
      <c r="B217" s="24">
        <v>24.98</v>
      </c>
      <c r="C217" s="24">
        <v>1</v>
      </c>
    </row>
    <row r="218" spans="1:3">
      <c r="A218" s="24">
        <v>530.20000000000005</v>
      </c>
      <c r="B218" s="24">
        <v>15.56</v>
      </c>
      <c r="C218" s="24">
        <v>1</v>
      </c>
    </row>
    <row r="219" spans="1:3">
      <c r="A219" s="24">
        <v>1509</v>
      </c>
      <c r="B219" s="24">
        <v>19.670000000000002</v>
      </c>
      <c r="C219" s="24">
        <v>1</v>
      </c>
    </row>
    <row r="220" spans="1:3">
      <c r="A220" s="24">
        <v>682.5</v>
      </c>
      <c r="B220" s="24">
        <v>16.670000000000002</v>
      </c>
      <c r="C220" s="24">
        <v>1</v>
      </c>
    </row>
    <row r="221" spans="1:3">
      <c r="A221" s="24">
        <v>782.6</v>
      </c>
      <c r="B221" s="24">
        <v>22.91</v>
      </c>
      <c r="C221" s="24">
        <v>1</v>
      </c>
    </row>
    <row r="222" spans="1:3">
      <c r="A222" s="24">
        <v>982</v>
      </c>
      <c r="B222" s="24">
        <v>20.010000000000002</v>
      </c>
      <c r="C222" s="24">
        <v>1</v>
      </c>
    </row>
    <row r="223" spans="1:3">
      <c r="A223" s="24">
        <v>1077</v>
      </c>
      <c r="B223" s="24">
        <v>17.12</v>
      </c>
      <c r="C223" s="24">
        <v>1</v>
      </c>
    </row>
    <row r="224" spans="1:3">
      <c r="A224" s="24">
        <v>1761</v>
      </c>
      <c r="B224" s="24">
        <v>20.2</v>
      </c>
      <c r="C224" s="24">
        <v>1</v>
      </c>
    </row>
    <row r="225" spans="1:3">
      <c r="A225" s="24">
        <v>572.6</v>
      </c>
      <c r="B225" s="24">
        <v>24.69</v>
      </c>
      <c r="C225" s="24">
        <v>1</v>
      </c>
    </row>
    <row r="226" spans="1:3">
      <c r="A226" s="24">
        <v>1138</v>
      </c>
      <c r="B226" s="24">
        <v>18.91</v>
      </c>
      <c r="C226" s="24">
        <v>1</v>
      </c>
    </row>
    <row r="227" spans="1:3">
      <c r="A227" s="24">
        <v>1192</v>
      </c>
      <c r="B227" s="24">
        <v>25.12</v>
      </c>
      <c r="C227" s="24">
        <v>1</v>
      </c>
    </row>
    <row r="228" spans="1:3">
      <c r="A228" s="24">
        <v>748.9</v>
      </c>
      <c r="B228" s="24">
        <v>19.48</v>
      </c>
      <c r="C228" s="24">
        <v>1</v>
      </c>
    </row>
    <row r="229" spans="1:3">
      <c r="A229" s="24">
        <v>809.8</v>
      </c>
      <c r="B229" s="24">
        <v>21.54</v>
      </c>
      <c r="C229" s="24">
        <v>1</v>
      </c>
    </row>
    <row r="230" spans="1:3">
      <c r="A230" s="24">
        <v>1075</v>
      </c>
      <c r="B230" s="24">
        <v>21.91</v>
      </c>
      <c r="C230" s="24">
        <v>1</v>
      </c>
    </row>
    <row r="231" spans="1:3">
      <c r="A231" s="24">
        <v>506.3</v>
      </c>
      <c r="B231" s="24">
        <v>22.47</v>
      </c>
      <c r="C231" s="24">
        <v>1</v>
      </c>
    </row>
    <row r="232" spans="1:3">
      <c r="A232" s="24">
        <v>678.1</v>
      </c>
      <c r="B232" s="24">
        <v>17.57</v>
      </c>
      <c r="C232" s="24">
        <v>1</v>
      </c>
    </row>
    <row r="233" spans="1:3">
      <c r="A233" s="24">
        <v>813</v>
      </c>
      <c r="B233" s="24">
        <v>18.05</v>
      </c>
      <c r="C233" s="24">
        <v>1</v>
      </c>
    </row>
    <row r="234" spans="1:3">
      <c r="A234" s="24">
        <v>432</v>
      </c>
      <c r="B234" s="24">
        <v>16.579999999999998</v>
      </c>
      <c r="C234" s="24">
        <v>1</v>
      </c>
    </row>
    <row r="235" spans="1:3">
      <c r="A235" s="24">
        <v>963.7</v>
      </c>
      <c r="B235" s="24">
        <v>20.74</v>
      </c>
      <c r="C235" s="24">
        <v>1</v>
      </c>
    </row>
    <row r="236" spans="1:3">
      <c r="A236" s="24">
        <v>1157</v>
      </c>
      <c r="B236" s="24">
        <v>15.94</v>
      </c>
      <c r="C236" s="24">
        <v>1</v>
      </c>
    </row>
    <row r="237" spans="1:3">
      <c r="A237" s="24">
        <v>1214</v>
      </c>
      <c r="B237" s="24">
        <v>18.149999999999999</v>
      </c>
      <c r="C237" s="24">
        <v>1</v>
      </c>
    </row>
    <row r="238" spans="1:3">
      <c r="A238" s="24">
        <v>1686</v>
      </c>
      <c r="B238" s="24">
        <v>22.04</v>
      </c>
      <c r="C238" s="24">
        <v>1</v>
      </c>
    </row>
    <row r="239" spans="1:3">
      <c r="A239" s="24">
        <v>886.3</v>
      </c>
      <c r="B239" s="24">
        <v>18.8</v>
      </c>
      <c r="C239" s="24">
        <v>1</v>
      </c>
    </row>
    <row r="240" spans="1:3">
      <c r="A240" s="24">
        <v>984.6</v>
      </c>
      <c r="B240" s="24">
        <v>24.68</v>
      </c>
      <c r="C240" s="24">
        <v>1</v>
      </c>
    </row>
    <row r="241" spans="1:3">
      <c r="A241" s="24">
        <v>565.4</v>
      </c>
      <c r="B241" s="24">
        <v>19.63</v>
      </c>
      <c r="C241" s="24">
        <v>1</v>
      </c>
    </row>
    <row r="242" spans="1:3">
      <c r="A242" s="24">
        <v>736.9</v>
      </c>
      <c r="B242" s="24">
        <v>11.89</v>
      </c>
      <c r="C242" s="24">
        <v>1</v>
      </c>
    </row>
    <row r="243" spans="1:3">
      <c r="A243" s="24">
        <v>832.9</v>
      </c>
      <c r="B243" s="24">
        <v>20.11</v>
      </c>
      <c r="C243" s="24">
        <v>1</v>
      </c>
    </row>
    <row r="244" spans="1:3">
      <c r="A244" s="24">
        <v>2250</v>
      </c>
      <c r="B244" s="24">
        <v>21.87</v>
      </c>
      <c r="C244" s="24">
        <v>1</v>
      </c>
    </row>
    <row r="245" spans="1:3">
      <c r="A245" s="24">
        <v>1311</v>
      </c>
      <c r="B245" s="24">
        <v>26.57</v>
      </c>
      <c r="C245" s="24">
        <v>1</v>
      </c>
    </row>
    <row r="246" spans="1:3">
      <c r="A246" s="24">
        <v>766.6</v>
      </c>
      <c r="B246" s="24">
        <v>20.309999999999999</v>
      </c>
      <c r="C246" s="24">
        <v>1</v>
      </c>
    </row>
    <row r="247" spans="1:3">
      <c r="A247" s="24">
        <v>710.6</v>
      </c>
      <c r="B247" s="24">
        <v>22.41</v>
      </c>
      <c r="C247" s="24">
        <v>1</v>
      </c>
    </row>
    <row r="248" spans="1:3">
      <c r="A248" s="24">
        <v>1041</v>
      </c>
      <c r="B248" s="24">
        <v>18.579999999999998</v>
      </c>
      <c r="C248" s="24">
        <v>1</v>
      </c>
    </row>
    <row r="249" spans="1:3">
      <c r="A249" s="24">
        <v>609.9</v>
      </c>
      <c r="B249" s="24">
        <v>23.12</v>
      </c>
      <c r="C249" s="24">
        <v>1</v>
      </c>
    </row>
    <row r="250" spans="1:3">
      <c r="A250" s="24">
        <v>477.4</v>
      </c>
      <c r="B250" s="24">
        <v>26.86</v>
      </c>
      <c r="C250" s="24">
        <v>1</v>
      </c>
    </row>
    <row r="251" spans="1:3">
      <c r="A251" s="24">
        <v>671.4</v>
      </c>
      <c r="B251" s="24">
        <v>23.21</v>
      </c>
      <c r="C251" s="24">
        <v>1</v>
      </c>
    </row>
    <row r="252" spans="1:3">
      <c r="A252" s="24">
        <v>588.9</v>
      </c>
      <c r="B252" s="24">
        <v>22.29</v>
      </c>
      <c r="C252" s="24">
        <v>1</v>
      </c>
    </row>
    <row r="253" spans="1:3">
      <c r="A253" s="24">
        <v>1024</v>
      </c>
      <c r="B253" s="24">
        <v>21.84</v>
      </c>
      <c r="C253" s="24">
        <v>1</v>
      </c>
    </row>
    <row r="254" spans="1:3">
      <c r="A254" s="24">
        <v>1148</v>
      </c>
      <c r="B254" s="24">
        <v>22.49</v>
      </c>
      <c r="C254" s="24">
        <v>1</v>
      </c>
    </row>
    <row r="255" spans="1:3">
      <c r="A255" s="24">
        <v>642.70000000000005</v>
      </c>
      <c r="B255" s="24">
        <v>20.22</v>
      </c>
      <c r="C255" s="24">
        <v>1</v>
      </c>
    </row>
    <row r="256" spans="1:3">
      <c r="A256" s="24">
        <v>951.6</v>
      </c>
      <c r="B256" s="24">
        <v>19.32</v>
      </c>
      <c r="C256" s="24">
        <v>1</v>
      </c>
    </row>
    <row r="257" spans="1:3">
      <c r="A257" s="24">
        <v>1685</v>
      </c>
      <c r="B257" s="24">
        <v>26.67</v>
      </c>
      <c r="C257" s="24">
        <v>1</v>
      </c>
    </row>
    <row r="258" spans="1:3">
      <c r="A258" s="24">
        <v>597.79999999999995</v>
      </c>
      <c r="B258" s="24">
        <v>23.75</v>
      </c>
      <c r="C258" s="24">
        <v>1</v>
      </c>
    </row>
    <row r="259" spans="1:3">
      <c r="A259" s="24">
        <v>716.6</v>
      </c>
      <c r="B259" s="24">
        <v>16.68</v>
      </c>
      <c r="C259" s="24">
        <v>1</v>
      </c>
    </row>
    <row r="260" spans="1:3">
      <c r="A260" s="24">
        <v>904.3</v>
      </c>
      <c r="B260" s="24">
        <v>20.260000000000002</v>
      </c>
      <c r="C260" s="24">
        <v>1</v>
      </c>
    </row>
    <row r="261" spans="1:3">
      <c r="A261" s="24">
        <v>1290</v>
      </c>
      <c r="B261" s="24">
        <v>22.14</v>
      </c>
      <c r="C261" s="24">
        <v>1</v>
      </c>
    </row>
    <row r="262" spans="1:3">
      <c r="A262" s="24">
        <v>2499</v>
      </c>
      <c r="B262" s="24">
        <v>18.47</v>
      </c>
      <c r="C262" s="24">
        <v>1</v>
      </c>
    </row>
    <row r="263" spans="1:3">
      <c r="A263" s="24">
        <v>948</v>
      </c>
      <c r="B263" s="24">
        <v>25.56</v>
      </c>
      <c r="C263" s="24">
        <v>1</v>
      </c>
    </row>
    <row r="264" spans="1:3">
      <c r="A264" s="24">
        <v>610.70000000000005</v>
      </c>
      <c r="B264" s="24">
        <v>23.81</v>
      </c>
      <c r="C264" s="24">
        <v>1</v>
      </c>
    </row>
    <row r="265" spans="1:3">
      <c r="A265" s="24">
        <v>578.9</v>
      </c>
      <c r="B265" s="24">
        <v>16.93</v>
      </c>
      <c r="C265" s="24">
        <v>1</v>
      </c>
    </row>
    <row r="266" spans="1:3">
      <c r="A266" s="24">
        <v>1230</v>
      </c>
      <c r="B266" s="24">
        <v>21.56</v>
      </c>
      <c r="C266" s="24">
        <v>1</v>
      </c>
    </row>
    <row r="267" spans="1:3">
      <c r="A267" s="24">
        <v>1223</v>
      </c>
      <c r="B267" s="24">
        <v>32.47</v>
      </c>
      <c r="C267" s="24">
        <v>1</v>
      </c>
    </row>
    <row r="268" spans="1:3">
      <c r="A268" s="24">
        <v>761.3</v>
      </c>
      <c r="B268" s="24">
        <v>20.25</v>
      </c>
      <c r="C268" s="24">
        <v>1</v>
      </c>
    </row>
    <row r="269" spans="1:3">
      <c r="A269" s="24">
        <v>503.2</v>
      </c>
      <c r="B269" s="24">
        <v>22.33</v>
      </c>
      <c r="C269" s="24">
        <v>1</v>
      </c>
    </row>
    <row r="270" spans="1:3">
      <c r="A270" s="24">
        <v>895</v>
      </c>
      <c r="B270" s="24">
        <v>19.079999999999998</v>
      </c>
      <c r="C270" s="24">
        <v>1</v>
      </c>
    </row>
    <row r="271" spans="1:3">
      <c r="A271" s="24">
        <v>1319</v>
      </c>
      <c r="B271" s="24">
        <v>27.81</v>
      </c>
      <c r="C271" s="24">
        <v>1</v>
      </c>
    </row>
    <row r="272" spans="1:3">
      <c r="A272" s="24">
        <v>1670</v>
      </c>
      <c r="B272" s="24">
        <v>26.97</v>
      </c>
      <c r="C272" s="24">
        <v>1</v>
      </c>
    </row>
    <row r="273" spans="1:3">
      <c r="A273" s="24">
        <v>1306</v>
      </c>
      <c r="B273" s="24">
        <v>21.46</v>
      </c>
      <c r="C273" s="24">
        <v>1</v>
      </c>
    </row>
    <row r="274" spans="1:3">
      <c r="A274" s="24">
        <v>920.6</v>
      </c>
      <c r="B274" s="24">
        <v>39.28</v>
      </c>
      <c r="C274" s="24">
        <v>1</v>
      </c>
    </row>
    <row r="275" spans="1:3">
      <c r="A275" s="24">
        <v>1155</v>
      </c>
      <c r="B275" s="24">
        <v>23.5</v>
      </c>
      <c r="C275" s="24">
        <v>1</v>
      </c>
    </row>
    <row r="276" spans="1:3">
      <c r="A276" s="24">
        <v>1364</v>
      </c>
      <c r="B276" s="24">
        <v>23.56</v>
      </c>
      <c r="C276" s="24">
        <v>1</v>
      </c>
    </row>
    <row r="277" spans="1:3">
      <c r="A277" s="24">
        <v>1206</v>
      </c>
      <c r="B277" s="24">
        <v>19.82</v>
      </c>
      <c r="C277" s="24">
        <v>1</v>
      </c>
    </row>
    <row r="278" spans="1:3">
      <c r="A278" s="24">
        <v>928.2</v>
      </c>
      <c r="B278" s="24">
        <v>17.079999999999998</v>
      </c>
      <c r="C278" s="24">
        <v>1</v>
      </c>
    </row>
    <row r="279" spans="1:3">
      <c r="A279" s="24">
        <v>1169</v>
      </c>
      <c r="B279" s="24">
        <v>19.329999999999998</v>
      </c>
      <c r="C279" s="24">
        <v>1</v>
      </c>
    </row>
    <row r="280" spans="1:3">
      <c r="A280" s="24">
        <v>602.4</v>
      </c>
      <c r="B280" s="24">
        <v>17.05</v>
      </c>
      <c r="C280" s="24">
        <v>1</v>
      </c>
    </row>
    <row r="281" spans="1:3">
      <c r="A281" s="24">
        <v>1207</v>
      </c>
      <c r="B281" s="24">
        <v>28.77</v>
      </c>
      <c r="C281" s="24">
        <v>1</v>
      </c>
    </row>
    <row r="282" spans="1:3">
      <c r="A282" s="24">
        <v>713.3</v>
      </c>
      <c r="B282" s="24">
        <v>17.27</v>
      </c>
      <c r="C282" s="24">
        <v>1</v>
      </c>
    </row>
    <row r="283" spans="1:3">
      <c r="A283" s="24">
        <v>773.5</v>
      </c>
      <c r="B283" s="24">
        <v>23.2</v>
      </c>
      <c r="C283" s="24">
        <v>1</v>
      </c>
    </row>
    <row r="284" spans="1:3">
      <c r="A284" s="24">
        <v>744.9</v>
      </c>
      <c r="B284" s="24">
        <v>33.56</v>
      </c>
      <c r="C284" s="24">
        <v>1</v>
      </c>
    </row>
    <row r="285" spans="1:3">
      <c r="A285" s="24">
        <v>1288</v>
      </c>
      <c r="B285" s="24">
        <v>27.06</v>
      </c>
      <c r="C285" s="24">
        <v>1</v>
      </c>
    </row>
    <row r="286" spans="1:3">
      <c r="A286" s="24">
        <v>933.1</v>
      </c>
      <c r="B286" s="24">
        <v>23.06</v>
      </c>
      <c r="C286" s="24">
        <v>1</v>
      </c>
    </row>
    <row r="287" spans="1:3">
      <c r="A287" s="24">
        <v>947.8</v>
      </c>
      <c r="B287" s="24">
        <v>22.13</v>
      </c>
      <c r="C287" s="24">
        <v>1</v>
      </c>
    </row>
    <row r="288" spans="1:3">
      <c r="A288" s="24">
        <v>758.6</v>
      </c>
      <c r="B288" s="24">
        <v>19.38</v>
      </c>
      <c r="C288" s="24">
        <v>1</v>
      </c>
    </row>
    <row r="289" spans="1:3">
      <c r="A289" s="24">
        <v>928.3</v>
      </c>
      <c r="B289" s="24">
        <v>22.07</v>
      </c>
      <c r="C289" s="24">
        <v>1</v>
      </c>
    </row>
    <row r="290" spans="1:3">
      <c r="A290" s="24">
        <v>1419</v>
      </c>
      <c r="B290" s="24">
        <v>31.12</v>
      </c>
      <c r="C290" s="24">
        <v>1</v>
      </c>
    </row>
    <row r="291" spans="1:3">
      <c r="A291" s="24">
        <v>1491</v>
      </c>
      <c r="B291" s="24">
        <v>20.99</v>
      </c>
      <c r="C291" s="24">
        <v>1</v>
      </c>
    </row>
    <row r="292" spans="1:3">
      <c r="A292" s="24">
        <v>998.9</v>
      </c>
      <c r="B292" s="24">
        <v>24.48</v>
      </c>
      <c r="C292" s="24">
        <v>1</v>
      </c>
    </row>
    <row r="293" spans="1:3">
      <c r="A293" s="24">
        <v>1102</v>
      </c>
      <c r="B293" s="24">
        <v>19.98</v>
      </c>
      <c r="C293" s="24">
        <v>1</v>
      </c>
    </row>
    <row r="294" spans="1:3">
      <c r="A294" s="24">
        <v>1138</v>
      </c>
      <c r="B294" s="24">
        <v>26.6</v>
      </c>
      <c r="C294" s="24">
        <v>1</v>
      </c>
    </row>
    <row r="295" spans="1:3">
      <c r="A295" s="24">
        <v>1145</v>
      </c>
      <c r="B295" s="24">
        <v>18.18</v>
      </c>
      <c r="C295" s="24">
        <v>1</v>
      </c>
    </row>
    <row r="296" spans="1:3">
      <c r="A296" s="24">
        <v>805.1</v>
      </c>
      <c r="B296" s="24">
        <v>18.77</v>
      </c>
      <c r="C296" s="24">
        <v>1</v>
      </c>
    </row>
    <row r="297" spans="1:3">
      <c r="A297" s="24">
        <v>431.1</v>
      </c>
      <c r="B297" s="24">
        <v>18.14</v>
      </c>
      <c r="C297" s="24">
        <v>1</v>
      </c>
    </row>
    <row r="298" spans="1:3">
      <c r="A298" s="24">
        <v>1217</v>
      </c>
      <c r="B298" s="24">
        <v>18.899999999999999</v>
      </c>
      <c r="C298" s="24">
        <v>1</v>
      </c>
    </row>
    <row r="299" spans="1:3">
      <c r="A299" s="24">
        <v>1247</v>
      </c>
      <c r="B299" s="24">
        <v>23.86</v>
      </c>
      <c r="C299" s="24">
        <v>1</v>
      </c>
    </row>
    <row r="300" spans="1:3">
      <c r="A300" s="24">
        <v>1027</v>
      </c>
      <c r="B300" s="24">
        <v>18.87</v>
      </c>
      <c r="C300" s="24">
        <v>1</v>
      </c>
    </row>
    <row r="301" spans="1:3">
      <c r="A301" s="24">
        <v>1274</v>
      </c>
      <c r="B301" s="24">
        <v>19.66</v>
      </c>
      <c r="C301" s="24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D1"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Area + Texture'!A1</f>
        <v>area_mean</v>
      </c>
      <c r="B3" s="14" t="str">
        <f>'D.DF2 Area + Texture'!B1</f>
        <v>texture_mean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Area + Texture'!A2:C301)</f>
        <v>143.5</v>
      </c>
      <c r="B4">
        <v>13.43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7.8406625394604457E-4</v>
      </c>
      <c r="H4" s="5">
        <f>E4*G4</f>
        <v>7.8406625394604457E-4</v>
      </c>
      <c r="I4" s="7">
        <f>E4-H4</f>
        <v>0.999215933746054</v>
      </c>
      <c r="J4" s="5">
        <f>IFERROR(E4*(F4*LN(G4)+(1-F4)*LN(1-G4)),0)</f>
        <v>-7.8437379465666143E-4</v>
      </c>
      <c r="K4" s="7">
        <f>100*IF(G4&gt;=$Z$10,C4/E4,D4/E4)</f>
        <v>100</v>
      </c>
      <c r="L4">
        <f>IFERROR((C4-H4)^2/H4+(D4-I4)^2/I4,0)</f>
        <v>7.8468149622733219E-4</v>
      </c>
      <c r="P4" t="s">
        <v>58</v>
      </c>
      <c r="Q4" s="17">
        <f>J304</f>
        <v>-82.63581320951053</v>
      </c>
      <c r="S4" s="5">
        <f t="array" ref="S4:U6">MINVERSE(MMULT(TRANSPOSE([1]!DESIGN(A4:B303)),G4:G303*(1-G4:G303)*E4:E303*[1]!DESIGN(A4:B303)))</f>
        <v>2.5404544330137009</v>
      </c>
      <c r="T4" s="6">
        <v>-1.926473187164477E-3</v>
      </c>
      <c r="U4" s="7">
        <v>-7.1581256794010881E-2</v>
      </c>
      <c r="W4" s="15">
        <f t="array" ref="W4:W6">MMULT(S4:U6,MMULT(TRANSPOSE([1]!DESIGN(A4:B303)),E4:E303*(F4:F303-G4:G303)))</f>
        <v>-1.5856563751527458E-3</v>
      </c>
      <c r="Y4" t="s">
        <v>51</v>
      </c>
      <c r="Z4" s="5">
        <f>SUMIF(G4:G303,"&gt;="&amp;Z10,C4:C303)</f>
        <v>128</v>
      </c>
      <c r="AA4" s="7">
        <f>SUMIF(G4:G303,"&gt;="&amp;Z10,D4:D303)</f>
        <v>16</v>
      </c>
      <c r="AB4">
        <f>Z4+AA4</f>
        <v>144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201.9</v>
      </c>
      <c r="B5">
        <v>16.84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3.8833674161336579E-3</v>
      </c>
      <c r="H5" s="8">
        <f t="shared" ref="H5:H68" si="3">E5*G5</f>
        <v>3.8833674161336579E-3</v>
      </c>
      <c r="I5" s="10">
        <f t="shared" ref="I5:I68" si="4">E5-H5</f>
        <v>0.99611663258386629</v>
      </c>
      <c r="J5" s="8">
        <f t="shared" ref="J5:J68" si="5">IFERROR(E5*(F5*LN(G5)+(1-F5)*LN(1-G5)),0)</f>
        <v>-3.890927265506724E-3</v>
      </c>
      <c r="K5" s="10">
        <f t="shared" ref="K5:K68" si="6">100*IF(G5&gt;=$Z$10,C5/E5,D5/E5)</f>
        <v>100</v>
      </c>
      <c r="L5">
        <f t="shared" ref="L5:L68" si="7">IFERROR((C5-H5)^2/H5+(D5-I5)^2/I5,0)</f>
        <v>3.8985067502190361E-3</v>
      </c>
      <c r="N5" s="15">
        <v>-12.424290640204779</v>
      </c>
      <c r="S5" s="8">
        <v>-1.9264731871644694E-3</v>
      </c>
      <c r="T5" s="9">
        <v>2.705546635300482E-6</v>
      </c>
      <c r="U5" s="10">
        <v>1.8618038950664749E-5</v>
      </c>
      <c r="W5" s="16">
        <v>1.3287631942280122E-6</v>
      </c>
      <c r="Y5" t="s">
        <v>52</v>
      </c>
      <c r="Z5" s="11">
        <f>Z6-Z4</f>
        <v>22</v>
      </c>
      <c r="AA5" s="13">
        <f>AA6-AA4</f>
        <v>134</v>
      </c>
      <c r="AB5">
        <f t="shared" ref="AB5:AB6" si="8">Z5+AA5</f>
        <v>156</v>
      </c>
      <c r="AD5">
        <f t="array" ref="AD5:AF304">[1]!SelectCols(C4:G303,"5,2,1",1)</f>
        <v>7.8406625394604457E-4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203.9</v>
      </c>
      <c r="B6">
        <v>20.7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1.0955417692075066E-2</v>
      </c>
      <c r="H6" s="8">
        <f t="shared" si="3"/>
        <v>1.0955417692075066E-2</v>
      </c>
      <c r="I6" s="10">
        <f t="shared" si="4"/>
        <v>0.98904458230792491</v>
      </c>
      <c r="J6" s="8">
        <f t="shared" si="5"/>
        <v>-1.1015870207644623E-2</v>
      </c>
      <c r="K6" s="10">
        <f t="shared" si="6"/>
        <v>100</v>
      </c>
      <c r="L6">
        <f t="shared" si="7"/>
        <v>1.107676831565137E-2</v>
      </c>
      <c r="N6" s="16">
        <v>1.2016887742445217E-2</v>
      </c>
      <c r="P6" t="s">
        <v>59</v>
      </c>
      <c r="Q6" s="15">
        <f>2*(Q4-Q3)</f>
        <v>250.61668191694611</v>
      </c>
      <c r="S6" s="11">
        <v>-7.1581256794011103E-2</v>
      </c>
      <c r="T6" s="12">
        <v>1.8618038950665136E-5</v>
      </c>
      <c r="U6" s="13">
        <v>3.1386522310734356E-3</v>
      </c>
      <c r="W6" s="17">
        <v>4.3208064970199695E-5</v>
      </c>
      <c r="Z6">
        <f>C304</f>
        <v>150</v>
      </c>
      <c r="AA6">
        <f>D304</f>
        <v>150</v>
      </c>
      <c r="AB6">
        <f t="shared" si="8"/>
        <v>300</v>
      </c>
      <c r="AD6">
        <v>1.3445811993775022E-3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221.8</v>
      </c>
      <c r="B7">
        <v>20.98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1.457454118793613E-2</v>
      </c>
      <c r="H7" s="8">
        <f t="shared" si="3"/>
        <v>1.457454118793613E-2</v>
      </c>
      <c r="I7" s="10">
        <f t="shared" si="4"/>
        <v>0.98542545881206389</v>
      </c>
      <c r="J7" s="8">
        <f t="shared" si="5"/>
        <v>-1.4681793188092899E-2</v>
      </c>
      <c r="K7" s="10">
        <f t="shared" si="6"/>
        <v>100</v>
      </c>
      <c r="L7">
        <f t="shared" si="7"/>
        <v>1.4790100111180223E-2</v>
      </c>
      <c r="N7" s="17">
        <v>0.26430637299764387</v>
      </c>
      <c r="P7" t="s">
        <v>60</v>
      </c>
      <c r="Q7" s="16">
        <f>COUNT(A4:B4)</f>
        <v>2</v>
      </c>
      <c r="AD7">
        <v>2.8014111747597589E-3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224.5</v>
      </c>
      <c r="B8">
        <v>11.79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1.3445811993775022E-3</v>
      </c>
      <c r="H8" s="8">
        <f t="shared" si="3"/>
        <v>1.3445811993775022E-3</v>
      </c>
      <c r="I8" s="10">
        <f t="shared" si="4"/>
        <v>0.99865541880062247</v>
      </c>
      <c r="J8" s="8">
        <f t="shared" si="5"/>
        <v>-1.3454859597852133E-3</v>
      </c>
      <c r="K8" s="10">
        <f t="shared" si="6"/>
        <v>100</v>
      </c>
      <c r="L8">
        <f t="shared" si="7"/>
        <v>1.34639153211859E-3</v>
      </c>
      <c r="P8" t="s">
        <v>61</v>
      </c>
      <c r="Q8" s="16">
        <f>CHIDIST(Q6,Q7)</f>
        <v>3.7955873040504459E-55</v>
      </c>
      <c r="Y8" t="s">
        <v>80</v>
      </c>
      <c r="Z8" s="21">
        <f>Z4/Z6</f>
        <v>0.85333333333333339</v>
      </c>
      <c r="AA8" s="22">
        <f>AA5/AA6</f>
        <v>0.89333333333333331</v>
      </c>
      <c r="AB8">
        <f>(Z4+AA5)/AB6</f>
        <v>0.87333333333333329</v>
      </c>
      <c r="AD8">
        <v>2.8862873170312437E-3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227.2</v>
      </c>
      <c r="B9">
        <v>14.45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2.8014111747597589E-3</v>
      </c>
      <c r="H9" s="8">
        <f t="shared" si="3"/>
        <v>2.8014111747597589E-3</v>
      </c>
      <c r="I9" s="10">
        <f t="shared" si="4"/>
        <v>0.99719858882524026</v>
      </c>
      <c r="J9" s="8">
        <f t="shared" si="5"/>
        <v>-2.8053424708792828E-3</v>
      </c>
      <c r="K9" s="10">
        <f t="shared" si="6"/>
        <v>100</v>
      </c>
      <c r="L9">
        <f t="shared" si="7"/>
        <v>2.8092811263000172E-3</v>
      </c>
      <c r="P9" t="s">
        <v>62</v>
      </c>
      <c r="Q9" s="16">
        <v>0.05</v>
      </c>
      <c r="AD9">
        <v>3.0375215190539787E-3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230.9</v>
      </c>
      <c r="B10">
        <v>15.83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4.2118968783924522E-3</v>
      </c>
      <c r="H10" s="8">
        <f t="shared" si="3"/>
        <v>4.2118968783924522E-3</v>
      </c>
      <c r="I10" s="10">
        <f t="shared" si="4"/>
        <v>0.99578810312160759</v>
      </c>
      <c r="J10" s="8">
        <f t="shared" si="5"/>
        <v>-4.2207919014490662E-3</v>
      </c>
      <c r="K10" s="10">
        <f t="shared" si="6"/>
        <v>100</v>
      </c>
      <c r="L10">
        <f t="shared" si="7"/>
        <v>4.2297119891159087E-3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3.5907452557008912E-3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244</v>
      </c>
      <c r="B11">
        <v>14.64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3.6017588220927858E-3</v>
      </c>
      <c r="H11" s="8">
        <f t="shared" si="3"/>
        <v>3.6017588220927858E-3</v>
      </c>
      <c r="I11" s="10">
        <f t="shared" si="4"/>
        <v>0.99639824117790721</v>
      </c>
      <c r="J11" s="8">
        <f t="shared" si="5"/>
        <v>-3.6082607723986401E-3</v>
      </c>
      <c r="K11" s="10">
        <f t="shared" si="6"/>
        <v>100</v>
      </c>
      <c r="L11">
        <f t="shared" si="7"/>
        <v>3.6147783820201372E-3</v>
      </c>
      <c r="AD11">
        <v>3.6017588220927858E-3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245.2</v>
      </c>
      <c r="B12">
        <v>15.76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4.9064732376106349E-3</v>
      </c>
      <c r="H12" s="8">
        <f t="shared" si="3"/>
        <v>4.9064732376106349E-3</v>
      </c>
      <c r="I12" s="10">
        <f t="shared" si="4"/>
        <v>0.99509352676238938</v>
      </c>
      <c r="J12" s="8">
        <f t="shared" si="5"/>
        <v>-4.9185494948416298E-3</v>
      </c>
      <c r="K12" s="10">
        <f t="shared" si="6"/>
        <v>100</v>
      </c>
      <c r="L12">
        <f t="shared" si="7"/>
        <v>4.9306654155154735E-3</v>
      </c>
      <c r="P12" t="s">
        <v>64</v>
      </c>
      <c r="Q12" s="15">
        <f>1-Q4/Q3</f>
        <v>0.60260574027604152</v>
      </c>
      <c r="AD12">
        <v>3.8315891117665572E-3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250.5</v>
      </c>
      <c r="B13">
        <v>17.329999999999998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7.8947531500361684E-3</v>
      </c>
      <c r="H13" s="8">
        <f t="shared" si="3"/>
        <v>7.8947531500361684E-3</v>
      </c>
      <c r="I13" s="10">
        <f t="shared" si="4"/>
        <v>0.99210524684996382</v>
      </c>
      <c r="J13" s="8">
        <f t="shared" si="5"/>
        <v>-7.9260817101230781E-3</v>
      </c>
      <c r="K13" s="10">
        <f t="shared" si="6"/>
        <v>100</v>
      </c>
      <c r="L13">
        <f t="shared" si="7"/>
        <v>7.9575762502041205E-3</v>
      </c>
      <c r="P13" t="s">
        <v>65</v>
      </c>
      <c r="Q13" s="16">
        <f>1-EXP((-2/E304)*(Q4-Q3))</f>
        <v>0.56629423677496771</v>
      </c>
      <c r="AD13">
        <v>3.8833674161336579E-3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260.89999999999998</v>
      </c>
      <c r="B14">
        <v>13.86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3.5907452557008912E-3</v>
      </c>
      <c r="H14" s="8">
        <f t="shared" si="3"/>
        <v>3.5907452557008912E-3</v>
      </c>
      <c r="I14" s="10">
        <f t="shared" si="4"/>
        <v>0.99640925474429909</v>
      </c>
      <c r="J14" s="8">
        <f t="shared" si="5"/>
        <v>-3.5972074554931881E-3</v>
      </c>
      <c r="K14" s="10">
        <f t="shared" si="6"/>
        <v>100</v>
      </c>
      <c r="L14">
        <f t="shared" si="7"/>
        <v>3.6036851711321741E-3</v>
      </c>
      <c r="P14" t="s">
        <v>66</v>
      </c>
      <c r="Q14" s="17">
        <f>Q13/(1-EXP(2*Q3/E304))</f>
        <v>0.75505898236662361</v>
      </c>
      <c r="AD14">
        <v>4.2118968783924522E-3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269.39999999999998</v>
      </c>
      <c r="B15">
        <v>21.01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2.5734178173097581E-2</v>
      </c>
      <c r="H15" s="8">
        <f t="shared" si="3"/>
        <v>2.5734178173097581E-2</v>
      </c>
      <c r="I15" s="10">
        <f t="shared" si="4"/>
        <v>0.97426582182690247</v>
      </c>
      <c r="J15" s="8">
        <f t="shared" si="5"/>
        <v>-2.6071094888101026E-2</v>
      </c>
      <c r="K15" s="10">
        <f t="shared" si="6"/>
        <v>100</v>
      </c>
      <c r="L15">
        <f t="shared" si="7"/>
        <v>2.6413918662200352E-2</v>
      </c>
      <c r="AD15">
        <v>4.9064732376106349E-3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273.89999999999998</v>
      </c>
      <c r="B16">
        <v>12.44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2.8862873170312437E-3</v>
      </c>
      <c r="H16" s="8">
        <f t="shared" si="3"/>
        <v>2.8862873170312437E-3</v>
      </c>
      <c r="I16" s="10">
        <f t="shared" si="4"/>
        <v>0.99711371268296878</v>
      </c>
      <c r="J16" s="8">
        <f t="shared" si="5"/>
        <v>-2.8904606765470116E-3</v>
      </c>
      <c r="K16" s="10">
        <f t="shared" si="6"/>
        <v>100</v>
      </c>
      <c r="L16">
        <f t="shared" si="7"/>
        <v>2.8946420857707484E-3</v>
      </c>
      <c r="P16" t="s">
        <v>67</v>
      </c>
      <c r="Q16" s="15">
        <f>L304</f>
        <v>209.44514310282531</v>
      </c>
      <c r="AD16">
        <v>7.6965679336110449E-3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279.60000000000002</v>
      </c>
      <c r="B17">
        <v>15.91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7.6965679336110449E-3</v>
      </c>
      <c r="H17" s="8">
        <f t="shared" si="3"/>
        <v>7.6965679336110449E-3</v>
      </c>
      <c r="I17" s="10">
        <f t="shared" si="4"/>
        <v>0.99230343206638894</v>
      </c>
      <c r="J17" s="8">
        <f t="shared" si="5"/>
        <v>-7.7263393695561552E-3</v>
      </c>
      <c r="K17" s="10">
        <f t="shared" si="6"/>
        <v>100</v>
      </c>
      <c r="L17">
        <f t="shared" si="7"/>
        <v>7.7562645506360746E-3</v>
      </c>
      <c r="P17" t="s">
        <v>60</v>
      </c>
      <c r="Q17" s="16">
        <f>COUNT(E4:E303)-2</f>
        <v>298</v>
      </c>
      <c r="AD17">
        <v>7.8947531500361684E-3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288.10000000000002</v>
      </c>
      <c r="B18">
        <v>18.22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1.5572355135098151E-2</v>
      </c>
      <c r="H18" s="8">
        <f t="shared" si="3"/>
        <v>1.5572355135098151E-2</v>
      </c>
      <c r="I18" s="10">
        <f t="shared" si="4"/>
        <v>0.98442764486490186</v>
      </c>
      <c r="J18" s="8">
        <f t="shared" si="5"/>
        <v>-1.5694877900491917E-2</v>
      </c>
      <c r="K18" s="10">
        <f t="shared" si="6"/>
        <v>100</v>
      </c>
      <c r="L18">
        <f t="shared" si="7"/>
        <v>1.5818689383956936E-2</v>
      </c>
      <c r="P18" t="s">
        <v>61</v>
      </c>
      <c r="Q18" s="16">
        <f>CHIDIST(Q16,Q17)</f>
        <v>0.99997299640225823</v>
      </c>
      <c r="AD18">
        <v>8.171367893420399E-3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288.5</v>
      </c>
      <c r="B19">
        <v>11.97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3.0375215190539787E-3</v>
      </c>
      <c r="H19" s="8">
        <f t="shared" si="3"/>
        <v>3.0375215190539787E-3</v>
      </c>
      <c r="I19" s="10">
        <f t="shared" si="4"/>
        <v>0.99696247848094599</v>
      </c>
      <c r="J19" s="8">
        <f t="shared" si="5"/>
        <v>-3.0421441508123341E-3</v>
      </c>
      <c r="K19" s="10">
        <f t="shared" si="6"/>
        <v>100</v>
      </c>
      <c r="L19">
        <f t="shared" si="7"/>
        <v>3.0467761672256675E-3</v>
      </c>
      <c r="P19" t="s">
        <v>62</v>
      </c>
      <c r="Q19" s="16">
        <f>Q9</f>
        <v>0.05</v>
      </c>
      <c r="AD19">
        <v>8.4730030555314195E-3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289.89999999999998</v>
      </c>
      <c r="B20">
        <v>15.67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8.171367893420399E-3</v>
      </c>
      <c r="H20" s="8">
        <f t="shared" si="3"/>
        <v>8.171367893420399E-3</v>
      </c>
      <c r="I20" s="10">
        <f t="shared" si="4"/>
        <v>0.99182863210657957</v>
      </c>
      <c r="J20" s="8">
        <f t="shared" si="5"/>
        <v>-8.2049365128065242E-3</v>
      </c>
      <c r="K20" s="10">
        <f t="shared" si="6"/>
        <v>100</v>
      </c>
      <c r="L20">
        <f t="shared" si="7"/>
        <v>8.2386892542766644E-3</v>
      </c>
      <c r="P20" t="s">
        <v>63</v>
      </c>
      <c r="Q20" s="18" t="str">
        <f>IF(Q18&lt;Q19,"yes","no")</f>
        <v>no</v>
      </c>
      <c r="AD20">
        <v>8.6342685124786937E-3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290.2</v>
      </c>
      <c r="B21">
        <v>16.989999999999998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1.1584621580929958E-2</v>
      </c>
      <c r="H21" s="8">
        <f t="shared" si="3"/>
        <v>1.1584621580929958E-2</v>
      </c>
      <c r="I21" s="10">
        <f t="shared" si="4"/>
        <v>0.98841537841907001</v>
      </c>
      <c r="J21" s="8">
        <f t="shared" si="5"/>
        <v>-1.1652246086383388E-2</v>
      </c>
      <c r="K21" s="10">
        <f t="shared" si="6"/>
        <v>100</v>
      </c>
      <c r="L21">
        <f t="shared" si="7"/>
        <v>1.1720397956028451E-2</v>
      </c>
      <c r="AD21">
        <v>8.8531896731849132E-3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294.5</v>
      </c>
      <c r="B22">
        <v>19.940000000000001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2.6210166789212706E-2</v>
      </c>
      <c r="H22" s="8">
        <f t="shared" si="3"/>
        <v>2.6210166789212706E-2</v>
      </c>
      <c r="I22" s="10">
        <f t="shared" si="4"/>
        <v>0.97378983321078727</v>
      </c>
      <c r="J22" s="8">
        <f t="shared" si="5"/>
        <v>-2.6559775613784413E-2</v>
      </c>
      <c r="K22" s="10">
        <f t="shared" si="6"/>
        <v>100</v>
      </c>
      <c r="L22">
        <f t="shared" si="7"/>
        <v>2.6915629939154678E-2</v>
      </c>
      <c r="AD22">
        <v>9.8025725752299633E-3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295.39999999999998</v>
      </c>
      <c r="B23">
        <v>17.27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1.3256384754254686E-2</v>
      </c>
      <c r="H23" s="8">
        <f t="shared" si="3"/>
        <v>1.3256384754254686E-2</v>
      </c>
      <c r="I23" s="10">
        <f t="shared" si="4"/>
        <v>0.98674361524574528</v>
      </c>
      <c r="J23" s="8">
        <f t="shared" si="5"/>
        <v>-1.3345034948337945E-2</v>
      </c>
      <c r="K23" s="10">
        <f t="shared" si="6"/>
        <v>100</v>
      </c>
      <c r="L23">
        <f t="shared" si="7"/>
        <v>1.3434477355045491E-2</v>
      </c>
      <c r="AD23">
        <v>1.0040017908284328E-2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298.3</v>
      </c>
      <c r="B24">
        <v>19.399999999999999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2.3843543941782102E-2</v>
      </c>
      <c r="H24" s="8">
        <f t="shared" si="3"/>
        <v>2.3843543941782102E-2</v>
      </c>
      <c r="I24" s="10">
        <f t="shared" si="4"/>
        <v>0.97615645605821788</v>
      </c>
      <c r="J24" s="8">
        <f t="shared" si="5"/>
        <v>-2.4132402077913766E-2</v>
      </c>
      <c r="K24" s="10">
        <f t="shared" si="6"/>
        <v>100</v>
      </c>
      <c r="L24">
        <f t="shared" si="7"/>
        <v>2.4425945035556961E-2</v>
      </c>
      <c r="AD24">
        <v>1.0955417692075066E-2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300.2</v>
      </c>
      <c r="B25">
        <v>15.34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8.4730030555314195E-3</v>
      </c>
      <c r="H25" s="8">
        <f t="shared" si="3"/>
        <v>8.4730030555314195E-3</v>
      </c>
      <c r="I25" s="10">
        <f t="shared" si="4"/>
        <v>0.99152699694446855</v>
      </c>
      <c r="J25" s="8">
        <f t="shared" si="5"/>
        <v>-8.5091030072247456E-3</v>
      </c>
      <c r="K25" s="10">
        <f t="shared" si="6"/>
        <v>100</v>
      </c>
      <c r="L25">
        <f t="shared" si="7"/>
        <v>8.545408326391701E-3</v>
      </c>
      <c r="AD25">
        <v>1.1584621580929958E-2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302.39999999999998</v>
      </c>
      <c r="B26">
        <v>18.059999999999999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1.7688205770140977E-2</v>
      </c>
      <c r="H26" s="8">
        <f t="shared" si="3"/>
        <v>1.7688205770140977E-2</v>
      </c>
      <c r="I26" s="10">
        <f t="shared" si="4"/>
        <v>0.98231179422985904</v>
      </c>
      <c r="J26" s="8">
        <f t="shared" si="5"/>
        <v>-1.7846511624071547E-2</v>
      </c>
      <c r="K26" s="10">
        <f t="shared" si="6"/>
        <v>100</v>
      </c>
      <c r="L26">
        <f t="shared" si="7"/>
        <v>1.8006712200792301E-2</v>
      </c>
      <c r="AD26">
        <v>1.2395927956541901E-2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311.89999999999998</v>
      </c>
      <c r="B27">
        <v>14.88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8.6342685124786937E-3</v>
      </c>
      <c r="H27" s="8">
        <f t="shared" si="3"/>
        <v>8.6342685124786937E-3</v>
      </c>
      <c r="I27" s="10">
        <f t="shared" si="4"/>
        <v>0.99136573148752127</v>
      </c>
      <c r="J27" s="8">
        <f t="shared" si="5"/>
        <v>-8.6717597712448104E-3</v>
      </c>
      <c r="K27" s="10">
        <f t="shared" si="6"/>
        <v>100</v>
      </c>
      <c r="L27">
        <f t="shared" si="7"/>
        <v>8.7094684012560871E-3</v>
      </c>
      <c r="AD27">
        <v>1.2402858243838688E-2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313.10000000000002</v>
      </c>
      <c r="B28">
        <v>17.53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1.7489464953278563E-2</v>
      </c>
      <c r="H28" s="8">
        <f t="shared" si="3"/>
        <v>1.7489464953278563E-2</v>
      </c>
      <c r="I28" s="10">
        <f t="shared" si="4"/>
        <v>0.98251053504672148</v>
      </c>
      <c r="J28" s="8">
        <f t="shared" si="5"/>
        <v>-1.7644212602344323E-2</v>
      </c>
      <c r="K28" s="10">
        <f t="shared" si="6"/>
        <v>100</v>
      </c>
      <c r="L28">
        <f t="shared" si="7"/>
        <v>1.7800791268306231E-2</v>
      </c>
      <c r="AD28">
        <v>1.3187858507072768E-2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317.5</v>
      </c>
      <c r="B29">
        <v>15.11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9.8025725752299633E-3</v>
      </c>
      <c r="H29" s="8">
        <f t="shared" si="3"/>
        <v>9.8025725752299633E-3</v>
      </c>
      <c r="I29" s="10">
        <f t="shared" si="4"/>
        <v>0.99019742742477002</v>
      </c>
      <c r="J29" s="8">
        <f t="shared" si="5"/>
        <v>-9.8509340941718895E-3</v>
      </c>
      <c r="K29" s="10">
        <f t="shared" si="6"/>
        <v>100</v>
      </c>
      <c r="L29">
        <f t="shared" si="7"/>
        <v>9.8996142625049494E-3</v>
      </c>
      <c r="AD29">
        <v>1.3256384754254686E-2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321.2</v>
      </c>
      <c r="B30">
        <v>17.48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1.8995202599802728E-2</v>
      </c>
      <c r="H30" s="8">
        <f t="shared" si="3"/>
        <v>1.8995202599802728E-2</v>
      </c>
      <c r="I30" s="10">
        <f t="shared" si="4"/>
        <v>0.9810047974001973</v>
      </c>
      <c r="J30" s="8">
        <f t="shared" si="5"/>
        <v>-1.9177929112526325E-2</v>
      </c>
      <c r="K30" s="10">
        <f t="shared" si="6"/>
        <v>100</v>
      </c>
      <c r="L30">
        <f t="shared" si="7"/>
        <v>1.9363006837624774E-2</v>
      </c>
      <c r="AD30">
        <v>1.3910133324011382E-2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329.6</v>
      </c>
      <c r="B31">
        <v>15.46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1.2402858243838688E-2</v>
      </c>
      <c r="H31" s="8">
        <f t="shared" si="3"/>
        <v>1.2402858243838688E-2</v>
      </c>
      <c r="I31" s="10">
        <f t="shared" si="4"/>
        <v>0.98759714175616131</v>
      </c>
      <c r="J31" s="8">
        <f t="shared" si="5"/>
        <v>-1.24804156463645E-2</v>
      </c>
      <c r="K31" s="10">
        <f t="shared" si="6"/>
        <v>100</v>
      </c>
      <c r="L31">
        <f t="shared" si="7"/>
        <v>1.2558621040340114E-2</v>
      </c>
      <c r="AD31">
        <v>1.4500790853662184E-2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334.2</v>
      </c>
      <c r="B32">
        <v>20.190000000000001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4.4281303004618501E-2</v>
      </c>
      <c r="H32" s="8">
        <f t="shared" si="3"/>
        <v>4.4281303004618501E-2</v>
      </c>
      <c r="I32" s="10">
        <f t="shared" si="4"/>
        <v>0.95571869699538148</v>
      </c>
      <c r="J32" s="8">
        <f t="shared" si="5"/>
        <v>-4.5291659235593758E-2</v>
      </c>
      <c r="K32" s="10">
        <f t="shared" si="6"/>
        <v>100</v>
      </c>
      <c r="L32">
        <f t="shared" si="7"/>
        <v>4.6332988089310655E-2</v>
      </c>
      <c r="AD32">
        <v>1.457454118793613E-2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336.1</v>
      </c>
      <c r="B33">
        <v>19.29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3.60217873140493E-2</v>
      </c>
      <c r="H33" s="8">
        <f t="shared" si="3"/>
        <v>3.60217873140493E-2</v>
      </c>
      <c r="I33" s="10">
        <f t="shared" si="4"/>
        <v>0.96397821268595074</v>
      </c>
      <c r="J33" s="8">
        <f t="shared" si="5"/>
        <v>-3.6686585575180591E-2</v>
      </c>
      <c r="K33" s="10">
        <f t="shared" si="6"/>
        <v>100</v>
      </c>
      <c r="L33">
        <f t="shared" si="7"/>
        <v>3.7367843837135185E-2</v>
      </c>
      <c r="AD33">
        <v>1.4802821154736884E-2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337.7</v>
      </c>
      <c r="B34">
        <v>19.86</v>
      </c>
      <c r="C34" s="8">
        <v>0</v>
      </c>
      <c r="D34" s="9">
        <v>1</v>
      </c>
      <c r="E34" s="10">
        <f t="shared" si="0"/>
        <v>1</v>
      </c>
      <c r="F34">
        <f t="shared" si="1"/>
        <v>0</v>
      </c>
      <c r="G34">
        <f t="shared" si="2"/>
        <v>4.2408881011118615E-2</v>
      </c>
      <c r="H34" s="8">
        <f t="shared" si="3"/>
        <v>4.2408881011118615E-2</v>
      </c>
      <c r="I34" s="10">
        <f t="shared" si="4"/>
        <v>0.95759111898888138</v>
      </c>
      <c r="J34" s="8">
        <f t="shared" si="5"/>
        <v>-4.3334399020225352E-2</v>
      </c>
      <c r="K34" s="10">
        <f t="shared" si="6"/>
        <v>100</v>
      </c>
      <c r="L34">
        <f t="shared" si="7"/>
        <v>4.4287045034312841E-2</v>
      </c>
      <c r="AD34">
        <v>1.5572355135098151E-2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344.9</v>
      </c>
      <c r="B35">
        <v>20.39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5.2627223490679526E-2</v>
      </c>
      <c r="H35" s="8">
        <f t="shared" si="3"/>
        <v>5.2627223490679526E-2</v>
      </c>
      <c r="I35" s="10">
        <f t="shared" si="4"/>
        <v>0.9473727765093205</v>
      </c>
      <c r="J35" s="8">
        <f t="shared" si="5"/>
        <v>-5.4062623854338923E-2</v>
      </c>
      <c r="K35" s="10">
        <f t="shared" si="6"/>
        <v>100</v>
      </c>
      <c r="L35">
        <f t="shared" si="7"/>
        <v>5.5550702738777463E-2</v>
      </c>
      <c r="AD35">
        <v>1.6750596610196504E-2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346.4</v>
      </c>
      <c r="B36">
        <v>18.95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3.7217983413964609E-2</v>
      </c>
      <c r="H36" s="8">
        <f t="shared" si="3"/>
        <v>3.7217983413964609E-2</v>
      </c>
      <c r="I36" s="10">
        <f t="shared" si="4"/>
        <v>0.96278201658603535</v>
      </c>
      <c r="J36" s="8">
        <f t="shared" si="5"/>
        <v>-3.7928251492326988E-2</v>
      </c>
      <c r="K36" s="10">
        <f t="shared" si="6"/>
        <v>100</v>
      </c>
      <c r="L36">
        <f t="shared" si="7"/>
        <v>3.86567081362168E-2</v>
      </c>
      <c r="AD36">
        <v>1.6995754995966946E-2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347</v>
      </c>
      <c r="B37">
        <v>25.22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0.16957759736109193</v>
      </c>
      <c r="H37" s="8">
        <f t="shared" si="3"/>
        <v>0.16957759736109193</v>
      </c>
      <c r="I37" s="10">
        <f t="shared" si="4"/>
        <v>0.8304224026389081</v>
      </c>
      <c r="J37" s="8">
        <f t="shared" si="5"/>
        <v>-0.18582078880470979</v>
      </c>
      <c r="K37" s="10">
        <f t="shared" si="6"/>
        <v>100</v>
      </c>
      <c r="L37">
        <f t="shared" si="7"/>
        <v>0.20420643376456357</v>
      </c>
      <c r="AD37">
        <v>1.7489464953278563E-2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349.6</v>
      </c>
      <c r="B38">
        <v>15.15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1.4500790853662184E-2</v>
      </c>
      <c r="H38" s="8">
        <f t="shared" si="3"/>
        <v>1.4500790853662184E-2</v>
      </c>
      <c r="I38" s="10">
        <f t="shared" si="4"/>
        <v>0.98549920914633782</v>
      </c>
      <c r="J38" s="8">
        <f t="shared" si="5"/>
        <v>-1.460695487944791E-2</v>
      </c>
      <c r="K38" s="10">
        <f t="shared" si="6"/>
        <v>100</v>
      </c>
      <c r="L38">
        <f t="shared" si="7"/>
        <v>1.4714157778191525E-2</v>
      </c>
      <c r="AD38">
        <v>1.7688205770140977E-2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355.3</v>
      </c>
      <c r="B39">
        <v>14.97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1.4802821154736884E-2</v>
      </c>
      <c r="H39" s="8">
        <f t="shared" si="3"/>
        <v>1.4802821154736884E-2</v>
      </c>
      <c r="I39" s="10">
        <f t="shared" si="4"/>
        <v>0.98519717884526314</v>
      </c>
      <c r="J39" s="8">
        <f t="shared" si="5"/>
        <v>-1.4913476274909809E-2</v>
      </c>
      <c r="K39" s="10">
        <f t="shared" si="6"/>
        <v>100</v>
      </c>
      <c r="L39">
        <f t="shared" si="7"/>
        <v>1.5025237051619534E-2</v>
      </c>
      <c r="AD39">
        <v>1.8995202599802728E-2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357.6</v>
      </c>
      <c r="B40">
        <v>9.7100000000000009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3.8315891117665572E-3</v>
      </c>
      <c r="H40" s="8">
        <f t="shared" si="3"/>
        <v>3.8315891117665572E-3</v>
      </c>
      <c r="I40" s="10">
        <f t="shared" si="4"/>
        <v>0.99616841088823349</v>
      </c>
      <c r="J40" s="8">
        <f t="shared" si="5"/>
        <v>-3.8389484539922626E-3</v>
      </c>
      <c r="K40" s="10">
        <f t="shared" si="6"/>
        <v>100</v>
      </c>
      <c r="L40">
        <f t="shared" si="7"/>
        <v>3.8463266550985298E-3</v>
      </c>
      <c r="AD40">
        <v>1.9535086200266782E-2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366.8</v>
      </c>
      <c r="B41">
        <v>12.96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1.0040017908284328E-2</v>
      </c>
      <c r="H41" s="8">
        <f t="shared" si="3"/>
        <v>1.0040017908284328E-2</v>
      </c>
      <c r="I41" s="10">
        <f t="shared" si="4"/>
        <v>0.98995998209171565</v>
      </c>
      <c r="J41" s="8">
        <f t="shared" si="5"/>
        <v>-1.0090758800077888E-2</v>
      </c>
      <c r="K41" s="10">
        <f t="shared" si="6"/>
        <v>100</v>
      </c>
      <c r="L41">
        <f t="shared" si="7"/>
        <v>1.0141842185449232E-2</v>
      </c>
      <c r="AD41">
        <v>2.3843543941782102E-2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371.1</v>
      </c>
      <c r="B42">
        <v>21.35</v>
      </c>
      <c r="C42" s="8">
        <v>1</v>
      </c>
      <c r="D42" s="9">
        <v>0</v>
      </c>
      <c r="E42" s="10">
        <f t="shared" si="0"/>
        <v>1</v>
      </c>
      <c r="F42">
        <f t="shared" si="1"/>
        <v>1</v>
      </c>
      <c r="G42">
        <f t="shared" si="2"/>
        <v>8.9326801293796887E-2</v>
      </c>
      <c r="H42" s="8">
        <f t="shared" si="3"/>
        <v>8.9326801293796887E-2</v>
      </c>
      <c r="I42" s="10">
        <f t="shared" si="4"/>
        <v>0.91067319870620311</v>
      </c>
      <c r="J42" s="8">
        <f t="shared" si="5"/>
        <v>-2.4154537096583337</v>
      </c>
      <c r="K42" s="10">
        <f t="shared" si="6"/>
        <v>0</v>
      </c>
      <c r="L42">
        <f t="shared" si="7"/>
        <v>10.194848416333507</v>
      </c>
      <c r="AD42">
        <v>2.493451591546627E-2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372.7</v>
      </c>
      <c r="B43">
        <v>14.71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1.6995754995966946E-2</v>
      </c>
      <c r="H43" s="8">
        <f t="shared" si="3"/>
        <v>1.6995754995966946E-2</v>
      </c>
      <c r="I43" s="10">
        <f t="shared" si="4"/>
        <v>0.98300424500403305</v>
      </c>
      <c r="J43" s="8">
        <f t="shared" si="5"/>
        <v>-1.7141840427170676E-2</v>
      </c>
      <c r="K43" s="10">
        <f t="shared" si="6"/>
        <v>100</v>
      </c>
      <c r="L43">
        <f t="shared" si="7"/>
        <v>1.7289604884562035E-2</v>
      </c>
      <c r="AD43">
        <v>2.533145185464189E-2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381.9</v>
      </c>
      <c r="B44">
        <v>13.08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1.2395927956541901E-2</v>
      </c>
      <c r="H44" s="8">
        <f t="shared" si="3"/>
        <v>1.2395927956541901E-2</v>
      </c>
      <c r="I44" s="10">
        <f t="shared" si="4"/>
        <v>0.98760407204345813</v>
      </c>
      <c r="J44" s="8">
        <f t="shared" si="5"/>
        <v>-1.2473398348837114E-2</v>
      </c>
      <c r="K44" s="10">
        <f t="shared" si="6"/>
        <v>100</v>
      </c>
      <c r="L44">
        <f t="shared" si="7"/>
        <v>1.2551515640162764E-2</v>
      </c>
      <c r="AD44">
        <v>2.5734178173097581E-2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384.8</v>
      </c>
      <c r="B45">
        <v>13.39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1.3910133324011382E-2</v>
      </c>
      <c r="H45" s="8">
        <f t="shared" si="3"/>
        <v>1.3910133324011382E-2</v>
      </c>
      <c r="I45" s="10">
        <f t="shared" si="4"/>
        <v>0.98608986667598864</v>
      </c>
      <c r="J45" s="8">
        <f t="shared" si="5"/>
        <v>-1.4007785859326272E-2</v>
      </c>
      <c r="K45" s="10">
        <f t="shared" si="6"/>
        <v>100</v>
      </c>
      <c r="L45">
        <f t="shared" si="7"/>
        <v>1.410635459717385E-2</v>
      </c>
      <c r="AD45">
        <v>2.6210166789212706E-2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386.1</v>
      </c>
      <c r="B46">
        <v>20.38</v>
      </c>
      <c r="C46" s="8">
        <v>1</v>
      </c>
      <c r="D46" s="9">
        <v>0</v>
      </c>
      <c r="E46" s="10">
        <f t="shared" si="0"/>
        <v>1</v>
      </c>
      <c r="F46">
        <f t="shared" si="1"/>
        <v>1</v>
      </c>
      <c r="G46">
        <f t="shared" si="2"/>
        <v>8.3324844754728802E-2</v>
      </c>
      <c r="H46" s="8">
        <f t="shared" si="3"/>
        <v>8.3324844754728802E-2</v>
      </c>
      <c r="I46" s="10">
        <f t="shared" si="4"/>
        <v>0.91667515524527121</v>
      </c>
      <c r="J46" s="8">
        <f t="shared" si="5"/>
        <v>-2.4850085179196366</v>
      </c>
      <c r="K46" s="10">
        <f t="shared" si="6"/>
        <v>0</v>
      </c>
      <c r="L46">
        <f t="shared" si="7"/>
        <v>11.001222479844447</v>
      </c>
      <c r="AD46">
        <v>2.6707635877970683E-2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386.8</v>
      </c>
      <c r="B47">
        <v>33.81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0.76133998472399955</v>
      </c>
      <c r="H47" s="8">
        <f t="shared" si="3"/>
        <v>0.76133998472399955</v>
      </c>
      <c r="I47" s="10">
        <f t="shared" si="4"/>
        <v>0.23866001527600045</v>
      </c>
      <c r="J47" s="8">
        <f t="shared" si="5"/>
        <v>-1.4327152700332531</v>
      </c>
      <c r="K47" s="10">
        <f t="shared" si="6"/>
        <v>0</v>
      </c>
      <c r="L47">
        <f t="shared" si="7"/>
        <v>3.1900609066983479</v>
      </c>
      <c r="AD47">
        <v>2.7017030344906746E-2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388</v>
      </c>
      <c r="B48">
        <v>13.04</v>
      </c>
      <c r="C48" s="8">
        <v>0</v>
      </c>
      <c r="D48" s="9">
        <v>1</v>
      </c>
      <c r="E48" s="10">
        <f t="shared" si="0"/>
        <v>1</v>
      </c>
      <c r="F48">
        <f t="shared" si="1"/>
        <v>0</v>
      </c>
      <c r="G48">
        <f t="shared" si="2"/>
        <v>1.3187858507072768E-2</v>
      </c>
      <c r="H48" s="8">
        <f t="shared" si="3"/>
        <v>1.3187858507072768E-2</v>
      </c>
      <c r="I48" s="10">
        <f t="shared" si="4"/>
        <v>0.98681214149292729</v>
      </c>
      <c r="J48" s="8">
        <f t="shared" si="5"/>
        <v>-1.327559049816159E-2</v>
      </c>
      <c r="K48" s="10">
        <f t="shared" si="6"/>
        <v>100</v>
      </c>
      <c r="L48">
        <f t="shared" si="7"/>
        <v>1.3364102398579261E-2</v>
      </c>
      <c r="AD48">
        <v>2.7318380016435984E-2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389.4</v>
      </c>
      <c r="B49">
        <v>18.190000000000001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5.0345852126707419E-2</v>
      </c>
      <c r="H49" s="8">
        <f t="shared" si="3"/>
        <v>5.0345852126707419E-2</v>
      </c>
      <c r="I49" s="10">
        <f t="shared" si="4"/>
        <v>0.94965414787329261</v>
      </c>
      <c r="J49" s="8">
        <f t="shared" si="5"/>
        <v>-5.1657415541830953E-2</v>
      </c>
      <c r="K49" s="10">
        <f t="shared" si="6"/>
        <v>100</v>
      </c>
      <c r="L49">
        <f t="shared" si="7"/>
        <v>5.3014934162562942E-2</v>
      </c>
      <c r="AD49">
        <v>2.7861192208980139E-2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394.1</v>
      </c>
      <c r="B50">
        <v>19.04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6.5617599055748904E-2</v>
      </c>
      <c r="H50" s="8">
        <f t="shared" si="3"/>
        <v>6.5617599055748904E-2</v>
      </c>
      <c r="I50" s="10">
        <f t="shared" si="4"/>
        <v>0.93438240094425107</v>
      </c>
      <c r="J50" s="8">
        <f t="shared" si="5"/>
        <v>-6.786950169144354E-2</v>
      </c>
      <c r="K50" s="10">
        <f t="shared" si="6"/>
        <v>100</v>
      </c>
      <c r="L50">
        <f t="shared" si="7"/>
        <v>7.0225636730142038E-2</v>
      </c>
      <c r="AD50">
        <v>3.1238670471550083E-2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394.1</v>
      </c>
      <c r="B51">
        <v>19.96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8.2195792182209348E-2</v>
      </c>
      <c r="H51" s="8">
        <f t="shared" si="3"/>
        <v>8.2195792182209348E-2</v>
      </c>
      <c r="I51" s="10">
        <f t="shared" si="4"/>
        <v>0.9178042078177906</v>
      </c>
      <c r="J51" s="8">
        <f t="shared" si="5"/>
        <v>-8.5771192353562481E-2</v>
      </c>
      <c r="K51" s="10">
        <f t="shared" si="6"/>
        <v>100</v>
      </c>
      <c r="L51">
        <f t="shared" si="7"/>
        <v>8.9557000809182913E-2</v>
      </c>
      <c r="AD51">
        <v>3.3852840192962232E-2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395.7</v>
      </c>
      <c r="B52">
        <v>27.08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0.37477363141824782</v>
      </c>
      <c r="H52" s="8">
        <f t="shared" si="3"/>
        <v>0.37477363141824782</v>
      </c>
      <c r="I52" s="10">
        <f t="shared" si="4"/>
        <v>0.62522636858175218</v>
      </c>
      <c r="J52" s="8">
        <f t="shared" si="5"/>
        <v>-0.4696415050897994</v>
      </c>
      <c r="K52" s="10">
        <f t="shared" si="6"/>
        <v>100</v>
      </c>
      <c r="L52">
        <f t="shared" si="7"/>
        <v>0.59942070624496369</v>
      </c>
      <c r="AD52">
        <v>3.60217873140493E-2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396</v>
      </c>
      <c r="B53">
        <v>18.89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6.4594206893004602E-2</v>
      </c>
      <c r="H53" s="8">
        <f t="shared" si="3"/>
        <v>6.4594206893004602E-2</v>
      </c>
      <c r="I53" s="10">
        <f t="shared" si="4"/>
        <v>0.93540579310699545</v>
      </c>
      <c r="J53" s="8">
        <f t="shared" si="5"/>
        <v>-6.6774840522661846E-2</v>
      </c>
      <c r="K53" s="10">
        <f t="shared" si="6"/>
        <v>100</v>
      </c>
      <c r="L53">
        <f t="shared" si="7"/>
        <v>6.9054743266504501E-2</v>
      </c>
      <c r="AD53">
        <v>3.7217983413964609E-2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396.5</v>
      </c>
      <c r="B54">
        <v>21.26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0.11502181790776277</v>
      </c>
      <c r="H54" s="8">
        <f t="shared" si="3"/>
        <v>0.11502181790776277</v>
      </c>
      <c r="I54" s="10">
        <f t="shared" si="4"/>
        <v>0.88497818209223722</v>
      </c>
      <c r="J54" s="8">
        <f t="shared" si="5"/>
        <v>-0.1221922872812196</v>
      </c>
      <c r="K54" s="10">
        <f t="shared" si="6"/>
        <v>100</v>
      </c>
      <c r="L54">
        <f t="shared" si="7"/>
        <v>0.12997136001232465</v>
      </c>
      <c r="AD54">
        <v>4.0765448950471461E-2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396.6</v>
      </c>
      <c r="B55">
        <v>14.16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1.9535086200266782E-2</v>
      </c>
      <c r="H55" s="8">
        <f t="shared" si="3"/>
        <v>1.9535086200266782E-2</v>
      </c>
      <c r="I55" s="10">
        <f t="shared" si="4"/>
        <v>0.98046491379973322</v>
      </c>
      <c r="J55" s="8">
        <f t="shared" si="5"/>
        <v>-1.972841797403169E-2</v>
      </c>
      <c r="K55" s="10">
        <f t="shared" si="6"/>
        <v>100</v>
      </c>
      <c r="L55">
        <f t="shared" si="7"/>
        <v>1.9924309299921526E-2</v>
      </c>
      <c r="AD55">
        <v>4.2408881011118615E-2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398</v>
      </c>
      <c r="B56">
        <v>17.309999999999999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4.4513590116082247E-2</v>
      </c>
      <c r="H56" s="8">
        <f t="shared" si="3"/>
        <v>4.4513590116082247E-2</v>
      </c>
      <c r="I56" s="10">
        <f t="shared" si="4"/>
        <v>0.95548640988391775</v>
      </c>
      <c r="J56" s="8">
        <f t="shared" si="5"/>
        <v>-4.5534738444383424E-2</v>
      </c>
      <c r="K56" s="10">
        <f t="shared" si="6"/>
        <v>100</v>
      </c>
      <c r="L56">
        <f t="shared" si="7"/>
        <v>4.6587360799291967E-2</v>
      </c>
      <c r="AD56">
        <v>4.4281303004618501E-2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399.8</v>
      </c>
      <c r="B57">
        <v>15.39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2.7861192208980139E-2</v>
      </c>
      <c r="H57" s="8">
        <f t="shared" si="3"/>
        <v>2.7861192208980139E-2</v>
      </c>
      <c r="I57" s="10">
        <f t="shared" si="4"/>
        <v>0.97213880779101991</v>
      </c>
      <c r="J57" s="8">
        <f t="shared" si="5"/>
        <v>-2.8256678348194817E-2</v>
      </c>
      <c r="K57" s="10">
        <f t="shared" si="6"/>
        <v>100</v>
      </c>
      <c r="L57">
        <f t="shared" si="7"/>
        <v>2.8659685207186422E-2</v>
      </c>
      <c r="AD57">
        <v>4.4513590116082247E-2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401.5</v>
      </c>
      <c r="B58">
        <v>20.97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0.11334641908381753</v>
      </c>
      <c r="H58" s="8">
        <f t="shared" si="3"/>
        <v>0.11334641908381753</v>
      </c>
      <c r="I58" s="10">
        <f t="shared" si="4"/>
        <v>0.88665358091618252</v>
      </c>
      <c r="J58" s="8">
        <f t="shared" si="5"/>
        <v>-0.12030092434861542</v>
      </c>
      <c r="K58" s="10">
        <f t="shared" si="6"/>
        <v>100</v>
      </c>
      <c r="L58">
        <f t="shared" si="7"/>
        <v>0.12783619389062439</v>
      </c>
      <c r="AD58">
        <v>4.9228100737248391E-2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6.6666666666667096E-3</v>
      </c>
    </row>
    <row r="59" spans="1:37">
      <c r="A59">
        <v>402</v>
      </c>
      <c r="B59">
        <v>14.92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2.533145185464189E-2</v>
      </c>
      <c r="H59" s="8">
        <f t="shared" si="3"/>
        <v>2.533145185464189E-2</v>
      </c>
      <c r="I59" s="10">
        <f t="shared" si="4"/>
        <v>0.97466854814535808</v>
      </c>
      <c r="J59" s="8">
        <f t="shared" si="5"/>
        <v>-2.5657816400746467E-2</v>
      </c>
      <c r="K59" s="10">
        <f t="shared" si="6"/>
        <v>100</v>
      </c>
      <c r="L59">
        <f t="shared" si="7"/>
        <v>2.5989811513712723E-2</v>
      </c>
      <c r="AD59">
        <v>5.0345852126707419E-2</v>
      </c>
      <c r="AE59">
        <v>1</v>
      </c>
      <c r="AF59">
        <v>0</v>
      </c>
      <c r="AG59">
        <f t="shared" si="12"/>
        <v>55</v>
      </c>
      <c r="AH59">
        <f t="shared" si="13"/>
        <v>0</v>
      </c>
      <c r="AI59">
        <f t="shared" si="9"/>
        <v>0.6333333333333333</v>
      </c>
      <c r="AJ59">
        <f t="shared" si="10"/>
        <v>1</v>
      </c>
      <c r="AK59">
        <f t="shared" si="11"/>
        <v>6.6666666666665986E-3</v>
      </c>
    </row>
    <row r="60" spans="1:37">
      <c r="A60">
        <v>403.3</v>
      </c>
      <c r="B60">
        <v>10.82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8.8531896731849132E-3</v>
      </c>
      <c r="H60" s="8">
        <f t="shared" si="3"/>
        <v>8.8531896731849132E-3</v>
      </c>
      <c r="I60" s="10">
        <f t="shared" si="4"/>
        <v>0.99114681032681506</v>
      </c>
      <c r="J60" s="8">
        <f t="shared" si="5"/>
        <v>-8.8926120049418484E-3</v>
      </c>
      <c r="K60" s="10">
        <f t="shared" si="6"/>
        <v>100</v>
      </c>
      <c r="L60">
        <f t="shared" si="7"/>
        <v>8.93226874257479E-3</v>
      </c>
      <c r="AD60">
        <v>5.0789075344827489E-2</v>
      </c>
      <c r="AE60">
        <v>1</v>
      </c>
      <c r="AF60">
        <v>0</v>
      </c>
      <c r="AG60">
        <f t="shared" si="12"/>
        <v>56</v>
      </c>
      <c r="AH60">
        <f t="shared" si="13"/>
        <v>0</v>
      </c>
      <c r="AI60">
        <f t="shared" si="9"/>
        <v>0.62666666666666671</v>
      </c>
      <c r="AJ60">
        <f t="shared" si="10"/>
        <v>1</v>
      </c>
      <c r="AK60">
        <f t="shared" si="11"/>
        <v>6.6666666666667096E-3</v>
      </c>
    </row>
    <row r="61" spans="1:37">
      <c r="A61">
        <v>406.3</v>
      </c>
      <c r="B61">
        <v>14.93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2.6707635877970683E-2</v>
      </c>
      <c r="H61" s="8">
        <f t="shared" si="3"/>
        <v>2.6707635877970683E-2</v>
      </c>
      <c r="I61" s="10">
        <f t="shared" si="4"/>
        <v>0.97329236412202935</v>
      </c>
      <c r="J61" s="8">
        <f t="shared" si="5"/>
        <v>-2.7070764929247194E-2</v>
      </c>
      <c r="K61" s="10">
        <f t="shared" si="6"/>
        <v>100</v>
      </c>
      <c r="L61">
        <f t="shared" si="7"/>
        <v>2.7440506945785648E-2</v>
      </c>
      <c r="AD61">
        <v>5.2627223490679526E-2</v>
      </c>
      <c r="AE61">
        <v>1</v>
      </c>
      <c r="AF61">
        <v>0</v>
      </c>
      <c r="AG61">
        <f t="shared" si="12"/>
        <v>57</v>
      </c>
      <c r="AH61">
        <f t="shared" si="13"/>
        <v>0</v>
      </c>
      <c r="AI61">
        <f t="shared" si="9"/>
        <v>0.62</v>
      </c>
      <c r="AJ61">
        <f t="shared" si="10"/>
        <v>1</v>
      </c>
      <c r="AK61">
        <f t="shared" si="11"/>
        <v>6.6666666666667096E-3</v>
      </c>
    </row>
    <row r="62" spans="1:37">
      <c r="A62">
        <v>407.4</v>
      </c>
      <c r="B62">
        <v>18.45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6.5856127319577865E-2</v>
      </c>
      <c r="H62" s="8">
        <f t="shared" si="3"/>
        <v>6.5856127319577865E-2</v>
      </c>
      <c r="I62" s="10">
        <f t="shared" si="4"/>
        <v>0.93414387268042209</v>
      </c>
      <c r="J62" s="8">
        <f t="shared" si="5"/>
        <v>-6.8124813343724416E-2</v>
      </c>
      <c r="K62" s="10">
        <f t="shared" si="6"/>
        <v>100</v>
      </c>
      <c r="L62">
        <f t="shared" si="7"/>
        <v>7.049891268955287E-2</v>
      </c>
      <c r="AD62">
        <v>5.3725834761757962E-2</v>
      </c>
      <c r="AE62">
        <v>1</v>
      </c>
      <c r="AF62">
        <v>0</v>
      </c>
      <c r="AG62">
        <f t="shared" si="12"/>
        <v>58</v>
      </c>
      <c r="AH62">
        <f t="shared" si="13"/>
        <v>0</v>
      </c>
      <c r="AI62">
        <f t="shared" si="9"/>
        <v>0.61333333333333329</v>
      </c>
      <c r="AJ62">
        <f t="shared" si="10"/>
        <v>1</v>
      </c>
      <c r="AK62">
        <f t="shared" si="11"/>
        <v>6.6666666666665986E-3</v>
      </c>
    </row>
    <row r="63" spans="1:37">
      <c r="A63">
        <v>409</v>
      </c>
      <c r="B63">
        <v>18.75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7.2182390157425516E-2</v>
      </c>
      <c r="H63" s="8">
        <f t="shared" si="3"/>
        <v>7.2182390157425516E-2</v>
      </c>
      <c r="I63" s="10">
        <f t="shared" si="4"/>
        <v>0.92781760984257444</v>
      </c>
      <c r="J63" s="8">
        <f t="shared" si="5"/>
        <v>-7.4920106630588526E-2</v>
      </c>
      <c r="K63" s="10">
        <f t="shared" si="6"/>
        <v>100</v>
      </c>
      <c r="L63">
        <f t="shared" si="7"/>
        <v>7.779803852793106E-2</v>
      </c>
      <c r="AD63">
        <v>5.4256072270271592E-2</v>
      </c>
      <c r="AE63">
        <v>1</v>
      </c>
      <c r="AF63">
        <v>0</v>
      </c>
      <c r="AG63">
        <f t="shared" si="12"/>
        <v>59</v>
      </c>
      <c r="AH63">
        <f t="shared" si="13"/>
        <v>0</v>
      </c>
      <c r="AI63">
        <f t="shared" si="9"/>
        <v>0.60666666666666669</v>
      </c>
      <c r="AJ63">
        <f t="shared" si="10"/>
        <v>1</v>
      </c>
      <c r="AK63">
        <f t="shared" si="11"/>
        <v>0</v>
      </c>
    </row>
    <row r="64" spans="1:37">
      <c r="A64">
        <v>412.5</v>
      </c>
      <c r="B64">
        <v>18.329999999999998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6.7698727703506822E-2</v>
      </c>
      <c r="H64" s="8">
        <f t="shared" si="3"/>
        <v>6.7698727703506822E-2</v>
      </c>
      <c r="I64" s="10">
        <f t="shared" si="4"/>
        <v>0.93230127229649318</v>
      </c>
      <c r="J64" s="8">
        <f t="shared" si="5"/>
        <v>-7.009926299470412E-2</v>
      </c>
      <c r="K64" s="10">
        <f t="shared" si="6"/>
        <v>100</v>
      </c>
      <c r="L64">
        <f t="shared" si="7"/>
        <v>7.2614646912095043E-2</v>
      </c>
      <c r="AD64">
        <v>5.4640212863334689E-2</v>
      </c>
      <c r="AE64">
        <v>0</v>
      </c>
      <c r="AF64">
        <v>1</v>
      </c>
      <c r="AG64">
        <f t="shared" si="12"/>
        <v>59</v>
      </c>
      <c r="AH64">
        <f t="shared" si="13"/>
        <v>1</v>
      </c>
      <c r="AI64">
        <f t="shared" si="9"/>
        <v>0.60666666666666669</v>
      </c>
      <c r="AJ64">
        <f t="shared" si="10"/>
        <v>0.99333333333333329</v>
      </c>
      <c r="AK64">
        <f t="shared" si="11"/>
        <v>6.6222222222222646E-3</v>
      </c>
    </row>
    <row r="65" spans="1:37">
      <c r="A65">
        <v>412.6</v>
      </c>
      <c r="B65">
        <v>12.84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1.6750596610196504E-2</v>
      </c>
      <c r="H65" s="8">
        <f t="shared" si="3"/>
        <v>1.6750596610196504E-2</v>
      </c>
      <c r="I65" s="10">
        <f t="shared" si="4"/>
        <v>0.98324940338980349</v>
      </c>
      <c r="J65" s="8">
        <f t="shared" si="5"/>
        <v>-1.6892474444057462E-2</v>
      </c>
      <c r="K65" s="10">
        <f t="shared" si="6"/>
        <v>100</v>
      </c>
      <c r="L65">
        <f t="shared" si="7"/>
        <v>1.7035959088760134E-2</v>
      </c>
      <c r="AD65">
        <v>5.5715654831576193E-2</v>
      </c>
      <c r="AE65">
        <v>1</v>
      </c>
      <c r="AF65">
        <v>0</v>
      </c>
      <c r="AG65">
        <f t="shared" si="12"/>
        <v>60</v>
      </c>
      <c r="AH65">
        <f t="shared" si="13"/>
        <v>1</v>
      </c>
      <c r="AI65">
        <f t="shared" si="9"/>
        <v>0.6</v>
      </c>
      <c r="AJ65">
        <f t="shared" si="10"/>
        <v>0.99333333333333329</v>
      </c>
      <c r="AK65">
        <f t="shared" si="11"/>
        <v>6.6222222222222646E-3</v>
      </c>
    </row>
    <row r="66" spans="1:37">
      <c r="A66">
        <v>419.8</v>
      </c>
      <c r="B66">
        <v>20.18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0.11446746555983098</v>
      </c>
      <c r="H66" s="8">
        <f t="shared" si="3"/>
        <v>0.11446746555983098</v>
      </c>
      <c r="I66" s="10">
        <f t="shared" si="4"/>
        <v>0.88553253444016899</v>
      </c>
      <c r="J66" s="8">
        <f t="shared" si="5"/>
        <v>-0.12156608111271638</v>
      </c>
      <c r="K66" s="10">
        <f t="shared" si="6"/>
        <v>100</v>
      </c>
      <c r="L66">
        <f t="shared" si="7"/>
        <v>0.12926398648040296</v>
      </c>
      <c r="AD66">
        <v>5.6629166409207933E-2</v>
      </c>
      <c r="AE66">
        <v>1</v>
      </c>
      <c r="AF66">
        <v>0</v>
      </c>
      <c r="AG66">
        <f t="shared" si="12"/>
        <v>61</v>
      </c>
      <c r="AH66">
        <f t="shared" si="13"/>
        <v>1</v>
      </c>
      <c r="AI66">
        <f t="shared" si="9"/>
        <v>0.59333333333333327</v>
      </c>
      <c r="AJ66">
        <f t="shared" si="10"/>
        <v>0.99333333333333329</v>
      </c>
      <c r="AK66">
        <f t="shared" si="11"/>
        <v>6.6222222222221544E-3</v>
      </c>
    </row>
    <row r="67" spans="1:37">
      <c r="A67">
        <v>420.3</v>
      </c>
      <c r="B67">
        <v>17.190000000000001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5.5715654831576193E-2</v>
      </c>
      <c r="H67" s="8">
        <f t="shared" si="3"/>
        <v>5.5715654831576193E-2</v>
      </c>
      <c r="I67" s="10">
        <f t="shared" si="4"/>
        <v>0.94428434516842386</v>
      </c>
      <c r="J67" s="8">
        <f t="shared" si="5"/>
        <v>-5.732794509005134E-2</v>
      </c>
      <c r="K67" s="10">
        <f t="shared" si="6"/>
        <v>100</v>
      </c>
      <c r="L67">
        <f t="shared" si="7"/>
        <v>5.9003048304945342E-2</v>
      </c>
      <c r="AD67">
        <v>5.9688117850345959E-2</v>
      </c>
      <c r="AE67">
        <v>1</v>
      </c>
      <c r="AF67">
        <v>0</v>
      </c>
      <c r="AG67">
        <f t="shared" si="12"/>
        <v>62</v>
      </c>
      <c r="AH67">
        <f t="shared" si="13"/>
        <v>1</v>
      </c>
      <c r="AI67">
        <f t="shared" si="9"/>
        <v>0.58666666666666667</v>
      </c>
      <c r="AJ67">
        <f t="shared" si="10"/>
        <v>0.99333333333333329</v>
      </c>
      <c r="AK67">
        <f t="shared" si="11"/>
        <v>6.6222222222221544E-3</v>
      </c>
    </row>
    <row r="68" spans="1:37">
      <c r="A68">
        <v>423.6</v>
      </c>
      <c r="B68">
        <v>16.670000000000002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5.0789075344827489E-2</v>
      </c>
      <c r="H68" s="8">
        <f t="shared" si="3"/>
        <v>5.0789075344827489E-2</v>
      </c>
      <c r="I68" s="10">
        <f t="shared" si="4"/>
        <v>0.94921092465517254</v>
      </c>
      <c r="J68" s="8">
        <f t="shared" si="5"/>
        <v>-5.2124245157670043E-2</v>
      </c>
      <c r="K68" s="10">
        <f t="shared" si="6"/>
        <v>100</v>
      </c>
      <c r="L68">
        <f t="shared" si="7"/>
        <v>5.3506627479322409E-2</v>
      </c>
      <c r="AD68">
        <v>6.1625360987425354E-2</v>
      </c>
      <c r="AE68">
        <v>1</v>
      </c>
      <c r="AF68">
        <v>0</v>
      </c>
      <c r="AG68">
        <f t="shared" si="12"/>
        <v>63</v>
      </c>
      <c r="AH68">
        <f t="shared" si="13"/>
        <v>1</v>
      </c>
      <c r="AI68">
        <f t="shared" si="9"/>
        <v>0.58000000000000007</v>
      </c>
      <c r="AJ68">
        <f t="shared" si="10"/>
        <v>0.99333333333333329</v>
      </c>
      <c r="AK68">
        <f t="shared" si="11"/>
        <v>6.6222222222223747E-3</v>
      </c>
    </row>
    <row r="69" spans="1:37">
      <c r="A69">
        <v>427.3</v>
      </c>
      <c r="B69">
        <v>14.02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2.7017030344906746E-2</v>
      </c>
      <c r="H69" s="8">
        <f t="shared" ref="H69:H132" si="17">E69*G69</f>
        <v>2.7017030344906746E-2</v>
      </c>
      <c r="I69" s="10">
        <f t="shared" ref="I69:I132" si="18">E69-H69</f>
        <v>0.97298296965509323</v>
      </c>
      <c r="J69" s="8">
        <f t="shared" ref="J69:J132" si="19">IFERROR(E69*(F69*LN(G69)+(1-F69)*LN(1-G69)),0)</f>
        <v>-2.7388699873160685E-2</v>
      </c>
      <c r="K69" s="10">
        <f t="shared" ref="K69:K132" si="20">100*IF(G69&gt;=$Z$10,C69/E69,D69/E69)</f>
        <v>100</v>
      </c>
      <c r="L69">
        <f t="shared" ref="L69:L132" si="21">IFERROR((C69-H69)^2/H69+(D69-I69)^2/I69,0)</f>
        <v>2.7767218119433116E-2</v>
      </c>
      <c r="AD69">
        <v>6.4527536137913469E-2</v>
      </c>
      <c r="AE69">
        <v>1</v>
      </c>
      <c r="AF69">
        <v>0</v>
      </c>
      <c r="AG69">
        <f t="shared" si="12"/>
        <v>64</v>
      </c>
      <c r="AH69">
        <f t="shared" si="13"/>
        <v>1</v>
      </c>
      <c r="AI69">
        <f t="shared" ref="AI69:AI132" si="22">1-AG69/AG$304</f>
        <v>0.57333333333333325</v>
      </c>
      <c r="AJ69">
        <f t="shared" ref="AJ69:AJ132" si="23">1-AH69/AH$304</f>
        <v>0.99333333333333329</v>
      </c>
      <c r="AK69">
        <f t="shared" ref="AK69:AK132" si="24">(AI69-AI70)*AJ69</f>
        <v>6.6222222222221544E-3</v>
      </c>
    </row>
    <row r="70" spans="1:37">
      <c r="A70">
        <v>427.9</v>
      </c>
      <c r="B70">
        <v>21.6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0.17175403879976564</v>
      </c>
      <c r="H70" s="8">
        <f t="shared" si="17"/>
        <v>0.17175403879976564</v>
      </c>
      <c r="I70" s="10">
        <f t="shared" si="18"/>
        <v>0.82824596120023442</v>
      </c>
      <c r="J70" s="8">
        <f t="shared" si="19"/>
        <v>-0.18844511411920131</v>
      </c>
      <c r="K70" s="10">
        <f t="shared" si="20"/>
        <v>100</v>
      </c>
      <c r="L70">
        <f t="shared" si="21"/>
        <v>0.20737081355745102</v>
      </c>
      <c r="AD70">
        <v>6.4594206893004602E-2</v>
      </c>
      <c r="AE70">
        <v>1</v>
      </c>
      <c r="AF70">
        <v>0</v>
      </c>
      <c r="AG70">
        <f t="shared" ref="AG70:AG133" si="25">AG69+AE70</f>
        <v>65</v>
      </c>
      <c r="AH70">
        <f t="shared" ref="AH70:AH133" si="26">AH69+AF70</f>
        <v>1</v>
      </c>
      <c r="AI70">
        <f t="shared" si="22"/>
        <v>0.56666666666666665</v>
      </c>
      <c r="AJ70">
        <f t="shared" si="23"/>
        <v>0.99333333333333329</v>
      </c>
      <c r="AK70">
        <f t="shared" si="24"/>
        <v>6.6222222222221544E-3</v>
      </c>
    </row>
    <row r="71" spans="1:37">
      <c r="A71">
        <v>428</v>
      </c>
      <c r="B71">
        <v>18.940000000000001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9.3206272384737804E-2</v>
      </c>
      <c r="H71" s="8">
        <f t="shared" si="17"/>
        <v>9.3206272384737804E-2</v>
      </c>
      <c r="I71" s="10">
        <f t="shared" si="18"/>
        <v>0.90679372761526222</v>
      </c>
      <c r="J71" s="8">
        <f t="shared" si="19"/>
        <v>-9.7840277426874164E-2</v>
      </c>
      <c r="K71" s="10">
        <f t="shared" si="20"/>
        <v>100</v>
      </c>
      <c r="L71">
        <f t="shared" si="21"/>
        <v>0.10278663112266663</v>
      </c>
      <c r="AD71">
        <v>6.5617599055748904E-2</v>
      </c>
      <c r="AE71">
        <v>1</v>
      </c>
      <c r="AF71">
        <v>0</v>
      </c>
      <c r="AG71">
        <f t="shared" si="25"/>
        <v>66</v>
      </c>
      <c r="AH71">
        <f t="shared" si="26"/>
        <v>1</v>
      </c>
      <c r="AI71">
        <f t="shared" si="22"/>
        <v>0.56000000000000005</v>
      </c>
      <c r="AJ71">
        <f t="shared" si="23"/>
        <v>0.99333333333333329</v>
      </c>
      <c r="AK71">
        <f t="shared" si="24"/>
        <v>6.6222222222222646E-3</v>
      </c>
    </row>
    <row r="72" spans="1:37">
      <c r="A72">
        <v>428.9</v>
      </c>
      <c r="B72">
        <v>17.39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6.4527536137913469E-2</v>
      </c>
      <c r="H72" s="8">
        <f t="shared" si="17"/>
        <v>6.4527536137913469E-2</v>
      </c>
      <c r="I72" s="10">
        <f t="shared" si="18"/>
        <v>0.93547246386208649</v>
      </c>
      <c r="J72" s="8">
        <f t="shared" si="19"/>
        <v>-6.6703568375614433E-2</v>
      </c>
      <c r="K72" s="10">
        <f t="shared" si="20"/>
        <v>100</v>
      </c>
      <c r="L72">
        <f t="shared" si="21"/>
        <v>6.8978552154824888E-2</v>
      </c>
      <c r="AD72">
        <v>6.5856127319577865E-2</v>
      </c>
      <c r="AE72">
        <v>1</v>
      </c>
      <c r="AF72">
        <v>0</v>
      </c>
      <c r="AG72">
        <f t="shared" si="25"/>
        <v>67</v>
      </c>
      <c r="AH72">
        <f t="shared" si="26"/>
        <v>1</v>
      </c>
      <c r="AI72">
        <f t="shared" si="22"/>
        <v>0.55333333333333334</v>
      </c>
      <c r="AJ72">
        <f t="shared" si="23"/>
        <v>0.99333333333333329</v>
      </c>
      <c r="AK72">
        <f t="shared" si="24"/>
        <v>6.6222222222222646E-3</v>
      </c>
    </row>
    <row r="73" spans="1:37">
      <c r="A73">
        <v>431.1</v>
      </c>
      <c r="B73">
        <v>18.14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7.949028598558644E-2</v>
      </c>
      <c r="H73" s="8">
        <f t="shared" si="17"/>
        <v>7.949028598558644E-2</v>
      </c>
      <c r="I73" s="10">
        <f t="shared" si="18"/>
        <v>0.92050971401441362</v>
      </c>
      <c r="J73" s="8">
        <f t="shared" si="19"/>
        <v>-2.5321204536480657</v>
      </c>
      <c r="K73" s="10">
        <f t="shared" si="20"/>
        <v>0</v>
      </c>
      <c r="L73">
        <f t="shared" si="21"/>
        <v>11.580153506823775</v>
      </c>
      <c r="AD73">
        <v>6.6014378860104111E-2</v>
      </c>
      <c r="AE73">
        <v>1</v>
      </c>
      <c r="AF73">
        <v>0</v>
      </c>
      <c r="AG73">
        <f t="shared" si="25"/>
        <v>68</v>
      </c>
      <c r="AH73">
        <f t="shared" si="26"/>
        <v>1</v>
      </c>
      <c r="AI73">
        <f t="shared" si="22"/>
        <v>0.54666666666666663</v>
      </c>
      <c r="AJ73">
        <f t="shared" si="23"/>
        <v>0.99333333333333329</v>
      </c>
      <c r="AK73">
        <f t="shared" si="24"/>
        <v>6.6222222222221544E-3</v>
      </c>
    </row>
    <row r="74" spans="1:37">
      <c r="A74">
        <v>432</v>
      </c>
      <c r="B74">
        <v>16.579999999999998</v>
      </c>
      <c r="C74" s="8">
        <v>1</v>
      </c>
      <c r="D74" s="9">
        <v>0</v>
      </c>
      <c r="E74" s="10">
        <f t="shared" si="14"/>
        <v>1</v>
      </c>
      <c r="F74">
        <f t="shared" si="15"/>
        <v>1</v>
      </c>
      <c r="G74">
        <f t="shared" si="16"/>
        <v>5.4640212863334689E-2</v>
      </c>
      <c r="H74" s="8">
        <f t="shared" si="17"/>
        <v>5.4640212863334689E-2</v>
      </c>
      <c r="I74" s="10">
        <f t="shared" si="18"/>
        <v>0.94535978713666535</v>
      </c>
      <c r="J74" s="8">
        <f t="shared" si="19"/>
        <v>-2.9069851679853409</v>
      </c>
      <c r="K74" s="10">
        <f t="shared" si="20"/>
        <v>0</v>
      </c>
      <c r="L74">
        <f t="shared" si="21"/>
        <v>17.301539243655323</v>
      </c>
      <c r="AD74">
        <v>6.7698727703506822E-2</v>
      </c>
      <c r="AE74">
        <v>1</v>
      </c>
      <c r="AF74">
        <v>0</v>
      </c>
      <c r="AG74">
        <f t="shared" si="25"/>
        <v>69</v>
      </c>
      <c r="AH74">
        <f t="shared" si="26"/>
        <v>1</v>
      </c>
      <c r="AI74">
        <f t="shared" si="22"/>
        <v>0.54</v>
      </c>
      <c r="AJ74">
        <f t="shared" si="23"/>
        <v>0.99333333333333329</v>
      </c>
      <c r="AK74">
        <f t="shared" si="24"/>
        <v>6.6222222222222646E-3</v>
      </c>
    </row>
    <row r="75" spans="1:37">
      <c r="A75">
        <v>432.2</v>
      </c>
      <c r="B75">
        <v>18.350000000000001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8.4666395880226036E-2</v>
      </c>
      <c r="H75" s="8">
        <f t="shared" si="17"/>
        <v>8.4666395880226036E-2</v>
      </c>
      <c r="I75" s="10">
        <f t="shared" si="18"/>
        <v>0.91533360411977394</v>
      </c>
      <c r="J75" s="8">
        <f t="shared" si="19"/>
        <v>-8.8466685488680835E-2</v>
      </c>
      <c r="K75" s="10">
        <f t="shared" si="20"/>
        <v>100</v>
      </c>
      <c r="L75">
        <f t="shared" si="21"/>
        <v>9.24978559720257E-2</v>
      </c>
      <c r="AD75">
        <v>6.8510746214201529E-2</v>
      </c>
      <c r="AE75">
        <v>1</v>
      </c>
      <c r="AF75">
        <v>0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432.7</v>
      </c>
      <c r="B76">
        <v>17.46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6.8510746214201529E-2</v>
      </c>
      <c r="H76" s="8">
        <f t="shared" si="17"/>
        <v>6.8510746214201529E-2</v>
      </c>
      <c r="I76" s="10">
        <f t="shared" si="18"/>
        <v>0.9314892537857985</v>
      </c>
      <c r="J76" s="8">
        <f t="shared" si="19"/>
        <v>-7.0970625468876752E-2</v>
      </c>
      <c r="K76" s="10">
        <f t="shared" si="20"/>
        <v>100</v>
      </c>
      <c r="L76">
        <f t="shared" si="21"/>
        <v>7.3549690386397068E-2</v>
      </c>
      <c r="AD76">
        <v>6.9049934813495792E-2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432.8</v>
      </c>
      <c r="B77">
        <v>14.65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3.3852840192962232E-2</v>
      </c>
      <c r="H77" s="8">
        <f t="shared" si="17"/>
        <v>3.3852840192962232E-2</v>
      </c>
      <c r="I77" s="10">
        <f t="shared" si="18"/>
        <v>0.9661471598070378</v>
      </c>
      <c r="J77" s="8">
        <f t="shared" si="19"/>
        <v>-3.4439117027319083E-2</v>
      </c>
      <c r="K77" s="10">
        <f t="shared" si="20"/>
        <v>100</v>
      </c>
      <c r="L77">
        <f t="shared" si="21"/>
        <v>3.5039010205985009E-2</v>
      </c>
      <c r="AD77">
        <v>7.2182390157425516E-2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0</v>
      </c>
    </row>
    <row r="78" spans="1:37">
      <c r="A78">
        <v>435.6</v>
      </c>
      <c r="B78">
        <v>17.36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6.9049934813495792E-2</v>
      </c>
      <c r="H78" s="8">
        <f t="shared" si="17"/>
        <v>6.9049934813495792E-2</v>
      </c>
      <c r="I78" s="10">
        <f t="shared" si="18"/>
        <v>0.93095006518650425</v>
      </c>
      <c r="J78" s="8">
        <f t="shared" si="19"/>
        <v>-7.1549638818590236E-2</v>
      </c>
      <c r="K78" s="10">
        <f t="shared" si="20"/>
        <v>100</v>
      </c>
      <c r="L78">
        <f t="shared" si="21"/>
        <v>7.4171469980683108E-2</v>
      </c>
      <c r="AD78">
        <v>7.3004783279269847E-2</v>
      </c>
      <c r="AE78">
        <v>0</v>
      </c>
      <c r="AF78">
        <v>1</v>
      </c>
      <c r="AG78">
        <f t="shared" si="25"/>
        <v>72</v>
      </c>
      <c r="AH78">
        <f t="shared" si="26"/>
        <v>2</v>
      </c>
      <c r="AI78">
        <f t="shared" si="22"/>
        <v>0.52</v>
      </c>
      <c r="AJ78">
        <f t="shared" si="23"/>
        <v>0.98666666666666669</v>
      </c>
      <c r="AK78">
        <f t="shared" si="24"/>
        <v>6.5777777777778204E-3</v>
      </c>
    </row>
    <row r="79" spans="1:37">
      <c r="A79">
        <v>437.6</v>
      </c>
      <c r="B79">
        <v>18.239999999999998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8.7483790797521985E-2</v>
      </c>
      <c r="H79" s="8">
        <f t="shared" si="17"/>
        <v>8.7483790797521985E-2</v>
      </c>
      <c r="I79" s="10">
        <f t="shared" si="18"/>
        <v>0.912516209202478</v>
      </c>
      <c r="J79" s="8">
        <f t="shared" si="19"/>
        <v>-9.1549430173694823E-2</v>
      </c>
      <c r="K79" s="10">
        <f t="shared" si="20"/>
        <v>100</v>
      </c>
      <c r="L79">
        <f t="shared" si="21"/>
        <v>9.5870944444900519E-2</v>
      </c>
      <c r="AD79">
        <v>7.3109452755398818E-2</v>
      </c>
      <c r="AE79">
        <v>1</v>
      </c>
      <c r="AF79">
        <v>0</v>
      </c>
      <c r="AG79">
        <f t="shared" si="25"/>
        <v>73</v>
      </c>
      <c r="AH79">
        <f t="shared" si="26"/>
        <v>2</v>
      </c>
      <c r="AI79">
        <f t="shared" si="22"/>
        <v>0.51333333333333331</v>
      </c>
      <c r="AJ79">
        <f t="shared" si="23"/>
        <v>0.98666666666666669</v>
      </c>
      <c r="AK79">
        <f t="shared" si="24"/>
        <v>0</v>
      </c>
    </row>
    <row r="80" spans="1:37">
      <c r="A80">
        <v>438.6</v>
      </c>
      <c r="B80">
        <v>21.53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0.18798334756841262</v>
      </c>
      <c r="H80" s="8">
        <f t="shared" si="17"/>
        <v>0.18798334756841262</v>
      </c>
      <c r="I80" s="10">
        <f t="shared" si="18"/>
        <v>0.81201665243158738</v>
      </c>
      <c r="J80" s="8">
        <f t="shared" si="19"/>
        <v>-0.20823443111006951</v>
      </c>
      <c r="K80" s="10">
        <f t="shared" si="20"/>
        <v>100</v>
      </c>
      <c r="L80">
        <f t="shared" si="21"/>
        <v>0.23150183805405428</v>
      </c>
      <c r="AD80">
        <v>7.949028598558644E-2</v>
      </c>
      <c r="AE80">
        <v>0</v>
      </c>
      <c r="AF80">
        <v>1</v>
      </c>
      <c r="AG80">
        <f t="shared" si="25"/>
        <v>73</v>
      </c>
      <c r="AH80">
        <f t="shared" si="26"/>
        <v>3</v>
      </c>
      <c r="AI80">
        <f t="shared" si="22"/>
        <v>0.51333333333333331</v>
      </c>
      <c r="AJ80">
        <f t="shared" si="23"/>
        <v>0.98</v>
      </c>
      <c r="AK80">
        <f t="shared" si="24"/>
        <v>6.5333333333333753E-3</v>
      </c>
    </row>
    <row r="81" spans="1:37">
      <c r="A81">
        <v>440.6</v>
      </c>
      <c r="B81">
        <v>18.7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0.100913028911792</v>
      </c>
      <c r="H81" s="8">
        <f t="shared" si="17"/>
        <v>0.100913028911792</v>
      </c>
      <c r="I81" s="10">
        <f t="shared" si="18"/>
        <v>0.89908697108820801</v>
      </c>
      <c r="J81" s="8">
        <f t="shared" si="19"/>
        <v>-2.2934962329836002</v>
      </c>
      <c r="K81" s="10">
        <f t="shared" si="20"/>
        <v>0</v>
      </c>
      <c r="L81">
        <f t="shared" si="21"/>
        <v>8.9095231882703576</v>
      </c>
      <c r="AD81">
        <v>8.2195792182209348E-2</v>
      </c>
      <c r="AE81">
        <v>1</v>
      </c>
      <c r="AF81">
        <v>0</v>
      </c>
      <c r="AG81">
        <f t="shared" si="25"/>
        <v>74</v>
      </c>
      <c r="AH81">
        <f t="shared" si="26"/>
        <v>3</v>
      </c>
      <c r="AI81">
        <f t="shared" si="22"/>
        <v>0.5066666666666666</v>
      </c>
      <c r="AJ81">
        <f t="shared" si="23"/>
        <v>0.98</v>
      </c>
      <c r="AK81">
        <f t="shared" si="24"/>
        <v>6.5333333333332669E-3</v>
      </c>
    </row>
    <row r="82" spans="1:37">
      <c r="A82">
        <v>441</v>
      </c>
      <c r="B82">
        <v>20.76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0.16275880114139912</v>
      </c>
      <c r="H82" s="8">
        <f t="shared" si="17"/>
        <v>0.16275880114139912</v>
      </c>
      <c r="I82" s="10">
        <f t="shared" si="18"/>
        <v>0.83724119885860082</v>
      </c>
      <c r="J82" s="8">
        <f t="shared" si="19"/>
        <v>-0.17764307932652496</v>
      </c>
      <c r="K82" s="10">
        <f t="shared" si="20"/>
        <v>100</v>
      </c>
      <c r="L82">
        <f t="shared" si="21"/>
        <v>0.19439893947321982</v>
      </c>
      <c r="AD82">
        <v>8.3233955833629678E-2</v>
      </c>
      <c r="AE82">
        <v>1</v>
      </c>
      <c r="AF82">
        <v>0</v>
      </c>
      <c r="AG82">
        <f t="shared" si="25"/>
        <v>75</v>
      </c>
      <c r="AH82">
        <f t="shared" si="26"/>
        <v>3</v>
      </c>
      <c r="AI82">
        <f t="shared" si="22"/>
        <v>0.5</v>
      </c>
      <c r="AJ82">
        <f t="shared" si="23"/>
        <v>0.98</v>
      </c>
      <c r="AK82">
        <f t="shared" si="24"/>
        <v>0</v>
      </c>
    </row>
    <row r="83" spans="1:37">
      <c r="A83">
        <v>443.3</v>
      </c>
      <c r="B83">
        <v>15.65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4.9228100737248391E-2</v>
      </c>
      <c r="H83" s="8">
        <f t="shared" si="17"/>
        <v>4.9228100737248391E-2</v>
      </c>
      <c r="I83" s="10">
        <f t="shared" si="18"/>
        <v>0.95077189926275163</v>
      </c>
      <c r="J83" s="8">
        <f t="shared" si="19"/>
        <v>-5.0481098767988057E-2</v>
      </c>
      <c r="K83" s="10">
        <f t="shared" si="20"/>
        <v>100</v>
      </c>
      <c r="L83">
        <f t="shared" si="21"/>
        <v>5.1776983286339118E-2</v>
      </c>
      <c r="AD83">
        <v>8.3324844754728802E-2</v>
      </c>
      <c r="AE83">
        <v>0</v>
      </c>
      <c r="AF83">
        <v>1</v>
      </c>
      <c r="AG83">
        <f t="shared" si="25"/>
        <v>75</v>
      </c>
      <c r="AH83">
        <f t="shared" si="26"/>
        <v>4</v>
      </c>
      <c r="AI83">
        <f t="shared" si="22"/>
        <v>0.5</v>
      </c>
      <c r="AJ83">
        <f t="shared" si="23"/>
        <v>0.97333333333333338</v>
      </c>
      <c r="AK83">
        <f t="shared" si="24"/>
        <v>6.4888888888889312E-3</v>
      </c>
    </row>
    <row r="84" spans="1:37">
      <c r="A84">
        <v>448.6</v>
      </c>
      <c r="B84">
        <v>12.74</v>
      </c>
      <c r="C84" s="8">
        <v>0</v>
      </c>
      <c r="D84" s="9">
        <v>1</v>
      </c>
      <c r="E84" s="10">
        <f t="shared" si="14"/>
        <v>1</v>
      </c>
      <c r="F84">
        <f t="shared" si="15"/>
        <v>0</v>
      </c>
      <c r="G84">
        <f t="shared" si="16"/>
        <v>2.493451591546627E-2</v>
      </c>
      <c r="H84" s="8">
        <f t="shared" si="17"/>
        <v>2.493451591546627E-2</v>
      </c>
      <c r="I84" s="10">
        <f t="shared" si="18"/>
        <v>0.97506548408453375</v>
      </c>
      <c r="J84" s="8">
        <f t="shared" si="19"/>
        <v>-2.5250647076009807E-2</v>
      </c>
      <c r="K84" s="10">
        <f t="shared" si="20"/>
        <v>100</v>
      </c>
      <c r="L84">
        <f t="shared" si="21"/>
        <v>2.5572144971244371E-2</v>
      </c>
      <c r="AD84">
        <v>8.4666395880226036E-2</v>
      </c>
      <c r="AE84">
        <v>1</v>
      </c>
      <c r="AF84">
        <v>0</v>
      </c>
      <c r="AG84">
        <f t="shared" si="25"/>
        <v>76</v>
      </c>
      <c r="AH84">
        <f t="shared" si="26"/>
        <v>4</v>
      </c>
      <c r="AI84">
        <f t="shared" si="22"/>
        <v>0.49333333333333329</v>
      </c>
      <c r="AJ84">
        <f t="shared" si="23"/>
        <v>0.97333333333333338</v>
      </c>
      <c r="AK84">
        <f t="shared" si="24"/>
        <v>6.4888888888888227E-3</v>
      </c>
    </row>
    <row r="85" spans="1:37">
      <c r="A85">
        <v>449.3</v>
      </c>
      <c r="B85">
        <v>14.63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4.0765448950471461E-2</v>
      </c>
      <c r="H85" s="8">
        <f t="shared" si="17"/>
        <v>4.0765448950471461E-2</v>
      </c>
      <c r="I85" s="10">
        <f t="shared" si="18"/>
        <v>0.95923455104952859</v>
      </c>
      <c r="J85" s="8">
        <f t="shared" si="19"/>
        <v>-4.161965522372503E-2</v>
      </c>
      <c r="K85" s="10">
        <f t="shared" si="20"/>
        <v>100</v>
      </c>
      <c r="L85">
        <f t="shared" si="21"/>
        <v>4.2497894707679895E-2</v>
      </c>
      <c r="AD85">
        <v>8.7483790797521985E-2</v>
      </c>
      <c r="AE85">
        <v>1</v>
      </c>
      <c r="AF85">
        <v>0</v>
      </c>
      <c r="AG85">
        <f t="shared" si="25"/>
        <v>77</v>
      </c>
      <c r="AH85">
        <f t="shared" si="26"/>
        <v>4</v>
      </c>
      <c r="AI85">
        <f t="shared" si="22"/>
        <v>0.48666666666666669</v>
      </c>
      <c r="AJ85">
        <f t="shared" si="23"/>
        <v>0.97333333333333338</v>
      </c>
      <c r="AK85">
        <f t="shared" si="24"/>
        <v>0</v>
      </c>
    </row>
    <row r="86" spans="1:37">
      <c r="A86">
        <v>451.1</v>
      </c>
      <c r="B86">
        <v>17.84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9.2101037850616144E-2</v>
      </c>
      <c r="H86" s="8">
        <f t="shared" si="17"/>
        <v>9.2101037850616144E-2</v>
      </c>
      <c r="I86" s="10">
        <f t="shared" si="18"/>
        <v>0.90789896214938381</v>
      </c>
      <c r="J86" s="8">
        <f t="shared" si="19"/>
        <v>-9.6622181738261204E-2</v>
      </c>
      <c r="K86" s="10">
        <f t="shared" si="20"/>
        <v>100</v>
      </c>
      <c r="L86">
        <f t="shared" si="21"/>
        <v>0.10144414928349928</v>
      </c>
      <c r="AD86">
        <v>8.9326801293796887E-2</v>
      </c>
      <c r="AE86">
        <v>0</v>
      </c>
      <c r="AF86">
        <v>1</v>
      </c>
      <c r="AG86">
        <f t="shared" si="25"/>
        <v>77</v>
      </c>
      <c r="AH86">
        <f t="shared" si="26"/>
        <v>5</v>
      </c>
      <c r="AI86">
        <f t="shared" si="22"/>
        <v>0.48666666666666669</v>
      </c>
      <c r="AJ86">
        <f t="shared" si="23"/>
        <v>0.96666666666666667</v>
      </c>
      <c r="AK86">
        <f t="shared" si="24"/>
        <v>6.4444444444444861E-3</v>
      </c>
    </row>
    <row r="87" spans="1:37">
      <c r="A87">
        <v>455.8</v>
      </c>
      <c r="B87">
        <v>13.29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3.1238670471550083E-2</v>
      </c>
      <c r="H87" s="8">
        <f t="shared" si="17"/>
        <v>3.1238670471550083E-2</v>
      </c>
      <c r="I87" s="10">
        <f t="shared" si="18"/>
        <v>0.96876132952844995</v>
      </c>
      <c r="J87" s="8">
        <f t="shared" si="19"/>
        <v>-3.1737003385856617E-2</v>
      </c>
      <c r="K87" s="10">
        <f t="shared" si="20"/>
        <v>100</v>
      </c>
      <c r="L87">
        <f t="shared" si="21"/>
        <v>3.2245992402231499E-2</v>
      </c>
      <c r="AD87">
        <v>9.2101037850616144E-2</v>
      </c>
      <c r="AE87">
        <v>1</v>
      </c>
      <c r="AF87">
        <v>0</v>
      </c>
      <c r="AG87">
        <f t="shared" si="25"/>
        <v>78</v>
      </c>
      <c r="AH87">
        <f t="shared" si="26"/>
        <v>5</v>
      </c>
      <c r="AI87">
        <f t="shared" si="22"/>
        <v>0.48</v>
      </c>
      <c r="AJ87">
        <f t="shared" si="23"/>
        <v>0.96666666666666667</v>
      </c>
      <c r="AK87">
        <f t="shared" si="24"/>
        <v>6.4444444444443786E-3</v>
      </c>
    </row>
    <row r="88" spans="1:37">
      <c r="A88">
        <v>458.7</v>
      </c>
      <c r="B88">
        <v>20.52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0.1841353390721544</v>
      </c>
      <c r="H88" s="8">
        <f t="shared" si="17"/>
        <v>0.1841353390721544</v>
      </c>
      <c r="I88" s="10">
        <f t="shared" si="18"/>
        <v>0.8158646609278456</v>
      </c>
      <c r="J88" s="8">
        <f t="shared" si="19"/>
        <v>-0.2035067944798461</v>
      </c>
      <c r="K88" s="10">
        <f t="shared" si="20"/>
        <v>100</v>
      </c>
      <c r="L88">
        <f t="shared" si="21"/>
        <v>0.22569348556260016</v>
      </c>
      <c r="AD88">
        <v>9.3206272384737804E-2</v>
      </c>
      <c r="AE88">
        <v>1</v>
      </c>
      <c r="AF88">
        <v>0</v>
      </c>
      <c r="AG88">
        <f t="shared" si="25"/>
        <v>79</v>
      </c>
      <c r="AH88">
        <f t="shared" si="26"/>
        <v>5</v>
      </c>
      <c r="AI88">
        <f t="shared" si="22"/>
        <v>0.47333333333333338</v>
      </c>
      <c r="AJ88">
        <f t="shared" si="23"/>
        <v>0.96666666666666667</v>
      </c>
      <c r="AK88">
        <f t="shared" si="24"/>
        <v>0</v>
      </c>
    </row>
    <row r="89" spans="1:37">
      <c r="A89">
        <v>460.3</v>
      </c>
      <c r="B89">
        <v>17.940000000000001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0.10421345734544915</v>
      </c>
      <c r="H89" s="8">
        <f t="shared" si="17"/>
        <v>0.10421345734544915</v>
      </c>
      <c r="I89" s="10">
        <f t="shared" si="18"/>
        <v>0.89578654265455082</v>
      </c>
      <c r="J89" s="8">
        <f t="shared" si="19"/>
        <v>-0.1100531280338236</v>
      </c>
      <c r="K89" s="10">
        <f t="shared" si="20"/>
        <v>100</v>
      </c>
      <c r="L89">
        <f t="shared" si="21"/>
        <v>0.11633737769337958</v>
      </c>
      <c r="AD89">
        <v>0.100913028911792</v>
      </c>
      <c r="AE89">
        <v>0</v>
      </c>
      <c r="AF89">
        <v>1</v>
      </c>
      <c r="AG89">
        <f t="shared" si="25"/>
        <v>79</v>
      </c>
      <c r="AH89">
        <f t="shared" si="26"/>
        <v>6</v>
      </c>
      <c r="AI89">
        <f t="shared" si="22"/>
        <v>0.47333333333333338</v>
      </c>
      <c r="AJ89">
        <f t="shared" si="23"/>
        <v>0.96</v>
      </c>
      <c r="AK89">
        <f t="shared" si="24"/>
        <v>6.4000000000000411E-3</v>
      </c>
    </row>
    <row r="90" spans="1:37">
      <c r="A90">
        <v>461</v>
      </c>
      <c r="B90">
        <v>19.559999999999999</v>
      </c>
      <c r="C90" s="8">
        <v>0</v>
      </c>
      <c r="D90" s="9">
        <v>1</v>
      </c>
      <c r="E90" s="10">
        <f t="shared" si="14"/>
        <v>1</v>
      </c>
      <c r="F90">
        <f t="shared" si="15"/>
        <v>0</v>
      </c>
      <c r="G90">
        <f t="shared" si="16"/>
        <v>0.15255862232547998</v>
      </c>
      <c r="H90" s="8">
        <f t="shared" si="17"/>
        <v>0.15255862232547998</v>
      </c>
      <c r="I90" s="10">
        <f t="shared" si="18"/>
        <v>0.84744137767451999</v>
      </c>
      <c r="J90" s="8">
        <f t="shared" si="19"/>
        <v>-0.1655336130054699</v>
      </c>
      <c r="K90" s="10">
        <f t="shared" si="20"/>
        <v>100</v>
      </c>
      <c r="L90">
        <f t="shared" si="21"/>
        <v>0.1800226261598401</v>
      </c>
      <c r="AD90">
        <v>0.10421345734544915</v>
      </c>
      <c r="AE90">
        <v>1</v>
      </c>
      <c r="AF90">
        <v>0</v>
      </c>
      <c r="AG90">
        <f t="shared" si="25"/>
        <v>80</v>
      </c>
      <c r="AH90">
        <f t="shared" si="26"/>
        <v>6</v>
      </c>
      <c r="AI90">
        <f t="shared" si="22"/>
        <v>0.46666666666666667</v>
      </c>
      <c r="AJ90">
        <f t="shared" si="23"/>
        <v>0.96</v>
      </c>
      <c r="AK90">
        <f t="shared" si="24"/>
        <v>6.4000000000000411E-3</v>
      </c>
    </row>
    <row r="91" spans="1:37">
      <c r="A91">
        <v>463.7</v>
      </c>
      <c r="B91">
        <v>15.9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6.6014378860104111E-2</v>
      </c>
      <c r="H91" s="8">
        <f t="shared" si="17"/>
        <v>6.6014378860104111E-2</v>
      </c>
      <c r="I91" s="10">
        <f t="shared" si="18"/>
        <v>0.93398562113989592</v>
      </c>
      <c r="J91" s="8">
        <f t="shared" si="19"/>
        <v>-6.8294235796962477E-2</v>
      </c>
      <c r="K91" s="10">
        <f t="shared" si="20"/>
        <v>100</v>
      </c>
      <c r="L91">
        <f t="shared" si="21"/>
        <v>7.0680294606180263E-2</v>
      </c>
      <c r="AD91">
        <v>0.10816615411429188</v>
      </c>
      <c r="AE91">
        <v>1</v>
      </c>
      <c r="AF91">
        <v>0</v>
      </c>
      <c r="AG91">
        <f t="shared" si="25"/>
        <v>81</v>
      </c>
      <c r="AH91">
        <f t="shared" si="26"/>
        <v>6</v>
      </c>
      <c r="AI91">
        <f t="shared" si="22"/>
        <v>0.45999999999999996</v>
      </c>
      <c r="AJ91">
        <f t="shared" si="23"/>
        <v>0.96</v>
      </c>
      <c r="AK91">
        <f t="shared" si="24"/>
        <v>6.3999999999999344E-3</v>
      </c>
    </row>
    <row r="92" spans="1:37">
      <c r="A92">
        <v>464.1</v>
      </c>
      <c r="B92">
        <v>12.39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2.7318380016435984E-2</v>
      </c>
      <c r="H92" s="8">
        <f t="shared" si="17"/>
        <v>2.7318380016435984E-2</v>
      </c>
      <c r="I92" s="10">
        <f t="shared" si="18"/>
        <v>0.97268161998356406</v>
      </c>
      <c r="J92" s="8">
        <f t="shared" si="19"/>
        <v>-2.7698465159062088E-2</v>
      </c>
      <c r="K92" s="10">
        <f t="shared" si="20"/>
        <v>100</v>
      </c>
      <c r="L92">
        <f t="shared" si="21"/>
        <v>2.8085634040147276E-2</v>
      </c>
      <c r="AD92">
        <v>0.11237016110311657</v>
      </c>
      <c r="AE92">
        <v>1</v>
      </c>
      <c r="AF92">
        <v>0</v>
      </c>
      <c r="AG92">
        <f t="shared" si="25"/>
        <v>82</v>
      </c>
      <c r="AH92">
        <f t="shared" si="26"/>
        <v>6</v>
      </c>
      <c r="AI92">
        <f t="shared" si="22"/>
        <v>0.45333333333333337</v>
      </c>
      <c r="AJ92">
        <f t="shared" si="23"/>
        <v>0.96</v>
      </c>
      <c r="AK92">
        <f t="shared" si="24"/>
        <v>6.4000000000000411E-3</v>
      </c>
    </row>
    <row r="93" spans="1:37">
      <c r="A93">
        <v>464.5</v>
      </c>
      <c r="B93">
        <v>22.22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0.27496847621708442</v>
      </c>
      <c r="H93" s="8">
        <f t="shared" si="17"/>
        <v>0.27496847621708442</v>
      </c>
      <c r="I93" s="10">
        <f t="shared" si="18"/>
        <v>0.72503152378291558</v>
      </c>
      <c r="J93" s="8">
        <f t="shared" si="19"/>
        <v>-0.32154014399285347</v>
      </c>
      <c r="K93" s="10">
        <f t="shared" si="20"/>
        <v>100</v>
      </c>
      <c r="L93">
        <f t="shared" si="21"/>
        <v>0.37925037353191526</v>
      </c>
      <c r="AD93">
        <v>0.11289719212132705</v>
      </c>
      <c r="AE93">
        <v>1</v>
      </c>
      <c r="AF93">
        <v>0</v>
      </c>
      <c r="AG93">
        <f t="shared" si="25"/>
        <v>83</v>
      </c>
      <c r="AH93">
        <f t="shared" si="26"/>
        <v>6</v>
      </c>
      <c r="AI93">
        <f t="shared" si="22"/>
        <v>0.44666666666666666</v>
      </c>
      <c r="AJ93">
        <f t="shared" si="23"/>
        <v>0.96</v>
      </c>
      <c r="AK93">
        <f t="shared" si="24"/>
        <v>6.4000000000000411E-3</v>
      </c>
    </row>
    <row r="94" spans="1:37">
      <c r="A94">
        <v>466.1</v>
      </c>
      <c r="B94">
        <v>21.8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0.25705339882086037</v>
      </c>
      <c r="H94" s="8">
        <f t="shared" si="17"/>
        <v>0.25705339882086037</v>
      </c>
      <c r="I94" s="10">
        <f t="shared" si="18"/>
        <v>0.74294660117913969</v>
      </c>
      <c r="J94" s="8">
        <f t="shared" si="19"/>
        <v>-0.29713110605417292</v>
      </c>
      <c r="K94" s="10">
        <f t="shared" si="20"/>
        <v>100</v>
      </c>
      <c r="L94">
        <f t="shared" si="21"/>
        <v>0.3459917555486326</v>
      </c>
      <c r="AD94">
        <v>0.11334641908381753</v>
      </c>
      <c r="AE94">
        <v>1</v>
      </c>
      <c r="AF94">
        <v>0</v>
      </c>
      <c r="AG94">
        <f t="shared" si="25"/>
        <v>84</v>
      </c>
      <c r="AH94">
        <f t="shared" si="26"/>
        <v>6</v>
      </c>
      <c r="AI94">
        <f t="shared" si="22"/>
        <v>0.43999999999999995</v>
      </c>
      <c r="AJ94">
        <f t="shared" si="23"/>
        <v>0.96</v>
      </c>
      <c r="AK94">
        <f t="shared" si="24"/>
        <v>6.3999999999999344E-3</v>
      </c>
    </row>
    <row r="95" spans="1:37">
      <c r="A95">
        <v>466.7</v>
      </c>
      <c r="B95">
        <v>18.54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0.12833412385312165</v>
      </c>
      <c r="H95" s="8">
        <f t="shared" si="17"/>
        <v>0.12833412385312165</v>
      </c>
      <c r="I95" s="10">
        <f t="shared" si="18"/>
        <v>0.87166587614687829</v>
      </c>
      <c r="J95" s="8">
        <f t="shared" si="19"/>
        <v>-0.13734909805770168</v>
      </c>
      <c r="K95" s="10">
        <f t="shared" si="20"/>
        <v>100</v>
      </c>
      <c r="L95">
        <f t="shared" si="21"/>
        <v>0.14722857388935687</v>
      </c>
      <c r="AD95">
        <v>0.11446746555983098</v>
      </c>
      <c r="AE95">
        <v>1</v>
      </c>
      <c r="AF95">
        <v>0</v>
      </c>
      <c r="AG95">
        <f t="shared" si="25"/>
        <v>85</v>
      </c>
      <c r="AH95">
        <f t="shared" si="26"/>
        <v>6</v>
      </c>
      <c r="AI95">
        <f t="shared" si="22"/>
        <v>0.43333333333333335</v>
      </c>
      <c r="AJ95">
        <f t="shared" si="23"/>
        <v>0.96</v>
      </c>
      <c r="AK95">
        <f t="shared" si="24"/>
        <v>6.4000000000000411E-3</v>
      </c>
    </row>
    <row r="96" spans="1:37">
      <c r="A96">
        <v>470.9</v>
      </c>
      <c r="B96">
        <v>16.52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8.3233955833629678E-2</v>
      </c>
      <c r="H96" s="8">
        <f t="shared" si="17"/>
        <v>8.3233955833629678E-2</v>
      </c>
      <c r="I96" s="10">
        <f t="shared" si="18"/>
        <v>0.91676604416637031</v>
      </c>
      <c r="J96" s="8">
        <f t="shared" si="19"/>
        <v>-8.6902971047907687E-2</v>
      </c>
      <c r="K96" s="10">
        <f t="shared" si="20"/>
        <v>100</v>
      </c>
      <c r="L96">
        <f t="shared" si="21"/>
        <v>9.0790836291625113E-2</v>
      </c>
      <c r="AD96">
        <v>0.11502181790776277</v>
      </c>
      <c r="AE96">
        <v>1</v>
      </c>
      <c r="AF96">
        <v>0</v>
      </c>
      <c r="AG96">
        <f t="shared" si="25"/>
        <v>86</v>
      </c>
      <c r="AH96">
        <f t="shared" si="26"/>
        <v>6</v>
      </c>
      <c r="AI96">
        <f t="shared" si="22"/>
        <v>0.42666666666666664</v>
      </c>
      <c r="AJ96">
        <f t="shared" si="23"/>
        <v>0.96</v>
      </c>
      <c r="AK96">
        <f t="shared" si="24"/>
        <v>6.3999999999999344E-3</v>
      </c>
    </row>
    <row r="97" spans="1:37">
      <c r="A97">
        <v>475.9</v>
      </c>
      <c r="B97">
        <v>24.04</v>
      </c>
      <c r="C97" s="8">
        <v>1</v>
      </c>
      <c r="D97" s="9">
        <v>0</v>
      </c>
      <c r="E97" s="10">
        <f t="shared" si="14"/>
        <v>1</v>
      </c>
      <c r="F97">
        <f t="shared" si="15"/>
        <v>1</v>
      </c>
      <c r="G97">
        <f t="shared" si="16"/>
        <v>0.41301179920438397</v>
      </c>
      <c r="H97" s="8">
        <f t="shared" si="17"/>
        <v>0.41301179920438397</v>
      </c>
      <c r="I97" s="10">
        <f t="shared" si="18"/>
        <v>0.58698820079561598</v>
      </c>
      <c r="J97" s="8">
        <f t="shared" si="19"/>
        <v>-0.8842791169270644</v>
      </c>
      <c r="K97" s="10">
        <f t="shared" si="20"/>
        <v>0</v>
      </c>
      <c r="L97">
        <f t="shared" si="21"/>
        <v>1.4212383324795466</v>
      </c>
      <c r="AD97">
        <v>0.11635675578495511</v>
      </c>
      <c r="AE97">
        <v>1</v>
      </c>
      <c r="AF97">
        <v>0</v>
      </c>
      <c r="AG97">
        <f t="shared" si="25"/>
        <v>87</v>
      </c>
      <c r="AH97">
        <f t="shared" si="26"/>
        <v>6</v>
      </c>
      <c r="AI97">
        <f t="shared" si="22"/>
        <v>0.42000000000000004</v>
      </c>
      <c r="AJ97">
        <f t="shared" si="23"/>
        <v>0.96</v>
      </c>
      <c r="AK97">
        <f t="shared" si="24"/>
        <v>6.4000000000000411E-3</v>
      </c>
    </row>
    <row r="98" spans="1:37">
      <c r="A98">
        <v>476.5</v>
      </c>
      <c r="B98">
        <v>15.04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6.1625360987425354E-2</v>
      </c>
      <c r="H98" s="8">
        <f t="shared" si="17"/>
        <v>6.1625360987425354E-2</v>
      </c>
      <c r="I98" s="10">
        <f t="shared" si="18"/>
        <v>0.93837463901257467</v>
      </c>
      <c r="J98" s="8">
        <f t="shared" si="19"/>
        <v>-6.360600778325036E-2</v>
      </c>
      <c r="K98" s="10">
        <f t="shared" si="20"/>
        <v>100</v>
      </c>
      <c r="L98">
        <f t="shared" si="21"/>
        <v>6.5672449387881998E-2</v>
      </c>
      <c r="AD98">
        <v>0.11678274392590637</v>
      </c>
      <c r="AE98">
        <v>1</v>
      </c>
      <c r="AF98">
        <v>0</v>
      </c>
      <c r="AG98">
        <f t="shared" si="25"/>
        <v>88</v>
      </c>
      <c r="AH98">
        <f t="shared" si="26"/>
        <v>6</v>
      </c>
      <c r="AI98">
        <f t="shared" si="22"/>
        <v>0.41333333333333333</v>
      </c>
      <c r="AJ98">
        <f t="shared" si="23"/>
        <v>0.96</v>
      </c>
      <c r="AK98">
        <f t="shared" si="24"/>
        <v>6.4000000000000411E-3</v>
      </c>
    </row>
    <row r="99" spans="1:37">
      <c r="A99">
        <v>477.1</v>
      </c>
      <c r="B99">
        <v>15.7</v>
      </c>
      <c r="C99" s="8">
        <v>1</v>
      </c>
      <c r="D99" s="9">
        <v>0</v>
      </c>
      <c r="E99" s="10">
        <f t="shared" si="14"/>
        <v>1</v>
      </c>
      <c r="F99">
        <f t="shared" si="15"/>
        <v>1</v>
      </c>
      <c r="G99">
        <f t="shared" si="16"/>
        <v>7.3004783279269847E-2</v>
      </c>
      <c r="H99" s="8">
        <f t="shared" si="17"/>
        <v>7.3004783279269847E-2</v>
      </c>
      <c r="I99" s="10">
        <f t="shared" si="18"/>
        <v>0.92699521672073015</v>
      </c>
      <c r="J99" s="8">
        <f t="shared" si="19"/>
        <v>-2.6172303156068142</v>
      </c>
      <c r="K99" s="10">
        <f t="shared" si="20"/>
        <v>0</v>
      </c>
      <c r="L99">
        <f t="shared" si="21"/>
        <v>12.697732601638393</v>
      </c>
      <c r="AD99">
        <v>0.11742672323822659</v>
      </c>
      <c r="AE99">
        <v>1</v>
      </c>
      <c r="AF99">
        <v>0</v>
      </c>
      <c r="AG99">
        <f t="shared" si="25"/>
        <v>89</v>
      </c>
      <c r="AH99">
        <f t="shared" si="26"/>
        <v>6</v>
      </c>
      <c r="AI99">
        <f t="shared" si="22"/>
        <v>0.40666666666666662</v>
      </c>
      <c r="AJ99">
        <f t="shared" si="23"/>
        <v>0.96</v>
      </c>
      <c r="AK99">
        <f t="shared" si="24"/>
        <v>6.3999999999999344E-3</v>
      </c>
    </row>
    <row r="100" spans="1:37">
      <c r="A100">
        <v>477.4</v>
      </c>
      <c r="B100">
        <v>26.86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0.60152917314985133</v>
      </c>
      <c r="H100" s="8">
        <f t="shared" si="17"/>
        <v>0.60152917314985133</v>
      </c>
      <c r="I100" s="10">
        <f t="shared" si="18"/>
        <v>0.39847082685014867</v>
      </c>
      <c r="J100" s="8">
        <f t="shared" si="19"/>
        <v>-0.50828024407876571</v>
      </c>
      <c r="K100" s="10">
        <f t="shared" si="20"/>
        <v>100</v>
      </c>
      <c r="L100">
        <f t="shared" si="21"/>
        <v>0.66242976174138557</v>
      </c>
      <c r="AD100">
        <v>0.11864203959891567</v>
      </c>
      <c r="AE100">
        <v>1</v>
      </c>
      <c r="AF100">
        <v>0</v>
      </c>
      <c r="AG100">
        <f t="shared" si="25"/>
        <v>90</v>
      </c>
      <c r="AH100">
        <f t="shared" si="26"/>
        <v>6</v>
      </c>
      <c r="AI100">
        <f t="shared" si="22"/>
        <v>0.4</v>
      </c>
      <c r="AJ100">
        <f t="shared" si="23"/>
        <v>0.96</v>
      </c>
      <c r="AK100">
        <f t="shared" si="24"/>
        <v>6.4000000000000411E-3</v>
      </c>
    </row>
    <row r="101" spans="1:37">
      <c r="A101">
        <v>480.4</v>
      </c>
      <c r="B101">
        <v>20.76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0.23787278705009446</v>
      </c>
      <c r="H101" s="8">
        <f t="shared" si="17"/>
        <v>0.23787278705009446</v>
      </c>
      <c r="I101" s="10">
        <f t="shared" si="18"/>
        <v>0.76212721294990549</v>
      </c>
      <c r="J101" s="8">
        <f t="shared" si="19"/>
        <v>-0.27164179110095998</v>
      </c>
      <c r="K101" s="10">
        <f t="shared" si="20"/>
        <v>100</v>
      </c>
      <c r="L101">
        <f t="shared" si="21"/>
        <v>0.31211690516781193</v>
      </c>
      <c r="AD101">
        <v>0.12080442736161223</v>
      </c>
      <c r="AE101">
        <v>1</v>
      </c>
      <c r="AF101">
        <v>0</v>
      </c>
      <c r="AG101">
        <f t="shared" si="25"/>
        <v>91</v>
      </c>
      <c r="AH101">
        <f t="shared" si="26"/>
        <v>6</v>
      </c>
      <c r="AI101">
        <f t="shared" si="22"/>
        <v>0.39333333333333331</v>
      </c>
      <c r="AJ101">
        <f t="shared" si="23"/>
        <v>0.96</v>
      </c>
      <c r="AK101">
        <f t="shared" si="24"/>
        <v>6.3999999999999344E-3</v>
      </c>
    </row>
    <row r="102" spans="1:37">
      <c r="A102">
        <v>481.9</v>
      </c>
      <c r="B102">
        <v>18.600000000000001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0.15222521700689914</v>
      </c>
      <c r="H102" s="8">
        <f t="shared" si="17"/>
        <v>0.15222521700689914</v>
      </c>
      <c r="I102" s="10">
        <f t="shared" si="18"/>
        <v>0.84777478299310083</v>
      </c>
      <c r="J102" s="8">
        <f t="shared" si="19"/>
        <v>-0.16514026455750758</v>
      </c>
      <c r="K102" s="10">
        <f t="shared" si="20"/>
        <v>100</v>
      </c>
      <c r="L102">
        <f t="shared" si="21"/>
        <v>0.17955855736763282</v>
      </c>
      <c r="AD102">
        <v>0.12093454213034444</v>
      </c>
      <c r="AE102">
        <v>1</v>
      </c>
      <c r="AF102">
        <v>0</v>
      </c>
      <c r="AG102">
        <f t="shared" si="25"/>
        <v>92</v>
      </c>
      <c r="AH102">
        <f t="shared" si="26"/>
        <v>6</v>
      </c>
      <c r="AI102">
        <f t="shared" si="22"/>
        <v>0.38666666666666671</v>
      </c>
      <c r="AJ102">
        <f t="shared" si="23"/>
        <v>0.96</v>
      </c>
      <c r="AK102">
        <f t="shared" si="24"/>
        <v>0</v>
      </c>
    </row>
    <row r="103" spans="1:37">
      <c r="A103">
        <v>489</v>
      </c>
      <c r="B103">
        <v>18.399999999999999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0.15646153956530701</v>
      </c>
      <c r="H103" s="8">
        <f t="shared" si="17"/>
        <v>0.15646153956530701</v>
      </c>
      <c r="I103" s="10">
        <f t="shared" si="18"/>
        <v>0.84353846043469294</v>
      </c>
      <c r="J103" s="8">
        <f t="shared" si="19"/>
        <v>-0.17014978178817827</v>
      </c>
      <c r="K103" s="10">
        <f t="shared" si="20"/>
        <v>100</v>
      </c>
      <c r="L103">
        <f t="shared" si="21"/>
        <v>0.18548240169710711</v>
      </c>
      <c r="AD103">
        <v>0.12561165148550715</v>
      </c>
      <c r="AE103">
        <v>0</v>
      </c>
      <c r="AF103">
        <v>1</v>
      </c>
      <c r="AG103">
        <f t="shared" si="25"/>
        <v>92</v>
      </c>
      <c r="AH103">
        <f t="shared" si="26"/>
        <v>7</v>
      </c>
      <c r="AI103">
        <f t="shared" si="22"/>
        <v>0.38666666666666671</v>
      </c>
      <c r="AJ103">
        <f t="shared" si="23"/>
        <v>0.95333333333333337</v>
      </c>
      <c r="AK103">
        <f t="shared" si="24"/>
        <v>6.3555555555555969E-3</v>
      </c>
    </row>
    <row r="104" spans="1:37">
      <c r="A104">
        <v>492.1</v>
      </c>
      <c r="B104">
        <v>13.78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5.3725834761757962E-2</v>
      </c>
      <c r="H104" s="8">
        <f t="shared" si="17"/>
        <v>5.3725834761757962E-2</v>
      </c>
      <c r="I104" s="10">
        <f t="shared" si="18"/>
        <v>0.94627416523824204</v>
      </c>
      <c r="J104" s="8">
        <f t="shared" si="19"/>
        <v>-5.5222936656177259E-2</v>
      </c>
      <c r="K104" s="10">
        <f t="shared" si="20"/>
        <v>100</v>
      </c>
      <c r="L104">
        <f t="shared" si="21"/>
        <v>5.6776182564628602E-2</v>
      </c>
      <c r="AD104">
        <v>0.12833412385312165</v>
      </c>
      <c r="AE104">
        <v>1</v>
      </c>
      <c r="AF104">
        <v>0</v>
      </c>
      <c r="AG104">
        <f t="shared" si="25"/>
        <v>93</v>
      </c>
      <c r="AH104">
        <f t="shared" si="26"/>
        <v>7</v>
      </c>
      <c r="AI104">
        <f t="shared" si="22"/>
        <v>0.38</v>
      </c>
      <c r="AJ104">
        <f t="shared" si="23"/>
        <v>0.95333333333333337</v>
      </c>
      <c r="AK104">
        <f t="shared" si="24"/>
        <v>6.3555555555555969E-3</v>
      </c>
    </row>
    <row r="105" spans="1:37">
      <c r="A105">
        <v>496.4</v>
      </c>
      <c r="B105">
        <v>23.97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0.46911840701031643</v>
      </c>
      <c r="H105" s="8">
        <f t="shared" si="17"/>
        <v>0.46911840701031643</v>
      </c>
      <c r="I105" s="10">
        <f t="shared" si="18"/>
        <v>0.53088159298968352</v>
      </c>
      <c r="J105" s="8">
        <f t="shared" si="19"/>
        <v>-0.63321627132587277</v>
      </c>
      <c r="K105" s="10">
        <f t="shared" si="20"/>
        <v>100</v>
      </c>
      <c r="L105">
        <f t="shared" si="21"/>
        <v>0.88365920613004323</v>
      </c>
      <c r="AD105">
        <v>0.12980920891938313</v>
      </c>
      <c r="AE105">
        <v>1</v>
      </c>
      <c r="AF105">
        <v>0</v>
      </c>
      <c r="AG105">
        <f t="shared" si="25"/>
        <v>94</v>
      </c>
      <c r="AH105">
        <f t="shared" si="26"/>
        <v>7</v>
      </c>
      <c r="AI105">
        <f t="shared" si="22"/>
        <v>0.37333333333333329</v>
      </c>
      <c r="AJ105">
        <f t="shared" si="23"/>
        <v>0.95333333333333337</v>
      </c>
      <c r="AK105">
        <f t="shared" si="24"/>
        <v>6.3555555555554911E-3</v>
      </c>
    </row>
    <row r="106" spans="1:37">
      <c r="A106">
        <v>499</v>
      </c>
      <c r="B106">
        <v>23.84</v>
      </c>
      <c r="C106" s="8">
        <v>1</v>
      </c>
      <c r="D106" s="9">
        <v>0</v>
      </c>
      <c r="E106" s="10">
        <f t="shared" si="14"/>
        <v>1</v>
      </c>
      <c r="F106">
        <f t="shared" si="15"/>
        <v>1</v>
      </c>
      <c r="G106">
        <f t="shared" si="16"/>
        <v>0.46834247378057592</v>
      </c>
      <c r="H106" s="8">
        <f t="shared" si="17"/>
        <v>0.46834247378057592</v>
      </c>
      <c r="I106" s="10">
        <f t="shared" si="18"/>
        <v>0.53165752621942408</v>
      </c>
      <c r="J106" s="8">
        <f t="shared" si="19"/>
        <v>-0.7585554691036529</v>
      </c>
      <c r="K106" s="10">
        <f t="shared" si="20"/>
        <v>0</v>
      </c>
      <c r="L106">
        <f t="shared" si="21"/>
        <v>1.1351896442954521</v>
      </c>
      <c r="AD106">
        <v>0.13079701396426538</v>
      </c>
      <c r="AE106">
        <v>1</v>
      </c>
      <c r="AF106">
        <v>0</v>
      </c>
      <c r="AG106">
        <f t="shared" si="25"/>
        <v>95</v>
      </c>
      <c r="AH106">
        <f t="shared" si="26"/>
        <v>7</v>
      </c>
      <c r="AI106">
        <f t="shared" si="22"/>
        <v>0.3666666666666667</v>
      </c>
      <c r="AJ106">
        <f t="shared" si="23"/>
        <v>0.95333333333333337</v>
      </c>
      <c r="AK106">
        <f t="shared" si="24"/>
        <v>6.3555555555555969E-3</v>
      </c>
    </row>
    <row r="107" spans="1:37">
      <c r="A107">
        <v>502.5</v>
      </c>
      <c r="B107">
        <v>16.489999999999998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0.11635675578495511</v>
      </c>
      <c r="H107" s="8">
        <f t="shared" si="17"/>
        <v>0.11635675578495511</v>
      </c>
      <c r="I107" s="10">
        <f t="shared" si="18"/>
        <v>0.88364324421504492</v>
      </c>
      <c r="J107" s="8">
        <f t="shared" si="19"/>
        <v>-0.12370186769322206</v>
      </c>
      <c r="K107" s="10">
        <f t="shared" si="20"/>
        <v>100</v>
      </c>
      <c r="L107">
        <f t="shared" si="21"/>
        <v>0.13167843079965688</v>
      </c>
      <c r="AD107">
        <v>0.13085596929656712</v>
      </c>
      <c r="AE107">
        <v>1</v>
      </c>
      <c r="AF107">
        <v>0</v>
      </c>
      <c r="AG107">
        <f t="shared" si="25"/>
        <v>96</v>
      </c>
      <c r="AH107">
        <f t="shared" si="26"/>
        <v>7</v>
      </c>
      <c r="AI107">
        <f t="shared" si="22"/>
        <v>0.36</v>
      </c>
      <c r="AJ107">
        <f t="shared" si="23"/>
        <v>0.95333333333333337</v>
      </c>
      <c r="AK107">
        <f t="shared" si="24"/>
        <v>6.3555555555554911E-3</v>
      </c>
    </row>
    <row r="108" spans="1:37">
      <c r="A108">
        <v>503.2</v>
      </c>
      <c r="B108">
        <v>22.33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0.38333150783268471</v>
      </c>
      <c r="H108" s="8">
        <f t="shared" si="17"/>
        <v>0.38333150783268471</v>
      </c>
      <c r="I108" s="10">
        <f t="shared" si="18"/>
        <v>0.61666849216731534</v>
      </c>
      <c r="J108" s="8">
        <f t="shared" si="19"/>
        <v>-0.9588551084798953</v>
      </c>
      <c r="K108" s="10">
        <f t="shared" si="20"/>
        <v>0</v>
      </c>
      <c r="L108">
        <f t="shared" si="21"/>
        <v>1.6087080752998704</v>
      </c>
      <c r="AD108">
        <v>0.13625208068460229</v>
      </c>
      <c r="AE108">
        <v>1</v>
      </c>
      <c r="AF108">
        <v>0</v>
      </c>
      <c r="AG108">
        <f t="shared" si="25"/>
        <v>97</v>
      </c>
      <c r="AH108">
        <f t="shared" si="26"/>
        <v>7</v>
      </c>
      <c r="AI108">
        <f t="shared" si="22"/>
        <v>0.35333333333333339</v>
      </c>
      <c r="AJ108">
        <f t="shared" si="23"/>
        <v>0.95333333333333337</v>
      </c>
      <c r="AK108">
        <f t="shared" si="24"/>
        <v>6.3555555555555969E-3</v>
      </c>
    </row>
    <row r="109" spans="1:37">
      <c r="A109">
        <v>506.3</v>
      </c>
      <c r="B109">
        <v>18</v>
      </c>
      <c r="C109" s="8">
        <v>0</v>
      </c>
      <c r="D109" s="9">
        <v>1</v>
      </c>
      <c r="E109" s="10">
        <f t="shared" si="14"/>
        <v>1</v>
      </c>
      <c r="F109">
        <f t="shared" si="15"/>
        <v>0</v>
      </c>
      <c r="G109">
        <f t="shared" si="16"/>
        <v>0.17042394558257151</v>
      </c>
      <c r="H109" s="8">
        <f t="shared" si="17"/>
        <v>0.17042394558257151</v>
      </c>
      <c r="I109" s="10">
        <f t="shared" si="18"/>
        <v>0.82957605441742843</v>
      </c>
      <c r="J109" s="8">
        <f t="shared" si="19"/>
        <v>-0.18684048649324303</v>
      </c>
      <c r="K109" s="10">
        <f t="shared" si="20"/>
        <v>100</v>
      </c>
      <c r="L109">
        <f t="shared" si="21"/>
        <v>0.20543498655135617</v>
      </c>
      <c r="AD109">
        <v>0.13899197881504019</v>
      </c>
      <c r="AE109">
        <v>1</v>
      </c>
      <c r="AF109">
        <v>0</v>
      </c>
      <c r="AG109">
        <f t="shared" si="25"/>
        <v>98</v>
      </c>
      <c r="AH109">
        <f t="shared" si="26"/>
        <v>7</v>
      </c>
      <c r="AI109">
        <f t="shared" si="22"/>
        <v>0.34666666666666668</v>
      </c>
      <c r="AJ109">
        <f t="shared" si="23"/>
        <v>0.95333333333333337</v>
      </c>
      <c r="AK109">
        <f t="shared" si="24"/>
        <v>6.3555555555555969E-3</v>
      </c>
    </row>
    <row r="110" spans="1:37">
      <c r="A110">
        <v>506.3</v>
      </c>
      <c r="B110">
        <v>22.47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0.401029784047436</v>
      </c>
      <c r="H110" s="8">
        <f t="shared" si="17"/>
        <v>0.401029784047436</v>
      </c>
      <c r="I110" s="10">
        <f t="shared" si="18"/>
        <v>0.59897021595256406</v>
      </c>
      <c r="J110" s="8">
        <f t="shared" si="19"/>
        <v>-0.91371958000126818</v>
      </c>
      <c r="K110" s="10">
        <f t="shared" si="20"/>
        <v>0</v>
      </c>
      <c r="L110">
        <f t="shared" si="21"/>
        <v>1.4935803767675138</v>
      </c>
      <c r="AD110">
        <v>0.15222521700689914</v>
      </c>
      <c r="AE110">
        <v>1</v>
      </c>
      <c r="AF110">
        <v>0</v>
      </c>
      <c r="AG110">
        <f t="shared" si="25"/>
        <v>99</v>
      </c>
      <c r="AH110">
        <f t="shared" si="26"/>
        <v>7</v>
      </c>
      <c r="AI110">
        <f t="shared" si="22"/>
        <v>0.33999999999999997</v>
      </c>
      <c r="AJ110">
        <f t="shared" si="23"/>
        <v>0.95333333333333337</v>
      </c>
      <c r="AK110">
        <f t="shared" si="24"/>
        <v>6.3555555555554911E-3</v>
      </c>
    </row>
    <row r="111" spans="1:37">
      <c r="A111">
        <v>507.4</v>
      </c>
      <c r="B111">
        <v>21.41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0.33891740460217246</v>
      </c>
      <c r="H111" s="8">
        <f t="shared" si="17"/>
        <v>0.33891740460217246</v>
      </c>
      <c r="I111" s="10">
        <f t="shared" si="18"/>
        <v>0.66108259539782754</v>
      </c>
      <c r="J111" s="8">
        <f t="shared" si="19"/>
        <v>-0.41387649172062552</v>
      </c>
      <c r="K111" s="10">
        <f t="shared" si="20"/>
        <v>100</v>
      </c>
      <c r="L111">
        <f t="shared" si="21"/>
        <v>0.51267028804202308</v>
      </c>
      <c r="AD111">
        <v>0.15255862232547998</v>
      </c>
      <c r="AE111">
        <v>1</v>
      </c>
      <c r="AF111">
        <v>0</v>
      </c>
      <c r="AG111">
        <f t="shared" si="25"/>
        <v>100</v>
      </c>
      <c r="AH111">
        <f t="shared" si="26"/>
        <v>7</v>
      </c>
      <c r="AI111">
        <f t="shared" si="22"/>
        <v>0.33333333333333337</v>
      </c>
      <c r="AJ111">
        <f t="shared" si="23"/>
        <v>0.95333333333333337</v>
      </c>
      <c r="AK111">
        <f t="shared" si="24"/>
        <v>6.3555555555555969E-3</v>
      </c>
    </row>
    <row r="112" spans="1:37">
      <c r="A112">
        <v>508.8</v>
      </c>
      <c r="B112">
        <v>13.06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5.4256072270271592E-2</v>
      </c>
      <c r="H112" s="8">
        <f t="shared" si="17"/>
        <v>5.4256072270271592E-2</v>
      </c>
      <c r="I112" s="10">
        <f t="shared" si="18"/>
        <v>0.94574392772972837</v>
      </c>
      <c r="J112" s="8">
        <f t="shared" si="19"/>
        <v>-5.5783436076733535E-2</v>
      </c>
      <c r="K112" s="10">
        <f t="shared" si="20"/>
        <v>100</v>
      </c>
      <c r="L112">
        <f t="shared" si="21"/>
        <v>5.7368671031823658E-2</v>
      </c>
      <c r="AD112">
        <v>0.15646153956530701</v>
      </c>
      <c r="AE112">
        <v>1</v>
      </c>
      <c r="AF112">
        <v>0</v>
      </c>
      <c r="AG112">
        <f t="shared" si="25"/>
        <v>101</v>
      </c>
      <c r="AH112">
        <f t="shared" si="26"/>
        <v>7</v>
      </c>
      <c r="AI112">
        <f t="shared" si="22"/>
        <v>0.32666666666666666</v>
      </c>
      <c r="AJ112">
        <f t="shared" si="23"/>
        <v>0.95333333333333337</v>
      </c>
      <c r="AK112">
        <f t="shared" si="24"/>
        <v>6.3555555555555969E-3</v>
      </c>
    </row>
    <row r="113" spans="1:37">
      <c r="A113">
        <v>512.20000000000005</v>
      </c>
      <c r="B113">
        <v>14.11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7.3109452755398818E-2</v>
      </c>
      <c r="H113" s="8">
        <f t="shared" si="17"/>
        <v>7.3109452755398818E-2</v>
      </c>
      <c r="I113" s="10">
        <f t="shared" si="18"/>
        <v>0.92689054724460118</v>
      </c>
      <c r="J113" s="8">
        <f t="shared" si="19"/>
        <v>-7.5919792399627137E-2</v>
      </c>
      <c r="K113" s="10">
        <f t="shared" si="20"/>
        <v>100</v>
      </c>
      <c r="L113">
        <f t="shared" si="21"/>
        <v>7.8876036628848747E-2</v>
      </c>
      <c r="AD113">
        <v>0.16275880114139912</v>
      </c>
      <c r="AE113">
        <v>1</v>
      </c>
      <c r="AF113">
        <v>0</v>
      </c>
      <c r="AG113">
        <f t="shared" si="25"/>
        <v>102</v>
      </c>
      <c r="AH113">
        <f t="shared" si="26"/>
        <v>7</v>
      </c>
      <c r="AI113">
        <f t="shared" si="22"/>
        <v>0.31999999999999995</v>
      </c>
      <c r="AJ113">
        <f t="shared" si="23"/>
        <v>0.95333333333333337</v>
      </c>
      <c r="AK113">
        <f t="shared" si="24"/>
        <v>6.3555555555554911E-3</v>
      </c>
    </row>
    <row r="114" spans="1:37">
      <c r="A114">
        <v>512.20000000000005</v>
      </c>
      <c r="B114">
        <v>15.92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0.11289719212132705</v>
      </c>
      <c r="H114" s="8">
        <f t="shared" si="17"/>
        <v>0.11289719212132705</v>
      </c>
      <c r="I114" s="10">
        <f t="shared" si="18"/>
        <v>0.88710280787867291</v>
      </c>
      <c r="J114" s="8">
        <f t="shared" si="19"/>
        <v>-0.11979439822706565</v>
      </c>
      <c r="K114" s="10">
        <f t="shared" si="20"/>
        <v>100</v>
      </c>
      <c r="L114">
        <f t="shared" si="21"/>
        <v>0.12726506005690352</v>
      </c>
      <c r="AD114">
        <v>0.16957759736109193</v>
      </c>
      <c r="AE114">
        <v>1</v>
      </c>
      <c r="AF114">
        <v>0</v>
      </c>
      <c r="AG114">
        <f t="shared" si="25"/>
        <v>103</v>
      </c>
      <c r="AH114">
        <f t="shared" si="26"/>
        <v>7</v>
      </c>
      <c r="AI114">
        <f t="shared" si="22"/>
        <v>0.31333333333333335</v>
      </c>
      <c r="AJ114">
        <f t="shared" si="23"/>
        <v>0.95333333333333337</v>
      </c>
      <c r="AK114">
        <f t="shared" si="24"/>
        <v>6.3555555555555969E-3</v>
      </c>
    </row>
    <row r="115" spans="1:37">
      <c r="A115">
        <v>512.20000000000005</v>
      </c>
      <c r="B115">
        <v>16.21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0.12080442736161223</v>
      </c>
      <c r="H115" s="8">
        <f t="shared" si="17"/>
        <v>0.12080442736161223</v>
      </c>
      <c r="I115" s="10">
        <f t="shared" si="18"/>
        <v>0.87919557263838777</v>
      </c>
      <c r="J115" s="8">
        <f t="shared" si="19"/>
        <v>-0.12874791157602802</v>
      </c>
      <c r="K115" s="10">
        <f t="shared" si="20"/>
        <v>100</v>
      </c>
      <c r="L115">
        <f t="shared" si="21"/>
        <v>0.137403361801617</v>
      </c>
      <c r="AD115">
        <v>0.17042394558257151</v>
      </c>
      <c r="AE115">
        <v>1</v>
      </c>
      <c r="AF115">
        <v>0</v>
      </c>
      <c r="AG115">
        <f t="shared" si="25"/>
        <v>104</v>
      </c>
      <c r="AH115">
        <f t="shared" si="26"/>
        <v>7</v>
      </c>
      <c r="AI115">
        <f t="shared" si="22"/>
        <v>0.30666666666666664</v>
      </c>
      <c r="AJ115">
        <f t="shared" si="23"/>
        <v>0.95333333333333337</v>
      </c>
      <c r="AK115">
        <f t="shared" si="24"/>
        <v>6.3555555555554911E-3</v>
      </c>
    </row>
    <row r="116" spans="1:37">
      <c r="A116">
        <v>513.70000000000005</v>
      </c>
      <c r="B116">
        <v>16.02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0.11742672323822659</v>
      </c>
      <c r="H116" s="8">
        <f t="shared" si="17"/>
        <v>0.11742672323822659</v>
      </c>
      <c r="I116" s="10">
        <f t="shared" si="18"/>
        <v>0.88257327676177344</v>
      </c>
      <c r="J116" s="8">
        <f t="shared" si="19"/>
        <v>-0.12491346046393012</v>
      </c>
      <c r="K116" s="10">
        <f t="shared" si="20"/>
        <v>100</v>
      </c>
      <c r="L116">
        <f t="shared" si="21"/>
        <v>0.13305039516840339</v>
      </c>
      <c r="AD116">
        <v>0.17175403879976564</v>
      </c>
      <c r="AE116">
        <v>1</v>
      </c>
      <c r="AF116">
        <v>0</v>
      </c>
      <c r="AG116">
        <f t="shared" si="25"/>
        <v>105</v>
      </c>
      <c r="AH116">
        <f t="shared" si="26"/>
        <v>7</v>
      </c>
      <c r="AI116">
        <f t="shared" si="22"/>
        <v>0.30000000000000004</v>
      </c>
      <c r="AJ116">
        <f t="shared" si="23"/>
        <v>0.95333333333333337</v>
      </c>
      <c r="AK116">
        <f t="shared" si="24"/>
        <v>6.3555555555555969E-3</v>
      </c>
    </row>
    <row r="117" spans="1:37">
      <c r="A117">
        <v>515.9</v>
      </c>
      <c r="B117">
        <v>13.12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5.9688117850345959E-2</v>
      </c>
      <c r="H117" s="8">
        <f t="shared" si="17"/>
        <v>5.9688117850345959E-2</v>
      </c>
      <c r="I117" s="10">
        <f t="shared" si="18"/>
        <v>0.940311882149654</v>
      </c>
      <c r="J117" s="8">
        <f t="shared" si="19"/>
        <v>-6.1543669227150148E-2</v>
      </c>
      <c r="K117" s="10">
        <f t="shared" si="20"/>
        <v>100</v>
      </c>
      <c r="L117">
        <f t="shared" si="21"/>
        <v>6.3476936730707381E-2</v>
      </c>
      <c r="AD117">
        <v>0.1841353390721544</v>
      </c>
      <c r="AE117">
        <v>1</v>
      </c>
      <c r="AF117">
        <v>0</v>
      </c>
      <c r="AG117">
        <f t="shared" si="25"/>
        <v>106</v>
      </c>
      <c r="AH117">
        <f t="shared" si="26"/>
        <v>7</v>
      </c>
      <c r="AI117">
        <f t="shared" si="22"/>
        <v>0.29333333333333333</v>
      </c>
      <c r="AJ117">
        <f t="shared" si="23"/>
        <v>0.95333333333333337</v>
      </c>
      <c r="AK117">
        <f t="shared" si="24"/>
        <v>6.3555555555555969E-3</v>
      </c>
    </row>
    <row r="118" spans="1:37">
      <c r="A118">
        <v>516.4</v>
      </c>
      <c r="B118">
        <v>16.329999999999998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0.12980920891938313</v>
      </c>
      <c r="H118" s="8">
        <f t="shared" si="17"/>
        <v>0.12980920891938313</v>
      </c>
      <c r="I118" s="10">
        <f t="shared" si="18"/>
        <v>0.87019079108061681</v>
      </c>
      <c r="J118" s="8">
        <f t="shared" si="19"/>
        <v>-0.13904279128359498</v>
      </c>
      <c r="K118" s="10">
        <f t="shared" si="20"/>
        <v>100</v>
      </c>
      <c r="L118">
        <f t="shared" si="21"/>
        <v>0.14917327355094623</v>
      </c>
      <c r="AD118">
        <v>0.18798334756841262</v>
      </c>
      <c r="AE118">
        <v>1</v>
      </c>
      <c r="AF118">
        <v>0</v>
      </c>
      <c r="AG118">
        <f t="shared" si="25"/>
        <v>107</v>
      </c>
      <c r="AH118">
        <f t="shared" si="26"/>
        <v>7</v>
      </c>
      <c r="AI118">
        <f t="shared" si="22"/>
        <v>0.28666666666666663</v>
      </c>
      <c r="AJ118">
        <f t="shared" si="23"/>
        <v>0.95333333333333337</v>
      </c>
      <c r="AK118">
        <f t="shared" si="24"/>
        <v>6.3555555555554911E-3</v>
      </c>
    </row>
    <row r="119" spans="1:37">
      <c r="A119">
        <v>516.6</v>
      </c>
      <c r="B119">
        <v>15.7</v>
      </c>
      <c r="C119" s="8">
        <v>0</v>
      </c>
      <c r="D119" s="9">
        <v>1</v>
      </c>
      <c r="E119" s="10">
        <f t="shared" si="14"/>
        <v>1</v>
      </c>
      <c r="F119">
        <f t="shared" si="15"/>
        <v>0</v>
      </c>
      <c r="G119">
        <f t="shared" si="16"/>
        <v>0.11237016110311657</v>
      </c>
      <c r="H119" s="8">
        <f t="shared" si="17"/>
        <v>0.11237016110311657</v>
      </c>
      <c r="I119" s="10">
        <f t="shared" si="18"/>
        <v>0.88762983889688341</v>
      </c>
      <c r="J119" s="8">
        <f t="shared" si="19"/>
        <v>-0.11920047098437866</v>
      </c>
      <c r="K119" s="10">
        <f t="shared" si="20"/>
        <v>100</v>
      </c>
      <c r="L119">
        <f t="shared" si="21"/>
        <v>0.12659574540978302</v>
      </c>
      <c r="AD119">
        <v>0.19139644920588458</v>
      </c>
      <c r="AE119">
        <v>1</v>
      </c>
      <c r="AF119">
        <v>0</v>
      </c>
      <c r="AG119">
        <f t="shared" si="25"/>
        <v>108</v>
      </c>
      <c r="AH119">
        <f t="shared" si="26"/>
        <v>7</v>
      </c>
      <c r="AI119">
        <f t="shared" si="22"/>
        <v>0.28000000000000003</v>
      </c>
      <c r="AJ119">
        <f t="shared" si="23"/>
        <v>0.95333333333333337</v>
      </c>
      <c r="AK119">
        <f t="shared" si="24"/>
        <v>6.3555555555555969E-3</v>
      </c>
    </row>
    <row r="120" spans="1:37">
      <c r="A120">
        <v>519.4</v>
      </c>
      <c r="B120">
        <v>20.78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0.33393682035842281</v>
      </c>
      <c r="H120" s="8">
        <f t="shared" si="17"/>
        <v>0.33393682035842281</v>
      </c>
      <c r="I120" s="10">
        <f t="shared" si="18"/>
        <v>0.66606317964157724</v>
      </c>
      <c r="J120" s="8">
        <f t="shared" si="19"/>
        <v>-0.40637074861439104</v>
      </c>
      <c r="K120" s="10">
        <f t="shared" si="20"/>
        <v>100</v>
      </c>
      <c r="L120">
        <f t="shared" si="21"/>
        <v>0.50135907608362507</v>
      </c>
      <c r="AD120">
        <v>0.19975989345485359</v>
      </c>
      <c r="AE120">
        <v>1</v>
      </c>
      <c r="AF120">
        <v>0</v>
      </c>
      <c r="AG120">
        <f t="shared" si="25"/>
        <v>109</v>
      </c>
      <c r="AH120">
        <f t="shared" si="26"/>
        <v>7</v>
      </c>
      <c r="AI120">
        <f t="shared" si="22"/>
        <v>0.27333333333333332</v>
      </c>
      <c r="AJ120">
        <f t="shared" si="23"/>
        <v>0.95333333333333337</v>
      </c>
      <c r="AK120">
        <f t="shared" si="24"/>
        <v>6.3555555555554911E-3</v>
      </c>
    </row>
    <row r="121" spans="1:37">
      <c r="A121">
        <v>519.79999999999995</v>
      </c>
      <c r="B121">
        <v>21.82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0.39873293829298995</v>
      </c>
      <c r="H121" s="8">
        <f t="shared" si="17"/>
        <v>0.39873293829298995</v>
      </c>
      <c r="I121" s="10">
        <f t="shared" si="18"/>
        <v>0.60126706170701005</v>
      </c>
      <c r="J121" s="8">
        <f t="shared" si="19"/>
        <v>-0.91946341377847696</v>
      </c>
      <c r="K121" s="10">
        <f t="shared" si="20"/>
        <v>0</v>
      </c>
      <c r="L121">
        <f t="shared" si="21"/>
        <v>1.5079443004660869</v>
      </c>
      <c r="AD121">
        <v>0.20427789565231622</v>
      </c>
      <c r="AE121">
        <v>1</v>
      </c>
      <c r="AF121">
        <v>0</v>
      </c>
      <c r="AG121">
        <f t="shared" si="25"/>
        <v>110</v>
      </c>
      <c r="AH121">
        <f t="shared" si="26"/>
        <v>7</v>
      </c>
      <c r="AI121">
        <f t="shared" si="22"/>
        <v>0.26666666666666672</v>
      </c>
      <c r="AJ121">
        <f t="shared" si="23"/>
        <v>0.95333333333333337</v>
      </c>
      <c r="AK121">
        <f t="shared" si="24"/>
        <v>6.3555555555555969E-3</v>
      </c>
    </row>
    <row r="122" spans="1:37">
      <c r="A122">
        <v>520</v>
      </c>
      <c r="B122">
        <v>15.71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0.11678274392590637</v>
      </c>
      <c r="H122" s="8">
        <f t="shared" si="17"/>
        <v>0.11678274392590637</v>
      </c>
      <c r="I122" s="10">
        <f t="shared" si="18"/>
        <v>0.88321725607409363</v>
      </c>
      <c r="J122" s="8">
        <f t="shared" si="19"/>
        <v>-0.12418406552280241</v>
      </c>
      <c r="K122" s="10">
        <f t="shared" si="20"/>
        <v>100</v>
      </c>
      <c r="L122">
        <f t="shared" si="21"/>
        <v>0.13222425526988277</v>
      </c>
      <c r="AD122">
        <v>0.20531506304004593</v>
      </c>
      <c r="AE122">
        <v>1</v>
      </c>
      <c r="AF122">
        <v>0</v>
      </c>
      <c r="AG122">
        <f t="shared" si="25"/>
        <v>111</v>
      </c>
      <c r="AH122">
        <f t="shared" si="26"/>
        <v>7</v>
      </c>
      <c r="AI122">
        <f t="shared" si="22"/>
        <v>0.26</v>
      </c>
      <c r="AJ122">
        <f t="shared" si="23"/>
        <v>0.95333333333333337</v>
      </c>
      <c r="AK122">
        <f t="shared" si="24"/>
        <v>6.3555555555555969E-3</v>
      </c>
    </row>
    <row r="123" spans="1:37">
      <c r="A123">
        <v>520</v>
      </c>
      <c r="B123">
        <v>15.86</v>
      </c>
      <c r="C123" s="8">
        <v>0</v>
      </c>
      <c r="D123" s="9">
        <v>1</v>
      </c>
      <c r="E123" s="10">
        <f t="shared" si="14"/>
        <v>1</v>
      </c>
      <c r="F123">
        <f t="shared" si="15"/>
        <v>0</v>
      </c>
      <c r="G123">
        <f t="shared" si="16"/>
        <v>0.12093454213034444</v>
      </c>
      <c r="H123" s="8">
        <f t="shared" si="17"/>
        <v>0.12093454213034444</v>
      </c>
      <c r="I123" s="10">
        <f t="shared" si="18"/>
        <v>0.87906545786965551</v>
      </c>
      <c r="J123" s="8">
        <f t="shared" si="19"/>
        <v>-0.12889591550344509</v>
      </c>
      <c r="K123" s="10">
        <f t="shared" si="20"/>
        <v>100</v>
      </c>
      <c r="L123">
        <f t="shared" si="21"/>
        <v>0.1375717144243383</v>
      </c>
      <c r="AD123">
        <v>0.21264013805892643</v>
      </c>
      <c r="AE123">
        <v>1</v>
      </c>
      <c r="AF123">
        <v>0</v>
      </c>
      <c r="AG123">
        <f t="shared" si="25"/>
        <v>112</v>
      </c>
      <c r="AH123">
        <f t="shared" si="26"/>
        <v>7</v>
      </c>
      <c r="AI123">
        <f t="shared" si="22"/>
        <v>0.2533333333333333</v>
      </c>
      <c r="AJ123">
        <f t="shared" si="23"/>
        <v>0.95333333333333337</v>
      </c>
      <c r="AK123">
        <f t="shared" si="24"/>
        <v>6.3555555555554911E-3</v>
      </c>
    </row>
    <row r="124" spans="1:37">
      <c r="A124">
        <v>523.79999999999995</v>
      </c>
      <c r="B124">
        <v>18.420000000000002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0.22074649582367029</v>
      </c>
      <c r="H124" s="8">
        <f t="shared" si="17"/>
        <v>0.22074649582367029</v>
      </c>
      <c r="I124" s="10">
        <f t="shared" si="18"/>
        <v>0.77925350417632977</v>
      </c>
      <c r="J124" s="8">
        <f t="shared" si="19"/>
        <v>-0.2494188634871437</v>
      </c>
      <c r="K124" s="10">
        <f t="shared" si="20"/>
        <v>100</v>
      </c>
      <c r="L124">
        <f t="shared" si="21"/>
        <v>0.28327943941297912</v>
      </c>
      <c r="AD124">
        <v>0.22074649582367029</v>
      </c>
      <c r="AE124">
        <v>1</v>
      </c>
      <c r="AF124">
        <v>0</v>
      </c>
      <c r="AG124">
        <f t="shared" si="25"/>
        <v>113</v>
      </c>
      <c r="AH124">
        <f t="shared" si="26"/>
        <v>7</v>
      </c>
      <c r="AI124">
        <f t="shared" si="22"/>
        <v>0.2466666666666667</v>
      </c>
      <c r="AJ124">
        <f t="shared" si="23"/>
        <v>0.95333333333333337</v>
      </c>
      <c r="AK124">
        <f t="shared" si="24"/>
        <v>6.3555555555555969E-3</v>
      </c>
    </row>
    <row r="125" spans="1:37">
      <c r="A125">
        <v>526.4</v>
      </c>
      <c r="B125">
        <v>22.22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0.44381002345081078</v>
      </c>
      <c r="H125" s="8">
        <f t="shared" si="17"/>
        <v>0.44381002345081078</v>
      </c>
      <c r="I125" s="10">
        <f t="shared" si="18"/>
        <v>0.55618997654918922</v>
      </c>
      <c r="J125" s="8">
        <f t="shared" si="19"/>
        <v>-0.58664535865140188</v>
      </c>
      <c r="K125" s="10">
        <f t="shared" si="20"/>
        <v>100</v>
      </c>
      <c r="L125">
        <f t="shared" si="21"/>
        <v>0.79794682062480571</v>
      </c>
      <c r="AD125">
        <v>0.22543528254333139</v>
      </c>
      <c r="AE125">
        <v>1</v>
      </c>
      <c r="AF125">
        <v>0</v>
      </c>
      <c r="AG125">
        <f t="shared" si="25"/>
        <v>114</v>
      </c>
      <c r="AH125">
        <f t="shared" si="26"/>
        <v>7</v>
      </c>
      <c r="AI125">
        <f t="shared" si="22"/>
        <v>0.24</v>
      </c>
      <c r="AJ125">
        <f t="shared" si="23"/>
        <v>0.95333333333333337</v>
      </c>
      <c r="AK125">
        <f t="shared" si="24"/>
        <v>0</v>
      </c>
    </row>
    <row r="126" spans="1:37">
      <c r="A126">
        <v>527.20000000000005</v>
      </c>
      <c r="B126">
        <v>19.309999999999999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0.27185500167587962</v>
      </c>
      <c r="H126" s="8">
        <f t="shared" si="17"/>
        <v>0.27185500167587962</v>
      </c>
      <c r="I126" s="10">
        <f t="shared" si="18"/>
        <v>0.72814499832412038</v>
      </c>
      <c r="J126" s="8">
        <f t="shared" si="19"/>
        <v>-0.31725507709572032</v>
      </c>
      <c r="K126" s="10">
        <f t="shared" si="20"/>
        <v>100</v>
      </c>
      <c r="L126">
        <f t="shared" si="21"/>
        <v>0.37335283810446274</v>
      </c>
      <c r="AD126">
        <v>0.22586148922670693</v>
      </c>
      <c r="AE126">
        <v>0</v>
      </c>
      <c r="AF126">
        <v>1</v>
      </c>
      <c r="AG126">
        <f t="shared" si="25"/>
        <v>114</v>
      </c>
      <c r="AH126">
        <f t="shared" si="26"/>
        <v>8</v>
      </c>
      <c r="AI126">
        <f t="shared" si="22"/>
        <v>0.24</v>
      </c>
      <c r="AJ126">
        <f t="shared" si="23"/>
        <v>0.94666666666666666</v>
      </c>
      <c r="AK126">
        <f t="shared" si="24"/>
        <v>6.3111111111111519E-3</v>
      </c>
    </row>
    <row r="127" spans="1:37">
      <c r="A127">
        <v>529.4</v>
      </c>
      <c r="B127">
        <v>22.54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0.47375299338077836</v>
      </c>
      <c r="H127" s="8">
        <f t="shared" si="17"/>
        <v>0.47375299338077836</v>
      </c>
      <c r="I127" s="10">
        <f t="shared" si="18"/>
        <v>0.52624700661922164</v>
      </c>
      <c r="J127" s="8">
        <f t="shared" si="19"/>
        <v>-0.64198458213621912</v>
      </c>
      <c r="K127" s="10">
        <f t="shared" si="20"/>
        <v>100</v>
      </c>
      <c r="L127">
        <f t="shared" si="21"/>
        <v>0.90024833855933628</v>
      </c>
      <c r="AD127">
        <v>0.23787278705009446</v>
      </c>
      <c r="AE127">
        <v>1</v>
      </c>
      <c r="AF127">
        <v>0</v>
      </c>
      <c r="AG127">
        <f t="shared" si="25"/>
        <v>115</v>
      </c>
      <c r="AH127">
        <f t="shared" si="26"/>
        <v>8</v>
      </c>
      <c r="AI127">
        <f t="shared" si="22"/>
        <v>0.23333333333333328</v>
      </c>
      <c r="AJ127">
        <f t="shared" si="23"/>
        <v>0.94666666666666666</v>
      </c>
      <c r="AK127">
        <f t="shared" si="24"/>
        <v>6.3111111111110469E-3</v>
      </c>
    </row>
    <row r="128" spans="1:37">
      <c r="A128">
        <v>530.20000000000005</v>
      </c>
      <c r="B128">
        <v>15.56</v>
      </c>
      <c r="C128" s="8">
        <v>1</v>
      </c>
      <c r="D128" s="9">
        <v>0</v>
      </c>
      <c r="E128" s="10">
        <f t="shared" si="14"/>
        <v>1</v>
      </c>
      <c r="F128">
        <f t="shared" si="15"/>
        <v>1</v>
      </c>
      <c r="G128">
        <f t="shared" si="16"/>
        <v>0.12561165148550715</v>
      </c>
      <c r="H128" s="8">
        <f t="shared" si="17"/>
        <v>0.12561165148550715</v>
      </c>
      <c r="I128" s="10">
        <f t="shared" si="18"/>
        <v>0.87438834851449287</v>
      </c>
      <c r="J128" s="8">
        <f t="shared" si="19"/>
        <v>-2.0745602626462376</v>
      </c>
      <c r="K128" s="10">
        <f t="shared" si="20"/>
        <v>0</v>
      </c>
      <c r="L128">
        <f t="shared" si="21"/>
        <v>6.9610449203860538</v>
      </c>
      <c r="AD128">
        <v>0.23887533160980243</v>
      </c>
      <c r="AE128">
        <v>1</v>
      </c>
      <c r="AF128">
        <v>0</v>
      </c>
      <c r="AG128">
        <f t="shared" si="25"/>
        <v>116</v>
      </c>
      <c r="AH128">
        <f t="shared" si="26"/>
        <v>8</v>
      </c>
      <c r="AI128">
        <f t="shared" si="22"/>
        <v>0.22666666666666668</v>
      </c>
      <c r="AJ128">
        <f t="shared" si="23"/>
        <v>0.94666666666666666</v>
      </c>
      <c r="AK128">
        <f t="shared" si="24"/>
        <v>0</v>
      </c>
    </row>
    <row r="129" spans="1:37">
      <c r="A129">
        <v>531.5</v>
      </c>
      <c r="B129">
        <v>21.81</v>
      </c>
      <c r="C129" s="8">
        <v>1</v>
      </c>
      <c r="D129" s="9">
        <v>0</v>
      </c>
      <c r="E129" s="10">
        <f t="shared" si="14"/>
        <v>1</v>
      </c>
      <c r="F129">
        <f t="shared" si="15"/>
        <v>1</v>
      </c>
      <c r="G129">
        <f t="shared" si="16"/>
        <v>0.43222159314047254</v>
      </c>
      <c r="H129" s="8">
        <f t="shared" si="17"/>
        <v>0.43222159314047254</v>
      </c>
      <c r="I129" s="10">
        <f t="shared" si="18"/>
        <v>0.56777840685952752</v>
      </c>
      <c r="J129" s="8">
        <f t="shared" si="19"/>
        <v>-0.83881687516598458</v>
      </c>
      <c r="K129" s="10">
        <f t="shared" si="20"/>
        <v>0</v>
      </c>
      <c r="L129">
        <f t="shared" si="21"/>
        <v>1.3136280460541427</v>
      </c>
      <c r="AD129">
        <v>0.25576352633382637</v>
      </c>
      <c r="AE129">
        <v>0</v>
      </c>
      <c r="AF129">
        <v>1</v>
      </c>
      <c r="AG129">
        <f t="shared" si="25"/>
        <v>116</v>
      </c>
      <c r="AH129">
        <f t="shared" si="26"/>
        <v>9</v>
      </c>
      <c r="AI129">
        <f t="shared" si="22"/>
        <v>0.22666666666666668</v>
      </c>
      <c r="AJ129">
        <f t="shared" si="23"/>
        <v>0.94</v>
      </c>
      <c r="AK129">
        <f t="shared" si="24"/>
        <v>6.2666666666667068E-3</v>
      </c>
    </row>
    <row r="130" spans="1:37">
      <c r="A130">
        <v>534.6</v>
      </c>
      <c r="B130">
        <v>18.66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0.25576352633382637</v>
      </c>
      <c r="H130" s="8">
        <f t="shared" si="17"/>
        <v>0.25576352633382637</v>
      </c>
      <c r="I130" s="10">
        <f t="shared" si="18"/>
        <v>0.74423647366617363</v>
      </c>
      <c r="J130" s="8">
        <f t="shared" si="19"/>
        <v>-1.3635019866581526</v>
      </c>
      <c r="K130" s="10">
        <f t="shared" si="20"/>
        <v>0</v>
      </c>
      <c r="L130">
        <f t="shared" si="21"/>
        <v>2.9098616379521802</v>
      </c>
      <c r="AD130">
        <v>0.25705339882086037</v>
      </c>
      <c r="AE130">
        <v>1</v>
      </c>
      <c r="AF130">
        <v>0</v>
      </c>
      <c r="AG130">
        <f t="shared" si="25"/>
        <v>117</v>
      </c>
      <c r="AH130">
        <f t="shared" si="26"/>
        <v>9</v>
      </c>
      <c r="AI130">
        <f t="shared" si="22"/>
        <v>0.21999999999999997</v>
      </c>
      <c r="AJ130">
        <f t="shared" si="23"/>
        <v>0.94</v>
      </c>
      <c r="AK130">
        <f t="shared" si="24"/>
        <v>0</v>
      </c>
    </row>
    <row r="131" spans="1:37">
      <c r="A131">
        <v>538.9</v>
      </c>
      <c r="B131">
        <v>15.34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0.13079701396426538</v>
      </c>
      <c r="H131" s="8">
        <f t="shared" si="17"/>
        <v>0.13079701396426538</v>
      </c>
      <c r="I131" s="10">
        <f t="shared" si="18"/>
        <v>0.86920298603573465</v>
      </c>
      <c r="J131" s="8">
        <f t="shared" si="19"/>
        <v>-0.14017859522180728</v>
      </c>
      <c r="K131" s="10">
        <f t="shared" si="20"/>
        <v>100</v>
      </c>
      <c r="L131">
        <f t="shared" si="21"/>
        <v>0.15047925060727765</v>
      </c>
      <c r="AD131">
        <v>0.27031846309532775</v>
      </c>
      <c r="AE131">
        <v>0</v>
      </c>
      <c r="AF131">
        <v>1</v>
      </c>
      <c r="AG131">
        <f t="shared" si="25"/>
        <v>117</v>
      </c>
      <c r="AH131">
        <f t="shared" si="26"/>
        <v>10</v>
      </c>
      <c r="AI131">
        <f t="shared" si="22"/>
        <v>0.21999999999999997</v>
      </c>
      <c r="AJ131">
        <f t="shared" si="23"/>
        <v>0.93333333333333335</v>
      </c>
      <c r="AK131">
        <f t="shared" si="24"/>
        <v>6.2222222222221586E-3</v>
      </c>
    </row>
    <row r="132" spans="1:37">
      <c r="A132">
        <v>541.6</v>
      </c>
      <c r="B132">
        <v>17.43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0.21264013805892643</v>
      </c>
      <c r="H132" s="8">
        <f t="shared" si="17"/>
        <v>0.21264013805892643</v>
      </c>
      <c r="I132" s="10">
        <f t="shared" si="18"/>
        <v>0.78735986194107355</v>
      </c>
      <c r="J132" s="8">
        <f t="shared" si="19"/>
        <v>-0.23906987720857911</v>
      </c>
      <c r="K132" s="10">
        <f t="shared" si="20"/>
        <v>100</v>
      </c>
      <c r="L132">
        <f t="shared" si="21"/>
        <v>0.27006728223954163</v>
      </c>
      <c r="AD132">
        <v>0.27185500167587962</v>
      </c>
      <c r="AE132">
        <v>1</v>
      </c>
      <c r="AF132">
        <v>0</v>
      </c>
      <c r="AG132">
        <f t="shared" si="25"/>
        <v>118</v>
      </c>
      <c r="AH132">
        <f t="shared" si="26"/>
        <v>10</v>
      </c>
      <c r="AI132">
        <f t="shared" si="22"/>
        <v>0.21333333333333337</v>
      </c>
      <c r="AJ132">
        <f t="shared" si="23"/>
        <v>0.93333333333333335</v>
      </c>
      <c r="AK132">
        <f t="shared" si="24"/>
        <v>6.2222222222222626E-3</v>
      </c>
    </row>
    <row r="133" spans="1:37">
      <c r="A133">
        <v>545.20000000000005</v>
      </c>
      <c r="B133">
        <v>20.28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0.374595889980818</v>
      </c>
      <c r="H133" s="8">
        <f t="shared" ref="H133:H196" si="30">E133*G133</f>
        <v>0.374595889980818</v>
      </c>
      <c r="I133" s="10">
        <f t="shared" ref="I133:I196" si="31">E133-H133</f>
        <v>0.62540411001918206</v>
      </c>
      <c r="J133" s="8">
        <f t="shared" ref="J133:J196" si="32">IFERROR(E133*(F133*LN(G133)+(1-F133)*LN(1-G133)),0)</f>
        <v>-0.98190746078669566</v>
      </c>
      <c r="K133" s="10">
        <f t="shared" ref="K133:K196" si="33">100*IF(G133&gt;=$Z$10,C133/E133,D133/E133)</f>
        <v>0</v>
      </c>
      <c r="L133">
        <f t="shared" ref="L133:L196" si="34">IFERROR((C133-H133)^2/H133+(D133-I133)^2/I133,0)</f>
        <v>1.6695434379998331</v>
      </c>
      <c r="AD133">
        <v>0.27496847621708442</v>
      </c>
      <c r="AE133">
        <v>1</v>
      </c>
      <c r="AF133">
        <v>0</v>
      </c>
      <c r="AG133">
        <f t="shared" si="25"/>
        <v>119</v>
      </c>
      <c r="AH133">
        <f t="shared" si="26"/>
        <v>10</v>
      </c>
      <c r="AI133">
        <f t="shared" ref="AI133:AI196" si="35">1-AG133/AG$304</f>
        <v>0.20666666666666667</v>
      </c>
      <c r="AJ133">
        <f t="shared" ref="AJ133:AJ196" si="36">1-AH133/AH$304</f>
        <v>0.93333333333333335</v>
      </c>
      <c r="AK133">
        <f t="shared" ref="AK133:AK196" si="37">(AI133-AI134)*AJ133</f>
        <v>6.2222222222222626E-3</v>
      </c>
    </row>
    <row r="134" spans="1:37">
      <c r="A134">
        <v>546.4</v>
      </c>
      <c r="B134">
        <v>17.02</v>
      </c>
      <c r="C134" s="8">
        <v>0</v>
      </c>
      <c r="D134" s="9">
        <v>1</v>
      </c>
      <c r="E134" s="10">
        <f t="shared" si="27"/>
        <v>1</v>
      </c>
      <c r="F134">
        <f t="shared" si="28"/>
        <v>0</v>
      </c>
      <c r="G134">
        <f t="shared" si="29"/>
        <v>0.20427789565231622</v>
      </c>
      <c r="H134" s="8">
        <f t="shared" si="30"/>
        <v>0.20427789565231622</v>
      </c>
      <c r="I134" s="10">
        <f t="shared" si="31"/>
        <v>0.79572210434768376</v>
      </c>
      <c r="J134" s="8">
        <f t="shared" si="32"/>
        <v>-0.22850526923373299</v>
      </c>
      <c r="K134" s="10">
        <f t="shared" si="33"/>
        <v>100</v>
      </c>
      <c r="L134">
        <f t="shared" si="34"/>
        <v>0.25672014706664326</v>
      </c>
      <c r="AD134">
        <v>0.28558799702958726</v>
      </c>
      <c r="AE134">
        <v>1</v>
      </c>
      <c r="AF134">
        <v>0</v>
      </c>
      <c r="AG134">
        <f t="shared" ref="AG134:AG197" si="38">AG133+AE134</f>
        <v>120</v>
      </c>
      <c r="AH134">
        <f t="shared" ref="AH134:AH197" si="39">AH133+AF134</f>
        <v>10</v>
      </c>
      <c r="AI134">
        <f t="shared" si="35"/>
        <v>0.19999999999999996</v>
      </c>
      <c r="AJ134">
        <f t="shared" si="36"/>
        <v>0.93333333333333335</v>
      </c>
      <c r="AK134">
        <f t="shared" si="37"/>
        <v>6.2222222222221586E-3</v>
      </c>
    </row>
    <row r="135" spans="1:37">
      <c r="A135">
        <v>551.70000000000005</v>
      </c>
      <c r="B135">
        <v>14.76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0.13085596929656712</v>
      </c>
      <c r="H135" s="8">
        <f t="shared" si="30"/>
        <v>0.13085596929656712</v>
      </c>
      <c r="I135" s="10">
        <f t="shared" si="31"/>
        <v>0.86914403070343282</v>
      </c>
      <c r="J135" s="8">
        <f t="shared" si="32"/>
        <v>-0.14024642440868049</v>
      </c>
      <c r="K135" s="10">
        <f t="shared" si="33"/>
        <v>100</v>
      </c>
      <c r="L135">
        <f t="shared" si="34"/>
        <v>0.15055728932598225</v>
      </c>
      <c r="AD135">
        <v>0.30326458500348952</v>
      </c>
      <c r="AE135">
        <v>1</v>
      </c>
      <c r="AF135">
        <v>0</v>
      </c>
      <c r="AG135">
        <f t="shared" si="38"/>
        <v>121</v>
      </c>
      <c r="AH135">
        <f t="shared" si="39"/>
        <v>10</v>
      </c>
      <c r="AI135">
        <f t="shared" si="35"/>
        <v>0.19333333333333336</v>
      </c>
      <c r="AJ135">
        <f t="shared" si="36"/>
        <v>0.93333333333333335</v>
      </c>
      <c r="AK135">
        <f t="shared" si="37"/>
        <v>6.2222222222222626E-3</v>
      </c>
    </row>
    <row r="136" spans="1:37">
      <c r="A136">
        <v>553.5</v>
      </c>
      <c r="B136">
        <v>16.39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0.19139644920588458</v>
      </c>
      <c r="H136" s="8">
        <f t="shared" si="30"/>
        <v>0.19139644920588458</v>
      </c>
      <c r="I136" s="10">
        <f t="shared" si="31"/>
        <v>0.80860355079411539</v>
      </c>
      <c r="J136" s="8">
        <f t="shared" si="32"/>
        <v>-0.21244653049879189</v>
      </c>
      <c r="K136" s="10">
        <f t="shared" si="33"/>
        <v>100</v>
      </c>
      <c r="L136">
        <f t="shared" si="34"/>
        <v>0.23669998606599918</v>
      </c>
      <c r="AD136">
        <v>0.30976115717146896</v>
      </c>
      <c r="AE136">
        <v>1</v>
      </c>
      <c r="AF136">
        <v>0</v>
      </c>
      <c r="AG136">
        <f t="shared" si="38"/>
        <v>122</v>
      </c>
      <c r="AH136">
        <f t="shared" si="39"/>
        <v>10</v>
      </c>
      <c r="AI136">
        <f t="shared" si="35"/>
        <v>0.18666666666666665</v>
      </c>
      <c r="AJ136">
        <f t="shared" si="36"/>
        <v>0.93333333333333335</v>
      </c>
      <c r="AK136">
        <f t="shared" si="37"/>
        <v>6.2222222222221586E-3</v>
      </c>
    </row>
    <row r="137" spans="1:37">
      <c r="A137">
        <v>555.1</v>
      </c>
      <c r="B137">
        <v>18.3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0.28558799702958726</v>
      </c>
      <c r="H137" s="8">
        <f t="shared" si="30"/>
        <v>0.28558799702958726</v>
      </c>
      <c r="I137" s="10">
        <f t="shared" si="31"/>
        <v>0.71441200297041274</v>
      </c>
      <c r="J137" s="8">
        <f t="shared" si="32"/>
        <v>-0.33629544809064832</v>
      </c>
      <c r="K137" s="10">
        <f t="shared" si="33"/>
        <v>100</v>
      </c>
      <c r="L137">
        <f t="shared" si="34"/>
        <v>0.39975251793384947</v>
      </c>
      <c r="AD137">
        <v>0.32736874871597654</v>
      </c>
      <c r="AE137">
        <v>1</v>
      </c>
      <c r="AF137">
        <v>0</v>
      </c>
      <c r="AG137">
        <f t="shared" si="38"/>
        <v>123</v>
      </c>
      <c r="AH137">
        <f t="shared" si="39"/>
        <v>10</v>
      </c>
      <c r="AI137">
        <f t="shared" si="35"/>
        <v>0.18000000000000005</v>
      </c>
      <c r="AJ137">
        <f t="shared" si="36"/>
        <v>0.93333333333333335</v>
      </c>
      <c r="AK137">
        <f t="shared" si="37"/>
        <v>6.2222222222222626E-3</v>
      </c>
    </row>
    <row r="138" spans="1:37">
      <c r="A138">
        <v>559.20000000000005</v>
      </c>
      <c r="B138">
        <v>10.94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5.6629166409207933E-2</v>
      </c>
      <c r="H138" s="8">
        <f t="shared" si="30"/>
        <v>5.6629166409207933E-2</v>
      </c>
      <c r="I138" s="10">
        <f t="shared" si="31"/>
        <v>0.9433708335907921</v>
      </c>
      <c r="J138" s="8">
        <f t="shared" si="32"/>
        <v>-5.8295824879988772E-2</v>
      </c>
      <c r="K138" s="10">
        <f t="shared" si="33"/>
        <v>100</v>
      </c>
      <c r="L138">
        <f t="shared" si="34"/>
        <v>6.0028532145368491E-2</v>
      </c>
      <c r="AD138">
        <v>0.33393682035842281</v>
      </c>
      <c r="AE138">
        <v>1</v>
      </c>
      <c r="AF138">
        <v>0</v>
      </c>
      <c r="AG138">
        <f t="shared" si="38"/>
        <v>124</v>
      </c>
      <c r="AH138">
        <f t="shared" si="39"/>
        <v>10</v>
      </c>
      <c r="AI138">
        <f t="shared" si="35"/>
        <v>0.17333333333333334</v>
      </c>
      <c r="AJ138">
        <f t="shared" si="36"/>
        <v>0.93333333333333335</v>
      </c>
      <c r="AK138">
        <f t="shared" si="37"/>
        <v>0</v>
      </c>
    </row>
    <row r="139" spans="1:37">
      <c r="A139">
        <v>559.20000000000005</v>
      </c>
      <c r="B139">
        <v>20.82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0.44977289618014954</v>
      </c>
      <c r="H139" s="8">
        <f t="shared" si="30"/>
        <v>0.44977289618014954</v>
      </c>
      <c r="I139" s="10">
        <f t="shared" si="31"/>
        <v>0.55022710381985052</v>
      </c>
      <c r="J139" s="8">
        <f t="shared" si="32"/>
        <v>-0.79901249876436364</v>
      </c>
      <c r="K139" s="10">
        <f t="shared" si="33"/>
        <v>0</v>
      </c>
      <c r="L139">
        <f t="shared" si="34"/>
        <v>1.2233442888463106</v>
      </c>
      <c r="AD139">
        <v>0.33650823866127788</v>
      </c>
      <c r="AE139">
        <v>0</v>
      </c>
      <c r="AF139">
        <v>1</v>
      </c>
      <c r="AG139">
        <f t="shared" si="38"/>
        <v>124</v>
      </c>
      <c r="AH139">
        <f t="shared" si="39"/>
        <v>11</v>
      </c>
      <c r="AI139">
        <f t="shared" si="35"/>
        <v>0.17333333333333334</v>
      </c>
      <c r="AJ139">
        <f t="shared" si="36"/>
        <v>0.92666666666666664</v>
      </c>
      <c r="AK139">
        <f t="shared" si="37"/>
        <v>6.1777777777778176E-3</v>
      </c>
    </row>
    <row r="140" spans="1:37">
      <c r="A140">
        <v>561</v>
      </c>
      <c r="B140">
        <v>21.84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0.52239365118724645</v>
      </c>
      <c r="H140" s="8">
        <f t="shared" si="30"/>
        <v>0.52239365118724645</v>
      </c>
      <c r="I140" s="10">
        <f t="shared" si="31"/>
        <v>0.47760634881275355</v>
      </c>
      <c r="J140" s="8">
        <f t="shared" si="32"/>
        <v>-0.73896842383306627</v>
      </c>
      <c r="K140" s="10">
        <f t="shared" si="33"/>
        <v>0</v>
      </c>
      <c r="L140">
        <f t="shared" si="34"/>
        <v>1.0937745121810596</v>
      </c>
      <c r="AD140">
        <v>0.33891740460217246</v>
      </c>
      <c r="AE140">
        <v>1</v>
      </c>
      <c r="AF140">
        <v>0</v>
      </c>
      <c r="AG140">
        <f t="shared" si="38"/>
        <v>125</v>
      </c>
      <c r="AH140">
        <f t="shared" si="39"/>
        <v>11</v>
      </c>
      <c r="AI140">
        <f t="shared" si="35"/>
        <v>0.16666666666666663</v>
      </c>
      <c r="AJ140">
        <f t="shared" si="36"/>
        <v>0.92666666666666664</v>
      </c>
      <c r="AK140">
        <f t="shared" si="37"/>
        <v>6.1777777777777144E-3</v>
      </c>
    </row>
    <row r="141" spans="1:37">
      <c r="A141">
        <v>561</v>
      </c>
      <c r="B141">
        <v>22.3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0.55260843996425257</v>
      </c>
      <c r="H141" s="8">
        <f t="shared" si="30"/>
        <v>0.55260843996425257</v>
      </c>
      <c r="I141" s="10">
        <f t="shared" si="31"/>
        <v>0.44739156003574743</v>
      </c>
      <c r="J141" s="8">
        <f t="shared" si="32"/>
        <v>-0.80432109457488143</v>
      </c>
      <c r="K141" s="10">
        <f t="shared" si="33"/>
        <v>0</v>
      </c>
      <c r="L141">
        <f t="shared" si="34"/>
        <v>1.2351785087767371</v>
      </c>
      <c r="AD141">
        <v>0.34058593888953181</v>
      </c>
      <c r="AE141">
        <v>1</v>
      </c>
      <c r="AF141">
        <v>0</v>
      </c>
      <c r="AG141">
        <f t="shared" si="38"/>
        <v>126</v>
      </c>
      <c r="AH141">
        <f t="shared" si="39"/>
        <v>11</v>
      </c>
      <c r="AI141">
        <f t="shared" si="35"/>
        <v>0.16000000000000003</v>
      </c>
      <c r="AJ141">
        <f t="shared" si="36"/>
        <v>0.92666666666666664</v>
      </c>
      <c r="AK141">
        <f t="shared" si="37"/>
        <v>6.1777777777778176E-3</v>
      </c>
    </row>
    <row r="142" spans="1:37">
      <c r="A142">
        <v>561.29999999999995</v>
      </c>
      <c r="B142">
        <v>13.9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0.11864203959891567</v>
      </c>
      <c r="H142" s="8">
        <f t="shared" si="30"/>
        <v>0.11864203959891567</v>
      </c>
      <c r="I142" s="10">
        <f t="shared" si="31"/>
        <v>0.88135796040108438</v>
      </c>
      <c r="J142" s="8">
        <f t="shared" si="32"/>
        <v>-0.12629142410263264</v>
      </c>
      <c r="K142" s="10">
        <f t="shared" si="33"/>
        <v>100</v>
      </c>
      <c r="L142">
        <f t="shared" si="34"/>
        <v>0.13461277361689067</v>
      </c>
      <c r="AD142">
        <v>0.3629802126129632</v>
      </c>
      <c r="AE142">
        <v>1</v>
      </c>
      <c r="AF142">
        <v>0</v>
      </c>
      <c r="AG142">
        <f t="shared" si="38"/>
        <v>127</v>
      </c>
      <c r="AH142">
        <f t="shared" si="39"/>
        <v>11</v>
      </c>
      <c r="AI142">
        <f t="shared" si="35"/>
        <v>0.15333333333333332</v>
      </c>
      <c r="AJ142">
        <f t="shared" si="36"/>
        <v>0.92666666666666664</v>
      </c>
      <c r="AK142">
        <f t="shared" si="37"/>
        <v>0</v>
      </c>
    </row>
    <row r="143" spans="1:37">
      <c r="A143">
        <v>563</v>
      </c>
      <c r="B143">
        <v>21.58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0.5112352804516892</v>
      </c>
      <c r="H143" s="8">
        <f t="shared" si="30"/>
        <v>0.5112352804516892</v>
      </c>
      <c r="I143" s="10">
        <f t="shared" si="31"/>
        <v>0.4887647195483108</v>
      </c>
      <c r="J143" s="8">
        <f t="shared" si="32"/>
        <v>-0.67092536333214225</v>
      </c>
      <c r="K143" s="10">
        <f t="shared" si="33"/>
        <v>100</v>
      </c>
      <c r="L143">
        <f t="shared" si="34"/>
        <v>0.95604653715697185</v>
      </c>
      <c r="AD143">
        <v>0.374595889980818</v>
      </c>
      <c r="AE143">
        <v>0</v>
      </c>
      <c r="AF143">
        <v>1</v>
      </c>
      <c r="AG143">
        <f t="shared" si="38"/>
        <v>127</v>
      </c>
      <c r="AH143">
        <f t="shared" si="39"/>
        <v>12</v>
      </c>
      <c r="AI143">
        <f t="shared" si="35"/>
        <v>0.15333333333333332</v>
      </c>
      <c r="AJ143">
        <f t="shared" si="36"/>
        <v>0.92</v>
      </c>
      <c r="AK143">
        <f t="shared" si="37"/>
        <v>6.1333333333333734E-3</v>
      </c>
    </row>
    <row r="144" spans="1:37">
      <c r="A144">
        <v>565.4</v>
      </c>
      <c r="B144">
        <v>19.63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0.39135783210509217</v>
      </c>
      <c r="H144" s="8">
        <f t="shared" si="30"/>
        <v>0.39135783210509217</v>
      </c>
      <c r="I144" s="10">
        <f t="shared" si="31"/>
        <v>0.60864216789490788</v>
      </c>
      <c r="J144" s="8">
        <f t="shared" si="32"/>
        <v>-0.93813296588672346</v>
      </c>
      <c r="K144" s="10">
        <f t="shared" si="33"/>
        <v>0</v>
      </c>
      <c r="L144">
        <f t="shared" si="34"/>
        <v>1.5552063047289875</v>
      </c>
      <c r="AD144">
        <v>0.37477363141824782</v>
      </c>
      <c r="AE144">
        <v>1</v>
      </c>
      <c r="AF144">
        <v>0</v>
      </c>
      <c r="AG144">
        <f t="shared" si="38"/>
        <v>128</v>
      </c>
      <c r="AH144">
        <f t="shared" si="39"/>
        <v>12</v>
      </c>
      <c r="AI144">
        <f t="shared" si="35"/>
        <v>0.14666666666666661</v>
      </c>
      <c r="AJ144">
        <f t="shared" si="36"/>
        <v>0.92</v>
      </c>
      <c r="AK144">
        <f t="shared" si="37"/>
        <v>0</v>
      </c>
    </row>
    <row r="145" spans="1:37">
      <c r="A145">
        <v>566.29999999999995</v>
      </c>
      <c r="B145">
        <v>14.36</v>
      </c>
      <c r="C145" s="8">
        <v>0</v>
      </c>
      <c r="D145" s="9">
        <v>1</v>
      </c>
      <c r="E145" s="10">
        <f t="shared" si="27"/>
        <v>1</v>
      </c>
      <c r="F145">
        <f t="shared" si="28"/>
        <v>0</v>
      </c>
      <c r="G145">
        <f t="shared" si="29"/>
        <v>0.13899197881504019</v>
      </c>
      <c r="H145" s="8">
        <f t="shared" si="30"/>
        <v>0.13899197881504019</v>
      </c>
      <c r="I145" s="10">
        <f t="shared" si="31"/>
        <v>0.86100802118495978</v>
      </c>
      <c r="J145" s="8">
        <f t="shared" si="32"/>
        <v>-0.14965145847125083</v>
      </c>
      <c r="K145" s="10">
        <f t="shared" si="33"/>
        <v>100</v>
      </c>
      <c r="L145">
        <f t="shared" si="34"/>
        <v>0.16142936580747863</v>
      </c>
      <c r="AD145">
        <v>0.38333150783268471</v>
      </c>
      <c r="AE145">
        <v>0</v>
      </c>
      <c r="AF145">
        <v>1</v>
      </c>
      <c r="AG145">
        <f t="shared" si="38"/>
        <v>128</v>
      </c>
      <c r="AH145">
        <f t="shared" si="39"/>
        <v>13</v>
      </c>
      <c r="AI145">
        <f t="shared" si="35"/>
        <v>0.14666666666666661</v>
      </c>
      <c r="AJ145">
        <f t="shared" si="36"/>
        <v>0.91333333333333333</v>
      </c>
      <c r="AK145">
        <f t="shared" si="37"/>
        <v>0</v>
      </c>
    </row>
    <row r="146" spans="1:37">
      <c r="A146">
        <v>568.9</v>
      </c>
      <c r="B146">
        <v>13.16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0.10816615411429188</v>
      </c>
      <c r="H146" s="8">
        <f t="shared" si="30"/>
        <v>0.10816615411429188</v>
      </c>
      <c r="I146" s="10">
        <f t="shared" si="31"/>
        <v>0.89183384588570813</v>
      </c>
      <c r="J146" s="8">
        <f t="shared" si="32"/>
        <v>-0.11447543518138321</v>
      </c>
      <c r="K146" s="10">
        <f t="shared" si="33"/>
        <v>100</v>
      </c>
      <c r="L146">
        <f t="shared" si="34"/>
        <v>0.12128509656063645</v>
      </c>
      <c r="AD146">
        <v>0.39135783210509217</v>
      </c>
      <c r="AE146">
        <v>0</v>
      </c>
      <c r="AF146">
        <v>1</v>
      </c>
      <c r="AG146">
        <f t="shared" si="38"/>
        <v>128</v>
      </c>
      <c r="AH146">
        <f t="shared" si="39"/>
        <v>14</v>
      </c>
      <c r="AI146">
        <f t="shared" si="35"/>
        <v>0.14666666666666661</v>
      </c>
      <c r="AJ146">
        <f t="shared" si="36"/>
        <v>0.90666666666666662</v>
      </c>
      <c r="AK146">
        <f t="shared" si="37"/>
        <v>0</v>
      </c>
    </row>
    <row r="147" spans="1:37">
      <c r="A147">
        <v>571.79999999999995</v>
      </c>
      <c r="B147">
        <v>16.34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0.22543528254333139</v>
      </c>
      <c r="H147" s="8">
        <f t="shared" si="30"/>
        <v>0.22543528254333139</v>
      </c>
      <c r="I147" s="10">
        <f t="shared" si="31"/>
        <v>0.77456471745666855</v>
      </c>
      <c r="J147" s="8">
        <f t="shared" si="32"/>
        <v>-0.25545406231060569</v>
      </c>
      <c r="K147" s="10">
        <f t="shared" si="33"/>
        <v>100</v>
      </c>
      <c r="L147">
        <f t="shared" si="34"/>
        <v>0.29104770390725021</v>
      </c>
      <c r="AD147">
        <v>0.39497596062948193</v>
      </c>
      <c r="AE147">
        <v>0</v>
      </c>
      <c r="AF147">
        <v>1</v>
      </c>
      <c r="AG147">
        <f t="shared" si="38"/>
        <v>128</v>
      </c>
      <c r="AH147">
        <f t="shared" si="39"/>
        <v>15</v>
      </c>
      <c r="AI147">
        <f t="shared" si="35"/>
        <v>0.14666666666666661</v>
      </c>
      <c r="AJ147">
        <f t="shared" si="36"/>
        <v>0.9</v>
      </c>
      <c r="AK147">
        <f t="shared" si="37"/>
        <v>0</v>
      </c>
    </row>
    <row r="148" spans="1:37">
      <c r="A148">
        <v>572.29999999999995</v>
      </c>
      <c r="B148">
        <v>17.84</v>
      </c>
      <c r="C148" s="8">
        <v>0</v>
      </c>
      <c r="D148" s="9">
        <v>1</v>
      </c>
      <c r="E148" s="10">
        <f t="shared" si="27"/>
        <v>1</v>
      </c>
      <c r="F148">
        <f t="shared" si="28"/>
        <v>0</v>
      </c>
      <c r="G148">
        <f t="shared" si="29"/>
        <v>0.30326458500348952</v>
      </c>
      <c r="H148" s="8">
        <f t="shared" si="30"/>
        <v>0.30326458500348952</v>
      </c>
      <c r="I148" s="10">
        <f t="shared" si="31"/>
        <v>0.69673541499651048</v>
      </c>
      <c r="J148" s="8">
        <f t="shared" si="32"/>
        <v>-0.36134954574694694</v>
      </c>
      <c r="K148" s="10">
        <f t="shared" si="33"/>
        <v>100</v>
      </c>
      <c r="L148">
        <f t="shared" si="34"/>
        <v>0.43526506400569343</v>
      </c>
      <c r="AD148">
        <v>0.39873293829298995</v>
      </c>
      <c r="AE148">
        <v>0</v>
      </c>
      <c r="AF148">
        <v>1</v>
      </c>
      <c r="AG148">
        <f t="shared" si="38"/>
        <v>128</v>
      </c>
      <c r="AH148">
        <f t="shared" si="39"/>
        <v>16</v>
      </c>
      <c r="AI148">
        <f t="shared" si="35"/>
        <v>0.14666666666666661</v>
      </c>
      <c r="AJ148">
        <f t="shared" si="36"/>
        <v>0.89333333333333331</v>
      </c>
      <c r="AK148">
        <f t="shared" si="37"/>
        <v>0</v>
      </c>
    </row>
    <row r="149" spans="1:37">
      <c r="A149">
        <v>572.6</v>
      </c>
      <c r="B149">
        <v>24.69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0.72756506775705254</v>
      </c>
      <c r="H149" s="8">
        <f t="shared" si="30"/>
        <v>0.72756506775705254</v>
      </c>
      <c r="I149" s="10">
        <f t="shared" si="31"/>
        <v>0.27243493224294746</v>
      </c>
      <c r="J149" s="8">
        <f t="shared" si="32"/>
        <v>-0.31805184372014733</v>
      </c>
      <c r="K149" s="10">
        <f t="shared" si="33"/>
        <v>100</v>
      </c>
      <c r="L149">
        <f t="shared" si="34"/>
        <v>0.3744475158528619</v>
      </c>
      <c r="AD149">
        <v>0.401029784047436</v>
      </c>
      <c r="AE149">
        <v>0</v>
      </c>
      <c r="AF149">
        <v>1</v>
      </c>
      <c r="AG149">
        <f t="shared" si="38"/>
        <v>128</v>
      </c>
      <c r="AH149">
        <f t="shared" si="39"/>
        <v>17</v>
      </c>
      <c r="AI149">
        <f t="shared" si="35"/>
        <v>0.14666666666666661</v>
      </c>
      <c r="AJ149">
        <f t="shared" si="36"/>
        <v>0.88666666666666671</v>
      </c>
      <c r="AK149">
        <f t="shared" si="37"/>
        <v>5.9111111111110511E-3</v>
      </c>
    </row>
    <row r="150" spans="1:37">
      <c r="A150">
        <v>575.29999999999995</v>
      </c>
      <c r="B150">
        <v>15.6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0.19975989345485359</v>
      </c>
      <c r="H150" s="8">
        <f t="shared" si="30"/>
        <v>0.19975989345485359</v>
      </c>
      <c r="I150" s="10">
        <f t="shared" si="31"/>
        <v>0.80024010654514643</v>
      </c>
      <c r="J150" s="8">
        <f t="shared" si="32"/>
        <v>-0.22284346316373005</v>
      </c>
      <c r="K150" s="10">
        <f t="shared" si="33"/>
        <v>100</v>
      </c>
      <c r="L150">
        <f t="shared" si="34"/>
        <v>0.24962494608933214</v>
      </c>
      <c r="AD150">
        <v>0.40690514119216475</v>
      </c>
      <c r="AE150">
        <v>1</v>
      </c>
      <c r="AF150">
        <v>0</v>
      </c>
      <c r="AG150">
        <f t="shared" si="38"/>
        <v>129</v>
      </c>
      <c r="AH150">
        <f t="shared" si="39"/>
        <v>17</v>
      </c>
      <c r="AI150">
        <f t="shared" si="35"/>
        <v>0.14000000000000001</v>
      </c>
      <c r="AJ150">
        <f t="shared" si="36"/>
        <v>0.88666666666666671</v>
      </c>
      <c r="AK150">
        <f t="shared" si="37"/>
        <v>0</v>
      </c>
    </row>
    <row r="151" spans="1:37">
      <c r="A151">
        <v>577.9</v>
      </c>
      <c r="B151">
        <v>20.83</v>
      </c>
      <c r="C151" s="8">
        <v>1</v>
      </c>
      <c r="D151" s="9">
        <v>0</v>
      </c>
      <c r="E151" s="10">
        <f t="shared" si="27"/>
        <v>1</v>
      </c>
      <c r="F151">
        <f t="shared" si="28"/>
        <v>1</v>
      </c>
      <c r="G151">
        <f t="shared" si="29"/>
        <v>0.50644227739037539</v>
      </c>
      <c r="H151" s="8">
        <f t="shared" si="30"/>
        <v>0.50644227739037539</v>
      </c>
      <c r="I151" s="10">
        <f t="shared" si="31"/>
        <v>0.49355772260962461</v>
      </c>
      <c r="J151" s="8">
        <f t="shared" si="32"/>
        <v>-0.6803449254790167</v>
      </c>
      <c r="K151" s="10">
        <f t="shared" si="33"/>
        <v>100</v>
      </c>
      <c r="L151">
        <f t="shared" si="34"/>
        <v>0.97455869038591514</v>
      </c>
      <c r="AD151">
        <v>0.41301179920438397</v>
      </c>
      <c r="AE151">
        <v>0</v>
      </c>
      <c r="AF151">
        <v>1</v>
      </c>
      <c r="AG151">
        <f t="shared" si="38"/>
        <v>129</v>
      </c>
      <c r="AH151">
        <f t="shared" si="39"/>
        <v>18</v>
      </c>
      <c r="AI151">
        <f t="shared" si="35"/>
        <v>0.14000000000000001</v>
      </c>
      <c r="AJ151">
        <f t="shared" si="36"/>
        <v>0.88</v>
      </c>
      <c r="AK151">
        <f t="shared" si="37"/>
        <v>5.8666666666667049E-3</v>
      </c>
    </row>
    <row r="152" spans="1:37">
      <c r="A152">
        <v>578.29999999999995</v>
      </c>
      <c r="B152">
        <v>22.61</v>
      </c>
      <c r="C152" s="8">
        <v>1</v>
      </c>
      <c r="D152" s="9">
        <v>0</v>
      </c>
      <c r="E152" s="10">
        <f t="shared" si="27"/>
        <v>1</v>
      </c>
      <c r="F152">
        <f t="shared" si="28"/>
        <v>1</v>
      </c>
      <c r="G152">
        <f t="shared" si="29"/>
        <v>0.62270432293058497</v>
      </c>
      <c r="H152" s="8">
        <f t="shared" si="30"/>
        <v>0.62270432293058497</v>
      </c>
      <c r="I152" s="10">
        <f t="shared" si="31"/>
        <v>0.37729567706941503</v>
      </c>
      <c r="J152" s="8">
        <f t="shared" si="32"/>
        <v>-0.47368347489146218</v>
      </c>
      <c r="K152" s="10">
        <f t="shared" si="33"/>
        <v>100</v>
      </c>
      <c r="L152">
        <f t="shared" si="34"/>
        <v>0.6058985993445134</v>
      </c>
      <c r="AD152">
        <v>0.42706322315709994</v>
      </c>
      <c r="AE152">
        <v>1</v>
      </c>
      <c r="AF152">
        <v>0</v>
      </c>
      <c r="AG152">
        <f t="shared" si="38"/>
        <v>130</v>
      </c>
      <c r="AH152">
        <f t="shared" si="39"/>
        <v>18</v>
      </c>
      <c r="AI152">
        <f t="shared" si="35"/>
        <v>0.1333333333333333</v>
      </c>
      <c r="AJ152">
        <f t="shared" si="36"/>
        <v>0.88</v>
      </c>
      <c r="AK152">
        <f t="shared" si="37"/>
        <v>0</v>
      </c>
    </row>
    <row r="153" spans="1:37">
      <c r="A153">
        <v>578.9</v>
      </c>
      <c r="B153">
        <v>16.93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0.27031846309532775</v>
      </c>
      <c r="H153" s="8">
        <f t="shared" si="30"/>
        <v>0.27031846309532775</v>
      </c>
      <c r="I153" s="10">
        <f t="shared" si="31"/>
        <v>0.7296815369046723</v>
      </c>
      <c r="J153" s="8">
        <f t="shared" si="32"/>
        <v>-1.3081545220934201</v>
      </c>
      <c r="K153" s="10">
        <f t="shared" si="33"/>
        <v>0</v>
      </c>
      <c r="L153">
        <f t="shared" si="34"/>
        <v>2.6993403578480328</v>
      </c>
      <c r="AD153">
        <v>0.43222159314047254</v>
      </c>
      <c r="AE153">
        <v>0</v>
      </c>
      <c r="AF153">
        <v>1</v>
      </c>
      <c r="AG153">
        <f t="shared" si="38"/>
        <v>130</v>
      </c>
      <c r="AH153">
        <f t="shared" si="39"/>
        <v>19</v>
      </c>
      <c r="AI153">
        <f t="shared" si="35"/>
        <v>0.1333333333333333</v>
      </c>
      <c r="AJ153">
        <f t="shared" si="36"/>
        <v>0.87333333333333329</v>
      </c>
      <c r="AK153">
        <f t="shared" si="37"/>
        <v>5.8222222222221627E-3</v>
      </c>
    </row>
    <row r="154" spans="1:37">
      <c r="A154">
        <v>582.70000000000005</v>
      </c>
      <c r="B154">
        <v>24.98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0.76500588310685591</v>
      </c>
      <c r="H154" s="8">
        <f t="shared" si="30"/>
        <v>0.76500588310685591</v>
      </c>
      <c r="I154" s="10">
        <f t="shared" si="31"/>
        <v>0.23499411689314409</v>
      </c>
      <c r="J154" s="8">
        <f t="shared" si="32"/>
        <v>-0.26787175484941234</v>
      </c>
      <c r="K154" s="10">
        <f t="shared" si="33"/>
        <v>100</v>
      </c>
      <c r="L154">
        <f t="shared" si="34"/>
        <v>0.30717948983448556</v>
      </c>
      <c r="AD154">
        <v>0.44381002345081078</v>
      </c>
      <c r="AE154">
        <v>1</v>
      </c>
      <c r="AF154">
        <v>0</v>
      </c>
      <c r="AG154">
        <f t="shared" si="38"/>
        <v>131</v>
      </c>
      <c r="AH154">
        <f t="shared" si="39"/>
        <v>19</v>
      </c>
      <c r="AI154">
        <f t="shared" si="35"/>
        <v>0.12666666666666671</v>
      </c>
      <c r="AJ154">
        <f t="shared" si="36"/>
        <v>0.87333333333333329</v>
      </c>
      <c r="AK154">
        <f t="shared" si="37"/>
        <v>0</v>
      </c>
    </row>
    <row r="155" spans="1:37">
      <c r="A155">
        <v>584.1</v>
      </c>
      <c r="B155">
        <v>15.79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0.22586148922670693</v>
      </c>
      <c r="H155" s="8">
        <f t="shared" si="30"/>
        <v>0.22586148922670693</v>
      </c>
      <c r="I155" s="10">
        <f t="shared" si="31"/>
        <v>0.7741385107732931</v>
      </c>
      <c r="J155" s="8">
        <f t="shared" si="32"/>
        <v>-1.4878333471251266</v>
      </c>
      <c r="K155" s="10">
        <f t="shared" si="33"/>
        <v>0</v>
      </c>
      <c r="L155">
        <f t="shared" si="34"/>
        <v>3.4274922804403229</v>
      </c>
      <c r="AD155">
        <v>0.44977289618014954</v>
      </c>
      <c r="AE155">
        <v>0</v>
      </c>
      <c r="AF155">
        <v>1</v>
      </c>
      <c r="AG155">
        <f t="shared" si="38"/>
        <v>131</v>
      </c>
      <c r="AH155">
        <f t="shared" si="39"/>
        <v>20</v>
      </c>
      <c r="AI155">
        <f t="shared" si="35"/>
        <v>0.12666666666666671</v>
      </c>
      <c r="AJ155">
        <f t="shared" si="36"/>
        <v>0.8666666666666667</v>
      </c>
      <c r="AK155">
        <f t="shared" si="37"/>
        <v>0</v>
      </c>
    </row>
    <row r="156" spans="1:37">
      <c r="A156">
        <v>585</v>
      </c>
      <c r="B156">
        <v>17.91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0.34058593888953181</v>
      </c>
      <c r="H156" s="8">
        <f t="shared" si="30"/>
        <v>0.34058593888953181</v>
      </c>
      <c r="I156" s="10">
        <f t="shared" si="31"/>
        <v>0.65941406111046819</v>
      </c>
      <c r="J156" s="8">
        <f t="shared" si="32"/>
        <v>-0.41640362447348717</v>
      </c>
      <c r="K156" s="10">
        <f t="shared" si="33"/>
        <v>100</v>
      </c>
      <c r="L156">
        <f t="shared" si="34"/>
        <v>0.51649784100141483</v>
      </c>
      <c r="AD156">
        <v>0.45249719134813621</v>
      </c>
      <c r="AE156">
        <v>0</v>
      </c>
      <c r="AF156">
        <v>1</v>
      </c>
      <c r="AG156">
        <f t="shared" si="38"/>
        <v>131</v>
      </c>
      <c r="AH156">
        <f t="shared" si="39"/>
        <v>21</v>
      </c>
      <c r="AI156">
        <f t="shared" si="35"/>
        <v>0.12666666666666671</v>
      </c>
      <c r="AJ156">
        <f t="shared" si="36"/>
        <v>0.86</v>
      </c>
      <c r="AK156">
        <f t="shared" si="37"/>
        <v>0</v>
      </c>
    </row>
    <row r="157" spans="1:37">
      <c r="A157">
        <v>587.4</v>
      </c>
      <c r="B157">
        <v>15.18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0.20531506304004593</v>
      </c>
      <c r="H157" s="8">
        <f t="shared" si="30"/>
        <v>0.20531506304004593</v>
      </c>
      <c r="I157" s="10">
        <f t="shared" si="31"/>
        <v>0.79468493695995401</v>
      </c>
      <c r="J157" s="8">
        <f t="shared" si="32"/>
        <v>-0.22980954858841687</v>
      </c>
      <c r="K157" s="10">
        <f t="shared" si="33"/>
        <v>100</v>
      </c>
      <c r="L157">
        <f t="shared" si="34"/>
        <v>0.25836033060532548</v>
      </c>
      <c r="AD157">
        <v>0.46834247378057592</v>
      </c>
      <c r="AE157">
        <v>0</v>
      </c>
      <c r="AF157">
        <v>1</v>
      </c>
      <c r="AG157">
        <f t="shared" si="38"/>
        <v>131</v>
      </c>
      <c r="AH157">
        <f t="shared" si="39"/>
        <v>22</v>
      </c>
      <c r="AI157">
        <f t="shared" si="35"/>
        <v>0.12666666666666671</v>
      </c>
      <c r="AJ157">
        <f t="shared" si="36"/>
        <v>0.85333333333333328</v>
      </c>
      <c r="AK157">
        <f t="shared" si="37"/>
        <v>5.6888888888889247E-3</v>
      </c>
    </row>
    <row r="158" spans="1:37">
      <c r="A158">
        <v>588.70000000000005</v>
      </c>
      <c r="B158">
        <v>17.21</v>
      </c>
      <c r="C158" s="8">
        <v>0</v>
      </c>
      <c r="D158" s="9">
        <v>1</v>
      </c>
      <c r="E158" s="10">
        <f t="shared" si="27"/>
        <v>1</v>
      </c>
      <c r="F158">
        <f t="shared" si="28"/>
        <v>0</v>
      </c>
      <c r="G158">
        <f t="shared" si="29"/>
        <v>0.30976115717146896</v>
      </c>
      <c r="H158" s="8">
        <f t="shared" si="30"/>
        <v>0.30976115717146896</v>
      </c>
      <c r="I158" s="10">
        <f t="shared" si="31"/>
        <v>0.6902388428285311</v>
      </c>
      <c r="J158" s="8">
        <f t="shared" si="32"/>
        <v>-0.37071759225972822</v>
      </c>
      <c r="K158" s="10">
        <f t="shared" si="33"/>
        <v>100</v>
      </c>
      <c r="L158">
        <f t="shared" si="34"/>
        <v>0.44877387065337859</v>
      </c>
      <c r="AD158">
        <v>0.46911840701031643</v>
      </c>
      <c r="AE158">
        <v>1</v>
      </c>
      <c r="AF158">
        <v>0</v>
      </c>
      <c r="AG158">
        <f t="shared" si="38"/>
        <v>132</v>
      </c>
      <c r="AH158">
        <f t="shared" si="39"/>
        <v>22</v>
      </c>
      <c r="AI158">
        <f t="shared" si="35"/>
        <v>0.12</v>
      </c>
      <c r="AJ158">
        <f t="shared" si="36"/>
        <v>0.85333333333333328</v>
      </c>
      <c r="AK158">
        <f t="shared" si="37"/>
        <v>5.6888888888889247E-3</v>
      </c>
    </row>
    <row r="159" spans="1:37">
      <c r="A159">
        <v>588.9</v>
      </c>
      <c r="B159">
        <v>22.29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0.63270608445833454</v>
      </c>
      <c r="H159" s="8">
        <f t="shared" si="30"/>
        <v>0.63270608445833454</v>
      </c>
      <c r="I159" s="10">
        <f t="shared" si="31"/>
        <v>0.36729391554166546</v>
      </c>
      <c r="J159" s="8">
        <f t="shared" si="32"/>
        <v>-0.45774928621940647</v>
      </c>
      <c r="K159" s="10">
        <f t="shared" si="33"/>
        <v>100</v>
      </c>
      <c r="L159">
        <f t="shared" si="34"/>
        <v>0.58051269707025055</v>
      </c>
      <c r="AD159">
        <v>0.47375299338077836</v>
      </c>
      <c r="AE159">
        <v>1</v>
      </c>
      <c r="AF159">
        <v>0</v>
      </c>
      <c r="AG159">
        <f t="shared" si="38"/>
        <v>133</v>
      </c>
      <c r="AH159">
        <f t="shared" si="39"/>
        <v>22</v>
      </c>
      <c r="AI159">
        <f t="shared" si="35"/>
        <v>0.11333333333333329</v>
      </c>
      <c r="AJ159">
        <f t="shared" si="36"/>
        <v>0.85333333333333328</v>
      </c>
      <c r="AK159">
        <f t="shared" si="37"/>
        <v>5.6888888888888302E-3</v>
      </c>
    </row>
    <row r="160" spans="1:37">
      <c r="A160">
        <v>590</v>
      </c>
      <c r="B160">
        <v>23.77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0.72076020735032009</v>
      </c>
      <c r="H160" s="8">
        <f t="shared" si="30"/>
        <v>0.72076020735032009</v>
      </c>
      <c r="I160" s="10">
        <f t="shared" si="31"/>
        <v>0.27923979264967991</v>
      </c>
      <c r="J160" s="8">
        <f t="shared" si="32"/>
        <v>-1.2756843944325689</v>
      </c>
      <c r="K160" s="10">
        <f t="shared" si="33"/>
        <v>0</v>
      </c>
      <c r="L160">
        <f t="shared" si="34"/>
        <v>2.5811514917379608</v>
      </c>
      <c r="AD160">
        <v>0.47518561905576662</v>
      </c>
      <c r="AE160">
        <v>1</v>
      </c>
      <c r="AF160">
        <v>0</v>
      </c>
      <c r="AG160">
        <f t="shared" si="38"/>
        <v>134</v>
      </c>
      <c r="AH160">
        <f t="shared" si="39"/>
        <v>22</v>
      </c>
      <c r="AI160">
        <f t="shared" si="35"/>
        <v>0.10666666666666669</v>
      </c>
      <c r="AJ160">
        <f t="shared" si="36"/>
        <v>0.85333333333333328</v>
      </c>
      <c r="AK160">
        <f t="shared" si="37"/>
        <v>5.6888888888889247E-3</v>
      </c>
    </row>
    <row r="161" spans="1:37">
      <c r="A161">
        <v>597.79999999999995</v>
      </c>
      <c r="B161">
        <v>23.75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0.73820913606819971</v>
      </c>
      <c r="H161" s="8">
        <f t="shared" si="30"/>
        <v>0.73820913606819971</v>
      </c>
      <c r="I161" s="10">
        <f t="shared" si="31"/>
        <v>0.26179086393180029</v>
      </c>
      <c r="J161" s="8">
        <f t="shared" si="32"/>
        <v>-0.30352811232058519</v>
      </c>
      <c r="K161" s="10">
        <f t="shared" si="33"/>
        <v>100</v>
      </c>
      <c r="L161">
        <f t="shared" si="34"/>
        <v>0.35462967219036778</v>
      </c>
      <c r="AD161">
        <v>0.50327035223916738</v>
      </c>
      <c r="AE161">
        <v>1</v>
      </c>
      <c r="AF161">
        <v>0</v>
      </c>
      <c r="AG161">
        <f t="shared" si="38"/>
        <v>135</v>
      </c>
      <c r="AH161">
        <f t="shared" si="39"/>
        <v>22</v>
      </c>
      <c r="AI161">
        <f t="shared" si="35"/>
        <v>9.9999999999999978E-2</v>
      </c>
      <c r="AJ161">
        <f t="shared" si="36"/>
        <v>0.85333333333333328</v>
      </c>
      <c r="AK161">
        <f t="shared" si="37"/>
        <v>0</v>
      </c>
    </row>
    <row r="162" spans="1:37">
      <c r="A162">
        <v>602.4</v>
      </c>
      <c r="B162">
        <v>17.05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0.33650823866127788</v>
      </c>
      <c r="H162" s="8">
        <f t="shared" si="30"/>
        <v>0.33650823866127788</v>
      </c>
      <c r="I162" s="10">
        <f t="shared" si="31"/>
        <v>0.66349176133872212</v>
      </c>
      <c r="J162" s="8">
        <f t="shared" si="32"/>
        <v>-1.0891326468054545</v>
      </c>
      <c r="K162" s="10">
        <f t="shared" si="33"/>
        <v>0</v>
      </c>
      <c r="L162">
        <f t="shared" si="34"/>
        <v>1.9716954448969048</v>
      </c>
      <c r="AD162">
        <v>0.50644227739037539</v>
      </c>
      <c r="AE162">
        <v>0</v>
      </c>
      <c r="AF162">
        <v>1</v>
      </c>
      <c r="AG162">
        <f t="shared" si="38"/>
        <v>135</v>
      </c>
      <c r="AH162">
        <f t="shared" si="39"/>
        <v>23</v>
      </c>
      <c r="AI162">
        <f t="shared" si="35"/>
        <v>9.9999999999999978E-2</v>
      </c>
      <c r="AJ162">
        <f t="shared" si="36"/>
        <v>0.84666666666666668</v>
      </c>
      <c r="AK162">
        <f t="shared" si="37"/>
        <v>0</v>
      </c>
    </row>
    <row r="163" spans="1:37">
      <c r="A163">
        <v>603.4</v>
      </c>
      <c r="B163">
        <v>21.25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0.60902360735354499</v>
      </c>
      <c r="H163" s="8">
        <f t="shared" si="30"/>
        <v>0.60902360735354499</v>
      </c>
      <c r="I163" s="10">
        <f t="shared" si="31"/>
        <v>0.39097639264645501</v>
      </c>
      <c r="J163" s="8">
        <f t="shared" si="32"/>
        <v>-0.93910809768281389</v>
      </c>
      <c r="K163" s="10">
        <f t="shared" si="33"/>
        <v>0</v>
      </c>
      <c r="L163">
        <f t="shared" si="34"/>
        <v>1.5576991828871409</v>
      </c>
      <c r="AD163">
        <v>0.5112352804516892</v>
      </c>
      <c r="AE163">
        <v>0</v>
      </c>
      <c r="AF163">
        <v>1</v>
      </c>
      <c r="AG163">
        <f t="shared" si="38"/>
        <v>135</v>
      </c>
      <c r="AH163">
        <f t="shared" si="39"/>
        <v>24</v>
      </c>
      <c r="AI163">
        <f t="shared" si="35"/>
        <v>9.9999999999999978E-2</v>
      </c>
      <c r="AJ163">
        <f t="shared" si="36"/>
        <v>0.84</v>
      </c>
      <c r="AK163">
        <f t="shared" si="37"/>
        <v>5.5999999999999427E-3</v>
      </c>
    </row>
    <row r="164" spans="1:37">
      <c r="A164">
        <v>609.9</v>
      </c>
      <c r="B164">
        <v>23.12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0.73410928674453779</v>
      </c>
      <c r="H164" s="8">
        <f t="shared" si="30"/>
        <v>0.73410928674453779</v>
      </c>
      <c r="I164" s="10">
        <f t="shared" si="31"/>
        <v>0.26589071325546221</v>
      </c>
      <c r="J164" s="8">
        <f t="shared" si="32"/>
        <v>-0.30909736942840749</v>
      </c>
      <c r="K164" s="10">
        <f t="shared" si="33"/>
        <v>100</v>
      </c>
      <c r="L164">
        <f t="shared" si="34"/>
        <v>0.36219500019482703</v>
      </c>
      <c r="AD164">
        <v>0.52239365118724645</v>
      </c>
      <c r="AE164">
        <v>1</v>
      </c>
      <c r="AF164">
        <v>0</v>
      </c>
      <c r="AG164">
        <f t="shared" si="38"/>
        <v>136</v>
      </c>
      <c r="AH164">
        <f t="shared" si="39"/>
        <v>24</v>
      </c>
      <c r="AI164">
        <f t="shared" si="35"/>
        <v>9.3333333333333379E-2</v>
      </c>
      <c r="AJ164">
        <f t="shared" si="36"/>
        <v>0.84</v>
      </c>
      <c r="AK164">
        <f t="shared" si="37"/>
        <v>0</v>
      </c>
    </row>
    <row r="165" spans="1:37">
      <c r="A165">
        <v>610.70000000000005</v>
      </c>
      <c r="B165">
        <v>23.81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0.76986648180552919</v>
      </c>
      <c r="H165" s="8">
        <f t="shared" si="30"/>
        <v>0.76986648180552919</v>
      </c>
      <c r="I165" s="10">
        <f t="shared" si="31"/>
        <v>0.23013351819447081</v>
      </c>
      <c r="J165" s="8">
        <f t="shared" si="32"/>
        <v>-0.26153817942252894</v>
      </c>
      <c r="K165" s="10">
        <f t="shared" si="33"/>
        <v>100</v>
      </c>
      <c r="L165">
        <f t="shared" si="34"/>
        <v>0.29892653289015808</v>
      </c>
      <c r="AD165">
        <v>0.54567790614979794</v>
      </c>
      <c r="AE165">
        <v>0</v>
      </c>
      <c r="AF165">
        <v>1</v>
      </c>
      <c r="AG165">
        <f t="shared" si="38"/>
        <v>136</v>
      </c>
      <c r="AH165">
        <f t="shared" si="39"/>
        <v>25</v>
      </c>
      <c r="AI165">
        <f t="shared" si="35"/>
        <v>9.3333333333333379E-2</v>
      </c>
      <c r="AJ165">
        <f t="shared" si="36"/>
        <v>0.83333333333333337</v>
      </c>
      <c r="AK165">
        <f t="shared" si="37"/>
        <v>5.5555555555555913E-3</v>
      </c>
    </row>
    <row r="166" spans="1:37">
      <c r="A166">
        <v>623.9</v>
      </c>
      <c r="B166">
        <v>27.85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0.91938187805514493</v>
      </c>
      <c r="H166" s="8">
        <f t="shared" si="30"/>
        <v>0.91938187805514493</v>
      </c>
      <c r="I166" s="10">
        <f t="shared" si="31"/>
        <v>8.061812194485507E-2</v>
      </c>
      <c r="J166" s="8">
        <f t="shared" si="32"/>
        <v>-2.5180318167163382</v>
      </c>
      <c r="K166" s="10">
        <f t="shared" si="33"/>
        <v>0</v>
      </c>
      <c r="L166">
        <f t="shared" si="34"/>
        <v>11.404158964209392</v>
      </c>
      <c r="AD166">
        <v>0.55260843996425257</v>
      </c>
      <c r="AE166">
        <v>1</v>
      </c>
      <c r="AF166">
        <v>0</v>
      </c>
      <c r="AG166">
        <f t="shared" si="38"/>
        <v>137</v>
      </c>
      <c r="AH166">
        <f t="shared" si="39"/>
        <v>25</v>
      </c>
      <c r="AI166">
        <f t="shared" si="35"/>
        <v>8.666666666666667E-2</v>
      </c>
      <c r="AJ166">
        <f t="shared" si="36"/>
        <v>0.83333333333333337</v>
      </c>
      <c r="AK166">
        <f t="shared" si="37"/>
        <v>5.5555555555555913E-3</v>
      </c>
    </row>
    <row r="167" spans="1:37">
      <c r="A167">
        <v>629.9</v>
      </c>
      <c r="B167">
        <v>19.649999999999999</v>
      </c>
      <c r="C167" s="8">
        <v>0</v>
      </c>
      <c r="D167" s="9">
        <v>1</v>
      </c>
      <c r="E167" s="10">
        <f t="shared" si="27"/>
        <v>1</v>
      </c>
      <c r="F167">
        <f t="shared" si="28"/>
        <v>0</v>
      </c>
      <c r="G167">
        <f t="shared" si="29"/>
        <v>0.58389102472473553</v>
      </c>
      <c r="H167" s="8">
        <f t="shared" si="30"/>
        <v>0.58389102472473553</v>
      </c>
      <c r="I167" s="10">
        <f t="shared" si="31"/>
        <v>0.41610897527526447</v>
      </c>
      <c r="J167" s="8">
        <f t="shared" si="32"/>
        <v>-0.87680809323004139</v>
      </c>
      <c r="K167" s="10">
        <f t="shared" si="33"/>
        <v>0</v>
      </c>
      <c r="L167">
        <f t="shared" si="34"/>
        <v>1.4032166077131114</v>
      </c>
      <c r="AD167">
        <v>0.57397447995743656</v>
      </c>
      <c r="AE167">
        <v>1</v>
      </c>
      <c r="AF167">
        <v>0</v>
      </c>
      <c r="AG167">
        <f t="shared" si="38"/>
        <v>138</v>
      </c>
      <c r="AH167">
        <f t="shared" si="39"/>
        <v>25</v>
      </c>
      <c r="AI167">
        <f t="shared" si="35"/>
        <v>7.999999999999996E-2</v>
      </c>
      <c r="AJ167">
        <f t="shared" si="36"/>
        <v>0.83333333333333337</v>
      </c>
      <c r="AK167">
        <f t="shared" si="37"/>
        <v>5.5555555555554994E-3</v>
      </c>
    </row>
    <row r="168" spans="1:37">
      <c r="A168">
        <v>632.6</v>
      </c>
      <c r="B168">
        <v>16.82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0.40690514119216475</v>
      </c>
      <c r="H168" s="8">
        <f t="shared" si="30"/>
        <v>0.40690514119216475</v>
      </c>
      <c r="I168" s="10">
        <f t="shared" si="31"/>
        <v>0.5930948588078353</v>
      </c>
      <c r="J168" s="8">
        <f t="shared" si="32"/>
        <v>-0.52240092851453868</v>
      </c>
      <c r="K168" s="10">
        <f t="shared" si="33"/>
        <v>100</v>
      </c>
      <c r="L168">
        <f t="shared" si="34"/>
        <v>0.68607092971615757</v>
      </c>
      <c r="AD168">
        <v>0.58389102472473553</v>
      </c>
      <c r="AE168">
        <v>1</v>
      </c>
      <c r="AF168">
        <v>0</v>
      </c>
      <c r="AG168">
        <f t="shared" si="38"/>
        <v>139</v>
      </c>
      <c r="AH168">
        <f t="shared" si="39"/>
        <v>25</v>
      </c>
      <c r="AI168">
        <f t="shared" si="35"/>
        <v>7.3333333333333361E-2</v>
      </c>
      <c r="AJ168">
        <f t="shared" si="36"/>
        <v>0.83333333333333337</v>
      </c>
      <c r="AK168">
        <f t="shared" si="37"/>
        <v>0</v>
      </c>
    </row>
    <row r="169" spans="1:37">
      <c r="A169">
        <v>633</v>
      </c>
      <c r="B169">
        <v>21.72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0.71568019269625704</v>
      </c>
      <c r="H169" s="8">
        <f t="shared" si="30"/>
        <v>0.71568019269625704</v>
      </c>
      <c r="I169" s="10">
        <f t="shared" si="31"/>
        <v>0.28431980730374296</v>
      </c>
      <c r="J169" s="8">
        <f t="shared" si="32"/>
        <v>-0.33452187004844985</v>
      </c>
      <c r="K169" s="10">
        <f t="shared" si="33"/>
        <v>100</v>
      </c>
      <c r="L169">
        <f t="shared" si="34"/>
        <v>0.39727214781869979</v>
      </c>
      <c r="AD169">
        <v>0.59102974322675383</v>
      </c>
      <c r="AE169">
        <v>0</v>
      </c>
      <c r="AF169">
        <v>1</v>
      </c>
      <c r="AG169">
        <f t="shared" si="38"/>
        <v>139</v>
      </c>
      <c r="AH169">
        <f t="shared" si="39"/>
        <v>26</v>
      </c>
      <c r="AI169">
        <f t="shared" si="35"/>
        <v>7.3333333333333361E-2</v>
      </c>
      <c r="AJ169">
        <f t="shared" si="36"/>
        <v>0.82666666666666666</v>
      </c>
      <c r="AK169">
        <f t="shared" si="37"/>
        <v>5.5111111111111463E-3</v>
      </c>
    </row>
    <row r="170" spans="1:37">
      <c r="A170">
        <v>640.1</v>
      </c>
      <c r="B170">
        <v>15.18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0.32736874871597654</v>
      </c>
      <c r="H170" s="8">
        <f t="shared" si="30"/>
        <v>0.32736874871597654</v>
      </c>
      <c r="I170" s="10">
        <f t="shared" si="31"/>
        <v>0.67263125128402346</v>
      </c>
      <c r="J170" s="8">
        <f t="shared" si="32"/>
        <v>-0.39655801735359869</v>
      </c>
      <c r="K170" s="10">
        <f t="shared" si="33"/>
        <v>100</v>
      </c>
      <c r="L170">
        <f t="shared" si="34"/>
        <v>0.48669868979629483</v>
      </c>
      <c r="AD170">
        <v>0.60127022542545805</v>
      </c>
      <c r="AE170">
        <v>1</v>
      </c>
      <c r="AF170">
        <v>0</v>
      </c>
      <c r="AG170">
        <f t="shared" si="38"/>
        <v>140</v>
      </c>
      <c r="AH170">
        <f t="shared" si="39"/>
        <v>26</v>
      </c>
      <c r="AI170">
        <f t="shared" si="35"/>
        <v>6.6666666666666652E-2</v>
      </c>
      <c r="AJ170">
        <f t="shared" si="36"/>
        <v>0.82666666666666666</v>
      </c>
      <c r="AK170">
        <f t="shared" si="37"/>
        <v>0</v>
      </c>
    </row>
    <row r="171" spans="1:37">
      <c r="A171">
        <v>640.70000000000005</v>
      </c>
      <c r="B171">
        <v>10.89</v>
      </c>
      <c r="C171" s="8">
        <v>0</v>
      </c>
      <c r="D171" s="9">
        <v>1</v>
      </c>
      <c r="E171" s="10">
        <f t="shared" si="27"/>
        <v>1</v>
      </c>
      <c r="F171">
        <f t="shared" si="28"/>
        <v>0</v>
      </c>
      <c r="G171">
        <f t="shared" si="29"/>
        <v>0.13625208068460229</v>
      </c>
      <c r="H171" s="8">
        <f t="shared" si="30"/>
        <v>0.13625208068460229</v>
      </c>
      <c r="I171" s="10">
        <f t="shared" si="31"/>
        <v>0.86374791931539774</v>
      </c>
      <c r="J171" s="8">
        <f t="shared" si="32"/>
        <v>-0.14647431279994869</v>
      </c>
      <c r="K171" s="10">
        <f t="shared" si="33"/>
        <v>100</v>
      </c>
      <c r="L171">
        <f t="shared" si="34"/>
        <v>0.15774519120415942</v>
      </c>
      <c r="AD171">
        <v>0.60152917314985133</v>
      </c>
      <c r="AE171">
        <v>0</v>
      </c>
      <c r="AF171">
        <v>1</v>
      </c>
      <c r="AG171">
        <f t="shared" si="38"/>
        <v>140</v>
      </c>
      <c r="AH171">
        <f t="shared" si="39"/>
        <v>27</v>
      </c>
      <c r="AI171">
        <f t="shared" si="35"/>
        <v>6.6666666666666652E-2</v>
      </c>
      <c r="AJ171">
        <f t="shared" si="36"/>
        <v>0.82000000000000006</v>
      </c>
      <c r="AK171">
        <f t="shared" si="37"/>
        <v>5.466666666666611E-3</v>
      </c>
    </row>
    <row r="172" spans="1:37">
      <c r="A172">
        <v>641.20000000000005</v>
      </c>
      <c r="B172">
        <v>13.47</v>
      </c>
      <c r="C172" s="8">
        <v>0</v>
      </c>
      <c r="D172" s="9">
        <v>1</v>
      </c>
      <c r="E172" s="10">
        <f t="shared" si="27"/>
        <v>1</v>
      </c>
      <c r="F172">
        <f t="shared" si="28"/>
        <v>0</v>
      </c>
      <c r="G172">
        <f t="shared" si="29"/>
        <v>0.23887533160980243</v>
      </c>
      <c r="H172" s="8">
        <f t="shared" si="30"/>
        <v>0.23887533160980243</v>
      </c>
      <c r="I172" s="10">
        <f t="shared" si="31"/>
        <v>0.76112466839019755</v>
      </c>
      <c r="J172" s="8">
        <f t="shared" si="32"/>
        <v>-0.27295811273725462</v>
      </c>
      <c r="K172" s="10">
        <f t="shared" si="33"/>
        <v>100</v>
      </c>
      <c r="L172">
        <f t="shared" si="34"/>
        <v>0.31384521029259405</v>
      </c>
      <c r="AD172">
        <v>0.60902360735354499</v>
      </c>
      <c r="AE172">
        <v>1</v>
      </c>
      <c r="AF172">
        <v>0</v>
      </c>
      <c r="AG172">
        <f t="shared" si="38"/>
        <v>141</v>
      </c>
      <c r="AH172">
        <f t="shared" si="39"/>
        <v>27</v>
      </c>
      <c r="AI172">
        <f t="shared" si="35"/>
        <v>6.0000000000000053E-2</v>
      </c>
      <c r="AJ172">
        <f t="shared" si="36"/>
        <v>0.82000000000000006</v>
      </c>
      <c r="AK172">
        <f t="shared" si="37"/>
        <v>0</v>
      </c>
    </row>
    <row r="173" spans="1:37">
      <c r="A173">
        <v>642.5</v>
      </c>
      <c r="B173">
        <v>19.77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0.62759117780064888</v>
      </c>
      <c r="H173" s="8">
        <f t="shared" si="30"/>
        <v>0.62759117780064888</v>
      </c>
      <c r="I173" s="10">
        <f t="shared" si="31"/>
        <v>0.37240882219935112</v>
      </c>
      <c r="J173" s="8">
        <f t="shared" si="32"/>
        <v>-0.46586631526372912</v>
      </c>
      <c r="K173" s="10">
        <f t="shared" si="33"/>
        <v>100</v>
      </c>
      <c r="L173">
        <f t="shared" si="34"/>
        <v>0.59339397265658311</v>
      </c>
      <c r="AD173">
        <v>0.62270432293058497</v>
      </c>
      <c r="AE173">
        <v>0</v>
      </c>
      <c r="AF173">
        <v>1</v>
      </c>
      <c r="AG173">
        <f t="shared" si="38"/>
        <v>141</v>
      </c>
      <c r="AH173">
        <f t="shared" si="39"/>
        <v>28</v>
      </c>
      <c r="AI173">
        <f t="shared" si="35"/>
        <v>6.0000000000000053E-2</v>
      </c>
      <c r="AJ173">
        <f t="shared" si="36"/>
        <v>0.81333333333333335</v>
      </c>
      <c r="AK173">
        <f t="shared" si="37"/>
        <v>0</v>
      </c>
    </row>
    <row r="174" spans="1:37">
      <c r="A174">
        <v>642.70000000000005</v>
      </c>
      <c r="B174">
        <v>20.22</v>
      </c>
      <c r="C174" s="8">
        <v>1</v>
      </c>
      <c r="D174" s="9">
        <v>0</v>
      </c>
      <c r="E174" s="10">
        <f t="shared" si="27"/>
        <v>1</v>
      </c>
      <c r="F174">
        <f t="shared" si="28"/>
        <v>1</v>
      </c>
      <c r="G174">
        <f t="shared" si="29"/>
        <v>0.65548504180021094</v>
      </c>
      <c r="H174" s="8">
        <f t="shared" si="30"/>
        <v>0.65548504180021094</v>
      </c>
      <c r="I174" s="10">
        <f t="shared" si="31"/>
        <v>0.34451495819978906</v>
      </c>
      <c r="J174" s="8">
        <f t="shared" si="32"/>
        <v>-0.42237979556550864</v>
      </c>
      <c r="K174" s="10">
        <f t="shared" si="33"/>
        <v>100</v>
      </c>
      <c r="L174">
        <f t="shared" si="34"/>
        <v>0.52558782615941946</v>
      </c>
      <c r="AD174">
        <v>0.62759117780064888</v>
      </c>
      <c r="AE174">
        <v>0</v>
      </c>
      <c r="AF174">
        <v>1</v>
      </c>
      <c r="AG174">
        <f t="shared" si="38"/>
        <v>141</v>
      </c>
      <c r="AH174">
        <f t="shared" si="39"/>
        <v>29</v>
      </c>
      <c r="AI174">
        <f t="shared" si="35"/>
        <v>6.0000000000000053E-2</v>
      </c>
      <c r="AJ174">
        <f t="shared" si="36"/>
        <v>0.80666666666666664</v>
      </c>
      <c r="AK174">
        <f t="shared" si="37"/>
        <v>0</v>
      </c>
    </row>
    <row r="175" spans="1:37">
      <c r="A175">
        <v>644.79999999999995</v>
      </c>
      <c r="B175">
        <v>21.53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0.73394182630052285</v>
      </c>
      <c r="H175" s="8">
        <f t="shared" si="30"/>
        <v>0.73394182630052285</v>
      </c>
      <c r="I175" s="10">
        <f t="shared" si="31"/>
        <v>0.26605817369947715</v>
      </c>
      <c r="J175" s="8">
        <f t="shared" si="32"/>
        <v>-0.30932550922988061</v>
      </c>
      <c r="K175" s="10">
        <f t="shared" si="33"/>
        <v>100</v>
      </c>
      <c r="L175">
        <f t="shared" si="34"/>
        <v>0.36250580654404052</v>
      </c>
      <c r="AD175">
        <v>0.63270608445833454</v>
      </c>
      <c r="AE175">
        <v>0</v>
      </c>
      <c r="AF175">
        <v>1</v>
      </c>
      <c r="AG175">
        <f t="shared" si="38"/>
        <v>141</v>
      </c>
      <c r="AH175">
        <f t="shared" si="39"/>
        <v>30</v>
      </c>
      <c r="AI175">
        <f t="shared" si="35"/>
        <v>6.0000000000000053E-2</v>
      </c>
      <c r="AJ175">
        <f t="shared" si="36"/>
        <v>0.8</v>
      </c>
      <c r="AK175">
        <f t="shared" si="37"/>
        <v>0</v>
      </c>
    </row>
    <row r="176" spans="1:37">
      <c r="A176">
        <v>645.70000000000005</v>
      </c>
      <c r="B176">
        <v>22.15</v>
      </c>
      <c r="C176" s="8">
        <v>1</v>
      </c>
      <c r="D176" s="9">
        <v>0</v>
      </c>
      <c r="E176" s="10">
        <f t="shared" si="27"/>
        <v>1</v>
      </c>
      <c r="F176">
        <f t="shared" si="28"/>
        <v>1</v>
      </c>
      <c r="G176">
        <f t="shared" si="29"/>
        <v>0.76663372625899595</v>
      </c>
      <c r="H176" s="8">
        <f t="shared" si="30"/>
        <v>0.76663372625899595</v>
      </c>
      <c r="I176" s="10">
        <f t="shared" si="31"/>
        <v>0.23336627374100405</v>
      </c>
      <c r="J176" s="8">
        <f t="shared" si="32"/>
        <v>-0.26574613240519562</v>
      </c>
      <c r="K176" s="10">
        <f t="shared" si="33"/>
        <v>100</v>
      </c>
      <c r="L176">
        <f t="shared" si="34"/>
        <v>0.30440387077643993</v>
      </c>
      <c r="AD176">
        <v>0.64465849938626396</v>
      </c>
      <c r="AE176">
        <v>0</v>
      </c>
      <c r="AF176">
        <v>1</v>
      </c>
      <c r="AG176">
        <f t="shared" si="38"/>
        <v>141</v>
      </c>
      <c r="AH176">
        <f t="shared" si="39"/>
        <v>31</v>
      </c>
      <c r="AI176">
        <f t="shared" si="35"/>
        <v>6.0000000000000053E-2</v>
      </c>
      <c r="AJ176">
        <f t="shared" si="36"/>
        <v>0.79333333333333333</v>
      </c>
      <c r="AK176">
        <f t="shared" si="37"/>
        <v>5.2888888888889228E-3</v>
      </c>
    </row>
    <row r="177" spans="1:37">
      <c r="A177">
        <v>648.20000000000005</v>
      </c>
      <c r="B177">
        <v>21.46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0.73828441173970949</v>
      </c>
      <c r="H177" s="8">
        <f t="shared" si="30"/>
        <v>0.73828441173970949</v>
      </c>
      <c r="I177" s="10">
        <f t="shared" si="31"/>
        <v>0.26171558826029051</v>
      </c>
      <c r="J177" s="8">
        <f t="shared" si="32"/>
        <v>-0.30342614686101815</v>
      </c>
      <c r="K177" s="10">
        <f t="shared" si="33"/>
        <v>100</v>
      </c>
      <c r="L177">
        <f t="shared" si="34"/>
        <v>0.35449155379507225</v>
      </c>
      <c r="AD177">
        <v>0.648731497715481</v>
      </c>
      <c r="AE177">
        <v>1</v>
      </c>
      <c r="AF177">
        <v>0</v>
      </c>
      <c r="AG177">
        <f t="shared" si="38"/>
        <v>142</v>
      </c>
      <c r="AH177">
        <f t="shared" si="39"/>
        <v>31</v>
      </c>
      <c r="AI177">
        <f t="shared" si="35"/>
        <v>5.3333333333333344E-2</v>
      </c>
      <c r="AJ177">
        <f t="shared" si="36"/>
        <v>0.79333333333333333</v>
      </c>
      <c r="AK177">
        <f t="shared" si="37"/>
        <v>0</v>
      </c>
    </row>
    <row r="178" spans="1:37">
      <c r="A178">
        <v>651</v>
      </c>
      <c r="B178">
        <v>19.73</v>
      </c>
      <c r="C178" s="8">
        <v>0</v>
      </c>
      <c r="D178" s="9">
        <v>1</v>
      </c>
      <c r="E178" s="10">
        <f t="shared" si="27"/>
        <v>1</v>
      </c>
      <c r="F178">
        <f t="shared" si="28"/>
        <v>0</v>
      </c>
      <c r="G178">
        <f t="shared" si="29"/>
        <v>0.648731497715481</v>
      </c>
      <c r="H178" s="8">
        <f t="shared" si="30"/>
        <v>0.648731497715481</v>
      </c>
      <c r="I178" s="10">
        <f t="shared" si="31"/>
        <v>0.351268502284519</v>
      </c>
      <c r="J178" s="8">
        <f t="shared" si="32"/>
        <v>-1.0462043841783746</v>
      </c>
      <c r="K178" s="10">
        <f t="shared" si="33"/>
        <v>0</v>
      </c>
      <c r="L178">
        <f t="shared" si="34"/>
        <v>1.8468251309080486</v>
      </c>
      <c r="AD178">
        <v>0.65548504180021094</v>
      </c>
      <c r="AE178">
        <v>0</v>
      </c>
      <c r="AF178">
        <v>1</v>
      </c>
      <c r="AG178">
        <f t="shared" si="38"/>
        <v>142</v>
      </c>
      <c r="AH178">
        <f t="shared" si="39"/>
        <v>32</v>
      </c>
      <c r="AI178">
        <f t="shared" si="35"/>
        <v>5.3333333333333344E-2</v>
      </c>
      <c r="AJ178">
        <f t="shared" si="36"/>
        <v>0.78666666666666663</v>
      </c>
      <c r="AK178">
        <f t="shared" si="37"/>
        <v>0</v>
      </c>
    </row>
    <row r="179" spans="1:37">
      <c r="A179">
        <v>651.9</v>
      </c>
      <c r="B179">
        <v>15.24</v>
      </c>
      <c r="C179" s="8">
        <v>0</v>
      </c>
      <c r="D179" s="9">
        <v>1</v>
      </c>
      <c r="E179" s="10">
        <f t="shared" si="27"/>
        <v>1</v>
      </c>
      <c r="F179">
        <f t="shared" si="28"/>
        <v>0</v>
      </c>
      <c r="G179">
        <f t="shared" si="29"/>
        <v>0.3629802126129632</v>
      </c>
      <c r="H179" s="8">
        <f t="shared" si="30"/>
        <v>0.3629802126129632</v>
      </c>
      <c r="I179" s="10">
        <f t="shared" si="31"/>
        <v>0.6370197873870368</v>
      </c>
      <c r="J179" s="8">
        <f t="shared" si="32"/>
        <v>-0.4509545604904896</v>
      </c>
      <c r="K179" s="10">
        <f t="shared" si="33"/>
        <v>100</v>
      </c>
      <c r="L179">
        <f t="shared" si="34"/>
        <v>0.56980994907843541</v>
      </c>
      <c r="AD179">
        <v>0.67082669460686695</v>
      </c>
      <c r="AE179">
        <v>0</v>
      </c>
      <c r="AF179">
        <v>1</v>
      </c>
      <c r="AG179">
        <f t="shared" si="38"/>
        <v>142</v>
      </c>
      <c r="AH179">
        <f t="shared" si="39"/>
        <v>33</v>
      </c>
      <c r="AI179">
        <f t="shared" si="35"/>
        <v>5.3333333333333344E-2</v>
      </c>
      <c r="AJ179">
        <f t="shared" si="36"/>
        <v>0.78</v>
      </c>
      <c r="AK179">
        <f t="shared" si="37"/>
        <v>5.2000000000000336E-3</v>
      </c>
    </row>
    <row r="180" spans="1:37">
      <c r="A180">
        <v>656.9</v>
      </c>
      <c r="B180">
        <v>21.59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0.76422377885235704</v>
      </c>
      <c r="H180" s="8">
        <f t="shared" si="30"/>
        <v>0.76422377885235704</v>
      </c>
      <c r="I180" s="10">
        <f t="shared" si="31"/>
        <v>0.23577622114764296</v>
      </c>
      <c r="J180" s="8">
        <f t="shared" si="32"/>
        <v>-0.2688946284466821</v>
      </c>
      <c r="K180" s="10">
        <f t="shared" si="33"/>
        <v>100</v>
      </c>
      <c r="L180">
        <f t="shared" si="34"/>
        <v>0.30851725328634844</v>
      </c>
      <c r="AD180">
        <v>0.69474217950658979</v>
      </c>
      <c r="AE180">
        <v>1</v>
      </c>
      <c r="AF180">
        <v>0</v>
      </c>
      <c r="AG180">
        <f t="shared" si="38"/>
        <v>143</v>
      </c>
      <c r="AH180">
        <f t="shared" si="39"/>
        <v>33</v>
      </c>
      <c r="AI180">
        <f t="shared" si="35"/>
        <v>4.6666666666666634E-2</v>
      </c>
      <c r="AJ180">
        <f t="shared" si="36"/>
        <v>0.78</v>
      </c>
      <c r="AK180">
        <f t="shared" si="37"/>
        <v>5.1999999999999469E-3</v>
      </c>
    </row>
    <row r="181" spans="1:37">
      <c r="A181">
        <v>658.8</v>
      </c>
      <c r="B181">
        <v>27.54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0.94111242655733773</v>
      </c>
      <c r="H181" s="8">
        <f t="shared" si="30"/>
        <v>0.94111242655733773</v>
      </c>
      <c r="I181" s="10">
        <f t="shared" si="31"/>
        <v>5.8887573442662267E-2</v>
      </c>
      <c r="J181" s="8">
        <f t="shared" si="32"/>
        <v>-6.0692670914550863E-2</v>
      </c>
      <c r="K181" s="10">
        <f t="shared" si="33"/>
        <v>100</v>
      </c>
      <c r="L181">
        <f t="shared" si="34"/>
        <v>6.257230462685269E-2</v>
      </c>
      <c r="AD181">
        <v>0.70747828421327041</v>
      </c>
      <c r="AE181">
        <v>1</v>
      </c>
      <c r="AF181">
        <v>0</v>
      </c>
      <c r="AG181">
        <f t="shared" si="38"/>
        <v>144</v>
      </c>
      <c r="AH181">
        <f t="shared" si="39"/>
        <v>33</v>
      </c>
      <c r="AI181">
        <f t="shared" si="35"/>
        <v>4.0000000000000036E-2</v>
      </c>
      <c r="AJ181">
        <f t="shared" si="36"/>
        <v>0.78</v>
      </c>
      <c r="AK181">
        <f t="shared" si="37"/>
        <v>0</v>
      </c>
    </row>
    <row r="182" spans="1:37">
      <c r="A182">
        <v>662.7</v>
      </c>
      <c r="B182">
        <v>24.02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0.86852046605380417</v>
      </c>
      <c r="H182" s="8">
        <f t="shared" si="30"/>
        <v>0.86852046605380417</v>
      </c>
      <c r="I182" s="10">
        <f t="shared" si="31"/>
        <v>0.13147953394619583</v>
      </c>
      <c r="J182" s="8">
        <f t="shared" si="32"/>
        <v>-2.0289040748669076</v>
      </c>
      <c r="K182" s="10">
        <f t="shared" si="33"/>
        <v>0</v>
      </c>
      <c r="L182">
        <f t="shared" si="34"/>
        <v>6.605746460960388</v>
      </c>
      <c r="AD182">
        <v>0.71568019269625704</v>
      </c>
      <c r="AE182">
        <v>0</v>
      </c>
      <c r="AF182">
        <v>1</v>
      </c>
      <c r="AG182">
        <f t="shared" si="38"/>
        <v>144</v>
      </c>
      <c r="AH182">
        <f t="shared" si="39"/>
        <v>34</v>
      </c>
      <c r="AI182">
        <f t="shared" si="35"/>
        <v>4.0000000000000036E-2</v>
      </c>
      <c r="AJ182">
        <f t="shared" si="36"/>
        <v>0.77333333333333332</v>
      </c>
      <c r="AK182">
        <f t="shared" si="37"/>
        <v>5.1555555555555885E-3</v>
      </c>
    </row>
    <row r="183" spans="1:37">
      <c r="A183">
        <v>668.3</v>
      </c>
      <c r="B183">
        <v>23.94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0.87370143117614374</v>
      </c>
      <c r="H183" s="8">
        <f t="shared" si="30"/>
        <v>0.87370143117614374</v>
      </c>
      <c r="I183" s="10">
        <f t="shared" si="31"/>
        <v>0.12629856882385626</v>
      </c>
      <c r="J183" s="8">
        <f t="shared" si="32"/>
        <v>-0.13501657361585676</v>
      </c>
      <c r="K183" s="10">
        <f t="shared" si="33"/>
        <v>100</v>
      </c>
      <c r="L183">
        <f t="shared" si="34"/>
        <v>0.14455575362150652</v>
      </c>
      <c r="AD183">
        <v>0.72076020735032009</v>
      </c>
      <c r="AE183">
        <v>1</v>
      </c>
      <c r="AF183">
        <v>0</v>
      </c>
      <c r="AG183">
        <f t="shared" si="38"/>
        <v>145</v>
      </c>
      <c r="AH183">
        <f t="shared" si="39"/>
        <v>34</v>
      </c>
      <c r="AI183">
        <f t="shared" si="35"/>
        <v>3.3333333333333326E-2</v>
      </c>
      <c r="AJ183">
        <f t="shared" si="36"/>
        <v>0.77333333333333332</v>
      </c>
      <c r="AK183">
        <f t="shared" si="37"/>
        <v>0</v>
      </c>
    </row>
    <row r="184" spans="1:37">
      <c r="A184">
        <v>671.4</v>
      </c>
      <c r="B184">
        <v>23.21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0.85549902606753891</v>
      </c>
      <c r="H184" s="8">
        <f t="shared" si="30"/>
        <v>0.85549902606753891</v>
      </c>
      <c r="I184" s="10">
        <f t="shared" si="31"/>
        <v>0.14450097393246109</v>
      </c>
      <c r="J184" s="8">
        <f t="shared" si="32"/>
        <v>-0.15607032408707822</v>
      </c>
      <c r="K184" s="10">
        <f t="shared" si="33"/>
        <v>100</v>
      </c>
      <c r="L184">
        <f t="shared" si="34"/>
        <v>0.1689084026158239</v>
      </c>
      <c r="AD184">
        <v>0.72756506775705254</v>
      </c>
      <c r="AE184">
        <v>0</v>
      </c>
      <c r="AF184">
        <v>1</v>
      </c>
      <c r="AG184">
        <f t="shared" si="38"/>
        <v>145</v>
      </c>
      <c r="AH184">
        <f t="shared" si="39"/>
        <v>35</v>
      </c>
      <c r="AI184">
        <f t="shared" si="35"/>
        <v>3.3333333333333326E-2</v>
      </c>
      <c r="AJ184">
        <f t="shared" si="36"/>
        <v>0.76666666666666661</v>
      </c>
      <c r="AK184">
        <f t="shared" si="37"/>
        <v>0</v>
      </c>
    </row>
    <row r="185" spans="1:37">
      <c r="A185">
        <v>674.5</v>
      </c>
      <c r="B185">
        <v>16.39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0.50327035223916738</v>
      </c>
      <c r="H185" s="8">
        <f t="shared" si="30"/>
        <v>0.50327035223916738</v>
      </c>
      <c r="I185" s="10">
        <f t="shared" si="31"/>
        <v>0.49672964776083262</v>
      </c>
      <c r="J185" s="8">
        <f t="shared" si="32"/>
        <v>-0.69970936917799631</v>
      </c>
      <c r="K185" s="10">
        <f t="shared" si="33"/>
        <v>0</v>
      </c>
      <c r="L185">
        <f t="shared" si="34"/>
        <v>1.0131675339046482</v>
      </c>
      <c r="AD185">
        <v>0.73394182630052285</v>
      </c>
      <c r="AE185">
        <v>0</v>
      </c>
      <c r="AF185">
        <v>1</v>
      </c>
      <c r="AG185">
        <f t="shared" si="38"/>
        <v>145</v>
      </c>
      <c r="AH185">
        <f t="shared" si="39"/>
        <v>36</v>
      </c>
      <c r="AI185">
        <f t="shared" si="35"/>
        <v>3.3333333333333326E-2</v>
      </c>
      <c r="AJ185">
        <f t="shared" si="36"/>
        <v>0.76</v>
      </c>
      <c r="AK185">
        <f t="shared" si="37"/>
        <v>0</v>
      </c>
    </row>
    <row r="186" spans="1:37">
      <c r="A186">
        <v>678.1</v>
      </c>
      <c r="B186">
        <v>17.57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0.59102974322675383</v>
      </c>
      <c r="H186" s="8">
        <f t="shared" si="30"/>
        <v>0.59102974322675383</v>
      </c>
      <c r="I186" s="10">
        <f t="shared" si="31"/>
        <v>0.40897025677324617</v>
      </c>
      <c r="J186" s="8">
        <f t="shared" si="32"/>
        <v>-0.52588893589357522</v>
      </c>
      <c r="K186" s="10">
        <f t="shared" si="33"/>
        <v>100</v>
      </c>
      <c r="L186">
        <f t="shared" si="34"/>
        <v>0.69196222603020696</v>
      </c>
      <c r="AD186">
        <v>0.73410928674453779</v>
      </c>
      <c r="AE186">
        <v>0</v>
      </c>
      <c r="AF186">
        <v>1</v>
      </c>
      <c r="AG186">
        <f t="shared" si="38"/>
        <v>145</v>
      </c>
      <c r="AH186">
        <f t="shared" si="39"/>
        <v>37</v>
      </c>
      <c r="AI186">
        <f t="shared" si="35"/>
        <v>3.3333333333333326E-2</v>
      </c>
      <c r="AJ186">
        <f t="shared" si="36"/>
        <v>0.7533333333333333</v>
      </c>
      <c r="AK186">
        <f t="shared" si="37"/>
        <v>0</v>
      </c>
    </row>
    <row r="187" spans="1:37">
      <c r="A187">
        <v>682.5</v>
      </c>
      <c r="B187">
        <v>16.670000000000002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0.54567790614979794</v>
      </c>
      <c r="H187" s="8">
        <f t="shared" si="30"/>
        <v>0.54567790614979794</v>
      </c>
      <c r="I187" s="10">
        <f t="shared" si="31"/>
        <v>0.45432209385020206</v>
      </c>
      <c r="J187" s="8">
        <f t="shared" si="32"/>
        <v>-0.60572639278238782</v>
      </c>
      <c r="K187" s="10">
        <f t="shared" si="33"/>
        <v>100</v>
      </c>
      <c r="L187">
        <f t="shared" si="34"/>
        <v>0.83258290051692663</v>
      </c>
      <c r="AD187">
        <v>0.73820913606819971</v>
      </c>
      <c r="AE187">
        <v>0</v>
      </c>
      <c r="AF187">
        <v>1</v>
      </c>
      <c r="AG187">
        <f t="shared" si="38"/>
        <v>145</v>
      </c>
      <c r="AH187">
        <f t="shared" si="39"/>
        <v>38</v>
      </c>
      <c r="AI187">
        <f t="shared" si="35"/>
        <v>3.3333333333333326E-2</v>
      </c>
      <c r="AJ187">
        <f t="shared" si="36"/>
        <v>0.74666666666666659</v>
      </c>
      <c r="AK187">
        <f t="shared" si="37"/>
        <v>0</v>
      </c>
    </row>
    <row r="188" spans="1:37">
      <c r="A188">
        <v>684.5</v>
      </c>
      <c r="B188">
        <v>15.51</v>
      </c>
      <c r="C188" s="8">
        <v>0</v>
      </c>
      <c r="D188" s="9">
        <v>1</v>
      </c>
      <c r="E188" s="10">
        <f t="shared" si="27"/>
        <v>1</v>
      </c>
      <c r="F188">
        <f t="shared" si="28"/>
        <v>0</v>
      </c>
      <c r="G188">
        <f t="shared" si="29"/>
        <v>0.47518561905576662</v>
      </c>
      <c r="H188" s="8">
        <f t="shared" si="30"/>
        <v>0.47518561905576662</v>
      </c>
      <c r="I188" s="10">
        <f t="shared" si="31"/>
        <v>0.52481438094423338</v>
      </c>
      <c r="J188" s="8">
        <f t="shared" si="32"/>
        <v>-0.64471063901384595</v>
      </c>
      <c r="K188" s="10">
        <f t="shared" si="33"/>
        <v>100</v>
      </c>
      <c r="L188">
        <f t="shared" si="34"/>
        <v>0.90543559077177749</v>
      </c>
      <c r="AD188">
        <v>0.73828441173970949</v>
      </c>
      <c r="AE188">
        <v>0</v>
      </c>
      <c r="AF188">
        <v>1</v>
      </c>
      <c r="AG188">
        <f t="shared" si="38"/>
        <v>145</v>
      </c>
      <c r="AH188">
        <f t="shared" si="39"/>
        <v>39</v>
      </c>
      <c r="AI188">
        <f t="shared" si="35"/>
        <v>3.3333333333333326E-2</v>
      </c>
      <c r="AJ188">
        <f t="shared" si="36"/>
        <v>0.74</v>
      </c>
      <c r="AK188">
        <f t="shared" si="37"/>
        <v>4.9333333333333651E-3</v>
      </c>
    </row>
    <row r="189" spans="1:37">
      <c r="A189">
        <v>684.5</v>
      </c>
      <c r="B189">
        <v>20.13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0.75431434819589294</v>
      </c>
      <c r="H189" s="8">
        <f t="shared" si="30"/>
        <v>0.75431434819589294</v>
      </c>
      <c r="I189" s="10">
        <f t="shared" si="31"/>
        <v>0.24568565180410706</v>
      </c>
      <c r="J189" s="8">
        <f t="shared" si="32"/>
        <v>-0.2819460904343245</v>
      </c>
      <c r="K189" s="10">
        <f t="shared" si="33"/>
        <v>100</v>
      </c>
      <c r="L189">
        <f t="shared" si="34"/>
        <v>0.32570724975829746</v>
      </c>
      <c r="AD189">
        <v>0.74884452397365275</v>
      </c>
      <c r="AE189">
        <v>1</v>
      </c>
      <c r="AF189">
        <v>0</v>
      </c>
      <c r="AG189">
        <f t="shared" si="38"/>
        <v>146</v>
      </c>
      <c r="AH189">
        <f t="shared" si="39"/>
        <v>39</v>
      </c>
      <c r="AI189">
        <f t="shared" si="35"/>
        <v>2.6666666666666616E-2</v>
      </c>
      <c r="AJ189">
        <f t="shared" si="36"/>
        <v>0.74</v>
      </c>
      <c r="AK189">
        <f t="shared" si="37"/>
        <v>0</v>
      </c>
    </row>
    <row r="190" spans="1:37">
      <c r="A190">
        <v>685.9</v>
      </c>
      <c r="B190">
        <v>16.95</v>
      </c>
      <c r="C190" s="8">
        <v>0</v>
      </c>
      <c r="D190" s="9">
        <v>1</v>
      </c>
      <c r="E190" s="10">
        <f t="shared" si="27"/>
        <v>1</v>
      </c>
      <c r="F190">
        <f t="shared" si="28"/>
        <v>0</v>
      </c>
      <c r="G190">
        <f t="shared" si="29"/>
        <v>0.57397447995743656</v>
      </c>
      <c r="H190" s="8">
        <f t="shared" si="30"/>
        <v>0.57397447995743656</v>
      </c>
      <c r="I190" s="10">
        <f t="shared" si="31"/>
        <v>0.42602552004256344</v>
      </c>
      <c r="J190" s="8">
        <f t="shared" si="32"/>
        <v>-0.85325602830387104</v>
      </c>
      <c r="K190" s="10">
        <f t="shared" si="33"/>
        <v>0</v>
      </c>
      <c r="L190">
        <f t="shared" si="34"/>
        <v>1.3472772239092432</v>
      </c>
      <c r="AD190">
        <v>0.75431434819589294</v>
      </c>
      <c r="AE190">
        <v>0</v>
      </c>
      <c r="AF190">
        <v>1</v>
      </c>
      <c r="AG190">
        <f t="shared" si="38"/>
        <v>146</v>
      </c>
      <c r="AH190">
        <f t="shared" si="39"/>
        <v>40</v>
      </c>
      <c r="AI190">
        <f t="shared" si="35"/>
        <v>2.6666666666666616E-2</v>
      </c>
      <c r="AJ190">
        <f t="shared" si="36"/>
        <v>0.73333333333333339</v>
      </c>
      <c r="AK190">
        <f t="shared" si="37"/>
        <v>4.8888888888888394E-3</v>
      </c>
    </row>
    <row r="191" spans="1:37">
      <c r="A191">
        <v>687.3</v>
      </c>
      <c r="B191">
        <v>19.100000000000001</v>
      </c>
      <c r="C191" s="8">
        <v>0</v>
      </c>
      <c r="D191" s="9">
        <v>1</v>
      </c>
      <c r="E191" s="10">
        <f t="shared" si="27"/>
        <v>1</v>
      </c>
      <c r="F191">
        <f t="shared" si="28"/>
        <v>0</v>
      </c>
      <c r="G191">
        <f t="shared" si="29"/>
        <v>0.70747828421327041</v>
      </c>
      <c r="H191" s="8">
        <f t="shared" si="30"/>
        <v>0.70747828421327041</v>
      </c>
      <c r="I191" s="10">
        <f t="shared" si="31"/>
        <v>0.29252171578672959</v>
      </c>
      <c r="J191" s="8">
        <f t="shared" si="32"/>
        <v>-1.229216373060114</v>
      </c>
      <c r="K191" s="10">
        <f t="shared" si="33"/>
        <v>0</v>
      </c>
      <c r="L191">
        <f t="shared" si="34"/>
        <v>2.418549618822404</v>
      </c>
      <c r="AD191">
        <v>0.76133998472399955</v>
      </c>
      <c r="AE191">
        <v>1</v>
      </c>
      <c r="AF191">
        <v>0</v>
      </c>
      <c r="AG191">
        <f t="shared" si="38"/>
        <v>147</v>
      </c>
      <c r="AH191">
        <f t="shared" si="39"/>
        <v>40</v>
      </c>
      <c r="AI191">
        <f t="shared" si="35"/>
        <v>2.0000000000000018E-2</v>
      </c>
      <c r="AJ191">
        <f t="shared" si="36"/>
        <v>0.73333333333333339</v>
      </c>
      <c r="AK191">
        <f t="shared" si="37"/>
        <v>0</v>
      </c>
    </row>
    <row r="192" spans="1:37">
      <c r="A192">
        <v>689.5</v>
      </c>
      <c r="B192">
        <v>18.77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0.69474217950658979</v>
      </c>
      <c r="H192" s="8">
        <f t="shared" si="30"/>
        <v>0.69474217950658979</v>
      </c>
      <c r="I192" s="10">
        <f t="shared" si="31"/>
        <v>0.30525782049341021</v>
      </c>
      <c r="J192" s="8">
        <f t="shared" si="32"/>
        <v>-1.1865985463574769</v>
      </c>
      <c r="K192" s="10">
        <f t="shared" si="33"/>
        <v>0</v>
      </c>
      <c r="L192">
        <f t="shared" si="34"/>
        <v>2.2759193470739847</v>
      </c>
      <c r="AD192">
        <v>0.76422377885235704</v>
      </c>
      <c r="AE192">
        <v>0</v>
      </c>
      <c r="AF192">
        <v>1</v>
      </c>
      <c r="AG192">
        <f t="shared" si="38"/>
        <v>147</v>
      </c>
      <c r="AH192">
        <f t="shared" si="39"/>
        <v>41</v>
      </c>
      <c r="AI192">
        <f t="shared" si="35"/>
        <v>2.0000000000000018E-2</v>
      </c>
      <c r="AJ192">
        <f t="shared" si="36"/>
        <v>0.72666666666666668</v>
      </c>
      <c r="AK192">
        <f t="shared" si="37"/>
        <v>0</v>
      </c>
    </row>
    <row r="193" spans="1:37">
      <c r="A193">
        <v>690.2</v>
      </c>
      <c r="B193">
        <v>19.760000000000002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0.74884452397365275</v>
      </c>
      <c r="H193" s="8">
        <f t="shared" si="30"/>
        <v>0.74884452397365275</v>
      </c>
      <c r="I193" s="10">
        <f t="shared" si="31"/>
        <v>0.25115547602634725</v>
      </c>
      <c r="J193" s="8">
        <f t="shared" si="32"/>
        <v>-1.3816831052159102</v>
      </c>
      <c r="K193" s="10">
        <f t="shared" si="33"/>
        <v>0</v>
      </c>
      <c r="L193">
        <f t="shared" si="34"/>
        <v>2.9815974384532069</v>
      </c>
      <c r="AD193">
        <v>0.76500588310685591</v>
      </c>
      <c r="AE193">
        <v>0</v>
      </c>
      <c r="AF193">
        <v>1</v>
      </c>
      <c r="AG193">
        <f t="shared" si="38"/>
        <v>147</v>
      </c>
      <c r="AH193">
        <f t="shared" si="39"/>
        <v>42</v>
      </c>
      <c r="AI193">
        <f t="shared" si="35"/>
        <v>2.0000000000000018E-2</v>
      </c>
      <c r="AJ193">
        <f t="shared" si="36"/>
        <v>0.72</v>
      </c>
      <c r="AK193">
        <f t="shared" si="37"/>
        <v>0</v>
      </c>
    </row>
    <row r="194" spans="1:37">
      <c r="A194">
        <v>698.8</v>
      </c>
      <c r="B194">
        <v>25.2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0.93299490719296829</v>
      </c>
      <c r="H194" s="8">
        <f t="shared" si="30"/>
        <v>0.93299490719296829</v>
      </c>
      <c r="I194" s="10">
        <f t="shared" si="31"/>
        <v>6.7005092807031708E-2</v>
      </c>
      <c r="J194" s="8">
        <f t="shared" si="32"/>
        <v>-6.9355536678128035E-2</v>
      </c>
      <c r="K194" s="10">
        <f t="shared" si="33"/>
        <v>100</v>
      </c>
      <c r="L194">
        <f t="shared" si="34"/>
        <v>7.1817211745158288E-2</v>
      </c>
      <c r="AD194">
        <v>0.76663372625899595</v>
      </c>
      <c r="AE194">
        <v>0</v>
      </c>
      <c r="AF194">
        <v>1</v>
      </c>
      <c r="AG194">
        <f t="shared" si="38"/>
        <v>147</v>
      </c>
      <c r="AH194">
        <f t="shared" si="39"/>
        <v>43</v>
      </c>
      <c r="AI194">
        <f t="shared" si="35"/>
        <v>2.0000000000000018E-2</v>
      </c>
      <c r="AJ194">
        <f t="shared" si="36"/>
        <v>0.71333333333333337</v>
      </c>
      <c r="AK194">
        <f t="shared" si="37"/>
        <v>0</v>
      </c>
    </row>
    <row r="195" spans="1:37">
      <c r="A195">
        <v>704.4</v>
      </c>
      <c r="B195">
        <v>14.26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0.45249719134813621</v>
      </c>
      <c r="H195" s="8">
        <f t="shared" si="30"/>
        <v>0.45249719134813621</v>
      </c>
      <c r="I195" s="10">
        <f t="shared" si="31"/>
        <v>0.54750280865186385</v>
      </c>
      <c r="J195" s="8">
        <f t="shared" si="32"/>
        <v>-0.7929737228268644</v>
      </c>
      <c r="K195" s="10">
        <f t="shared" si="33"/>
        <v>0</v>
      </c>
      <c r="L195">
        <f t="shared" si="34"/>
        <v>1.2099584685170643</v>
      </c>
      <c r="AD195">
        <v>0.76986648180552919</v>
      </c>
      <c r="AE195">
        <v>0</v>
      </c>
      <c r="AF195">
        <v>1</v>
      </c>
      <c r="AG195">
        <f t="shared" si="38"/>
        <v>147</v>
      </c>
      <c r="AH195">
        <f t="shared" si="39"/>
        <v>44</v>
      </c>
      <c r="AI195">
        <f t="shared" si="35"/>
        <v>2.0000000000000018E-2</v>
      </c>
      <c r="AJ195">
        <f t="shared" si="36"/>
        <v>0.70666666666666667</v>
      </c>
      <c r="AK195">
        <f t="shared" si="37"/>
        <v>0</v>
      </c>
    </row>
    <row r="196" spans="1:37">
      <c r="A196">
        <v>705.6</v>
      </c>
      <c r="B196">
        <v>19.829999999999998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0.78516451626701755</v>
      </c>
      <c r="H196" s="8">
        <f t="shared" si="30"/>
        <v>0.78516451626701755</v>
      </c>
      <c r="I196" s="10">
        <f t="shared" si="31"/>
        <v>0.21483548373298245</v>
      </c>
      <c r="J196" s="8">
        <f t="shared" si="32"/>
        <v>-0.24186200829502955</v>
      </c>
      <c r="K196" s="10">
        <f t="shared" si="33"/>
        <v>100</v>
      </c>
      <c r="L196">
        <f t="shared" si="34"/>
        <v>0.27361843191079904</v>
      </c>
      <c r="AD196">
        <v>0.78516451626701755</v>
      </c>
      <c r="AE196">
        <v>0</v>
      </c>
      <c r="AF196">
        <v>1</v>
      </c>
      <c r="AG196">
        <f t="shared" si="38"/>
        <v>147</v>
      </c>
      <c r="AH196">
        <f t="shared" si="39"/>
        <v>45</v>
      </c>
      <c r="AI196">
        <f t="shared" si="35"/>
        <v>2.0000000000000018E-2</v>
      </c>
      <c r="AJ196">
        <f t="shared" si="36"/>
        <v>0.7</v>
      </c>
      <c r="AK196">
        <f t="shared" si="37"/>
        <v>0</v>
      </c>
    </row>
    <row r="197" spans="1:37">
      <c r="A197">
        <v>710.6</v>
      </c>
      <c r="B197">
        <v>22.41</v>
      </c>
      <c r="C197" s="8">
        <v>1</v>
      </c>
      <c r="D197" s="9">
        <v>0</v>
      </c>
      <c r="E197" s="10">
        <f t="shared" ref="E197:E260" si="40">C197+D197</f>
        <v>1</v>
      </c>
      <c r="F197">
        <f t="shared" ref="F197:F260" si="41">IF(E197=0,"",C197/E197)</f>
        <v>1</v>
      </c>
      <c r="G197">
        <f t="shared" ref="G197:G260" si="42">1/(1+EXP(-$N$5-MMULT(A197:B197,$N$6:$N$7)))</f>
        <v>0.8847310501489658</v>
      </c>
      <c r="H197" s="8">
        <f t="shared" ref="H197:H260" si="43">E197*G197</f>
        <v>0.8847310501489658</v>
      </c>
      <c r="I197" s="10">
        <f t="shared" ref="I197:I260" si="44">E197-H197</f>
        <v>0.1152689498510342</v>
      </c>
      <c r="J197" s="8">
        <f t="shared" ref="J197:J260" si="45">IFERROR(E197*(F197*LN(G197)+(1-F197)*LN(1-G197)),0)</f>
        <v>-0.12247157829736564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0.1302869949366261</v>
      </c>
      <c r="AD197">
        <v>0.84413730420844424</v>
      </c>
      <c r="AE197">
        <v>0</v>
      </c>
      <c r="AF197">
        <v>1</v>
      </c>
      <c r="AG197">
        <f t="shared" si="38"/>
        <v>147</v>
      </c>
      <c r="AH197">
        <f t="shared" si="39"/>
        <v>46</v>
      </c>
      <c r="AI197">
        <f t="shared" ref="AI197:AI260" si="48">1-AG197/AG$304</f>
        <v>2.0000000000000018E-2</v>
      </c>
      <c r="AJ197">
        <f t="shared" ref="AJ197:AJ260" si="49">1-AH197/AH$304</f>
        <v>0.69333333333333336</v>
      </c>
      <c r="AK197">
        <f t="shared" ref="AK197:AK260" si="50">(AI197-AI198)*AJ197</f>
        <v>0</v>
      </c>
    </row>
    <row r="198" spans="1:37">
      <c r="A198">
        <v>712.8</v>
      </c>
      <c r="B198">
        <v>22.02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0.87668149556447206</v>
      </c>
      <c r="H198" s="8">
        <f t="shared" si="43"/>
        <v>0.87668149556447206</v>
      </c>
      <c r="I198" s="10">
        <f t="shared" si="44"/>
        <v>0.12331850443552794</v>
      </c>
      <c r="J198" s="8">
        <f t="shared" si="45"/>
        <v>-0.1316115275289414</v>
      </c>
      <c r="K198" s="10">
        <f t="shared" si="46"/>
        <v>100</v>
      </c>
      <c r="L198">
        <f t="shared" si="47"/>
        <v>0.14066511619037472</v>
      </c>
      <c r="AD198">
        <v>0.84862340006215131</v>
      </c>
      <c r="AE198">
        <v>0</v>
      </c>
      <c r="AF198">
        <v>1</v>
      </c>
      <c r="AG198">
        <f t="shared" ref="AG198:AG261" si="51">AG197+AE198</f>
        <v>147</v>
      </c>
      <c r="AH198">
        <f t="shared" ref="AH198:AH261" si="52">AH197+AF198</f>
        <v>47</v>
      </c>
      <c r="AI198">
        <f t="shared" si="48"/>
        <v>2.0000000000000018E-2</v>
      </c>
      <c r="AJ198">
        <f t="shared" si="49"/>
        <v>0.68666666666666665</v>
      </c>
      <c r="AK198">
        <f t="shared" si="50"/>
        <v>0</v>
      </c>
    </row>
    <row r="199" spans="1:37">
      <c r="A199">
        <v>713.3</v>
      </c>
      <c r="B199">
        <v>17.27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0.67082669460686695</v>
      </c>
      <c r="H199" s="8">
        <f t="shared" si="43"/>
        <v>0.67082669460686695</v>
      </c>
      <c r="I199" s="10">
        <f t="shared" si="44"/>
        <v>0.32917330539313305</v>
      </c>
      <c r="J199" s="8">
        <f t="shared" si="45"/>
        <v>-0.39924445464470715</v>
      </c>
      <c r="K199" s="10">
        <f t="shared" si="46"/>
        <v>100</v>
      </c>
      <c r="L199">
        <f t="shared" si="47"/>
        <v>0.49069798211599591</v>
      </c>
      <c r="AD199">
        <v>0.85549902606753891</v>
      </c>
      <c r="AE199">
        <v>0</v>
      </c>
      <c r="AF199">
        <v>1</v>
      </c>
      <c r="AG199">
        <f t="shared" si="51"/>
        <v>147</v>
      </c>
      <c r="AH199">
        <f t="shared" si="52"/>
        <v>48</v>
      </c>
      <c r="AI199">
        <f t="shared" si="48"/>
        <v>2.0000000000000018E-2</v>
      </c>
      <c r="AJ199">
        <f t="shared" si="49"/>
        <v>0.67999999999999994</v>
      </c>
      <c r="AK199">
        <f t="shared" si="50"/>
        <v>0</v>
      </c>
    </row>
    <row r="200" spans="1:37">
      <c r="A200">
        <v>716.6</v>
      </c>
      <c r="B200">
        <v>16.68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0.64465849938626396</v>
      </c>
      <c r="H200" s="8">
        <f t="shared" si="43"/>
        <v>0.64465849938626396</v>
      </c>
      <c r="I200" s="10">
        <f t="shared" si="44"/>
        <v>0.35534150061373604</v>
      </c>
      <c r="J200" s="8">
        <f t="shared" si="45"/>
        <v>-0.43903456071478181</v>
      </c>
      <c r="K200" s="10">
        <f t="shared" si="46"/>
        <v>100</v>
      </c>
      <c r="L200">
        <f t="shared" si="47"/>
        <v>0.55120889734957768</v>
      </c>
      <c r="AD200">
        <v>0.85984195374077421</v>
      </c>
      <c r="AE200">
        <v>0</v>
      </c>
      <c r="AF200">
        <v>1</v>
      </c>
      <c r="AG200">
        <f t="shared" si="51"/>
        <v>147</v>
      </c>
      <c r="AH200">
        <f t="shared" si="52"/>
        <v>49</v>
      </c>
      <c r="AI200">
        <f t="shared" si="48"/>
        <v>2.0000000000000018E-2</v>
      </c>
      <c r="AJ200">
        <f t="shared" si="49"/>
        <v>0.67333333333333334</v>
      </c>
      <c r="AK200">
        <f t="shared" si="50"/>
        <v>4.4888888888889181E-3</v>
      </c>
    </row>
    <row r="201" spans="1:37">
      <c r="A201">
        <v>725.5</v>
      </c>
      <c r="B201">
        <v>12.91</v>
      </c>
      <c r="C201" s="8">
        <v>0</v>
      </c>
      <c r="D201" s="9">
        <v>1</v>
      </c>
      <c r="E201" s="10">
        <f t="shared" si="40"/>
        <v>1</v>
      </c>
      <c r="F201">
        <f t="shared" si="41"/>
        <v>0</v>
      </c>
      <c r="G201">
        <f t="shared" si="42"/>
        <v>0.42706322315709994</v>
      </c>
      <c r="H201" s="8">
        <f t="shared" si="43"/>
        <v>0.42706322315709994</v>
      </c>
      <c r="I201" s="10">
        <f t="shared" si="44"/>
        <v>0.57293677684290012</v>
      </c>
      <c r="J201" s="8">
        <f t="shared" si="45"/>
        <v>-0.55697990545288845</v>
      </c>
      <c r="K201" s="10">
        <f t="shared" si="46"/>
        <v>100</v>
      </c>
      <c r="L201">
        <f t="shared" si="47"/>
        <v>0.74539327970946623</v>
      </c>
      <c r="AD201">
        <v>0.86852046605380417</v>
      </c>
      <c r="AE201">
        <v>1</v>
      </c>
      <c r="AF201">
        <v>0</v>
      </c>
      <c r="AG201">
        <f t="shared" si="51"/>
        <v>148</v>
      </c>
      <c r="AH201">
        <f t="shared" si="52"/>
        <v>49</v>
      </c>
      <c r="AI201">
        <f t="shared" si="48"/>
        <v>1.3333333333333308E-2</v>
      </c>
      <c r="AJ201">
        <f t="shared" si="49"/>
        <v>0.67333333333333334</v>
      </c>
      <c r="AK201">
        <f t="shared" si="50"/>
        <v>0</v>
      </c>
    </row>
    <row r="202" spans="1:37">
      <c r="A202">
        <v>728.2</v>
      </c>
      <c r="B202">
        <v>22.76</v>
      </c>
      <c r="C202" s="8">
        <v>1</v>
      </c>
      <c r="D202" s="9">
        <v>0</v>
      </c>
      <c r="E202" s="10">
        <f t="shared" si="40"/>
        <v>1</v>
      </c>
      <c r="F202">
        <f t="shared" si="41"/>
        <v>1</v>
      </c>
      <c r="G202">
        <f t="shared" si="42"/>
        <v>0.91229784608536668</v>
      </c>
      <c r="H202" s="8">
        <f t="shared" si="43"/>
        <v>0.91229784608536668</v>
      </c>
      <c r="I202" s="10">
        <f t="shared" si="44"/>
        <v>8.7702153914633318E-2</v>
      </c>
      <c r="J202" s="8">
        <f t="shared" si="45"/>
        <v>-9.1788756605361455E-2</v>
      </c>
      <c r="K202" s="10">
        <f t="shared" si="46"/>
        <v>100</v>
      </c>
      <c r="L202">
        <f t="shared" si="47"/>
        <v>9.6133246714282763E-2</v>
      </c>
      <c r="AD202">
        <v>0.87370143117614374</v>
      </c>
      <c r="AE202">
        <v>0</v>
      </c>
      <c r="AF202">
        <v>1</v>
      </c>
      <c r="AG202">
        <f t="shared" si="51"/>
        <v>148</v>
      </c>
      <c r="AH202">
        <f t="shared" si="52"/>
        <v>50</v>
      </c>
      <c r="AI202">
        <f t="shared" si="48"/>
        <v>1.3333333333333308E-2</v>
      </c>
      <c r="AJ202">
        <f t="shared" si="49"/>
        <v>0.66666666666666674</v>
      </c>
      <c r="AK202">
        <f t="shared" si="50"/>
        <v>0</v>
      </c>
    </row>
    <row r="203" spans="1:37">
      <c r="A203">
        <v>732.4</v>
      </c>
      <c r="B203">
        <v>25.27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0.9550365634635124</v>
      </c>
      <c r="H203" s="8">
        <f t="shared" si="43"/>
        <v>0.9550365634635124</v>
      </c>
      <c r="I203" s="10">
        <f t="shared" si="44"/>
        <v>4.49634365364876E-2</v>
      </c>
      <c r="J203" s="8">
        <f t="shared" si="45"/>
        <v>-4.6005652885082723E-2</v>
      </c>
      <c r="K203" s="10">
        <f t="shared" si="46"/>
        <v>100</v>
      </c>
      <c r="L203">
        <f t="shared" si="47"/>
        <v>4.7080329964985103E-2</v>
      </c>
      <c r="AD203">
        <v>0.87668149556447206</v>
      </c>
      <c r="AE203">
        <v>0</v>
      </c>
      <c r="AF203">
        <v>1</v>
      </c>
      <c r="AG203">
        <f t="shared" si="51"/>
        <v>148</v>
      </c>
      <c r="AH203">
        <f t="shared" si="52"/>
        <v>51</v>
      </c>
      <c r="AI203">
        <f t="shared" si="48"/>
        <v>1.3333333333333308E-2</v>
      </c>
      <c r="AJ203">
        <f t="shared" si="49"/>
        <v>0.65999999999999992</v>
      </c>
      <c r="AK203">
        <f t="shared" si="50"/>
        <v>0</v>
      </c>
    </row>
    <row r="204" spans="1:37">
      <c r="A204">
        <v>736.9</v>
      </c>
      <c r="B204">
        <v>11.89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0.39497596062948193</v>
      </c>
      <c r="H204" s="8">
        <f t="shared" si="43"/>
        <v>0.39497596062948193</v>
      </c>
      <c r="I204" s="10">
        <f t="shared" si="44"/>
        <v>0.60502403937051807</v>
      </c>
      <c r="J204" s="8">
        <f t="shared" si="45"/>
        <v>-0.92893037509887788</v>
      </c>
      <c r="K204" s="10">
        <f t="shared" si="46"/>
        <v>0</v>
      </c>
      <c r="L204">
        <f t="shared" si="47"/>
        <v>1.5317996528352711</v>
      </c>
      <c r="AD204">
        <v>0.88095857836370017</v>
      </c>
      <c r="AE204">
        <v>0</v>
      </c>
      <c r="AF204">
        <v>1</v>
      </c>
      <c r="AG204">
        <f t="shared" si="51"/>
        <v>148</v>
      </c>
      <c r="AH204">
        <f t="shared" si="52"/>
        <v>52</v>
      </c>
      <c r="AI204">
        <f t="shared" si="48"/>
        <v>1.3333333333333308E-2</v>
      </c>
      <c r="AJ204">
        <f t="shared" si="49"/>
        <v>0.65333333333333332</v>
      </c>
      <c r="AK204">
        <f t="shared" si="50"/>
        <v>0</v>
      </c>
    </row>
    <row r="205" spans="1:37">
      <c r="A205">
        <v>744.9</v>
      </c>
      <c r="B205">
        <v>33.56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0.99549122547639679</v>
      </c>
      <c r="H205" s="8">
        <f t="shared" si="43"/>
        <v>0.99549122547639679</v>
      </c>
      <c r="I205" s="10">
        <f t="shared" si="44"/>
        <v>4.5087745236032095E-3</v>
      </c>
      <c r="J205" s="8">
        <f t="shared" si="45"/>
        <v>-4.5189697041779688E-3</v>
      </c>
      <c r="K205" s="10">
        <f t="shared" si="46"/>
        <v>100</v>
      </c>
      <c r="L205">
        <f t="shared" si="47"/>
        <v>4.5291956455422453E-3</v>
      </c>
      <c r="AD205">
        <v>0.8847310501489658</v>
      </c>
      <c r="AE205">
        <v>0</v>
      </c>
      <c r="AF205">
        <v>1</v>
      </c>
      <c r="AG205">
        <f t="shared" si="51"/>
        <v>148</v>
      </c>
      <c r="AH205">
        <f t="shared" si="52"/>
        <v>53</v>
      </c>
      <c r="AI205">
        <f t="shared" si="48"/>
        <v>1.3333333333333308E-2</v>
      </c>
      <c r="AJ205">
        <f t="shared" si="49"/>
        <v>0.64666666666666672</v>
      </c>
      <c r="AK205">
        <f t="shared" si="50"/>
        <v>0</v>
      </c>
    </row>
    <row r="206" spans="1:37">
      <c r="A206">
        <v>748.9</v>
      </c>
      <c r="B206">
        <v>19.48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0.84862340006215131</v>
      </c>
      <c r="H206" s="8">
        <f t="shared" si="43"/>
        <v>0.84862340006215131</v>
      </c>
      <c r="I206" s="10">
        <f t="shared" si="44"/>
        <v>0.15137659993784869</v>
      </c>
      <c r="J206" s="8">
        <f t="shared" si="45"/>
        <v>-0.16413977169172306</v>
      </c>
      <c r="K206" s="10">
        <f t="shared" si="46"/>
        <v>100</v>
      </c>
      <c r="L206">
        <f t="shared" si="47"/>
        <v>0.17837900761016276</v>
      </c>
      <c r="AD206">
        <v>0.88858516927168441</v>
      </c>
      <c r="AE206">
        <v>0</v>
      </c>
      <c r="AF206">
        <v>1</v>
      </c>
      <c r="AG206">
        <f t="shared" si="51"/>
        <v>148</v>
      </c>
      <c r="AH206">
        <f t="shared" si="52"/>
        <v>54</v>
      </c>
      <c r="AI206">
        <f t="shared" si="48"/>
        <v>1.3333333333333308E-2</v>
      </c>
      <c r="AJ206">
        <f t="shared" si="49"/>
        <v>0.64</v>
      </c>
      <c r="AK206">
        <f t="shared" si="50"/>
        <v>0</v>
      </c>
    </row>
    <row r="207" spans="1:37">
      <c r="A207">
        <v>758.6</v>
      </c>
      <c r="B207">
        <v>19.38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0.85984195374077421</v>
      </c>
      <c r="H207" s="8">
        <f t="shared" si="43"/>
        <v>0.85984195374077421</v>
      </c>
      <c r="I207" s="10">
        <f t="shared" si="44"/>
        <v>0.14015804625922579</v>
      </c>
      <c r="J207" s="8">
        <f t="shared" si="45"/>
        <v>-0.15100668134325665</v>
      </c>
      <c r="K207" s="10">
        <f t="shared" si="46"/>
        <v>100</v>
      </c>
      <c r="L207">
        <f t="shared" si="47"/>
        <v>0.16300442848765756</v>
      </c>
      <c r="AD207">
        <v>0.89246482780687297</v>
      </c>
      <c r="AE207">
        <v>0</v>
      </c>
      <c r="AF207">
        <v>1</v>
      </c>
      <c r="AG207">
        <f t="shared" si="51"/>
        <v>148</v>
      </c>
      <c r="AH207">
        <f t="shared" si="52"/>
        <v>55</v>
      </c>
      <c r="AI207">
        <f t="shared" si="48"/>
        <v>1.3333333333333308E-2</v>
      </c>
      <c r="AJ207">
        <f t="shared" si="49"/>
        <v>0.6333333333333333</v>
      </c>
      <c r="AK207">
        <f t="shared" si="50"/>
        <v>0</v>
      </c>
    </row>
    <row r="208" spans="1:37">
      <c r="A208">
        <v>761.3</v>
      </c>
      <c r="B208">
        <v>20.25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0.88858516927168441</v>
      </c>
      <c r="H208" s="8">
        <f t="shared" si="43"/>
        <v>0.88858516927168441</v>
      </c>
      <c r="I208" s="10">
        <f t="shared" si="44"/>
        <v>0.11141483072831559</v>
      </c>
      <c r="J208" s="8">
        <f t="shared" si="45"/>
        <v>-0.11812477861321141</v>
      </c>
      <c r="K208" s="10">
        <f t="shared" si="46"/>
        <v>100</v>
      </c>
      <c r="L208">
        <f t="shared" si="47"/>
        <v>0.12538452652730531</v>
      </c>
      <c r="AD208">
        <v>0.8962204924040259</v>
      </c>
      <c r="AE208">
        <v>0</v>
      </c>
      <c r="AF208">
        <v>1</v>
      </c>
      <c r="AG208">
        <f t="shared" si="51"/>
        <v>148</v>
      </c>
      <c r="AH208">
        <f t="shared" si="52"/>
        <v>56</v>
      </c>
      <c r="AI208">
        <f t="shared" si="48"/>
        <v>1.3333333333333308E-2</v>
      </c>
      <c r="AJ208">
        <f t="shared" si="49"/>
        <v>0.62666666666666671</v>
      </c>
      <c r="AK208">
        <f t="shared" si="50"/>
        <v>0</v>
      </c>
    </row>
    <row r="209" spans="1:37">
      <c r="A209">
        <v>761.7</v>
      </c>
      <c r="B209">
        <v>13.93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0.60127022542545805</v>
      </c>
      <c r="H209" s="8">
        <f t="shared" si="43"/>
        <v>0.60127022542545805</v>
      </c>
      <c r="I209" s="10">
        <f t="shared" si="44"/>
        <v>0.39872977457454195</v>
      </c>
      <c r="J209" s="8">
        <f t="shared" si="45"/>
        <v>-0.91947134823960464</v>
      </c>
      <c r="K209" s="10">
        <f t="shared" si="46"/>
        <v>0</v>
      </c>
      <c r="L209">
        <f t="shared" si="47"/>
        <v>1.507964199731594</v>
      </c>
      <c r="AD209">
        <v>0.90128070177543196</v>
      </c>
      <c r="AE209">
        <v>0</v>
      </c>
      <c r="AF209">
        <v>1</v>
      </c>
      <c r="AG209">
        <f t="shared" si="51"/>
        <v>148</v>
      </c>
      <c r="AH209">
        <f t="shared" si="52"/>
        <v>57</v>
      </c>
      <c r="AI209">
        <f t="shared" si="48"/>
        <v>1.3333333333333308E-2</v>
      </c>
      <c r="AJ209">
        <f t="shared" si="49"/>
        <v>0.62</v>
      </c>
      <c r="AK209">
        <f t="shared" si="50"/>
        <v>0</v>
      </c>
    </row>
    <row r="210" spans="1:37">
      <c r="A210">
        <v>766.6</v>
      </c>
      <c r="B210">
        <v>20.309999999999999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0.8962204924040259</v>
      </c>
      <c r="H210" s="8">
        <f t="shared" si="43"/>
        <v>0.8962204924040259</v>
      </c>
      <c r="I210" s="10">
        <f t="shared" si="44"/>
        <v>0.1037795075959741</v>
      </c>
      <c r="J210" s="8">
        <f t="shared" si="45"/>
        <v>-0.10956881100887032</v>
      </c>
      <c r="K210" s="10">
        <f t="shared" si="46"/>
        <v>100</v>
      </c>
      <c r="L210">
        <f t="shared" si="47"/>
        <v>0.1157968474003484</v>
      </c>
      <c r="AD210">
        <v>0.91229784608536668</v>
      </c>
      <c r="AE210">
        <v>0</v>
      </c>
      <c r="AF210">
        <v>1</v>
      </c>
      <c r="AG210">
        <f t="shared" si="51"/>
        <v>148</v>
      </c>
      <c r="AH210">
        <f t="shared" si="52"/>
        <v>58</v>
      </c>
      <c r="AI210">
        <f t="shared" si="48"/>
        <v>1.3333333333333308E-2</v>
      </c>
      <c r="AJ210">
        <f t="shared" si="49"/>
        <v>0.61333333333333329</v>
      </c>
      <c r="AK210">
        <f t="shared" si="50"/>
        <v>0</v>
      </c>
    </row>
    <row r="211" spans="1:37">
      <c r="A211">
        <v>773.5</v>
      </c>
      <c r="B211">
        <v>23.2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0.95269504821386286</v>
      </c>
      <c r="H211" s="8">
        <f t="shared" si="43"/>
        <v>0.95269504821386286</v>
      </c>
      <c r="I211" s="10">
        <f t="shared" si="44"/>
        <v>4.7304951786137139E-2</v>
      </c>
      <c r="J211" s="8">
        <f t="shared" si="45"/>
        <v>-4.8460417917147634E-2</v>
      </c>
      <c r="K211" s="10">
        <f t="shared" si="46"/>
        <v>100</v>
      </c>
      <c r="L211">
        <f t="shared" si="47"/>
        <v>4.9653823513437674E-2</v>
      </c>
      <c r="AD211">
        <v>0.9127842127247493</v>
      </c>
      <c r="AE211">
        <v>0</v>
      </c>
      <c r="AF211">
        <v>1</v>
      </c>
      <c r="AG211">
        <f t="shared" si="51"/>
        <v>148</v>
      </c>
      <c r="AH211">
        <f t="shared" si="52"/>
        <v>59</v>
      </c>
      <c r="AI211">
        <f t="shared" si="48"/>
        <v>1.3333333333333308E-2</v>
      </c>
      <c r="AJ211">
        <f t="shared" si="49"/>
        <v>0.60666666666666669</v>
      </c>
      <c r="AK211">
        <f t="shared" si="50"/>
        <v>4.0444444444444035E-3</v>
      </c>
    </row>
    <row r="212" spans="1:37">
      <c r="A212">
        <v>781</v>
      </c>
      <c r="B212">
        <v>17.89</v>
      </c>
      <c r="C212" s="8">
        <v>1</v>
      </c>
      <c r="D212" s="9">
        <v>0</v>
      </c>
      <c r="E212" s="10">
        <f t="shared" si="40"/>
        <v>1</v>
      </c>
      <c r="F212">
        <f t="shared" si="41"/>
        <v>1</v>
      </c>
      <c r="G212">
        <f t="shared" si="42"/>
        <v>0.84413730420844424</v>
      </c>
      <c r="H212" s="8">
        <f t="shared" si="43"/>
        <v>0.84413730420844424</v>
      </c>
      <c r="I212" s="10">
        <f t="shared" si="44"/>
        <v>0.15586269579155576</v>
      </c>
      <c r="J212" s="8">
        <f t="shared" si="45"/>
        <v>-0.16944011490615041</v>
      </c>
      <c r="K212" s="10">
        <f t="shared" si="46"/>
        <v>100</v>
      </c>
      <c r="L212">
        <f t="shared" si="47"/>
        <v>0.18464140254731395</v>
      </c>
      <c r="AD212">
        <v>0.91938187805514493</v>
      </c>
      <c r="AE212">
        <v>1</v>
      </c>
      <c r="AF212">
        <v>0</v>
      </c>
      <c r="AG212">
        <f t="shared" si="51"/>
        <v>149</v>
      </c>
      <c r="AH212">
        <f t="shared" si="52"/>
        <v>59</v>
      </c>
      <c r="AI212">
        <f t="shared" si="48"/>
        <v>6.6666666666667096E-3</v>
      </c>
      <c r="AJ212">
        <f t="shared" si="49"/>
        <v>0.60666666666666669</v>
      </c>
      <c r="AK212">
        <f t="shared" si="50"/>
        <v>0</v>
      </c>
    </row>
    <row r="213" spans="1:37">
      <c r="A213">
        <v>782.6</v>
      </c>
      <c r="B213">
        <v>22.91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0.9541473321568269</v>
      </c>
      <c r="H213" s="8">
        <f t="shared" si="43"/>
        <v>0.9541473321568269</v>
      </c>
      <c r="I213" s="10">
        <f t="shared" si="44"/>
        <v>4.5852667843173101E-2</v>
      </c>
      <c r="J213" s="8">
        <f t="shared" si="45"/>
        <v>-4.6937183234807382E-2</v>
      </c>
      <c r="K213" s="10">
        <f t="shared" si="46"/>
        <v>100</v>
      </c>
      <c r="L213">
        <f t="shared" si="47"/>
        <v>4.8056171513391178E-2</v>
      </c>
      <c r="AD213">
        <v>0.93057390523985195</v>
      </c>
      <c r="AE213">
        <v>0</v>
      </c>
      <c r="AF213">
        <v>1</v>
      </c>
      <c r="AG213">
        <f t="shared" si="51"/>
        <v>149</v>
      </c>
      <c r="AH213">
        <f t="shared" si="52"/>
        <v>60</v>
      </c>
      <c r="AI213">
        <f t="shared" si="48"/>
        <v>6.6666666666667096E-3</v>
      </c>
      <c r="AJ213">
        <f t="shared" si="49"/>
        <v>0.6</v>
      </c>
      <c r="AK213">
        <f t="shared" si="50"/>
        <v>0</v>
      </c>
    </row>
    <row r="214" spans="1:37">
      <c r="A214">
        <v>782.7</v>
      </c>
      <c r="B214">
        <v>23.95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0.96482004117095199</v>
      </c>
      <c r="H214" s="8">
        <f t="shared" si="43"/>
        <v>0.96482004117095199</v>
      </c>
      <c r="I214" s="10">
        <f t="shared" si="44"/>
        <v>3.5179958829048008E-2</v>
      </c>
      <c r="J214" s="8">
        <f t="shared" si="45"/>
        <v>-3.5813680867006599E-2</v>
      </c>
      <c r="K214" s="10">
        <f t="shared" si="46"/>
        <v>100</v>
      </c>
      <c r="L214">
        <f t="shared" si="47"/>
        <v>3.6462715664935731E-2</v>
      </c>
      <c r="AD214">
        <v>0.93299490719296829</v>
      </c>
      <c r="AE214">
        <v>0</v>
      </c>
      <c r="AF214">
        <v>1</v>
      </c>
      <c r="AG214">
        <f t="shared" si="51"/>
        <v>149</v>
      </c>
      <c r="AH214">
        <f t="shared" si="52"/>
        <v>61</v>
      </c>
      <c r="AI214">
        <f t="shared" si="48"/>
        <v>6.6666666666667096E-3</v>
      </c>
      <c r="AJ214">
        <f t="shared" si="49"/>
        <v>0.59333333333333327</v>
      </c>
      <c r="AK214">
        <f t="shared" si="50"/>
        <v>0</v>
      </c>
    </row>
    <row r="215" spans="1:37">
      <c r="A215">
        <v>797.8</v>
      </c>
      <c r="B215">
        <v>23.24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0.96460890515729525</v>
      </c>
      <c r="H215" s="8">
        <f t="shared" si="43"/>
        <v>0.96460890515729525</v>
      </c>
      <c r="I215" s="10">
        <f t="shared" si="44"/>
        <v>3.5391094842704751E-2</v>
      </c>
      <c r="J215" s="8">
        <f t="shared" si="45"/>
        <v>-3.6032539420882144E-2</v>
      </c>
      <c r="K215" s="10">
        <f t="shared" si="46"/>
        <v>100</v>
      </c>
      <c r="L215">
        <f t="shared" si="47"/>
        <v>3.6689579220641401E-2</v>
      </c>
      <c r="AD215">
        <v>0.93343268023559667</v>
      </c>
      <c r="AE215">
        <v>0</v>
      </c>
      <c r="AF215">
        <v>1</v>
      </c>
      <c r="AG215">
        <f t="shared" si="51"/>
        <v>149</v>
      </c>
      <c r="AH215">
        <f t="shared" si="52"/>
        <v>62</v>
      </c>
      <c r="AI215">
        <f t="shared" si="48"/>
        <v>6.6666666666667096E-3</v>
      </c>
      <c r="AJ215">
        <f t="shared" si="49"/>
        <v>0.58666666666666667</v>
      </c>
      <c r="AK215">
        <f t="shared" si="50"/>
        <v>0</v>
      </c>
    </row>
    <row r="216" spans="1:37">
      <c r="A216">
        <v>798.8</v>
      </c>
      <c r="B216">
        <v>20.68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0.93343268023559667</v>
      </c>
      <c r="H216" s="8">
        <f t="shared" si="43"/>
        <v>0.93343268023559667</v>
      </c>
      <c r="I216" s="10">
        <f t="shared" si="44"/>
        <v>6.6567319764403332E-2</v>
      </c>
      <c r="J216" s="8">
        <f t="shared" si="45"/>
        <v>-6.8886434042049402E-2</v>
      </c>
      <c r="K216" s="10">
        <f t="shared" si="46"/>
        <v>100</v>
      </c>
      <c r="L216">
        <f t="shared" si="47"/>
        <v>7.1314537377887677E-2</v>
      </c>
      <c r="AD216">
        <v>0.94111242655733773</v>
      </c>
      <c r="AE216">
        <v>0</v>
      </c>
      <c r="AF216">
        <v>1</v>
      </c>
      <c r="AG216">
        <f t="shared" si="51"/>
        <v>149</v>
      </c>
      <c r="AH216">
        <f t="shared" si="52"/>
        <v>63</v>
      </c>
      <c r="AI216">
        <f t="shared" si="48"/>
        <v>6.6666666666667096E-3</v>
      </c>
      <c r="AJ216">
        <f t="shared" si="49"/>
        <v>0.58000000000000007</v>
      </c>
      <c r="AK216">
        <f t="shared" si="50"/>
        <v>0</v>
      </c>
    </row>
    <row r="217" spans="1:37">
      <c r="A217">
        <v>805.1</v>
      </c>
      <c r="B217">
        <v>18.77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0.90128070177543196</v>
      </c>
      <c r="H217" s="8">
        <f t="shared" si="43"/>
        <v>0.90128070177543196</v>
      </c>
      <c r="I217" s="10">
        <f t="shared" si="44"/>
        <v>9.8719298224568042E-2</v>
      </c>
      <c r="J217" s="8">
        <f t="shared" si="45"/>
        <v>-0.10393852519295989</v>
      </c>
      <c r="K217" s="10">
        <f t="shared" si="46"/>
        <v>100</v>
      </c>
      <c r="L217">
        <f t="shared" si="47"/>
        <v>0.10953224453835636</v>
      </c>
      <c r="AD217">
        <v>0.94675554820376751</v>
      </c>
      <c r="AE217">
        <v>0</v>
      </c>
      <c r="AF217">
        <v>1</v>
      </c>
      <c r="AG217">
        <f t="shared" si="51"/>
        <v>149</v>
      </c>
      <c r="AH217">
        <f t="shared" si="52"/>
        <v>64</v>
      </c>
      <c r="AI217">
        <f t="shared" si="48"/>
        <v>6.6666666666667096E-3</v>
      </c>
      <c r="AJ217">
        <f t="shared" si="49"/>
        <v>0.57333333333333325</v>
      </c>
      <c r="AK217">
        <f t="shared" si="50"/>
        <v>0</v>
      </c>
    </row>
    <row r="218" spans="1:37">
      <c r="A218">
        <v>807.2</v>
      </c>
      <c r="B218">
        <v>17.88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0.88095857836370017</v>
      </c>
      <c r="H218" s="8">
        <f t="shared" si="43"/>
        <v>0.88095857836370017</v>
      </c>
      <c r="I218" s="10">
        <f t="shared" si="44"/>
        <v>0.11904142163629983</v>
      </c>
      <c r="J218" s="8">
        <f t="shared" si="45"/>
        <v>-0.12674467076455331</v>
      </c>
      <c r="K218" s="10">
        <f t="shared" si="46"/>
        <v>100</v>
      </c>
      <c r="L218">
        <f t="shared" si="47"/>
        <v>0.13512714962990469</v>
      </c>
      <c r="AD218">
        <v>0.9478353785853707</v>
      </c>
      <c r="AE218">
        <v>0</v>
      </c>
      <c r="AF218">
        <v>1</v>
      </c>
      <c r="AG218">
        <f t="shared" si="51"/>
        <v>149</v>
      </c>
      <c r="AH218">
        <f t="shared" si="52"/>
        <v>65</v>
      </c>
      <c r="AI218">
        <f t="shared" si="48"/>
        <v>6.6666666666667096E-3</v>
      </c>
      <c r="AJ218">
        <f t="shared" si="49"/>
        <v>0.56666666666666665</v>
      </c>
      <c r="AK218">
        <f t="shared" si="50"/>
        <v>0</v>
      </c>
    </row>
    <row r="219" spans="1:37">
      <c r="A219">
        <v>809.8</v>
      </c>
      <c r="B219">
        <v>21.54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0.95258064665334474</v>
      </c>
      <c r="H219" s="8">
        <f t="shared" si="43"/>
        <v>0.95258064665334474</v>
      </c>
      <c r="I219" s="10">
        <f t="shared" si="44"/>
        <v>4.7419353346655257E-2</v>
      </c>
      <c r="J219" s="8">
        <f t="shared" si="45"/>
        <v>-4.8580507162986231E-2</v>
      </c>
      <c r="K219" s="10">
        <f t="shared" si="46"/>
        <v>100</v>
      </c>
      <c r="L219">
        <f t="shared" si="47"/>
        <v>4.9779883218550952E-2</v>
      </c>
      <c r="AD219">
        <v>0.95258064665334474</v>
      </c>
      <c r="AE219">
        <v>0</v>
      </c>
      <c r="AF219">
        <v>1</v>
      </c>
      <c r="AG219">
        <f t="shared" si="51"/>
        <v>149</v>
      </c>
      <c r="AH219">
        <f t="shared" si="52"/>
        <v>66</v>
      </c>
      <c r="AI219">
        <f t="shared" si="48"/>
        <v>6.6666666666667096E-3</v>
      </c>
      <c r="AJ219">
        <f t="shared" si="49"/>
        <v>0.56000000000000005</v>
      </c>
      <c r="AK219">
        <f t="shared" si="50"/>
        <v>0</v>
      </c>
    </row>
    <row r="220" spans="1:37">
      <c r="A220">
        <v>813</v>
      </c>
      <c r="B220">
        <v>18.05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0.89246482780687297</v>
      </c>
      <c r="H220" s="8">
        <f t="shared" si="43"/>
        <v>0.89246482780687297</v>
      </c>
      <c r="I220" s="10">
        <f t="shared" si="44"/>
        <v>0.10753517219312703</v>
      </c>
      <c r="J220" s="8">
        <f t="shared" si="45"/>
        <v>-0.11376817472463313</v>
      </c>
      <c r="K220" s="10">
        <f t="shared" si="46"/>
        <v>100</v>
      </c>
      <c r="L220">
        <f t="shared" si="47"/>
        <v>0.12049233632812402</v>
      </c>
      <c r="AD220">
        <v>0.95269504821386286</v>
      </c>
      <c r="AE220">
        <v>0</v>
      </c>
      <c r="AF220">
        <v>1</v>
      </c>
      <c r="AG220">
        <f t="shared" si="51"/>
        <v>149</v>
      </c>
      <c r="AH220">
        <f t="shared" si="52"/>
        <v>67</v>
      </c>
      <c r="AI220">
        <f t="shared" si="48"/>
        <v>6.6666666666667096E-3</v>
      </c>
      <c r="AJ220">
        <f t="shared" si="49"/>
        <v>0.55333333333333334</v>
      </c>
      <c r="AK220">
        <f t="shared" si="50"/>
        <v>0</v>
      </c>
    </row>
    <row r="221" spans="1:37">
      <c r="A221">
        <v>817.7</v>
      </c>
      <c r="B221">
        <v>19.649999999999999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0.93057390523985195</v>
      </c>
      <c r="H221" s="8">
        <f t="shared" si="43"/>
        <v>0.93057390523985195</v>
      </c>
      <c r="I221" s="10">
        <f t="shared" si="44"/>
        <v>6.9426094760148049E-2</v>
      </c>
      <c r="J221" s="8">
        <f t="shared" si="45"/>
        <v>-7.1953780755785929E-2</v>
      </c>
      <c r="K221" s="10">
        <f t="shared" si="46"/>
        <v>100</v>
      </c>
      <c r="L221">
        <f t="shared" si="47"/>
        <v>7.4605675453852036E-2</v>
      </c>
      <c r="AD221">
        <v>0.95394851778832035</v>
      </c>
      <c r="AE221">
        <v>0</v>
      </c>
      <c r="AF221">
        <v>1</v>
      </c>
      <c r="AG221">
        <f t="shared" si="51"/>
        <v>149</v>
      </c>
      <c r="AH221">
        <f t="shared" si="52"/>
        <v>68</v>
      </c>
      <c r="AI221">
        <f t="shared" si="48"/>
        <v>6.6666666666667096E-3</v>
      </c>
      <c r="AJ221">
        <f t="shared" si="49"/>
        <v>0.54666666666666663</v>
      </c>
      <c r="AK221">
        <f t="shared" si="50"/>
        <v>0</v>
      </c>
    </row>
    <row r="222" spans="1:37">
      <c r="A222">
        <v>832.9</v>
      </c>
      <c r="B222">
        <v>20.11</v>
      </c>
      <c r="C222" s="8">
        <v>1</v>
      </c>
      <c r="D222" s="9">
        <v>0</v>
      </c>
      <c r="E222" s="10">
        <f t="shared" si="40"/>
        <v>1</v>
      </c>
      <c r="F222">
        <f t="shared" si="41"/>
        <v>1</v>
      </c>
      <c r="G222">
        <f t="shared" si="42"/>
        <v>0.9478353785853707</v>
      </c>
      <c r="H222" s="8">
        <f t="shared" si="43"/>
        <v>0.9478353785853707</v>
      </c>
      <c r="I222" s="10">
        <f t="shared" si="44"/>
        <v>5.2164621414629297E-2</v>
      </c>
      <c r="J222" s="8">
        <f t="shared" si="45"/>
        <v>-5.3574443087499223E-2</v>
      </c>
      <c r="K222" s="10">
        <f t="shared" si="46"/>
        <v>100</v>
      </c>
      <c r="L222">
        <f t="shared" si="47"/>
        <v>5.5035528946476092E-2</v>
      </c>
      <c r="AD222">
        <v>0.9541473321568269</v>
      </c>
      <c r="AE222">
        <v>0</v>
      </c>
      <c r="AF222">
        <v>1</v>
      </c>
      <c r="AG222">
        <f t="shared" si="51"/>
        <v>149</v>
      </c>
      <c r="AH222">
        <f t="shared" si="52"/>
        <v>69</v>
      </c>
      <c r="AI222">
        <f t="shared" si="48"/>
        <v>6.6666666666667096E-3</v>
      </c>
      <c r="AJ222">
        <f t="shared" si="49"/>
        <v>0.54</v>
      </c>
      <c r="AK222">
        <f t="shared" si="50"/>
        <v>0</v>
      </c>
    </row>
    <row r="223" spans="1:37">
      <c r="A223">
        <v>869.5</v>
      </c>
      <c r="B223">
        <v>21.59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0.97658689547263977</v>
      </c>
      <c r="H223" s="8">
        <f t="shared" si="43"/>
        <v>0.97658689547263977</v>
      </c>
      <c r="I223" s="10">
        <f t="shared" si="44"/>
        <v>2.3413104527360229E-2</v>
      </c>
      <c r="J223" s="8">
        <f t="shared" si="45"/>
        <v>-2.3691545965352001E-2</v>
      </c>
      <c r="K223" s="10">
        <f t="shared" si="46"/>
        <v>100</v>
      </c>
      <c r="L223">
        <f t="shared" si="47"/>
        <v>2.3974420131891046E-2</v>
      </c>
      <c r="AD223">
        <v>0.9550365634635124</v>
      </c>
      <c r="AE223">
        <v>0</v>
      </c>
      <c r="AF223">
        <v>1</v>
      </c>
      <c r="AG223">
        <f t="shared" si="51"/>
        <v>149</v>
      </c>
      <c r="AH223">
        <f t="shared" si="52"/>
        <v>70</v>
      </c>
      <c r="AI223">
        <f t="shared" si="48"/>
        <v>6.6666666666667096E-3</v>
      </c>
      <c r="AJ223">
        <f t="shared" si="49"/>
        <v>0.53333333333333333</v>
      </c>
      <c r="AK223">
        <f t="shared" si="50"/>
        <v>0</v>
      </c>
    </row>
    <row r="224" spans="1:37">
      <c r="A224">
        <v>880.2</v>
      </c>
      <c r="B224">
        <v>19.46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0.96430427569433641</v>
      </c>
      <c r="H224" s="8">
        <f t="shared" si="43"/>
        <v>0.96430427569433641</v>
      </c>
      <c r="I224" s="10">
        <f t="shared" si="44"/>
        <v>3.569572430566359E-2</v>
      </c>
      <c r="J224" s="8">
        <f t="shared" si="45"/>
        <v>-3.3327243647175839</v>
      </c>
      <c r="K224" s="10">
        <f t="shared" si="46"/>
        <v>0</v>
      </c>
      <c r="L224">
        <f t="shared" si="47"/>
        <v>27.014559711324782</v>
      </c>
      <c r="AD224">
        <v>0.96065463475844459</v>
      </c>
      <c r="AE224">
        <v>0</v>
      </c>
      <c r="AF224">
        <v>1</v>
      </c>
      <c r="AG224">
        <f t="shared" si="51"/>
        <v>149</v>
      </c>
      <c r="AH224">
        <f t="shared" si="52"/>
        <v>71</v>
      </c>
      <c r="AI224">
        <f t="shared" si="48"/>
        <v>6.6666666666667096E-3</v>
      </c>
      <c r="AJ224">
        <f t="shared" si="49"/>
        <v>0.52666666666666662</v>
      </c>
      <c r="AK224">
        <f t="shared" si="50"/>
        <v>0</v>
      </c>
    </row>
    <row r="225" spans="1:37">
      <c r="A225">
        <v>886.3</v>
      </c>
      <c r="B225">
        <v>18.8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0.96065463475844459</v>
      </c>
      <c r="H225" s="8">
        <f t="shared" si="43"/>
        <v>0.96065463475844459</v>
      </c>
      <c r="I225" s="10">
        <f t="shared" si="44"/>
        <v>3.9345365241555408E-2</v>
      </c>
      <c r="J225" s="8">
        <f t="shared" si="45"/>
        <v>-4.0140315709346064E-2</v>
      </c>
      <c r="K225" s="10">
        <f t="shared" si="46"/>
        <v>100</v>
      </c>
      <c r="L225">
        <f t="shared" si="47"/>
        <v>4.0956826540943875E-2</v>
      </c>
      <c r="AD225">
        <v>0.9624618764932954</v>
      </c>
      <c r="AE225">
        <v>0</v>
      </c>
      <c r="AF225">
        <v>1</v>
      </c>
      <c r="AG225">
        <f t="shared" si="51"/>
        <v>149</v>
      </c>
      <c r="AH225">
        <f t="shared" si="52"/>
        <v>72</v>
      </c>
      <c r="AI225">
        <f t="shared" si="48"/>
        <v>6.6666666666667096E-3</v>
      </c>
      <c r="AJ225">
        <f t="shared" si="49"/>
        <v>0.52</v>
      </c>
      <c r="AK225">
        <f t="shared" si="50"/>
        <v>3.4666666666666891E-3</v>
      </c>
    </row>
    <row r="226" spans="1:37">
      <c r="A226">
        <v>895</v>
      </c>
      <c r="B226">
        <v>19.079999999999998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0.96687527380585925</v>
      </c>
      <c r="H226" s="8">
        <f t="shared" si="43"/>
        <v>0.96687527380585925</v>
      </c>
      <c r="I226" s="10">
        <f t="shared" si="44"/>
        <v>3.3124726194140752E-2</v>
      </c>
      <c r="J226" s="8">
        <f t="shared" si="45"/>
        <v>-3.3685774468437533E-2</v>
      </c>
      <c r="K226" s="10">
        <f t="shared" si="46"/>
        <v>100</v>
      </c>
      <c r="L226">
        <f t="shared" si="47"/>
        <v>3.4259564901017343E-2</v>
      </c>
      <c r="AD226">
        <v>0.96430427569433641</v>
      </c>
      <c r="AE226">
        <v>1</v>
      </c>
      <c r="AF226">
        <v>0</v>
      </c>
      <c r="AG226">
        <f t="shared" si="51"/>
        <v>150</v>
      </c>
      <c r="AH226">
        <f t="shared" si="52"/>
        <v>72</v>
      </c>
      <c r="AI226">
        <f t="shared" si="48"/>
        <v>0</v>
      </c>
      <c r="AJ226">
        <f t="shared" si="49"/>
        <v>0.52</v>
      </c>
      <c r="AK226">
        <f t="shared" si="50"/>
        <v>0</v>
      </c>
    </row>
    <row r="227" spans="1:37">
      <c r="A227">
        <v>899.3</v>
      </c>
      <c r="B227">
        <v>23.98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0.99116853200734334</v>
      </c>
      <c r="H227" s="8">
        <f t="shared" si="43"/>
        <v>0.99116853200734334</v>
      </c>
      <c r="I227" s="10">
        <f t="shared" si="44"/>
        <v>8.8314679926566608E-3</v>
      </c>
      <c r="J227" s="8">
        <f t="shared" si="45"/>
        <v>-8.8706965406710973E-3</v>
      </c>
      <c r="K227" s="10">
        <f t="shared" si="46"/>
        <v>100</v>
      </c>
      <c r="L227">
        <f t="shared" si="47"/>
        <v>8.9101577657746209E-3</v>
      </c>
      <c r="AD227">
        <v>0.96460890515729525</v>
      </c>
      <c r="AE227">
        <v>0</v>
      </c>
      <c r="AF227">
        <v>1</v>
      </c>
      <c r="AG227">
        <f t="shared" si="51"/>
        <v>150</v>
      </c>
      <c r="AH227">
        <f t="shared" si="52"/>
        <v>73</v>
      </c>
      <c r="AI227">
        <f t="shared" si="48"/>
        <v>0</v>
      </c>
      <c r="AJ227">
        <f t="shared" si="49"/>
        <v>0.51333333333333331</v>
      </c>
      <c r="AK227">
        <f t="shared" si="50"/>
        <v>0</v>
      </c>
    </row>
    <row r="228" spans="1:37">
      <c r="A228">
        <v>904.3</v>
      </c>
      <c r="B228">
        <v>20.260000000000002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0.9780636154722836</v>
      </c>
      <c r="H228" s="8">
        <f t="shared" si="43"/>
        <v>0.9780636154722836</v>
      </c>
      <c r="I228" s="10">
        <f t="shared" si="44"/>
        <v>2.1936384527716402E-2</v>
      </c>
      <c r="J228" s="8">
        <f t="shared" si="45"/>
        <v>-2.2180564567573748E-2</v>
      </c>
      <c r="K228" s="10">
        <f t="shared" si="46"/>
        <v>100</v>
      </c>
      <c r="L228">
        <f t="shared" si="47"/>
        <v>2.2428382142733981E-2</v>
      </c>
      <c r="AD228">
        <v>0.96482004117095199</v>
      </c>
      <c r="AE228">
        <v>0</v>
      </c>
      <c r="AF228">
        <v>1</v>
      </c>
      <c r="AG228">
        <f t="shared" si="51"/>
        <v>150</v>
      </c>
      <c r="AH228">
        <f t="shared" si="52"/>
        <v>74</v>
      </c>
      <c r="AI228">
        <f t="shared" si="48"/>
        <v>0</v>
      </c>
      <c r="AJ228">
        <f t="shared" si="49"/>
        <v>0.5066666666666666</v>
      </c>
      <c r="AK228">
        <f t="shared" si="50"/>
        <v>0</v>
      </c>
    </row>
    <row r="229" spans="1:37">
      <c r="A229">
        <v>904.6</v>
      </c>
      <c r="B229">
        <v>21.38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0.98365022549243408</v>
      </c>
      <c r="H229" s="8">
        <f t="shared" si="43"/>
        <v>0.98365022549243408</v>
      </c>
      <c r="I229" s="10">
        <f t="shared" si="44"/>
        <v>1.6349774507565917E-2</v>
      </c>
      <c r="J229" s="8">
        <f t="shared" si="45"/>
        <v>-1.648490701937215E-2</v>
      </c>
      <c r="K229" s="10">
        <f t="shared" si="46"/>
        <v>100</v>
      </c>
      <c r="L229">
        <f t="shared" si="47"/>
        <v>1.6621532821162022E-2</v>
      </c>
      <c r="AD229">
        <v>0.96687527380585925</v>
      </c>
      <c r="AE229">
        <v>0</v>
      </c>
      <c r="AF229">
        <v>1</v>
      </c>
      <c r="AG229">
        <f t="shared" si="51"/>
        <v>150</v>
      </c>
      <c r="AH229">
        <f t="shared" si="52"/>
        <v>75</v>
      </c>
      <c r="AI229">
        <f t="shared" si="48"/>
        <v>0</v>
      </c>
      <c r="AJ229">
        <f t="shared" si="49"/>
        <v>0.5</v>
      </c>
      <c r="AK229">
        <f t="shared" si="50"/>
        <v>0</v>
      </c>
    </row>
    <row r="230" spans="1:37">
      <c r="A230">
        <v>912.7</v>
      </c>
      <c r="B230">
        <v>16.399999999999999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0.94675554820376751</v>
      </c>
      <c r="H230" s="8">
        <f t="shared" si="43"/>
        <v>0.94675554820376751</v>
      </c>
      <c r="I230" s="10">
        <f t="shared" si="44"/>
        <v>5.3244451796232495E-2</v>
      </c>
      <c r="J230" s="8">
        <f t="shared" si="45"/>
        <v>-5.471435195464467E-2</v>
      </c>
      <c r="K230" s="10">
        <f t="shared" si="46"/>
        <v>100</v>
      </c>
      <c r="L230">
        <f t="shared" si="47"/>
        <v>5.6238859014082959E-2</v>
      </c>
      <c r="AD230">
        <v>0.97658689547263977</v>
      </c>
      <c r="AE230">
        <v>0</v>
      </c>
      <c r="AF230">
        <v>1</v>
      </c>
      <c r="AG230">
        <f t="shared" si="51"/>
        <v>150</v>
      </c>
      <c r="AH230">
        <f t="shared" si="52"/>
        <v>76</v>
      </c>
      <c r="AI230">
        <f t="shared" si="48"/>
        <v>0</v>
      </c>
      <c r="AJ230">
        <f t="shared" si="49"/>
        <v>0.49333333333333329</v>
      </c>
      <c r="AK230">
        <f t="shared" si="50"/>
        <v>0</v>
      </c>
    </row>
    <row r="231" spans="1:37">
      <c r="A231">
        <v>920.6</v>
      </c>
      <c r="B231">
        <v>39.28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0.99987909814485487</v>
      </c>
      <c r="H231" s="8">
        <f t="shared" si="43"/>
        <v>0.99987909814485487</v>
      </c>
      <c r="I231" s="10">
        <f t="shared" si="44"/>
        <v>1.2090185514512797E-4</v>
      </c>
      <c r="J231" s="8">
        <f t="shared" si="45"/>
        <v>-1.2090916436355471E-4</v>
      </c>
      <c r="K231" s="10">
        <f t="shared" si="46"/>
        <v>100</v>
      </c>
      <c r="L231">
        <f t="shared" si="47"/>
        <v>1.2091647417117287E-4</v>
      </c>
      <c r="AD231">
        <v>0.9780636154722836</v>
      </c>
      <c r="AE231">
        <v>0</v>
      </c>
      <c r="AF231">
        <v>1</v>
      </c>
      <c r="AG231">
        <f t="shared" si="51"/>
        <v>150</v>
      </c>
      <c r="AH231">
        <f t="shared" si="52"/>
        <v>77</v>
      </c>
      <c r="AI231">
        <f t="shared" si="48"/>
        <v>0</v>
      </c>
      <c r="AJ231">
        <f t="shared" si="49"/>
        <v>0.48666666666666669</v>
      </c>
      <c r="AK231">
        <f t="shared" si="50"/>
        <v>0</v>
      </c>
    </row>
    <row r="232" spans="1:37">
      <c r="A232">
        <v>928.2</v>
      </c>
      <c r="B232">
        <v>17.079999999999998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0.9624618764932954</v>
      </c>
      <c r="H232" s="8">
        <f t="shared" si="43"/>
        <v>0.9624618764932954</v>
      </c>
      <c r="I232" s="10">
        <f t="shared" si="44"/>
        <v>3.7538123506704602E-2</v>
      </c>
      <c r="J232" s="8">
        <f t="shared" si="45"/>
        <v>-3.8260822442783157E-2</v>
      </c>
      <c r="K232" s="10">
        <f t="shared" si="46"/>
        <v>100</v>
      </c>
      <c r="L232">
        <f t="shared" si="47"/>
        <v>3.9002192630708421E-2</v>
      </c>
      <c r="AD232">
        <v>0.98079600859649074</v>
      </c>
      <c r="AE232">
        <v>0</v>
      </c>
      <c r="AF232">
        <v>1</v>
      </c>
      <c r="AG232">
        <f t="shared" si="51"/>
        <v>150</v>
      </c>
      <c r="AH232">
        <f t="shared" si="52"/>
        <v>78</v>
      </c>
      <c r="AI232">
        <f t="shared" si="48"/>
        <v>0</v>
      </c>
      <c r="AJ232">
        <f t="shared" si="49"/>
        <v>0.48</v>
      </c>
      <c r="AK232">
        <f t="shared" si="50"/>
        <v>0</v>
      </c>
    </row>
    <row r="233" spans="1:37">
      <c r="A233">
        <v>928.3</v>
      </c>
      <c r="B233">
        <v>22.07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0.98968949427598119</v>
      </c>
      <c r="H233" s="8">
        <f t="shared" si="43"/>
        <v>0.98968949427598119</v>
      </c>
      <c r="I233" s="10">
        <f t="shared" si="44"/>
        <v>1.0310505724018815E-2</v>
      </c>
      <c r="J233" s="8">
        <f t="shared" si="45"/>
        <v>-1.0364027194959591E-2</v>
      </c>
      <c r="K233" s="10">
        <f t="shared" si="46"/>
        <v>100</v>
      </c>
      <c r="L233">
        <f t="shared" si="47"/>
        <v>1.0417919745183902E-2</v>
      </c>
      <c r="AD233">
        <v>0.98365022549243408</v>
      </c>
      <c r="AE233">
        <v>0</v>
      </c>
      <c r="AF233">
        <v>1</v>
      </c>
      <c r="AG233">
        <f t="shared" si="51"/>
        <v>150</v>
      </c>
      <c r="AH233">
        <f t="shared" si="52"/>
        <v>79</v>
      </c>
      <c r="AI233">
        <f t="shared" si="48"/>
        <v>0</v>
      </c>
      <c r="AJ233">
        <f t="shared" si="49"/>
        <v>0.47333333333333338</v>
      </c>
      <c r="AK233">
        <f t="shared" si="50"/>
        <v>0</v>
      </c>
    </row>
    <row r="234" spans="1:37">
      <c r="A234">
        <v>929.4</v>
      </c>
      <c r="B234">
        <v>24.52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0.99464841792380276</v>
      </c>
      <c r="H234" s="8">
        <f t="shared" si="43"/>
        <v>0.99464841792380276</v>
      </c>
      <c r="I234" s="10">
        <f t="shared" si="44"/>
        <v>5.3515820761972366E-3</v>
      </c>
      <c r="J234" s="8">
        <f t="shared" si="45"/>
        <v>-5.3659530862471489E-3</v>
      </c>
      <c r="K234" s="10">
        <f t="shared" si="46"/>
        <v>100</v>
      </c>
      <c r="L234">
        <f t="shared" si="47"/>
        <v>5.3803755978096834E-3</v>
      </c>
      <c r="AD234">
        <v>0.98397387055413654</v>
      </c>
      <c r="AE234">
        <v>0</v>
      </c>
      <c r="AF234">
        <v>1</v>
      </c>
      <c r="AG234">
        <f t="shared" si="51"/>
        <v>150</v>
      </c>
      <c r="AH234">
        <f t="shared" si="52"/>
        <v>80</v>
      </c>
      <c r="AI234">
        <f t="shared" si="48"/>
        <v>0</v>
      </c>
      <c r="AJ234">
        <f t="shared" si="49"/>
        <v>0.46666666666666667</v>
      </c>
      <c r="AK234">
        <f t="shared" si="50"/>
        <v>0</v>
      </c>
    </row>
    <row r="235" spans="1:37">
      <c r="A235">
        <v>933.1</v>
      </c>
      <c r="B235">
        <v>23.06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0.99248694939029003</v>
      </c>
      <c r="H235" s="8">
        <f t="shared" si="43"/>
        <v>0.99248694939029003</v>
      </c>
      <c r="I235" s="10">
        <f t="shared" si="44"/>
        <v>7.5130506097099703E-3</v>
      </c>
      <c r="J235" s="8">
        <f t="shared" si="45"/>
        <v>-7.5414157361703643E-3</v>
      </c>
      <c r="K235" s="10">
        <f t="shared" si="46"/>
        <v>100</v>
      </c>
      <c r="L235">
        <f t="shared" si="47"/>
        <v>7.5699238305606221E-3</v>
      </c>
      <c r="AD235">
        <v>0.98968949427598119</v>
      </c>
      <c r="AE235">
        <v>0</v>
      </c>
      <c r="AF235">
        <v>1</v>
      </c>
      <c r="AG235">
        <f t="shared" si="51"/>
        <v>150</v>
      </c>
      <c r="AH235">
        <f t="shared" si="52"/>
        <v>81</v>
      </c>
      <c r="AI235">
        <f t="shared" si="48"/>
        <v>0</v>
      </c>
      <c r="AJ235">
        <f t="shared" si="49"/>
        <v>0.45999999999999996</v>
      </c>
      <c r="AK235">
        <f t="shared" si="50"/>
        <v>0</v>
      </c>
    </row>
    <row r="236" spans="1:37">
      <c r="A236">
        <v>947.8</v>
      </c>
      <c r="B236">
        <v>22.13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0.99195331306208134</v>
      </c>
      <c r="H236" s="8">
        <f t="shared" si="43"/>
        <v>0.99195331306208134</v>
      </c>
      <c r="I236" s="10">
        <f t="shared" si="44"/>
        <v>8.0466869379186567E-3</v>
      </c>
      <c r="J236" s="8">
        <f t="shared" si="45"/>
        <v>-8.0792362502654751E-3</v>
      </c>
      <c r="K236" s="10">
        <f t="shared" si="46"/>
        <v>100</v>
      </c>
      <c r="L236">
        <f t="shared" si="47"/>
        <v>8.111961351365592E-3</v>
      </c>
      <c r="AD236">
        <v>0.99041664770007998</v>
      </c>
      <c r="AE236">
        <v>0</v>
      </c>
      <c r="AF236">
        <v>1</v>
      </c>
      <c r="AG236">
        <f t="shared" si="51"/>
        <v>150</v>
      </c>
      <c r="AH236">
        <f t="shared" si="52"/>
        <v>82</v>
      </c>
      <c r="AI236">
        <f t="shared" si="48"/>
        <v>0</v>
      </c>
      <c r="AJ236">
        <f t="shared" si="49"/>
        <v>0.45333333333333337</v>
      </c>
      <c r="AK236">
        <f t="shared" si="50"/>
        <v>0</v>
      </c>
    </row>
    <row r="237" spans="1:37">
      <c r="A237">
        <v>948</v>
      </c>
      <c r="B237">
        <v>25.56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0.99674203696636543</v>
      </c>
      <c r="H237" s="8">
        <f t="shared" si="43"/>
        <v>0.99674203696636543</v>
      </c>
      <c r="I237" s="10">
        <f t="shared" si="44"/>
        <v>3.25796303363457E-3</v>
      </c>
      <c r="J237" s="8">
        <f t="shared" si="45"/>
        <v>-3.2632817504625361E-3</v>
      </c>
      <c r="K237" s="10">
        <f t="shared" si="46"/>
        <v>100</v>
      </c>
      <c r="L237">
        <f t="shared" si="47"/>
        <v>3.268612050867589E-3</v>
      </c>
      <c r="AD237">
        <v>0.99066923446321731</v>
      </c>
      <c r="AE237">
        <v>0</v>
      </c>
      <c r="AF237">
        <v>1</v>
      </c>
      <c r="AG237">
        <f t="shared" si="51"/>
        <v>150</v>
      </c>
      <c r="AH237">
        <f t="shared" si="52"/>
        <v>83</v>
      </c>
      <c r="AI237">
        <f t="shared" si="48"/>
        <v>0</v>
      </c>
      <c r="AJ237">
        <f t="shared" si="49"/>
        <v>0.44666666666666666</v>
      </c>
      <c r="AK237">
        <f t="shared" si="50"/>
        <v>0</v>
      </c>
    </row>
    <row r="238" spans="1:37">
      <c r="A238">
        <v>951.6</v>
      </c>
      <c r="B238">
        <v>19.32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0.98397387055413654</v>
      </c>
      <c r="H238" s="8">
        <f t="shared" si="43"/>
        <v>0.98397387055413654</v>
      </c>
      <c r="I238" s="10">
        <f t="shared" si="44"/>
        <v>1.6026129445863457E-2</v>
      </c>
      <c r="J238" s="8">
        <f t="shared" si="45"/>
        <v>-1.6155936597357579E-2</v>
      </c>
      <c r="K238" s="10">
        <f t="shared" si="46"/>
        <v>100</v>
      </c>
      <c r="L238">
        <f t="shared" si="47"/>
        <v>1.6287149410622207E-2</v>
      </c>
      <c r="AD238">
        <v>0.99116853200734334</v>
      </c>
      <c r="AE238">
        <v>0</v>
      </c>
      <c r="AF238">
        <v>1</v>
      </c>
      <c r="AG238">
        <f t="shared" si="51"/>
        <v>150</v>
      </c>
      <c r="AH238">
        <f t="shared" si="52"/>
        <v>84</v>
      </c>
      <c r="AI238">
        <f t="shared" si="48"/>
        <v>0</v>
      </c>
      <c r="AJ238">
        <f t="shared" si="49"/>
        <v>0.43999999999999995</v>
      </c>
      <c r="AK238">
        <f t="shared" si="50"/>
        <v>0</v>
      </c>
    </row>
    <row r="239" spans="1:37">
      <c r="A239">
        <v>955.1</v>
      </c>
      <c r="B239">
        <v>15.05</v>
      </c>
      <c r="C239" s="8">
        <v>1</v>
      </c>
      <c r="D239" s="9">
        <v>0</v>
      </c>
      <c r="E239" s="10">
        <f t="shared" si="40"/>
        <v>1</v>
      </c>
      <c r="F239">
        <f t="shared" si="41"/>
        <v>1</v>
      </c>
      <c r="G239">
        <f t="shared" si="42"/>
        <v>0.95394851778832035</v>
      </c>
      <c r="H239" s="8">
        <f t="shared" si="43"/>
        <v>0.95394851778832035</v>
      </c>
      <c r="I239" s="10">
        <f t="shared" si="44"/>
        <v>4.6051482211679651E-2</v>
      </c>
      <c r="J239" s="8">
        <f t="shared" si="45"/>
        <v>-4.7145573572464419E-2</v>
      </c>
      <c r="K239" s="10">
        <f t="shared" si="46"/>
        <v>100</v>
      </c>
      <c r="L239">
        <f t="shared" si="47"/>
        <v>4.8274599051160119E-2</v>
      </c>
      <c r="AD239">
        <v>0.99195331306208134</v>
      </c>
      <c r="AE239">
        <v>0</v>
      </c>
      <c r="AF239">
        <v>1</v>
      </c>
      <c r="AG239">
        <f t="shared" si="51"/>
        <v>150</v>
      </c>
      <c r="AH239">
        <f t="shared" si="52"/>
        <v>85</v>
      </c>
      <c r="AI239">
        <f t="shared" si="48"/>
        <v>0</v>
      </c>
      <c r="AJ239">
        <f t="shared" si="49"/>
        <v>0.43333333333333335</v>
      </c>
      <c r="AK239">
        <f t="shared" si="50"/>
        <v>0</v>
      </c>
    </row>
    <row r="240" spans="1:37">
      <c r="A240">
        <v>963.7</v>
      </c>
      <c r="B240">
        <v>20.74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0.99041664770007998</v>
      </c>
      <c r="H240" s="8">
        <f t="shared" si="43"/>
        <v>0.99041664770007998</v>
      </c>
      <c r="I240" s="10">
        <f t="shared" si="44"/>
        <v>9.5833522999200227E-3</v>
      </c>
      <c r="J240" s="8">
        <f t="shared" si="45"/>
        <v>-9.6295681259518113E-3</v>
      </c>
      <c r="K240" s="10">
        <f t="shared" si="46"/>
        <v>100</v>
      </c>
      <c r="L240">
        <f t="shared" si="47"/>
        <v>9.6760815987637482E-3</v>
      </c>
      <c r="AD240">
        <v>0.99248694939029003</v>
      </c>
      <c r="AE240">
        <v>0</v>
      </c>
      <c r="AF240">
        <v>1</v>
      </c>
      <c r="AG240">
        <f t="shared" si="51"/>
        <v>150</v>
      </c>
      <c r="AH240">
        <f t="shared" si="52"/>
        <v>86</v>
      </c>
      <c r="AI240">
        <f t="shared" si="48"/>
        <v>0</v>
      </c>
      <c r="AJ240">
        <f t="shared" si="49"/>
        <v>0.42666666666666664</v>
      </c>
      <c r="AK240">
        <f t="shared" si="50"/>
        <v>0</v>
      </c>
    </row>
    <row r="241" spans="1:37">
      <c r="A241">
        <v>982</v>
      </c>
      <c r="B241">
        <v>20.010000000000002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0.99066923446321731</v>
      </c>
      <c r="H241" s="8">
        <f t="shared" si="43"/>
        <v>0.99066923446321731</v>
      </c>
      <c r="I241" s="10">
        <f t="shared" si="44"/>
        <v>9.3307655367826925E-3</v>
      </c>
      <c r="J241" s="8">
        <f t="shared" si="45"/>
        <v>-9.3745698275133835E-3</v>
      </c>
      <c r="K241" s="10">
        <f t="shared" si="46"/>
        <v>100</v>
      </c>
      <c r="L241">
        <f t="shared" si="47"/>
        <v>9.4186487398475235E-3</v>
      </c>
      <c r="AD241">
        <v>0.99264150632341308</v>
      </c>
      <c r="AE241">
        <v>0</v>
      </c>
      <c r="AF241">
        <v>1</v>
      </c>
      <c r="AG241">
        <f t="shared" si="51"/>
        <v>150</v>
      </c>
      <c r="AH241">
        <f t="shared" si="52"/>
        <v>87</v>
      </c>
      <c r="AI241">
        <f t="shared" si="48"/>
        <v>0</v>
      </c>
      <c r="AJ241">
        <f t="shared" si="49"/>
        <v>0.42000000000000004</v>
      </c>
      <c r="AK241">
        <f t="shared" si="50"/>
        <v>0</v>
      </c>
    </row>
    <row r="242" spans="1:37">
      <c r="A242">
        <v>984.6</v>
      </c>
      <c r="B242">
        <v>24.68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0.99735020137422481</v>
      </c>
      <c r="H242" s="8">
        <f t="shared" si="43"/>
        <v>0.99735020137422481</v>
      </c>
      <c r="I242" s="10">
        <f t="shared" si="44"/>
        <v>2.6497986257751904E-3</v>
      </c>
      <c r="J242" s="8">
        <f t="shared" si="45"/>
        <v>-2.6533155562993753E-3</v>
      </c>
      <c r="K242" s="10">
        <f t="shared" si="46"/>
        <v>100</v>
      </c>
      <c r="L242">
        <f t="shared" si="47"/>
        <v>2.6568387133467227E-3</v>
      </c>
      <c r="AD242">
        <v>0.99283732683812254</v>
      </c>
      <c r="AE242">
        <v>0</v>
      </c>
      <c r="AF242">
        <v>1</v>
      </c>
      <c r="AG242">
        <f t="shared" si="51"/>
        <v>150</v>
      </c>
      <c r="AH242">
        <f t="shared" si="52"/>
        <v>88</v>
      </c>
      <c r="AI242">
        <f t="shared" si="48"/>
        <v>0</v>
      </c>
      <c r="AJ242">
        <f t="shared" si="49"/>
        <v>0.41333333333333333</v>
      </c>
      <c r="AK242">
        <f t="shared" si="50"/>
        <v>0</v>
      </c>
    </row>
    <row r="243" spans="1:37">
      <c r="A243">
        <v>998.9</v>
      </c>
      <c r="B243">
        <v>24.48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0.99764674209386295</v>
      </c>
      <c r="H243" s="8">
        <f t="shared" si="43"/>
        <v>0.99764674209386295</v>
      </c>
      <c r="I243" s="10">
        <f t="shared" si="44"/>
        <v>2.3532579061370518E-3</v>
      </c>
      <c r="J243" s="8">
        <f t="shared" si="45"/>
        <v>-2.3560311691798565E-3</v>
      </c>
      <c r="K243" s="10">
        <f t="shared" si="46"/>
        <v>100</v>
      </c>
      <c r="L243">
        <f t="shared" si="47"/>
        <v>2.3588087915748911E-3</v>
      </c>
      <c r="AD243">
        <v>0.99328118445639968</v>
      </c>
      <c r="AE243">
        <v>0</v>
      </c>
      <c r="AF243">
        <v>1</v>
      </c>
      <c r="AG243">
        <f t="shared" si="51"/>
        <v>150</v>
      </c>
      <c r="AH243">
        <f t="shared" si="52"/>
        <v>89</v>
      </c>
      <c r="AI243">
        <f t="shared" si="48"/>
        <v>0</v>
      </c>
      <c r="AJ243">
        <f t="shared" si="49"/>
        <v>0.40666666666666662</v>
      </c>
      <c r="AK243">
        <f t="shared" si="50"/>
        <v>0</v>
      </c>
    </row>
    <row r="244" spans="1:37">
      <c r="A244">
        <v>1001</v>
      </c>
      <c r="B244">
        <v>10.38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0.9127842127247493</v>
      </c>
      <c r="H244" s="8">
        <f t="shared" si="43"/>
        <v>0.9127842127247493</v>
      </c>
      <c r="I244" s="10">
        <f t="shared" si="44"/>
        <v>8.72157872752507E-2</v>
      </c>
      <c r="J244" s="8">
        <f t="shared" si="45"/>
        <v>-9.1255776021230181E-2</v>
      </c>
      <c r="K244" s="10">
        <f t="shared" si="46"/>
        <v>100</v>
      </c>
      <c r="L244">
        <f t="shared" si="47"/>
        <v>9.5549184636862988E-2</v>
      </c>
      <c r="AD244">
        <v>0.99358590468995756</v>
      </c>
      <c r="AE244">
        <v>0</v>
      </c>
      <c r="AF244">
        <v>1</v>
      </c>
      <c r="AG244">
        <f t="shared" si="51"/>
        <v>150</v>
      </c>
      <c r="AH244">
        <f t="shared" si="52"/>
        <v>90</v>
      </c>
      <c r="AI244">
        <f t="shared" si="48"/>
        <v>0</v>
      </c>
      <c r="AJ244">
        <f t="shared" si="49"/>
        <v>0.4</v>
      </c>
      <c r="AK244">
        <f t="shared" si="50"/>
        <v>0</v>
      </c>
    </row>
    <row r="245" spans="1:37">
      <c r="A245">
        <v>1006</v>
      </c>
      <c r="B245">
        <v>16.149999999999999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0.98079600859649074</v>
      </c>
      <c r="H245" s="8">
        <f t="shared" si="43"/>
        <v>0.98079600859649074</v>
      </c>
      <c r="I245" s="10">
        <f t="shared" si="44"/>
        <v>1.9203991403509257E-2</v>
      </c>
      <c r="J245" s="8">
        <f t="shared" si="45"/>
        <v>-1.9390783347122059E-2</v>
      </c>
      <c r="K245" s="10">
        <f t="shared" si="46"/>
        <v>100</v>
      </c>
      <c r="L245">
        <f t="shared" si="47"/>
        <v>1.958000566396062E-2</v>
      </c>
      <c r="AD245">
        <v>0.99427785369561172</v>
      </c>
      <c r="AE245">
        <v>0</v>
      </c>
      <c r="AF245">
        <v>1</v>
      </c>
      <c r="AG245">
        <f t="shared" si="51"/>
        <v>150</v>
      </c>
      <c r="AH245">
        <f t="shared" si="52"/>
        <v>91</v>
      </c>
      <c r="AI245">
        <f t="shared" si="48"/>
        <v>0</v>
      </c>
      <c r="AJ245">
        <f t="shared" si="49"/>
        <v>0.39333333333333331</v>
      </c>
      <c r="AK245">
        <f t="shared" si="50"/>
        <v>0</v>
      </c>
    </row>
    <row r="246" spans="1:37">
      <c r="A246">
        <v>1024</v>
      </c>
      <c r="B246">
        <v>21.84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0.99650685518163362</v>
      </c>
      <c r="H246" s="8">
        <f t="shared" si="43"/>
        <v>0.99650685518163362</v>
      </c>
      <c r="I246" s="10">
        <f t="shared" si="44"/>
        <v>3.4931448183663782E-3</v>
      </c>
      <c r="J246" s="8">
        <f t="shared" si="45"/>
        <v>-3.4992600939093739E-3</v>
      </c>
      <c r="K246" s="10">
        <f t="shared" si="46"/>
        <v>100</v>
      </c>
      <c r="L246">
        <f t="shared" si="47"/>
        <v>3.5053896520658473E-3</v>
      </c>
      <c r="AD246">
        <v>0.99464841792380276</v>
      </c>
      <c r="AE246">
        <v>0</v>
      </c>
      <c r="AF246">
        <v>1</v>
      </c>
      <c r="AG246">
        <f t="shared" si="51"/>
        <v>150</v>
      </c>
      <c r="AH246">
        <f t="shared" si="52"/>
        <v>92</v>
      </c>
      <c r="AI246">
        <f t="shared" si="48"/>
        <v>0</v>
      </c>
      <c r="AJ246">
        <f t="shared" si="49"/>
        <v>0.38666666666666671</v>
      </c>
      <c r="AK246">
        <f t="shared" si="50"/>
        <v>0</v>
      </c>
    </row>
    <row r="247" spans="1:37">
      <c r="A247">
        <v>1027</v>
      </c>
      <c r="B247">
        <v>18.87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0.99264150632341308</v>
      </c>
      <c r="H247" s="8">
        <f t="shared" si="43"/>
        <v>0.99264150632341308</v>
      </c>
      <c r="I247" s="10">
        <f t="shared" si="44"/>
        <v>7.3584936765869191E-3</v>
      </c>
      <c r="J247" s="8">
        <f t="shared" si="45"/>
        <v>-7.3857009430137871E-3</v>
      </c>
      <c r="K247" s="10">
        <f t="shared" si="46"/>
        <v>100</v>
      </c>
      <c r="L247">
        <f t="shared" si="47"/>
        <v>7.4130425029692885E-3</v>
      </c>
      <c r="AD247">
        <v>0.99529359747045743</v>
      </c>
      <c r="AE247">
        <v>0</v>
      </c>
      <c r="AF247">
        <v>1</v>
      </c>
      <c r="AG247">
        <f t="shared" si="51"/>
        <v>150</v>
      </c>
      <c r="AH247">
        <f t="shared" si="52"/>
        <v>93</v>
      </c>
      <c r="AI247">
        <f t="shared" si="48"/>
        <v>0</v>
      </c>
      <c r="AJ247">
        <f t="shared" si="49"/>
        <v>0.38</v>
      </c>
      <c r="AK247">
        <f t="shared" si="50"/>
        <v>0</v>
      </c>
    </row>
    <row r="248" spans="1:37">
      <c r="A248">
        <v>1033</v>
      </c>
      <c r="B248">
        <v>18.7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0.99283732683812254</v>
      </c>
      <c r="H248" s="8">
        <f t="shared" si="43"/>
        <v>0.99283732683812254</v>
      </c>
      <c r="I248" s="10">
        <f t="shared" si="44"/>
        <v>7.1626731618774642E-3</v>
      </c>
      <c r="J248" s="8">
        <f t="shared" si="45"/>
        <v>-7.1884482580958928E-3</v>
      </c>
      <c r="K248" s="10">
        <f t="shared" si="46"/>
        <v>100</v>
      </c>
      <c r="L248">
        <f t="shared" si="47"/>
        <v>7.2143471727522026E-3</v>
      </c>
      <c r="AD248">
        <v>0.9954533959264934</v>
      </c>
      <c r="AE248">
        <v>0</v>
      </c>
      <c r="AF248">
        <v>1</v>
      </c>
      <c r="AG248">
        <f t="shared" si="51"/>
        <v>150</v>
      </c>
      <c r="AH248">
        <f t="shared" si="52"/>
        <v>94</v>
      </c>
      <c r="AI248">
        <f t="shared" si="48"/>
        <v>0</v>
      </c>
      <c r="AJ248">
        <f t="shared" si="49"/>
        <v>0.37333333333333329</v>
      </c>
      <c r="AK248">
        <f t="shared" si="50"/>
        <v>0</v>
      </c>
    </row>
    <row r="249" spans="1:37">
      <c r="A249">
        <v>1040</v>
      </c>
      <c r="B249">
        <v>19.98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0.99529359747045743</v>
      </c>
      <c r="H249" s="8">
        <f t="shared" si="43"/>
        <v>0.99529359747045743</v>
      </c>
      <c r="I249" s="10">
        <f t="shared" si="44"/>
        <v>4.7064025295425749E-3</v>
      </c>
      <c r="J249" s="8">
        <f t="shared" si="45"/>
        <v>-4.7175125143406691E-3</v>
      </c>
      <c r="K249" s="10">
        <f t="shared" si="46"/>
        <v>100</v>
      </c>
      <c r="L249">
        <f t="shared" si="47"/>
        <v>4.7286574951390381E-3</v>
      </c>
      <c r="AD249">
        <v>0.99549122547639679</v>
      </c>
      <c r="AE249">
        <v>0</v>
      </c>
      <c r="AF249">
        <v>1</v>
      </c>
      <c r="AG249">
        <f t="shared" si="51"/>
        <v>150</v>
      </c>
      <c r="AH249">
        <f t="shared" si="52"/>
        <v>95</v>
      </c>
      <c r="AI249">
        <f t="shared" si="48"/>
        <v>0</v>
      </c>
      <c r="AJ249">
        <f t="shared" si="49"/>
        <v>0.3666666666666667</v>
      </c>
      <c r="AK249">
        <f t="shared" si="50"/>
        <v>0</v>
      </c>
    </row>
    <row r="250" spans="1:37">
      <c r="A250">
        <v>1041</v>
      </c>
      <c r="B250">
        <v>18.579999999999998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0.99328118445639968</v>
      </c>
      <c r="H250" s="8">
        <f t="shared" si="43"/>
        <v>0.99328118445639968</v>
      </c>
      <c r="I250" s="10">
        <f t="shared" si="44"/>
        <v>6.7188155436003205E-3</v>
      </c>
      <c r="J250" s="8">
        <f t="shared" si="45"/>
        <v>-6.741488398306782E-3</v>
      </c>
      <c r="K250" s="10">
        <f t="shared" si="46"/>
        <v>100</v>
      </c>
      <c r="L250">
        <f t="shared" si="47"/>
        <v>6.7642633815492804E-3</v>
      </c>
      <c r="AD250">
        <v>0.99650685518163362</v>
      </c>
      <c r="AE250">
        <v>0</v>
      </c>
      <c r="AF250">
        <v>1</v>
      </c>
      <c r="AG250">
        <f t="shared" si="51"/>
        <v>150</v>
      </c>
      <c r="AH250">
        <f t="shared" si="52"/>
        <v>96</v>
      </c>
      <c r="AI250">
        <f t="shared" si="48"/>
        <v>0</v>
      </c>
      <c r="AJ250">
        <f t="shared" si="49"/>
        <v>0.36</v>
      </c>
      <c r="AK250">
        <f t="shared" si="50"/>
        <v>0</v>
      </c>
    </row>
    <row r="251" spans="1:37">
      <c r="A251">
        <v>1075</v>
      </c>
      <c r="B251">
        <v>18.52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0.9954533959264934</v>
      </c>
      <c r="H251" s="8">
        <f t="shared" si="43"/>
        <v>0.9954533959264934</v>
      </c>
      <c r="I251" s="10">
        <f t="shared" si="44"/>
        <v>4.5466040735065993E-3</v>
      </c>
      <c r="J251" s="8">
        <f t="shared" si="45"/>
        <v>-4.5569713135660654E-3</v>
      </c>
      <c r="K251" s="10">
        <f t="shared" si="46"/>
        <v>100</v>
      </c>
      <c r="L251">
        <f t="shared" si="47"/>
        <v>4.5673700969948083E-3</v>
      </c>
      <c r="AD251">
        <v>0.99663947560426969</v>
      </c>
      <c r="AE251">
        <v>0</v>
      </c>
      <c r="AF251">
        <v>1</v>
      </c>
      <c r="AG251">
        <f t="shared" si="51"/>
        <v>150</v>
      </c>
      <c r="AH251">
        <f t="shared" si="52"/>
        <v>97</v>
      </c>
      <c r="AI251">
        <f t="shared" si="48"/>
        <v>0</v>
      </c>
      <c r="AJ251">
        <f t="shared" si="49"/>
        <v>0.35333333333333339</v>
      </c>
      <c r="AK251">
        <f t="shared" si="50"/>
        <v>0</v>
      </c>
    </row>
    <row r="252" spans="1:37">
      <c r="A252">
        <v>1075</v>
      </c>
      <c r="B252">
        <v>21.91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0.99813907011658998</v>
      </c>
      <c r="H252" s="8">
        <f t="shared" si="43"/>
        <v>0.99813907011658998</v>
      </c>
      <c r="I252" s="10">
        <f t="shared" si="44"/>
        <v>1.860929883410023E-3</v>
      </c>
      <c r="J252" s="8">
        <f t="shared" si="45"/>
        <v>-1.862663564598807E-3</v>
      </c>
      <c r="K252" s="10">
        <f t="shared" si="46"/>
        <v>100</v>
      </c>
      <c r="L252">
        <f t="shared" si="47"/>
        <v>1.8643993999680351E-3</v>
      </c>
      <c r="AD252">
        <v>0.99674203696636543</v>
      </c>
      <c r="AE252">
        <v>0</v>
      </c>
      <c r="AF252">
        <v>1</v>
      </c>
      <c r="AG252">
        <f t="shared" si="51"/>
        <v>150</v>
      </c>
      <c r="AH252">
        <f t="shared" si="52"/>
        <v>98</v>
      </c>
      <c r="AI252">
        <f t="shared" si="48"/>
        <v>0</v>
      </c>
      <c r="AJ252">
        <f t="shared" si="49"/>
        <v>0.34666666666666668</v>
      </c>
      <c r="AK252">
        <f t="shared" si="50"/>
        <v>0</v>
      </c>
    </row>
    <row r="253" spans="1:37">
      <c r="A253">
        <v>1076</v>
      </c>
      <c r="B253">
        <v>17.600000000000001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0.99427785369561172</v>
      </c>
      <c r="H253" s="8">
        <f t="shared" si="43"/>
        <v>0.99427785369561172</v>
      </c>
      <c r="I253" s="10">
        <f t="shared" si="44"/>
        <v>5.7221463043882759E-3</v>
      </c>
      <c r="J253" s="8">
        <f t="shared" si="45"/>
        <v>-5.7385805061435074E-3</v>
      </c>
      <c r="K253" s="10">
        <f t="shared" si="46"/>
        <v>100</v>
      </c>
      <c r="L253">
        <f t="shared" si="47"/>
        <v>5.7550777009864424E-3</v>
      </c>
      <c r="AD253">
        <v>0.99735020137422481</v>
      </c>
      <c r="AE253">
        <v>0</v>
      </c>
      <c r="AF253">
        <v>1</v>
      </c>
      <c r="AG253">
        <f t="shared" si="51"/>
        <v>150</v>
      </c>
      <c r="AH253">
        <f t="shared" si="52"/>
        <v>99</v>
      </c>
      <c r="AI253">
        <f t="shared" si="48"/>
        <v>0</v>
      </c>
      <c r="AJ253">
        <f t="shared" si="49"/>
        <v>0.33999999999999997</v>
      </c>
      <c r="AK253">
        <f t="shared" si="50"/>
        <v>0</v>
      </c>
    </row>
    <row r="254" spans="1:37">
      <c r="A254">
        <v>1076</v>
      </c>
      <c r="B254">
        <v>24.59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0.99909364640559373</v>
      </c>
      <c r="H254" s="8">
        <f t="shared" si="43"/>
        <v>0.99909364640559373</v>
      </c>
      <c r="I254" s="10">
        <f t="shared" si="44"/>
        <v>9.0635359440627283E-4</v>
      </c>
      <c r="J254" s="8">
        <f t="shared" si="45"/>
        <v>-9.0676458117697623E-4</v>
      </c>
      <c r="K254" s="10">
        <f t="shared" si="46"/>
        <v>100</v>
      </c>
      <c r="L254">
        <f t="shared" si="47"/>
        <v>9.0717581646828727E-4</v>
      </c>
      <c r="AD254">
        <v>0.99764674209386295</v>
      </c>
      <c r="AE254">
        <v>0</v>
      </c>
      <c r="AF254">
        <v>1</v>
      </c>
      <c r="AG254">
        <f t="shared" si="51"/>
        <v>150</v>
      </c>
      <c r="AH254">
        <f t="shared" si="52"/>
        <v>100</v>
      </c>
      <c r="AI254">
        <f t="shared" si="48"/>
        <v>0</v>
      </c>
      <c r="AJ254">
        <f t="shared" si="49"/>
        <v>0.33333333333333337</v>
      </c>
      <c r="AK254">
        <f t="shared" si="50"/>
        <v>0</v>
      </c>
    </row>
    <row r="255" spans="1:37">
      <c r="A255">
        <v>1077</v>
      </c>
      <c r="B255">
        <v>17.12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0.99358590468995756</v>
      </c>
      <c r="H255" s="8">
        <f t="shared" si="43"/>
        <v>0.99358590468995756</v>
      </c>
      <c r="I255" s="10">
        <f t="shared" si="44"/>
        <v>6.4140953100424447E-3</v>
      </c>
      <c r="J255" s="8">
        <f t="shared" si="45"/>
        <v>-6.4347540046358342E-3</v>
      </c>
      <c r="K255" s="10">
        <f t="shared" si="46"/>
        <v>100</v>
      </c>
      <c r="L255">
        <f t="shared" si="47"/>
        <v>6.4555015120146293E-3</v>
      </c>
      <c r="AD255">
        <v>0.99770423007511511</v>
      </c>
      <c r="AE255">
        <v>0</v>
      </c>
      <c r="AF255">
        <v>1</v>
      </c>
      <c r="AG255">
        <f t="shared" si="51"/>
        <v>150</v>
      </c>
      <c r="AH255">
        <f t="shared" si="52"/>
        <v>101</v>
      </c>
      <c r="AI255">
        <f t="shared" si="48"/>
        <v>0</v>
      </c>
      <c r="AJ255">
        <f t="shared" si="49"/>
        <v>0.32666666666666666</v>
      </c>
      <c r="AK255">
        <f t="shared" si="50"/>
        <v>0</v>
      </c>
    </row>
    <row r="256" spans="1:37">
      <c r="A256">
        <v>1088</v>
      </c>
      <c r="B256">
        <v>25.11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0.9993159643482491</v>
      </c>
      <c r="H256" s="8">
        <f t="shared" si="43"/>
        <v>0.9993159643482491</v>
      </c>
      <c r="I256" s="10">
        <f t="shared" si="44"/>
        <v>6.8403565175090275E-4</v>
      </c>
      <c r="J256" s="8">
        <f t="shared" si="45"/>
        <v>-6.8426971087994838E-4</v>
      </c>
      <c r="K256" s="10">
        <f t="shared" si="46"/>
        <v>100</v>
      </c>
      <c r="L256">
        <f t="shared" si="47"/>
        <v>6.8450387680639999E-4</v>
      </c>
      <c r="AD256">
        <v>0.99776027730820538</v>
      </c>
      <c r="AE256">
        <v>0</v>
      </c>
      <c r="AF256">
        <v>1</v>
      </c>
      <c r="AG256">
        <f t="shared" si="51"/>
        <v>150</v>
      </c>
      <c r="AH256">
        <f t="shared" si="52"/>
        <v>102</v>
      </c>
      <c r="AI256">
        <f t="shared" si="48"/>
        <v>0</v>
      </c>
      <c r="AJ256">
        <f t="shared" si="49"/>
        <v>0.31999999999999995</v>
      </c>
      <c r="AK256">
        <f t="shared" si="50"/>
        <v>0</v>
      </c>
    </row>
    <row r="257" spans="1:37">
      <c r="A257">
        <v>1094</v>
      </c>
      <c r="B257">
        <v>20.25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0.99770423007511511</v>
      </c>
      <c r="H257" s="8">
        <f t="shared" si="43"/>
        <v>0.99770423007511511</v>
      </c>
      <c r="I257" s="10">
        <f t="shared" si="44"/>
        <v>2.295769924884894E-3</v>
      </c>
      <c r="J257" s="8">
        <f t="shared" si="45"/>
        <v>-2.2984092449470747E-3</v>
      </c>
      <c r="K257" s="10">
        <f t="shared" si="46"/>
        <v>100</v>
      </c>
      <c r="L257">
        <f t="shared" si="47"/>
        <v>2.3010526122677162E-3</v>
      </c>
      <c r="AD257">
        <v>0.99785000120938705</v>
      </c>
      <c r="AE257">
        <v>0</v>
      </c>
      <c r="AF257">
        <v>1</v>
      </c>
      <c r="AG257">
        <f t="shared" si="51"/>
        <v>150</v>
      </c>
      <c r="AH257">
        <f t="shared" si="52"/>
        <v>103</v>
      </c>
      <c r="AI257">
        <f t="shared" si="48"/>
        <v>0</v>
      </c>
      <c r="AJ257">
        <f t="shared" si="49"/>
        <v>0.31333333333333335</v>
      </c>
      <c r="AK257">
        <f t="shared" si="50"/>
        <v>0</v>
      </c>
    </row>
    <row r="258" spans="1:37">
      <c r="A258">
        <v>1102</v>
      </c>
      <c r="B258">
        <v>19.98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0.99776027730820538</v>
      </c>
      <c r="H258" s="8">
        <f t="shared" si="43"/>
        <v>0.99776027730820538</v>
      </c>
      <c r="I258" s="10">
        <f t="shared" si="44"/>
        <v>2.2397226917946211E-3</v>
      </c>
      <c r="J258" s="8">
        <f t="shared" si="45"/>
        <v>-2.2422346220483625E-3</v>
      </c>
      <c r="K258" s="10">
        <f t="shared" si="46"/>
        <v>100</v>
      </c>
      <c r="L258">
        <f t="shared" si="47"/>
        <v>2.2447503100013443E-3</v>
      </c>
      <c r="AD258">
        <v>0.99807126652097866</v>
      </c>
      <c r="AE258">
        <v>0</v>
      </c>
      <c r="AF258">
        <v>1</v>
      </c>
      <c r="AG258">
        <f t="shared" si="51"/>
        <v>150</v>
      </c>
      <c r="AH258">
        <f t="shared" si="52"/>
        <v>104</v>
      </c>
      <c r="AI258">
        <f t="shared" si="48"/>
        <v>0</v>
      </c>
      <c r="AJ258">
        <f t="shared" si="49"/>
        <v>0.30666666666666664</v>
      </c>
      <c r="AK258">
        <f t="shared" si="50"/>
        <v>0</v>
      </c>
    </row>
    <row r="259" spans="1:37">
      <c r="A259">
        <v>1104</v>
      </c>
      <c r="B259">
        <v>24.81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0.99938899519402569</v>
      </c>
      <c r="H259" s="8">
        <f t="shared" si="43"/>
        <v>0.99938899519402569</v>
      </c>
      <c r="I259" s="10">
        <f t="shared" si="44"/>
        <v>6.1100480597431339E-4</v>
      </c>
      <c r="J259" s="8">
        <f t="shared" si="45"/>
        <v>-6.1119154548047337E-4</v>
      </c>
      <c r="K259" s="10">
        <f t="shared" si="46"/>
        <v>100</v>
      </c>
      <c r="L259">
        <f t="shared" si="47"/>
        <v>6.1137836109120879E-4</v>
      </c>
      <c r="AD259">
        <v>0.99813907011658998</v>
      </c>
      <c r="AE259">
        <v>0</v>
      </c>
      <c r="AF259">
        <v>1</v>
      </c>
      <c r="AG259">
        <f t="shared" si="51"/>
        <v>150</v>
      </c>
      <c r="AH259">
        <f t="shared" si="52"/>
        <v>105</v>
      </c>
      <c r="AI259">
        <f t="shared" si="48"/>
        <v>0</v>
      </c>
      <c r="AJ259">
        <f t="shared" si="49"/>
        <v>0.30000000000000004</v>
      </c>
      <c r="AK259">
        <f t="shared" si="50"/>
        <v>0</v>
      </c>
    </row>
    <row r="260" spans="1:37">
      <c r="A260">
        <v>1123</v>
      </c>
      <c r="B260">
        <v>24.8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0.99951237314728802</v>
      </c>
      <c r="H260" s="8">
        <f t="shared" si="43"/>
        <v>0.99951237314728802</v>
      </c>
      <c r="I260" s="10">
        <f t="shared" si="44"/>
        <v>4.8762685271197537E-4</v>
      </c>
      <c r="J260" s="8">
        <f t="shared" si="45"/>
        <v>-4.8774578134915442E-4</v>
      </c>
      <c r="K260" s="10">
        <f t="shared" si="46"/>
        <v>100</v>
      </c>
      <c r="L260">
        <f t="shared" si="47"/>
        <v>4.8786474866391549E-4</v>
      </c>
      <c r="AD260">
        <v>0.99821639482423641</v>
      </c>
      <c r="AE260">
        <v>0</v>
      </c>
      <c r="AF260">
        <v>1</v>
      </c>
      <c r="AG260">
        <f t="shared" si="51"/>
        <v>150</v>
      </c>
      <c r="AH260">
        <f t="shared" si="52"/>
        <v>106</v>
      </c>
      <c r="AI260">
        <f t="shared" si="48"/>
        <v>0</v>
      </c>
      <c r="AJ260">
        <f t="shared" si="49"/>
        <v>0.29333333333333333</v>
      </c>
      <c r="AK260">
        <f t="shared" si="50"/>
        <v>0</v>
      </c>
    </row>
    <row r="261" spans="1:37">
      <c r="A261">
        <v>1130</v>
      </c>
      <c r="B261">
        <v>21.31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0.99887310458553902</v>
      </c>
      <c r="H261" s="8">
        <f t="shared" ref="H261:H303" si="56">E261*G261</f>
        <v>0.99887310458553902</v>
      </c>
      <c r="I261" s="10">
        <f t="shared" ref="I261:I303" si="57">E261-H261</f>
        <v>1.1268954144609822E-3</v>
      </c>
      <c r="J261" s="8">
        <f t="shared" ref="J261:J303" si="58">IFERROR(E261*(F261*LN(G261)+(1-F261)*LN(1-G261)),0)</f>
        <v>-1.1275308385143726E-3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1.1281667403874721E-3</v>
      </c>
      <c r="AD261">
        <v>0.99880985980720971</v>
      </c>
      <c r="AE261">
        <v>0</v>
      </c>
      <c r="AF261">
        <v>1</v>
      </c>
      <c r="AG261">
        <f t="shared" si="51"/>
        <v>150</v>
      </c>
      <c r="AH261">
        <f t="shared" si="52"/>
        <v>107</v>
      </c>
      <c r="AI261">
        <f t="shared" ref="AI261:AI304" si="61">1-AG261/AG$304</f>
        <v>0</v>
      </c>
      <c r="AJ261">
        <f t="shared" ref="AJ261:AJ304" si="62">1-AH261/AH$304</f>
        <v>0.28666666666666663</v>
      </c>
      <c r="AK261">
        <f t="shared" ref="AK261:AK304" si="63">(AI261-AI262)*AJ261</f>
        <v>0</v>
      </c>
    </row>
    <row r="262" spans="1:37">
      <c r="A262">
        <v>1132</v>
      </c>
      <c r="B262">
        <v>26.29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0.99970476417369147</v>
      </c>
      <c r="H262" s="8">
        <f t="shared" si="56"/>
        <v>0.99970476417369147</v>
      </c>
      <c r="I262" s="10">
        <f t="shared" si="57"/>
        <v>2.9523582630852641E-4</v>
      </c>
      <c r="J262" s="8">
        <f t="shared" si="58"/>
        <v>-2.952794169849918E-4</v>
      </c>
      <c r="K262" s="10">
        <f t="shared" si="59"/>
        <v>100</v>
      </c>
      <c r="L262">
        <f t="shared" si="60"/>
        <v>2.953230162432549E-4</v>
      </c>
      <c r="AD262">
        <v>0.99887310458553902</v>
      </c>
      <c r="AE262">
        <v>0</v>
      </c>
      <c r="AF262">
        <v>1</v>
      </c>
      <c r="AG262">
        <f t="shared" ref="AG262:AG304" si="64">AG261+AE262</f>
        <v>150</v>
      </c>
      <c r="AH262">
        <f t="shared" ref="AH262:AH304" si="65">AH261+AF262</f>
        <v>108</v>
      </c>
      <c r="AI262">
        <f t="shared" si="61"/>
        <v>0</v>
      </c>
      <c r="AJ262">
        <f t="shared" si="62"/>
        <v>0.28000000000000003</v>
      </c>
      <c r="AK262">
        <f t="shared" si="63"/>
        <v>0</v>
      </c>
    </row>
    <row r="263" spans="1:37">
      <c r="A263">
        <v>1138</v>
      </c>
      <c r="B263">
        <v>18.91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0.99807126652097866</v>
      </c>
      <c r="H263" s="8">
        <f t="shared" si="56"/>
        <v>0.99807126652097866</v>
      </c>
      <c r="I263" s="10">
        <f t="shared" si="57"/>
        <v>1.9287334790213384E-3</v>
      </c>
      <c r="J263" s="8">
        <f t="shared" si="58"/>
        <v>-1.9305958805406224E-3</v>
      </c>
      <c r="K263" s="10">
        <f t="shared" si="59"/>
        <v>100</v>
      </c>
      <c r="L263">
        <f t="shared" si="60"/>
        <v>1.9324606806329675E-3</v>
      </c>
      <c r="AD263">
        <v>0.99904397131153477</v>
      </c>
      <c r="AE263">
        <v>0</v>
      </c>
      <c r="AF263">
        <v>1</v>
      </c>
      <c r="AG263">
        <f t="shared" si="64"/>
        <v>150</v>
      </c>
      <c r="AH263">
        <f t="shared" si="65"/>
        <v>109</v>
      </c>
      <c r="AI263">
        <f t="shared" si="61"/>
        <v>0</v>
      </c>
      <c r="AJ263">
        <f t="shared" si="62"/>
        <v>0.27333333333333332</v>
      </c>
      <c r="AK263">
        <f t="shared" si="63"/>
        <v>0</v>
      </c>
    </row>
    <row r="264" spans="1:37">
      <c r="A264">
        <v>1138</v>
      </c>
      <c r="B264">
        <v>26.6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0.99974690110679121</v>
      </c>
      <c r="H264" s="8">
        <f t="shared" si="56"/>
        <v>0.99974690110679121</v>
      </c>
      <c r="I264" s="10">
        <f t="shared" si="57"/>
        <v>2.5309889320879186E-4</v>
      </c>
      <c r="J264" s="8">
        <f t="shared" si="58"/>
        <v>-2.5313092813911457E-4</v>
      </c>
      <c r="K264" s="10">
        <f t="shared" si="59"/>
        <v>100</v>
      </c>
      <c r="L264">
        <f t="shared" si="60"/>
        <v>2.5316296847591456E-4</v>
      </c>
      <c r="AD264">
        <v>0.99905310192099905</v>
      </c>
      <c r="AE264">
        <v>0</v>
      </c>
      <c r="AF264">
        <v>1</v>
      </c>
      <c r="AG264">
        <f t="shared" si="64"/>
        <v>150</v>
      </c>
      <c r="AH264">
        <f t="shared" si="65"/>
        <v>110</v>
      </c>
      <c r="AI264">
        <f t="shared" si="61"/>
        <v>0</v>
      </c>
      <c r="AJ264">
        <f t="shared" si="62"/>
        <v>0.26666666666666672</v>
      </c>
      <c r="AK264">
        <f t="shared" si="63"/>
        <v>0</v>
      </c>
    </row>
    <row r="265" spans="1:37">
      <c r="A265">
        <v>1145</v>
      </c>
      <c r="B265">
        <v>18.18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0.99785000120938705</v>
      </c>
      <c r="H265" s="8">
        <f t="shared" si="56"/>
        <v>0.99785000120938705</v>
      </c>
      <c r="I265" s="10">
        <f t="shared" si="57"/>
        <v>2.1499987906129503E-3</v>
      </c>
      <c r="J265" s="8">
        <f t="shared" si="58"/>
        <v>-2.1523133561499141E-3</v>
      </c>
      <c r="K265" s="10">
        <f t="shared" si="59"/>
        <v>100</v>
      </c>
      <c r="L265">
        <f t="shared" si="60"/>
        <v>2.1546312451843136E-3</v>
      </c>
      <c r="AD265">
        <v>0.99909364640559373</v>
      </c>
      <c r="AE265">
        <v>0</v>
      </c>
      <c r="AF265">
        <v>1</v>
      </c>
      <c r="AG265">
        <f t="shared" si="64"/>
        <v>150</v>
      </c>
      <c r="AH265">
        <f t="shared" si="65"/>
        <v>111</v>
      </c>
      <c r="AI265">
        <f t="shared" si="61"/>
        <v>0</v>
      </c>
      <c r="AJ265">
        <f t="shared" si="62"/>
        <v>0.26</v>
      </c>
      <c r="AK265">
        <f t="shared" si="63"/>
        <v>0</v>
      </c>
    </row>
    <row r="266" spans="1:37">
      <c r="A266">
        <v>1148</v>
      </c>
      <c r="B266">
        <v>22.49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0.99933519171108109</v>
      </c>
      <c r="H266" s="8">
        <f t="shared" si="56"/>
        <v>0.99933519171108109</v>
      </c>
      <c r="I266" s="10">
        <f t="shared" si="57"/>
        <v>6.6480828891890553E-4</v>
      </c>
      <c r="J266" s="8">
        <f t="shared" si="58"/>
        <v>-6.6502937194006016E-4</v>
      </c>
      <c r="K266" s="10">
        <f t="shared" si="59"/>
        <v>100</v>
      </c>
      <c r="L266">
        <f t="shared" si="60"/>
        <v>6.6525055300074832E-4</v>
      </c>
      <c r="AD266">
        <v>0.99925072295019091</v>
      </c>
      <c r="AE266">
        <v>0</v>
      </c>
      <c r="AF266">
        <v>1</v>
      </c>
      <c r="AG266">
        <f t="shared" si="64"/>
        <v>150</v>
      </c>
      <c r="AH266">
        <f t="shared" si="65"/>
        <v>112</v>
      </c>
      <c r="AI266">
        <f t="shared" si="61"/>
        <v>0</v>
      </c>
      <c r="AJ266">
        <f t="shared" si="62"/>
        <v>0.2533333333333333</v>
      </c>
      <c r="AK266">
        <f t="shared" si="63"/>
        <v>0</v>
      </c>
    </row>
    <row r="267" spans="1:37">
      <c r="A267">
        <v>1152</v>
      </c>
      <c r="B267">
        <v>18.57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0.99821639482423641</v>
      </c>
      <c r="H267" s="8">
        <f t="shared" si="56"/>
        <v>0.99821639482423641</v>
      </c>
      <c r="I267" s="10">
        <f t="shared" si="57"/>
        <v>1.7836051757635918E-3</v>
      </c>
      <c r="J267" s="8">
        <f t="shared" si="58"/>
        <v>-1.7851976933719194E-3</v>
      </c>
      <c r="K267" s="10">
        <f t="shared" si="59"/>
        <v>100</v>
      </c>
      <c r="L267">
        <f t="shared" si="60"/>
        <v>1.7867921074143898E-3</v>
      </c>
      <c r="AD267">
        <v>0.9993159643482491</v>
      </c>
      <c r="AE267">
        <v>0</v>
      </c>
      <c r="AF267">
        <v>1</v>
      </c>
      <c r="AG267">
        <f t="shared" si="64"/>
        <v>150</v>
      </c>
      <c r="AH267">
        <f t="shared" si="65"/>
        <v>113</v>
      </c>
      <c r="AI267">
        <f t="shared" si="61"/>
        <v>0</v>
      </c>
      <c r="AJ267">
        <f t="shared" si="62"/>
        <v>0.2466666666666667</v>
      </c>
      <c r="AK267">
        <f t="shared" si="63"/>
        <v>0</v>
      </c>
    </row>
    <row r="268" spans="1:37">
      <c r="A268">
        <v>1155</v>
      </c>
      <c r="B268">
        <v>23.5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0.99953192529655943</v>
      </c>
      <c r="H268" s="8">
        <f t="shared" si="56"/>
        <v>0.99953192529655943</v>
      </c>
      <c r="I268" s="10">
        <f t="shared" si="57"/>
        <v>4.6807470344056856E-4</v>
      </c>
      <c r="J268" s="8">
        <f t="shared" si="58"/>
        <v>-4.6818428460068255E-4</v>
      </c>
      <c r="K268" s="10">
        <f t="shared" si="59"/>
        <v>100</v>
      </c>
      <c r="L268">
        <f t="shared" si="60"/>
        <v>4.6829389996891953E-4</v>
      </c>
      <c r="AD268">
        <v>0.99932937412568057</v>
      </c>
      <c r="AE268">
        <v>0</v>
      </c>
      <c r="AF268">
        <v>1</v>
      </c>
      <c r="AG268">
        <f t="shared" si="64"/>
        <v>150</v>
      </c>
      <c r="AH268">
        <f t="shared" si="65"/>
        <v>114</v>
      </c>
      <c r="AI268">
        <f t="shared" si="61"/>
        <v>0</v>
      </c>
      <c r="AJ268">
        <f t="shared" si="62"/>
        <v>0.24</v>
      </c>
      <c r="AK268">
        <f t="shared" si="63"/>
        <v>0</v>
      </c>
    </row>
    <row r="269" spans="1:37">
      <c r="A269">
        <v>1157</v>
      </c>
      <c r="B269">
        <v>15.94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0.99663947560426969</v>
      </c>
      <c r="H269" s="8">
        <f t="shared" si="56"/>
        <v>0.99663947560426969</v>
      </c>
      <c r="I269" s="10">
        <f t="shared" si="57"/>
        <v>3.3605243957303133E-3</v>
      </c>
      <c r="J269" s="8">
        <f t="shared" si="58"/>
        <v>-3.3661836400802258E-3</v>
      </c>
      <c r="K269" s="10">
        <f t="shared" si="59"/>
        <v>100</v>
      </c>
      <c r="L269">
        <f t="shared" si="60"/>
        <v>3.3718555987287207E-3</v>
      </c>
      <c r="AD269">
        <v>0.99933519171108109</v>
      </c>
      <c r="AE269">
        <v>0</v>
      </c>
      <c r="AF269">
        <v>1</v>
      </c>
      <c r="AG269">
        <f t="shared" si="64"/>
        <v>150</v>
      </c>
      <c r="AH269">
        <f t="shared" si="65"/>
        <v>115</v>
      </c>
      <c r="AI269">
        <f t="shared" si="61"/>
        <v>0</v>
      </c>
      <c r="AJ269">
        <f t="shared" si="62"/>
        <v>0.23333333333333328</v>
      </c>
      <c r="AK269">
        <f t="shared" si="63"/>
        <v>0</v>
      </c>
    </row>
    <row r="270" spans="1:37">
      <c r="A270">
        <v>1162</v>
      </c>
      <c r="B270">
        <v>26.47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0.99980367104387247</v>
      </c>
      <c r="H270" s="8">
        <f t="shared" si="56"/>
        <v>0.99980367104387247</v>
      </c>
      <c r="I270" s="10">
        <f t="shared" si="57"/>
        <v>1.9632895612753387E-4</v>
      </c>
      <c r="J270" s="8">
        <f t="shared" si="58"/>
        <v>-1.9634823117991616E-4</v>
      </c>
      <c r="K270" s="10">
        <f t="shared" si="59"/>
        <v>100</v>
      </c>
      <c r="L270">
        <f t="shared" si="60"/>
        <v>1.9636750875554521E-4</v>
      </c>
      <c r="AD270">
        <v>0.99938899519402569</v>
      </c>
      <c r="AE270">
        <v>0</v>
      </c>
      <c r="AF270">
        <v>1</v>
      </c>
      <c r="AG270">
        <f t="shared" si="64"/>
        <v>150</v>
      </c>
      <c r="AH270">
        <f t="shared" si="65"/>
        <v>116</v>
      </c>
      <c r="AI270">
        <f t="shared" si="61"/>
        <v>0</v>
      </c>
      <c r="AJ270">
        <f t="shared" si="62"/>
        <v>0.22666666666666668</v>
      </c>
      <c r="AK270">
        <f t="shared" si="63"/>
        <v>0</v>
      </c>
    </row>
    <row r="271" spans="1:37">
      <c r="A271">
        <v>1169</v>
      </c>
      <c r="B271">
        <v>19.329999999999998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0.99880985980720971</v>
      </c>
      <c r="H271" s="8">
        <f t="shared" si="56"/>
        <v>0.99880985980720971</v>
      </c>
      <c r="I271" s="10">
        <f t="shared" si="57"/>
        <v>1.1901401927902899E-3</v>
      </c>
      <c r="J271" s="8">
        <f t="shared" si="58"/>
        <v>-1.1908489720498035E-3</v>
      </c>
      <c r="K271" s="10">
        <f t="shared" si="59"/>
        <v>100</v>
      </c>
      <c r="L271">
        <f t="shared" si="60"/>
        <v>1.1915583142321109E-3</v>
      </c>
      <c r="AD271">
        <v>0.99951237314728802</v>
      </c>
      <c r="AE271">
        <v>0</v>
      </c>
      <c r="AF271">
        <v>1</v>
      </c>
      <c r="AG271">
        <f t="shared" si="64"/>
        <v>150</v>
      </c>
      <c r="AH271">
        <f t="shared" si="65"/>
        <v>117</v>
      </c>
      <c r="AI271">
        <f t="shared" si="61"/>
        <v>0</v>
      </c>
      <c r="AJ271">
        <f t="shared" si="62"/>
        <v>0.21999999999999997</v>
      </c>
      <c r="AK271">
        <f t="shared" si="63"/>
        <v>0</v>
      </c>
    </row>
    <row r="272" spans="1:37">
      <c r="A272">
        <v>1192</v>
      </c>
      <c r="B272">
        <v>25.12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0.99980439461361958</v>
      </c>
      <c r="H272" s="8">
        <f t="shared" si="56"/>
        <v>0.99980439461361958</v>
      </c>
      <c r="I272" s="10">
        <f t="shared" si="57"/>
        <v>1.9560538638041525E-4</v>
      </c>
      <c r="J272" s="8">
        <f t="shared" si="58"/>
        <v>-1.9562451960908816E-4</v>
      </c>
      <c r="K272" s="10">
        <f t="shared" si="59"/>
        <v>100</v>
      </c>
      <c r="L272">
        <f t="shared" si="60"/>
        <v>1.9564365533320961E-4</v>
      </c>
      <c r="AD272">
        <v>0.99952348548243131</v>
      </c>
      <c r="AE272">
        <v>0</v>
      </c>
      <c r="AF272">
        <v>1</v>
      </c>
      <c r="AG272">
        <f t="shared" si="64"/>
        <v>150</v>
      </c>
      <c r="AH272">
        <f t="shared" si="65"/>
        <v>118</v>
      </c>
      <c r="AI272">
        <f t="shared" si="61"/>
        <v>0</v>
      </c>
      <c r="AJ272">
        <f t="shared" si="62"/>
        <v>0.21333333333333337</v>
      </c>
      <c r="AK272">
        <f t="shared" si="63"/>
        <v>0</v>
      </c>
    </row>
    <row r="273" spans="1:37">
      <c r="A273">
        <v>1203</v>
      </c>
      <c r="B273">
        <v>21.25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0.99952348548243131</v>
      </c>
      <c r="H273" s="8">
        <f t="shared" si="56"/>
        <v>0.99952348548243131</v>
      </c>
      <c r="I273" s="10">
        <f t="shared" si="57"/>
        <v>4.7651451756869356E-4</v>
      </c>
      <c r="J273" s="8">
        <f t="shared" si="58"/>
        <v>-4.7662808669107716E-4</v>
      </c>
      <c r="K273" s="10">
        <f t="shared" si="59"/>
        <v>100</v>
      </c>
      <c r="L273">
        <f t="shared" si="60"/>
        <v>4.7674169190601705E-4</v>
      </c>
      <c r="AD273">
        <v>0.99953192529655943</v>
      </c>
      <c r="AE273">
        <v>0</v>
      </c>
      <c r="AF273">
        <v>1</v>
      </c>
      <c r="AG273">
        <f t="shared" si="64"/>
        <v>150</v>
      </c>
      <c r="AH273">
        <f t="shared" si="65"/>
        <v>119</v>
      </c>
      <c r="AI273">
        <f t="shared" si="61"/>
        <v>0</v>
      </c>
      <c r="AJ273">
        <f t="shared" si="62"/>
        <v>0.20666666666666667</v>
      </c>
      <c r="AK273">
        <f t="shared" si="63"/>
        <v>0</v>
      </c>
    </row>
    <row r="274" spans="1:37">
      <c r="A274">
        <v>1206</v>
      </c>
      <c r="B274">
        <v>19.82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0.99932937412568057</v>
      </c>
      <c r="H274" s="8">
        <f t="shared" si="56"/>
        <v>0.99932937412568057</v>
      </c>
      <c r="I274" s="10">
        <f t="shared" si="57"/>
        <v>6.7062587431943044E-4</v>
      </c>
      <c r="J274" s="8">
        <f t="shared" si="58"/>
        <v>-6.7085084443722811E-4</v>
      </c>
      <c r="K274" s="10">
        <f t="shared" si="59"/>
        <v>100</v>
      </c>
      <c r="L274">
        <f t="shared" si="60"/>
        <v>6.7107591519179066E-4</v>
      </c>
      <c r="AD274">
        <v>0.99968256712144377</v>
      </c>
      <c r="AE274">
        <v>0</v>
      </c>
      <c r="AF274">
        <v>1</v>
      </c>
      <c r="AG274">
        <f t="shared" si="64"/>
        <v>150</v>
      </c>
      <c r="AH274">
        <f t="shared" si="65"/>
        <v>120</v>
      </c>
      <c r="AI274">
        <f t="shared" si="61"/>
        <v>0</v>
      </c>
      <c r="AJ274">
        <f t="shared" si="62"/>
        <v>0.19999999999999996</v>
      </c>
      <c r="AK274">
        <f t="shared" si="63"/>
        <v>0</v>
      </c>
    </row>
    <row r="275" spans="1:37">
      <c r="A275">
        <v>1207</v>
      </c>
      <c r="B275">
        <v>28.77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0.99993774361604537</v>
      </c>
      <c r="H275" s="8">
        <f t="shared" si="56"/>
        <v>0.99993774361604537</v>
      </c>
      <c r="I275" s="10">
        <f t="shared" si="57"/>
        <v>6.2256383954628625E-5</v>
      </c>
      <c r="J275" s="8">
        <f t="shared" si="58"/>
        <v>-6.2258321963736216E-5</v>
      </c>
      <c r="K275" s="10">
        <f t="shared" si="59"/>
        <v>100</v>
      </c>
      <c r="L275">
        <f t="shared" si="60"/>
        <v>6.2260260053283612E-5</v>
      </c>
      <c r="AD275">
        <v>0.9996908848818219</v>
      </c>
      <c r="AE275">
        <v>0</v>
      </c>
      <c r="AF275">
        <v>1</v>
      </c>
      <c r="AG275">
        <f t="shared" si="64"/>
        <v>150</v>
      </c>
      <c r="AH275">
        <f t="shared" si="65"/>
        <v>121</v>
      </c>
      <c r="AI275">
        <f t="shared" si="61"/>
        <v>0</v>
      </c>
      <c r="AJ275">
        <f t="shared" si="62"/>
        <v>0.19333333333333336</v>
      </c>
      <c r="AK275">
        <f t="shared" si="63"/>
        <v>0</v>
      </c>
    </row>
    <row r="276" spans="1:37">
      <c r="A276">
        <v>1214</v>
      </c>
      <c r="B276">
        <v>18.149999999999999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0.99905310192099905</v>
      </c>
      <c r="H276" s="8">
        <f t="shared" si="56"/>
        <v>0.99905310192099905</v>
      </c>
      <c r="I276" s="10">
        <f t="shared" si="57"/>
        <v>9.4689807900094625E-4</v>
      </c>
      <c r="J276" s="8">
        <f t="shared" si="58"/>
        <v>-9.4734667018940035E-4</v>
      </c>
      <c r="K276" s="10">
        <f t="shared" si="59"/>
        <v>100</v>
      </c>
      <c r="L276">
        <f t="shared" si="60"/>
        <v>9.4779554478158559E-4</v>
      </c>
      <c r="AD276">
        <v>0.99970476417369147</v>
      </c>
      <c r="AE276">
        <v>0</v>
      </c>
      <c r="AF276">
        <v>1</v>
      </c>
      <c r="AG276">
        <f t="shared" si="64"/>
        <v>150</v>
      </c>
      <c r="AH276">
        <f t="shared" si="65"/>
        <v>122</v>
      </c>
      <c r="AI276">
        <f t="shared" si="61"/>
        <v>0</v>
      </c>
      <c r="AJ276">
        <f t="shared" si="62"/>
        <v>0.18666666666666665</v>
      </c>
      <c r="AK276">
        <f t="shared" si="63"/>
        <v>0</v>
      </c>
    </row>
    <row r="277" spans="1:37">
      <c r="A277">
        <v>1217</v>
      </c>
      <c r="B277">
        <v>18.899999999999999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0.99925072295019091</v>
      </c>
      <c r="H277" s="8">
        <f t="shared" si="56"/>
        <v>0.99925072295019091</v>
      </c>
      <c r="I277" s="10">
        <f t="shared" si="57"/>
        <v>7.4927704980909393E-4</v>
      </c>
      <c r="J277" s="8">
        <f t="shared" si="58"/>
        <v>-7.4955789815535595E-4</v>
      </c>
      <c r="K277" s="10">
        <f t="shared" si="59"/>
        <v>100</v>
      </c>
      <c r="L277">
        <f t="shared" si="60"/>
        <v>7.4983888687808612E-4</v>
      </c>
      <c r="AD277">
        <v>0.99972728942833322</v>
      </c>
      <c r="AE277">
        <v>0</v>
      </c>
      <c r="AF277">
        <v>1</v>
      </c>
      <c r="AG277">
        <f t="shared" si="64"/>
        <v>150</v>
      </c>
      <c r="AH277">
        <f t="shared" si="65"/>
        <v>123</v>
      </c>
      <c r="AI277">
        <f t="shared" si="61"/>
        <v>0</v>
      </c>
      <c r="AJ277">
        <f t="shared" si="62"/>
        <v>0.18000000000000005</v>
      </c>
      <c r="AK277">
        <f t="shared" si="63"/>
        <v>0</v>
      </c>
    </row>
    <row r="278" spans="1:37">
      <c r="A278">
        <v>1223</v>
      </c>
      <c r="B278">
        <v>32.47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0.99998068078418789</v>
      </c>
      <c r="H278" s="8">
        <f t="shared" si="56"/>
        <v>0.99998068078418789</v>
      </c>
      <c r="I278" s="10">
        <f t="shared" si="57"/>
        <v>1.9319215812108048E-5</v>
      </c>
      <c r="J278" s="8">
        <f t="shared" si="58"/>
        <v>-1.9319402430561398E-5</v>
      </c>
      <c r="K278" s="10">
        <f t="shared" si="59"/>
        <v>100</v>
      </c>
      <c r="L278">
        <f t="shared" si="60"/>
        <v>1.9319589051418332E-5</v>
      </c>
      <c r="AD278">
        <v>0.99974690110679121</v>
      </c>
      <c r="AE278">
        <v>0</v>
      </c>
      <c r="AF278">
        <v>1</v>
      </c>
      <c r="AG278">
        <f t="shared" si="64"/>
        <v>150</v>
      </c>
      <c r="AH278">
        <f t="shared" si="65"/>
        <v>124</v>
      </c>
      <c r="AI278">
        <f t="shared" si="61"/>
        <v>0</v>
      </c>
      <c r="AJ278">
        <f t="shared" si="62"/>
        <v>0.17333333333333334</v>
      </c>
      <c r="AK278">
        <f t="shared" si="63"/>
        <v>0</v>
      </c>
    </row>
    <row r="279" spans="1:37">
      <c r="A279">
        <v>1230</v>
      </c>
      <c r="B279">
        <v>21.56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0.99968256712144377</v>
      </c>
      <c r="H279" s="8">
        <f t="shared" si="56"/>
        <v>0.99968256712144377</v>
      </c>
      <c r="I279" s="10">
        <f t="shared" si="57"/>
        <v>3.1743287855623414E-4</v>
      </c>
      <c r="J279" s="8">
        <f t="shared" si="58"/>
        <v>-3.1748327103686398E-4</v>
      </c>
      <c r="K279" s="10">
        <f t="shared" si="59"/>
        <v>100</v>
      </c>
      <c r="L279">
        <f t="shared" si="60"/>
        <v>3.1753367418446905E-4</v>
      </c>
      <c r="AD279">
        <v>0.99980367104387247</v>
      </c>
      <c r="AE279">
        <v>0</v>
      </c>
      <c r="AF279">
        <v>1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1245</v>
      </c>
      <c r="B280">
        <v>23.97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0.99985978009106569</v>
      </c>
      <c r="H280" s="8">
        <f t="shared" si="56"/>
        <v>0.99985978009106569</v>
      </c>
      <c r="I280" s="10">
        <f t="shared" si="57"/>
        <v>1.4021990893431369E-4</v>
      </c>
      <c r="J280" s="8">
        <f t="shared" si="58"/>
        <v>-1.4022974066482476E-4</v>
      </c>
      <c r="K280" s="10">
        <f t="shared" si="59"/>
        <v>100</v>
      </c>
      <c r="L280">
        <f t="shared" si="60"/>
        <v>1.4023957331451284E-4</v>
      </c>
      <c r="AD280">
        <v>0.99980439461361958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1247</v>
      </c>
      <c r="B281">
        <v>23.86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0.99985907170916188</v>
      </c>
      <c r="H281" s="8">
        <f t="shared" si="56"/>
        <v>0.99985907170916188</v>
      </c>
      <c r="I281" s="10">
        <f t="shared" si="57"/>
        <v>1.4092829083811598E-4</v>
      </c>
      <c r="J281" s="8">
        <f t="shared" si="58"/>
        <v>-1.4093822216277595E-4</v>
      </c>
      <c r="K281" s="10">
        <f t="shared" si="59"/>
        <v>100</v>
      </c>
      <c r="L281">
        <f t="shared" si="60"/>
        <v>1.4094815442061527E-4</v>
      </c>
      <c r="AD281">
        <v>0.99981058373631282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1260</v>
      </c>
      <c r="B282">
        <v>22.15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0.99981058373631282</v>
      </c>
      <c r="H282" s="8">
        <f t="shared" si="56"/>
        <v>0.99981058373631282</v>
      </c>
      <c r="I282" s="10">
        <f t="shared" si="57"/>
        <v>1.8941626368718101E-4</v>
      </c>
      <c r="J282" s="8">
        <f t="shared" si="58"/>
        <v>-1.8943420521330261E-4</v>
      </c>
      <c r="K282" s="10">
        <f t="shared" si="59"/>
        <v>100</v>
      </c>
      <c r="L282">
        <f t="shared" si="60"/>
        <v>1.8945214900539312E-4</v>
      </c>
      <c r="AD282">
        <v>0.99985692968237694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1264</v>
      </c>
      <c r="B283">
        <v>23.03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0.99985692968237694</v>
      </c>
      <c r="H283" s="8">
        <f t="shared" si="56"/>
        <v>0.99985692968237694</v>
      </c>
      <c r="I283" s="10">
        <f t="shared" si="57"/>
        <v>1.4307031762306188E-4</v>
      </c>
      <c r="J283" s="8">
        <f t="shared" si="58"/>
        <v>-1.4308055315723331E-4</v>
      </c>
      <c r="K283" s="10">
        <f t="shared" si="59"/>
        <v>100</v>
      </c>
      <c r="L283">
        <f t="shared" si="60"/>
        <v>1.4309078966778858E-4</v>
      </c>
      <c r="AD283">
        <v>0.99985907170916188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1274</v>
      </c>
      <c r="B284">
        <v>19.66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0.9996908848818219</v>
      </c>
      <c r="H284" s="8">
        <f t="shared" si="56"/>
        <v>0.9996908848818219</v>
      </c>
      <c r="I284" s="10">
        <f t="shared" si="57"/>
        <v>3.0911511817810489E-4</v>
      </c>
      <c r="J284" s="8">
        <f t="shared" si="58"/>
        <v>-3.0916290410406985E-4</v>
      </c>
      <c r="K284" s="10">
        <f t="shared" si="59"/>
        <v>100</v>
      </c>
      <c r="L284">
        <f t="shared" si="60"/>
        <v>3.0921069988014025E-4</v>
      </c>
      <c r="AD284">
        <v>0.99985978009106569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1288</v>
      </c>
      <c r="B285">
        <v>27.06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0.99996303829523903</v>
      </c>
      <c r="H285" s="8">
        <f t="shared" si="56"/>
        <v>0.99996303829523903</v>
      </c>
      <c r="I285" s="10">
        <f t="shared" si="57"/>
        <v>3.6961704760973824E-5</v>
      </c>
      <c r="J285" s="8">
        <f t="shared" si="58"/>
        <v>-3.6962387861615671E-5</v>
      </c>
      <c r="K285" s="10">
        <f t="shared" si="59"/>
        <v>100</v>
      </c>
      <c r="L285">
        <f t="shared" si="60"/>
        <v>3.6963070979090415E-5</v>
      </c>
      <c r="AD285">
        <v>0.99986755857634546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1290</v>
      </c>
      <c r="B286">
        <v>22.14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0.99986755857634546</v>
      </c>
      <c r="H286" s="8">
        <f t="shared" si="56"/>
        <v>0.99986755857634546</v>
      </c>
      <c r="I286" s="10">
        <f t="shared" si="57"/>
        <v>1.3244142365453904E-4</v>
      </c>
      <c r="J286" s="8">
        <f t="shared" si="58"/>
        <v>-1.3245019479433891E-4</v>
      </c>
      <c r="K286" s="10">
        <f t="shared" si="59"/>
        <v>100</v>
      </c>
      <c r="L286">
        <f t="shared" si="60"/>
        <v>1.3245896670866574E-4</v>
      </c>
      <c r="AD286">
        <v>0.99986920905059173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1297</v>
      </c>
      <c r="B287">
        <v>14.34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0.99904397131153477</v>
      </c>
      <c r="H287" s="8">
        <f t="shared" si="56"/>
        <v>0.99904397131153477</v>
      </c>
      <c r="I287" s="10">
        <f t="shared" si="57"/>
        <v>9.5602868846522693E-4</v>
      </c>
      <c r="J287" s="8">
        <f t="shared" si="58"/>
        <v>-9.5648597536797473E-4</v>
      </c>
      <c r="K287" s="10">
        <f t="shared" si="59"/>
        <v>100</v>
      </c>
      <c r="L287">
        <f t="shared" si="60"/>
        <v>9.5694355395605077E-4</v>
      </c>
      <c r="AD287">
        <v>0.99987909814485487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1306</v>
      </c>
      <c r="B288">
        <v>21.46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0.99986920905059173</v>
      </c>
      <c r="H288" s="8">
        <f t="shared" si="56"/>
        <v>0.99986920905059173</v>
      </c>
      <c r="I288" s="10">
        <f t="shared" si="57"/>
        <v>1.3079094940826597E-4</v>
      </c>
      <c r="J288" s="8">
        <f t="shared" si="58"/>
        <v>-1.3079950329034456E-4</v>
      </c>
      <c r="K288" s="10">
        <f t="shared" si="59"/>
        <v>100</v>
      </c>
      <c r="L288">
        <f t="shared" si="60"/>
        <v>1.3080805791835135E-4</v>
      </c>
      <c r="AD288">
        <v>0.99993774361604537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1311</v>
      </c>
      <c r="B289">
        <v>26.57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0.99996808713806762</v>
      </c>
      <c r="H289" s="8">
        <f t="shared" si="56"/>
        <v>0.99996808713806762</v>
      </c>
      <c r="I289" s="10">
        <f t="shared" si="57"/>
        <v>3.1912861932381631E-5</v>
      </c>
      <c r="J289" s="8">
        <f t="shared" si="58"/>
        <v>-3.1913371158593928E-5</v>
      </c>
      <c r="K289" s="10">
        <f t="shared" si="59"/>
        <v>100</v>
      </c>
      <c r="L289">
        <f t="shared" si="60"/>
        <v>3.1913880395640421E-5</v>
      </c>
      <c r="AD289">
        <v>0.99996259999758663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1319</v>
      </c>
      <c r="B290">
        <v>27.81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0.99997911262007555</v>
      </c>
      <c r="H290" s="8">
        <f t="shared" si="56"/>
        <v>0.99997911262007555</v>
      </c>
      <c r="I290" s="10">
        <f t="shared" si="57"/>
        <v>2.0887379924450222E-5</v>
      </c>
      <c r="J290" s="8">
        <f t="shared" si="58"/>
        <v>-2.0887598068807923E-5</v>
      </c>
      <c r="K290" s="10">
        <f t="shared" si="59"/>
        <v>100</v>
      </c>
      <c r="L290">
        <f t="shared" si="60"/>
        <v>2.0887816216203321E-5</v>
      </c>
      <c r="AD290">
        <v>0.99996303829523903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1326</v>
      </c>
      <c r="B291">
        <v>17.77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0.99972728942833322</v>
      </c>
      <c r="H291" s="8">
        <f t="shared" si="56"/>
        <v>0.99972728942833322</v>
      </c>
      <c r="I291" s="10">
        <f t="shared" si="57"/>
        <v>2.7271057166677881E-4</v>
      </c>
      <c r="J291" s="8">
        <f t="shared" si="58"/>
        <v>-2.7274776395670237E-4</v>
      </c>
      <c r="K291" s="10">
        <f t="shared" si="59"/>
        <v>100</v>
      </c>
      <c r="L291">
        <f t="shared" si="60"/>
        <v>2.7278496300998337E-4</v>
      </c>
      <c r="AD291">
        <v>0.99996808713806762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1364</v>
      </c>
      <c r="B292">
        <v>23.56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0.99996259999758663</v>
      </c>
      <c r="H292" s="8">
        <f t="shared" si="56"/>
        <v>0.99996259999758663</v>
      </c>
      <c r="I292" s="10">
        <f t="shared" si="57"/>
        <v>3.740000241336805E-5</v>
      </c>
      <c r="J292" s="8">
        <f t="shared" si="58"/>
        <v>-3.7400701810896677E-5</v>
      </c>
      <c r="K292" s="10">
        <f t="shared" si="59"/>
        <v>100</v>
      </c>
      <c r="L292">
        <f t="shared" si="60"/>
        <v>3.7401401225864161E-5</v>
      </c>
      <c r="AD292">
        <v>0.99997346550886235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1404</v>
      </c>
      <c r="B293">
        <v>23.04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0.99997346550886235</v>
      </c>
      <c r="H293" s="8">
        <f t="shared" si="56"/>
        <v>0.99997346550886235</v>
      </c>
      <c r="I293" s="10">
        <f t="shared" si="57"/>
        <v>2.6534491137653049E-5</v>
      </c>
      <c r="J293" s="8">
        <f t="shared" si="58"/>
        <v>-2.6534843183490602E-5</v>
      </c>
      <c r="K293" s="10">
        <f t="shared" si="59"/>
        <v>100</v>
      </c>
      <c r="L293">
        <f t="shared" si="60"/>
        <v>2.6535195235555864E-5</v>
      </c>
      <c r="AD293">
        <v>0.99997911262007555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1419</v>
      </c>
      <c r="B294">
        <v>31.12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0.999997381450482</v>
      </c>
      <c r="H294" s="8">
        <f t="shared" si="56"/>
        <v>0.999997381450482</v>
      </c>
      <c r="I294" s="10">
        <f t="shared" si="57"/>
        <v>2.6185495179964491E-6</v>
      </c>
      <c r="J294" s="8">
        <f t="shared" si="58"/>
        <v>-2.6185529464032233E-6</v>
      </c>
      <c r="K294" s="10">
        <f t="shared" si="59"/>
        <v>100</v>
      </c>
      <c r="L294">
        <f t="shared" si="60"/>
        <v>2.6185563748159821E-6</v>
      </c>
      <c r="AD294">
        <v>0.99998068078418789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1491</v>
      </c>
      <c r="B295">
        <v>20.99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0.99998396434357739</v>
      </c>
      <c r="H295" s="8">
        <f t="shared" si="56"/>
        <v>0.99998396434357739</v>
      </c>
      <c r="I295" s="10">
        <f t="shared" si="57"/>
        <v>1.6035656422608291E-5</v>
      </c>
      <c r="J295" s="8">
        <f t="shared" si="58"/>
        <v>-1.6035784995121241E-5</v>
      </c>
      <c r="K295" s="10">
        <f t="shared" si="59"/>
        <v>100</v>
      </c>
      <c r="L295">
        <f t="shared" si="60"/>
        <v>1.6035913569008706E-5</v>
      </c>
      <c r="AD295">
        <v>0.99998169099658429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1509</v>
      </c>
      <c r="B296">
        <v>19.670000000000002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0.99998169099658429</v>
      </c>
      <c r="H296" s="8">
        <f t="shared" si="56"/>
        <v>0.99998169099658429</v>
      </c>
      <c r="I296" s="10">
        <f t="shared" si="57"/>
        <v>1.8309003415706293E-5</v>
      </c>
      <c r="J296" s="8">
        <f t="shared" si="58"/>
        <v>-1.8309171027555206E-5</v>
      </c>
      <c r="K296" s="10">
        <f t="shared" si="59"/>
        <v>100</v>
      </c>
      <c r="L296">
        <f t="shared" si="60"/>
        <v>1.8309338641450019E-5</v>
      </c>
      <c r="AD296">
        <v>0.99998396434357739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1670</v>
      </c>
      <c r="B297">
        <v>26.97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0.99999961585861163</v>
      </c>
      <c r="H297" s="8">
        <f t="shared" si="56"/>
        <v>0.99999961585861163</v>
      </c>
      <c r="I297" s="10">
        <f t="shared" si="57"/>
        <v>3.8414138836539991E-7</v>
      </c>
      <c r="J297" s="8">
        <f t="shared" si="58"/>
        <v>-3.8414146214772192E-7</v>
      </c>
      <c r="K297" s="10">
        <f t="shared" si="59"/>
        <v>100</v>
      </c>
      <c r="L297">
        <f t="shared" si="60"/>
        <v>3.8414153593006283E-7</v>
      </c>
      <c r="AD297">
        <v>0.999997381450482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1685</v>
      </c>
      <c r="B298">
        <v>26.67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0.99999965274849489</v>
      </c>
      <c r="H298" s="8">
        <f t="shared" si="56"/>
        <v>0.99999965274849489</v>
      </c>
      <c r="I298" s="10">
        <f t="shared" si="57"/>
        <v>3.4725150510617198E-7</v>
      </c>
      <c r="J298" s="8">
        <f t="shared" si="58"/>
        <v>-3.4725156539798981E-7</v>
      </c>
      <c r="K298" s="10">
        <f t="shared" si="59"/>
        <v>100</v>
      </c>
      <c r="L298">
        <f t="shared" si="60"/>
        <v>3.4725162568982163E-7</v>
      </c>
      <c r="AD298">
        <v>0.99999883349180574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1686</v>
      </c>
      <c r="B299">
        <v>22.04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0.99999883349180574</v>
      </c>
      <c r="H299" s="8">
        <f t="shared" si="56"/>
        <v>0.99999883349180574</v>
      </c>
      <c r="I299" s="10">
        <f t="shared" si="57"/>
        <v>1.1665081942613398E-6</v>
      </c>
      <c r="J299" s="8">
        <f t="shared" si="58"/>
        <v>-1.1665088746325525E-6</v>
      </c>
      <c r="K299" s="10">
        <f t="shared" si="59"/>
        <v>100</v>
      </c>
      <c r="L299">
        <f t="shared" si="60"/>
        <v>1.1665095550042945E-6</v>
      </c>
      <c r="AD299">
        <v>0.99999922966332633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1761</v>
      </c>
      <c r="B300">
        <v>20.2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0.99999922966332633</v>
      </c>
      <c r="H300" s="8">
        <f t="shared" si="56"/>
        <v>0.99999922966332633</v>
      </c>
      <c r="I300" s="10">
        <f t="shared" si="57"/>
        <v>7.703366736722117E-7</v>
      </c>
      <c r="J300" s="8">
        <f t="shared" si="58"/>
        <v>-7.7033697038165951E-7</v>
      </c>
      <c r="K300" s="10">
        <f t="shared" si="59"/>
        <v>100</v>
      </c>
      <c r="L300">
        <f t="shared" si="60"/>
        <v>7.7033726709125958E-7</v>
      </c>
      <c r="AD300">
        <v>0.99999961585861163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1878</v>
      </c>
      <c r="B301">
        <v>24.91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0.99999994562146555</v>
      </c>
      <c r="H301" s="8">
        <f t="shared" si="56"/>
        <v>0.99999994562146555</v>
      </c>
      <c r="I301" s="10">
        <f t="shared" si="57"/>
        <v>5.4378534453114469E-8</v>
      </c>
      <c r="J301" s="8">
        <f t="shared" si="58"/>
        <v>-5.4378535931627028E-8</v>
      </c>
      <c r="K301" s="10">
        <f t="shared" si="59"/>
        <v>100</v>
      </c>
      <c r="L301">
        <f t="shared" si="60"/>
        <v>5.4378537410139648E-8</v>
      </c>
      <c r="AD301">
        <v>0.99999965274849489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2250</v>
      </c>
      <c r="B302">
        <v>21.87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0.99999999861017375</v>
      </c>
      <c r="H302" s="8">
        <f t="shared" si="56"/>
        <v>0.99999999861017375</v>
      </c>
      <c r="I302" s="10">
        <f t="shared" si="57"/>
        <v>1.3898262540834594E-9</v>
      </c>
      <c r="J302" s="8">
        <f t="shared" si="58"/>
        <v>-1.3898262550492678E-9</v>
      </c>
      <c r="K302" s="10">
        <f t="shared" si="59"/>
        <v>100</v>
      </c>
      <c r="L302">
        <f t="shared" si="60"/>
        <v>1.3898262560150765E-9</v>
      </c>
      <c r="AD302">
        <v>0.99999994562146555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2499</v>
      </c>
      <c r="B303">
        <v>18.47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0.99999999982870791</v>
      </c>
      <c r="H303" s="8">
        <f t="shared" si="56"/>
        <v>0.99999999982870791</v>
      </c>
      <c r="I303" s="10">
        <f t="shared" si="57"/>
        <v>1.7129209162192183E-10</v>
      </c>
      <c r="J303" s="8">
        <f t="shared" si="58"/>
        <v>-1.7129209163659231E-10</v>
      </c>
      <c r="K303" s="10">
        <f t="shared" si="59"/>
        <v>100</v>
      </c>
      <c r="L303">
        <f t="shared" si="60"/>
        <v>1.712920916512628E-10</v>
      </c>
      <c r="AD303">
        <v>0.99999999861017375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149.99947321666278</v>
      </c>
      <c r="I304" s="4">
        <f t="shared" ref="I304:J304" si="67">SUM(I4:I303)</f>
        <v>150.00052678333736</v>
      </c>
      <c r="J304" s="4">
        <f t="shared" si="67"/>
        <v>-82.63581320951053</v>
      </c>
      <c r="K304" s="4">
        <f>SUMPRODUCT(K4:K303,E4:E303)/E304</f>
        <v>87.333333333333329</v>
      </c>
      <c r="L304" s="4">
        <f>SUM(L4:L303)</f>
        <v>209.44514310282531</v>
      </c>
      <c r="AD304" s="19">
        <v>0.99999999982870791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0.9513333333333327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-12.424290640204779</v>
      </c>
      <c r="C307">
        <f t="array" ref="C307:C309">SQRT([1]!DIAG(S4:U6))</f>
        <v>1.5938803069909926</v>
      </c>
      <c r="D307">
        <f>(B307/C307)^2</f>
        <v>60.761962862353613</v>
      </c>
      <c r="E307">
        <f>CHIDIST(D307,1)</f>
        <v>6.4410511844880204E-15</v>
      </c>
      <c r="F307">
        <f>EXP(B307)</f>
        <v>4.0197508285393431E-6</v>
      </c>
    </row>
    <row r="308" spans="1:37">
      <c r="A308" t="str">
        <f t="array" ref="A308:A309">TRANSPOSE(A3:B3)</f>
        <v>area_mean</v>
      </c>
      <c r="B308">
        <v>1.2016887742445217E-2</v>
      </c>
      <c r="C308">
        <v>1.6448545939688657E-3</v>
      </c>
      <c r="D308">
        <f t="shared" ref="D308:D309" si="68">(B308/C308)^2</f>
        <v>53.37390571295483</v>
      </c>
      <c r="E308">
        <f t="shared" ref="E308:E309" si="69">CHIDIST(D308,1)</f>
        <v>2.7573526521916516E-13</v>
      </c>
      <c r="F308">
        <f t="shared" ref="F308:F309" si="70">EXP(B308)</f>
        <v>1.0120893806265483</v>
      </c>
      <c r="G308">
        <f>EXP(B308-C308*NORMSINV(1-$Q$9/2))</f>
        <v>1.0088318042427478</v>
      </c>
      <c r="H308">
        <f>EXP(B308+C308*NORMSINV(1-$Q$9/2))</f>
        <v>1.0153574759133528</v>
      </c>
    </row>
    <row r="309" spans="1:37">
      <c r="A309" s="19" t="str">
        <v>texture_mean</v>
      </c>
      <c r="B309" s="19">
        <v>0.26430637299764387</v>
      </c>
      <c r="C309" s="19">
        <v>5.6023675629803475E-2</v>
      </c>
      <c r="D309" s="19">
        <f t="shared" si="68"/>
        <v>22.257279132603323</v>
      </c>
      <c r="E309" s="19">
        <f t="shared" si="69"/>
        <v>2.3845310859084693E-6</v>
      </c>
      <c r="F309" s="19">
        <f t="shared" si="70"/>
        <v>1.3025271943377028</v>
      </c>
      <c r="G309" s="19">
        <f>EXP(B309-C309*NORMSINV(1-$Q$9/2))</f>
        <v>1.1670765964314636</v>
      </c>
      <c r="H309" s="19">
        <f>EXP(B309+C309*NORMSINV(1-$Q$9/2))</f>
        <v>1.4536981524407417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A2" workbookViewId="0">
      <selection activeCell="W15" sqref="W15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2</v>
      </c>
      <c r="B3" t="s">
        <v>1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143.5</v>
      </c>
      <c r="B4">
        <v>13.43</v>
      </c>
      <c r="C4">
        <v>0</v>
      </c>
      <c r="D4">
        <v>1</v>
      </c>
      <c r="E4">
        <v>1</v>
      </c>
      <c r="F4">
        <v>0</v>
      </c>
      <c r="G4">
        <v>7.8406625394604457E-4</v>
      </c>
      <c r="H4">
        <v>7.8406625394604457E-4</v>
      </c>
      <c r="I4">
        <v>0.999215933746054</v>
      </c>
      <c r="J4">
        <v>-7.8437379465666143E-4</v>
      </c>
      <c r="K4">
        <v>100</v>
      </c>
      <c r="L4">
        <v>7.8468149622733219E-4</v>
      </c>
      <c r="P4" t="s">
        <v>58</v>
      </c>
      <c r="Q4">
        <v>-82.63581320951053</v>
      </c>
      <c r="S4">
        <v>2.5404544330137009</v>
      </c>
      <c r="T4">
        <v>-1.926473187164477E-3</v>
      </c>
      <c r="U4">
        <v>-7.1581256794010881E-2</v>
      </c>
      <c r="W4">
        <v>-1.5856563751527458E-3</v>
      </c>
      <c r="Y4" t="s">
        <v>51</v>
      </c>
      <c r="Z4">
        <v>128</v>
      </c>
      <c r="AA4">
        <v>16</v>
      </c>
      <c r="AB4">
        <v>144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201.9</v>
      </c>
      <c r="B5">
        <v>16.84</v>
      </c>
      <c r="C5">
        <v>0</v>
      </c>
      <c r="D5">
        <v>1</v>
      </c>
      <c r="E5">
        <v>1</v>
      </c>
      <c r="F5">
        <v>0</v>
      </c>
      <c r="G5">
        <v>3.8833674161336579E-3</v>
      </c>
      <c r="H5">
        <v>3.8833674161336579E-3</v>
      </c>
      <c r="I5">
        <v>0.99611663258386629</v>
      </c>
      <c r="J5">
        <v>-3.890927265506724E-3</v>
      </c>
      <c r="K5">
        <v>100</v>
      </c>
      <c r="L5">
        <v>3.8985067502190361E-3</v>
      </c>
      <c r="N5">
        <v>-12.424290640204779</v>
      </c>
      <c r="S5">
        <v>-1.9264731871644694E-3</v>
      </c>
      <c r="T5">
        <v>2.705546635300482E-6</v>
      </c>
      <c r="U5">
        <v>1.8618038950664749E-5</v>
      </c>
      <c r="W5">
        <v>1.3287631942280122E-6</v>
      </c>
      <c r="Y5" t="s">
        <v>52</v>
      </c>
      <c r="Z5">
        <v>22</v>
      </c>
      <c r="AA5">
        <v>134</v>
      </c>
      <c r="AB5">
        <v>156</v>
      </c>
      <c r="AD5">
        <v>7.8406625394604457E-4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203.9</v>
      </c>
      <c r="B6">
        <v>20.7</v>
      </c>
      <c r="C6">
        <v>0</v>
      </c>
      <c r="D6">
        <v>1</v>
      </c>
      <c r="E6">
        <v>1</v>
      </c>
      <c r="F6">
        <v>0</v>
      </c>
      <c r="G6">
        <v>1.0955417692075066E-2</v>
      </c>
      <c r="H6">
        <v>1.0955417692075066E-2</v>
      </c>
      <c r="I6">
        <v>0.98904458230792491</v>
      </c>
      <c r="J6">
        <v>-1.1015870207644623E-2</v>
      </c>
      <c r="K6">
        <v>100</v>
      </c>
      <c r="L6">
        <v>1.107676831565137E-2</v>
      </c>
      <c r="N6">
        <v>1.2016887742445217E-2</v>
      </c>
      <c r="P6" t="s">
        <v>59</v>
      </c>
      <c r="Q6">
        <v>250.61668191694611</v>
      </c>
      <c r="S6">
        <v>-7.1581256794011103E-2</v>
      </c>
      <c r="T6">
        <v>1.8618038950665136E-5</v>
      </c>
      <c r="U6">
        <v>3.1386522310734356E-3</v>
      </c>
      <c r="W6">
        <v>4.3208064970199695E-5</v>
      </c>
      <c r="Z6">
        <v>150</v>
      </c>
      <c r="AA6">
        <v>150</v>
      </c>
      <c r="AB6">
        <v>300</v>
      </c>
      <c r="AD6">
        <v>1.3445811993775022E-3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221.8</v>
      </c>
      <c r="B7">
        <v>20.98</v>
      </c>
      <c r="C7">
        <v>0</v>
      </c>
      <c r="D7">
        <v>1</v>
      </c>
      <c r="E7">
        <v>1</v>
      </c>
      <c r="F7">
        <v>0</v>
      </c>
      <c r="G7">
        <v>1.457454118793613E-2</v>
      </c>
      <c r="H7">
        <v>1.457454118793613E-2</v>
      </c>
      <c r="I7">
        <v>0.98542545881206389</v>
      </c>
      <c r="J7">
        <v>-1.4681793188092899E-2</v>
      </c>
      <c r="K7">
        <v>100</v>
      </c>
      <c r="L7">
        <v>1.4790100111180223E-2</v>
      </c>
      <c r="N7">
        <v>0.26430637299764387</v>
      </c>
      <c r="P7" t="s">
        <v>60</v>
      </c>
      <c r="Q7">
        <v>2</v>
      </c>
      <c r="AD7">
        <v>2.8014111747597589E-3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224.5</v>
      </c>
      <c r="B8">
        <v>11.79</v>
      </c>
      <c r="C8">
        <v>0</v>
      </c>
      <c r="D8">
        <v>1</v>
      </c>
      <c r="E8">
        <v>1</v>
      </c>
      <c r="F8">
        <v>0</v>
      </c>
      <c r="G8">
        <v>1.3445811993775022E-3</v>
      </c>
      <c r="H8">
        <v>1.3445811993775022E-3</v>
      </c>
      <c r="I8">
        <v>0.99865541880062247</v>
      </c>
      <c r="J8">
        <v>-1.3454859597852133E-3</v>
      </c>
      <c r="K8">
        <v>100</v>
      </c>
      <c r="L8">
        <v>1.34639153211859E-3</v>
      </c>
      <c r="P8" t="s">
        <v>61</v>
      </c>
      <c r="Q8">
        <v>3.7955873040504459E-55</v>
      </c>
      <c r="Y8" t="s">
        <v>80</v>
      </c>
      <c r="Z8">
        <v>0.85333333333333339</v>
      </c>
      <c r="AA8">
        <v>0.89333333333333331</v>
      </c>
      <c r="AB8">
        <v>0.87333333333333329</v>
      </c>
      <c r="AD8">
        <v>2.8862873170312437E-3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227.2</v>
      </c>
      <c r="B9">
        <v>14.45</v>
      </c>
      <c r="C9">
        <v>0</v>
      </c>
      <c r="D9">
        <v>1</v>
      </c>
      <c r="E9">
        <v>1</v>
      </c>
      <c r="F9">
        <v>0</v>
      </c>
      <c r="G9">
        <v>2.8014111747597589E-3</v>
      </c>
      <c r="H9">
        <v>2.8014111747597589E-3</v>
      </c>
      <c r="I9">
        <v>0.99719858882524026</v>
      </c>
      <c r="J9">
        <v>-2.8053424708792828E-3</v>
      </c>
      <c r="K9">
        <v>100</v>
      </c>
      <c r="L9">
        <v>2.8092811263000172E-3</v>
      </c>
      <c r="P9" t="s">
        <v>62</v>
      </c>
      <c r="Q9">
        <v>0.05</v>
      </c>
      <c r="AD9">
        <v>3.0375215190539787E-3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230.9</v>
      </c>
      <c r="B10">
        <v>15.83</v>
      </c>
      <c r="C10">
        <v>0</v>
      </c>
      <c r="D10">
        <v>1</v>
      </c>
      <c r="E10">
        <v>1</v>
      </c>
      <c r="F10">
        <v>0</v>
      </c>
      <c r="G10">
        <v>4.2118968783924522E-3</v>
      </c>
      <c r="H10">
        <v>4.2118968783924522E-3</v>
      </c>
      <c r="I10">
        <v>0.99578810312160759</v>
      </c>
      <c r="J10">
        <v>-4.2207919014490662E-3</v>
      </c>
      <c r="K10">
        <v>100</v>
      </c>
      <c r="L10">
        <v>4.2297119891159087E-3</v>
      </c>
      <c r="P10" t="s">
        <v>63</v>
      </c>
      <c r="Q10" t="s">
        <v>88</v>
      </c>
      <c r="Y10" t="s">
        <v>81</v>
      </c>
      <c r="Z10">
        <v>0.5</v>
      </c>
      <c r="AD10">
        <v>3.5907452557008912E-3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244</v>
      </c>
      <c r="B11">
        <v>14.64</v>
      </c>
      <c r="C11">
        <v>0</v>
      </c>
      <c r="D11">
        <v>1</v>
      </c>
      <c r="E11">
        <v>1</v>
      </c>
      <c r="F11">
        <v>0</v>
      </c>
      <c r="G11">
        <v>3.6017588220927858E-3</v>
      </c>
      <c r="H11">
        <v>3.6017588220927858E-3</v>
      </c>
      <c r="I11">
        <v>0.99639824117790721</v>
      </c>
      <c r="J11">
        <v>-3.6082607723986401E-3</v>
      </c>
      <c r="K11">
        <v>100</v>
      </c>
      <c r="L11">
        <v>3.6147783820201372E-3</v>
      </c>
      <c r="AD11">
        <v>3.6017588220927858E-3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245.2</v>
      </c>
      <c r="B12">
        <v>15.76</v>
      </c>
      <c r="C12">
        <v>0</v>
      </c>
      <c r="D12">
        <v>1</v>
      </c>
      <c r="E12">
        <v>1</v>
      </c>
      <c r="F12">
        <v>0</v>
      </c>
      <c r="G12">
        <v>4.9064732376106349E-3</v>
      </c>
      <c r="H12">
        <v>4.9064732376106349E-3</v>
      </c>
      <c r="I12">
        <v>0.99509352676238938</v>
      </c>
      <c r="J12">
        <v>-4.9185494948416298E-3</v>
      </c>
      <c r="K12">
        <v>100</v>
      </c>
      <c r="L12">
        <v>4.9306654155154735E-3</v>
      </c>
      <c r="P12" t="s">
        <v>64</v>
      </c>
      <c r="Q12">
        <v>0.60260574027604152</v>
      </c>
      <c r="AD12">
        <v>3.8315891117665572E-3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250.5</v>
      </c>
      <c r="B13">
        <v>17.329999999999998</v>
      </c>
      <c r="C13">
        <v>0</v>
      </c>
      <c r="D13">
        <v>1</v>
      </c>
      <c r="E13">
        <v>1</v>
      </c>
      <c r="F13">
        <v>0</v>
      </c>
      <c r="G13">
        <v>7.8947531500361684E-3</v>
      </c>
      <c r="H13">
        <v>7.8947531500361684E-3</v>
      </c>
      <c r="I13">
        <v>0.99210524684996382</v>
      </c>
      <c r="J13">
        <v>-7.9260817101230781E-3</v>
      </c>
      <c r="K13">
        <v>100</v>
      </c>
      <c r="L13">
        <v>7.9575762502041205E-3</v>
      </c>
      <c r="P13" t="s">
        <v>65</v>
      </c>
      <c r="Q13">
        <v>0.56629423677496771</v>
      </c>
      <c r="AD13">
        <v>3.8833674161336579E-3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260.89999999999998</v>
      </c>
      <c r="B14">
        <v>13.86</v>
      </c>
      <c r="C14">
        <v>0</v>
      </c>
      <c r="D14">
        <v>1</v>
      </c>
      <c r="E14">
        <v>1</v>
      </c>
      <c r="F14">
        <v>0</v>
      </c>
      <c r="G14">
        <v>3.5907452557008912E-3</v>
      </c>
      <c r="H14">
        <v>3.5907452557008912E-3</v>
      </c>
      <c r="I14">
        <v>0.99640925474429909</v>
      </c>
      <c r="J14">
        <v>-3.5972074554931881E-3</v>
      </c>
      <c r="K14">
        <v>100</v>
      </c>
      <c r="L14">
        <v>3.6036851711321741E-3</v>
      </c>
      <c r="P14" t="s">
        <v>66</v>
      </c>
      <c r="Q14">
        <v>0.75505898236662361</v>
      </c>
      <c r="AD14">
        <v>4.2118968783924522E-3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269.39999999999998</v>
      </c>
      <c r="B15">
        <v>21.01</v>
      </c>
      <c r="C15">
        <v>0</v>
      </c>
      <c r="D15">
        <v>1</v>
      </c>
      <c r="E15">
        <v>1</v>
      </c>
      <c r="F15">
        <v>0</v>
      </c>
      <c r="G15">
        <v>2.5734178173097581E-2</v>
      </c>
      <c r="H15">
        <v>2.5734178173097581E-2</v>
      </c>
      <c r="I15">
        <v>0.97426582182690247</v>
      </c>
      <c r="J15">
        <v>-2.6071094888101026E-2</v>
      </c>
      <c r="K15">
        <v>100</v>
      </c>
      <c r="L15">
        <v>2.6413918662200352E-2</v>
      </c>
      <c r="AD15">
        <v>4.9064732376106349E-3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273.89999999999998</v>
      </c>
      <c r="B16">
        <v>12.44</v>
      </c>
      <c r="C16">
        <v>0</v>
      </c>
      <c r="D16">
        <v>1</v>
      </c>
      <c r="E16">
        <v>1</v>
      </c>
      <c r="F16">
        <v>0</v>
      </c>
      <c r="G16">
        <v>2.8862873170312437E-3</v>
      </c>
      <c r="H16">
        <v>2.8862873170312437E-3</v>
      </c>
      <c r="I16">
        <v>0.99711371268296878</v>
      </c>
      <c r="J16">
        <v>-2.8904606765470116E-3</v>
      </c>
      <c r="K16">
        <v>100</v>
      </c>
      <c r="L16">
        <v>2.8946420857707484E-3</v>
      </c>
      <c r="P16" t="s">
        <v>67</v>
      </c>
      <c r="Q16">
        <v>209.44514310282531</v>
      </c>
      <c r="AD16">
        <v>7.6965679336110449E-3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279.60000000000002</v>
      </c>
      <c r="B17">
        <v>15.91</v>
      </c>
      <c r="C17">
        <v>0</v>
      </c>
      <c r="D17">
        <v>1</v>
      </c>
      <c r="E17">
        <v>1</v>
      </c>
      <c r="F17">
        <v>0</v>
      </c>
      <c r="G17">
        <v>7.6965679336110449E-3</v>
      </c>
      <c r="H17">
        <v>7.6965679336110449E-3</v>
      </c>
      <c r="I17">
        <v>0.99230343206638894</v>
      </c>
      <c r="J17">
        <v>-7.7263393695561552E-3</v>
      </c>
      <c r="K17">
        <v>100</v>
      </c>
      <c r="L17">
        <v>7.7562645506360746E-3</v>
      </c>
      <c r="P17" t="s">
        <v>60</v>
      </c>
      <c r="Q17">
        <v>298</v>
      </c>
      <c r="AD17">
        <v>7.8947531500361684E-3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288.10000000000002</v>
      </c>
      <c r="B18">
        <v>18.22</v>
      </c>
      <c r="C18">
        <v>0</v>
      </c>
      <c r="D18">
        <v>1</v>
      </c>
      <c r="E18">
        <v>1</v>
      </c>
      <c r="F18">
        <v>0</v>
      </c>
      <c r="G18">
        <v>1.5572355135098151E-2</v>
      </c>
      <c r="H18">
        <v>1.5572355135098151E-2</v>
      </c>
      <c r="I18">
        <v>0.98442764486490186</v>
      </c>
      <c r="J18">
        <v>-1.5694877900491917E-2</v>
      </c>
      <c r="K18">
        <v>100</v>
      </c>
      <c r="L18">
        <v>1.5818689383956936E-2</v>
      </c>
      <c r="P18" t="s">
        <v>61</v>
      </c>
      <c r="Q18">
        <v>0.99997299640225823</v>
      </c>
      <c r="AD18">
        <v>8.171367893420399E-3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288.5</v>
      </c>
      <c r="B19">
        <v>11.97</v>
      </c>
      <c r="C19">
        <v>0</v>
      </c>
      <c r="D19">
        <v>1</v>
      </c>
      <c r="E19">
        <v>1</v>
      </c>
      <c r="F19">
        <v>0</v>
      </c>
      <c r="G19">
        <v>3.0375215190539787E-3</v>
      </c>
      <c r="H19">
        <v>3.0375215190539787E-3</v>
      </c>
      <c r="I19">
        <v>0.99696247848094599</v>
      </c>
      <c r="J19">
        <v>-3.0421441508123341E-3</v>
      </c>
      <c r="K19">
        <v>100</v>
      </c>
      <c r="L19">
        <v>3.0467761672256675E-3</v>
      </c>
      <c r="P19" t="s">
        <v>62</v>
      </c>
      <c r="Q19">
        <v>0.05</v>
      </c>
      <c r="AD19">
        <v>8.4730030555314195E-3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289.89999999999998</v>
      </c>
      <c r="B20">
        <v>15.67</v>
      </c>
      <c r="C20">
        <v>0</v>
      </c>
      <c r="D20">
        <v>1</v>
      </c>
      <c r="E20">
        <v>1</v>
      </c>
      <c r="F20">
        <v>0</v>
      </c>
      <c r="G20">
        <v>8.171367893420399E-3</v>
      </c>
      <c r="H20">
        <v>8.171367893420399E-3</v>
      </c>
      <c r="I20">
        <v>0.99182863210657957</v>
      </c>
      <c r="J20">
        <v>-8.2049365128065242E-3</v>
      </c>
      <c r="K20">
        <v>100</v>
      </c>
      <c r="L20">
        <v>8.2386892542766644E-3</v>
      </c>
      <c r="P20" t="s">
        <v>63</v>
      </c>
      <c r="Q20" t="s">
        <v>89</v>
      </c>
      <c r="AD20">
        <v>8.6342685124786937E-3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290.2</v>
      </c>
      <c r="B21">
        <v>16.989999999999998</v>
      </c>
      <c r="C21">
        <v>0</v>
      </c>
      <c r="D21">
        <v>1</v>
      </c>
      <c r="E21">
        <v>1</v>
      </c>
      <c r="F21">
        <v>0</v>
      </c>
      <c r="G21">
        <v>1.1584621580929958E-2</v>
      </c>
      <c r="H21">
        <v>1.1584621580929958E-2</v>
      </c>
      <c r="I21">
        <v>0.98841537841907001</v>
      </c>
      <c r="J21">
        <v>-1.1652246086383388E-2</v>
      </c>
      <c r="K21">
        <v>100</v>
      </c>
      <c r="L21">
        <v>1.1720397956028451E-2</v>
      </c>
      <c r="AD21">
        <v>8.8531896731849132E-3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294.5</v>
      </c>
      <c r="B22">
        <v>19.940000000000001</v>
      </c>
      <c r="C22">
        <v>0</v>
      </c>
      <c r="D22">
        <v>1</v>
      </c>
      <c r="E22">
        <v>1</v>
      </c>
      <c r="F22">
        <v>0</v>
      </c>
      <c r="G22">
        <v>2.6210166789212706E-2</v>
      </c>
      <c r="H22">
        <v>2.6210166789212706E-2</v>
      </c>
      <c r="I22">
        <v>0.97378983321078727</v>
      </c>
      <c r="J22">
        <v>-2.6559775613784413E-2</v>
      </c>
      <c r="K22">
        <v>100</v>
      </c>
      <c r="L22">
        <v>2.6915629939154678E-2</v>
      </c>
      <c r="AD22">
        <v>9.8025725752299633E-3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295.39999999999998</v>
      </c>
      <c r="B23">
        <v>17.27</v>
      </c>
      <c r="C23">
        <v>0</v>
      </c>
      <c r="D23">
        <v>1</v>
      </c>
      <c r="E23">
        <v>1</v>
      </c>
      <c r="F23">
        <v>0</v>
      </c>
      <c r="G23">
        <v>1.3256384754254686E-2</v>
      </c>
      <c r="H23">
        <v>1.3256384754254686E-2</v>
      </c>
      <c r="I23">
        <v>0.98674361524574528</v>
      </c>
      <c r="J23">
        <v>-1.3345034948337945E-2</v>
      </c>
      <c r="K23">
        <v>100</v>
      </c>
      <c r="L23">
        <v>1.3434477355045491E-2</v>
      </c>
      <c r="AD23">
        <v>1.0040017908284328E-2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298.3</v>
      </c>
      <c r="B24">
        <v>19.399999999999999</v>
      </c>
      <c r="C24">
        <v>0</v>
      </c>
      <c r="D24">
        <v>1</v>
      </c>
      <c r="E24">
        <v>1</v>
      </c>
      <c r="F24">
        <v>0</v>
      </c>
      <c r="G24">
        <v>2.3843543941782102E-2</v>
      </c>
      <c r="H24">
        <v>2.3843543941782102E-2</v>
      </c>
      <c r="I24">
        <v>0.97615645605821788</v>
      </c>
      <c r="J24">
        <v>-2.4132402077913766E-2</v>
      </c>
      <c r="K24">
        <v>100</v>
      </c>
      <c r="L24">
        <v>2.4425945035556961E-2</v>
      </c>
      <c r="AD24">
        <v>1.0955417692075066E-2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300.2</v>
      </c>
      <c r="B25">
        <v>15.34</v>
      </c>
      <c r="C25">
        <v>0</v>
      </c>
      <c r="D25">
        <v>1</v>
      </c>
      <c r="E25">
        <v>1</v>
      </c>
      <c r="F25">
        <v>0</v>
      </c>
      <c r="G25">
        <v>8.4730030555314195E-3</v>
      </c>
      <c r="H25">
        <v>8.4730030555314195E-3</v>
      </c>
      <c r="I25">
        <v>0.99152699694446855</v>
      </c>
      <c r="J25">
        <v>-8.5091030072247456E-3</v>
      </c>
      <c r="K25">
        <v>100</v>
      </c>
      <c r="L25">
        <v>8.545408326391701E-3</v>
      </c>
      <c r="AD25">
        <v>1.1584621580929958E-2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302.39999999999998</v>
      </c>
      <c r="B26">
        <v>18.059999999999999</v>
      </c>
      <c r="C26">
        <v>0</v>
      </c>
      <c r="D26">
        <v>1</v>
      </c>
      <c r="E26">
        <v>1</v>
      </c>
      <c r="F26">
        <v>0</v>
      </c>
      <c r="G26">
        <v>1.7688205770140977E-2</v>
      </c>
      <c r="H26">
        <v>1.7688205770140977E-2</v>
      </c>
      <c r="I26">
        <v>0.98231179422985904</v>
      </c>
      <c r="J26">
        <v>-1.7846511624071547E-2</v>
      </c>
      <c r="K26">
        <v>100</v>
      </c>
      <c r="L26">
        <v>1.8006712200792301E-2</v>
      </c>
      <c r="AD26">
        <v>1.2395927956541901E-2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311.89999999999998</v>
      </c>
      <c r="B27">
        <v>14.88</v>
      </c>
      <c r="C27">
        <v>0</v>
      </c>
      <c r="D27">
        <v>1</v>
      </c>
      <c r="E27">
        <v>1</v>
      </c>
      <c r="F27">
        <v>0</v>
      </c>
      <c r="G27">
        <v>8.6342685124786937E-3</v>
      </c>
      <c r="H27">
        <v>8.6342685124786937E-3</v>
      </c>
      <c r="I27">
        <v>0.99136573148752127</v>
      </c>
      <c r="J27">
        <v>-8.6717597712448104E-3</v>
      </c>
      <c r="K27">
        <v>100</v>
      </c>
      <c r="L27">
        <v>8.7094684012560871E-3</v>
      </c>
      <c r="AD27">
        <v>1.2402858243838688E-2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313.10000000000002</v>
      </c>
      <c r="B28">
        <v>17.53</v>
      </c>
      <c r="C28">
        <v>0</v>
      </c>
      <c r="D28">
        <v>1</v>
      </c>
      <c r="E28">
        <v>1</v>
      </c>
      <c r="F28">
        <v>0</v>
      </c>
      <c r="G28">
        <v>1.7489464953278563E-2</v>
      </c>
      <c r="H28">
        <v>1.7489464953278563E-2</v>
      </c>
      <c r="I28">
        <v>0.98251053504672148</v>
      </c>
      <c r="J28">
        <v>-1.7644212602344323E-2</v>
      </c>
      <c r="K28">
        <v>100</v>
      </c>
      <c r="L28">
        <v>1.7800791268306231E-2</v>
      </c>
      <c r="AD28">
        <v>1.3187858507072768E-2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317.5</v>
      </c>
      <c r="B29">
        <v>15.11</v>
      </c>
      <c r="C29">
        <v>0</v>
      </c>
      <c r="D29">
        <v>1</v>
      </c>
      <c r="E29">
        <v>1</v>
      </c>
      <c r="F29">
        <v>0</v>
      </c>
      <c r="G29">
        <v>9.8025725752299633E-3</v>
      </c>
      <c r="H29">
        <v>9.8025725752299633E-3</v>
      </c>
      <c r="I29">
        <v>0.99019742742477002</v>
      </c>
      <c r="J29">
        <v>-9.8509340941718895E-3</v>
      </c>
      <c r="K29">
        <v>100</v>
      </c>
      <c r="L29">
        <v>9.8996142625049494E-3</v>
      </c>
      <c r="AD29">
        <v>1.3256384754254686E-2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321.2</v>
      </c>
      <c r="B30">
        <v>17.48</v>
      </c>
      <c r="C30">
        <v>0</v>
      </c>
      <c r="D30">
        <v>1</v>
      </c>
      <c r="E30">
        <v>1</v>
      </c>
      <c r="F30">
        <v>0</v>
      </c>
      <c r="G30">
        <v>1.8995202599802728E-2</v>
      </c>
      <c r="H30">
        <v>1.8995202599802728E-2</v>
      </c>
      <c r="I30">
        <v>0.9810047974001973</v>
      </c>
      <c r="J30">
        <v>-1.9177929112526325E-2</v>
      </c>
      <c r="K30">
        <v>100</v>
      </c>
      <c r="L30">
        <v>1.9363006837624774E-2</v>
      </c>
      <c r="AD30">
        <v>1.3910133324011382E-2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329.6</v>
      </c>
      <c r="B31">
        <v>15.46</v>
      </c>
      <c r="C31">
        <v>0</v>
      </c>
      <c r="D31">
        <v>1</v>
      </c>
      <c r="E31">
        <v>1</v>
      </c>
      <c r="F31">
        <v>0</v>
      </c>
      <c r="G31">
        <v>1.2402858243838688E-2</v>
      </c>
      <c r="H31">
        <v>1.2402858243838688E-2</v>
      </c>
      <c r="I31">
        <v>0.98759714175616131</v>
      </c>
      <c r="J31">
        <v>-1.24804156463645E-2</v>
      </c>
      <c r="K31">
        <v>100</v>
      </c>
      <c r="L31">
        <v>1.2558621040340114E-2</v>
      </c>
      <c r="AD31">
        <v>1.4500790853662184E-2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334.2</v>
      </c>
      <c r="B32">
        <v>20.190000000000001</v>
      </c>
      <c r="C32">
        <v>0</v>
      </c>
      <c r="D32">
        <v>1</v>
      </c>
      <c r="E32">
        <v>1</v>
      </c>
      <c r="F32">
        <v>0</v>
      </c>
      <c r="G32">
        <v>4.4281303004618501E-2</v>
      </c>
      <c r="H32">
        <v>4.4281303004618501E-2</v>
      </c>
      <c r="I32">
        <v>0.95571869699538148</v>
      </c>
      <c r="J32">
        <v>-4.5291659235593758E-2</v>
      </c>
      <c r="K32">
        <v>100</v>
      </c>
      <c r="L32">
        <v>4.6332988089310655E-2</v>
      </c>
      <c r="AD32">
        <v>1.457454118793613E-2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336.1</v>
      </c>
      <c r="B33">
        <v>19.29</v>
      </c>
      <c r="C33">
        <v>0</v>
      </c>
      <c r="D33">
        <v>1</v>
      </c>
      <c r="E33">
        <v>1</v>
      </c>
      <c r="F33">
        <v>0</v>
      </c>
      <c r="G33">
        <v>3.60217873140493E-2</v>
      </c>
      <c r="H33">
        <v>3.60217873140493E-2</v>
      </c>
      <c r="I33">
        <v>0.96397821268595074</v>
      </c>
      <c r="J33">
        <v>-3.6686585575180591E-2</v>
      </c>
      <c r="K33">
        <v>100</v>
      </c>
      <c r="L33">
        <v>3.7367843837135185E-2</v>
      </c>
      <c r="AD33">
        <v>1.4802821154736884E-2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337.7</v>
      </c>
      <c r="B34">
        <v>19.86</v>
      </c>
      <c r="C34">
        <v>0</v>
      </c>
      <c r="D34">
        <v>1</v>
      </c>
      <c r="E34">
        <v>1</v>
      </c>
      <c r="F34">
        <v>0</v>
      </c>
      <c r="G34">
        <v>4.2408881011118615E-2</v>
      </c>
      <c r="H34">
        <v>4.2408881011118615E-2</v>
      </c>
      <c r="I34">
        <v>0.95759111898888138</v>
      </c>
      <c r="J34">
        <v>-4.3334399020225352E-2</v>
      </c>
      <c r="K34">
        <v>100</v>
      </c>
      <c r="L34">
        <v>4.4287045034312841E-2</v>
      </c>
      <c r="AD34">
        <v>1.5572355135098151E-2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344.9</v>
      </c>
      <c r="B35">
        <v>20.39</v>
      </c>
      <c r="C35">
        <v>0</v>
      </c>
      <c r="D35">
        <v>1</v>
      </c>
      <c r="E35">
        <v>1</v>
      </c>
      <c r="F35">
        <v>0</v>
      </c>
      <c r="G35">
        <v>5.2627223490679526E-2</v>
      </c>
      <c r="H35">
        <v>5.2627223490679526E-2</v>
      </c>
      <c r="I35">
        <v>0.9473727765093205</v>
      </c>
      <c r="J35">
        <v>-5.4062623854338923E-2</v>
      </c>
      <c r="K35">
        <v>100</v>
      </c>
      <c r="L35">
        <v>5.5550702738777463E-2</v>
      </c>
      <c r="AD35">
        <v>1.6750596610196504E-2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346.4</v>
      </c>
      <c r="B36">
        <v>18.95</v>
      </c>
      <c r="C36">
        <v>0</v>
      </c>
      <c r="D36">
        <v>1</v>
      </c>
      <c r="E36">
        <v>1</v>
      </c>
      <c r="F36">
        <v>0</v>
      </c>
      <c r="G36">
        <v>3.7217983413964609E-2</v>
      </c>
      <c r="H36">
        <v>3.7217983413964609E-2</v>
      </c>
      <c r="I36">
        <v>0.96278201658603535</v>
      </c>
      <c r="J36">
        <v>-3.7928251492326988E-2</v>
      </c>
      <c r="K36">
        <v>100</v>
      </c>
      <c r="L36">
        <v>3.86567081362168E-2</v>
      </c>
      <c r="AD36">
        <v>1.6995754995966946E-2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347</v>
      </c>
      <c r="B37">
        <v>25.22</v>
      </c>
      <c r="C37">
        <v>0</v>
      </c>
      <c r="D37">
        <v>1</v>
      </c>
      <c r="E37">
        <v>1</v>
      </c>
      <c r="F37">
        <v>0</v>
      </c>
      <c r="G37">
        <v>0.16957759736109193</v>
      </c>
      <c r="H37">
        <v>0.16957759736109193</v>
      </c>
      <c r="I37">
        <v>0.8304224026389081</v>
      </c>
      <c r="J37">
        <v>-0.18582078880470979</v>
      </c>
      <c r="K37">
        <v>100</v>
      </c>
      <c r="L37">
        <v>0.20420643376456357</v>
      </c>
      <c r="AD37">
        <v>1.7489464953278563E-2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349.6</v>
      </c>
      <c r="B38">
        <v>15.15</v>
      </c>
      <c r="C38">
        <v>0</v>
      </c>
      <c r="D38">
        <v>1</v>
      </c>
      <c r="E38">
        <v>1</v>
      </c>
      <c r="F38">
        <v>0</v>
      </c>
      <c r="G38">
        <v>1.4500790853662184E-2</v>
      </c>
      <c r="H38">
        <v>1.4500790853662184E-2</v>
      </c>
      <c r="I38">
        <v>0.98549920914633782</v>
      </c>
      <c r="J38">
        <v>-1.460695487944791E-2</v>
      </c>
      <c r="K38">
        <v>100</v>
      </c>
      <c r="L38">
        <v>1.4714157778191525E-2</v>
      </c>
      <c r="AD38">
        <v>1.7688205770140977E-2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355.3</v>
      </c>
      <c r="B39">
        <v>14.97</v>
      </c>
      <c r="C39">
        <v>0</v>
      </c>
      <c r="D39">
        <v>1</v>
      </c>
      <c r="E39">
        <v>1</v>
      </c>
      <c r="F39">
        <v>0</v>
      </c>
      <c r="G39">
        <v>1.4802821154736884E-2</v>
      </c>
      <c r="H39">
        <v>1.4802821154736884E-2</v>
      </c>
      <c r="I39">
        <v>0.98519717884526314</v>
      </c>
      <c r="J39">
        <v>-1.4913476274909809E-2</v>
      </c>
      <c r="K39">
        <v>100</v>
      </c>
      <c r="L39">
        <v>1.5025237051619534E-2</v>
      </c>
      <c r="AD39">
        <v>1.8995202599802728E-2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357.6</v>
      </c>
      <c r="B40">
        <v>9.7100000000000009</v>
      </c>
      <c r="C40">
        <v>0</v>
      </c>
      <c r="D40">
        <v>1</v>
      </c>
      <c r="E40">
        <v>1</v>
      </c>
      <c r="F40">
        <v>0</v>
      </c>
      <c r="G40">
        <v>3.8315891117665572E-3</v>
      </c>
      <c r="H40">
        <v>3.8315891117665572E-3</v>
      </c>
      <c r="I40">
        <v>0.99616841088823349</v>
      </c>
      <c r="J40">
        <v>-3.8389484539922626E-3</v>
      </c>
      <c r="K40">
        <v>100</v>
      </c>
      <c r="L40">
        <v>3.8463266550985298E-3</v>
      </c>
      <c r="AD40">
        <v>1.9535086200266782E-2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366.8</v>
      </c>
      <c r="B41">
        <v>12.96</v>
      </c>
      <c r="C41">
        <v>0</v>
      </c>
      <c r="D41">
        <v>1</v>
      </c>
      <c r="E41">
        <v>1</v>
      </c>
      <c r="F41">
        <v>0</v>
      </c>
      <c r="G41">
        <v>1.0040017908284328E-2</v>
      </c>
      <c r="H41">
        <v>1.0040017908284328E-2</v>
      </c>
      <c r="I41">
        <v>0.98995998209171565</v>
      </c>
      <c r="J41">
        <v>-1.0090758800077888E-2</v>
      </c>
      <c r="K41">
        <v>100</v>
      </c>
      <c r="L41">
        <v>1.0141842185449232E-2</v>
      </c>
      <c r="AD41">
        <v>2.3843543941782102E-2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371.1</v>
      </c>
      <c r="B42">
        <v>21.35</v>
      </c>
      <c r="C42">
        <v>1</v>
      </c>
      <c r="D42">
        <v>0</v>
      </c>
      <c r="E42">
        <v>1</v>
      </c>
      <c r="F42">
        <v>1</v>
      </c>
      <c r="G42">
        <v>8.9326801293796887E-2</v>
      </c>
      <c r="H42">
        <v>8.9326801293796887E-2</v>
      </c>
      <c r="I42">
        <v>0.91067319870620311</v>
      </c>
      <c r="J42">
        <v>-2.4154537096583337</v>
      </c>
      <c r="K42">
        <v>0</v>
      </c>
      <c r="L42">
        <v>10.194848416333507</v>
      </c>
      <c r="AD42">
        <v>2.493451591546627E-2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372.7</v>
      </c>
      <c r="B43">
        <v>14.71</v>
      </c>
      <c r="C43">
        <v>0</v>
      </c>
      <c r="D43">
        <v>1</v>
      </c>
      <c r="E43">
        <v>1</v>
      </c>
      <c r="F43">
        <v>0</v>
      </c>
      <c r="G43">
        <v>1.6995754995966946E-2</v>
      </c>
      <c r="H43">
        <v>1.6995754995966946E-2</v>
      </c>
      <c r="I43">
        <v>0.98300424500403305</v>
      </c>
      <c r="J43">
        <v>-1.7141840427170676E-2</v>
      </c>
      <c r="K43">
        <v>100</v>
      </c>
      <c r="L43">
        <v>1.7289604884562035E-2</v>
      </c>
      <c r="AD43">
        <v>2.533145185464189E-2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381.9</v>
      </c>
      <c r="B44">
        <v>13.08</v>
      </c>
      <c r="C44">
        <v>0</v>
      </c>
      <c r="D44">
        <v>1</v>
      </c>
      <c r="E44">
        <v>1</v>
      </c>
      <c r="F44">
        <v>0</v>
      </c>
      <c r="G44">
        <v>1.2395927956541901E-2</v>
      </c>
      <c r="H44">
        <v>1.2395927956541901E-2</v>
      </c>
      <c r="I44">
        <v>0.98760407204345813</v>
      </c>
      <c r="J44">
        <v>-1.2473398348837114E-2</v>
      </c>
      <c r="K44">
        <v>100</v>
      </c>
      <c r="L44">
        <v>1.2551515640162764E-2</v>
      </c>
      <c r="AD44">
        <v>2.5734178173097581E-2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384.8</v>
      </c>
      <c r="B45">
        <v>13.39</v>
      </c>
      <c r="C45">
        <v>0</v>
      </c>
      <c r="D45">
        <v>1</v>
      </c>
      <c r="E45">
        <v>1</v>
      </c>
      <c r="F45">
        <v>0</v>
      </c>
      <c r="G45">
        <v>1.3910133324011382E-2</v>
      </c>
      <c r="H45">
        <v>1.3910133324011382E-2</v>
      </c>
      <c r="I45">
        <v>0.98608986667598864</v>
      </c>
      <c r="J45">
        <v>-1.4007785859326272E-2</v>
      </c>
      <c r="K45">
        <v>100</v>
      </c>
      <c r="L45">
        <v>1.410635459717385E-2</v>
      </c>
      <c r="AD45">
        <v>2.6210166789212706E-2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386.1</v>
      </c>
      <c r="B46">
        <v>20.38</v>
      </c>
      <c r="C46">
        <v>1</v>
      </c>
      <c r="D46">
        <v>0</v>
      </c>
      <c r="E46">
        <v>1</v>
      </c>
      <c r="F46">
        <v>1</v>
      </c>
      <c r="G46">
        <v>8.3324844754728802E-2</v>
      </c>
      <c r="H46">
        <v>8.3324844754728802E-2</v>
      </c>
      <c r="I46">
        <v>0.91667515524527121</v>
      </c>
      <c r="J46">
        <v>-2.4850085179196366</v>
      </c>
      <c r="K46">
        <v>0</v>
      </c>
      <c r="L46">
        <v>11.001222479844447</v>
      </c>
      <c r="AD46">
        <v>2.6707635877970683E-2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386.8</v>
      </c>
      <c r="B47">
        <v>33.81</v>
      </c>
      <c r="C47">
        <v>0</v>
      </c>
      <c r="D47">
        <v>1</v>
      </c>
      <c r="E47">
        <v>1</v>
      </c>
      <c r="F47">
        <v>0</v>
      </c>
      <c r="G47">
        <v>0.76133998472399955</v>
      </c>
      <c r="H47">
        <v>0.76133998472399955</v>
      </c>
      <c r="I47">
        <v>0.23866001527600045</v>
      </c>
      <c r="J47">
        <v>-1.4327152700332531</v>
      </c>
      <c r="K47">
        <v>0</v>
      </c>
      <c r="L47">
        <v>3.1900609066983479</v>
      </c>
      <c r="AD47">
        <v>2.7017030344906746E-2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388</v>
      </c>
      <c r="B48">
        <v>13.04</v>
      </c>
      <c r="C48">
        <v>0</v>
      </c>
      <c r="D48">
        <v>1</v>
      </c>
      <c r="E48">
        <v>1</v>
      </c>
      <c r="F48">
        <v>0</v>
      </c>
      <c r="G48">
        <v>1.3187858507072768E-2</v>
      </c>
      <c r="H48">
        <v>1.3187858507072768E-2</v>
      </c>
      <c r="I48">
        <v>0.98681214149292729</v>
      </c>
      <c r="J48">
        <v>-1.327559049816159E-2</v>
      </c>
      <c r="K48">
        <v>100</v>
      </c>
      <c r="L48">
        <v>1.3364102398579261E-2</v>
      </c>
      <c r="AD48">
        <v>2.7318380016435984E-2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389.4</v>
      </c>
      <c r="B49">
        <v>18.190000000000001</v>
      </c>
      <c r="C49">
        <v>0</v>
      </c>
      <c r="D49">
        <v>1</v>
      </c>
      <c r="E49">
        <v>1</v>
      </c>
      <c r="F49">
        <v>0</v>
      </c>
      <c r="G49">
        <v>5.0345852126707419E-2</v>
      </c>
      <c r="H49">
        <v>5.0345852126707419E-2</v>
      </c>
      <c r="I49">
        <v>0.94965414787329261</v>
      </c>
      <c r="J49">
        <v>-5.1657415541830953E-2</v>
      </c>
      <c r="K49">
        <v>100</v>
      </c>
      <c r="L49">
        <v>5.3014934162562942E-2</v>
      </c>
      <c r="AD49">
        <v>2.7861192208980139E-2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394.1</v>
      </c>
      <c r="B50">
        <v>19.04</v>
      </c>
      <c r="C50">
        <v>0</v>
      </c>
      <c r="D50">
        <v>1</v>
      </c>
      <c r="E50">
        <v>1</v>
      </c>
      <c r="F50">
        <v>0</v>
      </c>
      <c r="G50">
        <v>6.5617599055748904E-2</v>
      </c>
      <c r="H50">
        <v>6.5617599055748904E-2</v>
      </c>
      <c r="I50">
        <v>0.93438240094425107</v>
      </c>
      <c r="J50">
        <v>-6.786950169144354E-2</v>
      </c>
      <c r="K50">
        <v>100</v>
      </c>
      <c r="L50">
        <v>7.0225636730142038E-2</v>
      </c>
      <c r="AD50">
        <v>3.1238670471550083E-2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394.1</v>
      </c>
      <c r="B51">
        <v>19.96</v>
      </c>
      <c r="C51">
        <v>0</v>
      </c>
      <c r="D51">
        <v>1</v>
      </c>
      <c r="E51">
        <v>1</v>
      </c>
      <c r="F51">
        <v>0</v>
      </c>
      <c r="G51">
        <v>8.2195792182209348E-2</v>
      </c>
      <c r="H51">
        <v>8.2195792182209348E-2</v>
      </c>
      <c r="I51">
        <v>0.9178042078177906</v>
      </c>
      <c r="J51">
        <v>-8.5771192353562481E-2</v>
      </c>
      <c r="K51">
        <v>100</v>
      </c>
      <c r="L51">
        <v>8.9557000809182913E-2</v>
      </c>
      <c r="AD51">
        <v>3.3852840192962232E-2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395.7</v>
      </c>
      <c r="B52">
        <v>27.08</v>
      </c>
      <c r="C52">
        <v>0</v>
      </c>
      <c r="D52">
        <v>1</v>
      </c>
      <c r="E52">
        <v>1</v>
      </c>
      <c r="F52">
        <v>0</v>
      </c>
      <c r="G52">
        <v>0.37477363141824782</v>
      </c>
      <c r="H52">
        <v>0.37477363141824782</v>
      </c>
      <c r="I52">
        <v>0.62522636858175218</v>
      </c>
      <c r="J52">
        <v>-0.4696415050897994</v>
      </c>
      <c r="K52">
        <v>100</v>
      </c>
      <c r="L52">
        <v>0.59942070624496369</v>
      </c>
      <c r="AD52">
        <v>3.60217873140493E-2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396</v>
      </c>
      <c r="B53">
        <v>18.89</v>
      </c>
      <c r="C53">
        <v>0</v>
      </c>
      <c r="D53">
        <v>1</v>
      </c>
      <c r="E53">
        <v>1</v>
      </c>
      <c r="F53">
        <v>0</v>
      </c>
      <c r="G53">
        <v>6.4594206893004602E-2</v>
      </c>
      <c r="H53">
        <v>6.4594206893004602E-2</v>
      </c>
      <c r="I53">
        <v>0.93540579310699545</v>
      </c>
      <c r="J53">
        <v>-6.6774840522661846E-2</v>
      </c>
      <c r="K53">
        <v>100</v>
      </c>
      <c r="L53">
        <v>6.9054743266504501E-2</v>
      </c>
      <c r="AD53">
        <v>3.7217983413964609E-2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396.5</v>
      </c>
      <c r="B54">
        <v>21.26</v>
      </c>
      <c r="C54">
        <v>0</v>
      </c>
      <c r="D54">
        <v>1</v>
      </c>
      <c r="E54">
        <v>1</v>
      </c>
      <c r="F54">
        <v>0</v>
      </c>
      <c r="G54">
        <v>0.11502181790776277</v>
      </c>
      <c r="H54">
        <v>0.11502181790776277</v>
      </c>
      <c r="I54">
        <v>0.88497818209223722</v>
      </c>
      <c r="J54">
        <v>-0.1221922872812196</v>
      </c>
      <c r="K54">
        <v>100</v>
      </c>
      <c r="L54">
        <v>0.12997136001232465</v>
      </c>
      <c r="AD54">
        <v>4.0765448950471461E-2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396.6</v>
      </c>
      <c r="B55">
        <v>14.16</v>
      </c>
      <c r="C55">
        <v>0</v>
      </c>
      <c r="D55">
        <v>1</v>
      </c>
      <c r="E55">
        <v>1</v>
      </c>
      <c r="F55">
        <v>0</v>
      </c>
      <c r="G55">
        <v>1.9535086200266782E-2</v>
      </c>
      <c r="H55">
        <v>1.9535086200266782E-2</v>
      </c>
      <c r="I55">
        <v>0.98046491379973322</v>
      </c>
      <c r="J55">
        <v>-1.972841797403169E-2</v>
      </c>
      <c r="K55">
        <v>100</v>
      </c>
      <c r="L55">
        <v>1.9924309299921526E-2</v>
      </c>
      <c r="AD55">
        <v>4.2408881011118615E-2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398</v>
      </c>
      <c r="B56">
        <v>17.309999999999999</v>
      </c>
      <c r="C56">
        <v>0</v>
      </c>
      <c r="D56">
        <v>1</v>
      </c>
      <c r="E56">
        <v>1</v>
      </c>
      <c r="F56">
        <v>0</v>
      </c>
      <c r="G56">
        <v>4.4513590116082247E-2</v>
      </c>
      <c r="H56">
        <v>4.4513590116082247E-2</v>
      </c>
      <c r="I56">
        <v>0.95548640988391775</v>
      </c>
      <c r="J56">
        <v>-4.5534738444383424E-2</v>
      </c>
      <c r="K56">
        <v>100</v>
      </c>
      <c r="L56">
        <v>4.6587360799291967E-2</v>
      </c>
      <c r="AD56">
        <v>4.4281303004618501E-2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399.8</v>
      </c>
      <c r="B57">
        <v>15.39</v>
      </c>
      <c r="C57">
        <v>0</v>
      </c>
      <c r="D57">
        <v>1</v>
      </c>
      <c r="E57">
        <v>1</v>
      </c>
      <c r="F57">
        <v>0</v>
      </c>
      <c r="G57">
        <v>2.7861192208980139E-2</v>
      </c>
      <c r="H57">
        <v>2.7861192208980139E-2</v>
      </c>
      <c r="I57">
        <v>0.97213880779101991</v>
      </c>
      <c r="J57">
        <v>-2.8256678348194817E-2</v>
      </c>
      <c r="K57">
        <v>100</v>
      </c>
      <c r="L57">
        <v>2.8659685207186422E-2</v>
      </c>
      <c r="AD57">
        <v>4.4513590116082247E-2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6.6666666666667096E-3</v>
      </c>
    </row>
    <row r="58" spans="1:37">
      <c r="A58">
        <v>401.5</v>
      </c>
      <c r="B58">
        <v>20.97</v>
      </c>
      <c r="C58">
        <v>0</v>
      </c>
      <c r="D58">
        <v>1</v>
      </c>
      <c r="E58">
        <v>1</v>
      </c>
      <c r="F58">
        <v>0</v>
      </c>
      <c r="G58">
        <v>0.11334641908381753</v>
      </c>
      <c r="H58">
        <v>0.11334641908381753</v>
      </c>
      <c r="I58">
        <v>0.88665358091618252</v>
      </c>
      <c r="J58">
        <v>-0.12030092434861542</v>
      </c>
      <c r="K58">
        <v>100</v>
      </c>
      <c r="L58">
        <v>0.12783619389062439</v>
      </c>
      <c r="AD58">
        <v>4.9228100737248391E-2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6.6666666666667096E-3</v>
      </c>
    </row>
    <row r="59" spans="1:37">
      <c r="A59">
        <v>402</v>
      </c>
      <c r="B59">
        <v>14.92</v>
      </c>
      <c r="C59">
        <v>0</v>
      </c>
      <c r="D59">
        <v>1</v>
      </c>
      <c r="E59">
        <v>1</v>
      </c>
      <c r="F59">
        <v>0</v>
      </c>
      <c r="G59">
        <v>2.533145185464189E-2</v>
      </c>
      <c r="H59">
        <v>2.533145185464189E-2</v>
      </c>
      <c r="I59">
        <v>0.97466854814535808</v>
      </c>
      <c r="J59">
        <v>-2.5657816400746467E-2</v>
      </c>
      <c r="K59">
        <v>100</v>
      </c>
      <c r="L59">
        <v>2.5989811513712723E-2</v>
      </c>
      <c r="AD59">
        <v>5.0345852126707419E-2</v>
      </c>
      <c r="AE59">
        <v>1</v>
      </c>
      <c r="AF59">
        <v>0</v>
      </c>
      <c r="AG59">
        <v>55</v>
      </c>
      <c r="AH59">
        <v>0</v>
      </c>
      <c r="AI59">
        <v>0.6333333333333333</v>
      </c>
      <c r="AJ59">
        <v>1</v>
      </c>
      <c r="AK59">
        <v>6.6666666666665986E-3</v>
      </c>
    </row>
    <row r="60" spans="1:37">
      <c r="A60">
        <v>403.3</v>
      </c>
      <c r="B60">
        <v>10.82</v>
      </c>
      <c r="C60">
        <v>0</v>
      </c>
      <c r="D60">
        <v>1</v>
      </c>
      <c r="E60">
        <v>1</v>
      </c>
      <c r="F60">
        <v>0</v>
      </c>
      <c r="G60">
        <v>8.8531896731849132E-3</v>
      </c>
      <c r="H60">
        <v>8.8531896731849132E-3</v>
      </c>
      <c r="I60">
        <v>0.99114681032681506</v>
      </c>
      <c r="J60">
        <v>-8.8926120049418484E-3</v>
      </c>
      <c r="K60">
        <v>100</v>
      </c>
      <c r="L60">
        <v>8.93226874257479E-3</v>
      </c>
      <c r="AD60">
        <v>5.0789075344827489E-2</v>
      </c>
      <c r="AE60">
        <v>1</v>
      </c>
      <c r="AF60">
        <v>0</v>
      </c>
      <c r="AG60">
        <v>56</v>
      </c>
      <c r="AH60">
        <v>0</v>
      </c>
      <c r="AI60">
        <v>0.62666666666666671</v>
      </c>
      <c r="AJ60">
        <v>1</v>
      </c>
      <c r="AK60">
        <v>6.6666666666667096E-3</v>
      </c>
    </row>
    <row r="61" spans="1:37">
      <c r="A61">
        <v>406.3</v>
      </c>
      <c r="B61">
        <v>14.93</v>
      </c>
      <c r="C61">
        <v>0</v>
      </c>
      <c r="D61">
        <v>1</v>
      </c>
      <c r="E61">
        <v>1</v>
      </c>
      <c r="F61">
        <v>0</v>
      </c>
      <c r="G61">
        <v>2.6707635877970683E-2</v>
      </c>
      <c r="H61">
        <v>2.6707635877970683E-2</v>
      </c>
      <c r="I61">
        <v>0.97329236412202935</v>
      </c>
      <c r="J61">
        <v>-2.7070764929247194E-2</v>
      </c>
      <c r="K61">
        <v>100</v>
      </c>
      <c r="L61">
        <v>2.7440506945785648E-2</v>
      </c>
      <c r="AD61">
        <v>5.2627223490679526E-2</v>
      </c>
      <c r="AE61">
        <v>1</v>
      </c>
      <c r="AF61">
        <v>0</v>
      </c>
      <c r="AG61">
        <v>57</v>
      </c>
      <c r="AH61">
        <v>0</v>
      </c>
      <c r="AI61">
        <v>0.62</v>
      </c>
      <c r="AJ61">
        <v>1</v>
      </c>
      <c r="AK61">
        <v>6.6666666666667096E-3</v>
      </c>
    </row>
    <row r="62" spans="1:37">
      <c r="A62">
        <v>407.4</v>
      </c>
      <c r="B62">
        <v>18.45</v>
      </c>
      <c r="C62">
        <v>0</v>
      </c>
      <c r="D62">
        <v>1</v>
      </c>
      <c r="E62">
        <v>1</v>
      </c>
      <c r="F62">
        <v>0</v>
      </c>
      <c r="G62">
        <v>6.5856127319577865E-2</v>
      </c>
      <c r="H62">
        <v>6.5856127319577865E-2</v>
      </c>
      <c r="I62">
        <v>0.93414387268042209</v>
      </c>
      <c r="J62">
        <v>-6.8124813343724416E-2</v>
      </c>
      <c r="K62">
        <v>100</v>
      </c>
      <c r="L62">
        <v>7.049891268955287E-2</v>
      </c>
      <c r="AD62">
        <v>5.3725834761757962E-2</v>
      </c>
      <c r="AE62">
        <v>1</v>
      </c>
      <c r="AF62">
        <v>0</v>
      </c>
      <c r="AG62">
        <v>58</v>
      </c>
      <c r="AH62">
        <v>0</v>
      </c>
      <c r="AI62">
        <v>0.61333333333333329</v>
      </c>
      <c r="AJ62">
        <v>1</v>
      </c>
      <c r="AK62">
        <v>6.6666666666665986E-3</v>
      </c>
    </row>
    <row r="63" spans="1:37">
      <c r="A63">
        <v>409</v>
      </c>
      <c r="B63">
        <v>18.75</v>
      </c>
      <c r="C63">
        <v>0</v>
      </c>
      <c r="D63">
        <v>1</v>
      </c>
      <c r="E63">
        <v>1</v>
      </c>
      <c r="F63">
        <v>0</v>
      </c>
      <c r="G63">
        <v>7.2182390157425516E-2</v>
      </c>
      <c r="H63">
        <v>7.2182390157425516E-2</v>
      </c>
      <c r="I63">
        <v>0.92781760984257444</v>
      </c>
      <c r="J63">
        <v>-7.4920106630588526E-2</v>
      </c>
      <c r="K63">
        <v>100</v>
      </c>
      <c r="L63">
        <v>7.779803852793106E-2</v>
      </c>
      <c r="AD63">
        <v>5.4256072270271592E-2</v>
      </c>
      <c r="AE63">
        <v>1</v>
      </c>
      <c r="AF63">
        <v>0</v>
      </c>
      <c r="AG63">
        <v>59</v>
      </c>
      <c r="AH63">
        <v>0</v>
      </c>
      <c r="AI63">
        <v>0.60666666666666669</v>
      </c>
      <c r="AJ63">
        <v>1</v>
      </c>
      <c r="AK63">
        <v>0</v>
      </c>
    </row>
    <row r="64" spans="1:37">
      <c r="A64">
        <v>412.5</v>
      </c>
      <c r="B64">
        <v>18.329999999999998</v>
      </c>
      <c r="C64">
        <v>0</v>
      </c>
      <c r="D64">
        <v>1</v>
      </c>
      <c r="E64">
        <v>1</v>
      </c>
      <c r="F64">
        <v>0</v>
      </c>
      <c r="G64">
        <v>6.7698727703506822E-2</v>
      </c>
      <c r="H64">
        <v>6.7698727703506822E-2</v>
      </c>
      <c r="I64">
        <v>0.93230127229649318</v>
      </c>
      <c r="J64">
        <v>-7.009926299470412E-2</v>
      </c>
      <c r="K64">
        <v>100</v>
      </c>
      <c r="L64">
        <v>7.2614646912095043E-2</v>
      </c>
      <c r="AD64">
        <v>5.4640212863334689E-2</v>
      </c>
      <c r="AE64">
        <v>0</v>
      </c>
      <c r="AF64">
        <v>1</v>
      </c>
      <c r="AG64">
        <v>59</v>
      </c>
      <c r="AH64">
        <v>1</v>
      </c>
      <c r="AI64">
        <v>0.60666666666666669</v>
      </c>
      <c r="AJ64">
        <v>0.99333333333333329</v>
      </c>
      <c r="AK64">
        <v>6.6222222222222646E-3</v>
      </c>
    </row>
    <row r="65" spans="1:37">
      <c r="A65">
        <v>412.6</v>
      </c>
      <c r="B65">
        <v>12.84</v>
      </c>
      <c r="C65">
        <v>0</v>
      </c>
      <c r="D65">
        <v>1</v>
      </c>
      <c r="E65">
        <v>1</v>
      </c>
      <c r="F65">
        <v>0</v>
      </c>
      <c r="G65">
        <v>1.6750596610196504E-2</v>
      </c>
      <c r="H65">
        <v>1.6750596610196504E-2</v>
      </c>
      <c r="I65">
        <v>0.98324940338980349</v>
      </c>
      <c r="J65">
        <v>-1.6892474444057462E-2</v>
      </c>
      <c r="K65">
        <v>100</v>
      </c>
      <c r="L65">
        <v>1.7035959088760134E-2</v>
      </c>
      <c r="AD65">
        <v>5.5715654831576193E-2</v>
      </c>
      <c r="AE65">
        <v>1</v>
      </c>
      <c r="AF65">
        <v>0</v>
      </c>
      <c r="AG65">
        <v>60</v>
      </c>
      <c r="AH65">
        <v>1</v>
      </c>
      <c r="AI65">
        <v>0.6</v>
      </c>
      <c r="AJ65">
        <v>0.99333333333333329</v>
      </c>
      <c r="AK65">
        <v>6.6222222222222646E-3</v>
      </c>
    </row>
    <row r="66" spans="1:37">
      <c r="A66">
        <v>419.8</v>
      </c>
      <c r="B66">
        <v>20.18</v>
      </c>
      <c r="C66">
        <v>0</v>
      </c>
      <c r="D66">
        <v>1</v>
      </c>
      <c r="E66">
        <v>1</v>
      </c>
      <c r="F66">
        <v>0</v>
      </c>
      <c r="G66">
        <v>0.11446746555983098</v>
      </c>
      <c r="H66">
        <v>0.11446746555983098</v>
      </c>
      <c r="I66">
        <v>0.88553253444016899</v>
      </c>
      <c r="J66">
        <v>-0.12156608111271638</v>
      </c>
      <c r="K66">
        <v>100</v>
      </c>
      <c r="L66">
        <v>0.12926398648040296</v>
      </c>
      <c r="AD66">
        <v>5.6629166409207933E-2</v>
      </c>
      <c r="AE66">
        <v>1</v>
      </c>
      <c r="AF66">
        <v>0</v>
      </c>
      <c r="AG66">
        <v>61</v>
      </c>
      <c r="AH66">
        <v>1</v>
      </c>
      <c r="AI66">
        <v>0.59333333333333327</v>
      </c>
      <c r="AJ66">
        <v>0.99333333333333329</v>
      </c>
      <c r="AK66">
        <v>6.6222222222221544E-3</v>
      </c>
    </row>
    <row r="67" spans="1:37">
      <c r="A67">
        <v>420.3</v>
      </c>
      <c r="B67">
        <v>17.190000000000001</v>
      </c>
      <c r="C67">
        <v>0</v>
      </c>
      <c r="D67">
        <v>1</v>
      </c>
      <c r="E67">
        <v>1</v>
      </c>
      <c r="F67">
        <v>0</v>
      </c>
      <c r="G67">
        <v>5.5715654831576193E-2</v>
      </c>
      <c r="H67">
        <v>5.5715654831576193E-2</v>
      </c>
      <c r="I67">
        <v>0.94428434516842386</v>
      </c>
      <c r="J67">
        <v>-5.732794509005134E-2</v>
      </c>
      <c r="K67">
        <v>100</v>
      </c>
      <c r="L67">
        <v>5.9003048304945342E-2</v>
      </c>
      <c r="AD67">
        <v>5.9688117850345959E-2</v>
      </c>
      <c r="AE67">
        <v>1</v>
      </c>
      <c r="AF67">
        <v>0</v>
      </c>
      <c r="AG67">
        <v>62</v>
      </c>
      <c r="AH67">
        <v>1</v>
      </c>
      <c r="AI67">
        <v>0.58666666666666667</v>
      </c>
      <c r="AJ67">
        <v>0.99333333333333329</v>
      </c>
      <c r="AK67">
        <v>6.6222222222221544E-3</v>
      </c>
    </row>
    <row r="68" spans="1:37">
      <c r="A68">
        <v>423.6</v>
      </c>
      <c r="B68">
        <v>16.670000000000002</v>
      </c>
      <c r="C68">
        <v>0</v>
      </c>
      <c r="D68">
        <v>1</v>
      </c>
      <c r="E68">
        <v>1</v>
      </c>
      <c r="F68">
        <v>0</v>
      </c>
      <c r="G68">
        <v>5.0789075344827489E-2</v>
      </c>
      <c r="H68">
        <v>5.0789075344827489E-2</v>
      </c>
      <c r="I68">
        <v>0.94921092465517254</v>
      </c>
      <c r="J68">
        <v>-5.2124245157670043E-2</v>
      </c>
      <c r="K68">
        <v>100</v>
      </c>
      <c r="L68">
        <v>5.3506627479322409E-2</v>
      </c>
      <c r="AD68">
        <v>6.1625360987425354E-2</v>
      </c>
      <c r="AE68">
        <v>1</v>
      </c>
      <c r="AF68">
        <v>0</v>
      </c>
      <c r="AG68">
        <v>63</v>
      </c>
      <c r="AH68">
        <v>1</v>
      </c>
      <c r="AI68">
        <v>0.58000000000000007</v>
      </c>
      <c r="AJ68">
        <v>0.99333333333333329</v>
      </c>
      <c r="AK68">
        <v>6.6222222222223747E-3</v>
      </c>
    </row>
    <row r="69" spans="1:37">
      <c r="A69">
        <v>427.3</v>
      </c>
      <c r="B69">
        <v>14.02</v>
      </c>
      <c r="C69">
        <v>0</v>
      </c>
      <c r="D69">
        <v>1</v>
      </c>
      <c r="E69">
        <v>1</v>
      </c>
      <c r="F69">
        <v>0</v>
      </c>
      <c r="G69">
        <v>2.7017030344906746E-2</v>
      </c>
      <c r="H69">
        <v>2.7017030344906746E-2</v>
      </c>
      <c r="I69">
        <v>0.97298296965509323</v>
      </c>
      <c r="J69">
        <v>-2.7388699873160685E-2</v>
      </c>
      <c r="K69">
        <v>100</v>
      </c>
      <c r="L69">
        <v>2.7767218119433116E-2</v>
      </c>
      <c r="AD69">
        <v>6.4527536137913469E-2</v>
      </c>
      <c r="AE69">
        <v>1</v>
      </c>
      <c r="AF69">
        <v>0</v>
      </c>
      <c r="AG69">
        <v>64</v>
      </c>
      <c r="AH69">
        <v>1</v>
      </c>
      <c r="AI69">
        <v>0.57333333333333325</v>
      </c>
      <c r="AJ69">
        <v>0.99333333333333329</v>
      </c>
      <c r="AK69">
        <v>6.6222222222221544E-3</v>
      </c>
    </row>
    <row r="70" spans="1:37">
      <c r="A70">
        <v>427.9</v>
      </c>
      <c r="B70">
        <v>21.6</v>
      </c>
      <c r="C70">
        <v>0</v>
      </c>
      <c r="D70">
        <v>1</v>
      </c>
      <c r="E70">
        <v>1</v>
      </c>
      <c r="F70">
        <v>0</v>
      </c>
      <c r="G70">
        <v>0.17175403879976564</v>
      </c>
      <c r="H70">
        <v>0.17175403879976564</v>
      </c>
      <c r="I70">
        <v>0.82824596120023442</v>
      </c>
      <c r="J70">
        <v>-0.18844511411920131</v>
      </c>
      <c r="K70">
        <v>100</v>
      </c>
      <c r="L70">
        <v>0.20737081355745102</v>
      </c>
      <c r="AD70">
        <v>6.4594206893004602E-2</v>
      </c>
      <c r="AE70">
        <v>1</v>
      </c>
      <c r="AF70">
        <v>0</v>
      </c>
      <c r="AG70">
        <v>65</v>
      </c>
      <c r="AH70">
        <v>1</v>
      </c>
      <c r="AI70">
        <v>0.56666666666666665</v>
      </c>
      <c r="AJ70">
        <v>0.99333333333333329</v>
      </c>
      <c r="AK70">
        <v>6.6222222222221544E-3</v>
      </c>
    </row>
    <row r="71" spans="1:37">
      <c r="A71">
        <v>428</v>
      </c>
      <c r="B71">
        <v>18.940000000000001</v>
      </c>
      <c r="C71">
        <v>0</v>
      </c>
      <c r="D71">
        <v>1</v>
      </c>
      <c r="E71">
        <v>1</v>
      </c>
      <c r="F71">
        <v>0</v>
      </c>
      <c r="G71">
        <v>9.3206272384737804E-2</v>
      </c>
      <c r="H71">
        <v>9.3206272384737804E-2</v>
      </c>
      <c r="I71">
        <v>0.90679372761526222</v>
      </c>
      <c r="J71">
        <v>-9.7840277426874164E-2</v>
      </c>
      <c r="K71">
        <v>100</v>
      </c>
      <c r="L71">
        <v>0.10278663112266663</v>
      </c>
      <c r="AD71">
        <v>6.5617599055748904E-2</v>
      </c>
      <c r="AE71">
        <v>1</v>
      </c>
      <c r="AF71">
        <v>0</v>
      </c>
      <c r="AG71">
        <v>66</v>
      </c>
      <c r="AH71">
        <v>1</v>
      </c>
      <c r="AI71">
        <v>0.56000000000000005</v>
      </c>
      <c r="AJ71">
        <v>0.99333333333333329</v>
      </c>
      <c r="AK71">
        <v>6.6222222222222646E-3</v>
      </c>
    </row>
    <row r="72" spans="1:37">
      <c r="A72">
        <v>428.9</v>
      </c>
      <c r="B72">
        <v>17.39</v>
      </c>
      <c r="C72">
        <v>0</v>
      </c>
      <c r="D72">
        <v>1</v>
      </c>
      <c r="E72">
        <v>1</v>
      </c>
      <c r="F72">
        <v>0</v>
      </c>
      <c r="G72">
        <v>6.4527536137913469E-2</v>
      </c>
      <c r="H72">
        <v>6.4527536137913469E-2</v>
      </c>
      <c r="I72">
        <v>0.93547246386208649</v>
      </c>
      <c r="J72">
        <v>-6.6703568375614433E-2</v>
      </c>
      <c r="K72">
        <v>100</v>
      </c>
      <c r="L72">
        <v>6.8978552154824888E-2</v>
      </c>
      <c r="AD72">
        <v>6.5856127319577865E-2</v>
      </c>
      <c r="AE72">
        <v>1</v>
      </c>
      <c r="AF72">
        <v>0</v>
      </c>
      <c r="AG72">
        <v>67</v>
      </c>
      <c r="AH72">
        <v>1</v>
      </c>
      <c r="AI72">
        <v>0.55333333333333334</v>
      </c>
      <c r="AJ72">
        <v>0.99333333333333329</v>
      </c>
      <c r="AK72">
        <v>6.6222222222222646E-3</v>
      </c>
    </row>
    <row r="73" spans="1:37">
      <c r="A73">
        <v>431.1</v>
      </c>
      <c r="B73">
        <v>18.14</v>
      </c>
      <c r="C73">
        <v>1</v>
      </c>
      <c r="D73">
        <v>0</v>
      </c>
      <c r="E73">
        <v>1</v>
      </c>
      <c r="F73">
        <v>1</v>
      </c>
      <c r="G73">
        <v>7.949028598558644E-2</v>
      </c>
      <c r="H73">
        <v>7.949028598558644E-2</v>
      </c>
      <c r="I73">
        <v>0.92050971401441362</v>
      </c>
      <c r="J73">
        <v>-2.5321204536480657</v>
      </c>
      <c r="K73">
        <v>0</v>
      </c>
      <c r="L73">
        <v>11.580153506823775</v>
      </c>
      <c r="AD73">
        <v>6.6014378860104111E-2</v>
      </c>
      <c r="AE73">
        <v>1</v>
      </c>
      <c r="AF73">
        <v>0</v>
      </c>
      <c r="AG73">
        <v>68</v>
      </c>
      <c r="AH73">
        <v>1</v>
      </c>
      <c r="AI73">
        <v>0.54666666666666663</v>
      </c>
      <c r="AJ73">
        <v>0.99333333333333329</v>
      </c>
      <c r="AK73">
        <v>6.6222222222221544E-3</v>
      </c>
    </row>
    <row r="74" spans="1:37">
      <c r="A74">
        <v>432</v>
      </c>
      <c r="B74">
        <v>16.579999999999998</v>
      </c>
      <c r="C74">
        <v>1</v>
      </c>
      <c r="D74">
        <v>0</v>
      </c>
      <c r="E74">
        <v>1</v>
      </c>
      <c r="F74">
        <v>1</v>
      </c>
      <c r="G74">
        <v>5.4640212863334689E-2</v>
      </c>
      <c r="H74">
        <v>5.4640212863334689E-2</v>
      </c>
      <c r="I74">
        <v>0.94535978713666535</v>
      </c>
      <c r="J74">
        <v>-2.9069851679853409</v>
      </c>
      <c r="K74">
        <v>0</v>
      </c>
      <c r="L74">
        <v>17.301539243655323</v>
      </c>
      <c r="AD74">
        <v>6.7698727703506822E-2</v>
      </c>
      <c r="AE74">
        <v>1</v>
      </c>
      <c r="AF74">
        <v>0</v>
      </c>
      <c r="AG74">
        <v>69</v>
      </c>
      <c r="AH74">
        <v>1</v>
      </c>
      <c r="AI74">
        <v>0.54</v>
      </c>
      <c r="AJ74">
        <v>0.99333333333333329</v>
      </c>
      <c r="AK74">
        <v>6.6222222222222646E-3</v>
      </c>
    </row>
    <row r="75" spans="1:37">
      <c r="A75">
        <v>432.2</v>
      </c>
      <c r="B75">
        <v>18.350000000000001</v>
      </c>
      <c r="C75">
        <v>0</v>
      </c>
      <c r="D75">
        <v>1</v>
      </c>
      <c r="E75">
        <v>1</v>
      </c>
      <c r="F75">
        <v>0</v>
      </c>
      <c r="G75">
        <v>8.4666395880226036E-2</v>
      </c>
      <c r="H75">
        <v>8.4666395880226036E-2</v>
      </c>
      <c r="I75">
        <v>0.91533360411977394</v>
      </c>
      <c r="J75">
        <v>-8.8466685488680835E-2</v>
      </c>
      <c r="K75">
        <v>100</v>
      </c>
      <c r="L75">
        <v>9.24978559720257E-2</v>
      </c>
      <c r="AD75">
        <v>6.8510746214201529E-2</v>
      </c>
      <c r="AE75">
        <v>1</v>
      </c>
      <c r="AF75">
        <v>0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432.7</v>
      </c>
      <c r="B76">
        <v>17.46</v>
      </c>
      <c r="C76">
        <v>0</v>
      </c>
      <c r="D76">
        <v>1</v>
      </c>
      <c r="E76">
        <v>1</v>
      </c>
      <c r="F76">
        <v>0</v>
      </c>
      <c r="G76">
        <v>6.8510746214201529E-2</v>
      </c>
      <c r="H76">
        <v>6.8510746214201529E-2</v>
      </c>
      <c r="I76">
        <v>0.9314892537857985</v>
      </c>
      <c r="J76">
        <v>-7.0970625468876752E-2</v>
      </c>
      <c r="K76">
        <v>100</v>
      </c>
      <c r="L76">
        <v>7.3549690386397068E-2</v>
      </c>
      <c r="AD76">
        <v>6.9049934813495792E-2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432.8</v>
      </c>
      <c r="B77">
        <v>14.65</v>
      </c>
      <c r="C77">
        <v>0</v>
      </c>
      <c r="D77">
        <v>1</v>
      </c>
      <c r="E77">
        <v>1</v>
      </c>
      <c r="F77">
        <v>0</v>
      </c>
      <c r="G77">
        <v>3.3852840192962232E-2</v>
      </c>
      <c r="H77">
        <v>3.3852840192962232E-2</v>
      </c>
      <c r="I77">
        <v>0.9661471598070378</v>
      </c>
      <c r="J77">
        <v>-3.4439117027319083E-2</v>
      </c>
      <c r="K77">
        <v>100</v>
      </c>
      <c r="L77">
        <v>3.5039010205985009E-2</v>
      </c>
      <c r="AD77">
        <v>7.2182390157425516E-2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0</v>
      </c>
    </row>
    <row r="78" spans="1:37">
      <c r="A78">
        <v>435.6</v>
      </c>
      <c r="B78">
        <v>17.36</v>
      </c>
      <c r="C78">
        <v>0</v>
      </c>
      <c r="D78">
        <v>1</v>
      </c>
      <c r="E78">
        <v>1</v>
      </c>
      <c r="F78">
        <v>0</v>
      </c>
      <c r="G78">
        <v>6.9049934813495792E-2</v>
      </c>
      <c r="H78">
        <v>6.9049934813495792E-2</v>
      </c>
      <c r="I78">
        <v>0.93095006518650425</v>
      </c>
      <c r="J78">
        <v>-7.1549638818590236E-2</v>
      </c>
      <c r="K78">
        <v>100</v>
      </c>
      <c r="L78">
        <v>7.4171469980683108E-2</v>
      </c>
      <c r="AD78">
        <v>7.3004783279269847E-2</v>
      </c>
      <c r="AE78">
        <v>0</v>
      </c>
      <c r="AF78">
        <v>1</v>
      </c>
      <c r="AG78">
        <v>72</v>
      </c>
      <c r="AH78">
        <v>2</v>
      </c>
      <c r="AI78">
        <v>0.52</v>
      </c>
      <c r="AJ78">
        <v>0.98666666666666669</v>
      </c>
      <c r="AK78">
        <v>6.5777777777778204E-3</v>
      </c>
    </row>
    <row r="79" spans="1:37">
      <c r="A79">
        <v>437.6</v>
      </c>
      <c r="B79">
        <v>18.239999999999998</v>
      </c>
      <c r="C79">
        <v>0</v>
      </c>
      <c r="D79">
        <v>1</v>
      </c>
      <c r="E79">
        <v>1</v>
      </c>
      <c r="F79">
        <v>0</v>
      </c>
      <c r="G79">
        <v>8.7483790797521985E-2</v>
      </c>
      <c r="H79">
        <v>8.7483790797521985E-2</v>
      </c>
      <c r="I79">
        <v>0.912516209202478</v>
      </c>
      <c r="J79">
        <v>-9.1549430173694823E-2</v>
      </c>
      <c r="K79">
        <v>100</v>
      </c>
      <c r="L79">
        <v>9.5870944444900519E-2</v>
      </c>
      <c r="AD79">
        <v>7.3109452755398818E-2</v>
      </c>
      <c r="AE79">
        <v>1</v>
      </c>
      <c r="AF79">
        <v>0</v>
      </c>
      <c r="AG79">
        <v>73</v>
      </c>
      <c r="AH79">
        <v>2</v>
      </c>
      <c r="AI79">
        <v>0.51333333333333331</v>
      </c>
      <c r="AJ79">
        <v>0.98666666666666669</v>
      </c>
      <c r="AK79">
        <v>0</v>
      </c>
    </row>
    <row r="80" spans="1:37">
      <c r="A80">
        <v>438.6</v>
      </c>
      <c r="B80">
        <v>21.53</v>
      </c>
      <c r="C80">
        <v>0</v>
      </c>
      <c r="D80">
        <v>1</v>
      </c>
      <c r="E80">
        <v>1</v>
      </c>
      <c r="F80">
        <v>0</v>
      </c>
      <c r="G80">
        <v>0.18798334756841262</v>
      </c>
      <c r="H80">
        <v>0.18798334756841262</v>
      </c>
      <c r="I80">
        <v>0.81201665243158738</v>
      </c>
      <c r="J80">
        <v>-0.20823443111006951</v>
      </c>
      <c r="K80">
        <v>100</v>
      </c>
      <c r="L80">
        <v>0.23150183805405428</v>
      </c>
      <c r="AD80">
        <v>7.949028598558644E-2</v>
      </c>
      <c r="AE80">
        <v>0</v>
      </c>
      <c r="AF80">
        <v>1</v>
      </c>
      <c r="AG80">
        <v>73</v>
      </c>
      <c r="AH80">
        <v>3</v>
      </c>
      <c r="AI80">
        <v>0.51333333333333331</v>
      </c>
      <c r="AJ80">
        <v>0.98</v>
      </c>
      <c r="AK80">
        <v>6.5333333333333753E-3</v>
      </c>
    </row>
    <row r="81" spans="1:37">
      <c r="A81">
        <v>440.6</v>
      </c>
      <c r="B81">
        <v>18.7</v>
      </c>
      <c r="C81">
        <v>1</v>
      </c>
      <c r="D81">
        <v>0</v>
      </c>
      <c r="E81">
        <v>1</v>
      </c>
      <c r="F81">
        <v>1</v>
      </c>
      <c r="G81">
        <v>0.100913028911792</v>
      </c>
      <c r="H81">
        <v>0.100913028911792</v>
      </c>
      <c r="I81">
        <v>0.89908697108820801</v>
      </c>
      <c r="J81">
        <v>-2.2934962329836002</v>
      </c>
      <c r="K81">
        <v>0</v>
      </c>
      <c r="L81">
        <v>8.9095231882703576</v>
      </c>
      <c r="AD81">
        <v>8.2195792182209348E-2</v>
      </c>
      <c r="AE81">
        <v>1</v>
      </c>
      <c r="AF81">
        <v>0</v>
      </c>
      <c r="AG81">
        <v>74</v>
      </c>
      <c r="AH81">
        <v>3</v>
      </c>
      <c r="AI81">
        <v>0.5066666666666666</v>
      </c>
      <c r="AJ81">
        <v>0.98</v>
      </c>
      <c r="AK81">
        <v>6.5333333333332669E-3</v>
      </c>
    </row>
    <row r="82" spans="1:37">
      <c r="A82">
        <v>441</v>
      </c>
      <c r="B82">
        <v>20.76</v>
      </c>
      <c r="C82">
        <v>0</v>
      </c>
      <c r="D82">
        <v>1</v>
      </c>
      <c r="E82">
        <v>1</v>
      </c>
      <c r="F82">
        <v>0</v>
      </c>
      <c r="G82">
        <v>0.16275880114139912</v>
      </c>
      <c r="H82">
        <v>0.16275880114139912</v>
      </c>
      <c r="I82">
        <v>0.83724119885860082</v>
      </c>
      <c r="J82">
        <v>-0.17764307932652496</v>
      </c>
      <c r="K82">
        <v>100</v>
      </c>
      <c r="L82">
        <v>0.19439893947321982</v>
      </c>
      <c r="AD82">
        <v>8.3233955833629678E-2</v>
      </c>
      <c r="AE82">
        <v>1</v>
      </c>
      <c r="AF82">
        <v>0</v>
      </c>
      <c r="AG82">
        <v>75</v>
      </c>
      <c r="AH82">
        <v>3</v>
      </c>
      <c r="AI82">
        <v>0.5</v>
      </c>
      <c r="AJ82">
        <v>0.98</v>
      </c>
      <c r="AK82">
        <v>0</v>
      </c>
    </row>
    <row r="83" spans="1:37">
      <c r="A83">
        <v>443.3</v>
      </c>
      <c r="B83">
        <v>15.65</v>
      </c>
      <c r="C83">
        <v>0</v>
      </c>
      <c r="D83">
        <v>1</v>
      </c>
      <c r="E83">
        <v>1</v>
      </c>
      <c r="F83">
        <v>0</v>
      </c>
      <c r="G83">
        <v>4.9228100737248391E-2</v>
      </c>
      <c r="H83">
        <v>4.9228100737248391E-2</v>
      </c>
      <c r="I83">
        <v>0.95077189926275163</v>
      </c>
      <c r="J83">
        <v>-5.0481098767988057E-2</v>
      </c>
      <c r="K83">
        <v>100</v>
      </c>
      <c r="L83">
        <v>5.1776983286339118E-2</v>
      </c>
      <c r="AD83">
        <v>8.3324844754728802E-2</v>
      </c>
      <c r="AE83">
        <v>0</v>
      </c>
      <c r="AF83">
        <v>1</v>
      </c>
      <c r="AG83">
        <v>75</v>
      </c>
      <c r="AH83">
        <v>4</v>
      </c>
      <c r="AI83">
        <v>0.5</v>
      </c>
      <c r="AJ83">
        <v>0.97333333333333338</v>
      </c>
      <c r="AK83">
        <v>6.4888888888889312E-3</v>
      </c>
    </row>
    <row r="84" spans="1:37">
      <c r="A84">
        <v>448.6</v>
      </c>
      <c r="B84">
        <v>12.74</v>
      </c>
      <c r="C84">
        <v>0</v>
      </c>
      <c r="D84">
        <v>1</v>
      </c>
      <c r="E84">
        <v>1</v>
      </c>
      <c r="F84">
        <v>0</v>
      </c>
      <c r="G84">
        <v>2.493451591546627E-2</v>
      </c>
      <c r="H84">
        <v>2.493451591546627E-2</v>
      </c>
      <c r="I84">
        <v>0.97506548408453375</v>
      </c>
      <c r="J84">
        <v>-2.5250647076009807E-2</v>
      </c>
      <c r="K84">
        <v>100</v>
      </c>
      <c r="L84">
        <v>2.5572144971244371E-2</v>
      </c>
      <c r="AD84">
        <v>8.4666395880226036E-2</v>
      </c>
      <c r="AE84">
        <v>1</v>
      </c>
      <c r="AF84">
        <v>0</v>
      </c>
      <c r="AG84">
        <v>76</v>
      </c>
      <c r="AH84">
        <v>4</v>
      </c>
      <c r="AI84">
        <v>0.49333333333333329</v>
      </c>
      <c r="AJ84">
        <v>0.97333333333333338</v>
      </c>
      <c r="AK84">
        <v>6.4888888888888227E-3</v>
      </c>
    </row>
    <row r="85" spans="1:37">
      <c r="A85">
        <v>449.3</v>
      </c>
      <c r="B85">
        <v>14.63</v>
      </c>
      <c r="C85">
        <v>0</v>
      </c>
      <c r="D85">
        <v>1</v>
      </c>
      <c r="E85">
        <v>1</v>
      </c>
      <c r="F85">
        <v>0</v>
      </c>
      <c r="G85">
        <v>4.0765448950471461E-2</v>
      </c>
      <c r="H85">
        <v>4.0765448950471461E-2</v>
      </c>
      <c r="I85">
        <v>0.95923455104952859</v>
      </c>
      <c r="J85">
        <v>-4.161965522372503E-2</v>
      </c>
      <c r="K85">
        <v>100</v>
      </c>
      <c r="L85">
        <v>4.2497894707679895E-2</v>
      </c>
      <c r="AD85">
        <v>8.7483790797521985E-2</v>
      </c>
      <c r="AE85">
        <v>1</v>
      </c>
      <c r="AF85">
        <v>0</v>
      </c>
      <c r="AG85">
        <v>77</v>
      </c>
      <c r="AH85">
        <v>4</v>
      </c>
      <c r="AI85">
        <v>0.48666666666666669</v>
      </c>
      <c r="AJ85">
        <v>0.97333333333333338</v>
      </c>
      <c r="AK85">
        <v>0</v>
      </c>
    </row>
    <row r="86" spans="1:37">
      <c r="A86">
        <v>451.1</v>
      </c>
      <c r="B86">
        <v>17.84</v>
      </c>
      <c r="C86">
        <v>0</v>
      </c>
      <c r="D86">
        <v>1</v>
      </c>
      <c r="E86">
        <v>1</v>
      </c>
      <c r="F86">
        <v>0</v>
      </c>
      <c r="G86">
        <v>9.2101037850616144E-2</v>
      </c>
      <c r="H86">
        <v>9.2101037850616144E-2</v>
      </c>
      <c r="I86">
        <v>0.90789896214938381</v>
      </c>
      <c r="J86">
        <v>-9.6622181738261204E-2</v>
      </c>
      <c r="K86">
        <v>100</v>
      </c>
      <c r="L86">
        <v>0.10144414928349928</v>
      </c>
      <c r="AD86">
        <v>8.9326801293796887E-2</v>
      </c>
      <c r="AE86">
        <v>0</v>
      </c>
      <c r="AF86">
        <v>1</v>
      </c>
      <c r="AG86">
        <v>77</v>
      </c>
      <c r="AH86">
        <v>5</v>
      </c>
      <c r="AI86">
        <v>0.48666666666666669</v>
      </c>
      <c r="AJ86">
        <v>0.96666666666666667</v>
      </c>
      <c r="AK86">
        <v>6.4444444444444861E-3</v>
      </c>
    </row>
    <row r="87" spans="1:37">
      <c r="A87">
        <v>455.8</v>
      </c>
      <c r="B87">
        <v>13.29</v>
      </c>
      <c r="C87">
        <v>0</v>
      </c>
      <c r="D87">
        <v>1</v>
      </c>
      <c r="E87">
        <v>1</v>
      </c>
      <c r="F87">
        <v>0</v>
      </c>
      <c r="G87">
        <v>3.1238670471550083E-2</v>
      </c>
      <c r="H87">
        <v>3.1238670471550083E-2</v>
      </c>
      <c r="I87">
        <v>0.96876132952844995</v>
      </c>
      <c r="J87">
        <v>-3.1737003385856617E-2</v>
      </c>
      <c r="K87">
        <v>100</v>
      </c>
      <c r="L87">
        <v>3.2245992402231499E-2</v>
      </c>
      <c r="AD87">
        <v>9.2101037850616144E-2</v>
      </c>
      <c r="AE87">
        <v>1</v>
      </c>
      <c r="AF87">
        <v>0</v>
      </c>
      <c r="AG87">
        <v>78</v>
      </c>
      <c r="AH87">
        <v>5</v>
      </c>
      <c r="AI87">
        <v>0.48</v>
      </c>
      <c r="AJ87">
        <v>0.96666666666666667</v>
      </c>
      <c r="AK87">
        <v>6.4444444444443786E-3</v>
      </c>
    </row>
    <row r="88" spans="1:37">
      <c r="A88">
        <v>458.7</v>
      </c>
      <c r="B88">
        <v>20.52</v>
      </c>
      <c r="C88">
        <v>0</v>
      </c>
      <c r="D88">
        <v>1</v>
      </c>
      <c r="E88">
        <v>1</v>
      </c>
      <c r="F88">
        <v>0</v>
      </c>
      <c r="G88">
        <v>0.1841353390721544</v>
      </c>
      <c r="H88">
        <v>0.1841353390721544</v>
      </c>
      <c r="I88">
        <v>0.8158646609278456</v>
      </c>
      <c r="J88">
        <v>-0.2035067944798461</v>
      </c>
      <c r="K88">
        <v>100</v>
      </c>
      <c r="L88">
        <v>0.22569348556260016</v>
      </c>
      <c r="AD88">
        <v>9.3206272384737804E-2</v>
      </c>
      <c r="AE88">
        <v>1</v>
      </c>
      <c r="AF88">
        <v>0</v>
      </c>
      <c r="AG88">
        <v>79</v>
      </c>
      <c r="AH88">
        <v>5</v>
      </c>
      <c r="AI88">
        <v>0.47333333333333338</v>
      </c>
      <c r="AJ88">
        <v>0.96666666666666667</v>
      </c>
      <c r="AK88">
        <v>0</v>
      </c>
    </row>
    <row r="89" spans="1:37">
      <c r="A89">
        <v>460.3</v>
      </c>
      <c r="B89">
        <v>17.940000000000001</v>
      </c>
      <c r="C89">
        <v>0</v>
      </c>
      <c r="D89">
        <v>1</v>
      </c>
      <c r="E89">
        <v>1</v>
      </c>
      <c r="F89">
        <v>0</v>
      </c>
      <c r="G89">
        <v>0.10421345734544915</v>
      </c>
      <c r="H89">
        <v>0.10421345734544915</v>
      </c>
      <c r="I89">
        <v>0.89578654265455082</v>
      </c>
      <c r="J89">
        <v>-0.1100531280338236</v>
      </c>
      <c r="K89">
        <v>100</v>
      </c>
      <c r="L89">
        <v>0.11633737769337958</v>
      </c>
      <c r="AD89">
        <v>0.100913028911792</v>
      </c>
      <c r="AE89">
        <v>0</v>
      </c>
      <c r="AF89">
        <v>1</v>
      </c>
      <c r="AG89">
        <v>79</v>
      </c>
      <c r="AH89">
        <v>6</v>
      </c>
      <c r="AI89">
        <v>0.47333333333333338</v>
      </c>
      <c r="AJ89">
        <v>0.96</v>
      </c>
      <c r="AK89">
        <v>6.4000000000000411E-3</v>
      </c>
    </row>
    <row r="90" spans="1:37">
      <c r="A90">
        <v>461</v>
      </c>
      <c r="B90">
        <v>19.559999999999999</v>
      </c>
      <c r="C90">
        <v>0</v>
      </c>
      <c r="D90">
        <v>1</v>
      </c>
      <c r="E90">
        <v>1</v>
      </c>
      <c r="F90">
        <v>0</v>
      </c>
      <c r="G90">
        <v>0.15255862232547998</v>
      </c>
      <c r="H90">
        <v>0.15255862232547998</v>
      </c>
      <c r="I90">
        <v>0.84744137767451999</v>
      </c>
      <c r="J90">
        <v>-0.1655336130054699</v>
      </c>
      <c r="K90">
        <v>100</v>
      </c>
      <c r="L90">
        <v>0.1800226261598401</v>
      </c>
      <c r="AD90">
        <v>0.10421345734544915</v>
      </c>
      <c r="AE90">
        <v>1</v>
      </c>
      <c r="AF90">
        <v>0</v>
      </c>
      <c r="AG90">
        <v>80</v>
      </c>
      <c r="AH90">
        <v>6</v>
      </c>
      <c r="AI90">
        <v>0.46666666666666667</v>
      </c>
      <c r="AJ90">
        <v>0.96</v>
      </c>
      <c r="AK90">
        <v>6.4000000000000411E-3</v>
      </c>
    </row>
    <row r="91" spans="1:37">
      <c r="A91">
        <v>463.7</v>
      </c>
      <c r="B91">
        <v>15.9</v>
      </c>
      <c r="C91">
        <v>0</v>
      </c>
      <c r="D91">
        <v>1</v>
      </c>
      <c r="E91">
        <v>1</v>
      </c>
      <c r="F91">
        <v>0</v>
      </c>
      <c r="G91">
        <v>6.6014378860104111E-2</v>
      </c>
      <c r="H91">
        <v>6.6014378860104111E-2</v>
      </c>
      <c r="I91">
        <v>0.93398562113989592</v>
      </c>
      <c r="J91">
        <v>-6.8294235796962477E-2</v>
      </c>
      <c r="K91">
        <v>100</v>
      </c>
      <c r="L91">
        <v>7.0680294606180263E-2</v>
      </c>
      <c r="AD91">
        <v>0.10816615411429188</v>
      </c>
      <c r="AE91">
        <v>1</v>
      </c>
      <c r="AF91">
        <v>0</v>
      </c>
      <c r="AG91">
        <v>81</v>
      </c>
      <c r="AH91">
        <v>6</v>
      </c>
      <c r="AI91">
        <v>0.45999999999999996</v>
      </c>
      <c r="AJ91">
        <v>0.96</v>
      </c>
      <c r="AK91">
        <v>6.3999999999999344E-3</v>
      </c>
    </row>
    <row r="92" spans="1:37">
      <c r="A92">
        <v>464.1</v>
      </c>
      <c r="B92">
        <v>12.39</v>
      </c>
      <c r="C92">
        <v>0</v>
      </c>
      <c r="D92">
        <v>1</v>
      </c>
      <c r="E92">
        <v>1</v>
      </c>
      <c r="F92">
        <v>0</v>
      </c>
      <c r="G92">
        <v>2.7318380016435984E-2</v>
      </c>
      <c r="H92">
        <v>2.7318380016435984E-2</v>
      </c>
      <c r="I92">
        <v>0.97268161998356406</v>
      </c>
      <c r="J92">
        <v>-2.7698465159062088E-2</v>
      </c>
      <c r="K92">
        <v>100</v>
      </c>
      <c r="L92">
        <v>2.8085634040147276E-2</v>
      </c>
      <c r="AD92">
        <v>0.11237016110311657</v>
      </c>
      <c r="AE92">
        <v>1</v>
      </c>
      <c r="AF92">
        <v>0</v>
      </c>
      <c r="AG92">
        <v>82</v>
      </c>
      <c r="AH92">
        <v>6</v>
      </c>
      <c r="AI92">
        <v>0.45333333333333337</v>
      </c>
      <c r="AJ92">
        <v>0.96</v>
      </c>
      <c r="AK92">
        <v>6.4000000000000411E-3</v>
      </c>
    </row>
    <row r="93" spans="1:37">
      <c r="A93">
        <v>464.5</v>
      </c>
      <c r="B93">
        <v>22.22</v>
      </c>
      <c r="C93">
        <v>0</v>
      </c>
      <c r="D93">
        <v>1</v>
      </c>
      <c r="E93">
        <v>1</v>
      </c>
      <c r="F93">
        <v>0</v>
      </c>
      <c r="G93">
        <v>0.27496847621708442</v>
      </c>
      <c r="H93">
        <v>0.27496847621708442</v>
      </c>
      <c r="I93">
        <v>0.72503152378291558</v>
      </c>
      <c r="J93">
        <v>-0.32154014399285347</v>
      </c>
      <c r="K93">
        <v>100</v>
      </c>
      <c r="L93">
        <v>0.37925037353191526</v>
      </c>
      <c r="AD93">
        <v>0.11289719212132705</v>
      </c>
      <c r="AE93">
        <v>1</v>
      </c>
      <c r="AF93">
        <v>0</v>
      </c>
      <c r="AG93">
        <v>83</v>
      </c>
      <c r="AH93">
        <v>6</v>
      </c>
      <c r="AI93">
        <v>0.44666666666666666</v>
      </c>
      <c r="AJ93">
        <v>0.96</v>
      </c>
      <c r="AK93">
        <v>6.4000000000000411E-3</v>
      </c>
    </row>
    <row r="94" spans="1:37">
      <c r="A94">
        <v>466.1</v>
      </c>
      <c r="B94">
        <v>21.8</v>
      </c>
      <c r="C94">
        <v>0</v>
      </c>
      <c r="D94">
        <v>1</v>
      </c>
      <c r="E94">
        <v>1</v>
      </c>
      <c r="F94">
        <v>0</v>
      </c>
      <c r="G94">
        <v>0.25705339882086037</v>
      </c>
      <c r="H94">
        <v>0.25705339882086037</v>
      </c>
      <c r="I94">
        <v>0.74294660117913969</v>
      </c>
      <c r="J94">
        <v>-0.29713110605417292</v>
      </c>
      <c r="K94">
        <v>100</v>
      </c>
      <c r="L94">
        <v>0.3459917555486326</v>
      </c>
      <c r="AD94">
        <v>0.11334641908381753</v>
      </c>
      <c r="AE94">
        <v>1</v>
      </c>
      <c r="AF94">
        <v>0</v>
      </c>
      <c r="AG94">
        <v>84</v>
      </c>
      <c r="AH94">
        <v>6</v>
      </c>
      <c r="AI94">
        <v>0.43999999999999995</v>
      </c>
      <c r="AJ94">
        <v>0.96</v>
      </c>
      <c r="AK94">
        <v>6.3999999999999344E-3</v>
      </c>
    </row>
    <row r="95" spans="1:37">
      <c r="A95">
        <v>466.7</v>
      </c>
      <c r="B95">
        <v>18.54</v>
      </c>
      <c r="C95">
        <v>0</v>
      </c>
      <c r="D95">
        <v>1</v>
      </c>
      <c r="E95">
        <v>1</v>
      </c>
      <c r="F95">
        <v>0</v>
      </c>
      <c r="G95">
        <v>0.12833412385312165</v>
      </c>
      <c r="H95">
        <v>0.12833412385312165</v>
      </c>
      <c r="I95">
        <v>0.87166587614687829</v>
      </c>
      <c r="J95">
        <v>-0.13734909805770168</v>
      </c>
      <c r="K95">
        <v>100</v>
      </c>
      <c r="L95">
        <v>0.14722857388935687</v>
      </c>
      <c r="AD95">
        <v>0.11446746555983098</v>
      </c>
      <c r="AE95">
        <v>1</v>
      </c>
      <c r="AF95">
        <v>0</v>
      </c>
      <c r="AG95">
        <v>85</v>
      </c>
      <c r="AH95">
        <v>6</v>
      </c>
      <c r="AI95">
        <v>0.43333333333333335</v>
      </c>
      <c r="AJ95">
        <v>0.96</v>
      </c>
      <c r="AK95">
        <v>6.4000000000000411E-3</v>
      </c>
    </row>
    <row r="96" spans="1:37">
      <c r="A96">
        <v>470.9</v>
      </c>
      <c r="B96">
        <v>16.52</v>
      </c>
      <c r="C96">
        <v>0</v>
      </c>
      <c r="D96">
        <v>1</v>
      </c>
      <c r="E96">
        <v>1</v>
      </c>
      <c r="F96">
        <v>0</v>
      </c>
      <c r="G96">
        <v>8.3233955833629678E-2</v>
      </c>
      <c r="H96">
        <v>8.3233955833629678E-2</v>
      </c>
      <c r="I96">
        <v>0.91676604416637031</v>
      </c>
      <c r="J96">
        <v>-8.6902971047907687E-2</v>
      </c>
      <c r="K96">
        <v>100</v>
      </c>
      <c r="L96">
        <v>9.0790836291625113E-2</v>
      </c>
      <c r="AD96">
        <v>0.11502181790776277</v>
      </c>
      <c r="AE96">
        <v>1</v>
      </c>
      <c r="AF96">
        <v>0</v>
      </c>
      <c r="AG96">
        <v>86</v>
      </c>
      <c r="AH96">
        <v>6</v>
      </c>
      <c r="AI96">
        <v>0.42666666666666664</v>
      </c>
      <c r="AJ96">
        <v>0.96</v>
      </c>
      <c r="AK96">
        <v>6.3999999999999344E-3</v>
      </c>
    </row>
    <row r="97" spans="1:37">
      <c r="A97">
        <v>475.9</v>
      </c>
      <c r="B97">
        <v>24.04</v>
      </c>
      <c r="C97">
        <v>1</v>
      </c>
      <c r="D97">
        <v>0</v>
      </c>
      <c r="E97">
        <v>1</v>
      </c>
      <c r="F97">
        <v>1</v>
      </c>
      <c r="G97">
        <v>0.41301179920438397</v>
      </c>
      <c r="H97">
        <v>0.41301179920438397</v>
      </c>
      <c r="I97">
        <v>0.58698820079561598</v>
      </c>
      <c r="J97">
        <v>-0.8842791169270644</v>
      </c>
      <c r="K97">
        <v>0</v>
      </c>
      <c r="L97">
        <v>1.4212383324795466</v>
      </c>
      <c r="AD97">
        <v>0.11635675578495511</v>
      </c>
      <c r="AE97">
        <v>1</v>
      </c>
      <c r="AF97">
        <v>0</v>
      </c>
      <c r="AG97">
        <v>87</v>
      </c>
      <c r="AH97">
        <v>6</v>
      </c>
      <c r="AI97">
        <v>0.42000000000000004</v>
      </c>
      <c r="AJ97">
        <v>0.96</v>
      </c>
      <c r="AK97">
        <v>6.4000000000000411E-3</v>
      </c>
    </row>
    <row r="98" spans="1:37">
      <c r="A98">
        <v>476.5</v>
      </c>
      <c r="B98">
        <v>15.04</v>
      </c>
      <c r="C98">
        <v>0</v>
      </c>
      <c r="D98">
        <v>1</v>
      </c>
      <c r="E98">
        <v>1</v>
      </c>
      <c r="F98">
        <v>0</v>
      </c>
      <c r="G98">
        <v>6.1625360987425354E-2</v>
      </c>
      <c r="H98">
        <v>6.1625360987425354E-2</v>
      </c>
      <c r="I98">
        <v>0.93837463901257467</v>
      </c>
      <c r="J98">
        <v>-6.360600778325036E-2</v>
      </c>
      <c r="K98">
        <v>100</v>
      </c>
      <c r="L98">
        <v>6.5672449387881998E-2</v>
      </c>
      <c r="AD98">
        <v>0.11678274392590637</v>
      </c>
      <c r="AE98">
        <v>1</v>
      </c>
      <c r="AF98">
        <v>0</v>
      </c>
      <c r="AG98">
        <v>88</v>
      </c>
      <c r="AH98">
        <v>6</v>
      </c>
      <c r="AI98">
        <v>0.41333333333333333</v>
      </c>
      <c r="AJ98">
        <v>0.96</v>
      </c>
      <c r="AK98">
        <v>6.4000000000000411E-3</v>
      </c>
    </row>
    <row r="99" spans="1:37">
      <c r="A99">
        <v>477.1</v>
      </c>
      <c r="B99">
        <v>15.7</v>
      </c>
      <c r="C99">
        <v>1</v>
      </c>
      <c r="D99">
        <v>0</v>
      </c>
      <c r="E99">
        <v>1</v>
      </c>
      <c r="F99">
        <v>1</v>
      </c>
      <c r="G99">
        <v>7.3004783279269847E-2</v>
      </c>
      <c r="H99">
        <v>7.3004783279269847E-2</v>
      </c>
      <c r="I99">
        <v>0.92699521672073015</v>
      </c>
      <c r="J99">
        <v>-2.6172303156068142</v>
      </c>
      <c r="K99">
        <v>0</v>
      </c>
      <c r="L99">
        <v>12.697732601638393</v>
      </c>
      <c r="AD99">
        <v>0.11742672323822659</v>
      </c>
      <c r="AE99">
        <v>1</v>
      </c>
      <c r="AF99">
        <v>0</v>
      </c>
      <c r="AG99">
        <v>89</v>
      </c>
      <c r="AH99">
        <v>6</v>
      </c>
      <c r="AI99">
        <v>0.40666666666666662</v>
      </c>
      <c r="AJ99">
        <v>0.96</v>
      </c>
      <c r="AK99">
        <v>6.3999999999999344E-3</v>
      </c>
    </row>
    <row r="100" spans="1:37">
      <c r="A100">
        <v>477.4</v>
      </c>
      <c r="B100">
        <v>26.86</v>
      </c>
      <c r="C100">
        <v>1</v>
      </c>
      <c r="D100">
        <v>0</v>
      </c>
      <c r="E100">
        <v>1</v>
      </c>
      <c r="F100">
        <v>1</v>
      </c>
      <c r="G100">
        <v>0.60152917314985133</v>
      </c>
      <c r="H100">
        <v>0.60152917314985133</v>
      </c>
      <c r="I100">
        <v>0.39847082685014867</v>
      </c>
      <c r="J100">
        <v>-0.50828024407876571</v>
      </c>
      <c r="K100">
        <v>100</v>
      </c>
      <c r="L100">
        <v>0.66242976174138557</v>
      </c>
      <c r="AD100">
        <v>0.11864203959891567</v>
      </c>
      <c r="AE100">
        <v>1</v>
      </c>
      <c r="AF100">
        <v>0</v>
      </c>
      <c r="AG100">
        <v>90</v>
      </c>
      <c r="AH100">
        <v>6</v>
      </c>
      <c r="AI100">
        <v>0.4</v>
      </c>
      <c r="AJ100">
        <v>0.96</v>
      </c>
      <c r="AK100">
        <v>6.4000000000000411E-3</v>
      </c>
    </row>
    <row r="101" spans="1:37">
      <c r="A101">
        <v>480.4</v>
      </c>
      <c r="B101">
        <v>20.76</v>
      </c>
      <c r="C101">
        <v>0</v>
      </c>
      <c r="D101">
        <v>1</v>
      </c>
      <c r="E101">
        <v>1</v>
      </c>
      <c r="F101">
        <v>0</v>
      </c>
      <c r="G101">
        <v>0.23787278705009446</v>
      </c>
      <c r="H101">
        <v>0.23787278705009446</v>
      </c>
      <c r="I101">
        <v>0.76212721294990549</v>
      </c>
      <c r="J101">
        <v>-0.27164179110095998</v>
      </c>
      <c r="K101">
        <v>100</v>
      </c>
      <c r="L101">
        <v>0.31211690516781193</v>
      </c>
      <c r="AD101">
        <v>0.12080442736161223</v>
      </c>
      <c r="AE101">
        <v>1</v>
      </c>
      <c r="AF101">
        <v>0</v>
      </c>
      <c r="AG101">
        <v>91</v>
      </c>
      <c r="AH101">
        <v>6</v>
      </c>
      <c r="AI101">
        <v>0.39333333333333331</v>
      </c>
      <c r="AJ101">
        <v>0.96</v>
      </c>
      <c r="AK101">
        <v>6.3999999999999344E-3</v>
      </c>
    </row>
    <row r="102" spans="1:37">
      <c r="A102">
        <v>481.9</v>
      </c>
      <c r="B102">
        <v>18.600000000000001</v>
      </c>
      <c r="C102">
        <v>0</v>
      </c>
      <c r="D102">
        <v>1</v>
      </c>
      <c r="E102">
        <v>1</v>
      </c>
      <c r="F102">
        <v>0</v>
      </c>
      <c r="G102">
        <v>0.15222521700689914</v>
      </c>
      <c r="H102">
        <v>0.15222521700689914</v>
      </c>
      <c r="I102">
        <v>0.84777478299310083</v>
      </c>
      <c r="J102">
        <v>-0.16514026455750758</v>
      </c>
      <c r="K102">
        <v>100</v>
      </c>
      <c r="L102">
        <v>0.17955855736763282</v>
      </c>
      <c r="AD102">
        <v>0.12093454213034444</v>
      </c>
      <c r="AE102">
        <v>1</v>
      </c>
      <c r="AF102">
        <v>0</v>
      </c>
      <c r="AG102">
        <v>92</v>
      </c>
      <c r="AH102">
        <v>6</v>
      </c>
      <c r="AI102">
        <v>0.38666666666666671</v>
      </c>
      <c r="AJ102">
        <v>0.96</v>
      </c>
      <c r="AK102">
        <v>0</v>
      </c>
    </row>
    <row r="103" spans="1:37">
      <c r="A103">
        <v>489</v>
      </c>
      <c r="B103">
        <v>18.399999999999999</v>
      </c>
      <c r="C103">
        <v>0</v>
      </c>
      <c r="D103">
        <v>1</v>
      </c>
      <c r="E103">
        <v>1</v>
      </c>
      <c r="F103">
        <v>0</v>
      </c>
      <c r="G103">
        <v>0.15646153956530701</v>
      </c>
      <c r="H103">
        <v>0.15646153956530701</v>
      </c>
      <c r="I103">
        <v>0.84353846043469294</v>
      </c>
      <c r="J103">
        <v>-0.17014978178817827</v>
      </c>
      <c r="K103">
        <v>100</v>
      </c>
      <c r="L103">
        <v>0.18548240169710711</v>
      </c>
      <c r="AD103">
        <v>0.12561165148550715</v>
      </c>
      <c r="AE103">
        <v>0</v>
      </c>
      <c r="AF103">
        <v>1</v>
      </c>
      <c r="AG103">
        <v>92</v>
      </c>
      <c r="AH103">
        <v>7</v>
      </c>
      <c r="AI103">
        <v>0.38666666666666671</v>
      </c>
      <c r="AJ103">
        <v>0.95333333333333337</v>
      </c>
      <c r="AK103">
        <v>6.3555555555555969E-3</v>
      </c>
    </row>
    <row r="104" spans="1:37">
      <c r="A104">
        <v>492.1</v>
      </c>
      <c r="B104">
        <v>13.78</v>
      </c>
      <c r="C104">
        <v>0</v>
      </c>
      <c r="D104">
        <v>1</v>
      </c>
      <c r="E104">
        <v>1</v>
      </c>
      <c r="F104">
        <v>0</v>
      </c>
      <c r="G104">
        <v>5.3725834761757962E-2</v>
      </c>
      <c r="H104">
        <v>5.3725834761757962E-2</v>
      </c>
      <c r="I104">
        <v>0.94627416523824204</v>
      </c>
      <c r="J104">
        <v>-5.5222936656177259E-2</v>
      </c>
      <c r="K104">
        <v>100</v>
      </c>
      <c r="L104">
        <v>5.6776182564628602E-2</v>
      </c>
      <c r="AD104">
        <v>0.12833412385312165</v>
      </c>
      <c r="AE104">
        <v>1</v>
      </c>
      <c r="AF104">
        <v>0</v>
      </c>
      <c r="AG104">
        <v>93</v>
      </c>
      <c r="AH104">
        <v>7</v>
      </c>
      <c r="AI104">
        <v>0.38</v>
      </c>
      <c r="AJ104">
        <v>0.95333333333333337</v>
      </c>
      <c r="AK104">
        <v>6.3555555555555969E-3</v>
      </c>
    </row>
    <row r="105" spans="1:37">
      <c r="A105">
        <v>496.4</v>
      </c>
      <c r="B105">
        <v>23.97</v>
      </c>
      <c r="C105">
        <v>0</v>
      </c>
      <c r="D105">
        <v>1</v>
      </c>
      <c r="E105">
        <v>1</v>
      </c>
      <c r="F105">
        <v>0</v>
      </c>
      <c r="G105">
        <v>0.46911840701031643</v>
      </c>
      <c r="H105">
        <v>0.46911840701031643</v>
      </c>
      <c r="I105">
        <v>0.53088159298968352</v>
      </c>
      <c r="J105">
        <v>-0.63321627132587277</v>
      </c>
      <c r="K105">
        <v>100</v>
      </c>
      <c r="L105">
        <v>0.88365920613004323</v>
      </c>
      <c r="AD105">
        <v>0.12980920891938313</v>
      </c>
      <c r="AE105">
        <v>1</v>
      </c>
      <c r="AF105">
        <v>0</v>
      </c>
      <c r="AG105">
        <v>94</v>
      </c>
      <c r="AH105">
        <v>7</v>
      </c>
      <c r="AI105">
        <v>0.37333333333333329</v>
      </c>
      <c r="AJ105">
        <v>0.95333333333333337</v>
      </c>
      <c r="AK105">
        <v>6.3555555555554911E-3</v>
      </c>
    </row>
    <row r="106" spans="1:37">
      <c r="A106">
        <v>499</v>
      </c>
      <c r="B106">
        <v>23.84</v>
      </c>
      <c r="C106">
        <v>1</v>
      </c>
      <c r="D106">
        <v>0</v>
      </c>
      <c r="E106">
        <v>1</v>
      </c>
      <c r="F106">
        <v>1</v>
      </c>
      <c r="G106">
        <v>0.46834247378057592</v>
      </c>
      <c r="H106">
        <v>0.46834247378057592</v>
      </c>
      <c r="I106">
        <v>0.53165752621942408</v>
      </c>
      <c r="J106">
        <v>-0.7585554691036529</v>
      </c>
      <c r="K106">
        <v>0</v>
      </c>
      <c r="L106">
        <v>1.1351896442954521</v>
      </c>
      <c r="AD106">
        <v>0.13079701396426538</v>
      </c>
      <c r="AE106">
        <v>1</v>
      </c>
      <c r="AF106">
        <v>0</v>
      </c>
      <c r="AG106">
        <v>95</v>
      </c>
      <c r="AH106">
        <v>7</v>
      </c>
      <c r="AI106">
        <v>0.3666666666666667</v>
      </c>
      <c r="AJ106">
        <v>0.95333333333333337</v>
      </c>
      <c r="AK106">
        <v>6.3555555555555969E-3</v>
      </c>
    </row>
    <row r="107" spans="1:37">
      <c r="A107">
        <v>502.5</v>
      </c>
      <c r="B107">
        <v>16.489999999999998</v>
      </c>
      <c r="C107">
        <v>0</v>
      </c>
      <c r="D107">
        <v>1</v>
      </c>
      <c r="E107">
        <v>1</v>
      </c>
      <c r="F107">
        <v>0</v>
      </c>
      <c r="G107">
        <v>0.11635675578495511</v>
      </c>
      <c r="H107">
        <v>0.11635675578495511</v>
      </c>
      <c r="I107">
        <v>0.88364324421504492</v>
      </c>
      <c r="J107">
        <v>-0.12370186769322206</v>
      </c>
      <c r="K107">
        <v>100</v>
      </c>
      <c r="L107">
        <v>0.13167843079965688</v>
      </c>
      <c r="AD107">
        <v>0.13085596929656712</v>
      </c>
      <c r="AE107">
        <v>1</v>
      </c>
      <c r="AF107">
        <v>0</v>
      </c>
      <c r="AG107">
        <v>96</v>
      </c>
      <c r="AH107">
        <v>7</v>
      </c>
      <c r="AI107">
        <v>0.36</v>
      </c>
      <c r="AJ107">
        <v>0.95333333333333337</v>
      </c>
      <c r="AK107">
        <v>6.3555555555554911E-3</v>
      </c>
    </row>
    <row r="108" spans="1:37">
      <c r="A108">
        <v>503.2</v>
      </c>
      <c r="B108">
        <v>22.33</v>
      </c>
      <c r="C108">
        <v>1</v>
      </c>
      <c r="D108">
        <v>0</v>
      </c>
      <c r="E108">
        <v>1</v>
      </c>
      <c r="F108">
        <v>1</v>
      </c>
      <c r="G108">
        <v>0.38333150783268471</v>
      </c>
      <c r="H108">
        <v>0.38333150783268471</v>
      </c>
      <c r="I108">
        <v>0.61666849216731534</v>
      </c>
      <c r="J108">
        <v>-0.9588551084798953</v>
      </c>
      <c r="K108">
        <v>0</v>
      </c>
      <c r="L108">
        <v>1.6087080752998704</v>
      </c>
      <c r="AD108">
        <v>0.13625208068460229</v>
      </c>
      <c r="AE108">
        <v>1</v>
      </c>
      <c r="AF108">
        <v>0</v>
      </c>
      <c r="AG108">
        <v>97</v>
      </c>
      <c r="AH108">
        <v>7</v>
      </c>
      <c r="AI108">
        <v>0.35333333333333339</v>
      </c>
      <c r="AJ108">
        <v>0.95333333333333337</v>
      </c>
      <c r="AK108">
        <v>6.3555555555555969E-3</v>
      </c>
    </row>
    <row r="109" spans="1:37">
      <c r="A109">
        <v>506.3</v>
      </c>
      <c r="B109">
        <v>18</v>
      </c>
      <c r="C109">
        <v>0</v>
      </c>
      <c r="D109">
        <v>1</v>
      </c>
      <c r="E109">
        <v>1</v>
      </c>
      <c r="F109">
        <v>0</v>
      </c>
      <c r="G109">
        <v>0.17042394558257151</v>
      </c>
      <c r="H109">
        <v>0.17042394558257151</v>
      </c>
      <c r="I109">
        <v>0.82957605441742843</v>
      </c>
      <c r="J109">
        <v>-0.18684048649324303</v>
      </c>
      <c r="K109">
        <v>100</v>
      </c>
      <c r="L109">
        <v>0.20543498655135617</v>
      </c>
      <c r="AD109">
        <v>0.13899197881504019</v>
      </c>
      <c r="AE109">
        <v>1</v>
      </c>
      <c r="AF109">
        <v>0</v>
      </c>
      <c r="AG109">
        <v>98</v>
      </c>
      <c r="AH109">
        <v>7</v>
      </c>
      <c r="AI109">
        <v>0.34666666666666668</v>
      </c>
      <c r="AJ109">
        <v>0.95333333333333337</v>
      </c>
      <c r="AK109">
        <v>6.3555555555555969E-3</v>
      </c>
    </row>
    <row r="110" spans="1:37">
      <c r="A110">
        <v>506.3</v>
      </c>
      <c r="B110">
        <v>22.47</v>
      </c>
      <c r="C110">
        <v>1</v>
      </c>
      <c r="D110">
        <v>0</v>
      </c>
      <c r="E110">
        <v>1</v>
      </c>
      <c r="F110">
        <v>1</v>
      </c>
      <c r="G110">
        <v>0.401029784047436</v>
      </c>
      <c r="H110">
        <v>0.401029784047436</v>
      </c>
      <c r="I110">
        <v>0.59897021595256406</v>
      </c>
      <c r="J110">
        <v>-0.91371958000126818</v>
      </c>
      <c r="K110">
        <v>0</v>
      </c>
      <c r="L110">
        <v>1.4935803767675138</v>
      </c>
      <c r="AD110">
        <v>0.15222521700689914</v>
      </c>
      <c r="AE110">
        <v>1</v>
      </c>
      <c r="AF110">
        <v>0</v>
      </c>
      <c r="AG110">
        <v>99</v>
      </c>
      <c r="AH110">
        <v>7</v>
      </c>
      <c r="AI110">
        <v>0.33999999999999997</v>
      </c>
      <c r="AJ110">
        <v>0.95333333333333337</v>
      </c>
      <c r="AK110">
        <v>6.3555555555554911E-3</v>
      </c>
    </row>
    <row r="111" spans="1:37">
      <c r="A111">
        <v>507.4</v>
      </c>
      <c r="B111">
        <v>21.41</v>
      </c>
      <c r="C111">
        <v>0</v>
      </c>
      <c r="D111">
        <v>1</v>
      </c>
      <c r="E111">
        <v>1</v>
      </c>
      <c r="F111">
        <v>0</v>
      </c>
      <c r="G111">
        <v>0.33891740460217246</v>
      </c>
      <c r="H111">
        <v>0.33891740460217246</v>
      </c>
      <c r="I111">
        <v>0.66108259539782754</v>
      </c>
      <c r="J111">
        <v>-0.41387649172062552</v>
      </c>
      <c r="K111">
        <v>100</v>
      </c>
      <c r="L111">
        <v>0.51267028804202308</v>
      </c>
      <c r="AD111">
        <v>0.15255862232547998</v>
      </c>
      <c r="AE111">
        <v>1</v>
      </c>
      <c r="AF111">
        <v>0</v>
      </c>
      <c r="AG111">
        <v>100</v>
      </c>
      <c r="AH111">
        <v>7</v>
      </c>
      <c r="AI111">
        <v>0.33333333333333337</v>
      </c>
      <c r="AJ111">
        <v>0.95333333333333337</v>
      </c>
      <c r="AK111">
        <v>6.3555555555555969E-3</v>
      </c>
    </row>
    <row r="112" spans="1:37">
      <c r="A112">
        <v>508.8</v>
      </c>
      <c r="B112">
        <v>13.06</v>
      </c>
      <c r="C112">
        <v>0</v>
      </c>
      <c r="D112">
        <v>1</v>
      </c>
      <c r="E112">
        <v>1</v>
      </c>
      <c r="F112">
        <v>0</v>
      </c>
      <c r="G112">
        <v>5.4256072270271592E-2</v>
      </c>
      <c r="H112">
        <v>5.4256072270271592E-2</v>
      </c>
      <c r="I112">
        <v>0.94574392772972837</v>
      </c>
      <c r="J112">
        <v>-5.5783436076733535E-2</v>
      </c>
      <c r="K112">
        <v>100</v>
      </c>
      <c r="L112">
        <v>5.7368671031823658E-2</v>
      </c>
      <c r="AD112">
        <v>0.15646153956530701</v>
      </c>
      <c r="AE112">
        <v>1</v>
      </c>
      <c r="AF112">
        <v>0</v>
      </c>
      <c r="AG112">
        <v>101</v>
      </c>
      <c r="AH112">
        <v>7</v>
      </c>
      <c r="AI112">
        <v>0.32666666666666666</v>
      </c>
      <c r="AJ112">
        <v>0.95333333333333337</v>
      </c>
      <c r="AK112">
        <v>6.3555555555555969E-3</v>
      </c>
    </row>
    <row r="113" spans="1:37">
      <c r="A113">
        <v>512.20000000000005</v>
      </c>
      <c r="B113">
        <v>14.11</v>
      </c>
      <c r="C113">
        <v>0</v>
      </c>
      <c r="D113">
        <v>1</v>
      </c>
      <c r="E113">
        <v>1</v>
      </c>
      <c r="F113">
        <v>0</v>
      </c>
      <c r="G113">
        <v>7.3109452755398818E-2</v>
      </c>
      <c r="H113">
        <v>7.3109452755398818E-2</v>
      </c>
      <c r="I113">
        <v>0.92689054724460118</v>
      </c>
      <c r="J113">
        <v>-7.5919792399627137E-2</v>
      </c>
      <c r="K113">
        <v>100</v>
      </c>
      <c r="L113">
        <v>7.8876036628848747E-2</v>
      </c>
      <c r="AD113">
        <v>0.16275880114139912</v>
      </c>
      <c r="AE113">
        <v>1</v>
      </c>
      <c r="AF113">
        <v>0</v>
      </c>
      <c r="AG113">
        <v>102</v>
      </c>
      <c r="AH113">
        <v>7</v>
      </c>
      <c r="AI113">
        <v>0.31999999999999995</v>
      </c>
      <c r="AJ113">
        <v>0.95333333333333337</v>
      </c>
      <c r="AK113">
        <v>6.3555555555554911E-3</v>
      </c>
    </row>
    <row r="114" spans="1:37">
      <c r="A114">
        <v>512.20000000000005</v>
      </c>
      <c r="B114">
        <v>15.92</v>
      </c>
      <c r="C114">
        <v>0</v>
      </c>
      <c r="D114">
        <v>1</v>
      </c>
      <c r="E114">
        <v>1</v>
      </c>
      <c r="F114">
        <v>0</v>
      </c>
      <c r="G114">
        <v>0.11289719212132705</v>
      </c>
      <c r="H114">
        <v>0.11289719212132705</v>
      </c>
      <c r="I114">
        <v>0.88710280787867291</v>
      </c>
      <c r="J114">
        <v>-0.11979439822706565</v>
      </c>
      <c r="K114">
        <v>100</v>
      </c>
      <c r="L114">
        <v>0.12726506005690352</v>
      </c>
      <c r="AD114">
        <v>0.16957759736109193</v>
      </c>
      <c r="AE114">
        <v>1</v>
      </c>
      <c r="AF114">
        <v>0</v>
      </c>
      <c r="AG114">
        <v>103</v>
      </c>
      <c r="AH114">
        <v>7</v>
      </c>
      <c r="AI114">
        <v>0.31333333333333335</v>
      </c>
      <c r="AJ114">
        <v>0.95333333333333337</v>
      </c>
      <c r="AK114">
        <v>6.3555555555555969E-3</v>
      </c>
    </row>
    <row r="115" spans="1:37">
      <c r="A115">
        <v>512.20000000000005</v>
      </c>
      <c r="B115">
        <v>16.21</v>
      </c>
      <c r="C115">
        <v>0</v>
      </c>
      <c r="D115">
        <v>1</v>
      </c>
      <c r="E115">
        <v>1</v>
      </c>
      <c r="F115">
        <v>0</v>
      </c>
      <c r="G115">
        <v>0.12080442736161223</v>
      </c>
      <c r="H115">
        <v>0.12080442736161223</v>
      </c>
      <c r="I115">
        <v>0.87919557263838777</v>
      </c>
      <c r="J115">
        <v>-0.12874791157602802</v>
      </c>
      <c r="K115">
        <v>100</v>
      </c>
      <c r="L115">
        <v>0.137403361801617</v>
      </c>
      <c r="AD115">
        <v>0.17042394558257151</v>
      </c>
      <c r="AE115">
        <v>1</v>
      </c>
      <c r="AF115">
        <v>0</v>
      </c>
      <c r="AG115">
        <v>104</v>
      </c>
      <c r="AH115">
        <v>7</v>
      </c>
      <c r="AI115">
        <v>0.30666666666666664</v>
      </c>
      <c r="AJ115">
        <v>0.95333333333333337</v>
      </c>
      <c r="AK115">
        <v>6.3555555555554911E-3</v>
      </c>
    </row>
    <row r="116" spans="1:37">
      <c r="A116">
        <v>513.70000000000005</v>
      </c>
      <c r="B116">
        <v>16.02</v>
      </c>
      <c r="C116">
        <v>0</v>
      </c>
      <c r="D116">
        <v>1</v>
      </c>
      <c r="E116">
        <v>1</v>
      </c>
      <c r="F116">
        <v>0</v>
      </c>
      <c r="G116">
        <v>0.11742672323822659</v>
      </c>
      <c r="H116">
        <v>0.11742672323822659</v>
      </c>
      <c r="I116">
        <v>0.88257327676177344</v>
      </c>
      <c r="J116">
        <v>-0.12491346046393012</v>
      </c>
      <c r="K116">
        <v>100</v>
      </c>
      <c r="L116">
        <v>0.13305039516840339</v>
      </c>
      <c r="AD116">
        <v>0.17175403879976564</v>
      </c>
      <c r="AE116">
        <v>1</v>
      </c>
      <c r="AF116">
        <v>0</v>
      </c>
      <c r="AG116">
        <v>105</v>
      </c>
      <c r="AH116">
        <v>7</v>
      </c>
      <c r="AI116">
        <v>0.30000000000000004</v>
      </c>
      <c r="AJ116">
        <v>0.95333333333333337</v>
      </c>
      <c r="AK116">
        <v>6.3555555555555969E-3</v>
      </c>
    </row>
    <row r="117" spans="1:37">
      <c r="A117">
        <v>515.9</v>
      </c>
      <c r="B117">
        <v>13.12</v>
      </c>
      <c r="C117">
        <v>0</v>
      </c>
      <c r="D117">
        <v>1</v>
      </c>
      <c r="E117">
        <v>1</v>
      </c>
      <c r="F117">
        <v>0</v>
      </c>
      <c r="G117">
        <v>5.9688117850345959E-2</v>
      </c>
      <c r="H117">
        <v>5.9688117850345959E-2</v>
      </c>
      <c r="I117">
        <v>0.940311882149654</v>
      </c>
      <c r="J117">
        <v>-6.1543669227150148E-2</v>
      </c>
      <c r="K117">
        <v>100</v>
      </c>
      <c r="L117">
        <v>6.3476936730707381E-2</v>
      </c>
      <c r="AD117">
        <v>0.1841353390721544</v>
      </c>
      <c r="AE117">
        <v>1</v>
      </c>
      <c r="AF117">
        <v>0</v>
      </c>
      <c r="AG117">
        <v>106</v>
      </c>
      <c r="AH117">
        <v>7</v>
      </c>
      <c r="AI117">
        <v>0.29333333333333333</v>
      </c>
      <c r="AJ117">
        <v>0.95333333333333337</v>
      </c>
      <c r="AK117">
        <v>6.3555555555555969E-3</v>
      </c>
    </row>
    <row r="118" spans="1:37">
      <c r="A118">
        <v>516.4</v>
      </c>
      <c r="B118">
        <v>16.329999999999998</v>
      </c>
      <c r="C118">
        <v>0</v>
      </c>
      <c r="D118">
        <v>1</v>
      </c>
      <c r="E118">
        <v>1</v>
      </c>
      <c r="F118">
        <v>0</v>
      </c>
      <c r="G118">
        <v>0.12980920891938313</v>
      </c>
      <c r="H118">
        <v>0.12980920891938313</v>
      </c>
      <c r="I118">
        <v>0.87019079108061681</v>
      </c>
      <c r="J118">
        <v>-0.13904279128359498</v>
      </c>
      <c r="K118">
        <v>100</v>
      </c>
      <c r="L118">
        <v>0.14917327355094623</v>
      </c>
      <c r="AD118">
        <v>0.18798334756841262</v>
      </c>
      <c r="AE118">
        <v>1</v>
      </c>
      <c r="AF118">
        <v>0</v>
      </c>
      <c r="AG118">
        <v>107</v>
      </c>
      <c r="AH118">
        <v>7</v>
      </c>
      <c r="AI118">
        <v>0.28666666666666663</v>
      </c>
      <c r="AJ118">
        <v>0.95333333333333337</v>
      </c>
      <c r="AK118">
        <v>6.3555555555554911E-3</v>
      </c>
    </row>
    <row r="119" spans="1:37">
      <c r="A119">
        <v>516.6</v>
      </c>
      <c r="B119">
        <v>15.7</v>
      </c>
      <c r="C119">
        <v>0</v>
      </c>
      <c r="D119">
        <v>1</v>
      </c>
      <c r="E119">
        <v>1</v>
      </c>
      <c r="F119">
        <v>0</v>
      </c>
      <c r="G119">
        <v>0.11237016110311657</v>
      </c>
      <c r="H119">
        <v>0.11237016110311657</v>
      </c>
      <c r="I119">
        <v>0.88762983889688341</v>
      </c>
      <c r="J119">
        <v>-0.11920047098437866</v>
      </c>
      <c r="K119">
        <v>100</v>
      </c>
      <c r="L119">
        <v>0.12659574540978302</v>
      </c>
      <c r="AD119">
        <v>0.19139644920588458</v>
      </c>
      <c r="AE119">
        <v>1</v>
      </c>
      <c r="AF119">
        <v>0</v>
      </c>
      <c r="AG119">
        <v>108</v>
      </c>
      <c r="AH119">
        <v>7</v>
      </c>
      <c r="AI119">
        <v>0.28000000000000003</v>
      </c>
      <c r="AJ119">
        <v>0.95333333333333337</v>
      </c>
      <c r="AK119">
        <v>6.3555555555555969E-3</v>
      </c>
    </row>
    <row r="120" spans="1:37">
      <c r="A120">
        <v>519.4</v>
      </c>
      <c r="B120">
        <v>20.78</v>
      </c>
      <c r="C120">
        <v>0</v>
      </c>
      <c r="D120">
        <v>1</v>
      </c>
      <c r="E120">
        <v>1</v>
      </c>
      <c r="F120">
        <v>0</v>
      </c>
      <c r="G120">
        <v>0.33393682035842281</v>
      </c>
      <c r="H120">
        <v>0.33393682035842281</v>
      </c>
      <c r="I120">
        <v>0.66606317964157724</v>
      </c>
      <c r="J120">
        <v>-0.40637074861439104</v>
      </c>
      <c r="K120">
        <v>100</v>
      </c>
      <c r="L120">
        <v>0.50135907608362507</v>
      </c>
      <c r="AD120">
        <v>0.19975989345485359</v>
      </c>
      <c r="AE120">
        <v>1</v>
      </c>
      <c r="AF120">
        <v>0</v>
      </c>
      <c r="AG120">
        <v>109</v>
      </c>
      <c r="AH120">
        <v>7</v>
      </c>
      <c r="AI120">
        <v>0.27333333333333332</v>
      </c>
      <c r="AJ120">
        <v>0.95333333333333337</v>
      </c>
      <c r="AK120">
        <v>6.3555555555554911E-3</v>
      </c>
    </row>
    <row r="121" spans="1:37">
      <c r="A121">
        <v>519.79999999999995</v>
      </c>
      <c r="B121">
        <v>21.82</v>
      </c>
      <c r="C121">
        <v>1</v>
      </c>
      <c r="D121">
        <v>0</v>
      </c>
      <c r="E121">
        <v>1</v>
      </c>
      <c r="F121">
        <v>1</v>
      </c>
      <c r="G121">
        <v>0.39873293829298995</v>
      </c>
      <c r="H121">
        <v>0.39873293829298995</v>
      </c>
      <c r="I121">
        <v>0.60126706170701005</v>
      </c>
      <c r="J121">
        <v>-0.91946341377847696</v>
      </c>
      <c r="K121">
        <v>0</v>
      </c>
      <c r="L121">
        <v>1.5079443004660869</v>
      </c>
      <c r="AD121">
        <v>0.20427789565231622</v>
      </c>
      <c r="AE121">
        <v>1</v>
      </c>
      <c r="AF121">
        <v>0</v>
      </c>
      <c r="AG121">
        <v>110</v>
      </c>
      <c r="AH121">
        <v>7</v>
      </c>
      <c r="AI121">
        <v>0.26666666666666672</v>
      </c>
      <c r="AJ121">
        <v>0.95333333333333337</v>
      </c>
      <c r="AK121">
        <v>6.3555555555555969E-3</v>
      </c>
    </row>
    <row r="122" spans="1:37">
      <c r="A122">
        <v>520</v>
      </c>
      <c r="B122">
        <v>15.71</v>
      </c>
      <c r="C122">
        <v>0</v>
      </c>
      <c r="D122">
        <v>1</v>
      </c>
      <c r="E122">
        <v>1</v>
      </c>
      <c r="F122">
        <v>0</v>
      </c>
      <c r="G122">
        <v>0.11678274392590637</v>
      </c>
      <c r="H122">
        <v>0.11678274392590637</v>
      </c>
      <c r="I122">
        <v>0.88321725607409363</v>
      </c>
      <c r="J122">
        <v>-0.12418406552280241</v>
      </c>
      <c r="K122">
        <v>100</v>
      </c>
      <c r="L122">
        <v>0.13222425526988277</v>
      </c>
      <c r="AD122">
        <v>0.20531506304004593</v>
      </c>
      <c r="AE122">
        <v>1</v>
      </c>
      <c r="AF122">
        <v>0</v>
      </c>
      <c r="AG122">
        <v>111</v>
      </c>
      <c r="AH122">
        <v>7</v>
      </c>
      <c r="AI122">
        <v>0.26</v>
      </c>
      <c r="AJ122">
        <v>0.95333333333333337</v>
      </c>
      <c r="AK122">
        <v>6.3555555555555969E-3</v>
      </c>
    </row>
    <row r="123" spans="1:37">
      <c r="A123">
        <v>520</v>
      </c>
      <c r="B123">
        <v>15.86</v>
      </c>
      <c r="C123">
        <v>0</v>
      </c>
      <c r="D123">
        <v>1</v>
      </c>
      <c r="E123">
        <v>1</v>
      </c>
      <c r="F123">
        <v>0</v>
      </c>
      <c r="G123">
        <v>0.12093454213034444</v>
      </c>
      <c r="H123">
        <v>0.12093454213034444</v>
      </c>
      <c r="I123">
        <v>0.87906545786965551</v>
      </c>
      <c r="J123">
        <v>-0.12889591550344509</v>
      </c>
      <c r="K123">
        <v>100</v>
      </c>
      <c r="L123">
        <v>0.1375717144243383</v>
      </c>
      <c r="AD123">
        <v>0.21264013805892643</v>
      </c>
      <c r="AE123">
        <v>1</v>
      </c>
      <c r="AF123">
        <v>0</v>
      </c>
      <c r="AG123">
        <v>112</v>
      </c>
      <c r="AH123">
        <v>7</v>
      </c>
      <c r="AI123">
        <v>0.2533333333333333</v>
      </c>
      <c r="AJ123">
        <v>0.95333333333333337</v>
      </c>
      <c r="AK123">
        <v>6.3555555555554911E-3</v>
      </c>
    </row>
    <row r="124" spans="1:37">
      <c r="A124">
        <v>523.79999999999995</v>
      </c>
      <c r="B124">
        <v>18.420000000000002</v>
      </c>
      <c r="C124">
        <v>0</v>
      </c>
      <c r="D124">
        <v>1</v>
      </c>
      <c r="E124">
        <v>1</v>
      </c>
      <c r="F124">
        <v>0</v>
      </c>
      <c r="G124">
        <v>0.22074649582367029</v>
      </c>
      <c r="H124">
        <v>0.22074649582367029</v>
      </c>
      <c r="I124">
        <v>0.77925350417632977</v>
      </c>
      <c r="J124">
        <v>-0.2494188634871437</v>
      </c>
      <c r="K124">
        <v>100</v>
      </c>
      <c r="L124">
        <v>0.28327943941297912</v>
      </c>
      <c r="AD124">
        <v>0.22074649582367029</v>
      </c>
      <c r="AE124">
        <v>1</v>
      </c>
      <c r="AF124">
        <v>0</v>
      </c>
      <c r="AG124">
        <v>113</v>
      </c>
      <c r="AH124">
        <v>7</v>
      </c>
      <c r="AI124">
        <v>0.2466666666666667</v>
      </c>
      <c r="AJ124">
        <v>0.95333333333333337</v>
      </c>
      <c r="AK124">
        <v>6.3555555555555969E-3</v>
      </c>
    </row>
    <row r="125" spans="1:37">
      <c r="A125">
        <v>526.4</v>
      </c>
      <c r="B125">
        <v>22.22</v>
      </c>
      <c r="C125">
        <v>0</v>
      </c>
      <c r="D125">
        <v>1</v>
      </c>
      <c r="E125">
        <v>1</v>
      </c>
      <c r="F125">
        <v>0</v>
      </c>
      <c r="G125">
        <v>0.44381002345081078</v>
      </c>
      <c r="H125">
        <v>0.44381002345081078</v>
      </c>
      <c r="I125">
        <v>0.55618997654918922</v>
      </c>
      <c r="J125">
        <v>-0.58664535865140188</v>
      </c>
      <c r="K125">
        <v>100</v>
      </c>
      <c r="L125">
        <v>0.79794682062480571</v>
      </c>
      <c r="AD125">
        <v>0.22543528254333139</v>
      </c>
      <c r="AE125">
        <v>1</v>
      </c>
      <c r="AF125">
        <v>0</v>
      </c>
      <c r="AG125">
        <v>114</v>
      </c>
      <c r="AH125">
        <v>7</v>
      </c>
      <c r="AI125">
        <v>0.24</v>
      </c>
      <c r="AJ125">
        <v>0.95333333333333337</v>
      </c>
      <c r="AK125">
        <v>0</v>
      </c>
    </row>
    <row r="126" spans="1:37">
      <c r="A126">
        <v>527.20000000000005</v>
      </c>
      <c r="B126">
        <v>19.309999999999999</v>
      </c>
      <c r="C126">
        <v>0</v>
      </c>
      <c r="D126">
        <v>1</v>
      </c>
      <c r="E126">
        <v>1</v>
      </c>
      <c r="F126">
        <v>0</v>
      </c>
      <c r="G126">
        <v>0.27185500167587962</v>
      </c>
      <c r="H126">
        <v>0.27185500167587962</v>
      </c>
      <c r="I126">
        <v>0.72814499832412038</v>
      </c>
      <c r="J126">
        <v>-0.31725507709572032</v>
      </c>
      <c r="K126">
        <v>100</v>
      </c>
      <c r="L126">
        <v>0.37335283810446274</v>
      </c>
      <c r="AD126">
        <v>0.22586148922670693</v>
      </c>
      <c r="AE126">
        <v>0</v>
      </c>
      <c r="AF126">
        <v>1</v>
      </c>
      <c r="AG126">
        <v>114</v>
      </c>
      <c r="AH126">
        <v>8</v>
      </c>
      <c r="AI126">
        <v>0.24</v>
      </c>
      <c r="AJ126">
        <v>0.94666666666666666</v>
      </c>
      <c r="AK126">
        <v>6.3111111111111519E-3</v>
      </c>
    </row>
    <row r="127" spans="1:37">
      <c r="A127">
        <v>529.4</v>
      </c>
      <c r="B127">
        <v>22.54</v>
      </c>
      <c r="C127">
        <v>0</v>
      </c>
      <c r="D127">
        <v>1</v>
      </c>
      <c r="E127">
        <v>1</v>
      </c>
      <c r="F127">
        <v>0</v>
      </c>
      <c r="G127">
        <v>0.47375299338077836</v>
      </c>
      <c r="H127">
        <v>0.47375299338077836</v>
      </c>
      <c r="I127">
        <v>0.52624700661922164</v>
      </c>
      <c r="J127">
        <v>-0.64198458213621912</v>
      </c>
      <c r="K127">
        <v>100</v>
      </c>
      <c r="L127">
        <v>0.90024833855933628</v>
      </c>
      <c r="AD127">
        <v>0.23787278705009446</v>
      </c>
      <c r="AE127">
        <v>1</v>
      </c>
      <c r="AF127">
        <v>0</v>
      </c>
      <c r="AG127">
        <v>115</v>
      </c>
      <c r="AH127">
        <v>8</v>
      </c>
      <c r="AI127">
        <v>0.23333333333333328</v>
      </c>
      <c r="AJ127">
        <v>0.94666666666666666</v>
      </c>
      <c r="AK127">
        <v>6.3111111111110469E-3</v>
      </c>
    </row>
    <row r="128" spans="1:37">
      <c r="A128">
        <v>530.20000000000005</v>
      </c>
      <c r="B128">
        <v>15.56</v>
      </c>
      <c r="C128">
        <v>1</v>
      </c>
      <c r="D128">
        <v>0</v>
      </c>
      <c r="E128">
        <v>1</v>
      </c>
      <c r="F128">
        <v>1</v>
      </c>
      <c r="G128">
        <v>0.12561165148550715</v>
      </c>
      <c r="H128">
        <v>0.12561165148550715</v>
      </c>
      <c r="I128">
        <v>0.87438834851449287</v>
      </c>
      <c r="J128">
        <v>-2.0745602626462376</v>
      </c>
      <c r="K128">
        <v>0</v>
      </c>
      <c r="L128">
        <v>6.9610449203860538</v>
      </c>
      <c r="AD128">
        <v>0.23887533160980243</v>
      </c>
      <c r="AE128">
        <v>1</v>
      </c>
      <c r="AF128">
        <v>0</v>
      </c>
      <c r="AG128">
        <v>116</v>
      </c>
      <c r="AH128">
        <v>8</v>
      </c>
      <c r="AI128">
        <v>0.22666666666666668</v>
      </c>
      <c r="AJ128">
        <v>0.94666666666666666</v>
      </c>
      <c r="AK128">
        <v>0</v>
      </c>
    </row>
    <row r="129" spans="1:37">
      <c r="A129">
        <v>531.5</v>
      </c>
      <c r="B129">
        <v>21.81</v>
      </c>
      <c r="C129">
        <v>1</v>
      </c>
      <c r="D129">
        <v>0</v>
      </c>
      <c r="E129">
        <v>1</v>
      </c>
      <c r="F129">
        <v>1</v>
      </c>
      <c r="G129">
        <v>0.43222159314047254</v>
      </c>
      <c r="H129">
        <v>0.43222159314047254</v>
      </c>
      <c r="I129">
        <v>0.56777840685952752</v>
      </c>
      <c r="J129">
        <v>-0.83881687516598458</v>
      </c>
      <c r="K129">
        <v>0</v>
      </c>
      <c r="L129">
        <v>1.3136280460541427</v>
      </c>
      <c r="AD129">
        <v>0.25576352633382637</v>
      </c>
      <c r="AE129">
        <v>0</v>
      </c>
      <c r="AF129">
        <v>1</v>
      </c>
      <c r="AG129">
        <v>116</v>
      </c>
      <c r="AH129">
        <v>9</v>
      </c>
      <c r="AI129">
        <v>0.22666666666666668</v>
      </c>
      <c r="AJ129">
        <v>0.94</v>
      </c>
      <c r="AK129">
        <v>6.2666666666667068E-3</v>
      </c>
    </row>
    <row r="130" spans="1:37">
      <c r="A130">
        <v>534.6</v>
      </c>
      <c r="B130">
        <v>18.66</v>
      </c>
      <c r="C130">
        <v>1</v>
      </c>
      <c r="D130">
        <v>0</v>
      </c>
      <c r="E130">
        <v>1</v>
      </c>
      <c r="F130">
        <v>1</v>
      </c>
      <c r="G130">
        <v>0.25576352633382637</v>
      </c>
      <c r="H130">
        <v>0.25576352633382637</v>
      </c>
      <c r="I130">
        <v>0.74423647366617363</v>
      </c>
      <c r="J130">
        <v>-1.3635019866581526</v>
      </c>
      <c r="K130">
        <v>0</v>
      </c>
      <c r="L130">
        <v>2.9098616379521802</v>
      </c>
      <c r="AD130">
        <v>0.25705339882086037</v>
      </c>
      <c r="AE130">
        <v>1</v>
      </c>
      <c r="AF130">
        <v>0</v>
      </c>
      <c r="AG130">
        <v>117</v>
      </c>
      <c r="AH130">
        <v>9</v>
      </c>
      <c r="AI130">
        <v>0.21999999999999997</v>
      </c>
      <c r="AJ130">
        <v>0.94</v>
      </c>
      <c r="AK130">
        <v>0</v>
      </c>
    </row>
    <row r="131" spans="1:37">
      <c r="A131">
        <v>538.9</v>
      </c>
      <c r="B131">
        <v>15.34</v>
      </c>
      <c r="C131">
        <v>0</v>
      </c>
      <c r="D131">
        <v>1</v>
      </c>
      <c r="E131">
        <v>1</v>
      </c>
      <c r="F131">
        <v>0</v>
      </c>
      <c r="G131">
        <v>0.13079701396426538</v>
      </c>
      <c r="H131">
        <v>0.13079701396426538</v>
      </c>
      <c r="I131">
        <v>0.86920298603573465</v>
      </c>
      <c r="J131">
        <v>-0.14017859522180728</v>
      </c>
      <c r="K131">
        <v>100</v>
      </c>
      <c r="L131">
        <v>0.15047925060727765</v>
      </c>
      <c r="AD131">
        <v>0.27031846309532775</v>
      </c>
      <c r="AE131">
        <v>0</v>
      </c>
      <c r="AF131">
        <v>1</v>
      </c>
      <c r="AG131">
        <v>117</v>
      </c>
      <c r="AH131">
        <v>10</v>
      </c>
      <c r="AI131">
        <v>0.21999999999999997</v>
      </c>
      <c r="AJ131">
        <v>0.93333333333333335</v>
      </c>
      <c r="AK131">
        <v>6.2222222222221586E-3</v>
      </c>
    </row>
    <row r="132" spans="1:37">
      <c r="A132">
        <v>541.6</v>
      </c>
      <c r="B132">
        <v>17.43</v>
      </c>
      <c r="C132">
        <v>0</v>
      </c>
      <c r="D132">
        <v>1</v>
      </c>
      <c r="E132">
        <v>1</v>
      </c>
      <c r="F132">
        <v>0</v>
      </c>
      <c r="G132">
        <v>0.21264013805892643</v>
      </c>
      <c r="H132">
        <v>0.21264013805892643</v>
      </c>
      <c r="I132">
        <v>0.78735986194107355</v>
      </c>
      <c r="J132">
        <v>-0.23906987720857911</v>
      </c>
      <c r="K132">
        <v>100</v>
      </c>
      <c r="L132">
        <v>0.27006728223954163</v>
      </c>
      <c r="AD132">
        <v>0.27185500167587962</v>
      </c>
      <c r="AE132">
        <v>1</v>
      </c>
      <c r="AF132">
        <v>0</v>
      </c>
      <c r="AG132">
        <v>118</v>
      </c>
      <c r="AH132">
        <v>10</v>
      </c>
      <c r="AI132">
        <v>0.21333333333333337</v>
      </c>
      <c r="AJ132">
        <v>0.93333333333333335</v>
      </c>
      <c r="AK132">
        <v>6.2222222222222626E-3</v>
      </c>
    </row>
    <row r="133" spans="1:37">
      <c r="A133">
        <v>545.20000000000005</v>
      </c>
      <c r="B133">
        <v>20.28</v>
      </c>
      <c r="C133">
        <v>1</v>
      </c>
      <c r="D133">
        <v>0</v>
      </c>
      <c r="E133">
        <v>1</v>
      </c>
      <c r="F133">
        <v>1</v>
      </c>
      <c r="G133">
        <v>0.374595889980818</v>
      </c>
      <c r="H133">
        <v>0.374595889980818</v>
      </c>
      <c r="I133">
        <v>0.62540411001918206</v>
      </c>
      <c r="J133">
        <v>-0.98190746078669566</v>
      </c>
      <c r="K133">
        <v>0</v>
      </c>
      <c r="L133">
        <v>1.6695434379998331</v>
      </c>
      <c r="AD133">
        <v>0.27496847621708442</v>
      </c>
      <c r="AE133">
        <v>1</v>
      </c>
      <c r="AF133">
        <v>0</v>
      </c>
      <c r="AG133">
        <v>119</v>
      </c>
      <c r="AH133">
        <v>10</v>
      </c>
      <c r="AI133">
        <v>0.20666666666666667</v>
      </c>
      <c r="AJ133">
        <v>0.93333333333333335</v>
      </c>
      <c r="AK133">
        <v>6.2222222222222626E-3</v>
      </c>
    </row>
    <row r="134" spans="1:37">
      <c r="A134">
        <v>546.4</v>
      </c>
      <c r="B134">
        <v>17.02</v>
      </c>
      <c r="C134">
        <v>0</v>
      </c>
      <c r="D134">
        <v>1</v>
      </c>
      <c r="E134">
        <v>1</v>
      </c>
      <c r="F134">
        <v>0</v>
      </c>
      <c r="G134">
        <v>0.20427789565231622</v>
      </c>
      <c r="H134">
        <v>0.20427789565231622</v>
      </c>
      <c r="I134">
        <v>0.79572210434768376</v>
      </c>
      <c r="J134">
        <v>-0.22850526923373299</v>
      </c>
      <c r="K134">
        <v>100</v>
      </c>
      <c r="L134">
        <v>0.25672014706664326</v>
      </c>
      <c r="AD134">
        <v>0.28558799702958726</v>
      </c>
      <c r="AE134">
        <v>1</v>
      </c>
      <c r="AF134">
        <v>0</v>
      </c>
      <c r="AG134">
        <v>120</v>
      </c>
      <c r="AH134">
        <v>10</v>
      </c>
      <c r="AI134">
        <v>0.19999999999999996</v>
      </c>
      <c r="AJ134">
        <v>0.93333333333333335</v>
      </c>
      <c r="AK134">
        <v>6.2222222222221586E-3</v>
      </c>
    </row>
    <row r="135" spans="1:37">
      <c r="A135">
        <v>551.70000000000005</v>
      </c>
      <c r="B135">
        <v>14.76</v>
      </c>
      <c r="C135">
        <v>0</v>
      </c>
      <c r="D135">
        <v>1</v>
      </c>
      <c r="E135">
        <v>1</v>
      </c>
      <c r="F135">
        <v>0</v>
      </c>
      <c r="G135">
        <v>0.13085596929656712</v>
      </c>
      <c r="H135">
        <v>0.13085596929656712</v>
      </c>
      <c r="I135">
        <v>0.86914403070343282</v>
      </c>
      <c r="J135">
        <v>-0.14024642440868049</v>
      </c>
      <c r="K135">
        <v>100</v>
      </c>
      <c r="L135">
        <v>0.15055728932598225</v>
      </c>
      <c r="AD135">
        <v>0.30326458500348952</v>
      </c>
      <c r="AE135">
        <v>1</v>
      </c>
      <c r="AF135">
        <v>0</v>
      </c>
      <c r="AG135">
        <v>121</v>
      </c>
      <c r="AH135">
        <v>10</v>
      </c>
      <c r="AI135">
        <v>0.19333333333333336</v>
      </c>
      <c r="AJ135">
        <v>0.93333333333333335</v>
      </c>
      <c r="AK135">
        <v>6.2222222222222626E-3</v>
      </c>
    </row>
    <row r="136" spans="1:37">
      <c r="A136">
        <v>553.5</v>
      </c>
      <c r="B136">
        <v>16.39</v>
      </c>
      <c r="C136">
        <v>0</v>
      </c>
      <c r="D136">
        <v>1</v>
      </c>
      <c r="E136">
        <v>1</v>
      </c>
      <c r="F136">
        <v>0</v>
      </c>
      <c r="G136">
        <v>0.19139644920588458</v>
      </c>
      <c r="H136">
        <v>0.19139644920588458</v>
      </c>
      <c r="I136">
        <v>0.80860355079411539</v>
      </c>
      <c r="J136">
        <v>-0.21244653049879189</v>
      </c>
      <c r="K136">
        <v>100</v>
      </c>
      <c r="L136">
        <v>0.23669998606599918</v>
      </c>
      <c r="AD136">
        <v>0.30976115717146896</v>
      </c>
      <c r="AE136">
        <v>1</v>
      </c>
      <c r="AF136">
        <v>0</v>
      </c>
      <c r="AG136">
        <v>122</v>
      </c>
      <c r="AH136">
        <v>10</v>
      </c>
      <c r="AI136">
        <v>0.18666666666666665</v>
      </c>
      <c r="AJ136">
        <v>0.93333333333333335</v>
      </c>
      <c r="AK136">
        <v>6.2222222222221586E-3</v>
      </c>
    </row>
    <row r="137" spans="1:37">
      <c r="A137">
        <v>555.1</v>
      </c>
      <c r="B137">
        <v>18.3</v>
      </c>
      <c r="C137">
        <v>0</v>
      </c>
      <c r="D137">
        <v>1</v>
      </c>
      <c r="E137">
        <v>1</v>
      </c>
      <c r="F137">
        <v>0</v>
      </c>
      <c r="G137">
        <v>0.28558799702958726</v>
      </c>
      <c r="H137">
        <v>0.28558799702958726</v>
      </c>
      <c r="I137">
        <v>0.71441200297041274</v>
      </c>
      <c r="J137">
        <v>-0.33629544809064832</v>
      </c>
      <c r="K137">
        <v>100</v>
      </c>
      <c r="L137">
        <v>0.39975251793384947</v>
      </c>
      <c r="AD137">
        <v>0.32736874871597654</v>
      </c>
      <c r="AE137">
        <v>1</v>
      </c>
      <c r="AF137">
        <v>0</v>
      </c>
      <c r="AG137">
        <v>123</v>
      </c>
      <c r="AH137">
        <v>10</v>
      </c>
      <c r="AI137">
        <v>0.18000000000000005</v>
      </c>
      <c r="AJ137">
        <v>0.93333333333333335</v>
      </c>
      <c r="AK137">
        <v>6.2222222222222626E-3</v>
      </c>
    </row>
    <row r="138" spans="1:37">
      <c r="A138">
        <v>559.20000000000005</v>
      </c>
      <c r="B138">
        <v>10.94</v>
      </c>
      <c r="C138">
        <v>0</v>
      </c>
      <c r="D138">
        <v>1</v>
      </c>
      <c r="E138">
        <v>1</v>
      </c>
      <c r="F138">
        <v>0</v>
      </c>
      <c r="G138">
        <v>5.6629166409207933E-2</v>
      </c>
      <c r="H138">
        <v>5.6629166409207933E-2</v>
      </c>
      <c r="I138">
        <v>0.9433708335907921</v>
      </c>
      <c r="J138">
        <v>-5.8295824879988772E-2</v>
      </c>
      <c r="K138">
        <v>100</v>
      </c>
      <c r="L138">
        <v>6.0028532145368491E-2</v>
      </c>
      <c r="AD138">
        <v>0.33393682035842281</v>
      </c>
      <c r="AE138">
        <v>1</v>
      </c>
      <c r="AF138">
        <v>0</v>
      </c>
      <c r="AG138">
        <v>124</v>
      </c>
      <c r="AH138">
        <v>10</v>
      </c>
      <c r="AI138">
        <v>0.17333333333333334</v>
      </c>
      <c r="AJ138">
        <v>0.93333333333333335</v>
      </c>
      <c r="AK138">
        <v>0</v>
      </c>
    </row>
    <row r="139" spans="1:37">
      <c r="A139">
        <v>559.20000000000005</v>
      </c>
      <c r="B139">
        <v>20.82</v>
      </c>
      <c r="C139">
        <v>1</v>
      </c>
      <c r="D139">
        <v>0</v>
      </c>
      <c r="E139">
        <v>1</v>
      </c>
      <c r="F139">
        <v>1</v>
      </c>
      <c r="G139">
        <v>0.44977289618014954</v>
      </c>
      <c r="H139">
        <v>0.44977289618014954</v>
      </c>
      <c r="I139">
        <v>0.55022710381985052</v>
      </c>
      <c r="J139">
        <v>-0.79901249876436364</v>
      </c>
      <c r="K139">
        <v>0</v>
      </c>
      <c r="L139">
        <v>1.2233442888463106</v>
      </c>
      <c r="AD139">
        <v>0.33650823866127788</v>
      </c>
      <c r="AE139">
        <v>0</v>
      </c>
      <c r="AF139">
        <v>1</v>
      </c>
      <c r="AG139">
        <v>124</v>
      </c>
      <c r="AH139">
        <v>11</v>
      </c>
      <c r="AI139">
        <v>0.17333333333333334</v>
      </c>
      <c r="AJ139">
        <v>0.92666666666666664</v>
      </c>
      <c r="AK139">
        <v>6.1777777777778176E-3</v>
      </c>
    </row>
    <row r="140" spans="1:37">
      <c r="A140">
        <v>561</v>
      </c>
      <c r="B140">
        <v>21.84</v>
      </c>
      <c r="C140">
        <v>0</v>
      </c>
      <c r="D140">
        <v>1</v>
      </c>
      <c r="E140">
        <v>1</v>
      </c>
      <c r="F140">
        <v>0</v>
      </c>
      <c r="G140">
        <v>0.52239365118724645</v>
      </c>
      <c r="H140">
        <v>0.52239365118724645</v>
      </c>
      <c r="I140">
        <v>0.47760634881275355</v>
      </c>
      <c r="J140">
        <v>-0.73896842383306627</v>
      </c>
      <c r="K140">
        <v>0</v>
      </c>
      <c r="L140">
        <v>1.0937745121810596</v>
      </c>
      <c r="AD140">
        <v>0.33891740460217246</v>
      </c>
      <c r="AE140">
        <v>1</v>
      </c>
      <c r="AF140">
        <v>0</v>
      </c>
      <c r="AG140">
        <v>125</v>
      </c>
      <c r="AH140">
        <v>11</v>
      </c>
      <c r="AI140">
        <v>0.16666666666666663</v>
      </c>
      <c r="AJ140">
        <v>0.92666666666666664</v>
      </c>
      <c r="AK140">
        <v>6.1777777777777144E-3</v>
      </c>
    </row>
    <row r="141" spans="1:37">
      <c r="A141">
        <v>561</v>
      </c>
      <c r="B141">
        <v>22.3</v>
      </c>
      <c r="C141">
        <v>0</v>
      </c>
      <c r="D141">
        <v>1</v>
      </c>
      <c r="E141">
        <v>1</v>
      </c>
      <c r="F141">
        <v>0</v>
      </c>
      <c r="G141">
        <v>0.55260843996425257</v>
      </c>
      <c r="H141">
        <v>0.55260843996425257</v>
      </c>
      <c r="I141">
        <v>0.44739156003574743</v>
      </c>
      <c r="J141">
        <v>-0.80432109457488143</v>
      </c>
      <c r="K141">
        <v>0</v>
      </c>
      <c r="L141">
        <v>1.2351785087767371</v>
      </c>
      <c r="AD141">
        <v>0.34058593888953181</v>
      </c>
      <c r="AE141">
        <v>1</v>
      </c>
      <c r="AF141">
        <v>0</v>
      </c>
      <c r="AG141">
        <v>126</v>
      </c>
      <c r="AH141">
        <v>11</v>
      </c>
      <c r="AI141">
        <v>0.16000000000000003</v>
      </c>
      <c r="AJ141">
        <v>0.92666666666666664</v>
      </c>
      <c r="AK141">
        <v>6.1777777777778176E-3</v>
      </c>
    </row>
    <row r="142" spans="1:37">
      <c r="A142">
        <v>561.29999999999995</v>
      </c>
      <c r="B142">
        <v>13.9</v>
      </c>
      <c r="C142">
        <v>0</v>
      </c>
      <c r="D142">
        <v>1</v>
      </c>
      <c r="E142">
        <v>1</v>
      </c>
      <c r="F142">
        <v>0</v>
      </c>
      <c r="G142">
        <v>0.11864203959891567</v>
      </c>
      <c r="H142">
        <v>0.11864203959891567</v>
      </c>
      <c r="I142">
        <v>0.88135796040108438</v>
      </c>
      <c r="J142">
        <v>-0.12629142410263264</v>
      </c>
      <c r="K142">
        <v>100</v>
      </c>
      <c r="L142">
        <v>0.13461277361689067</v>
      </c>
      <c r="AD142">
        <v>0.3629802126129632</v>
      </c>
      <c r="AE142">
        <v>1</v>
      </c>
      <c r="AF142">
        <v>0</v>
      </c>
      <c r="AG142">
        <v>127</v>
      </c>
      <c r="AH142">
        <v>11</v>
      </c>
      <c r="AI142">
        <v>0.15333333333333332</v>
      </c>
      <c r="AJ142">
        <v>0.92666666666666664</v>
      </c>
      <c r="AK142">
        <v>0</v>
      </c>
    </row>
    <row r="143" spans="1:37">
      <c r="A143">
        <v>563</v>
      </c>
      <c r="B143">
        <v>21.58</v>
      </c>
      <c r="C143">
        <v>1</v>
      </c>
      <c r="D143">
        <v>0</v>
      </c>
      <c r="E143">
        <v>1</v>
      </c>
      <c r="F143">
        <v>1</v>
      </c>
      <c r="G143">
        <v>0.5112352804516892</v>
      </c>
      <c r="H143">
        <v>0.5112352804516892</v>
      </c>
      <c r="I143">
        <v>0.4887647195483108</v>
      </c>
      <c r="J143">
        <v>-0.67092536333214225</v>
      </c>
      <c r="K143">
        <v>100</v>
      </c>
      <c r="L143">
        <v>0.95604653715697185</v>
      </c>
      <c r="AD143">
        <v>0.374595889980818</v>
      </c>
      <c r="AE143">
        <v>0</v>
      </c>
      <c r="AF143">
        <v>1</v>
      </c>
      <c r="AG143">
        <v>127</v>
      </c>
      <c r="AH143">
        <v>12</v>
      </c>
      <c r="AI143">
        <v>0.15333333333333332</v>
      </c>
      <c r="AJ143">
        <v>0.92</v>
      </c>
      <c r="AK143">
        <v>6.1333333333333734E-3</v>
      </c>
    </row>
    <row r="144" spans="1:37">
      <c r="A144">
        <v>565.4</v>
      </c>
      <c r="B144">
        <v>19.63</v>
      </c>
      <c r="C144">
        <v>1</v>
      </c>
      <c r="D144">
        <v>0</v>
      </c>
      <c r="E144">
        <v>1</v>
      </c>
      <c r="F144">
        <v>1</v>
      </c>
      <c r="G144">
        <v>0.39135783210509217</v>
      </c>
      <c r="H144">
        <v>0.39135783210509217</v>
      </c>
      <c r="I144">
        <v>0.60864216789490788</v>
      </c>
      <c r="J144">
        <v>-0.93813296588672346</v>
      </c>
      <c r="K144">
        <v>0</v>
      </c>
      <c r="L144">
        <v>1.5552063047289875</v>
      </c>
      <c r="AD144">
        <v>0.37477363141824782</v>
      </c>
      <c r="AE144">
        <v>1</v>
      </c>
      <c r="AF144">
        <v>0</v>
      </c>
      <c r="AG144">
        <v>128</v>
      </c>
      <c r="AH144">
        <v>12</v>
      </c>
      <c r="AI144">
        <v>0.14666666666666661</v>
      </c>
      <c r="AJ144">
        <v>0.92</v>
      </c>
      <c r="AK144">
        <v>0</v>
      </c>
    </row>
    <row r="145" spans="1:37">
      <c r="A145">
        <v>566.29999999999995</v>
      </c>
      <c r="B145">
        <v>14.36</v>
      </c>
      <c r="C145">
        <v>0</v>
      </c>
      <c r="D145">
        <v>1</v>
      </c>
      <c r="E145">
        <v>1</v>
      </c>
      <c r="F145">
        <v>0</v>
      </c>
      <c r="G145">
        <v>0.13899197881504019</v>
      </c>
      <c r="H145">
        <v>0.13899197881504019</v>
      </c>
      <c r="I145">
        <v>0.86100802118495978</v>
      </c>
      <c r="J145">
        <v>-0.14965145847125083</v>
      </c>
      <c r="K145">
        <v>100</v>
      </c>
      <c r="L145">
        <v>0.16142936580747863</v>
      </c>
      <c r="AD145">
        <v>0.38333150783268471</v>
      </c>
      <c r="AE145">
        <v>0</v>
      </c>
      <c r="AF145">
        <v>1</v>
      </c>
      <c r="AG145">
        <v>128</v>
      </c>
      <c r="AH145">
        <v>13</v>
      </c>
      <c r="AI145">
        <v>0.14666666666666661</v>
      </c>
      <c r="AJ145">
        <v>0.91333333333333333</v>
      </c>
      <c r="AK145">
        <v>0</v>
      </c>
    </row>
    <row r="146" spans="1:37">
      <c r="A146">
        <v>568.9</v>
      </c>
      <c r="B146">
        <v>13.16</v>
      </c>
      <c r="C146">
        <v>0</v>
      </c>
      <c r="D146">
        <v>1</v>
      </c>
      <c r="E146">
        <v>1</v>
      </c>
      <c r="F146">
        <v>0</v>
      </c>
      <c r="G146">
        <v>0.10816615411429188</v>
      </c>
      <c r="H146">
        <v>0.10816615411429188</v>
      </c>
      <c r="I146">
        <v>0.89183384588570813</v>
      </c>
      <c r="J146">
        <v>-0.11447543518138321</v>
      </c>
      <c r="K146">
        <v>100</v>
      </c>
      <c r="L146">
        <v>0.12128509656063645</v>
      </c>
      <c r="AD146">
        <v>0.39135783210509217</v>
      </c>
      <c r="AE146">
        <v>0</v>
      </c>
      <c r="AF146">
        <v>1</v>
      </c>
      <c r="AG146">
        <v>128</v>
      </c>
      <c r="AH146">
        <v>14</v>
      </c>
      <c r="AI146">
        <v>0.14666666666666661</v>
      </c>
      <c r="AJ146">
        <v>0.90666666666666662</v>
      </c>
      <c r="AK146">
        <v>0</v>
      </c>
    </row>
    <row r="147" spans="1:37">
      <c r="A147">
        <v>571.79999999999995</v>
      </c>
      <c r="B147">
        <v>16.34</v>
      </c>
      <c r="C147">
        <v>0</v>
      </c>
      <c r="D147">
        <v>1</v>
      </c>
      <c r="E147">
        <v>1</v>
      </c>
      <c r="F147">
        <v>0</v>
      </c>
      <c r="G147">
        <v>0.22543528254333139</v>
      </c>
      <c r="H147">
        <v>0.22543528254333139</v>
      </c>
      <c r="I147">
        <v>0.77456471745666855</v>
      </c>
      <c r="J147">
        <v>-0.25545406231060569</v>
      </c>
      <c r="K147">
        <v>100</v>
      </c>
      <c r="L147">
        <v>0.29104770390725021</v>
      </c>
      <c r="AD147">
        <v>0.39497596062948193</v>
      </c>
      <c r="AE147">
        <v>0</v>
      </c>
      <c r="AF147">
        <v>1</v>
      </c>
      <c r="AG147">
        <v>128</v>
      </c>
      <c r="AH147">
        <v>15</v>
      </c>
      <c r="AI147">
        <v>0.14666666666666661</v>
      </c>
      <c r="AJ147">
        <v>0.9</v>
      </c>
      <c r="AK147">
        <v>0</v>
      </c>
    </row>
    <row r="148" spans="1:37">
      <c r="A148">
        <v>572.29999999999995</v>
      </c>
      <c r="B148">
        <v>17.84</v>
      </c>
      <c r="C148">
        <v>0</v>
      </c>
      <c r="D148">
        <v>1</v>
      </c>
      <c r="E148">
        <v>1</v>
      </c>
      <c r="F148">
        <v>0</v>
      </c>
      <c r="G148">
        <v>0.30326458500348952</v>
      </c>
      <c r="H148">
        <v>0.30326458500348952</v>
      </c>
      <c r="I148">
        <v>0.69673541499651048</v>
      </c>
      <c r="J148">
        <v>-0.36134954574694694</v>
      </c>
      <c r="K148">
        <v>100</v>
      </c>
      <c r="L148">
        <v>0.43526506400569343</v>
      </c>
      <c r="AD148">
        <v>0.39873293829298995</v>
      </c>
      <c r="AE148">
        <v>0</v>
      </c>
      <c r="AF148">
        <v>1</v>
      </c>
      <c r="AG148">
        <v>128</v>
      </c>
      <c r="AH148">
        <v>16</v>
      </c>
      <c r="AI148">
        <v>0.14666666666666661</v>
      </c>
      <c r="AJ148">
        <v>0.89333333333333331</v>
      </c>
      <c r="AK148">
        <v>0</v>
      </c>
    </row>
    <row r="149" spans="1:37">
      <c r="A149">
        <v>572.6</v>
      </c>
      <c r="B149">
        <v>24.69</v>
      </c>
      <c r="C149">
        <v>1</v>
      </c>
      <c r="D149">
        <v>0</v>
      </c>
      <c r="E149">
        <v>1</v>
      </c>
      <c r="F149">
        <v>1</v>
      </c>
      <c r="G149">
        <v>0.72756506775705254</v>
      </c>
      <c r="H149">
        <v>0.72756506775705254</v>
      </c>
      <c r="I149">
        <v>0.27243493224294746</v>
      </c>
      <c r="J149">
        <v>-0.31805184372014733</v>
      </c>
      <c r="K149">
        <v>100</v>
      </c>
      <c r="L149">
        <v>0.3744475158528619</v>
      </c>
      <c r="AD149">
        <v>0.401029784047436</v>
      </c>
      <c r="AE149">
        <v>0</v>
      </c>
      <c r="AF149">
        <v>1</v>
      </c>
      <c r="AG149">
        <v>128</v>
      </c>
      <c r="AH149">
        <v>17</v>
      </c>
      <c r="AI149">
        <v>0.14666666666666661</v>
      </c>
      <c r="AJ149">
        <v>0.88666666666666671</v>
      </c>
      <c r="AK149">
        <v>5.9111111111110511E-3</v>
      </c>
    </row>
    <row r="150" spans="1:37">
      <c r="A150">
        <v>575.29999999999995</v>
      </c>
      <c r="B150">
        <v>15.6</v>
      </c>
      <c r="C150">
        <v>0</v>
      </c>
      <c r="D150">
        <v>1</v>
      </c>
      <c r="E150">
        <v>1</v>
      </c>
      <c r="F150">
        <v>0</v>
      </c>
      <c r="G150">
        <v>0.19975989345485359</v>
      </c>
      <c r="H150">
        <v>0.19975989345485359</v>
      </c>
      <c r="I150">
        <v>0.80024010654514643</v>
      </c>
      <c r="J150">
        <v>-0.22284346316373005</v>
      </c>
      <c r="K150">
        <v>100</v>
      </c>
      <c r="L150">
        <v>0.24962494608933214</v>
      </c>
      <c r="AD150">
        <v>0.40690514119216475</v>
      </c>
      <c r="AE150">
        <v>1</v>
      </c>
      <c r="AF150">
        <v>0</v>
      </c>
      <c r="AG150">
        <v>129</v>
      </c>
      <c r="AH150">
        <v>17</v>
      </c>
      <c r="AI150">
        <v>0.14000000000000001</v>
      </c>
      <c r="AJ150">
        <v>0.88666666666666671</v>
      </c>
      <c r="AK150">
        <v>0</v>
      </c>
    </row>
    <row r="151" spans="1:37">
      <c r="A151">
        <v>577.9</v>
      </c>
      <c r="B151">
        <v>20.83</v>
      </c>
      <c r="C151">
        <v>1</v>
      </c>
      <c r="D151">
        <v>0</v>
      </c>
      <c r="E151">
        <v>1</v>
      </c>
      <c r="F151">
        <v>1</v>
      </c>
      <c r="G151">
        <v>0.50644227739037539</v>
      </c>
      <c r="H151">
        <v>0.50644227739037539</v>
      </c>
      <c r="I151">
        <v>0.49355772260962461</v>
      </c>
      <c r="J151">
        <v>-0.6803449254790167</v>
      </c>
      <c r="K151">
        <v>100</v>
      </c>
      <c r="L151">
        <v>0.97455869038591514</v>
      </c>
      <c r="AD151">
        <v>0.41301179920438397</v>
      </c>
      <c r="AE151">
        <v>0</v>
      </c>
      <c r="AF151">
        <v>1</v>
      </c>
      <c r="AG151">
        <v>129</v>
      </c>
      <c r="AH151">
        <v>18</v>
      </c>
      <c r="AI151">
        <v>0.14000000000000001</v>
      </c>
      <c r="AJ151">
        <v>0.88</v>
      </c>
      <c r="AK151">
        <v>5.8666666666667049E-3</v>
      </c>
    </row>
    <row r="152" spans="1:37">
      <c r="A152">
        <v>578.29999999999995</v>
      </c>
      <c r="B152">
        <v>22.61</v>
      </c>
      <c r="C152">
        <v>1</v>
      </c>
      <c r="D152">
        <v>0</v>
      </c>
      <c r="E152">
        <v>1</v>
      </c>
      <c r="F152">
        <v>1</v>
      </c>
      <c r="G152">
        <v>0.62270432293058497</v>
      </c>
      <c r="H152">
        <v>0.62270432293058497</v>
      </c>
      <c r="I152">
        <v>0.37729567706941503</v>
      </c>
      <c r="J152">
        <v>-0.47368347489146218</v>
      </c>
      <c r="K152">
        <v>100</v>
      </c>
      <c r="L152">
        <v>0.6058985993445134</v>
      </c>
      <c r="AD152">
        <v>0.42706322315709994</v>
      </c>
      <c r="AE152">
        <v>1</v>
      </c>
      <c r="AF152">
        <v>0</v>
      </c>
      <c r="AG152">
        <v>130</v>
      </c>
      <c r="AH152">
        <v>18</v>
      </c>
      <c r="AI152">
        <v>0.1333333333333333</v>
      </c>
      <c r="AJ152">
        <v>0.88</v>
      </c>
      <c r="AK152">
        <v>0</v>
      </c>
    </row>
    <row r="153" spans="1:37">
      <c r="A153">
        <v>578.9</v>
      </c>
      <c r="B153">
        <v>16.93</v>
      </c>
      <c r="C153">
        <v>1</v>
      </c>
      <c r="D153">
        <v>0</v>
      </c>
      <c r="E153">
        <v>1</v>
      </c>
      <c r="F153">
        <v>1</v>
      </c>
      <c r="G153">
        <v>0.27031846309532775</v>
      </c>
      <c r="H153">
        <v>0.27031846309532775</v>
      </c>
      <c r="I153">
        <v>0.7296815369046723</v>
      </c>
      <c r="J153">
        <v>-1.3081545220934201</v>
      </c>
      <c r="K153">
        <v>0</v>
      </c>
      <c r="L153">
        <v>2.6993403578480328</v>
      </c>
      <c r="AD153">
        <v>0.43222159314047254</v>
      </c>
      <c r="AE153">
        <v>0</v>
      </c>
      <c r="AF153">
        <v>1</v>
      </c>
      <c r="AG153">
        <v>130</v>
      </c>
      <c r="AH153">
        <v>19</v>
      </c>
      <c r="AI153">
        <v>0.1333333333333333</v>
      </c>
      <c r="AJ153">
        <v>0.87333333333333329</v>
      </c>
      <c r="AK153">
        <v>5.8222222222221627E-3</v>
      </c>
    </row>
    <row r="154" spans="1:37">
      <c r="A154">
        <v>582.70000000000005</v>
      </c>
      <c r="B154">
        <v>24.98</v>
      </c>
      <c r="C154">
        <v>1</v>
      </c>
      <c r="D154">
        <v>0</v>
      </c>
      <c r="E154">
        <v>1</v>
      </c>
      <c r="F154">
        <v>1</v>
      </c>
      <c r="G154">
        <v>0.76500588310685591</v>
      </c>
      <c r="H154">
        <v>0.76500588310685591</v>
      </c>
      <c r="I154">
        <v>0.23499411689314409</v>
      </c>
      <c r="J154">
        <v>-0.26787175484941234</v>
      </c>
      <c r="K154">
        <v>100</v>
      </c>
      <c r="L154">
        <v>0.30717948983448556</v>
      </c>
      <c r="AD154">
        <v>0.44381002345081078</v>
      </c>
      <c r="AE154">
        <v>1</v>
      </c>
      <c r="AF154">
        <v>0</v>
      </c>
      <c r="AG154">
        <v>131</v>
      </c>
      <c r="AH154">
        <v>19</v>
      </c>
      <c r="AI154">
        <v>0.12666666666666671</v>
      </c>
      <c r="AJ154">
        <v>0.87333333333333329</v>
      </c>
      <c r="AK154">
        <v>0</v>
      </c>
    </row>
    <row r="155" spans="1:37">
      <c r="A155">
        <v>584.1</v>
      </c>
      <c r="B155">
        <v>15.79</v>
      </c>
      <c r="C155">
        <v>1</v>
      </c>
      <c r="D155">
        <v>0</v>
      </c>
      <c r="E155">
        <v>1</v>
      </c>
      <c r="F155">
        <v>1</v>
      </c>
      <c r="G155">
        <v>0.22586148922670693</v>
      </c>
      <c r="H155">
        <v>0.22586148922670693</v>
      </c>
      <c r="I155">
        <v>0.7741385107732931</v>
      </c>
      <c r="J155">
        <v>-1.4878333471251266</v>
      </c>
      <c r="K155">
        <v>0</v>
      </c>
      <c r="L155">
        <v>3.4274922804403229</v>
      </c>
      <c r="AD155">
        <v>0.44977289618014954</v>
      </c>
      <c r="AE155">
        <v>0</v>
      </c>
      <c r="AF155">
        <v>1</v>
      </c>
      <c r="AG155">
        <v>131</v>
      </c>
      <c r="AH155">
        <v>20</v>
      </c>
      <c r="AI155">
        <v>0.12666666666666671</v>
      </c>
      <c r="AJ155">
        <v>0.8666666666666667</v>
      </c>
      <c r="AK155">
        <v>0</v>
      </c>
    </row>
    <row r="156" spans="1:37">
      <c r="A156">
        <v>585</v>
      </c>
      <c r="B156">
        <v>17.91</v>
      </c>
      <c r="C156">
        <v>0</v>
      </c>
      <c r="D156">
        <v>1</v>
      </c>
      <c r="E156">
        <v>1</v>
      </c>
      <c r="F156">
        <v>0</v>
      </c>
      <c r="G156">
        <v>0.34058593888953181</v>
      </c>
      <c r="H156">
        <v>0.34058593888953181</v>
      </c>
      <c r="I156">
        <v>0.65941406111046819</v>
      </c>
      <c r="J156">
        <v>-0.41640362447348717</v>
      </c>
      <c r="K156">
        <v>100</v>
      </c>
      <c r="L156">
        <v>0.51649784100141483</v>
      </c>
      <c r="AD156">
        <v>0.45249719134813621</v>
      </c>
      <c r="AE156">
        <v>0</v>
      </c>
      <c r="AF156">
        <v>1</v>
      </c>
      <c r="AG156">
        <v>131</v>
      </c>
      <c r="AH156">
        <v>21</v>
      </c>
      <c r="AI156">
        <v>0.12666666666666671</v>
      </c>
      <c r="AJ156">
        <v>0.86</v>
      </c>
      <c r="AK156">
        <v>0</v>
      </c>
    </row>
    <row r="157" spans="1:37">
      <c r="A157">
        <v>587.4</v>
      </c>
      <c r="B157">
        <v>15.18</v>
      </c>
      <c r="C157">
        <v>0</v>
      </c>
      <c r="D157">
        <v>1</v>
      </c>
      <c r="E157">
        <v>1</v>
      </c>
      <c r="F157">
        <v>0</v>
      </c>
      <c r="G157">
        <v>0.20531506304004593</v>
      </c>
      <c r="H157">
        <v>0.20531506304004593</v>
      </c>
      <c r="I157">
        <v>0.79468493695995401</v>
      </c>
      <c r="J157">
        <v>-0.22980954858841687</v>
      </c>
      <c r="K157">
        <v>100</v>
      </c>
      <c r="L157">
        <v>0.25836033060532548</v>
      </c>
      <c r="AD157">
        <v>0.46834247378057592</v>
      </c>
      <c r="AE157">
        <v>0</v>
      </c>
      <c r="AF157">
        <v>1</v>
      </c>
      <c r="AG157">
        <v>131</v>
      </c>
      <c r="AH157">
        <v>22</v>
      </c>
      <c r="AI157">
        <v>0.12666666666666671</v>
      </c>
      <c r="AJ157">
        <v>0.85333333333333328</v>
      </c>
      <c r="AK157">
        <v>5.6888888888889247E-3</v>
      </c>
    </row>
    <row r="158" spans="1:37">
      <c r="A158">
        <v>588.70000000000005</v>
      </c>
      <c r="B158">
        <v>17.21</v>
      </c>
      <c r="C158">
        <v>0</v>
      </c>
      <c r="D158">
        <v>1</v>
      </c>
      <c r="E158">
        <v>1</v>
      </c>
      <c r="F158">
        <v>0</v>
      </c>
      <c r="G158">
        <v>0.30976115717146896</v>
      </c>
      <c r="H158">
        <v>0.30976115717146896</v>
      </c>
      <c r="I158">
        <v>0.6902388428285311</v>
      </c>
      <c r="J158">
        <v>-0.37071759225972822</v>
      </c>
      <c r="K158">
        <v>100</v>
      </c>
      <c r="L158">
        <v>0.44877387065337859</v>
      </c>
      <c r="AD158">
        <v>0.46911840701031643</v>
      </c>
      <c r="AE158">
        <v>1</v>
      </c>
      <c r="AF158">
        <v>0</v>
      </c>
      <c r="AG158">
        <v>132</v>
      </c>
      <c r="AH158">
        <v>22</v>
      </c>
      <c r="AI158">
        <v>0.12</v>
      </c>
      <c r="AJ158">
        <v>0.85333333333333328</v>
      </c>
      <c r="AK158">
        <v>5.6888888888889247E-3</v>
      </c>
    </row>
    <row r="159" spans="1:37">
      <c r="A159">
        <v>588.9</v>
      </c>
      <c r="B159">
        <v>22.29</v>
      </c>
      <c r="C159">
        <v>1</v>
      </c>
      <c r="D159">
        <v>0</v>
      </c>
      <c r="E159">
        <v>1</v>
      </c>
      <c r="F159">
        <v>1</v>
      </c>
      <c r="G159">
        <v>0.63270608445833454</v>
      </c>
      <c r="H159">
        <v>0.63270608445833454</v>
      </c>
      <c r="I159">
        <v>0.36729391554166546</v>
      </c>
      <c r="J159">
        <v>-0.45774928621940647</v>
      </c>
      <c r="K159">
        <v>100</v>
      </c>
      <c r="L159">
        <v>0.58051269707025055</v>
      </c>
      <c r="AD159">
        <v>0.47375299338077836</v>
      </c>
      <c r="AE159">
        <v>1</v>
      </c>
      <c r="AF159">
        <v>0</v>
      </c>
      <c r="AG159">
        <v>133</v>
      </c>
      <c r="AH159">
        <v>22</v>
      </c>
      <c r="AI159">
        <v>0.11333333333333329</v>
      </c>
      <c r="AJ159">
        <v>0.85333333333333328</v>
      </c>
      <c r="AK159">
        <v>5.6888888888888302E-3</v>
      </c>
    </row>
    <row r="160" spans="1:37">
      <c r="A160">
        <v>590</v>
      </c>
      <c r="B160">
        <v>23.77</v>
      </c>
      <c r="C160">
        <v>0</v>
      </c>
      <c r="D160">
        <v>1</v>
      </c>
      <c r="E160">
        <v>1</v>
      </c>
      <c r="F160">
        <v>0</v>
      </c>
      <c r="G160">
        <v>0.72076020735032009</v>
      </c>
      <c r="H160">
        <v>0.72076020735032009</v>
      </c>
      <c r="I160">
        <v>0.27923979264967991</v>
      </c>
      <c r="J160">
        <v>-1.2756843944325689</v>
      </c>
      <c r="K160">
        <v>0</v>
      </c>
      <c r="L160">
        <v>2.5811514917379608</v>
      </c>
      <c r="AD160">
        <v>0.47518561905576662</v>
      </c>
      <c r="AE160">
        <v>1</v>
      </c>
      <c r="AF160">
        <v>0</v>
      </c>
      <c r="AG160">
        <v>134</v>
      </c>
      <c r="AH160">
        <v>22</v>
      </c>
      <c r="AI160">
        <v>0.10666666666666669</v>
      </c>
      <c r="AJ160">
        <v>0.85333333333333328</v>
      </c>
      <c r="AK160">
        <v>5.6888888888889247E-3</v>
      </c>
    </row>
    <row r="161" spans="1:37">
      <c r="A161">
        <v>597.79999999999995</v>
      </c>
      <c r="B161">
        <v>23.75</v>
      </c>
      <c r="C161">
        <v>1</v>
      </c>
      <c r="D161">
        <v>0</v>
      </c>
      <c r="E161">
        <v>1</v>
      </c>
      <c r="F161">
        <v>1</v>
      </c>
      <c r="G161">
        <v>0.73820913606819971</v>
      </c>
      <c r="H161">
        <v>0.73820913606819971</v>
      </c>
      <c r="I161">
        <v>0.26179086393180029</v>
      </c>
      <c r="J161">
        <v>-0.30352811232058519</v>
      </c>
      <c r="K161">
        <v>100</v>
      </c>
      <c r="L161">
        <v>0.35462967219036778</v>
      </c>
      <c r="AD161">
        <v>0.50327035223916738</v>
      </c>
      <c r="AE161">
        <v>1</v>
      </c>
      <c r="AF161">
        <v>0</v>
      </c>
      <c r="AG161">
        <v>135</v>
      </c>
      <c r="AH161">
        <v>22</v>
      </c>
      <c r="AI161">
        <v>9.9999999999999978E-2</v>
      </c>
      <c r="AJ161">
        <v>0.85333333333333328</v>
      </c>
      <c r="AK161">
        <v>0</v>
      </c>
    </row>
    <row r="162" spans="1:37">
      <c r="A162">
        <v>602.4</v>
      </c>
      <c r="B162">
        <v>17.05</v>
      </c>
      <c r="C162">
        <v>1</v>
      </c>
      <c r="D162">
        <v>0</v>
      </c>
      <c r="E162">
        <v>1</v>
      </c>
      <c r="F162">
        <v>1</v>
      </c>
      <c r="G162">
        <v>0.33650823866127788</v>
      </c>
      <c r="H162">
        <v>0.33650823866127788</v>
      </c>
      <c r="I162">
        <v>0.66349176133872212</v>
      </c>
      <c r="J162">
        <v>-1.0891326468054545</v>
      </c>
      <c r="K162">
        <v>0</v>
      </c>
      <c r="L162">
        <v>1.9716954448969048</v>
      </c>
      <c r="AD162">
        <v>0.50644227739037539</v>
      </c>
      <c r="AE162">
        <v>0</v>
      </c>
      <c r="AF162">
        <v>1</v>
      </c>
      <c r="AG162">
        <v>135</v>
      </c>
      <c r="AH162">
        <v>23</v>
      </c>
      <c r="AI162">
        <v>9.9999999999999978E-2</v>
      </c>
      <c r="AJ162">
        <v>0.84666666666666668</v>
      </c>
      <c r="AK162">
        <v>0</v>
      </c>
    </row>
    <row r="163" spans="1:37">
      <c r="A163">
        <v>603.4</v>
      </c>
      <c r="B163">
        <v>21.25</v>
      </c>
      <c r="C163">
        <v>0</v>
      </c>
      <c r="D163">
        <v>1</v>
      </c>
      <c r="E163">
        <v>1</v>
      </c>
      <c r="F163">
        <v>0</v>
      </c>
      <c r="G163">
        <v>0.60902360735354499</v>
      </c>
      <c r="H163">
        <v>0.60902360735354499</v>
      </c>
      <c r="I163">
        <v>0.39097639264645501</v>
      </c>
      <c r="J163">
        <v>-0.93910809768281389</v>
      </c>
      <c r="K163">
        <v>0</v>
      </c>
      <c r="L163">
        <v>1.5576991828871409</v>
      </c>
      <c r="AD163">
        <v>0.5112352804516892</v>
      </c>
      <c r="AE163">
        <v>0</v>
      </c>
      <c r="AF163">
        <v>1</v>
      </c>
      <c r="AG163">
        <v>135</v>
      </c>
      <c r="AH163">
        <v>24</v>
      </c>
      <c r="AI163">
        <v>9.9999999999999978E-2</v>
      </c>
      <c r="AJ163">
        <v>0.84</v>
      </c>
      <c r="AK163">
        <v>5.5999999999999427E-3</v>
      </c>
    </row>
    <row r="164" spans="1:37">
      <c r="A164">
        <v>609.9</v>
      </c>
      <c r="B164">
        <v>23.12</v>
      </c>
      <c r="C164">
        <v>1</v>
      </c>
      <c r="D164">
        <v>0</v>
      </c>
      <c r="E164">
        <v>1</v>
      </c>
      <c r="F164">
        <v>1</v>
      </c>
      <c r="G164">
        <v>0.73410928674453779</v>
      </c>
      <c r="H164">
        <v>0.73410928674453779</v>
      </c>
      <c r="I164">
        <v>0.26589071325546221</v>
      </c>
      <c r="J164">
        <v>-0.30909736942840749</v>
      </c>
      <c r="K164">
        <v>100</v>
      </c>
      <c r="L164">
        <v>0.36219500019482703</v>
      </c>
      <c r="AD164">
        <v>0.52239365118724645</v>
      </c>
      <c r="AE164">
        <v>1</v>
      </c>
      <c r="AF164">
        <v>0</v>
      </c>
      <c r="AG164">
        <v>136</v>
      </c>
      <c r="AH164">
        <v>24</v>
      </c>
      <c r="AI164">
        <v>9.3333333333333379E-2</v>
      </c>
      <c r="AJ164">
        <v>0.84</v>
      </c>
      <c r="AK164">
        <v>0</v>
      </c>
    </row>
    <row r="165" spans="1:37">
      <c r="A165">
        <v>610.70000000000005</v>
      </c>
      <c r="B165">
        <v>23.81</v>
      </c>
      <c r="C165">
        <v>1</v>
      </c>
      <c r="D165">
        <v>0</v>
      </c>
      <c r="E165">
        <v>1</v>
      </c>
      <c r="F165">
        <v>1</v>
      </c>
      <c r="G165">
        <v>0.76986648180552919</v>
      </c>
      <c r="H165">
        <v>0.76986648180552919</v>
      </c>
      <c r="I165">
        <v>0.23013351819447081</v>
      </c>
      <c r="J165">
        <v>-0.26153817942252894</v>
      </c>
      <c r="K165">
        <v>100</v>
      </c>
      <c r="L165">
        <v>0.29892653289015808</v>
      </c>
      <c r="AD165">
        <v>0.54567790614979794</v>
      </c>
      <c r="AE165">
        <v>0</v>
      </c>
      <c r="AF165">
        <v>1</v>
      </c>
      <c r="AG165">
        <v>136</v>
      </c>
      <c r="AH165">
        <v>25</v>
      </c>
      <c r="AI165">
        <v>9.3333333333333379E-2</v>
      </c>
      <c r="AJ165">
        <v>0.83333333333333337</v>
      </c>
      <c r="AK165">
        <v>5.5555555555555913E-3</v>
      </c>
    </row>
    <row r="166" spans="1:37">
      <c r="A166">
        <v>623.9</v>
      </c>
      <c r="B166">
        <v>27.85</v>
      </c>
      <c r="C166">
        <v>0</v>
      </c>
      <c r="D166">
        <v>1</v>
      </c>
      <c r="E166">
        <v>1</v>
      </c>
      <c r="F166">
        <v>0</v>
      </c>
      <c r="G166">
        <v>0.91938187805514493</v>
      </c>
      <c r="H166">
        <v>0.91938187805514493</v>
      </c>
      <c r="I166">
        <v>8.061812194485507E-2</v>
      </c>
      <c r="J166">
        <v>-2.5180318167163382</v>
      </c>
      <c r="K166">
        <v>0</v>
      </c>
      <c r="L166">
        <v>11.404158964209392</v>
      </c>
      <c r="AD166">
        <v>0.55260843996425257</v>
      </c>
      <c r="AE166">
        <v>1</v>
      </c>
      <c r="AF166">
        <v>0</v>
      </c>
      <c r="AG166">
        <v>137</v>
      </c>
      <c r="AH166">
        <v>25</v>
      </c>
      <c r="AI166">
        <v>8.666666666666667E-2</v>
      </c>
      <c r="AJ166">
        <v>0.83333333333333337</v>
      </c>
      <c r="AK166">
        <v>5.5555555555555913E-3</v>
      </c>
    </row>
    <row r="167" spans="1:37">
      <c r="A167">
        <v>629.9</v>
      </c>
      <c r="B167">
        <v>19.649999999999999</v>
      </c>
      <c r="C167">
        <v>0</v>
      </c>
      <c r="D167">
        <v>1</v>
      </c>
      <c r="E167">
        <v>1</v>
      </c>
      <c r="F167">
        <v>0</v>
      </c>
      <c r="G167">
        <v>0.58389102472473553</v>
      </c>
      <c r="H167">
        <v>0.58389102472473553</v>
      </c>
      <c r="I167">
        <v>0.41610897527526447</v>
      </c>
      <c r="J167">
        <v>-0.87680809323004139</v>
      </c>
      <c r="K167">
        <v>0</v>
      </c>
      <c r="L167">
        <v>1.4032166077131114</v>
      </c>
      <c r="AD167">
        <v>0.57397447995743656</v>
      </c>
      <c r="AE167">
        <v>1</v>
      </c>
      <c r="AF167">
        <v>0</v>
      </c>
      <c r="AG167">
        <v>138</v>
      </c>
      <c r="AH167">
        <v>25</v>
      </c>
      <c r="AI167">
        <v>7.999999999999996E-2</v>
      </c>
      <c r="AJ167">
        <v>0.83333333333333337</v>
      </c>
      <c r="AK167">
        <v>5.5555555555554994E-3</v>
      </c>
    </row>
    <row r="168" spans="1:37">
      <c r="A168">
        <v>632.6</v>
      </c>
      <c r="B168">
        <v>16.82</v>
      </c>
      <c r="C168">
        <v>0</v>
      </c>
      <c r="D168">
        <v>1</v>
      </c>
      <c r="E168">
        <v>1</v>
      </c>
      <c r="F168">
        <v>0</v>
      </c>
      <c r="G168">
        <v>0.40690514119216475</v>
      </c>
      <c r="H168">
        <v>0.40690514119216475</v>
      </c>
      <c r="I168">
        <v>0.5930948588078353</v>
      </c>
      <c r="J168">
        <v>-0.52240092851453868</v>
      </c>
      <c r="K168">
        <v>100</v>
      </c>
      <c r="L168">
        <v>0.68607092971615757</v>
      </c>
      <c r="AD168">
        <v>0.58389102472473553</v>
      </c>
      <c r="AE168">
        <v>1</v>
      </c>
      <c r="AF168">
        <v>0</v>
      </c>
      <c r="AG168">
        <v>139</v>
      </c>
      <c r="AH168">
        <v>25</v>
      </c>
      <c r="AI168">
        <v>7.3333333333333361E-2</v>
      </c>
      <c r="AJ168">
        <v>0.83333333333333337</v>
      </c>
      <c r="AK168">
        <v>0</v>
      </c>
    </row>
    <row r="169" spans="1:37">
      <c r="A169">
        <v>633</v>
      </c>
      <c r="B169">
        <v>21.72</v>
      </c>
      <c r="C169">
        <v>1</v>
      </c>
      <c r="D169">
        <v>0</v>
      </c>
      <c r="E169">
        <v>1</v>
      </c>
      <c r="F169">
        <v>1</v>
      </c>
      <c r="G169">
        <v>0.71568019269625704</v>
      </c>
      <c r="H169">
        <v>0.71568019269625704</v>
      </c>
      <c r="I169">
        <v>0.28431980730374296</v>
      </c>
      <c r="J169">
        <v>-0.33452187004844985</v>
      </c>
      <c r="K169">
        <v>100</v>
      </c>
      <c r="L169">
        <v>0.39727214781869979</v>
      </c>
      <c r="AD169">
        <v>0.59102974322675383</v>
      </c>
      <c r="AE169">
        <v>0</v>
      </c>
      <c r="AF169">
        <v>1</v>
      </c>
      <c r="AG169">
        <v>139</v>
      </c>
      <c r="AH169">
        <v>26</v>
      </c>
      <c r="AI169">
        <v>7.3333333333333361E-2</v>
      </c>
      <c r="AJ169">
        <v>0.82666666666666666</v>
      </c>
      <c r="AK169">
        <v>5.5111111111111463E-3</v>
      </c>
    </row>
    <row r="170" spans="1:37">
      <c r="A170">
        <v>640.1</v>
      </c>
      <c r="B170">
        <v>15.18</v>
      </c>
      <c r="C170">
        <v>0</v>
      </c>
      <c r="D170">
        <v>1</v>
      </c>
      <c r="E170">
        <v>1</v>
      </c>
      <c r="F170">
        <v>0</v>
      </c>
      <c r="G170">
        <v>0.32736874871597654</v>
      </c>
      <c r="H170">
        <v>0.32736874871597654</v>
      </c>
      <c r="I170">
        <v>0.67263125128402346</v>
      </c>
      <c r="J170">
        <v>-0.39655801735359869</v>
      </c>
      <c r="K170">
        <v>100</v>
      </c>
      <c r="L170">
        <v>0.48669868979629483</v>
      </c>
      <c r="AD170">
        <v>0.60127022542545805</v>
      </c>
      <c r="AE170">
        <v>1</v>
      </c>
      <c r="AF170">
        <v>0</v>
      </c>
      <c r="AG170">
        <v>140</v>
      </c>
      <c r="AH170">
        <v>26</v>
      </c>
      <c r="AI170">
        <v>6.6666666666666652E-2</v>
      </c>
      <c r="AJ170">
        <v>0.82666666666666666</v>
      </c>
      <c r="AK170">
        <v>0</v>
      </c>
    </row>
    <row r="171" spans="1:37">
      <c r="A171">
        <v>640.70000000000005</v>
      </c>
      <c r="B171">
        <v>10.89</v>
      </c>
      <c r="C171">
        <v>0</v>
      </c>
      <c r="D171">
        <v>1</v>
      </c>
      <c r="E171">
        <v>1</v>
      </c>
      <c r="F171">
        <v>0</v>
      </c>
      <c r="G171">
        <v>0.13625208068460229</v>
      </c>
      <c r="H171">
        <v>0.13625208068460229</v>
      </c>
      <c r="I171">
        <v>0.86374791931539774</v>
      </c>
      <c r="J171">
        <v>-0.14647431279994869</v>
      </c>
      <c r="K171">
        <v>100</v>
      </c>
      <c r="L171">
        <v>0.15774519120415942</v>
      </c>
      <c r="AD171">
        <v>0.60152917314985133</v>
      </c>
      <c r="AE171">
        <v>0</v>
      </c>
      <c r="AF171">
        <v>1</v>
      </c>
      <c r="AG171">
        <v>140</v>
      </c>
      <c r="AH171">
        <v>27</v>
      </c>
      <c r="AI171">
        <v>6.6666666666666652E-2</v>
      </c>
      <c r="AJ171">
        <v>0.82000000000000006</v>
      </c>
      <c r="AK171">
        <v>5.466666666666611E-3</v>
      </c>
    </row>
    <row r="172" spans="1:37">
      <c r="A172">
        <v>641.20000000000005</v>
      </c>
      <c r="B172">
        <v>13.47</v>
      </c>
      <c r="C172">
        <v>0</v>
      </c>
      <c r="D172">
        <v>1</v>
      </c>
      <c r="E172">
        <v>1</v>
      </c>
      <c r="F172">
        <v>0</v>
      </c>
      <c r="G172">
        <v>0.23887533160980243</v>
      </c>
      <c r="H172">
        <v>0.23887533160980243</v>
      </c>
      <c r="I172">
        <v>0.76112466839019755</v>
      </c>
      <c r="J172">
        <v>-0.27295811273725462</v>
      </c>
      <c r="K172">
        <v>100</v>
      </c>
      <c r="L172">
        <v>0.31384521029259405</v>
      </c>
      <c r="AD172">
        <v>0.60902360735354499</v>
      </c>
      <c r="AE172">
        <v>1</v>
      </c>
      <c r="AF172">
        <v>0</v>
      </c>
      <c r="AG172">
        <v>141</v>
      </c>
      <c r="AH172">
        <v>27</v>
      </c>
      <c r="AI172">
        <v>6.0000000000000053E-2</v>
      </c>
      <c r="AJ172">
        <v>0.82000000000000006</v>
      </c>
      <c r="AK172">
        <v>0</v>
      </c>
    </row>
    <row r="173" spans="1:37">
      <c r="A173">
        <v>642.5</v>
      </c>
      <c r="B173">
        <v>19.77</v>
      </c>
      <c r="C173">
        <v>1</v>
      </c>
      <c r="D173">
        <v>0</v>
      </c>
      <c r="E173">
        <v>1</v>
      </c>
      <c r="F173">
        <v>1</v>
      </c>
      <c r="G173">
        <v>0.62759117780064888</v>
      </c>
      <c r="H173">
        <v>0.62759117780064888</v>
      </c>
      <c r="I173">
        <v>0.37240882219935112</v>
      </c>
      <c r="J173">
        <v>-0.46586631526372912</v>
      </c>
      <c r="K173">
        <v>100</v>
      </c>
      <c r="L173">
        <v>0.59339397265658311</v>
      </c>
      <c r="AD173">
        <v>0.62270432293058497</v>
      </c>
      <c r="AE173">
        <v>0</v>
      </c>
      <c r="AF173">
        <v>1</v>
      </c>
      <c r="AG173">
        <v>141</v>
      </c>
      <c r="AH173">
        <v>28</v>
      </c>
      <c r="AI173">
        <v>6.0000000000000053E-2</v>
      </c>
      <c r="AJ173">
        <v>0.81333333333333335</v>
      </c>
      <c r="AK173">
        <v>0</v>
      </c>
    </row>
    <row r="174" spans="1:37">
      <c r="A174">
        <v>642.70000000000005</v>
      </c>
      <c r="B174">
        <v>20.22</v>
      </c>
      <c r="C174">
        <v>1</v>
      </c>
      <c r="D174">
        <v>0</v>
      </c>
      <c r="E174">
        <v>1</v>
      </c>
      <c r="F174">
        <v>1</v>
      </c>
      <c r="G174">
        <v>0.65548504180021094</v>
      </c>
      <c r="H174">
        <v>0.65548504180021094</v>
      </c>
      <c r="I174">
        <v>0.34451495819978906</v>
      </c>
      <c r="J174">
        <v>-0.42237979556550864</v>
      </c>
      <c r="K174">
        <v>100</v>
      </c>
      <c r="L174">
        <v>0.52558782615941946</v>
      </c>
      <c r="AD174">
        <v>0.62759117780064888</v>
      </c>
      <c r="AE174">
        <v>0</v>
      </c>
      <c r="AF174">
        <v>1</v>
      </c>
      <c r="AG174">
        <v>141</v>
      </c>
      <c r="AH174">
        <v>29</v>
      </c>
      <c r="AI174">
        <v>6.0000000000000053E-2</v>
      </c>
      <c r="AJ174">
        <v>0.80666666666666664</v>
      </c>
      <c r="AK174">
        <v>0</v>
      </c>
    </row>
    <row r="175" spans="1:37">
      <c r="A175">
        <v>644.79999999999995</v>
      </c>
      <c r="B175">
        <v>21.53</v>
      </c>
      <c r="C175">
        <v>1</v>
      </c>
      <c r="D175">
        <v>0</v>
      </c>
      <c r="E175">
        <v>1</v>
      </c>
      <c r="F175">
        <v>1</v>
      </c>
      <c r="G175">
        <v>0.73394182630052285</v>
      </c>
      <c r="H175">
        <v>0.73394182630052285</v>
      </c>
      <c r="I175">
        <v>0.26605817369947715</v>
      </c>
      <c r="J175">
        <v>-0.30932550922988061</v>
      </c>
      <c r="K175">
        <v>100</v>
      </c>
      <c r="L175">
        <v>0.36250580654404052</v>
      </c>
      <c r="AD175">
        <v>0.63270608445833454</v>
      </c>
      <c r="AE175">
        <v>0</v>
      </c>
      <c r="AF175">
        <v>1</v>
      </c>
      <c r="AG175">
        <v>141</v>
      </c>
      <c r="AH175">
        <v>30</v>
      </c>
      <c r="AI175">
        <v>6.0000000000000053E-2</v>
      </c>
      <c r="AJ175">
        <v>0.8</v>
      </c>
      <c r="AK175">
        <v>0</v>
      </c>
    </row>
    <row r="176" spans="1:37">
      <c r="A176">
        <v>645.70000000000005</v>
      </c>
      <c r="B176">
        <v>22.15</v>
      </c>
      <c r="C176">
        <v>1</v>
      </c>
      <c r="D176">
        <v>0</v>
      </c>
      <c r="E176">
        <v>1</v>
      </c>
      <c r="F176">
        <v>1</v>
      </c>
      <c r="G176">
        <v>0.76663372625899595</v>
      </c>
      <c r="H176">
        <v>0.76663372625899595</v>
      </c>
      <c r="I176">
        <v>0.23336627374100405</v>
      </c>
      <c r="J176">
        <v>-0.26574613240519562</v>
      </c>
      <c r="K176">
        <v>100</v>
      </c>
      <c r="L176">
        <v>0.30440387077643993</v>
      </c>
      <c r="AD176">
        <v>0.64465849938626396</v>
      </c>
      <c r="AE176">
        <v>0</v>
      </c>
      <c r="AF176">
        <v>1</v>
      </c>
      <c r="AG176">
        <v>141</v>
      </c>
      <c r="AH176">
        <v>31</v>
      </c>
      <c r="AI176">
        <v>6.0000000000000053E-2</v>
      </c>
      <c r="AJ176">
        <v>0.79333333333333333</v>
      </c>
      <c r="AK176">
        <v>5.2888888888889228E-3</v>
      </c>
    </row>
    <row r="177" spans="1:37">
      <c r="A177">
        <v>648.20000000000005</v>
      </c>
      <c r="B177">
        <v>21.46</v>
      </c>
      <c r="C177">
        <v>1</v>
      </c>
      <c r="D177">
        <v>0</v>
      </c>
      <c r="E177">
        <v>1</v>
      </c>
      <c r="F177">
        <v>1</v>
      </c>
      <c r="G177">
        <v>0.73828441173970949</v>
      </c>
      <c r="H177">
        <v>0.73828441173970949</v>
      </c>
      <c r="I177">
        <v>0.26171558826029051</v>
      </c>
      <c r="J177">
        <v>-0.30342614686101815</v>
      </c>
      <c r="K177">
        <v>100</v>
      </c>
      <c r="L177">
        <v>0.35449155379507225</v>
      </c>
      <c r="AD177">
        <v>0.648731497715481</v>
      </c>
      <c r="AE177">
        <v>1</v>
      </c>
      <c r="AF177">
        <v>0</v>
      </c>
      <c r="AG177">
        <v>142</v>
      </c>
      <c r="AH177">
        <v>31</v>
      </c>
      <c r="AI177">
        <v>5.3333333333333344E-2</v>
      </c>
      <c r="AJ177">
        <v>0.79333333333333333</v>
      </c>
      <c r="AK177">
        <v>0</v>
      </c>
    </row>
    <row r="178" spans="1:37">
      <c r="A178">
        <v>651</v>
      </c>
      <c r="B178">
        <v>19.73</v>
      </c>
      <c r="C178">
        <v>0</v>
      </c>
      <c r="D178">
        <v>1</v>
      </c>
      <c r="E178">
        <v>1</v>
      </c>
      <c r="F178">
        <v>0</v>
      </c>
      <c r="G178">
        <v>0.648731497715481</v>
      </c>
      <c r="H178">
        <v>0.648731497715481</v>
      </c>
      <c r="I178">
        <v>0.351268502284519</v>
      </c>
      <c r="J178">
        <v>-1.0462043841783746</v>
      </c>
      <c r="K178">
        <v>0</v>
      </c>
      <c r="L178">
        <v>1.8468251309080486</v>
      </c>
      <c r="AD178">
        <v>0.65548504180021094</v>
      </c>
      <c r="AE178">
        <v>0</v>
      </c>
      <c r="AF178">
        <v>1</v>
      </c>
      <c r="AG178">
        <v>142</v>
      </c>
      <c r="AH178">
        <v>32</v>
      </c>
      <c r="AI178">
        <v>5.3333333333333344E-2</v>
      </c>
      <c r="AJ178">
        <v>0.78666666666666663</v>
      </c>
      <c r="AK178">
        <v>0</v>
      </c>
    </row>
    <row r="179" spans="1:37">
      <c r="A179">
        <v>651.9</v>
      </c>
      <c r="B179">
        <v>15.24</v>
      </c>
      <c r="C179">
        <v>0</v>
      </c>
      <c r="D179">
        <v>1</v>
      </c>
      <c r="E179">
        <v>1</v>
      </c>
      <c r="F179">
        <v>0</v>
      </c>
      <c r="G179">
        <v>0.3629802126129632</v>
      </c>
      <c r="H179">
        <v>0.3629802126129632</v>
      </c>
      <c r="I179">
        <v>0.6370197873870368</v>
      </c>
      <c r="J179">
        <v>-0.4509545604904896</v>
      </c>
      <c r="K179">
        <v>100</v>
      </c>
      <c r="L179">
        <v>0.56980994907843541</v>
      </c>
      <c r="AD179">
        <v>0.67082669460686695</v>
      </c>
      <c r="AE179">
        <v>0</v>
      </c>
      <c r="AF179">
        <v>1</v>
      </c>
      <c r="AG179">
        <v>142</v>
      </c>
      <c r="AH179">
        <v>33</v>
      </c>
      <c r="AI179">
        <v>5.3333333333333344E-2</v>
      </c>
      <c r="AJ179">
        <v>0.78</v>
      </c>
      <c r="AK179">
        <v>5.2000000000000336E-3</v>
      </c>
    </row>
    <row r="180" spans="1:37">
      <c r="A180">
        <v>656.9</v>
      </c>
      <c r="B180">
        <v>21.59</v>
      </c>
      <c r="C180">
        <v>1</v>
      </c>
      <c r="D180">
        <v>0</v>
      </c>
      <c r="E180">
        <v>1</v>
      </c>
      <c r="F180">
        <v>1</v>
      </c>
      <c r="G180">
        <v>0.76422377885235704</v>
      </c>
      <c r="H180">
        <v>0.76422377885235704</v>
      </c>
      <c r="I180">
        <v>0.23577622114764296</v>
      </c>
      <c r="J180">
        <v>-0.2688946284466821</v>
      </c>
      <c r="K180">
        <v>100</v>
      </c>
      <c r="L180">
        <v>0.30851725328634844</v>
      </c>
      <c r="AD180">
        <v>0.69474217950658979</v>
      </c>
      <c r="AE180">
        <v>1</v>
      </c>
      <c r="AF180">
        <v>0</v>
      </c>
      <c r="AG180">
        <v>143</v>
      </c>
      <c r="AH180">
        <v>33</v>
      </c>
      <c r="AI180">
        <v>4.6666666666666634E-2</v>
      </c>
      <c r="AJ180">
        <v>0.78</v>
      </c>
      <c r="AK180">
        <v>5.1999999999999469E-3</v>
      </c>
    </row>
    <row r="181" spans="1:37">
      <c r="A181">
        <v>658.8</v>
      </c>
      <c r="B181">
        <v>27.54</v>
      </c>
      <c r="C181">
        <v>1</v>
      </c>
      <c r="D181">
        <v>0</v>
      </c>
      <c r="E181">
        <v>1</v>
      </c>
      <c r="F181">
        <v>1</v>
      </c>
      <c r="G181">
        <v>0.94111242655733773</v>
      </c>
      <c r="H181">
        <v>0.94111242655733773</v>
      </c>
      <c r="I181">
        <v>5.8887573442662267E-2</v>
      </c>
      <c r="J181">
        <v>-6.0692670914550863E-2</v>
      </c>
      <c r="K181">
        <v>100</v>
      </c>
      <c r="L181">
        <v>6.257230462685269E-2</v>
      </c>
      <c r="AD181">
        <v>0.70747828421327041</v>
      </c>
      <c r="AE181">
        <v>1</v>
      </c>
      <c r="AF181">
        <v>0</v>
      </c>
      <c r="AG181">
        <v>144</v>
      </c>
      <c r="AH181">
        <v>33</v>
      </c>
      <c r="AI181">
        <v>4.0000000000000036E-2</v>
      </c>
      <c r="AJ181">
        <v>0.78</v>
      </c>
      <c r="AK181">
        <v>0</v>
      </c>
    </row>
    <row r="182" spans="1:37">
      <c r="A182">
        <v>662.7</v>
      </c>
      <c r="B182">
        <v>24.02</v>
      </c>
      <c r="C182">
        <v>0</v>
      </c>
      <c r="D182">
        <v>1</v>
      </c>
      <c r="E182">
        <v>1</v>
      </c>
      <c r="F182">
        <v>0</v>
      </c>
      <c r="G182">
        <v>0.86852046605380417</v>
      </c>
      <c r="H182">
        <v>0.86852046605380417</v>
      </c>
      <c r="I182">
        <v>0.13147953394619583</v>
      </c>
      <c r="J182">
        <v>-2.0289040748669076</v>
      </c>
      <c r="K182">
        <v>0</v>
      </c>
      <c r="L182">
        <v>6.605746460960388</v>
      </c>
      <c r="AD182">
        <v>0.71568019269625704</v>
      </c>
      <c r="AE182">
        <v>0</v>
      </c>
      <c r="AF182">
        <v>1</v>
      </c>
      <c r="AG182">
        <v>144</v>
      </c>
      <c r="AH182">
        <v>34</v>
      </c>
      <c r="AI182">
        <v>4.0000000000000036E-2</v>
      </c>
      <c r="AJ182">
        <v>0.77333333333333332</v>
      </c>
      <c r="AK182">
        <v>5.1555555555555885E-3</v>
      </c>
    </row>
    <row r="183" spans="1:37">
      <c r="A183">
        <v>668.3</v>
      </c>
      <c r="B183">
        <v>23.94</v>
      </c>
      <c r="C183">
        <v>1</v>
      </c>
      <c r="D183">
        <v>0</v>
      </c>
      <c r="E183">
        <v>1</v>
      </c>
      <c r="F183">
        <v>1</v>
      </c>
      <c r="G183">
        <v>0.87370143117614374</v>
      </c>
      <c r="H183">
        <v>0.87370143117614374</v>
      </c>
      <c r="I183">
        <v>0.12629856882385626</v>
      </c>
      <c r="J183">
        <v>-0.13501657361585676</v>
      </c>
      <c r="K183">
        <v>100</v>
      </c>
      <c r="L183">
        <v>0.14455575362150652</v>
      </c>
      <c r="AD183">
        <v>0.72076020735032009</v>
      </c>
      <c r="AE183">
        <v>1</v>
      </c>
      <c r="AF183">
        <v>0</v>
      </c>
      <c r="AG183">
        <v>145</v>
      </c>
      <c r="AH183">
        <v>34</v>
      </c>
      <c r="AI183">
        <v>3.3333333333333326E-2</v>
      </c>
      <c r="AJ183">
        <v>0.77333333333333332</v>
      </c>
      <c r="AK183">
        <v>0</v>
      </c>
    </row>
    <row r="184" spans="1:37">
      <c r="A184">
        <v>671.4</v>
      </c>
      <c r="B184">
        <v>23.21</v>
      </c>
      <c r="C184">
        <v>1</v>
      </c>
      <c r="D184">
        <v>0</v>
      </c>
      <c r="E184">
        <v>1</v>
      </c>
      <c r="F184">
        <v>1</v>
      </c>
      <c r="G184">
        <v>0.85549902606753891</v>
      </c>
      <c r="H184">
        <v>0.85549902606753891</v>
      </c>
      <c r="I184">
        <v>0.14450097393246109</v>
      </c>
      <c r="J184">
        <v>-0.15607032408707822</v>
      </c>
      <c r="K184">
        <v>100</v>
      </c>
      <c r="L184">
        <v>0.1689084026158239</v>
      </c>
      <c r="AD184">
        <v>0.72756506775705254</v>
      </c>
      <c r="AE184">
        <v>0</v>
      </c>
      <c r="AF184">
        <v>1</v>
      </c>
      <c r="AG184">
        <v>145</v>
      </c>
      <c r="AH184">
        <v>35</v>
      </c>
      <c r="AI184">
        <v>3.3333333333333326E-2</v>
      </c>
      <c r="AJ184">
        <v>0.76666666666666661</v>
      </c>
      <c r="AK184">
        <v>0</v>
      </c>
    </row>
    <row r="185" spans="1:37">
      <c r="A185">
        <v>674.5</v>
      </c>
      <c r="B185">
        <v>16.39</v>
      </c>
      <c r="C185">
        <v>0</v>
      </c>
      <c r="D185">
        <v>1</v>
      </c>
      <c r="E185">
        <v>1</v>
      </c>
      <c r="F185">
        <v>0</v>
      </c>
      <c r="G185">
        <v>0.50327035223916738</v>
      </c>
      <c r="H185">
        <v>0.50327035223916738</v>
      </c>
      <c r="I185">
        <v>0.49672964776083262</v>
      </c>
      <c r="J185">
        <v>-0.69970936917799631</v>
      </c>
      <c r="K185">
        <v>0</v>
      </c>
      <c r="L185">
        <v>1.0131675339046482</v>
      </c>
      <c r="AD185">
        <v>0.73394182630052285</v>
      </c>
      <c r="AE185">
        <v>0</v>
      </c>
      <c r="AF185">
        <v>1</v>
      </c>
      <c r="AG185">
        <v>145</v>
      </c>
      <c r="AH185">
        <v>36</v>
      </c>
      <c r="AI185">
        <v>3.3333333333333326E-2</v>
      </c>
      <c r="AJ185">
        <v>0.76</v>
      </c>
      <c r="AK185">
        <v>0</v>
      </c>
    </row>
    <row r="186" spans="1:37">
      <c r="A186">
        <v>678.1</v>
      </c>
      <c r="B186">
        <v>17.57</v>
      </c>
      <c r="C186">
        <v>1</v>
      </c>
      <c r="D186">
        <v>0</v>
      </c>
      <c r="E186">
        <v>1</v>
      </c>
      <c r="F186">
        <v>1</v>
      </c>
      <c r="G186">
        <v>0.59102974322675383</v>
      </c>
      <c r="H186">
        <v>0.59102974322675383</v>
      </c>
      <c r="I186">
        <v>0.40897025677324617</v>
      </c>
      <c r="J186">
        <v>-0.52588893589357522</v>
      </c>
      <c r="K186">
        <v>100</v>
      </c>
      <c r="L186">
        <v>0.69196222603020696</v>
      </c>
      <c r="AD186">
        <v>0.73410928674453779</v>
      </c>
      <c r="AE186">
        <v>0</v>
      </c>
      <c r="AF186">
        <v>1</v>
      </c>
      <c r="AG186">
        <v>145</v>
      </c>
      <c r="AH186">
        <v>37</v>
      </c>
      <c r="AI186">
        <v>3.3333333333333326E-2</v>
      </c>
      <c r="AJ186">
        <v>0.7533333333333333</v>
      </c>
      <c r="AK186">
        <v>0</v>
      </c>
    </row>
    <row r="187" spans="1:37">
      <c r="A187">
        <v>682.5</v>
      </c>
      <c r="B187">
        <v>16.670000000000002</v>
      </c>
      <c r="C187">
        <v>1</v>
      </c>
      <c r="D187">
        <v>0</v>
      </c>
      <c r="E187">
        <v>1</v>
      </c>
      <c r="F187">
        <v>1</v>
      </c>
      <c r="G187">
        <v>0.54567790614979794</v>
      </c>
      <c r="H187">
        <v>0.54567790614979794</v>
      </c>
      <c r="I187">
        <v>0.45432209385020206</v>
      </c>
      <c r="J187">
        <v>-0.60572639278238782</v>
      </c>
      <c r="K187">
        <v>100</v>
      </c>
      <c r="L187">
        <v>0.83258290051692663</v>
      </c>
      <c r="AD187">
        <v>0.73820913606819971</v>
      </c>
      <c r="AE187">
        <v>0</v>
      </c>
      <c r="AF187">
        <v>1</v>
      </c>
      <c r="AG187">
        <v>145</v>
      </c>
      <c r="AH187">
        <v>38</v>
      </c>
      <c r="AI187">
        <v>3.3333333333333326E-2</v>
      </c>
      <c r="AJ187">
        <v>0.74666666666666659</v>
      </c>
      <c r="AK187">
        <v>0</v>
      </c>
    </row>
    <row r="188" spans="1:37">
      <c r="A188">
        <v>684.5</v>
      </c>
      <c r="B188">
        <v>15.51</v>
      </c>
      <c r="C188">
        <v>0</v>
      </c>
      <c r="D188">
        <v>1</v>
      </c>
      <c r="E188">
        <v>1</v>
      </c>
      <c r="F188">
        <v>0</v>
      </c>
      <c r="G188">
        <v>0.47518561905576662</v>
      </c>
      <c r="H188">
        <v>0.47518561905576662</v>
      </c>
      <c r="I188">
        <v>0.52481438094423338</v>
      </c>
      <c r="J188">
        <v>-0.64471063901384595</v>
      </c>
      <c r="K188">
        <v>100</v>
      </c>
      <c r="L188">
        <v>0.90543559077177749</v>
      </c>
      <c r="AD188">
        <v>0.73828441173970949</v>
      </c>
      <c r="AE188">
        <v>0</v>
      </c>
      <c r="AF188">
        <v>1</v>
      </c>
      <c r="AG188">
        <v>145</v>
      </c>
      <c r="AH188">
        <v>39</v>
      </c>
      <c r="AI188">
        <v>3.3333333333333326E-2</v>
      </c>
      <c r="AJ188">
        <v>0.74</v>
      </c>
      <c r="AK188">
        <v>4.9333333333333651E-3</v>
      </c>
    </row>
    <row r="189" spans="1:37">
      <c r="A189">
        <v>684.5</v>
      </c>
      <c r="B189">
        <v>20.13</v>
      </c>
      <c r="C189">
        <v>1</v>
      </c>
      <c r="D189">
        <v>0</v>
      </c>
      <c r="E189">
        <v>1</v>
      </c>
      <c r="F189">
        <v>1</v>
      </c>
      <c r="G189">
        <v>0.75431434819589294</v>
      </c>
      <c r="H189">
        <v>0.75431434819589294</v>
      </c>
      <c r="I189">
        <v>0.24568565180410706</v>
      </c>
      <c r="J189">
        <v>-0.2819460904343245</v>
      </c>
      <c r="K189">
        <v>100</v>
      </c>
      <c r="L189">
        <v>0.32570724975829746</v>
      </c>
      <c r="AD189">
        <v>0.74884452397365275</v>
      </c>
      <c r="AE189">
        <v>1</v>
      </c>
      <c r="AF189">
        <v>0</v>
      </c>
      <c r="AG189">
        <v>146</v>
      </c>
      <c r="AH189">
        <v>39</v>
      </c>
      <c r="AI189">
        <v>2.6666666666666616E-2</v>
      </c>
      <c r="AJ189">
        <v>0.74</v>
      </c>
      <c r="AK189">
        <v>0</v>
      </c>
    </row>
    <row r="190" spans="1:37">
      <c r="A190">
        <v>685.9</v>
      </c>
      <c r="B190">
        <v>16.95</v>
      </c>
      <c r="C190">
        <v>0</v>
      </c>
      <c r="D190">
        <v>1</v>
      </c>
      <c r="E190">
        <v>1</v>
      </c>
      <c r="F190">
        <v>0</v>
      </c>
      <c r="G190">
        <v>0.57397447995743656</v>
      </c>
      <c r="H190">
        <v>0.57397447995743656</v>
      </c>
      <c r="I190">
        <v>0.42602552004256344</v>
      </c>
      <c r="J190">
        <v>-0.85325602830387104</v>
      </c>
      <c r="K190">
        <v>0</v>
      </c>
      <c r="L190">
        <v>1.3472772239092432</v>
      </c>
      <c r="AD190">
        <v>0.75431434819589294</v>
      </c>
      <c r="AE190">
        <v>0</v>
      </c>
      <c r="AF190">
        <v>1</v>
      </c>
      <c r="AG190">
        <v>146</v>
      </c>
      <c r="AH190">
        <v>40</v>
      </c>
      <c r="AI190">
        <v>2.6666666666666616E-2</v>
      </c>
      <c r="AJ190">
        <v>0.73333333333333339</v>
      </c>
      <c r="AK190">
        <v>4.8888888888888394E-3</v>
      </c>
    </row>
    <row r="191" spans="1:37">
      <c r="A191">
        <v>687.3</v>
      </c>
      <c r="B191">
        <v>19.100000000000001</v>
      </c>
      <c r="C191">
        <v>0</v>
      </c>
      <c r="D191">
        <v>1</v>
      </c>
      <c r="E191">
        <v>1</v>
      </c>
      <c r="F191">
        <v>0</v>
      </c>
      <c r="G191">
        <v>0.70747828421327041</v>
      </c>
      <c r="H191">
        <v>0.70747828421327041</v>
      </c>
      <c r="I191">
        <v>0.29252171578672959</v>
      </c>
      <c r="J191">
        <v>-1.229216373060114</v>
      </c>
      <c r="K191">
        <v>0</v>
      </c>
      <c r="L191">
        <v>2.418549618822404</v>
      </c>
      <c r="AD191">
        <v>0.76133998472399955</v>
      </c>
      <c r="AE191">
        <v>1</v>
      </c>
      <c r="AF191">
        <v>0</v>
      </c>
      <c r="AG191">
        <v>147</v>
      </c>
      <c r="AH191">
        <v>40</v>
      </c>
      <c r="AI191">
        <v>2.0000000000000018E-2</v>
      </c>
      <c r="AJ191">
        <v>0.73333333333333339</v>
      </c>
      <c r="AK191">
        <v>0</v>
      </c>
    </row>
    <row r="192" spans="1:37">
      <c r="A192">
        <v>689.5</v>
      </c>
      <c r="B192">
        <v>18.77</v>
      </c>
      <c r="C192">
        <v>0</v>
      </c>
      <c r="D192">
        <v>1</v>
      </c>
      <c r="E192">
        <v>1</v>
      </c>
      <c r="F192">
        <v>0</v>
      </c>
      <c r="G192">
        <v>0.69474217950658979</v>
      </c>
      <c r="H192">
        <v>0.69474217950658979</v>
      </c>
      <c r="I192">
        <v>0.30525782049341021</v>
      </c>
      <c r="J192">
        <v>-1.1865985463574769</v>
      </c>
      <c r="K192">
        <v>0</v>
      </c>
      <c r="L192">
        <v>2.2759193470739847</v>
      </c>
      <c r="AD192">
        <v>0.76422377885235704</v>
      </c>
      <c r="AE192">
        <v>0</v>
      </c>
      <c r="AF192">
        <v>1</v>
      </c>
      <c r="AG192">
        <v>147</v>
      </c>
      <c r="AH192">
        <v>41</v>
      </c>
      <c r="AI192">
        <v>2.0000000000000018E-2</v>
      </c>
      <c r="AJ192">
        <v>0.72666666666666668</v>
      </c>
      <c r="AK192">
        <v>0</v>
      </c>
    </row>
    <row r="193" spans="1:37">
      <c r="A193">
        <v>690.2</v>
      </c>
      <c r="B193">
        <v>19.760000000000002</v>
      </c>
      <c r="C193">
        <v>0</v>
      </c>
      <c r="D193">
        <v>1</v>
      </c>
      <c r="E193">
        <v>1</v>
      </c>
      <c r="F193">
        <v>0</v>
      </c>
      <c r="G193">
        <v>0.74884452397365275</v>
      </c>
      <c r="H193">
        <v>0.74884452397365275</v>
      </c>
      <c r="I193">
        <v>0.25115547602634725</v>
      </c>
      <c r="J193">
        <v>-1.3816831052159102</v>
      </c>
      <c r="K193">
        <v>0</v>
      </c>
      <c r="L193">
        <v>2.9815974384532069</v>
      </c>
      <c r="AD193">
        <v>0.76500588310685591</v>
      </c>
      <c r="AE193">
        <v>0</v>
      </c>
      <c r="AF193">
        <v>1</v>
      </c>
      <c r="AG193">
        <v>147</v>
      </c>
      <c r="AH193">
        <v>42</v>
      </c>
      <c r="AI193">
        <v>2.0000000000000018E-2</v>
      </c>
      <c r="AJ193">
        <v>0.72</v>
      </c>
      <c r="AK193">
        <v>0</v>
      </c>
    </row>
    <row r="194" spans="1:37">
      <c r="A194">
        <v>698.8</v>
      </c>
      <c r="B194">
        <v>25.2</v>
      </c>
      <c r="C194">
        <v>1</v>
      </c>
      <c r="D194">
        <v>0</v>
      </c>
      <c r="E194">
        <v>1</v>
      </c>
      <c r="F194">
        <v>1</v>
      </c>
      <c r="G194">
        <v>0.93299490719296829</v>
      </c>
      <c r="H194">
        <v>0.93299490719296829</v>
      </c>
      <c r="I194">
        <v>6.7005092807031708E-2</v>
      </c>
      <c r="J194">
        <v>-6.9355536678128035E-2</v>
      </c>
      <c r="K194">
        <v>100</v>
      </c>
      <c r="L194">
        <v>7.1817211745158288E-2</v>
      </c>
      <c r="AD194">
        <v>0.76663372625899595</v>
      </c>
      <c r="AE194">
        <v>0</v>
      </c>
      <c r="AF194">
        <v>1</v>
      </c>
      <c r="AG194">
        <v>147</v>
      </c>
      <c r="AH194">
        <v>43</v>
      </c>
      <c r="AI194">
        <v>2.0000000000000018E-2</v>
      </c>
      <c r="AJ194">
        <v>0.71333333333333337</v>
      </c>
      <c r="AK194">
        <v>0</v>
      </c>
    </row>
    <row r="195" spans="1:37">
      <c r="A195">
        <v>704.4</v>
      </c>
      <c r="B195">
        <v>14.26</v>
      </c>
      <c r="C195">
        <v>1</v>
      </c>
      <c r="D195">
        <v>0</v>
      </c>
      <c r="E195">
        <v>1</v>
      </c>
      <c r="F195">
        <v>1</v>
      </c>
      <c r="G195">
        <v>0.45249719134813621</v>
      </c>
      <c r="H195">
        <v>0.45249719134813621</v>
      </c>
      <c r="I195">
        <v>0.54750280865186385</v>
      </c>
      <c r="J195">
        <v>-0.7929737228268644</v>
      </c>
      <c r="K195">
        <v>0</v>
      </c>
      <c r="L195">
        <v>1.2099584685170643</v>
      </c>
      <c r="AD195">
        <v>0.76986648180552919</v>
      </c>
      <c r="AE195">
        <v>0</v>
      </c>
      <c r="AF195">
        <v>1</v>
      </c>
      <c r="AG195">
        <v>147</v>
      </c>
      <c r="AH195">
        <v>44</v>
      </c>
      <c r="AI195">
        <v>2.0000000000000018E-2</v>
      </c>
      <c r="AJ195">
        <v>0.70666666666666667</v>
      </c>
      <c r="AK195">
        <v>0</v>
      </c>
    </row>
    <row r="196" spans="1:37">
      <c r="A196">
        <v>705.6</v>
      </c>
      <c r="B196">
        <v>19.829999999999998</v>
      </c>
      <c r="C196">
        <v>1</v>
      </c>
      <c r="D196">
        <v>0</v>
      </c>
      <c r="E196">
        <v>1</v>
      </c>
      <c r="F196">
        <v>1</v>
      </c>
      <c r="G196">
        <v>0.78516451626701755</v>
      </c>
      <c r="H196">
        <v>0.78516451626701755</v>
      </c>
      <c r="I196">
        <v>0.21483548373298245</v>
      </c>
      <c r="J196">
        <v>-0.24186200829502955</v>
      </c>
      <c r="K196">
        <v>100</v>
      </c>
      <c r="L196">
        <v>0.27361843191079904</v>
      </c>
      <c r="AD196">
        <v>0.78516451626701755</v>
      </c>
      <c r="AE196">
        <v>0</v>
      </c>
      <c r="AF196">
        <v>1</v>
      </c>
      <c r="AG196">
        <v>147</v>
      </c>
      <c r="AH196">
        <v>45</v>
      </c>
      <c r="AI196">
        <v>2.0000000000000018E-2</v>
      </c>
      <c r="AJ196">
        <v>0.7</v>
      </c>
      <c r="AK196">
        <v>0</v>
      </c>
    </row>
    <row r="197" spans="1:37">
      <c r="A197">
        <v>710.6</v>
      </c>
      <c r="B197">
        <v>22.41</v>
      </c>
      <c r="C197">
        <v>1</v>
      </c>
      <c r="D197">
        <v>0</v>
      </c>
      <c r="E197">
        <v>1</v>
      </c>
      <c r="F197">
        <v>1</v>
      </c>
      <c r="G197">
        <v>0.8847310501489658</v>
      </c>
      <c r="H197">
        <v>0.8847310501489658</v>
      </c>
      <c r="I197">
        <v>0.1152689498510342</v>
      </c>
      <c r="J197">
        <v>-0.12247157829736564</v>
      </c>
      <c r="K197">
        <v>100</v>
      </c>
      <c r="L197">
        <v>0.1302869949366261</v>
      </c>
      <c r="AD197">
        <v>0.84413730420844424</v>
      </c>
      <c r="AE197">
        <v>0</v>
      </c>
      <c r="AF197">
        <v>1</v>
      </c>
      <c r="AG197">
        <v>147</v>
      </c>
      <c r="AH197">
        <v>46</v>
      </c>
      <c r="AI197">
        <v>2.0000000000000018E-2</v>
      </c>
      <c r="AJ197">
        <v>0.69333333333333336</v>
      </c>
      <c r="AK197">
        <v>0</v>
      </c>
    </row>
    <row r="198" spans="1:37">
      <c r="A198">
        <v>712.8</v>
      </c>
      <c r="B198">
        <v>22.02</v>
      </c>
      <c r="C198">
        <v>1</v>
      </c>
      <c r="D198">
        <v>0</v>
      </c>
      <c r="E198">
        <v>1</v>
      </c>
      <c r="F198">
        <v>1</v>
      </c>
      <c r="G198">
        <v>0.87668149556447206</v>
      </c>
      <c r="H198">
        <v>0.87668149556447206</v>
      </c>
      <c r="I198">
        <v>0.12331850443552794</v>
      </c>
      <c r="J198">
        <v>-0.1316115275289414</v>
      </c>
      <c r="K198">
        <v>100</v>
      </c>
      <c r="L198">
        <v>0.14066511619037472</v>
      </c>
      <c r="AD198">
        <v>0.84862340006215131</v>
      </c>
      <c r="AE198">
        <v>0</v>
      </c>
      <c r="AF198">
        <v>1</v>
      </c>
      <c r="AG198">
        <v>147</v>
      </c>
      <c r="AH198">
        <v>47</v>
      </c>
      <c r="AI198">
        <v>2.0000000000000018E-2</v>
      </c>
      <c r="AJ198">
        <v>0.68666666666666665</v>
      </c>
      <c r="AK198">
        <v>0</v>
      </c>
    </row>
    <row r="199" spans="1:37">
      <c r="A199">
        <v>713.3</v>
      </c>
      <c r="B199">
        <v>17.27</v>
      </c>
      <c r="C199">
        <v>1</v>
      </c>
      <c r="D199">
        <v>0</v>
      </c>
      <c r="E199">
        <v>1</v>
      </c>
      <c r="F199">
        <v>1</v>
      </c>
      <c r="G199">
        <v>0.67082669460686695</v>
      </c>
      <c r="H199">
        <v>0.67082669460686695</v>
      </c>
      <c r="I199">
        <v>0.32917330539313305</v>
      </c>
      <c r="J199">
        <v>-0.39924445464470715</v>
      </c>
      <c r="K199">
        <v>100</v>
      </c>
      <c r="L199">
        <v>0.49069798211599591</v>
      </c>
      <c r="AD199">
        <v>0.85549902606753891</v>
      </c>
      <c r="AE199">
        <v>0</v>
      </c>
      <c r="AF199">
        <v>1</v>
      </c>
      <c r="AG199">
        <v>147</v>
      </c>
      <c r="AH199">
        <v>48</v>
      </c>
      <c r="AI199">
        <v>2.0000000000000018E-2</v>
      </c>
      <c r="AJ199">
        <v>0.67999999999999994</v>
      </c>
      <c r="AK199">
        <v>0</v>
      </c>
    </row>
    <row r="200" spans="1:37">
      <c r="A200">
        <v>716.6</v>
      </c>
      <c r="B200">
        <v>16.68</v>
      </c>
      <c r="C200">
        <v>1</v>
      </c>
      <c r="D200">
        <v>0</v>
      </c>
      <c r="E200">
        <v>1</v>
      </c>
      <c r="F200">
        <v>1</v>
      </c>
      <c r="G200">
        <v>0.64465849938626396</v>
      </c>
      <c r="H200">
        <v>0.64465849938626396</v>
      </c>
      <c r="I200">
        <v>0.35534150061373604</v>
      </c>
      <c r="J200">
        <v>-0.43903456071478181</v>
      </c>
      <c r="K200">
        <v>100</v>
      </c>
      <c r="L200">
        <v>0.55120889734957768</v>
      </c>
      <c r="AD200">
        <v>0.85984195374077421</v>
      </c>
      <c r="AE200">
        <v>0</v>
      </c>
      <c r="AF200">
        <v>1</v>
      </c>
      <c r="AG200">
        <v>147</v>
      </c>
      <c r="AH200">
        <v>49</v>
      </c>
      <c r="AI200">
        <v>2.0000000000000018E-2</v>
      </c>
      <c r="AJ200">
        <v>0.67333333333333334</v>
      </c>
      <c r="AK200">
        <v>4.4888888888889181E-3</v>
      </c>
    </row>
    <row r="201" spans="1:37">
      <c r="A201">
        <v>725.5</v>
      </c>
      <c r="B201">
        <v>12.91</v>
      </c>
      <c r="C201">
        <v>0</v>
      </c>
      <c r="D201">
        <v>1</v>
      </c>
      <c r="E201">
        <v>1</v>
      </c>
      <c r="F201">
        <v>0</v>
      </c>
      <c r="G201">
        <v>0.42706322315709994</v>
      </c>
      <c r="H201">
        <v>0.42706322315709994</v>
      </c>
      <c r="I201">
        <v>0.57293677684290012</v>
      </c>
      <c r="J201">
        <v>-0.55697990545288845</v>
      </c>
      <c r="K201">
        <v>100</v>
      </c>
      <c r="L201">
        <v>0.74539327970946623</v>
      </c>
      <c r="AD201">
        <v>0.86852046605380417</v>
      </c>
      <c r="AE201">
        <v>1</v>
      </c>
      <c r="AF201">
        <v>0</v>
      </c>
      <c r="AG201">
        <v>148</v>
      </c>
      <c r="AH201">
        <v>49</v>
      </c>
      <c r="AI201">
        <v>1.3333333333333308E-2</v>
      </c>
      <c r="AJ201">
        <v>0.67333333333333334</v>
      </c>
      <c r="AK201">
        <v>0</v>
      </c>
    </row>
    <row r="202" spans="1:37">
      <c r="A202">
        <v>728.2</v>
      </c>
      <c r="B202">
        <v>22.76</v>
      </c>
      <c r="C202">
        <v>1</v>
      </c>
      <c r="D202">
        <v>0</v>
      </c>
      <c r="E202">
        <v>1</v>
      </c>
      <c r="F202">
        <v>1</v>
      </c>
      <c r="G202">
        <v>0.91229784608536668</v>
      </c>
      <c r="H202">
        <v>0.91229784608536668</v>
      </c>
      <c r="I202">
        <v>8.7702153914633318E-2</v>
      </c>
      <c r="J202">
        <v>-9.1788756605361455E-2</v>
      </c>
      <c r="K202">
        <v>100</v>
      </c>
      <c r="L202">
        <v>9.6133246714282763E-2</v>
      </c>
      <c r="AD202">
        <v>0.87370143117614374</v>
      </c>
      <c r="AE202">
        <v>0</v>
      </c>
      <c r="AF202">
        <v>1</v>
      </c>
      <c r="AG202">
        <v>148</v>
      </c>
      <c r="AH202">
        <v>50</v>
      </c>
      <c r="AI202">
        <v>1.3333333333333308E-2</v>
      </c>
      <c r="AJ202">
        <v>0.66666666666666674</v>
      </c>
      <c r="AK202">
        <v>0</v>
      </c>
    </row>
    <row r="203" spans="1:37">
      <c r="A203">
        <v>732.4</v>
      </c>
      <c r="B203">
        <v>25.27</v>
      </c>
      <c r="C203">
        <v>1</v>
      </c>
      <c r="D203">
        <v>0</v>
      </c>
      <c r="E203">
        <v>1</v>
      </c>
      <c r="F203">
        <v>1</v>
      </c>
      <c r="G203">
        <v>0.9550365634635124</v>
      </c>
      <c r="H203">
        <v>0.9550365634635124</v>
      </c>
      <c r="I203">
        <v>4.49634365364876E-2</v>
      </c>
      <c r="J203">
        <v>-4.6005652885082723E-2</v>
      </c>
      <c r="K203">
        <v>100</v>
      </c>
      <c r="L203">
        <v>4.7080329964985103E-2</v>
      </c>
      <c r="AD203">
        <v>0.87668149556447206</v>
      </c>
      <c r="AE203">
        <v>0</v>
      </c>
      <c r="AF203">
        <v>1</v>
      </c>
      <c r="AG203">
        <v>148</v>
      </c>
      <c r="AH203">
        <v>51</v>
      </c>
      <c r="AI203">
        <v>1.3333333333333308E-2</v>
      </c>
      <c r="AJ203">
        <v>0.65999999999999992</v>
      </c>
      <c r="AK203">
        <v>0</v>
      </c>
    </row>
    <row r="204" spans="1:37">
      <c r="A204">
        <v>736.9</v>
      </c>
      <c r="B204">
        <v>11.89</v>
      </c>
      <c r="C204">
        <v>1</v>
      </c>
      <c r="D204">
        <v>0</v>
      </c>
      <c r="E204">
        <v>1</v>
      </c>
      <c r="F204">
        <v>1</v>
      </c>
      <c r="G204">
        <v>0.39497596062948193</v>
      </c>
      <c r="H204">
        <v>0.39497596062948193</v>
      </c>
      <c r="I204">
        <v>0.60502403937051807</v>
      </c>
      <c r="J204">
        <v>-0.92893037509887788</v>
      </c>
      <c r="K204">
        <v>0</v>
      </c>
      <c r="L204">
        <v>1.5317996528352711</v>
      </c>
      <c r="AD204">
        <v>0.88095857836370017</v>
      </c>
      <c r="AE204">
        <v>0</v>
      </c>
      <c r="AF204">
        <v>1</v>
      </c>
      <c r="AG204">
        <v>148</v>
      </c>
      <c r="AH204">
        <v>52</v>
      </c>
      <c r="AI204">
        <v>1.3333333333333308E-2</v>
      </c>
      <c r="AJ204">
        <v>0.65333333333333332</v>
      </c>
      <c r="AK204">
        <v>0</v>
      </c>
    </row>
    <row r="205" spans="1:37">
      <c r="A205">
        <v>744.9</v>
      </c>
      <c r="B205">
        <v>33.56</v>
      </c>
      <c r="C205">
        <v>1</v>
      </c>
      <c r="D205">
        <v>0</v>
      </c>
      <c r="E205">
        <v>1</v>
      </c>
      <c r="F205">
        <v>1</v>
      </c>
      <c r="G205">
        <v>0.99549122547639679</v>
      </c>
      <c r="H205">
        <v>0.99549122547639679</v>
      </c>
      <c r="I205">
        <v>4.5087745236032095E-3</v>
      </c>
      <c r="J205">
        <v>-4.5189697041779688E-3</v>
      </c>
      <c r="K205">
        <v>100</v>
      </c>
      <c r="L205">
        <v>4.5291956455422453E-3</v>
      </c>
      <c r="AD205">
        <v>0.8847310501489658</v>
      </c>
      <c r="AE205">
        <v>0</v>
      </c>
      <c r="AF205">
        <v>1</v>
      </c>
      <c r="AG205">
        <v>148</v>
      </c>
      <c r="AH205">
        <v>53</v>
      </c>
      <c r="AI205">
        <v>1.3333333333333308E-2</v>
      </c>
      <c r="AJ205">
        <v>0.64666666666666672</v>
      </c>
      <c r="AK205">
        <v>0</v>
      </c>
    </row>
    <row r="206" spans="1:37">
      <c r="A206">
        <v>748.9</v>
      </c>
      <c r="B206">
        <v>19.48</v>
      </c>
      <c r="C206">
        <v>1</v>
      </c>
      <c r="D206">
        <v>0</v>
      </c>
      <c r="E206">
        <v>1</v>
      </c>
      <c r="F206">
        <v>1</v>
      </c>
      <c r="G206">
        <v>0.84862340006215131</v>
      </c>
      <c r="H206">
        <v>0.84862340006215131</v>
      </c>
      <c r="I206">
        <v>0.15137659993784869</v>
      </c>
      <c r="J206">
        <v>-0.16413977169172306</v>
      </c>
      <c r="K206">
        <v>100</v>
      </c>
      <c r="L206">
        <v>0.17837900761016276</v>
      </c>
      <c r="AD206">
        <v>0.88858516927168441</v>
      </c>
      <c r="AE206">
        <v>0</v>
      </c>
      <c r="AF206">
        <v>1</v>
      </c>
      <c r="AG206">
        <v>148</v>
      </c>
      <c r="AH206">
        <v>54</v>
      </c>
      <c r="AI206">
        <v>1.3333333333333308E-2</v>
      </c>
      <c r="AJ206">
        <v>0.64</v>
      </c>
      <c r="AK206">
        <v>0</v>
      </c>
    </row>
    <row r="207" spans="1:37">
      <c r="A207">
        <v>758.6</v>
      </c>
      <c r="B207">
        <v>19.38</v>
      </c>
      <c r="C207">
        <v>1</v>
      </c>
      <c r="D207">
        <v>0</v>
      </c>
      <c r="E207">
        <v>1</v>
      </c>
      <c r="F207">
        <v>1</v>
      </c>
      <c r="G207">
        <v>0.85984195374077421</v>
      </c>
      <c r="H207">
        <v>0.85984195374077421</v>
      </c>
      <c r="I207">
        <v>0.14015804625922579</v>
      </c>
      <c r="J207">
        <v>-0.15100668134325665</v>
      </c>
      <c r="K207">
        <v>100</v>
      </c>
      <c r="L207">
        <v>0.16300442848765756</v>
      </c>
      <c r="AD207">
        <v>0.89246482780687297</v>
      </c>
      <c r="AE207">
        <v>0</v>
      </c>
      <c r="AF207">
        <v>1</v>
      </c>
      <c r="AG207">
        <v>148</v>
      </c>
      <c r="AH207">
        <v>55</v>
      </c>
      <c r="AI207">
        <v>1.3333333333333308E-2</v>
      </c>
      <c r="AJ207">
        <v>0.6333333333333333</v>
      </c>
      <c r="AK207">
        <v>0</v>
      </c>
    </row>
    <row r="208" spans="1:37">
      <c r="A208">
        <v>761.3</v>
      </c>
      <c r="B208">
        <v>20.25</v>
      </c>
      <c r="C208">
        <v>1</v>
      </c>
      <c r="D208">
        <v>0</v>
      </c>
      <c r="E208">
        <v>1</v>
      </c>
      <c r="F208">
        <v>1</v>
      </c>
      <c r="G208">
        <v>0.88858516927168441</v>
      </c>
      <c r="H208">
        <v>0.88858516927168441</v>
      </c>
      <c r="I208">
        <v>0.11141483072831559</v>
      </c>
      <c r="J208">
        <v>-0.11812477861321141</v>
      </c>
      <c r="K208">
        <v>100</v>
      </c>
      <c r="L208">
        <v>0.12538452652730531</v>
      </c>
      <c r="AD208">
        <v>0.8962204924040259</v>
      </c>
      <c r="AE208">
        <v>0</v>
      </c>
      <c r="AF208">
        <v>1</v>
      </c>
      <c r="AG208">
        <v>148</v>
      </c>
      <c r="AH208">
        <v>56</v>
      </c>
      <c r="AI208">
        <v>1.3333333333333308E-2</v>
      </c>
      <c r="AJ208">
        <v>0.62666666666666671</v>
      </c>
      <c r="AK208">
        <v>0</v>
      </c>
    </row>
    <row r="209" spans="1:37">
      <c r="A209">
        <v>761.7</v>
      </c>
      <c r="B209">
        <v>13.93</v>
      </c>
      <c r="C209">
        <v>0</v>
      </c>
      <c r="D209">
        <v>1</v>
      </c>
      <c r="E209">
        <v>1</v>
      </c>
      <c r="F209">
        <v>0</v>
      </c>
      <c r="G209">
        <v>0.60127022542545805</v>
      </c>
      <c r="H209">
        <v>0.60127022542545805</v>
      </c>
      <c r="I209">
        <v>0.39872977457454195</v>
      </c>
      <c r="J209">
        <v>-0.91947134823960464</v>
      </c>
      <c r="K209">
        <v>0</v>
      </c>
      <c r="L209">
        <v>1.507964199731594</v>
      </c>
      <c r="AD209">
        <v>0.90128070177543196</v>
      </c>
      <c r="AE209">
        <v>0</v>
      </c>
      <c r="AF209">
        <v>1</v>
      </c>
      <c r="AG209">
        <v>148</v>
      </c>
      <c r="AH209">
        <v>57</v>
      </c>
      <c r="AI209">
        <v>1.3333333333333308E-2</v>
      </c>
      <c r="AJ209">
        <v>0.62</v>
      </c>
      <c r="AK209">
        <v>0</v>
      </c>
    </row>
    <row r="210" spans="1:37">
      <c r="A210">
        <v>766.6</v>
      </c>
      <c r="B210">
        <v>20.309999999999999</v>
      </c>
      <c r="C210">
        <v>1</v>
      </c>
      <c r="D210">
        <v>0</v>
      </c>
      <c r="E210">
        <v>1</v>
      </c>
      <c r="F210">
        <v>1</v>
      </c>
      <c r="G210">
        <v>0.8962204924040259</v>
      </c>
      <c r="H210">
        <v>0.8962204924040259</v>
      </c>
      <c r="I210">
        <v>0.1037795075959741</v>
      </c>
      <c r="J210">
        <v>-0.10956881100887032</v>
      </c>
      <c r="K210">
        <v>100</v>
      </c>
      <c r="L210">
        <v>0.1157968474003484</v>
      </c>
      <c r="AD210">
        <v>0.91229784608536668</v>
      </c>
      <c r="AE210">
        <v>0</v>
      </c>
      <c r="AF210">
        <v>1</v>
      </c>
      <c r="AG210">
        <v>148</v>
      </c>
      <c r="AH210">
        <v>58</v>
      </c>
      <c r="AI210">
        <v>1.3333333333333308E-2</v>
      </c>
      <c r="AJ210">
        <v>0.61333333333333329</v>
      </c>
      <c r="AK210">
        <v>0</v>
      </c>
    </row>
    <row r="211" spans="1:37">
      <c r="A211">
        <v>773.5</v>
      </c>
      <c r="B211">
        <v>23.2</v>
      </c>
      <c r="C211">
        <v>1</v>
      </c>
      <c r="D211">
        <v>0</v>
      </c>
      <c r="E211">
        <v>1</v>
      </c>
      <c r="F211">
        <v>1</v>
      </c>
      <c r="G211">
        <v>0.95269504821386286</v>
      </c>
      <c r="H211">
        <v>0.95269504821386286</v>
      </c>
      <c r="I211">
        <v>4.7304951786137139E-2</v>
      </c>
      <c r="J211">
        <v>-4.8460417917147634E-2</v>
      </c>
      <c r="K211">
        <v>100</v>
      </c>
      <c r="L211">
        <v>4.9653823513437674E-2</v>
      </c>
      <c r="AD211">
        <v>0.9127842127247493</v>
      </c>
      <c r="AE211">
        <v>0</v>
      </c>
      <c r="AF211">
        <v>1</v>
      </c>
      <c r="AG211">
        <v>148</v>
      </c>
      <c r="AH211">
        <v>59</v>
      </c>
      <c r="AI211">
        <v>1.3333333333333308E-2</v>
      </c>
      <c r="AJ211">
        <v>0.60666666666666669</v>
      </c>
      <c r="AK211">
        <v>4.0444444444444035E-3</v>
      </c>
    </row>
    <row r="212" spans="1:37">
      <c r="A212">
        <v>781</v>
      </c>
      <c r="B212">
        <v>17.89</v>
      </c>
      <c r="C212">
        <v>1</v>
      </c>
      <c r="D212">
        <v>0</v>
      </c>
      <c r="E212">
        <v>1</v>
      </c>
      <c r="F212">
        <v>1</v>
      </c>
      <c r="G212">
        <v>0.84413730420844424</v>
      </c>
      <c r="H212">
        <v>0.84413730420844424</v>
      </c>
      <c r="I212">
        <v>0.15586269579155576</v>
      </c>
      <c r="J212">
        <v>-0.16944011490615041</v>
      </c>
      <c r="K212">
        <v>100</v>
      </c>
      <c r="L212">
        <v>0.18464140254731395</v>
      </c>
      <c r="AD212">
        <v>0.91938187805514493</v>
      </c>
      <c r="AE212">
        <v>1</v>
      </c>
      <c r="AF212">
        <v>0</v>
      </c>
      <c r="AG212">
        <v>149</v>
      </c>
      <c r="AH212">
        <v>59</v>
      </c>
      <c r="AI212">
        <v>6.6666666666667096E-3</v>
      </c>
      <c r="AJ212">
        <v>0.60666666666666669</v>
      </c>
      <c r="AK212">
        <v>0</v>
      </c>
    </row>
    <row r="213" spans="1:37">
      <c r="A213">
        <v>782.6</v>
      </c>
      <c r="B213">
        <v>22.91</v>
      </c>
      <c r="C213">
        <v>1</v>
      </c>
      <c r="D213">
        <v>0</v>
      </c>
      <c r="E213">
        <v>1</v>
      </c>
      <c r="F213">
        <v>1</v>
      </c>
      <c r="G213">
        <v>0.9541473321568269</v>
      </c>
      <c r="H213">
        <v>0.9541473321568269</v>
      </c>
      <c r="I213">
        <v>4.5852667843173101E-2</v>
      </c>
      <c r="J213">
        <v>-4.6937183234807382E-2</v>
      </c>
      <c r="K213">
        <v>100</v>
      </c>
      <c r="L213">
        <v>4.8056171513391178E-2</v>
      </c>
      <c r="AD213">
        <v>0.93057390523985195</v>
      </c>
      <c r="AE213">
        <v>0</v>
      </c>
      <c r="AF213">
        <v>1</v>
      </c>
      <c r="AG213">
        <v>149</v>
      </c>
      <c r="AH213">
        <v>60</v>
      </c>
      <c r="AI213">
        <v>6.6666666666667096E-3</v>
      </c>
      <c r="AJ213">
        <v>0.6</v>
      </c>
      <c r="AK213">
        <v>0</v>
      </c>
    </row>
    <row r="214" spans="1:37">
      <c r="A214">
        <v>782.7</v>
      </c>
      <c r="B214">
        <v>23.95</v>
      </c>
      <c r="C214">
        <v>1</v>
      </c>
      <c r="D214">
        <v>0</v>
      </c>
      <c r="E214">
        <v>1</v>
      </c>
      <c r="F214">
        <v>1</v>
      </c>
      <c r="G214">
        <v>0.96482004117095199</v>
      </c>
      <c r="H214">
        <v>0.96482004117095199</v>
      </c>
      <c r="I214">
        <v>3.5179958829048008E-2</v>
      </c>
      <c r="J214">
        <v>-3.5813680867006599E-2</v>
      </c>
      <c r="K214">
        <v>100</v>
      </c>
      <c r="L214">
        <v>3.6462715664935731E-2</v>
      </c>
      <c r="AD214">
        <v>0.93299490719296829</v>
      </c>
      <c r="AE214">
        <v>0</v>
      </c>
      <c r="AF214">
        <v>1</v>
      </c>
      <c r="AG214">
        <v>149</v>
      </c>
      <c r="AH214">
        <v>61</v>
      </c>
      <c r="AI214">
        <v>6.6666666666667096E-3</v>
      </c>
      <c r="AJ214">
        <v>0.59333333333333327</v>
      </c>
      <c r="AK214">
        <v>0</v>
      </c>
    </row>
    <row r="215" spans="1:37">
      <c r="A215">
        <v>797.8</v>
      </c>
      <c r="B215">
        <v>23.24</v>
      </c>
      <c r="C215">
        <v>1</v>
      </c>
      <c r="D215">
        <v>0</v>
      </c>
      <c r="E215">
        <v>1</v>
      </c>
      <c r="F215">
        <v>1</v>
      </c>
      <c r="G215">
        <v>0.96460890515729525</v>
      </c>
      <c r="H215">
        <v>0.96460890515729525</v>
      </c>
      <c r="I215">
        <v>3.5391094842704751E-2</v>
      </c>
      <c r="J215">
        <v>-3.6032539420882144E-2</v>
      </c>
      <c r="K215">
        <v>100</v>
      </c>
      <c r="L215">
        <v>3.6689579220641401E-2</v>
      </c>
      <c r="AD215">
        <v>0.93343268023559667</v>
      </c>
      <c r="AE215">
        <v>0</v>
      </c>
      <c r="AF215">
        <v>1</v>
      </c>
      <c r="AG215">
        <v>149</v>
      </c>
      <c r="AH215">
        <v>62</v>
      </c>
      <c r="AI215">
        <v>6.6666666666667096E-3</v>
      </c>
      <c r="AJ215">
        <v>0.58666666666666667</v>
      </c>
      <c r="AK215">
        <v>0</v>
      </c>
    </row>
    <row r="216" spans="1:37">
      <c r="A216">
        <v>798.8</v>
      </c>
      <c r="B216">
        <v>20.68</v>
      </c>
      <c r="C216">
        <v>1</v>
      </c>
      <c r="D216">
        <v>0</v>
      </c>
      <c r="E216">
        <v>1</v>
      </c>
      <c r="F216">
        <v>1</v>
      </c>
      <c r="G216">
        <v>0.93343268023559667</v>
      </c>
      <c r="H216">
        <v>0.93343268023559667</v>
      </c>
      <c r="I216">
        <v>6.6567319764403332E-2</v>
      </c>
      <c r="J216">
        <v>-6.8886434042049402E-2</v>
      </c>
      <c r="K216">
        <v>100</v>
      </c>
      <c r="L216">
        <v>7.1314537377887677E-2</v>
      </c>
      <c r="AD216">
        <v>0.94111242655733773</v>
      </c>
      <c r="AE216">
        <v>0</v>
      </c>
      <c r="AF216">
        <v>1</v>
      </c>
      <c r="AG216">
        <v>149</v>
      </c>
      <c r="AH216">
        <v>63</v>
      </c>
      <c r="AI216">
        <v>6.6666666666667096E-3</v>
      </c>
      <c r="AJ216">
        <v>0.58000000000000007</v>
      </c>
      <c r="AK216">
        <v>0</v>
      </c>
    </row>
    <row r="217" spans="1:37">
      <c r="A217">
        <v>805.1</v>
      </c>
      <c r="B217">
        <v>18.77</v>
      </c>
      <c r="C217">
        <v>1</v>
      </c>
      <c r="D217">
        <v>0</v>
      </c>
      <c r="E217">
        <v>1</v>
      </c>
      <c r="F217">
        <v>1</v>
      </c>
      <c r="G217">
        <v>0.90128070177543196</v>
      </c>
      <c r="H217">
        <v>0.90128070177543196</v>
      </c>
      <c r="I217">
        <v>9.8719298224568042E-2</v>
      </c>
      <c r="J217">
        <v>-0.10393852519295989</v>
      </c>
      <c r="K217">
        <v>100</v>
      </c>
      <c r="L217">
        <v>0.10953224453835636</v>
      </c>
      <c r="AD217">
        <v>0.94675554820376751</v>
      </c>
      <c r="AE217">
        <v>0</v>
      </c>
      <c r="AF217">
        <v>1</v>
      </c>
      <c r="AG217">
        <v>149</v>
      </c>
      <c r="AH217">
        <v>64</v>
      </c>
      <c r="AI217">
        <v>6.6666666666667096E-3</v>
      </c>
      <c r="AJ217">
        <v>0.57333333333333325</v>
      </c>
      <c r="AK217">
        <v>0</v>
      </c>
    </row>
    <row r="218" spans="1:37">
      <c r="A218">
        <v>807.2</v>
      </c>
      <c r="B218">
        <v>17.88</v>
      </c>
      <c r="C218">
        <v>1</v>
      </c>
      <c r="D218">
        <v>0</v>
      </c>
      <c r="E218">
        <v>1</v>
      </c>
      <c r="F218">
        <v>1</v>
      </c>
      <c r="G218">
        <v>0.88095857836370017</v>
      </c>
      <c r="H218">
        <v>0.88095857836370017</v>
      </c>
      <c r="I218">
        <v>0.11904142163629983</v>
      </c>
      <c r="J218">
        <v>-0.12674467076455331</v>
      </c>
      <c r="K218">
        <v>100</v>
      </c>
      <c r="L218">
        <v>0.13512714962990469</v>
      </c>
      <c r="AD218">
        <v>0.9478353785853707</v>
      </c>
      <c r="AE218">
        <v>0</v>
      </c>
      <c r="AF218">
        <v>1</v>
      </c>
      <c r="AG218">
        <v>149</v>
      </c>
      <c r="AH218">
        <v>65</v>
      </c>
      <c r="AI218">
        <v>6.6666666666667096E-3</v>
      </c>
      <c r="AJ218">
        <v>0.56666666666666665</v>
      </c>
      <c r="AK218">
        <v>0</v>
      </c>
    </row>
    <row r="219" spans="1:37">
      <c r="A219">
        <v>809.8</v>
      </c>
      <c r="B219">
        <v>21.54</v>
      </c>
      <c r="C219">
        <v>1</v>
      </c>
      <c r="D219">
        <v>0</v>
      </c>
      <c r="E219">
        <v>1</v>
      </c>
      <c r="F219">
        <v>1</v>
      </c>
      <c r="G219">
        <v>0.95258064665334474</v>
      </c>
      <c r="H219">
        <v>0.95258064665334474</v>
      </c>
      <c r="I219">
        <v>4.7419353346655257E-2</v>
      </c>
      <c r="J219">
        <v>-4.8580507162986231E-2</v>
      </c>
      <c r="K219">
        <v>100</v>
      </c>
      <c r="L219">
        <v>4.9779883218550952E-2</v>
      </c>
      <c r="AD219">
        <v>0.95258064665334474</v>
      </c>
      <c r="AE219">
        <v>0</v>
      </c>
      <c r="AF219">
        <v>1</v>
      </c>
      <c r="AG219">
        <v>149</v>
      </c>
      <c r="AH219">
        <v>66</v>
      </c>
      <c r="AI219">
        <v>6.6666666666667096E-3</v>
      </c>
      <c r="AJ219">
        <v>0.56000000000000005</v>
      </c>
      <c r="AK219">
        <v>0</v>
      </c>
    </row>
    <row r="220" spans="1:37">
      <c r="A220">
        <v>813</v>
      </c>
      <c r="B220">
        <v>18.05</v>
      </c>
      <c r="C220">
        <v>1</v>
      </c>
      <c r="D220">
        <v>0</v>
      </c>
      <c r="E220">
        <v>1</v>
      </c>
      <c r="F220">
        <v>1</v>
      </c>
      <c r="G220">
        <v>0.89246482780687297</v>
      </c>
      <c r="H220">
        <v>0.89246482780687297</v>
      </c>
      <c r="I220">
        <v>0.10753517219312703</v>
      </c>
      <c r="J220">
        <v>-0.11376817472463313</v>
      </c>
      <c r="K220">
        <v>100</v>
      </c>
      <c r="L220">
        <v>0.12049233632812402</v>
      </c>
      <c r="AD220">
        <v>0.95269504821386286</v>
      </c>
      <c r="AE220">
        <v>0</v>
      </c>
      <c r="AF220">
        <v>1</v>
      </c>
      <c r="AG220">
        <v>149</v>
      </c>
      <c r="AH220">
        <v>67</v>
      </c>
      <c r="AI220">
        <v>6.6666666666667096E-3</v>
      </c>
      <c r="AJ220">
        <v>0.55333333333333334</v>
      </c>
      <c r="AK220">
        <v>0</v>
      </c>
    </row>
    <row r="221" spans="1:37">
      <c r="A221">
        <v>817.7</v>
      </c>
      <c r="B221">
        <v>19.649999999999999</v>
      </c>
      <c r="C221">
        <v>1</v>
      </c>
      <c r="D221">
        <v>0</v>
      </c>
      <c r="E221">
        <v>1</v>
      </c>
      <c r="F221">
        <v>1</v>
      </c>
      <c r="G221">
        <v>0.93057390523985195</v>
      </c>
      <c r="H221">
        <v>0.93057390523985195</v>
      </c>
      <c r="I221">
        <v>6.9426094760148049E-2</v>
      </c>
      <c r="J221">
        <v>-7.1953780755785929E-2</v>
      </c>
      <c r="K221">
        <v>100</v>
      </c>
      <c r="L221">
        <v>7.4605675453852036E-2</v>
      </c>
      <c r="AD221">
        <v>0.95394851778832035</v>
      </c>
      <c r="AE221">
        <v>0</v>
      </c>
      <c r="AF221">
        <v>1</v>
      </c>
      <c r="AG221">
        <v>149</v>
      </c>
      <c r="AH221">
        <v>68</v>
      </c>
      <c r="AI221">
        <v>6.6666666666667096E-3</v>
      </c>
      <c r="AJ221">
        <v>0.54666666666666663</v>
      </c>
      <c r="AK221">
        <v>0</v>
      </c>
    </row>
    <row r="222" spans="1:37">
      <c r="A222">
        <v>832.9</v>
      </c>
      <c r="B222">
        <v>20.11</v>
      </c>
      <c r="C222">
        <v>1</v>
      </c>
      <c r="D222">
        <v>0</v>
      </c>
      <c r="E222">
        <v>1</v>
      </c>
      <c r="F222">
        <v>1</v>
      </c>
      <c r="G222">
        <v>0.9478353785853707</v>
      </c>
      <c r="H222">
        <v>0.9478353785853707</v>
      </c>
      <c r="I222">
        <v>5.2164621414629297E-2</v>
      </c>
      <c r="J222">
        <v>-5.3574443087499223E-2</v>
      </c>
      <c r="K222">
        <v>100</v>
      </c>
      <c r="L222">
        <v>5.5035528946476092E-2</v>
      </c>
      <c r="AD222">
        <v>0.9541473321568269</v>
      </c>
      <c r="AE222">
        <v>0</v>
      </c>
      <c r="AF222">
        <v>1</v>
      </c>
      <c r="AG222">
        <v>149</v>
      </c>
      <c r="AH222">
        <v>69</v>
      </c>
      <c r="AI222">
        <v>6.6666666666667096E-3</v>
      </c>
      <c r="AJ222">
        <v>0.54</v>
      </c>
      <c r="AK222">
        <v>0</v>
      </c>
    </row>
    <row r="223" spans="1:37">
      <c r="A223">
        <v>869.5</v>
      </c>
      <c r="B223">
        <v>21.59</v>
      </c>
      <c r="C223">
        <v>1</v>
      </c>
      <c r="D223">
        <v>0</v>
      </c>
      <c r="E223">
        <v>1</v>
      </c>
      <c r="F223">
        <v>1</v>
      </c>
      <c r="G223">
        <v>0.97658689547263977</v>
      </c>
      <c r="H223">
        <v>0.97658689547263977</v>
      </c>
      <c r="I223">
        <v>2.3413104527360229E-2</v>
      </c>
      <c r="J223">
        <v>-2.3691545965352001E-2</v>
      </c>
      <c r="K223">
        <v>100</v>
      </c>
      <c r="L223">
        <v>2.3974420131891046E-2</v>
      </c>
      <c r="AD223">
        <v>0.9550365634635124</v>
      </c>
      <c r="AE223">
        <v>0</v>
      </c>
      <c r="AF223">
        <v>1</v>
      </c>
      <c r="AG223">
        <v>149</v>
      </c>
      <c r="AH223">
        <v>70</v>
      </c>
      <c r="AI223">
        <v>6.6666666666667096E-3</v>
      </c>
      <c r="AJ223">
        <v>0.53333333333333333</v>
      </c>
      <c r="AK223">
        <v>0</v>
      </c>
    </row>
    <row r="224" spans="1:37">
      <c r="A224">
        <v>880.2</v>
      </c>
      <c r="B224">
        <v>19.46</v>
      </c>
      <c r="C224">
        <v>0</v>
      </c>
      <c r="D224">
        <v>1</v>
      </c>
      <c r="E224">
        <v>1</v>
      </c>
      <c r="F224">
        <v>0</v>
      </c>
      <c r="G224">
        <v>0.96430427569433641</v>
      </c>
      <c r="H224">
        <v>0.96430427569433641</v>
      </c>
      <c r="I224">
        <v>3.569572430566359E-2</v>
      </c>
      <c r="J224">
        <v>-3.3327243647175839</v>
      </c>
      <c r="K224">
        <v>0</v>
      </c>
      <c r="L224">
        <v>27.014559711324782</v>
      </c>
      <c r="AD224">
        <v>0.96065463475844459</v>
      </c>
      <c r="AE224">
        <v>0</v>
      </c>
      <c r="AF224">
        <v>1</v>
      </c>
      <c r="AG224">
        <v>149</v>
      </c>
      <c r="AH224">
        <v>71</v>
      </c>
      <c r="AI224">
        <v>6.6666666666667096E-3</v>
      </c>
      <c r="AJ224">
        <v>0.52666666666666662</v>
      </c>
      <c r="AK224">
        <v>0</v>
      </c>
    </row>
    <row r="225" spans="1:37">
      <c r="A225">
        <v>886.3</v>
      </c>
      <c r="B225">
        <v>18.8</v>
      </c>
      <c r="C225">
        <v>1</v>
      </c>
      <c r="D225">
        <v>0</v>
      </c>
      <c r="E225">
        <v>1</v>
      </c>
      <c r="F225">
        <v>1</v>
      </c>
      <c r="G225">
        <v>0.96065463475844459</v>
      </c>
      <c r="H225">
        <v>0.96065463475844459</v>
      </c>
      <c r="I225">
        <v>3.9345365241555408E-2</v>
      </c>
      <c r="J225">
        <v>-4.0140315709346064E-2</v>
      </c>
      <c r="K225">
        <v>100</v>
      </c>
      <c r="L225">
        <v>4.0956826540943875E-2</v>
      </c>
      <c r="AD225">
        <v>0.9624618764932954</v>
      </c>
      <c r="AE225">
        <v>0</v>
      </c>
      <c r="AF225">
        <v>1</v>
      </c>
      <c r="AG225">
        <v>149</v>
      </c>
      <c r="AH225">
        <v>72</v>
      </c>
      <c r="AI225">
        <v>6.6666666666667096E-3</v>
      </c>
      <c r="AJ225">
        <v>0.52</v>
      </c>
      <c r="AK225">
        <v>3.4666666666666891E-3</v>
      </c>
    </row>
    <row r="226" spans="1:37">
      <c r="A226">
        <v>895</v>
      </c>
      <c r="B226">
        <v>19.079999999999998</v>
      </c>
      <c r="C226">
        <v>1</v>
      </c>
      <c r="D226">
        <v>0</v>
      </c>
      <c r="E226">
        <v>1</v>
      </c>
      <c r="F226">
        <v>1</v>
      </c>
      <c r="G226">
        <v>0.96687527380585925</v>
      </c>
      <c r="H226">
        <v>0.96687527380585925</v>
      </c>
      <c r="I226">
        <v>3.3124726194140752E-2</v>
      </c>
      <c r="J226">
        <v>-3.3685774468437533E-2</v>
      </c>
      <c r="K226">
        <v>100</v>
      </c>
      <c r="L226">
        <v>3.4259564901017343E-2</v>
      </c>
      <c r="AD226">
        <v>0.96430427569433641</v>
      </c>
      <c r="AE226">
        <v>1</v>
      </c>
      <c r="AF226">
        <v>0</v>
      </c>
      <c r="AG226">
        <v>150</v>
      </c>
      <c r="AH226">
        <v>72</v>
      </c>
      <c r="AI226">
        <v>0</v>
      </c>
      <c r="AJ226">
        <v>0.52</v>
      </c>
      <c r="AK226">
        <v>0</v>
      </c>
    </row>
    <row r="227" spans="1:37">
      <c r="A227">
        <v>899.3</v>
      </c>
      <c r="B227">
        <v>23.98</v>
      </c>
      <c r="C227">
        <v>1</v>
      </c>
      <c r="D227">
        <v>0</v>
      </c>
      <c r="E227">
        <v>1</v>
      </c>
      <c r="F227">
        <v>1</v>
      </c>
      <c r="G227">
        <v>0.99116853200734334</v>
      </c>
      <c r="H227">
        <v>0.99116853200734334</v>
      </c>
      <c r="I227">
        <v>8.8314679926566608E-3</v>
      </c>
      <c r="J227">
        <v>-8.8706965406710973E-3</v>
      </c>
      <c r="K227">
        <v>100</v>
      </c>
      <c r="L227">
        <v>8.9101577657746209E-3</v>
      </c>
      <c r="AD227">
        <v>0.96460890515729525</v>
      </c>
      <c r="AE227">
        <v>0</v>
      </c>
      <c r="AF227">
        <v>1</v>
      </c>
      <c r="AG227">
        <v>150</v>
      </c>
      <c r="AH227">
        <v>73</v>
      </c>
      <c r="AI227">
        <v>0</v>
      </c>
      <c r="AJ227">
        <v>0.51333333333333331</v>
      </c>
      <c r="AK227">
        <v>0</v>
      </c>
    </row>
    <row r="228" spans="1:37">
      <c r="A228">
        <v>904.3</v>
      </c>
      <c r="B228">
        <v>20.260000000000002</v>
      </c>
      <c r="C228">
        <v>1</v>
      </c>
      <c r="D228">
        <v>0</v>
      </c>
      <c r="E228">
        <v>1</v>
      </c>
      <c r="F228">
        <v>1</v>
      </c>
      <c r="G228">
        <v>0.9780636154722836</v>
      </c>
      <c r="H228">
        <v>0.9780636154722836</v>
      </c>
      <c r="I228">
        <v>2.1936384527716402E-2</v>
      </c>
      <c r="J228">
        <v>-2.2180564567573748E-2</v>
      </c>
      <c r="K228">
        <v>100</v>
      </c>
      <c r="L228">
        <v>2.2428382142733981E-2</v>
      </c>
      <c r="AD228">
        <v>0.96482004117095199</v>
      </c>
      <c r="AE228">
        <v>0</v>
      </c>
      <c r="AF228">
        <v>1</v>
      </c>
      <c r="AG228">
        <v>150</v>
      </c>
      <c r="AH228">
        <v>74</v>
      </c>
      <c r="AI228">
        <v>0</v>
      </c>
      <c r="AJ228">
        <v>0.5066666666666666</v>
      </c>
      <c r="AK228">
        <v>0</v>
      </c>
    </row>
    <row r="229" spans="1:37">
      <c r="A229">
        <v>904.6</v>
      </c>
      <c r="B229">
        <v>21.38</v>
      </c>
      <c r="C229">
        <v>1</v>
      </c>
      <c r="D229">
        <v>0</v>
      </c>
      <c r="E229">
        <v>1</v>
      </c>
      <c r="F229">
        <v>1</v>
      </c>
      <c r="G229">
        <v>0.98365022549243408</v>
      </c>
      <c r="H229">
        <v>0.98365022549243408</v>
      </c>
      <c r="I229">
        <v>1.6349774507565917E-2</v>
      </c>
      <c r="J229">
        <v>-1.648490701937215E-2</v>
      </c>
      <c r="K229">
        <v>100</v>
      </c>
      <c r="L229">
        <v>1.6621532821162022E-2</v>
      </c>
      <c r="AD229">
        <v>0.96687527380585925</v>
      </c>
      <c r="AE229">
        <v>0</v>
      </c>
      <c r="AF229">
        <v>1</v>
      </c>
      <c r="AG229">
        <v>150</v>
      </c>
      <c r="AH229">
        <v>75</v>
      </c>
      <c r="AI229">
        <v>0</v>
      </c>
      <c r="AJ229">
        <v>0.5</v>
      </c>
      <c r="AK229">
        <v>0</v>
      </c>
    </row>
    <row r="230" spans="1:37">
      <c r="A230">
        <v>912.7</v>
      </c>
      <c r="B230">
        <v>16.399999999999999</v>
      </c>
      <c r="C230">
        <v>1</v>
      </c>
      <c r="D230">
        <v>0</v>
      </c>
      <c r="E230">
        <v>1</v>
      </c>
      <c r="F230">
        <v>1</v>
      </c>
      <c r="G230">
        <v>0.94675554820376751</v>
      </c>
      <c r="H230">
        <v>0.94675554820376751</v>
      </c>
      <c r="I230">
        <v>5.3244451796232495E-2</v>
      </c>
      <c r="J230">
        <v>-5.471435195464467E-2</v>
      </c>
      <c r="K230">
        <v>100</v>
      </c>
      <c r="L230">
        <v>5.6238859014082959E-2</v>
      </c>
      <c r="AD230">
        <v>0.97658689547263977</v>
      </c>
      <c r="AE230">
        <v>0</v>
      </c>
      <c r="AF230">
        <v>1</v>
      </c>
      <c r="AG230">
        <v>150</v>
      </c>
      <c r="AH230">
        <v>76</v>
      </c>
      <c r="AI230">
        <v>0</v>
      </c>
      <c r="AJ230">
        <v>0.49333333333333329</v>
      </c>
      <c r="AK230">
        <v>0</v>
      </c>
    </row>
    <row r="231" spans="1:37">
      <c r="A231">
        <v>920.6</v>
      </c>
      <c r="B231">
        <v>39.28</v>
      </c>
      <c r="C231">
        <v>1</v>
      </c>
      <c r="D231">
        <v>0</v>
      </c>
      <c r="E231">
        <v>1</v>
      </c>
      <c r="F231">
        <v>1</v>
      </c>
      <c r="G231">
        <v>0.99987909814485487</v>
      </c>
      <c r="H231">
        <v>0.99987909814485487</v>
      </c>
      <c r="I231">
        <v>1.2090185514512797E-4</v>
      </c>
      <c r="J231">
        <v>-1.2090916436355471E-4</v>
      </c>
      <c r="K231">
        <v>100</v>
      </c>
      <c r="L231">
        <v>1.2091647417117287E-4</v>
      </c>
      <c r="AD231">
        <v>0.9780636154722836</v>
      </c>
      <c r="AE231">
        <v>0</v>
      </c>
      <c r="AF231">
        <v>1</v>
      </c>
      <c r="AG231">
        <v>150</v>
      </c>
      <c r="AH231">
        <v>77</v>
      </c>
      <c r="AI231">
        <v>0</v>
      </c>
      <c r="AJ231">
        <v>0.48666666666666669</v>
      </c>
      <c r="AK231">
        <v>0</v>
      </c>
    </row>
    <row r="232" spans="1:37">
      <c r="A232">
        <v>928.2</v>
      </c>
      <c r="B232">
        <v>17.079999999999998</v>
      </c>
      <c r="C232">
        <v>1</v>
      </c>
      <c r="D232">
        <v>0</v>
      </c>
      <c r="E232">
        <v>1</v>
      </c>
      <c r="F232">
        <v>1</v>
      </c>
      <c r="G232">
        <v>0.9624618764932954</v>
      </c>
      <c r="H232">
        <v>0.9624618764932954</v>
      </c>
      <c r="I232">
        <v>3.7538123506704602E-2</v>
      </c>
      <c r="J232">
        <v>-3.8260822442783157E-2</v>
      </c>
      <c r="K232">
        <v>100</v>
      </c>
      <c r="L232">
        <v>3.9002192630708421E-2</v>
      </c>
      <c r="AD232">
        <v>0.98079600859649074</v>
      </c>
      <c r="AE232">
        <v>0</v>
      </c>
      <c r="AF232">
        <v>1</v>
      </c>
      <c r="AG232">
        <v>150</v>
      </c>
      <c r="AH232">
        <v>78</v>
      </c>
      <c r="AI232">
        <v>0</v>
      </c>
      <c r="AJ232">
        <v>0.48</v>
      </c>
      <c r="AK232">
        <v>0</v>
      </c>
    </row>
    <row r="233" spans="1:37">
      <c r="A233">
        <v>928.3</v>
      </c>
      <c r="B233">
        <v>22.07</v>
      </c>
      <c r="C233">
        <v>1</v>
      </c>
      <c r="D233">
        <v>0</v>
      </c>
      <c r="E233">
        <v>1</v>
      </c>
      <c r="F233">
        <v>1</v>
      </c>
      <c r="G233">
        <v>0.98968949427598119</v>
      </c>
      <c r="H233">
        <v>0.98968949427598119</v>
      </c>
      <c r="I233">
        <v>1.0310505724018815E-2</v>
      </c>
      <c r="J233">
        <v>-1.0364027194959591E-2</v>
      </c>
      <c r="K233">
        <v>100</v>
      </c>
      <c r="L233">
        <v>1.0417919745183902E-2</v>
      </c>
      <c r="AD233">
        <v>0.98365022549243408</v>
      </c>
      <c r="AE233">
        <v>0</v>
      </c>
      <c r="AF233">
        <v>1</v>
      </c>
      <c r="AG233">
        <v>150</v>
      </c>
      <c r="AH233">
        <v>79</v>
      </c>
      <c r="AI233">
        <v>0</v>
      </c>
      <c r="AJ233">
        <v>0.47333333333333338</v>
      </c>
      <c r="AK233">
        <v>0</v>
      </c>
    </row>
    <row r="234" spans="1:37">
      <c r="A234">
        <v>929.4</v>
      </c>
      <c r="B234">
        <v>24.52</v>
      </c>
      <c r="C234">
        <v>1</v>
      </c>
      <c r="D234">
        <v>0</v>
      </c>
      <c r="E234">
        <v>1</v>
      </c>
      <c r="F234">
        <v>1</v>
      </c>
      <c r="G234">
        <v>0.99464841792380276</v>
      </c>
      <c r="H234">
        <v>0.99464841792380276</v>
      </c>
      <c r="I234">
        <v>5.3515820761972366E-3</v>
      </c>
      <c r="J234">
        <v>-5.3659530862471489E-3</v>
      </c>
      <c r="K234">
        <v>100</v>
      </c>
      <c r="L234">
        <v>5.3803755978096834E-3</v>
      </c>
      <c r="AD234">
        <v>0.98397387055413654</v>
      </c>
      <c r="AE234">
        <v>0</v>
      </c>
      <c r="AF234">
        <v>1</v>
      </c>
      <c r="AG234">
        <v>150</v>
      </c>
      <c r="AH234">
        <v>80</v>
      </c>
      <c r="AI234">
        <v>0</v>
      </c>
      <c r="AJ234">
        <v>0.46666666666666667</v>
      </c>
      <c r="AK234">
        <v>0</v>
      </c>
    </row>
    <row r="235" spans="1:37">
      <c r="A235">
        <v>933.1</v>
      </c>
      <c r="B235">
        <v>23.06</v>
      </c>
      <c r="C235">
        <v>1</v>
      </c>
      <c r="D235">
        <v>0</v>
      </c>
      <c r="E235">
        <v>1</v>
      </c>
      <c r="F235">
        <v>1</v>
      </c>
      <c r="G235">
        <v>0.99248694939029003</v>
      </c>
      <c r="H235">
        <v>0.99248694939029003</v>
      </c>
      <c r="I235">
        <v>7.5130506097099703E-3</v>
      </c>
      <c r="J235">
        <v>-7.5414157361703643E-3</v>
      </c>
      <c r="K235">
        <v>100</v>
      </c>
      <c r="L235">
        <v>7.5699238305606221E-3</v>
      </c>
      <c r="AD235">
        <v>0.98968949427598119</v>
      </c>
      <c r="AE235">
        <v>0</v>
      </c>
      <c r="AF235">
        <v>1</v>
      </c>
      <c r="AG235">
        <v>150</v>
      </c>
      <c r="AH235">
        <v>81</v>
      </c>
      <c r="AI235">
        <v>0</v>
      </c>
      <c r="AJ235">
        <v>0.45999999999999996</v>
      </c>
      <c r="AK235">
        <v>0</v>
      </c>
    </row>
    <row r="236" spans="1:37">
      <c r="A236">
        <v>947.8</v>
      </c>
      <c r="B236">
        <v>22.13</v>
      </c>
      <c r="C236">
        <v>1</v>
      </c>
      <c r="D236">
        <v>0</v>
      </c>
      <c r="E236">
        <v>1</v>
      </c>
      <c r="F236">
        <v>1</v>
      </c>
      <c r="G236">
        <v>0.99195331306208134</v>
      </c>
      <c r="H236">
        <v>0.99195331306208134</v>
      </c>
      <c r="I236">
        <v>8.0466869379186567E-3</v>
      </c>
      <c r="J236">
        <v>-8.0792362502654751E-3</v>
      </c>
      <c r="K236">
        <v>100</v>
      </c>
      <c r="L236">
        <v>8.111961351365592E-3</v>
      </c>
      <c r="AD236">
        <v>0.99041664770007998</v>
      </c>
      <c r="AE236">
        <v>0</v>
      </c>
      <c r="AF236">
        <v>1</v>
      </c>
      <c r="AG236">
        <v>150</v>
      </c>
      <c r="AH236">
        <v>82</v>
      </c>
      <c r="AI236">
        <v>0</v>
      </c>
      <c r="AJ236">
        <v>0.45333333333333337</v>
      </c>
      <c r="AK236">
        <v>0</v>
      </c>
    </row>
    <row r="237" spans="1:37">
      <c r="A237">
        <v>948</v>
      </c>
      <c r="B237">
        <v>25.56</v>
      </c>
      <c r="C237">
        <v>1</v>
      </c>
      <c r="D237">
        <v>0</v>
      </c>
      <c r="E237">
        <v>1</v>
      </c>
      <c r="F237">
        <v>1</v>
      </c>
      <c r="G237">
        <v>0.99674203696636543</v>
      </c>
      <c r="H237">
        <v>0.99674203696636543</v>
      </c>
      <c r="I237">
        <v>3.25796303363457E-3</v>
      </c>
      <c r="J237">
        <v>-3.2632817504625361E-3</v>
      </c>
      <c r="K237">
        <v>100</v>
      </c>
      <c r="L237">
        <v>3.268612050867589E-3</v>
      </c>
      <c r="AD237">
        <v>0.99066923446321731</v>
      </c>
      <c r="AE237">
        <v>0</v>
      </c>
      <c r="AF237">
        <v>1</v>
      </c>
      <c r="AG237">
        <v>150</v>
      </c>
      <c r="AH237">
        <v>83</v>
      </c>
      <c r="AI237">
        <v>0</v>
      </c>
      <c r="AJ237">
        <v>0.44666666666666666</v>
      </c>
      <c r="AK237">
        <v>0</v>
      </c>
    </row>
    <row r="238" spans="1:37">
      <c r="A238">
        <v>951.6</v>
      </c>
      <c r="B238">
        <v>19.32</v>
      </c>
      <c r="C238">
        <v>1</v>
      </c>
      <c r="D238">
        <v>0</v>
      </c>
      <c r="E238">
        <v>1</v>
      </c>
      <c r="F238">
        <v>1</v>
      </c>
      <c r="G238">
        <v>0.98397387055413654</v>
      </c>
      <c r="H238">
        <v>0.98397387055413654</v>
      </c>
      <c r="I238">
        <v>1.6026129445863457E-2</v>
      </c>
      <c r="J238">
        <v>-1.6155936597357579E-2</v>
      </c>
      <c r="K238">
        <v>100</v>
      </c>
      <c r="L238">
        <v>1.6287149410622207E-2</v>
      </c>
      <c r="AD238">
        <v>0.99116853200734334</v>
      </c>
      <c r="AE238">
        <v>0</v>
      </c>
      <c r="AF238">
        <v>1</v>
      </c>
      <c r="AG238">
        <v>150</v>
      </c>
      <c r="AH238">
        <v>84</v>
      </c>
      <c r="AI238">
        <v>0</v>
      </c>
      <c r="AJ238">
        <v>0.43999999999999995</v>
      </c>
      <c r="AK238">
        <v>0</v>
      </c>
    </row>
    <row r="239" spans="1:37">
      <c r="A239">
        <v>955.1</v>
      </c>
      <c r="B239">
        <v>15.05</v>
      </c>
      <c r="C239">
        <v>1</v>
      </c>
      <c r="D239">
        <v>0</v>
      </c>
      <c r="E239">
        <v>1</v>
      </c>
      <c r="F239">
        <v>1</v>
      </c>
      <c r="G239">
        <v>0.95394851778832035</v>
      </c>
      <c r="H239">
        <v>0.95394851778832035</v>
      </c>
      <c r="I239">
        <v>4.6051482211679651E-2</v>
      </c>
      <c r="J239">
        <v>-4.7145573572464419E-2</v>
      </c>
      <c r="K239">
        <v>100</v>
      </c>
      <c r="L239">
        <v>4.8274599051160119E-2</v>
      </c>
      <c r="AD239">
        <v>0.99195331306208134</v>
      </c>
      <c r="AE239">
        <v>0</v>
      </c>
      <c r="AF239">
        <v>1</v>
      </c>
      <c r="AG239">
        <v>150</v>
      </c>
      <c r="AH239">
        <v>85</v>
      </c>
      <c r="AI239">
        <v>0</v>
      </c>
      <c r="AJ239">
        <v>0.43333333333333335</v>
      </c>
      <c r="AK239">
        <v>0</v>
      </c>
    </row>
    <row r="240" spans="1:37">
      <c r="A240">
        <v>963.7</v>
      </c>
      <c r="B240">
        <v>20.74</v>
      </c>
      <c r="C240">
        <v>1</v>
      </c>
      <c r="D240">
        <v>0</v>
      </c>
      <c r="E240">
        <v>1</v>
      </c>
      <c r="F240">
        <v>1</v>
      </c>
      <c r="G240">
        <v>0.99041664770007998</v>
      </c>
      <c r="H240">
        <v>0.99041664770007998</v>
      </c>
      <c r="I240">
        <v>9.5833522999200227E-3</v>
      </c>
      <c r="J240">
        <v>-9.6295681259518113E-3</v>
      </c>
      <c r="K240">
        <v>100</v>
      </c>
      <c r="L240">
        <v>9.6760815987637482E-3</v>
      </c>
      <c r="AD240">
        <v>0.99248694939029003</v>
      </c>
      <c r="AE240">
        <v>0</v>
      </c>
      <c r="AF240">
        <v>1</v>
      </c>
      <c r="AG240">
        <v>150</v>
      </c>
      <c r="AH240">
        <v>86</v>
      </c>
      <c r="AI240">
        <v>0</v>
      </c>
      <c r="AJ240">
        <v>0.42666666666666664</v>
      </c>
      <c r="AK240">
        <v>0</v>
      </c>
    </row>
    <row r="241" spans="1:37">
      <c r="A241">
        <v>982</v>
      </c>
      <c r="B241">
        <v>20.010000000000002</v>
      </c>
      <c r="C241">
        <v>1</v>
      </c>
      <c r="D241">
        <v>0</v>
      </c>
      <c r="E241">
        <v>1</v>
      </c>
      <c r="F241">
        <v>1</v>
      </c>
      <c r="G241">
        <v>0.99066923446321731</v>
      </c>
      <c r="H241">
        <v>0.99066923446321731</v>
      </c>
      <c r="I241">
        <v>9.3307655367826925E-3</v>
      </c>
      <c r="J241">
        <v>-9.3745698275133835E-3</v>
      </c>
      <c r="K241">
        <v>100</v>
      </c>
      <c r="L241">
        <v>9.4186487398475235E-3</v>
      </c>
      <c r="AD241">
        <v>0.99264150632341308</v>
      </c>
      <c r="AE241">
        <v>0</v>
      </c>
      <c r="AF241">
        <v>1</v>
      </c>
      <c r="AG241">
        <v>150</v>
      </c>
      <c r="AH241">
        <v>87</v>
      </c>
      <c r="AI241">
        <v>0</v>
      </c>
      <c r="AJ241">
        <v>0.42000000000000004</v>
      </c>
      <c r="AK241">
        <v>0</v>
      </c>
    </row>
    <row r="242" spans="1:37">
      <c r="A242">
        <v>984.6</v>
      </c>
      <c r="B242">
        <v>24.68</v>
      </c>
      <c r="C242">
        <v>1</v>
      </c>
      <c r="D242">
        <v>0</v>
      </c>
      <c r="E242">
        <v>1</v>
      </c>
      <c r="F242">
        <v>1</v>
      </c>
      <c r="G242">
        <v>0.99735020137422481</v>
      </c>
      <c r="H242">
        <v>0.99735020137422481</v>
      </c>
      <c r="I242">
        <v>2.6497986257751904E-3</v>
      </c>
      <c r="J242">
        <v>-2.6533155562993753E-3</v>
      </c>
      <c r="K242">
        <v>100</v>
      </c>
      <c r="L242">
        <v>2.6568387133467227E-3</v>
      </c>
      <c r="AD242">
        <v>0.99283732683812254</v>
      </c>
      <c r="AE242">
        <v>0</v>
      </c>
      <c r="AF242">
        <v>1</v>
      </c>
      <c r="AG242">
        <v>150</v>
      </c>
      <c r="AH242">
        <v>88</v>
      </c>
      <c r="AI242">
        <v>0</v>
      </c>
      <c r="AJ242">
        <v>0.41333333333333333</v>
      </c>
      <c r="AK242">
        <v>0</v>
      </c>
    </row>
    <row r="243" spans="1:37">
      <c r="A243">
        <v>998.9</v>
      </c>
      <c r="B243">
        <v>24.48</v>
      </c>
      <c r="C243">
        <v>1</v>
      </c>
      <c r="D243">
        <v>0</v>
      </c>
      <c r="E243">
        <v>1</v>
      </c>
      <c r="F243">
        <v>1</v>
      </c>
      <c r="G243">
        <v>0.99764674209386295</v>
      </c>
      <c r="H243">
        <v>0.99764674209386295</v>
      </c>
      <c r="I243">
        <v>2.3532579061370518E-3</v>
      </c>
      <c r="J243">
        <v>-2.3560311691798565E-3</v>
      </c>
      <c r="K243">
        <v>100</v>
      </c>
      <c r="L243">
        <v>2.3588087915748911E-3</v>
      </c>
      <c r="AD243">
        <v>0.99328118445639968</v>
      </c>
      <c r="AE243">
        <v>0</v>
      </c>
      <c r="AF243">
        <v>1</v>
      </c>
      <c r="AG243">
        <v>150</v>
      </c>
      <c r="AH243">
        <v>89</v>
      </c>
      <c r="AI243">
        <v>0</v>
      </c>
      <c r="AJ243">
        <v>0.40666666666666662</v>
      </c>
      <c r="AK243">
        <v>0</v>
      </c>
    </row>
    <row r="244" spans="1:37">
      <c r="A244">
        <v>1001</v>
      </c>
      <c r="B244">
        <v>10.38</v>
      </c>
      <c r="C244">
        <v>1</v>
      </c>
      <c r="D244">
        <v>0</v>
      </c>
      <c r="E244">
        <v>1</v>
      </c>
      <c r="F244">
        <v>1</v>
      </c>
      <c r="G244">
        <v>0.9127842127247493</v>
      </c>
      <c r="H244">
        <v>0.9127842127247493</v>
      </c>
      <c r="I244">
        <v>8.72157872752507E-2</v>
      </c>
      <c r="J244">
        <v>-9.1255776021230181E-2</v>
      </c>
      <c r="K244">
        <v>100</v>
      </c>
      <c r="L244">
        <v>9.5549184636862988E-2</v>
      </c>
      <c r="AD244">
        <v>0.99358590468995756</v>
      </c>
      <c r="AE244">
        <v>0</v>
      </c>
      <c r="AF244">
        <v>1</v>
      </c>
      <c r="AG244">
        <v>150</v>
      </c>
      <c r="AH244">
        <v>90</v>
      </c>
      <c r="AI244">
        <v>0</v>
      </c>
      <c r="AJ244">
        <v>0.4</v>
      </c>
      <c r="AK244">
        <v>0</v>
      </c>
    </row>
    <row r="245" spans="1:37">
      <c r="A245">
        <v>1006</v>
      </c>
      <c r="B245">
        <v>16.149999999999999</v>
      </c>
      <c r="C245">
        <v>1</v>
      </c>
      <c r="D245">
        <v>0</v>
      </c>
      <c r="E245">
        <v>1</v>
      </c>
      <c r="F245">
        <v>1</v>
      </c>
      <c r="G245">
        <v>0.98079600859649074</v>
      </c>
      <c r="H245">
        <v>0.98079600859649074</v>
      </c>
      <c r="I245">
        <v>1.9203991403509257E-2</v>
      </c>
      <c r="J245">
        <v>-1.9390783347122059E-2</v>
      </c>
      <c r="K245">
        <v>100</v>
      </c>
      <c r="L245">
        <v>1.958000566396062E-2</v>
      </c>
      <c r="AD245">
        <v>0.99427785369561172</v>
      </c>
      <c r="AE245">
        <v>0</v>
      </c>
      <c r="AF245">
        <v>1</v>
      </c>
      <c r="AG245">
        <v>150</v>
      </c>
      <c r="AH245">
        <v>91</v>
      </c>
      <c r="AI245">
        <v>0</v>
      </c>
      <c r="AJ245">
        <v>0.39333333333333331</v>
      </c>
      <c r="AK245">
        <v>0</v>
      </c>
    </row>
    <row r="246" spans="1:37">
      <c r="A246">
        <v>1024</v>
      </c>
      <c r="B246">
        <v>21.84</v>
      </c>
      <c r="C246">
        <v>1</v>
      </c>
      <c r="D246">
        <v>0</v>
      </c>
      <c r="E246">
        <v>1</v>
      </c>
      <c r="F246">
        <v>1</v>
      </c>
      <c r="G246">
        <v>0.99650685518163362</v>
      </c>
      <c r="H246">
        <v>0.99650685518163362</v>
      </c>
      <c r="I246">
        <v>3.4931448183663782E-3</v>
      </c>
      <c r="J246">
        <v>-3.4992600939093739E-3</v>
      </c>
      <c r="K246">
        <v>100</v>
      </c>
      <c r="L246">
        <v>3.5053896520658473E-3</v>
      </c>
      <c r="AD246">
        <v>0.99464841792380276</v>
      </c>
      <c r="AE246">
        <v>0</v>
      </c>
      <c r="AF246">
        <v>1</v>
      </c>
      <c r="AG246">
        <v>150</v>
      </c>
      <c r="AH246">
        <v>92</v>
      </c>
      <c r="AI246">
        <v>0</v>
      </c>
      <c r="AJ246">
        <v>0.38666666666666671</v>
      </c>
      <c r="AK246">
        <v>0</v>
      </c>
    </row>
    <row r="247" spans="1:37">
      <c r="A247">
        <v>1027</v>
      </c>
      <c r="B247">
        <v>18.87</v>
      </c>
      <c r="C247">
        <v>1</v>
      </c>
      <c r="D247">
        <v>0</v>
      </c>
      <c r="E247">
        <v>1</v>
      </c>
      <c r="F247">
        <v>1</v>
      </c>
      <c r="G247">
        <v>0.99264150632341308</v>
      </c>
      <c r="H247">
        <v>0.99264150632341308</v>
      </c>
      <c r="I247">
        <v>7.3584936765869191E-3</v>
      </c>
      <c r="J247">
        <v>-7.3857009430137871E-3</v>
      </c>
      <c r="K247">
        <v>100</v>
      </c>
      <c r="L247">
        <v>7.4130425029692885E-3</v>
      </c>
      <c r="AD247">
        <v>0.99529359747045743</v>
      </c>
      <c r="AE247">
        <v>0</v>
      </c>
      <c r="AF247">
        <v>1</v>
      </c>
      <c r="AG247">
        <v>150</v>
      </c>
      <c r="AH247">
        <v>93</v>
      </c>
      <c r="AI247">
        <v>0</v>
      </c>
      <c r="AJ247">
        <v>0.38</v>
      </c>
      <c r="AK247">
        <v>0</v>
      </c>
    </row>
    <row r="248" spans="1:37">
      <c r="A248">
        <v>1033</v>
      </c>
      <c r="B248">
        <v>18.7</v>
      </c>
      <c r="C248">
        <v>1</v>
      </c>
      <c r="D248">
        <v>0</v>
      </c>
      <c r="E248">
        <v>1</v>
      </c>
      <c r="F248">
        <v>1</v>
      </c>
      <c r="G248">
        <v>0.99283732683812254</v>
      </c>
      <c r="H248">
        <v>0.99283732683812254</v>
      </c>
      <c r="I248">
        <v>7.1626731618774642E-3</v>
      </c>
      <c r="J248">
        <v>-7.1884482580958928E-3</v>
      </c>
      <c r="K248">
        <v>100</v>
      </c>
      <c r="L248">
        <v>7.2143471727522026E-3</v>
      </c>
      <c r="AD248">
        <v>0.9954533959264934</v>
      </c>
      <c r="AE248">
        <v>0</v>
      </c>
      <c r="AF248">
        <v>1</v>
      </c>
      <c r="AG248">
        <v>150</v>
      </c>
      <c r="AH248">
        <v>94</v>
      </c>
      <c r="AI248">
        <v>0</v>
      </c>
      <c r="AJ248">
        <v>0.37333333333333329</v>
      </c>
      <c r="AK248">
        <v>0</v>
      </c>
    </row>
    <row r="249" spans="1:37">
      <c r="A249">
        <v>1040</v>
      </c>
      <c r="B249">
        <v>19.98</v>
      </c>
      <c r="C249">
        <v>1</v>
      </c>
      <c r="D249">
        <v>0</v>
      </c>
      <c r="E249">
        <v>1</v>
      </c>
      <c r="F249">
        <v>1</v>
      </c>
      <c r="G249">
        <v>0.99529359747045743</v>
      </c>
      <c r="H249">
        <v>0.99529359747045743</v>
      </c>
      <c r="I249">
        <v>4.7064025295425749E-3</v>
      </c>
      <c r="J249">
        <v>-4.7175125143406691E-3</v>
      </c>
      <c r="K249">
        <v>100</v>
      </c>
      <c r="L249">
        <v>4.7286574951390381E-3</v>
      </c>
      <c r="AD249">
        <v>0.99549122547639679</v>
      </c>
      <c r="AE249">
        <v>0</v>
      </c>
      <c r="AF249">
        <v>1</v>
      </c>
      <c r="AG249">
        <v>150</v>
      </c>
      <c r="AH249">
        <v>95</v>
      </c>
      <c r="AI249">
        <v>0</v>
      </c>
      <c r="AJ249">
        <v>0.3666666666666667</v>
      </c>
      <c r="AK249">
        <v>0</v>
      </c>
    </row>
    <row r="250" spans="1:37">
      <c r="A250">
        <v>1041</v>
      </c>
      <c r="B250">
        <v>18.579999999999998</v>
      </c>
      <c r="C250">
        <v>1</v>
      </c>
      <c r="D250">
        <v>0</v>
      </c>
      <c r="E250">
        <v>1</v>
      </c>
      <c r="F250">
        <v>1</v>
      </c>
      <c r="G250">
        <v>0.99328118445639968</v>
      </c>
      <c r="H250">
        <v>0.99328118445639968</v>
      </c>
      <c r="I250">
        <v>6.7188155436003205E-3</v>
      </c>
      <c r="J250">
        <v>-6.741488398306782E-3</v>
      </c>
      <c r="K250">
        <v>100</v>
      </c>
      <c r="L250">
        <v>6.7642633815492804E-3</v>
      </c>
      <c r="AD250">
        <v>0.99650685518163362</v>
      </c>
      <c r="AE250">
        <v>0</v>
      </c>
      <c r="AF250">
        <v>1</v>
      </c>
      <c r="AG250">
        <v>150</v>
      </c>
      <c r="AH250">
        <v>96</v>
      </c>
      <c r="AI250">
        <v>0</v>
      </c>
      <c r="AJ250">
        <v>0.36</v>
      </c>
      <c r="AK250">
        <v>0</v>
      </c>
    </row>
    <row r="251" spans="1:37">
      <c r="A251">
        <v>1075</v>
      </c>
      <c r="B251">
        <v>18.52</v>
      </c>
      <c r="C251">
        <v>1</v>
      </c>
      <c r="D251">
        <v>0</v>
      </c>
      <c r="E251">
        <v>1</v>
      </c>
      <c r="F251">
        <v>1</v>
      </c>
      <c r="G251">
        <v>0.9954533959264934</v>
      </c>
      <c r="H251">
        <v>0.9954533959264934</v>
      </c>
      <c r="I251">
        <v>4.5466040735065993E-3</v>
      </c>
      <c r="J251">
        <v>-4.5569713135660654E-3</v>
      </c>
      <c r="K251">
        <v>100</v>
      </c>
      <c r="L251">
        <v>4.5673700969948083E-3</v>
      </c>
      <c r="AD251">
        <v>0.99663947560426969</v>
      </c>
      <c r="AE251">
        <v>0</v>
      </c>
      <c r="AF251">
        <v>1</v>
      </c>
      <c r="AG251">
        <v>150</v>
      </c>
      <c r="AH251">
        <v>97</v>
      </c>
      <c r="AI251">
        <v>0</v>
      </c>
      <c r="AJ251">
        <v>0.35333333333333339</v>
      </c>
      <c r="AK251">
        <v>0</v>
      </c>
    </row>
    <row r="252" spans="1:37">
      <c r="A252">
        <v>1075</v>
      </c>
      <c r="B252">
        <v>21.91</v>
      </c>
      <c r="C252">
        <v>1</v>
      </c>
      <c r="D252">
        <v>0</v>
      </c>
      <c r="E252">
        <v>1</v>
      </c>
      <c r="F252">
        <v>1</v>
      </c>
      <c r="G252">
        <v>0.99813907011658998</v>
      </c>
      <c r="H252">
        <v>0.99813907011658998</v>
      </c>
      <c r="I252">
        <v>1.860929883410023E-3</v>
      </c>
      <c r="J252">
        <v>-1.862663564598807E-3</v>
      </c>
      <c r="K252">
        <v>100</v>
      </c>
      <c r="L252">
        <v>1.8643993999680351E-3</v>
      </c>
      <c r="AD252">
        <v>0.99674203696636543</v>
      </c>
      <c r="AE252">
        <v>0</v>
      </c>
      <c r="AF252">
        <v>1</v>
      </c>
      <c r="AG252">
        <v>150</v>
      </c>
      <c r="AH252">
        <v>98</v>
      </c>
      <c r="AI252">
        <v>0</v>
      </c>
      <c r="AJ252">
        <v>0.34666666666666668</v>
      </c>
      <c r="AK252">
        <v>0</v>
      </c>
    </row>
    <row r="253" spans="1:37">
      <c r="A253">
        <v>1076</v>
      </c>
      <c r="B253">
        <v>17.600000000000001</v>
      </c>
      <c r="C253">
        <v>1</v>
      </c>
      <c r="D253">
        <v>0</v>
      </c>
      <c r="E253">
        <v>1</v>
      </c>
      <c r="F253">
        <v>1</v>
      </c>
      <c r="G253">
        <v>0.99427785369561172</v>
      </c>
      <c r="H253">
        <v>0.99427785369561172</v>
      </c>
      <c r="I253">
        <v>5.7221463043882759E-3</v>
      </c>
      <c r="J253">
        <v>-5.7385805061435074E-3</v>
      </c>
      <c r="K253">
        <v>100</v>
      </c>
      <c r="L253">
        <v>5.7550777009864424E-3</v>
      </c>
      <c r="AD253">
        <v>0.99735020137422481</v>
      </c>
      <c r="AE253">
        <v>0</v>
      </c>
      <c r="AF253">
        <v>1</v>
      </c>
      <c r="AG253">
        <v>150</v>
      </c>
      <c r="AH253">
        <v>99</v>
      </c>
      <c r="AI253">
        <v>0</v>
      </c>
      <c r="AJ253">
        <v>0.33999999999999997</v>
      </c>
      <c r="AK253">
        <v>0</v>
      </c>
    </row>
    <row r="254" spans="1:37">
      <c r="A254">
        <v>1076</v>
      </c>
      <c r="B254">
        <v>24.59</v>
      </c>
      <c r="C254">
        <v>1</v>
      </c>
      <c r="D254">
        <v>0</v>
      </c>
      <c r="E254">
        <v>1</v>
      </c>
      <c r="F254">
        <v>1</v>
      </c>
      <c r="G254">
        <v>0.99909364640559373</v>
      </c>
      <c r="H254">
        <v>0.99909364640559373</v>
      </c>
      <c r="I254">
        <v>9.0635359440627283E-4</v>
      </c>
      <c r="J254">
        <v>-9.0676458117697623E-4</v>
      </c>
      <c r="K254">
        <v>100</v>
      </c>
      <c r="L254">
        <v>9.0717581646828727E-4</v>
      </c>
      <c r="AD254">
        <v>0.99764674209386295</v>
      </c>
      <c r="AE254">
        <v>0</v>
      </c>
      <c r="AF254">
        <v>1</v>
      </c>
      <c r="AG254">
        <v>150</v>
      </c>
      <c r="AH254">
        <v>100</v>
      </c>
      <c r="AI254">
        <v>0</v>
      </c>
      <c r="AJ254">
        <v>0.33333333333333337</v>
      </c>
      <c r="AK254">
        <v>0</v>
      </c>
    </row>
    <row r="255" spans="1:37">
      <c r="A255">
        <v>1077</v>
      </c>
      <c r="B255">
        <v>17.12</v>
      </c>
      <c r="C255">
        <v>1</v>
      </c>
      <c r="D255">
        <v>0</v>
      </c>
      <c r="E255">
        <v>1</v>
      </c>
      <c r="F255">
        <v>1</v>
      </c>
      <c r="G255">
        <v>0.99358590468995756</v>
      </c>
      <c r="H255">
        <v>0.99358590468995756</v>
      </c>
      <c r="I255">
        <v>6.4140953100424447E-3</v>
      </c>
      <c r="J255">
        <v>-6.4347540046358342E-3</v>
      </c>
      <c r="K255">
        <v>100</v>
      </c>
      <c r="L255">
        <v>6.4555015120146293E-3</v>
      </c>
      <c r="AD255">
        <v>0.99770423007511511</v>
      </c>
      <c r="AE255">
        <v>0</v>
      </c>
      <c r="AF255">
        <v>1</v>
      </c>
      <c r="AG255">
        <v>150</v>
      </c>
      <c r="AH255">
        <v>101</v>
      </c>
      <c r="AI255">
        <v>0</v>
      </c>
      <c r="AJ255">
        <v>0.32666666666666666</v>
      </c>
      <c r="AK255">
        <v>0</v>
      </c>
    </row>
    <row r="256" spans="1:37">
      <c r="A256">
        <v>1088</v>
      </c>
      <c r="B256">
        <v>25.11</v>
      </c>
      <c r="C256">
        <v>1</v>
      </c>
      <c r="D256">
        <v>0</v>
      </c>
      <c r="E256">
        <v>1</v>
      </c>
      <c r="F256">
        <v>1</v>
      </c>
      <c r="G256">
        <v>0.9993159643482491</v>
      </c>
      <c r="H256">
        <v>0.9993159643482491</v>
      </c>
      <c r="I256">
        <v>6.8403565175090275E-4</v>
      </c>
      <c r="J256">
        <v>-6.8426971087994838E-4</v>
      </c>
      <c r="K256">
        <v>100</v>
      </c>
      <c r="L256">
        <v>6.8450387680639999E-4</v>
      </c>
      <c r="AD256">
        <v>0.99776027730820538</v>
      </c>
      <c r="AE256">
        <v>0</v>
      </c>
      <c r="AF256">
        <v>1</v>
      </c>
      <c r="AG256">
        <v>150</v>
      </c>
      <c r="AH256">
        <v>102</v>
      </c>
      <c r="AI256">
        <v>0</v>
      </c>
      <c r="AJ256">
        <v>0.31999999999999995</v>
      </c>
      <c r="AK256">
        <v>0</v>
      </c>
    </row>
    <row r="257" spans="1:37">
      <c r="A257">
        <v>1094</v>
      </c>
      <c r="B257">
        <v>20.25</v>
      </c>
      <c r="C257">
        <v>1</v>
      </c>
      <c r="D257">
        <v>0</v>
      </c>
      <c r="E257">
        <v>1</v>
      </c>
      <c r="F257">
        <v>1</v>
      </c>
      <c r="G257">
        <v>0.99770423007511511</v>
      </c>
      <c r="H257">
        <v>0.99770423007511511</v>
      </c>
      <c r="I257">
        <v>2.295769924884894E-3</v>
      </c>
      <c r="J257">
        <v>-2.2984092449470747E-3</v>
      </c>
      <c r="K257">
        <v>100</v>
      </c>
      <c r="L257">
        <v>2.3010526122677162E-3</v>
      </c>
      <c r="AD257">
        <v>0.99785000120938705</v>
      </c>
      <c r="AE257">
        <v>0</v>
      </c>
      <c r="AF257">
        <v>1</v>
      </c>
      <c r="AG257">
        <v>150</v>
      </c>
      <c r="AH257">
        <v>103</v>
      </c>
      <c r="AI257">
        <v>0</v>
      </c>
      <c r="AJ257">
        <v>0.31333333333333335</v>
      </c>
      <c r="AK257">
        <v>0</v>
      </c>
    </row>
    <row r="258" spans="1:37">
      <c r="A258">
        <v>1102</v>
      </c>
      <c r="B258">
        <v>19.98</v>
      </c>
      <c r="C258">
        <v>1</v>
      </c>
      <c r="D258">
        <v>0</v>
      </c>
      <c r="E258">
        <v>1</v>
      </c>
      <c r="F258">
        <v>1</v>
      </c>
      <c r="G258">
        <v>0.99776027730820538</v>
      </c>
      <c r="H258">
        <v>0.99776027730820538</v>
      </c>
      <c r="I258">
        <v>2.2397226917946211E-3</v>
      </c>
      <c r="J258">
        <v>-2.2422346220483625E-3</v>
      </c>
      <c r="K258">
        <v>100</v>
      </c>
      <c r="L258">
        <v>2.2447503100013443E-3</v>
      </c>
      <c r="AD258">
        <v>0.99807126652097866</v>
      </c>
      <c r="AE258">
        <v>0</v>
      </c>
      <c r="AF258">
        <v>1</v>
      </c>
      <c r="AG258">
        <v>150</v>
      </c>
      <c r="AH258">
        <v>104</v>
      </c>
      <c r="AI258">
        <v>0</v>
      </c>
      <c r="AJ258">
        <v>0.30666666666666664</v>
      </c>
      <c r="AK258">
        <v>0</v>
      </c>
    </row>
    <row r="259" spans="1:37">
      <c r="A259">
        <v>1104</v>
      </c>
      <c r="B259">
        <v>24.81</v>
      </c>
      <c r="C259">
        <v>1</v>
      </c>
      <c r="D259">
        <v>0</v>
      </c>
      <c r="E259">
        <v>1</v>
      </c>
      <c r="F259">
        <v>1</v>
      </c>
      <c r="G259">
        <v>0.99938899519402569</v>
      </c>
      <c r="H259">
        <v>0.99938899519402569</v>
      </c>
      <c r="I259">
        <v>6.1100480597431339E-4</v>
      </c>
      <c r="J259">
        <v>-6.1119154548047337E-4</v>
      </c>
      <c r="K259">
        <v>100</v>
      </c>
      <c r="L259">
        <v>6.1137836109120879E-4</v>
      </c>
      <c r="AD259">
        <v>0.99813907011658998</v>
      </c>
      <c r="AE259">
        <v>0</v>
      </c>
      <c r="AF259">
        <v>1</v>
      </c>
      <c r="AG259">
        <v>150</v>
      </c>
      <c r="AH259">
        <v>105</v>
      </c>
      <c r="AI259">
        <v>0</v>
      </c>
      <c r="AJ259">
        <v>0.30000000000000004</v>
      </c>
      <c r="AK259">
        <v>0</v>
      </c>
    </row>
    <row r="260" spans="1:37">
      <c r="A260">
        <v>1123</v>
      </c>
      <c r="B260">
        <v>24.8</v>
      </c>
      <c r="C260">
        <v>1</v>
      </c>
      <c r="D260">
        <v>0</v>
      </c>
      <c r="E260">
        <v>1</v>
      </c>
      <c r="F260">
        <v>1</v>
      </c>
      <c r="G260">
        <v>0.99951237314728802</v>
      </c>
      <c r="H260">
        <v>0.99951237314728802</v>
      </c>
      <c r="I260">
        <v>4.8762685271197537E-4</v>
      </c>
      <c r="J260">
        <v>-4.8774578134915442E-4</v>
      </c>
      <c r="K260">
        <v>100</v>
      </c>
      <c r="L260">
        <v>4.8786474866391549E-4</v>
      </c>
      <c r="AD260">
        <v>0.99821639482423641</v>
      </c>
      <c r="AE260">
        <v>0</v>
      </c>
      <c r="AF260">
        <v>1</v>
      </c>
      <c r="AG260">
        <v>150</v>
      </c>
      <c r="AH260">
        <v>106</v>
      </c>
      <c r="AI260">
        <v>0</v>
      </c>
      <c r="AJ260">
        <v>0.29333333333333333</v>
      </c>
      <c r="AK260">
        <v>0</v>
      </c>
    </row>
    <row r="261" spans="1:37">
      <c r="A261">
        <v>1130</v>
      </c>
      <c r="B261">
        <v>21.31</v>
      </c>
      <c r="C261">
        <v>1</v>
      </c>
      <c r="D261">
        <v>0</v>
      </c>
      <c r="E261">
        <v>1</v>
      </c>
      <c r="F261">
        <v>1</v>
      </c>
      <c r="G261">
        <v>0.99887310458553902</v>
      </c>
      <c r="H261">
        <v>0.99887310458553902</v>
      </c>
      <c r="I261">
        <v>1.1268954144609822E-3</v>
      </c>
      <c r="J261">
        <v>-1.1275308385143726E-3</v>
      </c>
      <c r="K261">
        <v>100</v>
      </c>
      <c r="L261">
        <v>1.1281667403874721E-3</v>
      </c>
      <c r="AD261">
        <v>0.99880985980720971</v>
      </c>
      <c r="AE261">
        <v>0</v>
      </c>
      <c r="AF261">
        <v>1</v>
      </c>
      <c r="AG261">
        <v>150</v>
      </c>
      <c r="AH261">
        <v>107</v>
      </c>
      <c r="AI261">
        <v>0</v>
      </c>
      <c r="AJ261">
        <v>0.28666666666666663</v>
      </c>
      <c r="AK261">
        <v>0</v>
      </c>
    </row>
    <row r="262" spans="1:37">
      <c r="A262">
        <v>1132</v>
      </c>
      <c r="B262">
        <v>26.29</v>
      </c>
      <c r="C262">
        <v>1</v>
      </c>
      <c r="D262">
        <v>0</v>
      </c>
      <c r="E262">
        <v>1</v>
      </c>
      <c r="F262">
        <v>1</v>
      </c>
      <c r="G262">
        <v>0.99970476417369147</v>
      </c>
      <c r="H262">
        <v>0.99970476417369147</v>
      </c>
      <c r="I262">
        <v>2.9523582630852641E-4</v>
      </c>
      <c r="J262">
        <v>-2.952794169849918E-4</v>
      </c>
      <c r="K262">
        <v>100</v>
      </c>
      <c r="L262">
        <v>2.953230162432549E-4</v>
      </c>
      <c r="AD262">
        <v>0.99887310458553902</v>
      </c>
      <c r="AE262">
        <v>0</v>
      </c>
      <c r="AF262">
        <v>1</v>
      </c>
      <c r="AG262">
        <v>150</v>
      </c>
      <c r="AH262">
        <v>108</v>
      </c>
      <c r="AI262">
        <v>0</v>
      </c>
      <c r="AJ262">
        <v>0.28000000000000003</v>
      </c>
      <c r="AK262">
        <v>0</v>
      </c>
    </row>
    <row r="263" spans="1:37">
      <c r="A263">
        <v>1138</v>
      </c>
      <c r="B263">
        <v>18.91</v>
      </c>
      <c r="C263">
        <v>1</v>
      </c>
      <c r="D263">
        <v>0</v>
      </c>
      <c r="E263">
        <v>1</v>
      </c>
      <c r="F263">
        <v>1</v>
      </c>
      <c r="G263">
        <v>0.99807126652097866</v>
      </c>
      <c r="H263">
        <v>0.99807126652097866</v>
      </c>
      <c r="I263">
        <v>1.9287334790213384E-3</v>
      </c>
      <c r="J263">
        <v>-1.9305958805406224E-3</v>
      </c>
      <c r="K263">
        <v>100</v>
      </c>
      <c r="L263">
        <v>1.9324606806329675E-3</v>
      </c>
      <c r="AD263">
        <v>0.99904397131153477</v>
      </c>
      <c r="AE263">
        <v>0</v>
      </c>
      <c r="AF263">
        <v>1</v>
      </c>
      <c r="AG263">
        <v>150</v>
      </c>
      <c r="AH263">
        <v>109</v>
      </c>
      <c r="AI263">
        <v>0</v>
      </c>
      <c r="AJ263">
        <v>0.27333333333333332</v>
      </c>
      <c r="AK263">
        <v>0</v>
      </c>
    </row>
    <row r="264" spans="1:37">
      <c r="A264">
        <v>1138</v>
      </c>
      <c r="B264">
        <v>26.6</v>
      </c>
      <c r="C264">
        <v>1</v>
      </c>
      <c r="D264">
        <v>0</v>
      </c>
      <c r="E264">
        <v>1</v>
      </c>
      <c r="F264">
        <v>1</v>
      </c>
      <c r="G264">
        <v>0.99974690110679121</v>
      </c>
      <c r="H264">
        <v>0.99974690110679121</v>
      </c>
      <c r="I264">
        <v>2.5309889320879186E-4</v>
      </c>
      <c r="J264">
        <v>-2.5313092813911457E-4</v>
      </c>
      <c r="K264">
        <v>100</v>
      </c>
      <c r="L264">
        <v>2.5316296847591456E-4</v>
      </c>
      <c r="AD264">
        <v>0.99905310192099905</v>
      </c>
      <c r="AE264">
        <v>0</v>
      </c>
      <c r="AF264">
        <v>1</v>
      </c>
      <c r="AG264">
        <v>150</v>
      </c>
      <c r="AH264">
        <v>110</v>
      </c>
      <c r="AI264">
        <v>0</v>
      </c>
      <c r="AJ264">
        <v>0.26666666666666672</v>
      </c>
      <c r="AK264">
        <v>0</v>
      </c>
    </row>
    <row r="265" spans="1:37">
      <c r="A265">
        <v>1145</v>
      </c>
      <c r="B265">
        <v>18.18</v>
      </c>
      <c r="C265">
        <v>1</v>
      </c>
      <c r="D265">
        <v>0</v>
      </c>
      <c r="E265">
        <v>1</v>
      </c>
      <c r="F265">
        <v>1</v>
      </c>
      <c r="G265">
        <v>0.99785000120938705</v>
      </c>
      <c r="H265">
        <v>0.99785000120938705</v>
      </c>
      <c r="I265">
        <v>2.1499987906129503E-3</v>
      </c>
      <c r="J265">
        <v>-2.1523133561499141E-3</v>
      </c>
      <c r="K265">
        <v>100</v>
      </c>
      <c r="L265">
        <v>2.1546312451843136E-3</v>
      </c>
      <c r="AD265">
        <v>0.99909364640559373</v>
      </c>
      <c r="AE265">
        <v>0</v>
      </c>
      <c r="AF265">
        <v>1</v>
      </c>
      <c r="AG265">
        <v>150</v>
      </c>
      <c r="AH265">
        <v>111</v>
      </c>
      <c r="AI265">
        <v>0</v>
      </c>
      <c r="AJ265">
        <v>0.26</v>
      </c>
      <c r="AK265">
        <v>0</v>
      </c>
    </row>
    <row r="266" spans="1:37">
      <c r="A266">
        <v>1148</v>
      </c>
      <c r="B266">
        <v>22.49</v>
      </c>
      <c r="C266">
        <v>1</v>
      </c>
      <c r="D266">
        <v>0</v>
      </c>
      <c r="E266">
        <v>1</v>
      </c>
      <c r="F266">
        <v>1</v>
      </c>
      <c r="G266">
        <v>0.99933519171108109</v>
      </c>
      <c r="H266">
        <v>0.99933519171108109</v>
      </c>
      <c r="I266">
        <v>6.6480828891890553E-4</v>
      </c>
      <c r="J266">
        <v>-6.6502937194006016E-4</v>
      </c>
      <c r="K266">
        <v>100</v>
      </c>
      <c r="L266">
        <v>6.6525055300074832E-4</v>
      </c>
      <c r="AD266">
        <v>0.99925072295019091</v>
      </c>
      <c r="AE266">
        <v>0</v>
      </c>
      <c r="AF266">
        <v>1</v>
      </c>
      <c r="AG266">
        <v>150</v>
      </c>
      <c r="AH266">
        <v>112</v>
      </c>
      <c r="AI266">
        <v>0</v>
      </c>
      <c r="AJ266">
        <v>0.2533333333333333</v>
      </c>
      <c r="AK266">
        <v>0</v>
      </c>
    </row>
    <row r="267" spans="1:37">
      <c r="A267">
        <v>1152</v>
      </c>
      <c r="B267">
        <v>18.57</v>
      </c>
      <c r="C267">
        <v>1</v>
      </c>
      <c r="D267">
        <v>0</v>
      </c>
      <c r="E267">
        <v>1</v>
      </c>
      <c r="F267">
        <v>1</v>
      </c>
      <c r="G267">
        <v>0.99821639482423641</v>
      </c>
      <c r="H267">
        <v>0.99821639482423641</v>
      </c>
      <c r="I267">
        <v>1.7836051757635918E-3</v>
      </c>
      <c r="J267">
        <v>-1.7851976933719194E-3</v>
      </c>
      <c r="K267">
        <v>100</v>
      </c>
      <c r="L267">
        <v>1.7867921074143898E-3</v>
      </c>
      <c r="AD267">
        <v>0.9993159643482491</v>
      </c>
      <c r="AE267">
        <v>0</v>
      </c>
      <c r="AF267">
        <v>1</v>
      </c>
      <c r="AG267">
        <v>150</v>
      </c>
      <c r="AH267">
        <v>113</v>
      </c>
      <c r="AI267">
        <v>0</v>
      </c>
      <c r="AJ267">
        <v>0.2466666666666667</v>
      </c>
      <c r="AK267">
        <v>0</v>
      </c>
    </row>
    <row r="268" spans="1:37">
      <c r="A268">
        <v>1155</v>
      </c>
      <c r="B268">
        <v>23.5</v>
      </c>
      <c r="C268">
        <v>1</v>
      </c>
      <c r="D268">
        <v>0</v>
      </c>
      <c r="E268">
        <v>1</v>
      </c>
      <c r="F268">
        <v>1</v>
      </c>
      <c r="G268">
        <v>0.99953192529655943</v>
      </c>
      <c r="H268">
        <v>0.99953192529655943</v>
      </c>
      <c r="I268">
        <v>4.6807470344056856E-4</v>
      </c>
      <c r="J268">
        <v>-4.6818428460068255E-4</v>
      </c>
      <c r="K268">
        <v>100</v>
      </c>
      <c r="L268">
        <v>4.6829389996891953E-4</v>
      </c>
      <c r="AD268">
        <v>0.99932937412568057</v>
      </c>
      <c r="AE268">
        <v>0</v>
      </c>
      <c r="AF268">
        <v>1</v>
      </c>
      <c r="AG268">
        <v>150</v>
      </c>
      <c r="AH268">
        <v>114</v>
      </c>
      <c r="AI268">
        <v>0</v>
      </c>
      <c r="AJ268">
        <v>0.24</v>
      </c>
      <c r="AK268">
        <v>0</v>
      </c>
    </row>
    <row r="269" spans="1:37">
      <c r="A269">
        <v>1157</v>
      </c>
      <c r="B269">
        <v>15.94</v>
      </c>
      <c r="C269">
        <v>1</v>
      </c>
      <c r="D269">
        <v>0</v>
      </c>
      <c r="E269">
        <v>1</v>
      </c>
      <c r="F269">
        <v>1</v>
      </c>
      <c r="G269">
        <v>0.99663947560426969</v>
      </c>
      <c r="H269">
        <v>0.99663947560426969</v>
      </c>
      <c r="I269">
        <v>3.3605243957303133E-3</v>
      </c>
      <c r="J269">
        <v>-3.3661836400802258E-3</v>
      </c>
      <c r="K269">
        <v>100</v>
      </c>
      <c r="L269">
        <v>3.3718555987287207E-3</v>
      </c>
      <c r="AD269">
        <v>0.99933519171108109</v>
      </c>
      <c r="AE269">
        <v>0</v>
      </c>
      <c r="AF269">
        <v>1</v>
      </c>
      <c r="AG269">
        <v>150</v>
      </c>
      <c r="AH269">
        <v>115</v>
      </c>
      <c r="AI269">
        <v>0</v>
      </c>
      <c r="AJ269">
        <v>0.23333333333333328</v>
      </c>
      <c r="AK269">
        <v>0</v>
      </c>
    </row>
    <row r="270" spans="1:37">
      <c r="A270">
        <v>1162</v>
      </c>
      <c r="B270">
        <v>26.47</v>
      </c>
      <c r="C270">
        <v>1</v>
      </c>
      <c r="D270">
        <v>0</v>
      </c>
      <c r="E270">
        <v>1</v>
      </c>
      <c r="F270">
        <v>1</v>
      </c>
      <c r="G270">
        <v>0.99980367104387247</v>
      </c>
      <c r="H270">
        <v>0.99980367104387247</v>
      </c>
      <c r="I270">
        <v>1.9632895612753387E-4</v>
      </c>
      <c r="J270">
        <v>-1.9634823117991616E-4</v>
      </c>
      <c r="K270">
        <v>100</v>
      </c>
      <c r="L270">
        <v>1.9636750875554521E-4</v>
      </c>
      <c r="AD270">
        <v>0.99938899519402569</v>
      </c>
      <c r="AE270">
        <v>0</v>
      </c>
      <c r="AF270">
        <v>1</v>
      </c>
      <c r="AG270">
        <v>150</v>
      </c>
      <c r="AH270">
        <v>116</v>
      </c>
      <c r="AI270">
        <v>0</v>
      </c>
      <c r="AJ270">
        <v>0.22666666666666668</v>
      </c>
      <c r="AK270">
        <v>0</v>
      </c>
    </row>
    <row r="271" spans="1:37">
      <c r="A271">
        <v>1169</v>
      </c>
      <c r="B271">
        <v>19.329999999999998</v>
      </c>
      <c r="C271">
        <v>1</v>
      </c>
      <c r="D271">
        <v>0</v>
      </c>
      <c r="E271">
        <v>1</v>
      </c>
      <c r="F271">
        <v>1</v>
      </c>
      <c r="G271">
        <v>0.99880985980720971</v>
      </c>
      <c r="H271">
        <v>0.99880985980720971</v>
      </c>
      <c r="I271">
        <v>1.1901401927902899E-3</v>
      </c>
      <c r="J271">
        <v>-1.1908489720498035E-3</v>
      </c>
      <c r="K271">
        <v>100</v>
      </c>
      <c r="L271">
        <v>1.1915583142321109E-3</v>
      </c>
      <c r="AD271">
        <v>0.99951237314728802</v>
      </c>
      <c r="AE271">
        <v>0</v>
      </c>
      <c r="AF271">
        <v>1</v>
      </c>
      <c r="AG271">
        <v>150</v>
      </c>
      <c r="AH271">
        <v>117</v>
      </c>
      <c r="AI271">
        <v>0</v>
      </c>
      <c r="AJ271">
        <v>0.21999999999999997</v>
      </c>
      <c r="AK271">
        <v>0</v>
      </c>
    </row>
    <row r="272" spans="1:37">
      <c r="A272">
        <v>1192</v>
      </c>
      <c r="B272">
        <v>25.12</v>
      </c>
      <c r="C272">
        <v>1</v>
      </c>
      <c r="D272">
        <v>0</v>
      </c>
      <c r="E272">
        <v>1</v>
      </c>
      <c r="F272">
        <v>1</v>
      </c>
      <c r="G272">
        <v>0.99980439461361958</v>
      </c>
      <c r="H272">
        <v>0.99980439461361958</v>
      </c>
      <c r="I272">
        <v>1.9560538638041525E-4</v>
      </c>
      <c r="J272">
        <v>-1.9562451960908816E-4</v>
      </c>
      <c r="K272">
        <v>100</v>
      </c>
      <c r="L272">
        <v>1.9564365533320961E-4</v>
      </c>
      <c r="AD272">
        <v>0.99952348548243131</v>
      </c>
      <c r="AE272">
        <v>0</v>
      </c>
      <c r="AF272">
        <v>1</v>
      </c>
      <c r="AG272">
        <v>150</v>
      </c>
      <c r="AH272">
        <v>118</v>
      </c>
      <c r="AI272">
        <v>0</v>
      </c>
      <c r="AJ272">
        <v>0.21333333333333337</v>
      </c>
      <c r="AK272">
        <v>0</v>
      </c>
    </row>
    <row r="273" spans="1:37">
      <c r="A273">
        <v>1203</v>
      </c>
      <c r="B273">
        <v>21.25</v>
      </c>
      <c r="C273">
        <v>1</v>
      </c>
      <c r="D273">
        <v>0</v>
      </c>
      <c r="E273">
        <v>1</v>
      </c>
      <c r="F273">
        <v>1</v>
      </c>
      <c r="G273">
        <v>0.99952348548243131</v>
      </c>
      <c r="H273">
        <v>0.99952348548243131</v>
      </c>
      <c r="I273">
        <v>4.7651451756869356E-4</v>
      </c>
      <c r="J273">
        <v>-4.7662808669107716E-4</v>
      </c>
      <c r="K273">
        <v>100</v>
      </c>
      <c r="L273">
        <v>4.7674169190601705E-4</v>
      </c>
      <c r="AD273">
        <v>0.99953192529655943</v>
      </c>
      <c r="AE273">
        <v>0</v>
      </c>
      <c r="AF273">
        <v>1</v>
      </c>
      <c r="AG273">
        <v>150</v>
      </c>
      <c r="AH273">
        <v>119</v>
      </c>
      <c r="AI273">
        <v>0</v>
      </c>
      <c r="AJ273">
        <v>0.20666666666666667</v>
      </c>
      <c r="AK273">
        <v>0</v>
      </c>
    </row>
    <row r="274" spans="1:37">
      <c r="A274">
        <v>1206</v>
      </c>
      <c r="B274">
        <v>19.82</v>
      </c>
      <c r="C274">
        <v>1</v>
      </c>
      <c r="D274">
        <v>0</v>
      </c>
      <c r="E274">
        <v>1</v>
      </c>
      <c r="F274">
        <v>1</v>
      </c>
      <c r="G274">
        <v>0.99932937412568057</v>
      </c>
      <c r="H274">
        <v>0.99932937412568057</v>
      </c>
      <c r="I274">
        <v>6.7062587431943044E-4</v>
      </c>
      <c r="J274">
        <v>-6.7085084443722811E-4</v>
      </c>
      <c r="K274">
        <v>100</v>
      </c>
      <c r="L274">
        <v>6.7107591519179066E-4</v>
      </c>
      <c r="AD274">
        <v>0.99968256712144377</v>
      </c>
      <c r="AE274">
        <v>0</v>
      </c>
      <c r="AF274">
        <v>1</v>
      </c>
      <c r="AG274">
        <v>150</v>
      </c>
      <c r="AH274">
        <v>120</v>
      </c>
      <c r="AI274">
        <v>0</v>
      </c>
      <c r="AJ274">
        <v>0.19999999999999996</v>
      </c>
      <c r="AK274">
        <v>0</v>
      </c>
    </row>
    <row r="275" spans="1:37">
      <c r="A275">
        <v>1207</v>
      </c>
      <c r="B275">
        <v>28.77</v>
      </c>
      <c r="C275">
        <v>1</v>
      </c>
      <c r="D275">
        <v>0</v>
      </c>
      <c r="E275">
        <v>1</v>
      </c>
      <c r="F275">
        <v>1</v>
      </c>
      <c r="G275">
        <v>0.99993774361604537</v>
      </c>
      <c r="H275">
        <v>0.99993774361604537</v>
      </c>
      <c r="I275">
        <v>6.2256383954628625E-5</v>
      </c>
      <c r="J275">
        <v>-6.2258321963736216E-5</v>
      </c>
      <c r="K275">
        <v>100</v>
      </c>
      <c r="L275">
        <v>6.2260260053283612E-5</v>
      </c>
      <c r="AD275">
        <v>0.9996908848818219</v>
      </c>
      <c r="AE275">
        <v>0</v>
      </c>
      <c r="AF275">
        <v>1</v>
      </c>
      <c r="AG275">
        <v>150</v>
      </c>
      <c r="AH275">
        <v>121</v>
      </c>
      <c r="AI275">
        <v>0</v>
      </c>
      <c r="AJ275">
        <v>0.19333333333333336</v>
      </c>
      <c r="AK275">
        <v>0</v>
      </c>
    </row>
    <row r="276" spans="1:37">
      <c r="A276">
        <v>1214</v>
      </c>
      <c r="B276">
        <v>18.149999999999999</v>
      </c>
      <c r="C276">
        <v>1</v>
      </c>
      <c r="D276">
        <v>0</v>
      </c>
      <c r="E276">
        <v>1</v>
      </c>
      <c r="F276">
        <v>1</v>
      </c>
      <c r="G276">
        <v>0.99905310192099905</v>
      </c>
      <c r="H276">
        <v>0.99905310192099905</v>
      </c>
      <c r="I276">
        <v>9.4689807900094625E-4</v>
      </c>
      <c r="J276">
        <v>-9.4734667018940035E-4</v>
      </c>
      <c r="K276">
        <v>100</v>
      </c>
      <c r="L276">
        <v>9.4779554478158559E-4</v>
      </c>
      <c r="AD276">
        <v>0.99970476417369147</v>
      </c>
      <c r="AE276">
        <v>0</v>
      </c>
      <c r="AF276">
        <v>1</v>
      </c>
      <c r="AG276">
        <v>150</v>
      </c>
      <c r="AH276">
        <v>122</v>
      </c>
      <c r="AI276">
        <v>0</v>
      </c>
      <c r="AJ276">
        <v>0.18666666666666665</v>
      </c>
      <c r="AK276">
        <v>0</v>
      </c>
    </row>
    <row r="277" spans="1:37">
      <c r="A277">
        <v>1217</v>
      </c>
      <c r="B277">
        <v>18.899999999999999</v>
      </c>
      <c r="C277">
        <v>1</v>
      </c>
      <c r="D277">
        <v>0</v>
      </c>
      <c r="E277">
        <v>1</v>
      </c>
      <c r="F277">
        <v>1</v>
      </c>
      <c r="G277">
        <v>0.99925072295019091</v>
      </c>
      <c r="H277">
        <v>0.99925072295019091</v>
      </c>
      <c r="I277">
        <v>7.4927704980909393E-4</v>
      </c>
      <c r="J277">
        <v>-7.4955789815535595E-4</v>
      </c>
      <c r="K277">
        <v>100</v>
      </c>
      <c r="L277">
        <v>7.4983888687808612E-4</v>
      </c>
      <c r="AD277">
        <v>0.99972728942833322</v>
      </c>
      <c r="AE277">
        <v>0</v>
      </c>
      <c r="AF277">
        <v>1</v>
      </c>
      <c r="AG277">
        <v>150</v>
      </c>
      <c r="AH277">
        <v>123</v>
      </c>
      <c r="AI277">
        <v>0</v>
      </c>
      <c r="AJ277">
        <v>0.18000000000000005</v>
      </c>
      <c r="AK277">
        <v>0</v>
      </c>
    </row>
    <row r="278" spans="1:37">
      <c r="A278">
        <v>1223</v>
      </c>
      <c r="B278">
        <v>32.47</v>
      </c>
      <c r="C278">
        <v>1</v>
      </c>
      <c r="D278">
        <v>0</v>
      </c>
      <c r="E278">
        <v>1</v>
      </c>
      <c r="F278">
        <v>1</v>
      </c>
      <c r="G278">
        <v>0.99998068078418789</v>
      </c>
      <c r="H278">
        <v>0.99998068078418789</v>
      </c>
      <c r="I278">
        <v>1.9319215812108048E-5</v>
      </c>
      <c r="J278">
        <v>-1.9319402430561398E-5</v>
      </c>
      <c r="K278">
        <v>100</v>
      </c>
      <c r="L278">
        <v>1.9319589051418332E-5</v>
      </c>
      <c r="AD278">
        <v>0.99974690110679121</v>
      </c>
      <c r="AE278">
        <v>0</v>
      </c>
      <c r="AF278">
        <v>1</v>
      </c>
      <c r="AG278">
        <v>150</v>
      </c>
      <c r="AH278">
        <v>124</v>
      </c>
      <c r="AI278">
        <v>0</v>
      </c>
      <c r="AJ278">
        <v>0.17333333333333334</v>
      </c>
      <c r="AK278">
        <v>0</v>
      </c>
    </row>
    <row r="279" spans="1:37">
      <c r="A279">
        <v>1230</v>
      </c>
      <c r="B279">
        <v>21.56</v>
      </c>
      <c r="C279">
        <v>1</v>
      </c>
      <c r="D279">
        <v>0</v>
      </c>
      <c r="E279">
        <v>1</v>
      </c>
      <c r="F279">
        <v>1</v>
      </c>
      <c r="G279">
        <v>0.99968256712144377</v>
      </c>
      <c r="H279">
        <v>0.99968256712144377</v>
      </c>
      <c r="I279">
        <v>3.1743287855623414E-4</v>
      </c>
      <c r="J279">
        <v>-3.1748327103686398E-4</v>
      </c>
      <c r="K279">
        <v>100</v>
      </c>
      <c r="L279">
        <v>3.1753367418446905E-4</v>
      </c>
      <c r="AD279">
        <v>0.99980367104387247</v>
      </c>
      <c r="AE279">
        <v>0</v>
      </c>
      <c r="AF279">
        <v>1</v>
      </c>
      <c r="AG279">
        <v>150</v>
      </c>
      <c r="AH279">
        <v>125</v>
      </c>
      <c r="AI279">
        <v>0</v>
      </c>
      <c r="AJ279">
        <v>0.16666666666666663</v>
      </c>
      <c r="AK279">
        <v>0</v>
      </c>
    </row>
    <row r="280" spans="1:37">
      <c r="A280">
        <v>1245</v>
      </c>
      <c r="B280">
        <v>23.97</v>
      </c>
      <c r="C280">
        <v>1</v>
      </c>
      <c r="D280">
        <v>0</v>
      </c>
      <c r="E280">
        <v>1</v>
      </c>
      <c r="F280">
        <v>1</v>
      </c>
      <c r="G280">
        <v>0.99985978009106569</v>
      </c>
      <c r="H280">
        <v>0.99985978009106569</v>
      </c>
      <c r="I280">
        <v>1.4021990893431369E-4</v>
      </c>
      <c r="J280">
        <v>-1.4022974066482476E-4</v>
      </c>
      <c r="K280">
        <v>100</v>
      </c>
      <c r="L280">
        <v>1.4023957331451284E-4</v>
      </c>
      <c r="AD280">
        <v>0.99980439461361958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0.16000000000000003</v>
      </c>
      <c r="AK280">
        <v>0</v>
      </c>
    </row>
    <row r="281" spans="1:37">
      <c r="A281">
        <v>1247</v>
      </c>
      <c r="B281">
        <v>23.86</v>
      </c>
      <c r="C281">
        <v>1</v>
      </c>
      <c r="D281">
        <v>0</v>
      </c>
      <c r="E281">
        <v>1</v>
      </c>
      <c r="F281">
        <v>1</v>
      </c>
      <c r="G281">
        <v>0.99985907170916188</v>
      </c>
      <c r="H281">
        <v>0.99985907170916188</v>
      </c>
      <c r="I281">
        <v>1.4092829083811598E-4</v>
      </c>
      <c r="J281">
        <v>-1.4093822216277595E-4</v>
      </c>
      <c r="K281">
        <v>100</v>
      </c>
      <c r="L281">
        <v>1.4094815442061527E-4</v>
      </c>
      <c r="AD281">
        <v>0.99981058373631282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0.15333333333333332</v>
      </c>
      <c r="AK281">
        <v>0</v>
      </c>
    </row>
    <row r="282" spans="1:37">
      <c r="A282">
        <v>1260</v>
      </c>
      <c r="B282">
        <v>22.15</v>
      </c>
      <c r="C282">
        <v>1</v>
      </c>
      <c r="D282">
        <v>0</v>
      </c>
      <c r="E282">
        <v>1</v>
      </c>
      <c r="F282">
        <v>1</v>
      </c>
      <c r="G282">
        <v>0.99981058373631282</v>
      </c>
      <c r="H282">
        <v>0.99981058373631282</v>
      </c>
      <c r="I282">
        <v>1.8941626368718101E-4</v>
      </c>
      <c r="J282">
        <v>-1.8943420521330261E-4</v>
      </c>
      <c r="K282">
        <v>100</v>
      </c>
      <c r="L282">
        <v>1.8945214900539312E-4</v>
      </c>
      <c r="AD282">
        <v>0.99985692968237694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0.14666666666666661</v>
      </c>
      <c r="AK282">
        <v>0</v>
      </c>
    </row>
    <row r="283" spans="1:37">
      <c r="A283">
        <v>1264</v>
      </c>
      <c r="B283">
        <v>23.03</v>
      </c>
      <c r="C283">
        <v>1</v>
      </c>
      <c r="D283">
        <v>0</v>
      </c>
      <c r="E283">
        <v>1</v>
      </c>
      <c r="F283">
        <v>1</v>
      </c>
      <c r="G283">
        <v>0.99985692968237694</v>
      </c>
      <c r="H283">
        <v>0.99985692968237694</v>
      </c>
      <c r="I283">
        <v>1.4307031762306188E-4</v>
      </c>
      <c r="J283">
        <v>-1.4308055315723331E-4</v>
      </c>
      <c r="K283">
        <v>100</v>
      </c>
      <c r="L283">
        <v>1.4309078966778858E-4</v>
      </c>
      <c r="AD283">
        <v>0.99985907170916188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1274</v>
      </c>
      <c r="B284">
        <v>19.66</v>
      </c>
      <c r="C284">
        <v>1</v>
      </c>
      <c r="D284">
        <v>0</v>
      </c>
      <c r="E284">
        <v>1</v>
      </c>
      <c r="F284">
        <v>1</v>
      </c>
      <c r="G284">
        <v>0.9996908848818219</v>
      </c>
      <c r="H284">
        <v>0.9996908848818219</v>
      </c>
      <c r="I284">
        <v>3.0911511817810489E-4</v>
      </c>
      <c r="J284">
        <v>-3.0916290410406985E-4</v>
      </c>
      <c r="K284">
        <v>100</v>
      </c>
      <c r="L284">
        <v>3.0921069988014025E-4</v>
      </c>
      <c r="AD284">
        <v>0.99985978009106569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0.1333333333333333</v>
      </c>
      <c r="AK284">
        <v>0</v>
      </c>
    </row>
    <row r="285" spans="1:37">
      <c r="A285">
        <v>1288</v>
      </c>
      <c r="B285">
        <v>27.06</v>
      </c>
      <c r="C285">
        <v>1</v>
      </c>
      <c r="D285">
        <v>0</v>
      </c>
      <c r="E285">
        <v>1</v>
      </c>
      <c r="F285">
        <v>1</v>
      </c>
      <c r="G285">
        <v>0.99996303829523903</v>
      </c>
      <c r="H285">
        <v>0.99996303829523903</v>
      </c>
      <c r="I285">
        <v>3.6961704760973824E-5</v>
      </c>
      <c r="J285">
        <v>-3.6962387861615671E-5</v>
      </c>
      <c r="K285">
        <v>100</v>
      </c>
      <c r="L285">
        <v>3.6963070979090415E-5</v>
      </c>
      <c r="AD285">
        <v>0.99986755857634546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0.12666666666666671</v>
      </c>
      <c r="AK285">
        <v>0</v>
      </c>
    </row>
    <row r="286" spans="1:37">
      <c r="A286">
        <v>1290</v>
      </c>
      <c r="B286">
        <v>22.14</v>
      </c>
      <c r="C286">
        <v>1</v>
      </c>
      <c r="D286">
        <v>0</v>
      </c>
      <c r="E286">
        <v>1</v>
      </c>
      <c r="F286">
        <v>1</v>
      </c>
      <c r="G286">
        <v>0.99986755857634546</v>
      </c>
      <c r="H286">
        <v>0.99986755857634546</v>
      </c>
      <c r="I286">
        <v>1.3244142365453904E-4</v>
      </c>
      <c r="J286">
        <v>-1.3245019479433891E-4</v>
      </c>
      <c r="K286">
        <v>100</v>
      </c>
      <c r="L286">
        <v>1.3245896670866574E-4</v>
      </c>
      <c r="AD286">
        <v>0.99986920905059173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1297</v>
      </c>
      <c r="B287">
        <v>14.34</v>
      </c>
      <c r="C287">
        <v>1</v>
      </c>
      <c r="D287">
        <v>0</v>
      </c>
      <c r="E287">
        <v>1</v>
      </c>
      <c r="F287">
        <v>1</v>
      </c>
      <c r="G287">
        <v>0.99904397131153477</v>
      </c>
      <c r="H287">
        <v>0.99904397131153477</v>
      </c>
      <c r="I287">
        <v>9.5602868846522693E-4</v>
      </c>
      <c r="J287">
        <v>-9.5648597536797473E-4</v>
      </c>
      <c r="K287">
        <v>100</v>
      </c>
      <c r="L287">
        <v>9.5694355395605077E-4</v>
      </c>
      <c r="AD287">
        <v>0.99987909814485487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0.11333333333333329</v>
      </c>
      <c r="AK287">
        <v>0</v>
      </c>
    </row>
    <row r="288" spans="1:37">
      <c r="A288">
        <v>1306</v>
      </c>
      <c r="B288">
        <v>21.46</v>
      </c>
      <c r="C288">
        <v>1</v>
      </c>
      <c r="D288">
        <v>0</v>
      </c>
      <c r="E288">
        <v>1</v>
      </c>
      <c r="F288">
        <v>1</v>
      </c>
      <c r="G288">
        <v>0.99986920905059173</v>
      </c>
      <c r="H288">
        <v>0.99986920905059173</v>
      </c>
      <c r="I288">
        <v>1.3079094940826597E-4</v>
      </c>
      <c r="J288">
        <v>-1.3079950329034456E-4</v>
      </c>
      <c r="K288">
        <v>100</v>
      </c>
      <c r="L288">
        <v>1.3080805791835135E-4</v>
      </c>
      <c r="AD288">
        <v>0.99993774361604537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0.10666666666666669</v>
      </c>
      <c r="AK288">
        <v>0</v>
      </c>
    </row>
    <row r="289" spans="1:37">
      <c r="A289">
        <v>1311</v>
      </c>
      <c r="B289">
        <v>26.57</v>
      </c>
      <c r="C289">
        <v>1</v>
      </c>
      <c r="D289">
        <v>0</v>
      </c>
      <c r="E289">
        <v>1</v>
      </c>
      <c r="F289">
        <v>1</v>
      </c>
      <c r="G289">
        <v>0.99996808713806762</v>
      </c>
      <c r="H289">
        <v>0.99996808713806762</v>
      </c>
      <c r="I289">
        <v>3.1912861932381631E-5</v>
      </c>
      <c r="J289">
        <v>-3.1913371158593928E-5</v>
      </c>
      <c r="K289">
        <v>100</v>
      </c>
      <c r="L289">
        <v>3.1913880395640421E-5</v>
      </c>
      <c r="AD289">
        <v>0.99996259999758663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9.9999999999999978E-2</v>
      </c>
      <c r="AK289">
        <v>0</v>
      </c>
    </row>
    <row r="290" spans="1:37">
      <c r="A290">
        <v>1319</v>
      </c>
      <c r="B290">
        <v>27.81</v>
      </c>
      <c r="C290">
        <v>1</v>
      </c>
      <c r="D290">
        <v>0</v>
      </c>
      <c r="E290">
        <v>1</v>
      </c>
      <c r="F290">
        <v>1</v>
      </c>
      <c r="G290">
        <v>0.99997911262007555</v>
      </c>
      <c r="H290">
        <v>0.99997911262007555</v>
      </c>
      <c r="I290">
        <v>2.0887379924450222E-5</v>
      </c>
      <c r="J290">
        <v>-2.0887598068807923E-5</v>
      </c>
      <c r="K290">
        <v>100</v>
      </c>
      <c r="L290">
        <v>2.0887816216203321E-5</v>
      </c>
      <c r="AD290">
        <v>0.99996303829523903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9.3333333333333379E-2</v>
      </c>
      <c r="AK290">
        <v>0</v>
      </c>
    </row>
    <row r="291" spans="1:37">
      <c r="A291">
        <v>1326</v>
      </c>
      <c r="B291">
        <v>17.77</v>
      </c>
      <c r="C291">
        <v>1</v>
      </c>
      <c r="D291">
        <v>0</v>
      </c>
      <c r="E291">
        <v>1</v>
      </c>
      <c r="F291">
        <v>1</v>
      </c>
      <c r="G291">
        <v>0.99972728942833322</v>
      </c>
      <c r="H291">
        <v>0.99972728942833322</v>
      </c>
      <c r="I291">
        <v>2.7271057166677881E-4</v>
      </c>
      <c r="J291">
        <v>-2.7274776395670237E-4</v>
      </c>
      <c r="K291">
        <v>100</v>
      </c>
      <c r="L291">
        <v>2.7278496300998337E-4</v>
      </c>
      <c r="AD291">
        <v>0.99996808713806762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8.666666666666667E-2</v>
      </c>
      <c r="AK291">
        <v>0</v>
      </c>
    </row>
    <row r="292" spans="1:37">
      <c r="A292">
        <v>1364</v>
      </c>
      <c r="B292">
        <v>23.56</v>
      </c>
      <c r="C292">
        <v>1</v>
      </c>
      <c r="D292">
        <v>0</v>
      </c>
      <c r="E292">
        <v>1</v>
      </c>
      <c r="F292">
        <v>1</v>
      </c>
      <c r="G292">
        <v>0.99996259999758663</v>
      </c>
      <c r="H292">
        <v>0.99996259999758663</v>
      </c>
      <c r="I292">
        <v>3.740000241336805E-5</v>
      </c>
      <c r="J292">
        <v>-3.7400701810896677E-5</v>
      </c>
      <c r="K292">
        <v>100</v>
      </c>
      <c r="L292">
        <v>3.7401401225864161E-5</v>
      </c>
      <c r="AD292">
        <v>0.99997346550886235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7.999999999999996E-2</v>
      </c>
      <c r="AK292">
        <v>0</v>
      </c>
    </row>
    <row r="293" spans="1:37">
      <c r="A293">
        <v>1404</v>
      </c>
      <c r="B293">
        <v>23.04</v>
      </c>
      <c r="C293">
        <v>1</v>
      </c>
      <c r="D293">
        <v>0</v>
      </c>
      <c r="E293">
        <v>1</v>
      </c>
      <c r="F293">
        <v>1</v>
      </c>
      <c r="G293">
        <v>0.99997346550886235</v>
      </c>
      <c r="H293">
        <v>0.99997346550886235</v>
      </c>
      <c r="I293">
        <v>2.6534491137653049E-5</v>
      </c>
      <c r="J293">
        <v>-2.6534843183490602E-5</v>
      </c>
      <c r="K293">
        <v>100</v>
      </c>
      <c r="L293">
        <v>2.6535195235555864E-5</v>
      </c>
      <c r="AD293">
        <v>0.99997911262007555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7.3333333333333361E-2</v>
      </c>
      <c r="AK293">
        <v>0</v>
      </c>
    </row>
    <row r="294" spans="1:37">
      <c r="A294">
        <v>1419</v>
      </c>
      <c r="B294">
        <v>31.12</v>
      </c>
      <c r="C294">
        <v>1</v>
      </c>
      <c r="D294">
        <v>0</v>
      </c>
      <c r="E294">
        <v>1</v>
      </c>
      <c r="F294">
        <v>1</v>
      </c>
      <c r="G294">
        <v>0.999997381450482</v>
      </c>
      <c r="H294">
        <v>0.999997381450482</v>
      </c>
      <c r="I294">
        <v>2.6185495179964491E-6</v>
      </c>
      <c r="J294">
        <v>-2.6185529464032233E-6</v>
      </c>
      <c r="K294">
        <v>100</v>
      </c>
      <c r="L294">
        <v>2.6185563748159821E-6</v>
      </c>
      <c r="AD294">
        <v>0.99998068078418789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6.6666666666666652E-2</v>
      </c>
      <c r="AK294">
        <v>0</v>
      </c>
    </row>
    <row r="295" spans="1:37">
      <c r="A295">
        <v>1491</v>
      </c>
      <c r="B295">
        <v>20.99</v>
      </c>
      <c r="C295">
        <v>1</v>
      </c>
      <c r="D295">
        <v>0</v>
      </c>
      <c r="E295">
        <v>1</v>
      </c>
      <c r="F295">
        <v>1</v>
      </c>
      <c r="G295">
        <v>0.99998396434357739</v>
      </c>
      <c r="H295">
        <v>0.99998396434357739</v>
      </c>
      <c r="I295">
        <v>1.6035656422608291E-5</v>
      </c>
      <c r="J295">
        <v>-1.6035784995121241E-5</v>
      </c>
      <c r="K295">
        <v>100</v>
      </c>
      <c r="L295">
        <v>1.6035913569008706E-5</v>
      </c>
      <c r="AD295">
        <v>0.99998169099658429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6.0000000000000053E-2</v>
      </c>
      <c r="AK295">
        <v>0</v>
      </c>
    </row>
    <row r="296" spans="1:37">
      <c r="A296">
        <v>1509</v>
      </c>
      <c r="B296">
        <v>19.670000000000002</v>
      </c>
      <c r="C296">
        <v>1</v>
      </c>
      <c r="D296">
        <v>0</v>
      </c>
      <c r="E296">
        <v>1</v>
      </c>
      <c r="F296">
        <v>1</v>
      </c>
      <c r="G296">
        <v>0.99998169099658429</v>
      </c>
      <c r="H296">
        <v>0.99998169099658429</v>
      </c>
      <c r="I296">
        <v>1.8309003415706293E-5</v>
      </c>
      <c r="J296">
        <v>-1.8309171027555206E-5</v>
      </c>
      <c r="K296">
        <v>100</v>
      </c>
      <c r="L296">
        <v>1.8309338641450019E-5</v>
      </c>
      <c r="AD296">
        <v>0.99998396434357739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5.3333333333333344E-2</v>
      </c>
      <c r="AK296">
        <v>0</v>
      </c>
    </row>
    <row r="297" spans="1:37">
      <c r="A297">
        <v>1670</v>
      </c>
      <c r="B297">
        <v>26.97</v>
      </c>
      <c r="C297">
        <v>1</v>
      </c>
      <c r="D297">
        <v>0</v>
      </c>
      <c r="E297">
        <v>1</v>
      </c>
      <c r="F297">
        <v>1</v>
      </c>
      <c r="G297">
        <v>0.99999961585861163</v>
      </c>
      <c r="H297">
        <v>0.99999961585861163</v>
      </c>
      <c r="I297">
        <v>3.8414138836539991E-7</v>
      </c>
      <c r="J297">
        <v>-3.8414146214772192E-7</v>
      </c>
      <c r="K297">
        <v>100</v>
      </c>
      <c r="L297">
        <v>3.8414153593006283E-7</v>
      </c>
      <c r="AD297">
        <v>0.999997381450482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4.6666666666666634E-2</v>
      </c>
      <c r="AK297">
        <v>0</v>
      </c>
    </row>
    <row r="298" spans="1:37">
      <c r="A298">
        <v>1685</v>
      </c>
      <c r="B298">
        <v>26.67</v>
      </c>
      <c r="C298">
        <v>1</v>
      </c>
      <c r="D298">
        <v>0</v>
      </c>
      <c r="E298">
        <v>1</v>
      </c>
      <c r="F298">
        <v>1</v>
      </c>
      <c r="G298">
        <v>0.99999965274849489</v>
      </c>
      <c r="H298">
        <v>0.99999965274849489</v>
      </c>
      <c r="I298">
        <v>3.4725150510617198E-7</v>
      </c>
      <c r="J298">
        <v>-3.4725156539798981E-7</v>
      </c>
      <c r="K298">
        <v>100</v>
      </c>
      <c r="L298">
        <v>3.4725162568982163E-7</v>
      </c>
      <c r="AD298">
        <v>0.99999883349180574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4.0000000000000036E-2</v>
      </c>
      <c r="AK298">
        <v>0</v>
      </c>
    </row>
    <row r="299" spans="1:37">
      <c r="A299">
        <v>1686</v>
      </c>
      <c r="B299">
        <v>22.04</v>
      </c>
      <c r="C299">
        <v>1</v>
      </c>
      <c r="D299">
        <v>0</v>
      </c>
      <c r="E299">
        <v>1</v>
      </c>
      <c r="F299">
        <v>1</v>
      </c>
      <c r="G299">
        <v>0.99999883349180574</v>
      </c>
      <c r="H299">
        <v>0.99999883349180574</v>
      </c>
      <c r="I299">
        <v>1.1665081942613398E-6</v>
      </c>
      <c r="J299">
        <v>-1.1665088746325525E-6</v>
      </c>
      <c r="K299">
        <v>100</v>
      </c>
      <c r="L299">
        <v>1.1665095550042945E-6</v>
      </c>
      <c r="AD299">
        <v>0.99999922966332633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1761</v>
      </c>
      <c r="B300">
        <v>20.2</v>
      </c>
      <c r="C300">
        <v>1</v>
      </c>
      <c r="D300">
        <v>0</v>
      </c>
      <c r="E300">
        <v>1</v>
      </c>
      <c r="F300">
        <v>1</v>
      </c>
      <c r="G300">
        <v>0.99999922966332633</v>
      </c>
      <c r="H300">
        <v>0.99999922966332633</v>
      </c>
      <c r="I300">
        <v>7.703366736722117E-7</v>
      </c>
      <c r="J300">
        <v>-7.7033697038165951E-7</v>
      </c>
      <c r="K300">
        <v>100</v>
      </c>
      <c r="L300">
        <v>7.7033726709125958E-7</v>
      </c>
      <c r="AD300">
        <v>0.99999961585861163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1878</v>
      </c>
      <c r="B301">
        <v>24.91</v>
      </c>
      <c r="C301">
        <v>1</v>
      </c>
      <c r="D301">
        <v>0</v>
      </c>
      <c r="E301">
        <v>1</v>
      </c>
      <c r="F301">
        <v>1</v>
      </c>
      <c r="G301">
        <v>0.99999994562146555</v>
      </c>
      <c r="H301">
        <v>0.99999994562146555</v>
      </c>
      <c r="I301">
        <v>5.4378534453114469E-8</v>
      </c>
      <c r="J301">
        <v>-5.4378535931627028E-8</v>
      </c>
      <c r="K301">
        <v>100</v>
      </c>
      <c r="L301">
        <v>5.4378537410139648E-8</v>
      </c>
      <c r="AD301">
        <v>0.99999965274849489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2250</v>
      </c>
      <c r="B302">
        <v>21.87</v>
      </c>
      <c r="C302">
        <v>1</v>
      </c>
      <c r="D302">
        <v>0</v>
      </c>
      <c r="E302">
        <v>1</v>
      </c>
      <c r="F302">
        <v>1</v>
      </c>
      <c r="G302">
        <v>0.99999999861017375</v>
      </c>
      <c r="H302">
        <v>0.99999999861017375</v>
      </c>
      <c r="I302">
        <v>1.3898262540834594E-9</v>
      </c>
      <c r="J302">
        <v>-1.3898262550492678E-9</v>
      </c>
      <c r="K302">
        <v>100</v>
      </c>
      <c r="L302">
        <v>1.3898262560150765E-9</v>
      </c>
      <c r="AD302">
        <v>0.99999994562146555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2499</v>
      </c>
      <c r="B303">
        <v>18.47</v>
      </c>
      <c r="C303">
        <v>1</v>
      </c>
      <c r="D303">
        <v>0</v>
      </c>
      <c r="E303">
        <v>1</v>
      </c>
      <c r="F303">
        <v>1</v>
      </c>
      <c r="G303">
        <v>0.99999999982870791</v>
      </c>
      <c r="H303">
        <v>0.99999999982870791</v>
      </c>
      <c r="I303">
        <v>1.7129209162192183E-10</v>
      </c>
      <c r="J303">
        <v>-1.7129209163659231E-10</v>
      </c>
      <c r="K303">
        <v>100</v>
      </c>
      <c r="L303">
        <v>1.712920916512628E-10</v>
      </c>
      <c r="AD303">
        <v>0.99999999861017375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149.99947321666278</v>
      </c>
      <c r="I304">
        <v>150.00052678333736</v>
      </c>
      <c r="J304">
        <v>-82.63581320951053</v>
      </c>
      <c r="K304">
        <v>87.333333333333329</v>
      </c>
      <c r="L304">
        <v>209.44514310282531</v>
      </c>
      <c r="AD304">
        <v>0.99999999982870791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0.9513333333333327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-12.424290640204779</v>
      </c>
      <c r="C307">
        <v>1.5938803069909926</v>
      </c>
      <c r="D307">
        <v>60.761962862353613</v>
      </c>
      <c r="E307">
        <v>6.4410511844880204E-15</v>
      </c>
      <c r="F307">
        <v>4.0197508285393431E-6</v>
      </c>
    </row>
    <row r="308" spans="1:37">
      <c r="A308" t="s">
        <v>2</v>
      </c>
      <c r="B308">
        <v>1.2016887742445217E-2</v>
      </c>
      <c r="C308">
        <v>1.6448545939688657E-3</v>
      </c>
      <c r="D308">
        <v>53.37390571295483</v>
      </c>
      <c r="E308">
        <v>2.7573526521916516E-13</v>
      </c>
      <c r="F308">
        <v>1.0120893806265483</v>
      </c>
      <c r="G308">
        <v>1.0088318042427478</v>
      </c>
      <c r="H308">
        <v>1.0153574759133528</v>
      </c>
    </row>
    <row r="309" spans="1:37">
      <c r="A309" t="s">
        <v>1</v>
      </c>
      <c r="B309">
        <v>0.26430637299764387</v>
      </c>
      <c r="C309">
        <v>5.6023675629803475E-2</v>
      </c>
      <c r="D309">
        <v>22.257279132603323</v>
      </c>
      <c r="E309">
        <v>2.3845310859084693E-6</v>
      </c>
      <c r="F309">
        <v>1.3025271943377028</v>
      </c>
      <c r="G309">
        <v>1.1670765964314636</v>
      </c>
      <c r="H309">
        <v>1.4536981524407417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s="24" t="s">
        <v>2</v>
      </c>
      <c r="B1" s="24" t="s">
        <v>0</v>
      </c>
    </row>
    <row r="2" spans="1:2">
      <c r="A2" s="24">
        <v>566.29999999999995</v>
      </c>
      <c r="B2" s="24">
        <v>0</v>
      </c>
    </row>
    <row r="3" spans="1:2">
      <c r="A3" s="24">
        <v>520</v>
      </c>
      <c r="B3" s="24">
        <v>0</v>
      </c>
    </row>
    <row r="4" spans="1:2">
      <c r="A4" s="24">
        <v>273.89999999999998</v>
      </c>
      <c r="B4" s="24">
        <v>0</v>
      </c>
    </row>
    <row r="5" spans="1:2">
      <c r="A5" s="24">
        <v>523.79999999999995</v>
      </c>
      <c r="B5" s="24">
        <v>0</v>
      </c>
    </row>
    <row r="6" spans="1:2">
      <c r="A6" s="24">
        <v>201.9</v>
      </c>
      <c r="B6" s="24">
        <v>0</v>
      </c>
    </row>
    <row r="7" spans="1:2">
      <c r="A7" s="24">
        <v>449.3</v>
      </c>
      <c r="B7" s="24">
        <v>0</v>
      </c>
    </row>
    <row r="8" spans="1:2">
      <c r="A8" s="24">
        <v>561</v>
      </c>
      <c r="B8" s="24">
        <v>0</v>
      </c>
    </row>
    <row r="9" spans="1:2">
      <c r="A9" s="24">
        <v>427.9</v>
      </c>
      <c r="B9" s="24">
        <v>0</v>
      </c>
    </row>
    <row r="10" spans="1:2">
      <c r="A10" s="24">
        <v>571.79999999999995</v>
      </c>
      <c r="B10" s="24">
        <v>0</v>
      </c>
    </row>
    <row r="11" spans="1:2">
      <c r="A11" s="24">
        <v>437.6</v>
      </c>
      <c r="B11" s="24">
        <v>0</v>
      </c>
    </row>
    <row r="12" spans="1:2">
      <c r="A12" s="24">
        <v>409</v>
      </c>
      <c r="B12" s="24">
        <v>0</v>
      </c>
    </row>
    <row r="13" spans="1:2">
      <c r="A13" s="24">
        <v>527.20000000000005</v>
      </c>
      <c r="B13" s="24">
        <v>0</v>
      </c>
    </row>
    <row r="14" spans="1:2">
      <c r="A14" s="24">
        <v>224.5</v>
      </c>
      <c r="B14" s="24">
        <v>0</v>
      </c>
    </row>
    <row r="15" spans="1:2">
      <c r="A15" s="24">
        <v>311.89999999999998</v>
      </c>
      <c r="B15" s="24">
        <v>0</v>
      </c>
    </row>
    <row r="16" spans="1:2">
      <c r="A16" s="24">
        <v>221.8</v>
      </c>
      <c r="B16" s="24">
        <v>0</v>
      </c>
    </row>
    <row r="17" spans="1:2">
      <c r="A17" s="24">
        <v>260.89999999999998</v>
      </c>
      <c r="B17" s="24">
        <v>0</v>
      </c>
    </row>
    <row r="18" spans="1:2">
      <c r="A18" s="24">
        <v>269.39999999999998</v>
      </c>
      <c r="B18" s="24">
        <v>0</v>
      </c>
    </row>
    <row r="19" spans="1:2">
      <c r="A19" s="24">
        <v>394.1</v>
      </c>
      <c r="B19" s="24">
        <v>0</v>
      </c>
    </row>
    <row r="20" spans="1:2">
      <c r="A20" s="24">
        <v>250.5</v>
      </c>
      <c r="B20" s="24">
        <v>0</v>
      </c>
    </row>
    <row r="21" spans="1:2">
      <c r="A21" s="24">
        <v>502.5</v>
      </c>
      <c r="B21" s="24">
        <v>0</v>
      </c>
    </row>
    <row r="22" spans="1:2">
      <c r="A22" s="24">
        <v>244</v>
      </c>
      <c r="B22" s="24">
        <v>0</v>
      </c>
    </row>
    <row r="23" spans="1:2">
      <c r="A23" s="24">
        <v>470.9</v>
      </c>
      <c r="B23" s="24">
        <v>0</v>
      </c>
    </row>
    <row r="24" spans="1:2">
      <c r="A24" s="24">
        <v>559.20000000000005</v>
      </c>
      <c r="B24" s="24">
        <v>0</v>
      </c>
    </row>
    <row r="25" spans="1:2">
      <c r="A25" s="24">
        <v>506.3</v>
      </c>
      <c r="B25" s="24">
        <v>0</v>
      </c>
    </row>
    <row r="26" spans="1:2">
      <c r="A26" s="24">
        <v>401.5</v>
      </c>
      <c r="B26" s="24">
        <v>0</v>
      </c>
    </row>
    <row r="27" spans="1:2">
      <c r="A27" s="24">
        <v>520</v>
      </c>
      <c r="B27" s="24">
        <v>0</v>
      </c>
    </row>
    <row r="28" spans="1:2">
      <c r="A28" s="24">
        <v>443.3</v>
      </c>
      <c r="B28" s="24">
        <v>0</v>
      </c>
    </row>
    <row r="29" spans="1:2">
      <c r="A29" s="24">
        <v>466.1</v>
      </c>
      <c r="B29" s="24">
        <v>0</v>
      </c>
    </row>
    <row r="30" spans="1:2">
      <c r="A30" s="24">
        <v>651.9</v>
      </c>
      <c r="B30" s="24">
        <v>0</v>
      </c>
    </row>
    <row r="31" spans="1:2">
      <c r="A31" s="24">
        <v>662.7</v>
      </c>
      <c r="B31" s="24">
        <v>0</v>
      </c>
    </row>
    <row r="32" spans="1:2">
      <c r="A32" s="24">
        <v>551.70000000000005</v>
      </c>
      <c r="B32" s="24">
        <v>0</v>
      </c>
    </row>
    <row r="33" spans="1:2">
      <c r="A33" s="24">
        <v>555.1</v>
      </c>
      <c r="B33" s="24">
        <v>0</v>
      </c>
    </row>
    <row r="34" spans="1:2">
      <c r="A34" s="24">
        <v>451.1</v>
      </c>
      <c r="B34" s="24">
        <v>0</v>
      </c>
    </row>
    <row r="35" spans="1:2">
      <c r="A35" s="24">
        <v>294.5</v>
      </c>
      <c r="B35" s="24">
        <v>0</v>
      </c>
    </row>
    <row r="36" spans="1:2">
      <c r="A36" s="24">
        <v>412.6</v>
      </c>
      <c r="B36" s="24">
        <v>0</v>
      </c>
    </row>
    <row r="37" spans="1:2">
      <c r="A37" s="24">
        <v>143.5</v>
      </c>
      <c r="B37" s="24">
        <v>0</v>
      </c>
    </row>
    <row r="38" spans="1:2">
      <c r="A38" s="24">
        <v>458.7</v>
      </c>
      <c r="B38" s="24">
        <v>0</v>
      </c>
    </row>
    <row r="39" spans="1:2">
      <c r="A39" s="24">
        <v>298.3</v>
      </c>
      <c r="B39" s="24">
        <v>0</v>
      </c>
    </row>
    <row r="40" spans="1:2">
      <c r="A40" s="24">
        <v>336.1</v>
      </c>
      <c r="B40" s="24">
        <v>0</v>
      </c>
    </row>
    <row r="41" spans="1:2">
      <c r="A41" s="24">
        <v>412.5</v>
      </c>
      <c r="B41" s="24">
        <v>0</v>
      </c>
    </row>
    <row r="42" spans="1:2">
      <c r="A42" s="24">
        <v>466.7</v>
      </c>
      <c r="B42" s="24">
        <v>0</v>
      </c>
    </row>
    <row r="43" spans="1:2">
      <c r="A43" s="24">
        <v>396.5</v>
      </c>
      <c r="B43" s="24">
        <v>0</v>
      </c>
    </row>
    <row r="44" spans="1:2">
      <c r="A44" s="24">
        <v>290.2</v>
      </c>
      <c r="B44" s="24">
        <v>0</v>
      </c>
    </row>
    <row r="45" spans="1:2">
      <c r="A45" s="24">
        <v>480.4</v>
      </c>
      <c r="B45" s="24">
        <v>0</v>
      </c>
    </row>
    <row r="46" spans="1:2">
      <c r="A46" s="24">
        <v>629.9</v>
      </c>
      <c r="B46" s="24">
        <v>0</v>
      </c>
    </row>
    <row r="47" spans="1:2">
      <c r="A47" s="24">
        <v>334.2</v>
      </c>
      <c r="B47" s="24">
        <v>0</v>
      </c>
    </row>
    <row r="48" spans="1:2">
      <c r="A48" s="24">
        <v>230.9</v>
      </c>
      <c r="B48" s="24">
        <v>0</v>
      </c>
    </row>
    <row r="49" spans="1:2">
      <c r="A49" s="24">
        <v>438.6</v>
      </c>
      <c r="B49" s="24">
        <v>0</v>
      </c>
    </row>
    <row r="50" spans="1:2">
      <c r="A50" s="24">
        <v>245.2</v>
      </c>
      <c r="B50" s="24">
        <v>0</v>
      </c>
    </row>
    <row r="51" spans="1:2">
      <c r="A51" s="24">
        <v>403.3</v>
      </c>
      <c r="B51" s="24">
        <v>0</v>
      </c>
    </row>
    <row r="52" spans="1:2">
      <c r="A52" s="24">
        <v>640.70000000000005</v>
      </c>
      <c r="B52" s="24">
        <v>0</v>
      </c>
    </row>
    <row r="53" spans="1:2">
      <c r="A53" s="24">
        <v>553.5</v>
      </c>
      <c r="B53" s="24">
        <v>0</v>
      </c>
    </row>
    <row r="54" spans="1:2">
      <c r="A54" s="24">
        <v>588.70000000000005</v>
      </c>
      <c r="B54" s="24">
        <v>0</v>
      </c>
    </row>
    <row r="55" spans="1:2">
      <c r="A55" s="24">
        <v>674.5</v>
      </c>
      <c r="B55" s="24">
        <v>0</v>
      </c>
    </row>
    <row r="56" spans="1:2">
      <c r="A56" s="24">
        <v>455.8</v>
      </c>
      <c r="B56" s="24">
        <v>0</v>
      </c>
    </row>
    <row r="57" spans="1:2">
      <c r="A57" s="24">
        <v>761.7</v>
      </c>
      <c r="B57" s="24">
        <v>0</v>
      </c>
    </row>
    <row r="58" spans="1:2">
      <c r="A58" s="24">
        <v>423.6</v>
      </c>
      <c r="B58" s="24">
        <v>0</v>
      </c>
    </row>
    <row r="59" spans="1:2">
      <c r="A59" s="24">
        <v>399.8</v>
      </c>
      <c r="B59" s="24">
        <v>0</v>
      </c>
    </row>
    <row r="60" spans="1:2">
      <c r="A60" s="24">
        <v>384.8</v>
      </c>
      <c r="B60" s="24">
        <v>0</v>
      </c>
    </row>
    <row r="61" spans="1:2">
      <c r="A61" s="24">
        <v>288.5</v>
      </c>
      <c r="B61" s="24">
        <v>0</v>
      </c>
    </row>
    <row r="62" spans="1:2">
      <c r="A62" s="24">
        <v>398</v>
      </c>
      <c r="B62" s="24">
        <v>0</v>
      </c>
    </row>
    <row r="63" spans="1:2">
      <c r="A63" s="24">
        <v>512.20000000000005</v>
      </c>
      <c r="B63" s="24">
        <v>0</v>
      </c>
    </row>
    <row r="64" spans="1:2">
      <c r="A64" s="24">
        <v>355.3</v>
      </c>
      <c r="B64" s="24">
        <v>0</v>
      </c>
    </row>
    <row r="65" spans="1:2">
      <c r="A65" s="24">
        <v>432.8</v>
      </c>
      <c r="B65" s="24">
        <v>0</v>
      </c>
    </row>
    <row r="66" spans="1:2">
      <c r="A66" s="24">
        <v>689.5</v>
      </c>
      <c r="B66" s="24">
        <v>0</v>
      </c>
    </row>
    <row r="67" spans="1:2">
      <c r="A67" s="24">
        <v>640.1</v>
      </c>
      <c r="B67" s="24">
        <v>0</v>
      </c>
    </row>
    <row r="68" spans="1:2">
      <c r="A68" s="24">
        <v>585</v>
      </c>
      <c r="B68" s="24">
        <v>0</v>
      </c>
    </row>
    <row r="69" spans="1:2">
      <c r="A69" s="24">
        <v>519.4</v>
      </c>
      <c r="B69" s="24">
        <v>0</v>
      </c>
    </row>
    <row r="70" spans="1:2">
      <c r="A70" s="24">
        <v>203.9</v>
      </c>
      <c r="B70" s="24">
        <v>0</v>
      </c>
    </row>
    <row r="71" spans="1:2">
      <c r="A71" s="24">
        <v>300.2</v>
      </c>
      <c r="B71" s="24">
        <v>0</v>
      </c>
    </row>
    <row r="72" spans="1:2">
      <c r="A72" s="24">
        <v>381.9</v>
      </c>
      <c r="B72" s="24">
        <v>0</v>
      </c>
    </row>
    <row r="73" spans="1:2">
      <c r="A73" s="24">
        <v>538.9</v>
      </c>
      <c r="B73" s="24">
        <v>0</v>
      </c>
    </row>
    <row r="74" spans="1:2">
      <c r="A74" s="24">
        <v>460.3</v>
      </c>
      <c r="B74" s="24">
        <v>0</v>
      </c>
    </row>
    <row r="75" spans="1:2">
      <c r="A75" s="24">
        <v>880.2</v>
      </c>
      <c r="B75" s="24">
        <v>0</v>
      </c>
    </row>
    <row r="76" spans="1:2">
      <c r="A76" s="24">
        <v>448.6</v>
      </c>
      <c r="B76" s="24">
        <v>0</v>
      </c>
    </row>
    <row r="77" spans="1:2">
      <c r="A77" s="24">
        <v>366.8</v>
      </c>
      <c r="B77" s="24">
        <v>0</v>
      </c>
    </row>
    <row r="78" spans="1:2">
      <c r="A78" s="24">
        <v>419.8</v>
      </c>
      <c r="B78" s="24">
        <v>0</v>
      </c>
    </row>
    <row r="79" spans="1:2">
      <c r="A79" s="24">
        <v>464.5</v>
      </c>
      <c r="B79" s="24">
        <v>0</v>
      </c>
    </row>
    <row r="80" spans="1:2">
      <c r="A80" s="24">
        <v>690.2</v>
      </c>
      <c r="B80" s="24">
        <v>0</v>
      </c>
    </row>
    <row r="81" spans="1:2">
      <c r="A81" s="24">
        <v>357.6</v>
      </c>
      <c r="B81" s="24">
        <v>0</v>
      </c>
    </row>
    <row r="82" spans="1:2">
      <c r="A82" s="24">
        <v>685.9</v>
      </c>
      <c r="B82" s="24">
        <v>0</v>
      </c>
    </row>
    <row r="83" spans="1:2">
      <c r="A83" s="24">
        <v>464.1</v>
      </c>
      <c r="B83" s="24">
        <v>0</v>
      </c>
    </row>
    <row r="84" spans="1:2">
      <c r="A84" s="24">
        <v>372.7</v>
      </c>
      <c r="B84" s="24">
        <v>0</v>
      </c>
    </row>
    <row r="85" spans="1:2">
      <c r="A85" s="24">
        <v>349.6</v>
      </c>
      <c r="B85" s="24">
        <v>0</v>
      </c>
    </row>
    <row r="86" spans="1:2">
      <c r="A86" s="24">
        <v>227.2</v>
      </c>
      <c r="B86" s="24">
        <v>0</v>
      </c>
    </row>
    <row r="87" spans="1:2">
      <c r="A87" s="24">
        <v>302.39999999999998</v>
      </c>
      <c r="B87" s="24">
        <v>0</v>
      </c>
    </row>
    <row r="88" spans="1:2">
      <c r="A88" s="24">
        <v>526.4</v>
      </c>
      <c r="B88" s="24">
        <v>0</v>
      </c>
    </row>
    <row r="89" spans="1:2">
      <c r="A89" s="24">
        <v>508.8</v>
      </c>
      <c r="B89" s="24">
        <v>0</v>
      </c>
    </row>
    <row r="90" spans="1:2">
      <c r="A90" s="24">
        <v>402</v>
      </c>
      <c r="B90" s="24">
        <v>0</v>
      </c>
    </row>
    <row r="91" spans="1:2">
      <c r="A91" s="24">
        <v>317.5</v>
      </c>
      <c r="B91" s="24">
        <v>0</v>
      </c>
    </row>
    <row r="92" spans="1:2">
      <c r="A92" s="24">
        <v>420.3</v>
      </c>
      <c r="B92" s="24">
        <v>0</v>
      </c>
    </row>
    <row r="93" spans="1:2">
      <c r="A93" s="24">
        <v>428.9</v>
      </c>
      <c r="B93" s="24">
        <v>0</v>
      </c>
    </row>
    <row r="94" spans="1:2">
      <c r="A94" s="24">
        <v>463.7</v>
      </c>
      <c r="B94" s="24">
        <v>0</v>
      </c>
    </row>
    <row r="95" spans="1:2">
      <c r="A95" s="24">
        <v>507.4</v>
      </c>
      <c r="B95" s="24">
        <v>0</v>
      </c>
    </row>
    <row r="96" spans="1:2">
      <c r="A96" s="24">
        <v>288.10000000000002</v>
      </c>
      <c r="B96" s="24">
        <v>0</v>
      </c>
    </row>
    <row r="97" spans="1:2">
      <c r="A97" s="24">
        <v>516.4</v>
      </c>
      <c r="B97" s="24">
        <v>0</v>
      </c>
    </row>
    <row r="98" spans="1:2">
      <c r="A98" s="24">
        <v>461</v>
      </c>
      <c r="B98" s="24">
        <v>0</v>
      </c>
    </row>
    <row r="99" spans="1:2">
      <c r="A99" s="24">
        <v>481.9</v>
      </c>
      <c r="B99" s="24">
        <v>0</v>
      </c>
    </row>
    <row r="100" spans="1:2">
      <c r="A100" s="24">
        <v>295.39999999999998</v>
      </c>
      <c r="B100" s="24">
        <v>0</v>
      </c>
    </row>
    <row r="101" spans="1:2">
      <c r="A101" s="24">
        <v>529.4</v>
      </c>
      <c r="B101" s="24">
        <v>0</v>
      </c>
    </row>
    <row r="102" spans="1:2">
      <c r="A102" s="24">
        <v>725.5</v>
      </c>
      <c r="B102" s="24">
        <v>0</v>
      </c>
    </row>
    <row r="103" spans="1:2">
      <c r="A103" s="24">
        <v>428</v>
      </c>
      <c r="B103" s="24">
        <v>0</v>
      </c>
    </row>
    <row r="104" spans="1:2">
      <c r="A104" s="24">
        <v>432.2</v>
      </c>
      <c r="B104" s="24">
        <v>0</v>
      </c>
    </row>
    <row r="105" spans="1:2">
      <c r="A105" s="24">
        <v>321.2</v>
      </c>
      <c r="B105" s="24">
        <v>0</v>
      </c>
    </row>
    <row r="106" spans="1:2">
      <c r="A106" s="24">
        <v>568.9</v>
      </c>
      <c r="B106" s="24">
        <v>0</v>
      </c>
    </row>
    <row r="107" spans="1:2">
      <c r="A107" s="24">
        <v>561.29999999999995</v>
      </c>
      <c r="B107" s="24">
        <v>0</v>
      </c>
    </row>
    <row r="108" spans="1:2">
      <c r="A108" s="24">
        <v>313.10000000000002</v>
      </c>
      <c r="B108" s="24">
        <v>0</v>
      </c>
    </row>
    <row r="109" spans="1:2">
      <c r="A109" s="24">
        <v>546.4</v>
      </c>
      <c r="B109" s="24">
        <v>0</v>
      </c>
    </row>
    <row r="110" spans="1:2">
      <c r="A110" s="24">
        <v>641.20000000000005</v>
      </c>
      <c r="B110" s="24">
        <v>0</v>
      </c>
    </row>
    <row r="111" spans="1:2">
      <c r="A111" s="24">
        <v>329.6</v>
      </c>
      <c r="B111" s="24">
        <v>0</v>
      </c>
    </row>
    <row r="112" spans="1:2">
      <c r="A112" s="24">
        <v>684.5</v>
      </c>
      <c r="B112" s="24">
        <v>0</v>
      </c>
    </row>
    <row r="113" spans="1:2">
      <c r="A113" s="24">
        <v>496.4</v>
      </c>
      <c r="B113" s="24">
        <v>0</v>
      </c>
    </row>
    <row r="114" spans="1:2">
      <c r="A114" s="24">
        <v>395.7</v>
      </c>
      <c r="B114" s="24">
        <v>0</v>
      </c>
    </row>
    <row r="115" spans="1:2">
      <c r="A115" s="24">
        <v>386.8</v>
      </c>
      <c r="B115" s="24">
        <v>0</v>
      </c>
    </row>
    <row r="116" spans="1:2">
      <c r="A116" s="24">
        <v>279.60000000000002</v>
      </c>
      <c r="B116" s="24">
        <v>0</v>
      </c>
    </row>
    <row r="117" spans="1:2">
      <c r="A117" s="24">
        <v>603.4</v>
      </c>
      <c r="B117" s="24">
        <v>0</v>
      </c>
    </row>
    <row r="118" spans="1:2">
      <c r="A118" s="24">
        <v>623.9</v>
      </c>
      <c r="B118" s="24">
        <v>0</v>
      </c>
    </row>
    <row r="119" spans="1:2">
      <c r="A119" s="24">
        <v>575.29999999999995</v>
      </c>
      <c r="B119" s="24">
        <v>0</v>
      </c>
    </row>
    <row r="120" spans="1:2">
      <c r="A120" s="24">
        <v>476.5</v>
      </c>
      <c r="B120" s="24">
        <v>0</v>
      </c>
    </row>
    <row r="121" spans="1:2">
      <c r="A121" s="24">
        <v>389.4</v>
      </c>
      <c r="B121" s="24">
        <v>0</v>
      </c>
    </row>
    <row r="122" spans="1:2">
      <c r="A122" s="24">
        <v>590</v>
      </c>
      <c r="B122" s="24">
        <v>0</v>
      </c>
    </row>
    <row r="123" spans="1:2">
      <c r="A123" s="24">
        <v>337.7</v>
      </c>
      <c r="B123" s="24">
        <v>0</v>
      </c>
    </row>
    <row r="124" spans="1:2">
      <c r="A124" s="24">
        <v>541.6</v>
      </c>
      <c r="B124" s="24">
        <v>0</v>
      </c>
    </row>
    <row r="125" spans="1:2">
      <c r="A125" s="24">
        <v>512.20000000000005</v>
      </c>
      <c r="B125" s="24">
        <v>0</v>
      </c>
    </row>
    <row r="126" spans="1:2">
      <c r="A126" s="24">
        <v>347</v>
      </c>
      <c r="B126" s="24">
        <v>0</v>
      </c>
    </row>
    <row r="127" spans="1:2">
      <c r="A127" s="24">
        <v>406.3</v>
      </c>
      <c r="B127" s="24">
        <v>0</v>
      </c>
    </row>
    <row r="128" spans="1:2">
      <c r="A128" s="24">
        <v>407.4</v>
      </c>
      <c r="B128" s="24">
        <v>0</v>
      </c>
    </row>
    <row r="129" spans="1:2">
      <c r="A129" s="24">
        <v>346.4</v>
      </c>
      <c r="B129" s="24">
        <v>0</v>
      </c>
    </row>
    <row r="130" spans="1:2">
      <c r="A130" s="24">
        <v>561</v>
      </c>
      <c r="B130" s="24">
        <v>0</v>
      </c>
    </row>
    <row r="131" spans="1:2">
      <c r="A131" s="24">
        <v>512.20000000000005</v>
      </c>
      <c r="B131" s="24">
        <v>0</v>
      </c>
    </row>
    <row r="132" spans="1:2">
      <c r="A132" s="24">
        <v>344.9</v>
      </c>
      <c r="B132" s="24">
        <v>0</v>
      </c>
    </row>
    <row r="133" spans="1:2">
      <c r="A133" s="24">
        <v>632.6</v>
      </c>
      <c r="B133" s="24">
        <v>0</v>
      </c>
    </row>
    <row r="134" spans="1:2">
      <c r="A134" s="24">
        <v>388</v>
      </c>
      <c r="B134" s="24">
        <v>0</v>
      </c>
    </row>
    <row r="135" spans="1:2">
      <c r="A135" s="24">
        <v>289.89999999999998</v>
      </c>
      <c r="B135" s="24">
        <v>0</v>
      </c>
    </row>
    <row r="136" spans="1:2">
      <c r="A136" s="24">
        <v>435.6</v>
      </c>
      <c r="B136" s="24">
        <v>0</v>
      </c>
    </row>
    <row r="137" spans="1:2">
      <c r="A137" s="24">
        <v>396.6</v>
      </c>
      <c r="B137" s="24">
        <v>0</v>
      </c>
    </row>
    <row r="138" spans="1:2">
      <c r="A138" s="24">
        <v>572.29999999999995</v>
      </c>
      <c r="B138" s="24">
        <v>0</v>
      </c>
    </row>
    <row r="139" spans="1:2">
      <c r="A139" s="24">
        <v>587.4</v>
      </c>
      <c r="B139" s="24">
        <v>0</v>
      </c>
    </row>
    <row r="140" spans="1:2">
      <c r="A140" s="24">
        <v>427.3</v>
      </c>
      <c r="B140" s="24">
        <v>0</v>
      </c>
    </row>
    <row r="141" spans="1:2">
      <c r="A141" s="24">
        <v>516.6</v>
      </c>
      <c r="B141" s="24">
        <v>0</v>
      </c>
    </row>
    <row r="142" spans="1:2">
      <c r="A142" s="24">
        <v>489</v>
      </c>
      <c r="B142" s="24">
        <v>0</v>
      </c>
    </row>
    <row r="143" spans="1:2">
      <c r="A143" s="24">
        <v>441</v>
      </c>
      <c r="B143" s="24">
        <v>0</v>
      </c>
    </row>
    <row r="144" spans="1:2">
      <c r="A144" s="24">
        <v>515.9</v>
      </c>
      <c r="B144" s="24">
        <v>0</v>
      </c>
    </row>
    <row r="145" spans="1:2">
      <c r="A145" s="24">
        <v>394.1</v>
      </c>
      <c r="B145" s="24">
        <v>0</v>
      </c>
    </row>
    <row r="146" spans="1:2">
      <c r="A146" s="24">
        <v>396</v>
      </c>
      <c r="B146" s="24">
        <v>0</v>
      </c>
    </row>
    <row r="147" spans="1:2">
      <c r="A147" s="24">
        <v>651</v>
      </c>
      <c r="B147" s="24">
        <v>0</v>
      </c>
    </row>
    <row r="148" spans="1:2">
      <c r="A148" s="24">
        <v>687.3</v>
      </c>
      <c r="B148" s="24">
        <v>0</v>
      </c>
    </row>
    <row r="149" spans="1:2">
      <c r="A149" s="24">
        <v>513.70000000000005</v>
      </c>
      <c r="B149" s="24">
        <v>0</v>
      </c>
    </row>
    <row r="150" spans="1:2">
      <c r="A150" s="24">
        <v>432.7</v>
      </c>
      <c r="B150" s="24">
        <v>0</v>
      </c>
    </row>
    <row r="151" spans="1:2">
      <c r="A151" s="24">
        <v>492.1</v>
      </c>
      <c r="B151" s="24">
        <v>0</v>
      </c>
    </row>
    <row r="152" spans="1:2">
      <c r="A152" s="24">
        <v>1001</v>
      </c>
      <c r="B152" s="24">
        <v>1</v>
      </c>
    </row>
    <row r="153" spans="1:2">
      <c r="A153" s="24">
        <v>1326</v>
      </c>
      <c r="B153" s="24">
        <v>1</v>
      </c>
    </row>
    <row r="154" spans="1:2">
      <c r="A154" s="24">
        <v>1203</v>
      </c>
      <c r="B154" s="24">
        <v>1</v>
      </c>
    </row>
    <row r="155" spans="1:2">
      <c r="A155" s="24">
        <v>386.1</v>
      </c>
      <c r="B155" s="24">
        <v>1</v>
      </c>
    </row>
    <row r="156" spans="1:2">
      <c r="A156" s="24">
        <v>1297</v>
      </c>
      <c r="B156" s="24">
        <v>1</v>
      </c>
    </row>
    <row r="157" spans="1:2">
      <c r="A157" s="24">
        <v>477.1</v>
      </c>
      <c r="B157" s="24">
        <v>1</v>
      </c>
    </row>
    <row r="158" spans="1:2">
      <c r="A158" s="24">
        <v>1040</v>
      </c>
      <c r="B158" s="24">
        <v>1</v>
      </c>
    </row>
    <row r="159" spans="1:2">
      <c r="A159" s="24">
        <v>577.9</v>
      </c>
      <c r="B159" s="24">
        <v>1</v>
      </c>
    </row>
    <row r="160" spans="1:2">
      <c r="A160" s="24">
        <v>519.79999999999995</v>
      </c>
      <c r="B160" s="24">
        <v>1</v>
      </c>
    </row>
    <row r="161" spans="1:2">
      <c r="A161" s="24">
        <v>475.9</v>
      </c>
      <c r="B161" s="24">
        <v>1</v>
      </c>
    </row>
    <row r="162" spans="1:2">
      <c r="A162" s="24">
        <v>797.8</v>
      </c>
      <c r="B162" s="24">
        <v>1</v>
      </c>
    </row>
    <row r="163" spans="1:2">
      <c r="A163" s="24">
        <v>781</v>
      </c>
      <c r="B163" s="24">
        <v>1</v>
      </c>
    </row>
    <row r="164" spans="1:2">
      <c r="A164" s="24">
        <v>1123</v>
      </c>
      <c r="B164" s="24">
        <v>1</v>
      </c>
    </row>
    <row r="165" spans="1:2">
      <c r="A165" s="24">
        <v>782.7</v>
      </c>
      <c r="B165" s="24">
        <v>1</v>
      </c>
    </row>
    <row r="166" spans="1:2">
      <c r="A166" s="24">
        <v>578.29999999999995</v>
      </c>
      <c r="B166" s="24">
        <v>1</v>
      </c>
    </row>
    <row r="167" spans="1:2">
      <c r="A167" s="24">
        <v>658.8</v>
      </c>
      <c r="B167" s="24">
        <v>1</v>
      </c>
    </row>
    <row r="168" spans="1:2">
      <c r="A168" s="24">
        <v>684.5</v>
      </c>
      <c r="B168" s="24">
        <v>1</v>
      </c>
    </row>
    <row r="169" spans="1:2">
      <c r="A169" s="24">
        <v>798.8</v>
      </c>
      <c r="B169" s="24">
        <v>1</v>
      </c>
    </row>
    <row r="170" spans="1:2">
      <c r="A170" s="24">
        <v>1260</v>
      </c>
      <c r="B170" s="24">
        <v>1</v>
      </c>
    </row>
    <row r="171" spans="1:2">
      <c r="A171" s="24">
        <v>704.4</v>
      </c>
      <c r="B171" s="24">
        <v>1</v>
      </c>
    </row>
    <row r="172" spans="1:2">
      <c r="A172" s="24">
        <v>1404</v>
      </c>
      <c r="B172" s="24">
        <v>1</v>
      </c>
    </row>
    <row r="173" spans="1:2">
      <c r="A173" s="24">
        <v>904.6</v>
      </c>
      <c r="B173" s="24">
        <v>1</v>
      </c>
    </row>
    <row r="174" spans="1:2">
      <c r="A174" s="24">
        <v>912.7</v>
      </c>
      <c r="B174" s="24">
        <v>1</v>
      </c>
    </row>
    <row r="175" spans="1:2">
      <c r="A175" s="24">
        <v>644.79999999999995</v>
      </c>
      <c r="B175" s="24">
        <v>1</v>
      </c>
    </row>
    <row r="176" spans="1:2">
      <c r="A176" s="24">
        <v>1094</v>
      </c>
      <c r="B176" s="24">
        <v>1</v>
      </c>
    </row>
    <row r="177" spans="1:2">
      <c r="A177" s="24">
        <v>732.4</v>
      </c>
      <c r="B177" s="24">
        <v>1</v>
      </c>
    </row>
    <row r="178" spans="1:2">
      <c r="A178" s="24">
        <v>955.1</v>
      </c>
      <c r="B178" s="24">
        <v>1</v>
      </c>
    </row>
    <row r="179" spans="1:2">
      <c r="A179" s="24">
        <v>1088</v>
      </c>
      <c r="B179" s="24">
        <v>1</v>
      </c>
    </row>
    <row r="180" spans="1:2">
      <c r="A180" s="24">
        <v>440.6</v>
      </c>
      <c r="B180" s="24">
        <v>1</v>
      </c>
    </row>
    <row r="181" spans="1:2">
      <c r="A181" s="24">
        <v>899.3</v>
      </c>
      <c r="B181" s="24">
        <v>1</v>
      </c>
    </row>
    <row r="182" spans="1:2">
      <c r="A182" s="24">
        <v>1162</v>
      </c>
      <c r="B182" s="24">
        <v>1</v>
      </c>
    </row>
    <row r="183" spans="1:2">
      <c r="A183" s="24">
        <v>807.2</v>
      </c>
      <c r="B183" s="24">
        <v>1</v>
      </c>
    </row>
    <row r="184" spans="1:2">
      <c r="A184" s="24">
        <v>869.5</v>
      </c>
      <c r="B184" s="24">
        <v>1</v>
      </c>
    </row>
    <row r="185" spans="1:2">
      <c r="A185" s="24">
        <v>633</v>
      </c>
      <c r="B185" s="24">
        <v>1</v>
      </c>
    </row>
    <row r="186" spans="1:2">
      <c r="A186" s="24">
        <v>698.8</v>
      </c>
      <c r="B186" s="24">
        <v>1</v>
      </c>
    </row>
    <row r="187" spans="1:2">
      <c r="A187" s="24">
        <v>559.20000000000005</v>
      </c>
      <c r="B187" s="24">
        <v>1</v>
      </c>
    </row>
    <row r="188" spans="1:2">
      <c r="A188" s="24">
        <v>563</v>
      </c>
      <c r="B188" s="24">
        <v>1</v>
      </c>
    </row>
    <row r="189" spans="1:2">
      <c r="A189" s="24">
        <v>371.1</v>
      </c>
      <c r="B189" s="24">
        <v>1</v>
      </c>
    </row>
    <row r="190" spans="1:2">
      <c r="A190" s="24">
        <v>1104</v>
      </c>
      <c r="B190" s="24">
        <v>1</v>
      </c>
    </row>
    <row r="191" spans="1:2">
      <c r="A191" s="24">
        <v>545.20000000000005</v>
      </c>
      <c r="B191" s="24">
        <v>1</v>
      </c>
    </row>
    <row r="192" spans="1:2">
      <c r="A192" s="24">
        <v>531.5</v>
      </c>
      <c r="B192" s="24">
        <v>1</v>
      </c>
    </row>
    <row r="193" spans="1:2">
      <c r="A193" s="24">
        <v>1076</v>
      </c>
      <c r="B193" s="24">
        <v>1</v>
      </c>
    </row>
    <row r="194" spans="1:2">
      <c r="A194" s="24">
        <v>534.6</v>
      </c>
      <c r="B194" s="24">
        <v>1</v>
      </c>
    </row>
    <row r="195" spans="1:2">
      <c r="A195" s="24">
        <v>1033</v>
      </c>
      <c r="B195" s="24">
        <v>1</v>
      </c>
    </row>
    <row r="196" spans="1:2">
      <c r="A196" s="24">
        <v>712.8</v>
      </c>
      <c r="B196" s="24">
        <v>1</v>
      </c>
    </row>
    <row r="197" spans="1:2">
      <c r="A197" s="24">
        <v>1152</v>
      </c>
      <c r="B197" s="24">
        <v>1</v>
      </c>
    </row>
    <row r="198" spans="1:2">
      <c r="A198" s="24">
        <v>656.9</v>
      </c>
      <c r="B198" s="24">
        <v>1</v>
      </c>
    </row>
    <row r="199" spans="1:2">
      <c r="A199" s="24">
        <v>645.70000000000005</v>
      </c>
      <c r="B199" s="24">
        <v>1</v>
      </c>
    </row>
    <row r="200" spans="1:2">
      <c r="A200" s="24">
        <v>499</v>
      </c>
      <c r="B200" s="24">
        <v>1</v>
      </c>
    </row>
    <row r="201" spans="1:2">
      <c r="A201" s="24">
        <v>668.3</v>
      </c>
      <c r="B201" s="24">
        <v>1</v>
      </c>
    </row>
    <row r="202" spans="1:2">
      <c r="A202" s="24">
        <v>1130</v>
      </c>
      <c r="B202" s="24">
        <v>1</v>
      </c>
    </row>
    <row r="203" spans="1:2">
      <c r="A203" s="24">
        <v>929.4</v>
      </c>
      <c r="B203" s="24">
        <v>1</v>
      </c>
    </row>
    <row r="204" spans="1:2">
      <c r="A204" s="24">
        <v>584.1</v>
      </c>
      <c r="B204" s="24">
        <v>1</v>
      </c>
    </row>
    <row r="205" spans="1:2">
      <c r="A205" s="24">
        <v>817.7</v>
      </c>
      <c r="B205" s="24">
        <v>1</v>
      </c>
    </row>
    <row r="206" spans="1:2">
      <c r="A206" s="24">
        <v>1006</v>
      </c>
      <c r="B206" s="24">
        <v>1</v>
      </c>
    </row>
    <row r="207" spans="1:2">
      <c r="A207" s="24">
        <v>1245</v>
      </c>
      <c r="B207" s="24">
        <v>1</v>
      </c>
    </row>
    <row r="208" spans="1:2">
      <c r="A208" s="24">
        <v>1878</v>
      </c>
      <c r="B208" s="24">
        <v>1</v>
      </c>
    </row>
    <row r="209" spans="1:2">
      <c r="A209" s="24">
        <v>1132</v>
      </c>
      <c r="B209" s="24">
        <v>1</v>
      </c>
    </row>
    <row r="210" spans="1:2">
      <c r="A210" s="24">
        <v>1075</v>
      </c>
      <c r="B210" s="24">
        <v>1</v>
      </c>
    </row>
    <row r="211" spans="1:2">
      <c r="A211" s="24">
        <v>648.20000000000005</v>
      </c>
      <c r="B211" s="24">
        <v>1</v>
      </c>
    </row>
    <row r="212" spans="1:2">
      <c r="A212" s="24">
        <v>1076</v>
      </c>
      <c r="B212" s="24">
        <v>1</v>
      </c>
    </row>
    <row r="213" spans="1:2">
      <c r="A213" s="24">
        <v>728.2</v>
      </c>
      <c r="B213" s="24">
        <v>1</v>
      </c>
    </row>
    <row r="214" spans="1:2">
      <c r="A214" s="24">
        <v>705.6</v>
      </c>
      <c r="B214" s="24">
        <v>1</v>
      </c>
    </row>
    <row r="215" spans="1:2">
      <c r="A215" s="24">
        <v>1264</v>
      </c>
      <c r="B215" s="24">
        <v>1</v>
      </c>
    </row>
    <row r="216" spans="1:2">
      <c r="A216" s="24">
        <v>642.5</v>
      </c>
      <c r="B216" s="24">
        <v>1</v>
      </c>
    </row>
    <row r="217" spans="1:2">
      <c r="A217" s="24">
        <v>582.70000000000005</v>
      </c>
      <c r="B217" s="24">
        <v>1</v>
      </c>
    </row>
    <row r="218" spans="1:2">
      <c r="A218" s="24">
        <v>530.20000000000005</v>
      </c>
      <c r="B218" s="24">
        <v>1</v>
      </c>
    </row>
    <row r="219" spans="1:2">
      <c r="A219" s="24">
        <v>1509</v>
      </c>
      <c r="B219" s="24">
        <v>1</v>
      </c>
    </row>
    <row r="220" spans="1:2">
      <c r="A220" s="24">
        <v>682.5</v>
      </c>
      <c r="B220" s="24">
        <v>1</v>
      </c>
    </row>
    <row r="221" spans="1:2">
      <c r="A221" s="24">
        <v>782.6</v>
      </c>
      <c r="B221" s="24">
        <v>1</v>
      </c>
    </row>
    <row r="222" spans="1:2">
      <c r="A222" s="24">
        <v>982</v>
      </c>
      <c r="B222" s="24">
        <v>1</v>
      </c>
    </row>
    <row r="223" spans="1:2">
      <c r="A223" s="24">
        <v>1077</v>
      </c>
      <c r="B223" s="24">
        <v>1</v>
      </c>
    </row>
    <row r="224" spans="1:2">
      <c r="A224" s="24">
        <v>1761</v>
      </c>
      <c r="B224" s="24">
        <v>1</v>
      </c>
    </row>
    <row r="225" spans="1:2">
      <c r="A225" s="24">
        <v>572.6</v>
      </c>
      <c r="B225" s="24">
        <v>1</v>
      </c>
    </row>
    <row r="226" spans="1:2">
      <c r="A226" s="24">
        <v>1138</v>
      </c>
      <c r="B226" s="24">
        <v>1</v>
      </c>
    </row>
    <row r="227" spans="1:2">
      <c r="A227" s="24">
        <v>1192</v>
      </c>
      <c r="B227" s="24">
        <v>1</v>
      </c>
    </row>
    <row r="228" spans="1:2">
      <c r="A228" s="24">
        <v>748.9</v>
      </c>
      <c r="B228" s="24">
        <v>1</v>
      </c>
    </row>
    <row r="229" spans="1:2">
      <c r="A229" s="24">
        <v>809.8</v>
      </c>
      <c r="B229" s="24">
        <v>1</v>
      </c>
    </row>
    <row r="230" spans="1:2">
      <c r="A230" s="24">
        <v>1075</v>
      </c>
      <c r="B230" s="24">
        <v>1</v>
      </c>
    </row>
    <row r="231" spans="1:2">
      <c r="A231" s="24">
        <v>506.3</v>
      </c>
      <c r="B231" s="24">
        <v>1</v>
      </c>
    </row>
    <row r="232" spans="1:2">
      <c r="A232" s="24">
        <v>678.1</v>
      </c>
      <c r="B232" s="24">
        <v>1</v>
      </c>
    </row>
    <row r="233" spans="1:2">
      <c r="A233" s="24">
        <v>813</v>
      </c>
      <c r="B233" s="24">
        <v>1</v>
      </c>
    </row>
    <row r="234" spans="1:2">
      <c r="A234" s="24">
        <v>432</v>
      </c>
      <c r="B234" s="24">
        <v>1</v>
      </c>
    </row>
    <row r="235" spans="1:2">
      <c r="A235" s="24">
        <v>963.7</v>
      </c>
      <c r="B235" s="24">
        <v>1</v>
      </c>
    </row>
    <row r="236" spans="1:2">
      <c r="A236" s="24">
        <v>1157</v>
      </c>
      <c r="B236" s="24">
        <v>1</v>
      </c>
    </row>
    <row r="237" spans="1:2">
      <c r="A237" s="24">
        <v>1214</v>
      </c>
      <c r="B237" s="24">
        <v>1</v>
      </c>
    </row>
    <row r="238" spans="1:2">
      <c r="A238" s="24">
        <v>1686</v>
      </c>
      <c r="B238" s="24">
        <v>1</v>
      </c>
    </row>
    <row r="239" spans="1:2">
      <c r="A239" s="24">
        <v>886.3</v>
      </c>
      <c r="B239" s="24">
        <v>1</v>
      </c>
    </row>
    <row r="240" spans="1:2">
      <c r="A240" s="24">
        <v>984.6</v>
      </c>
      <c r="B240" s="24">
        <v>1</v>
      </c>
    </row>
    <row r="241" spans="1:2">
      <c r="A241" s="24">
        <v>565.4</v>
      </c>
      <c r="B241" s="24">
        <v>1</v>
      </c>
    </row>
    <row r="242" spans="1:2">
      <c r="A242" s="24">
        <v>736.9</v>
      </c>
      <c r="B242" s="24">
        <v>1</v>
      </c>
    </row>
    <row r="243" spans="1:2">
      <c r="A243" s="24">
        <v>832.9</v>
      </c>
      <c r="B243" s="24">
        <v>1</v>
      </c>
    </row>
    <row r="244" spans="1:2">
      <c r="A244" s="24">
        <v>2250</v>
      </c>
      <c r="B244" s="24">
        <v>1</v>
      </c>
    </row>
    <row r="245" spans="1:2">
      <c r="A245" s="24">
        <v>1311</v>
      </c>
      <c r="B245" s="24">
        <v>1</v>
      </c>
    </row>
    <row r="246" spans="1:2">
      <c r="A246" s="24">
        <v>766.6</v>
      </c>
      <c r="B246" s="24">
        <v>1</v>
      </c>
    </row>
    <row r="247" spans="1:2">
      <c r="A247" s="24">
        <v>710.6</v>
      </c>
      <c r="B247" s="24">
        <v>1</v>
      </c>
    </row>
    <row r="248" spans="1:2">
      <c r="A248" s="24">
        <v>1041</v>
      </c>
      <c r="B248" s="24">
        <v>1</v>
      </c>
    </row>
    <row r="249" spans="1:2">
      <c r="A249" s="24">
        <v>609.9</v>
      </c>
      <c r="B249" s="24">
        <v>1</v>
      </c>
    </row>
    <row r="250" spans="1:2">
      <c r="A250" s="24">
        <v>477.4</v>
      </c>
      <c r="B250" s="24">
        <v>1</v>
      </c>
    </row>
    <row r="251" spans="1:2">
      <c r="A251" s="24">
        <v>671.4</v>
      </c>
      <c r="B251" s="24">
        <v>1</v>
      </c>
    </row>
    <row r="252" spans="1:2">
      <c r="A252" s="24">
        <v>588.9</v>
      </c>
      <c r="B252" s="24">
        <v>1</v>
      </c>
    </row>
    <row r="253" spans="1:2">
      <c r="A253" s="24">
        <v>1024</v>
      </c>
      <c r="B253" s="24">
        <v>1</v>
      </c>
    </row>
    <row r="254" spans="1:2">
      <c r="A254" s="24">
        <v>1148</v>
      </c>
      <c r="B254" s="24">
        <v>1</v>
      </c>
    </row>
    <row r="255" spans="1:2">
      <c r="A255" s="24">
        <v>642.70000000000005</v>
      </c>
      <c r="B255" s="24">
        <v>1</v>
      </c>
    </row>
    <row r="256" spans="1:2">
      <c r="A256" s="24">
        <v>951.6</v>
      </c>
      <c r="B256" s="24">
        <v>1</v>
      </c>
    </row>
    <row r="257" spans="1:2">
      <c r="A257" s="24">
        <v>1685</v>
      </c>
      <c r="B257" s="24">
        <v>1</v>
      </c>
    </row>
    <row r="258" spans="1:2">
      <c r="A258" s="24">
        <v>597.79999999999995</v>
      </c>
      <c r="B258" s="24">
        <v>1</v>
      </c>
    </row>
    <row r="259" spans="1:2">
      <c r="A259" s="24">
        <v>716.6</v>
      </c>
      <c r="B259" s="24">
        <v>1</v>
      </c>
    </row>
    <row r="260" spans="1:2">
      <c r="A260" s="24">
        <v>904.3</v>
      </c>
      <c r="B260" s="24">
        <v>1</v>
      </c>
    </row>
    <row r="261" spans="1:2">
      <c r="A261" s="24">
        <v>1290</v>
      </c>
      <c r="B261" s="24">
        <v>1</v>
      </c>
    </row>
    <row r="262" spans="1:2">
      <c r="A262" s="24">
        <v>2499</v>
      </c>
      <c r="B262" s="24">
        <v>1</v>
      </c>
    </row>
    <row r="263" spans="1:2">
      <c r="A263" s="24">
        <v>948</v>
      </c>
      <c r="B263" s="24">
        <v>1</v>
      </c>
    </row>
    <row r="264" spans="1:2">
      <c r="A264" s="24">
        <v>610.70000000000005</v>
      </c>
      <c r="B264" s="24">
        <v>1</v>
      </c>
    </row>
    <row r="265" spans="1:2">
      <c r="A265" s="24">
        <v>578.9</v>
      </c>
      <c r="B265" s="24">
        <v>1</v>
      </c>
    </row>
    <row r="266" spans="1:2">
      <c r="A266" s="24">
        <v>1230</v>
      </c>
      <c r="B266" s="24">
        <v>1</v>
      </c>
    </row>
    <row r="267" spans="1:2">
      <c r="A267" s="24">
        <v>1223</v>
      </c>
      <c r="B267" s="24">
        <v>1</v>
      </c>
    </row>
    <row r="268" spans="1:2">
      <c r="A268" s="24">
        <v>761.3</v>
      </c>
      <c r="B268" s="24">
        <v>1</v>
      </c>
    </row>
    <row r="269" spans="1:2">
      <c r="A269" s="24">
        <v>503.2</v>
      </c>
      <c r="B269" s="24">
        <v>1</v>
      </c>
    </row>
    <row r="270" spans="1:2">
      <c r="A270" s="24">
        <v>895</v>
      </c>
      <c r="B270" s="24">
        <v>1</v>
      </c>
    </row>
    <row r="271" spans="1:2">
      <c r="A271" s="24">
        <v>1319</v>
      </c>
      <c r="B271" s="24">
        <v>1</v>
      </c>
    </row>
    <row r="272" spans="1:2">
      <c r="A272" s="24">
        <v>1670</v>
      </c>
      <c r="B272" s="24">
        <v>1</v>
      </c>
    </row>
    <row r="273" spans="1:2">
      <c r="A273" s="24">
        <v>1306</v>
      </c>
      <c r="B273" s="24">
        <v>1</v>
      </c>
    </row>
    <row r="274" spans="1:2">
      <c r="A274" s="24">
        <v>920.6</v>
      </c>
      <c r="B274" s="24">
        <v>1</v>
      </c>
    </row>
    <row r="275" spans="1:2">
      <c r="A275" s="24">
        <v>1155</v>
      </c>
      <c r="B275" s="24">
        <v>1</v>
      </c>
    </row>
    <row r="276" spans="1:2">
      <c r="A276" s="24">
        <v>1364</v>
      </c>
      <c r="B276" s="24">
        <v>1</v>
      </c>
    </row>
    <row r="277" spans="1:2">
      <c r="A277" s="24">
        <v>1206</v>
      </c>
      <c r="B277" s="24">
        <v>1</v>
      </c>
    </row>
    <row r="278" spans="1:2">
      <c r="A278" s="24">
        <v>928.2</v>
      </c>
      <c r="B278" s="24">
        <v>1</v>
      </c>
    </row>
    <row r="279" spans="1:2">
      <c r="A279" s="24">
        <v>1169</v>
      </c>
      <c r="B279" s="24">
        <v>1</v>
      </c>
    </row>
    <row r="280" spans="1:2">
      <c r="A280" s="24">
        <v>602.4</v>
      </c>
      <c r="B280" s="24">
        <v>1</v>
      </c>
    </row>
    <row r="281" spans="1:2">
      <c r="A281" s="24">
        <v>1207</v>
      </c>
      <c r="B281" s="24">
        <v>1</v>
      </c>
    </row>
    <row r="282" spans="1:2">
      <c r="A282" s="24">
        <v>713.3</v>
      </c>
      <c r="B282" s="24">
        <v>1</v>
      </c>
    </row>
    <row r="283" spans="1:2">
      <c r="A283" s="24">
        <v>773.5</v>
      </c>
      <c r="B283" s="24">
        <v>1</v>
      </c>
    </row>
    <row r="284" spans="1:2">
      <c r="A284" s="24">
        <v>744.9</v>
      </c>
      <c r="B284" s="24">
        <v>1</v>
      </c>
    </row>
    <row r="285" spans="1:2">
      <c r="A285" s="24">
        <v>1288</v>
      </c>
      <c r="B285" s="24">
        <v>1</v>
      </c>
    </row>
    <row r="286" spans="1:2">
      <c r="A286" s="24">
        <v>933.1</v>
      </c>
      <c r="B286" s="24">
        <v>1</v>
      </c>
    </row>
    <row r="287" spans="1:2">
      <c r="A287" s="24">
        <v>947.8</v>
      </c>
      <c r="B287" s="24">
        <v>1</v>
      </c>
    </row>
    <row r="288" spans="1:2">
      <c r="A288" s="24">
        <v>758.6</v>
      </c>
      <c r="B288" s="24">
        <v>1</v>
      </c>
    </row>
    <row r="289" spans="1:2">
      <c r="A289" s="24">
        <v>928.3</v>
      </c>
      <c r="B289" s="24">
        <v>1</v>
      </c>
    </row>
    <row r="290" spans="1:2">
      <c r="A290" s="24">
        <v>1419</v>
      </c>
      <c r="B290" s="24">
        <v>1</v>
      </c>
    </row>
    <row r="291" spans="1:2">
      <c r="A291" s="24">
        <v>1491</v>
      </c>
      <c r="B291" s="24">
        <v>1</v>
      </c>
    </row>
    <row r="292" spans="1:2">
      <c r="A292" s="24">
        <v>998.9</v>
      </c>
      <c r="B292" s="24">
        <v>1</v>
      </c>
    </row>
    <row r="293" spans="1:2">
      <c r="A293" s="24">
        <v>1102</v>
      </c>
      <c r="B293" s="24">
        <v>1</v>
      </c>
    </row>
    <row r="294" spans="1:2">
      <c r="A294" s="24">
        <v>1138</v>
      </c>
      <c r="B294" s="24">
        <v>1</v>
      </c>
    </row>
    <row r="295" spans="1:2">
      <c r="A295" s="24">
        <v>1145</v>
      </c>
      <c r="B295" s="24">
        <v>1</v>
      </c>
    </row>
    <row r="296" spans="1:2">
      <c r="A296" s="24">
        <v>805.1</v>
      </c>
      <c r="B296" s="24">
        <v>1</v>
      </c>
    </row>
    <row r="297" spans="1:2">
      <c r="A297" s="24">
        <v>431.1</v>
      </c>
      <c r="B297" s="24">
        <v>1</v>
      </c>
    </row>
    <row r="298" spans="1:2">
      <c r="A298" s="24">
        <v>1217</v>
      </c>
      <c r="B298" s="24">
        <v>1</v>
      </c>
    </row>
    <row r="299" spans="1:2">
      <c r="A299" s="24">
        <v>1247</v>
      </c>
      <c r="B299" s="24">
        <v>1</v>
      </c>
    </row>
    <row r="300" spans="1:2">
      <c r="A300" s="24">
        <v>1027</v>
      </c>
      <c r="B300" s="24">
        <v>1</v>
      </c>
    </row>
    <row r="301" spans="1:2">
      <c r="A301" s="24">
        <v>1274</v>
      </c>
      <c r="B301" s="24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7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Area'!A1</f>
        <v>area_mean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B293*LN(B293/D293)+C293*LN(C293/D293)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2">[1]!LogitSummary('D.DF1 Area'!A2:B301)</f>
        <v>143.5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3.6806394669517501E-3</v>
      </c>
      <c r="G4" s="5">
        <f>D4*F4</f>
        <v>3.6806394669517501E-3</v>
      </c>
      <c r="H4" s="7">
        <f>D4-G4</f>
        <v>0.99631936053304826</v>
      </c>
      <c r="I4" s="5">
        <f>IFERROR(D4*(E4*LN(F4)+(1-E4)*LN(1-F4)),0)</f>
        <v>-3.6874296870832101E-3</v>
      </c>
      <c r="J4" s="7">
        <f>100*IF(F4&gt;=$X$10,B4/D4,C4/D4)</f>
        <v>100</v>
      </c>
      <c r="K4">
        <f>IFERROR((B4-G4)^2/G4+(C4-H4)^2/H4,0)</f>
        <v>3.6942366200557858E-3</v>
      </c>
      <c r="O4" t="s">
        <v>58</v>
      </c>
      <c r="P4" s="17">
        <f>I293</f>
        <v>-96.062567439197636</v>
      </c>
      <c r="R4" s="5">
        <f t="array" ref="R4:S5">MINVERSE(MMULT(TRANSPOSE([1]!DESIGN(A4:A292)),F4:F292*(1-F4:F292)*D4:D292*[1]!DESIGN(A4:A292)))</f>
        <v>0.78121601062114332</v>
      </c>
      <c r="S4" s="7">
        <v>-1.2962293869145092E-3</v>
      </c>
      <c r="U4" s="15">
        <f t="array" ref="U4:U5">MMULT(R4:S5,MMULT(TRANSPOSE([1]!DESIGN(A4:A292)),D4:D292*(E4:E292-F4:F292)))</f>
        <v>-6.9025778829651498E-3</v>
      </c>
      <c r="W4" t="s">
        <v>51</v>
      </c>
      <c r="X4" s="5">
        <f>SUMIF(F4:F292,"&gt;="&amp;X10,B4:B292)</f>
        <v>120</v>
      </c>
      <c r="Y4" s="7">
        <f>SUMIF(F4:F292,"&gt;="&amp;X10,C4:C292)</f>
        <v>18</v>
      </c>
      <c r="Z4">
        <f>X4+Y4</f>
        <v>138</v>
      </c>
      <c r="AE4">
        <v>0</v>
      </c>
      <c r="AF4">
        <v>0</v>
      </c>
      <c r="AG4">
        <f>1-AE4/AE$293</f>
        <v>1</v>
      </c>
      <c r="AH4">
        <f>1-AF4/AF$293</f>
        <v>1</v>
      </c>
      <c r="AI4">
        <f>(AG4-AG5)*AH4</f>
        <v>6.6666666666667096E-3</v>
      </c>
    </row>
    <row r="5" spans="1:35">
      <c r="A5">
        <v>201.9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7.3670608251444752E-3</v>
      </c>
      <c r="G5" s="8">
        <f t="shared" ref="G5:G68" si="3">D5*F5</f>
        <v>7.3670608251444752E-3</v>
      </c>
      <c r="H5" s="10">
        <f t="shared" ref="H5:H68" si="4">D5-G5</f>
        <v>0.99263293917485551</v>
      </c>
      <c r="I5" s="8">
        <f t="shared" ref="I5:I68" si="5">IFERROR(D5*(E5*LN(F5)+(1-E5)*LN(1-F5)),0)</f>
        <v>-7.3943316374520795E-3</v>
      </c>
      <c r="J5" s="10">
        <f t="shared" ref="J5:J68" si="6">100*IF(F5&gt;=$X$10,B5/D5,C5/D5)</f>
        <v>100</v>
      </c>
      <c r="K5">
        <f t="shared" ref="K5:K68" si="7">IFERROR((B5-G5)^2/G5+(C5-H5)^2/H5,0)</f>
        <v>7.4217372146329142E-3</v>
      </c>
      <c r="M5" s="15">
        <v>-7.3152147032767187</v>
      </c>
      <c r="R5" s="11">
        <v>-1.2962293869145092E-3</v>
      </c>
      <c r="S5" s="13">
        <v>2.2449672971698368E-6</v>
      </c>
      <c r="U5" s="17">
        <v>1.1881876879309126E-5</v>
      </c>
      <c r="W5" t="s">
        <v>52</v>
      </c>
      <c r="X5" s="11">
        <f>X6-X4</f>
        <v>30</v>
      </c>
      <c r="Y5" s="13">
        <f>Y6-Y4</f>
        <v>132</v>
      </c>
      <c r="Z5">
        <f t="shared" ref="Z5:Z6" si="8">X5+Y5</f>
        <v>162</v>
      </c>
      <c r="AB5">
        <f t="array" ref="AB5:AD293">[1]!SelectCols(B4:F292,"5,2,1",1)</f>
        <v>3.6806394669517501E-3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G68" si="9">1-AE5/AE$293</f>
        <v>0.99333333333333329</v>
      </c>
      <c r="AH5">
        <f t="shared" ref="AH5:AH68" si="10">1-AF5/AF$293</f>
        <v>1</v>
      </c>
      <c r="AI5">
        <f t="shared" ref="AI5:AI68" si="11">(AG5-AG6)*AH5</f>
        <v>6.6666666666665986E-3</v>
      </c>
    </row>
    <row r="6" spans="1:35">
      <c r="A6">
        <v>203.9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7.5438484976252506E-3</v>
      </c>
      <c r="G6" s="8">
        <f t="shared" si="3"/>
        <v>7.5438484976252506E-3</v>
      </c>
      <c r="H6" s="10">
        <f t="shared" si="4"/>
        <v>0.99245615150237476</v>
      </c>
      <c r="I6" s="8">
        <f t="shared" si="5"/>
        <v>-7.5724472432235285E-3</v>
      </c>
      <c r="J6" s="10">
        <f t="shared" si="6"/>
        <v>100</v>
      </c>
      <c r="K6">
        <f t="shared" si="7"/>
        <v>7.601190728885516E-3</v>
      </c>
      <c r="M6" s="17">
        <v>1.1945877068013738E-2</v>
      </c>
      <c r="O6" t="s">
        <v>59</v>
      </c>
      <c r="P6" s="15">
        <f>2*(P4-P3)</f>
        <v>223.7631734575719</v>
      </c>
      <c r="X6">
        <f>B293</f>
        <v>150</v>
      </c>
      <c r="Y6">
        <f>C293</f>
        <v>150</v>
      </c>
      <c r="Z6">
        <f t="shared" si="8"/>
        <v>300</v>
      </c>
      <c r="AB6">
        <v>7.3670608251444752E-3</v>
      </c>
      <c r="AC6">
        <v>1</v>
      </c>
      <c r="AD6">
        <v>0</v>
      </c>
      <c r="AE6">
        <f t="shared" ref="AE6:AE69" si="12">AE5+AC6</f>
        <v>2</v>
      </c>
      <c r="AF6">
        <f t="shared" ref="AF6:AF69" si="13">AF5+AD6</f>
        <v>0</v>
      </c>
      <c r="AG6">
        <f t="shared" si="9"/>
        <v>0.98666666666666669</v>
      </c>
      <c r="AH6">
        <f t="shared" si="10"/>
        <v>1</v>
      </c>
      <c r="AI6">
        <f t="shared" si="11"/>
        <v>6.6666666666667096E-3</v>
      </c>
    </row>
    <row r="7" spans="1:35">
      <c r="A7">
        <v>221.8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9.3256318466888814E-3</v>
      </c>
      <c r="G7" s="8">
        <f t="shared" si="3"/>
        <v>9.3256318466888814E-3</v>
      </c>
      <c r="H7" s="10">
        <f t="shared" si="4"/>
        <v>0.99067436815331111</v>
      </c>
      <c r="I7" s="8">
        <f t="shared" si="5"/>
        <v>-9.3693877984225796E-3</v>
      </c>
      <c r="J7" s="10">
        <f t="shared" si="6"/>
        <v>100</v>
      </c>
      <c r="K7">
        <f t="shared" si="7"/>
        <v>9.4134179165980998E-3</v>
      </c>
      <c r="O7" t="s">
        <v>60</v>
      </c>
      <c r="P7" s="16">
        <f>COUNT(A4)</f>
        <v>1</v>
      </c>
      <c r="AB7">
        <v>7.5438484976252506E-3</v>
      </c>
      <c r="AC7">
        <v>1</v>
      </c>
      <c r="AD7">
        <v>0</v>
      </c>
      <c r="AE7">
        <f t="shared" si="12"/>
        <v>3</v>
      </c>
      <c r="AF7">
        <f t="shared" si="13"/>
        <v>0</v>
      </c>
      <c r="AG7">
        <f t="shared" si="9"/>
        <v>0.98</v>
      </c>
      <c r="AH7">
        <f t="shared" si="10"/>
        <v>1</v>
      </c>
      <c r="AI7">
        <f t="shared" si="11"/>
        <v>6.6666666666665986E-3</v>
      </c>
    </row>
    <row r="8" spans="1:35">
      <c r="A8">
        <v>224.5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9.6283795953403684E-3</v>
      </c>
      <c r="G8" s="8">
        <f t="shared" si="3"/>
        <v>9.6283795953403684E-3</v>
      </c>
      <c r="H8" s="10">
        <f t="shared" si="4"/>
        <v>0.99037162040465965</v>
      </c>
      <c r="I8" s="8">
        <f t="shared" si="5"/>
        <v>-9.6750321426295437E-3</v>
      </c>
      <c r="J8" s="10">
        <f t="shared" si="6"/>
        <v>100</v>
      </c>
      <c r="K8">
        <f t="shared" si="7"/>
        <v>9.7219865724810176E-3</v>
      </c>
      <c r="O8" t="s">
        <v>61</v>
      </c>
      <c r="P8" s="16">
        <f>CHIDIST(P6,P7)</f>
        <v>1.3663764450082119E-50</v>
      </c>
      <c r="W8" t="s">
        <v>80</v>
      </c>
      <c r="X8" s="21">
        <f>X4/X6</f>
        <v>0.8</v>
      </c>
      <c r="Y8" s="22">
        <f>Y5/Y6</f>
        <v>0.88</v>
      </c>
      <c r="Z8">
        <f>(X4+Y5)/Z6</f>
        <v>0.84</v>
      </c>
      <c r="AB8">
        <v>9.3256318466888814E-3</v>
      </c>
      <c r="AC8">
        <v>1</v>
      </c>
      <c r="AD8">
        <v>0</v>
      </c>
      <c r="AE8">
        <f t="shared" si="12"/>
        <v>4</v>
      </c>
      <c r="AF8">
        <f t="shared" si="13"/>
        <v>0</v>
      </c>
      <c r="AG8">
        <f t="shared" si="9"/>
        <v>0.97333333333333338</v>
      </c>
      <c r="AH8">
        <f t="shared" si="10"/>
        <v>1</v>
      </c>
      <c r="AI8">
        <f t="shared" si="11"/>
        <v>6.6666666666667096E-3</v>
      </c>
    </row>
    <row r="9" spans="1:35">
      <c r="A9">
        <v>227.2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9.940857138462534E-3</v>
      </c>
      <c r="G9" s="8">
        <f t="shared" si="3"/>
        <v>9.940857138462534E-3</v>
      </c>
      <c r="H9" s="10">
        <f t="shared" si="4"/>
        <v>0.99005914286153751</v>
      </c>
      <c r="I9" s="8">
        <f t="shared" si="5"/>
        <v>-9.9905973737006541E-3</v>
      </c>
      <c r="J9" s="10">
        <f t="shared" si="6"/>
        <v>100</v>
      </c>
      <c r="K9">
        <f t="shared" si="7"/>
        <v>1.0040670004552233E-2</v>
      </c>
      <c r="O9" t="s">
        <v>62</v>
      </c>
      <c r="P9" s="16">
        <v>0.05</v>
      </c>
      <c r="AB9">
        <v>9.6283795953403684E-3</v>
      </c>
      <c r="AC9">
        <v>1</v>
      </c>
      <c r="AD9">
        <v>0</v>
      </c>
      <c r="AE9">
        <f t="shared" si="12"/>
        <v>5</v>
      </c>
      <c r="AF9">
        <f t="shared" si="13"/>
        <v>0</v>
      </c>
      <c r="AG9">
        <f t="shared" si="9"/>
        <v>0.96666666666666667</v>
      </c>
      <c r="AH9">
        <f t="shared" si="10"/>
        <v>1</v>
      </c>
      <c r="AI9">
        <f t="shared" si="11"/>
        <v>6.6666666666667096E-3</v>
      </c>
    </row>
    <row r="10" spans="1:35">
      <c r="A10">
        <v>230.9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1.0385429932921027E-2</v>
      </c>
      <c r="G10" s="8">
        <f t="shared" si="3"/>
        <v>1.0385429932921027E-2</v>
      </c>
      <c r="H10" s="10">
        <f t="shared" si="4"/>
        <v>0.98961457006707898</v>
      </c>
      <c r="I10" s="8">
        <f t="shared" si="5"/>
        <v>-1.0439734824007339E-2</v>
      </c>
      <c r="J10" s="10">
        <f t="shared" si="6"/>
        <v>100</v>
      </c>
      <c r="K10">
        <f t="shared" si="7"/>
        <v>1.0494418985986707E-2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9.940857138462534E-3</v>
      </c>
      <c r="AC10">
        <v>1</v>
      </c>
      <c r="AD10">
        <v>0</v>
      </c>
      <c r="AE10">
        <f t="shared" si="12"/>
        <v>6</v>
      </c>
      <c r="AF10">
        <f t="shared" si="13"/>
        <v>0</v>
      </c>
      <c r="AG10">
        <f t="shared" si="9"/>
        <v>0.96</v>
      </c>
      <c r="AH10">
        <f t="shared" si="10"/>
        <v>1</v>
      </c>
      <c r="AI10">
        <f t="shared" si="11"/>
        <v>6.6666666666665986E-3</v>
      </c>
    </row>
    <row r="11" spans="1:35">
      <c r="A11">
        <v>244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1.2123395486413122E-2</v>
      </c>
      <c r="G11" s="8">
        <f t="shared" si="3"/>
        <v>1.2123395486413122E-2</v>
      </c>
      <c r="H11" s="10">
        <f t="shared" si="4"/>
        <v>0.98787660451358683</v>
      </c>
      <c r="I11" s="8">
        <f t="shared" si="5"/>
        <v>-1.2197483251218787E-2</v>
      </c>
      <c r="J11" s="10">
        <f t="shared" si="6"/>
        <v>100</v>
      </c>
      <c r="K11">
        <f t="shared" si="7"/>
        <v>1.2272175928675294E-2</v>
      </c>
      <c r="AB11">
        <v>1.0385429932921027E-2</v>
      </c>
      <c r="AC11">
        <v>1</v>
      </c>
      <c r="AD11">
        <v>0</v>
      </c>
      <c r="AE11">
        <f t="shared" si="12"/>
        <v>7</v>
      </c>
      <c r="AF11">
        <f t="shared" si="13"/>
        <v>0</v>
      </c>
      <c r="AG11">
        <f t="shared" si="9"/>
        <v>0.95333333333333337</v>
      </c>
      <c r="AH11">
        <f t="shared" si="10"/>
        <v>1</v>
      </c>
      <c r="AI11">
        <f t="shared" si="11"/>
        <v>6.6666666666667096E-3</v>
      </c>
    </row>
    <row r="12" spans="1:35">
      <c r="A12">
        <v>245.2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1.2296284255916244E-2</v>
      </c>
      <c r="G12" s="8">
        <f t="shared" si="3"/>
        <v>1.2296284255916244E-2</v>
      </c>
      <c r="H12" s="10">
        <f t="shared" si="4"/>
        <v>0.98770371574408378</v>
      </c>
      <c r="I12" s="8">
        <f t="shared" si="5"/>
        <v>-1.2372509058240253E-2</v>
      </c>
      <c r="J12" s="10">
        <f t="shared" si="6"/>
        <v>100</v>
      </c>
      <c r="K12">
        <f t="shared" si="7"/>
        <v>1.2449365189086965E-2</v>
      </c>
      <c r="O12" t="s">
        <v>64</v>
      </c>
      <c r="P12" s="15">
        <f>1-P4/P3</f>
        <v>0.53803670113469315</v>
      </c>
      <c r="AB12">
        <v>1.2123395486413122E-2</v>
      </c>
      <c r="AC12">
        <v>1</v>
      </c>
      <c r="AD12">
        <v>0</v>
      </c>
      <c r="AE12">
        <f t="shared" si="12"/>
        <v>8</v>
      </c>
      <c r="AF12">
        <f t="shared" si="13"/>
        <v>0</v>
      </c>
      <c r="AG12">
        <f t="shared" si="9"/>
        <v>0.94666666666666666</v>
      </c>
      <c r="AH12">
        <f t="shared" si="10"/>
        <v>1</v>
      </c>
      <c r="AI12">
        <f t="shared" si="11"/>
        <v>6.6666666666667096E-3</v>
      </c>
    </row>
    <row r="13" spans="1:35">
      <c r="A13">
        <v>250.5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1.3089454485024868E-2</v>
      </c>
      <c r="G13" s="8">
        <f t="shared" si="3"/>
        <v>1.3089454485024868E-2</v>
      </c>
      <c r="H13" s="10">
        <f t="shared" si="4"/>
        <v>0.98691054551497515</v>
      </c>
      <c r="I13" s="8">
        <f t="shared" si="5"/>
        <v>-1.3175876366305942E-2</v>
      </c>
      <c r="J13" s="10">
        <f t="shared" si="6"/>
        <v>100</v>
      </c>
      <c r="K13">
        <f t="shared" si="7"/>
        <v>1.326306071458049E-2</v>
      </c>
      <c r="O13" t="s">
        <v>65</v>
      </c>
      <c r="P13" s="16">
        <f>1-EXP((-2/D293)*(P4-P3))</f>
        <v>0.52568197566938335</v>
      </c>
      <c r="AB13">
        <v>1.2296284255916244E-2</v>
      </c>
      <c r="AC13">
        <v>1</v>
      </c>
      <c r="AD13">
        <v>0</v>
      </c>
      <c r="AE13">
        <f t="shared" si="12"/>
        <v>9</v>
      </c>
      <c r="AF13">
        <f t="shared" si="13"/>
        <v>0</v>
      </c>
      <c r="AG13">
        <f t="shared" si="9"/>
        <v>0.94</v>
      </c>
      <c r="AH13">
        <f t="shared" si="10"/>
        <v>1</v>
      </c>
      <c r="AI13">
        <f t="shared" si="11"/>
        <v>6.6666666666665986E-3</v>
      </c>
    </row>
    <row r="14" spans="1:35">
      <c r="A14">
        <v>260.89999999999998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1.4795365562465339E-2</v>
      </c>
      <c r="G14" s="8">
        <f t="shared" si="3"/>
        <v>1.4795365562465339E-2</v>
      </c>
      <c r="H14" s="10">
        <f t="shared" si="4"/>
        <v>0.9852046344375347</v>
      </c>
      <c r="I14" s="8">
        <f t="shared" si="5"/>
        <v>-1.4905908689231263E-2</v>
      </c>
      <c r="J14" s="10">
        <f t="shared" si="6"/>
        <v>100</v>
      </c>
      <c r="K14">
        <f t="shared" si="7"/>
        <v>1.5017555790236607E-2</v>
      </c>
      <c r="O14" t="s">
        <v>66</v>
      </c>
      <c r="P14" s="17">
        <f>P13/(1-EXP(2*P3/D293))</f>
        <v>0.70090930089251113</v>
      </c>
      <c r="AB14">
        <v>1.3089454485024868E-2</v>
      </c>
      <c r="AC14">
        <v>1</v>
      </c>
      <c r="AD14">
        <v>0</v>
      </c>
      <c r="AE14">
        <f t="shared" si="12"/>
        <v>10</v>
      </c>
      <c r="AF14">
        <f t="shared" si="13"/>
        <v>0</v>
      </c>
      <c r="AG14">
        <f t="shared" si="9"/>
        <v>0.93333333333333335</v>
      </c>
      <c r="AH14">
        <f t="shared" si="10"/>
        <v>1</v>
      </c>
      <c r="AI14">
        <f t="shared" si="11"/>
        <v>6.6666666666667096E-3</v>
      </c>
    </row>
    <row r="15" spans="1:35">
      <c r="A15">
        <v>269.39999999999998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1.6350753075967409E-2</v>
      </c>
      <c r="G15" s="8">
        <f t="shared" si="3"/>
        <v>1.6350753075967409E-2</v>
      </c>
      <c r="H15" s="10">
        <f t="shared" si="4"/>
        <v>0.98364924692403255</v>
      </c>
      <c r="I15" s="8">
        <f t="shared" si="5"/>
        <v>-1.6485901853575333E-2</v>
      </c>
      <c r="J15" s="10">
        <f t="shared" si="6"/>
        <v>100</v>
      </c>
      <c r="K15">
        <f t="shared" si="7"/>
        <v>1.6622544191537598E-2</v>
      </c>
      <c r="AB15">
        <v>1.4795365562465339E-2</v>
      </c>
      <c r="AC15">
        <v>1</v>
      </c>
      <c r="AD15">
        <v>0</v>
      </c>
      <c r="AE15">
        <f t="shared" si="12"/>
        <v>11</v>
      </c>
      <c r="AF15">
        <f t="shared" si="13"/>
        <v>0</v>
      </c>
      <c r="AG15">
        <f t="shared" si="9"/>
        <v>0.92666666666666664</v>
      </c>
      <c r="AH15">
        <f t="shared" si="10"/>
        <v>1</v>
      </c>
      <c r="AI15">
        <f t="shared" si="11"/>
        <v>6.6666666666665986E-3</v>
      </c>
    </row>
    <row r="16" spans="1:35">
      <c r="A16">
        <v>273.89999999999998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1.7238199077950645E-2</v>
      </c>
      <c r="G16" s="8">
        <f t="shared" si="3"/>
        <v>1.7238199077950645E-2</v>
      </c>
      <c r="H16" s="10">
        <f t="shared" si="4"/>
        <v>0.98276180092204934</v>
      </c>
      <c r="I16" s="8">
        <f t="shared" si="5"/>
        <v>-1.7388506691160158E-2</v>
      </c>
      <c r="J16" s="10">
        <f t="shared" si="6"/>
        <v>100</v>
      </c>
      <c r="K16">
        <f t="shared" si="7"/>
        <v>1.7540566861448396E-2</v>
      </c>
      <c r="O16" t="s">
        <v>67</v>
      </c>
      <c r="P16" s="15">
        <f>K293</f>
        <v>210.15053720554278</v>
      </c>
      <c r="AB16">
        <v>1.6350753075967409E-2</v>
      </c>
      <c r="AC16">
        <v>1</v>
      </c>
      <c r="AD16">
        <v>0</v>
      </c>
      <c r="AE16">
        <f t="shared" si="12"/>
        <v>12</v>
      </c>
      <c r="AF16">
        <f t="shared" si="13"/>
        <v>0</v>
      </c>
      <c r="AG16">
        <f t="shared" si="9"/>
        <v>0.92</v>
      </c>
      <c r="AH16">
        <f t="shared" si="10"/>
        <v>1</v>
      </c>
      <c r="AI16">
        <f t="shared" si="11"/>
        <v>6.6666666666667096E-3</v>
      </c>
    </row>
    <row r="17" spans="1:35">
      <c r="A17">
        <v>279.60000000000002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1.843047187134559E-2</v>
      </c>
      <c r="G17" s="8">
        <f t="shared" si="3"/>
        <v>1.843047187134559E-2</v>
      </c>
      <c r="H17" s="10">
        <f t="shared" si="4"/>
        <v>0.98156952812865439</v>
      </c>
      <c r="I17" s="8">
        <f t="shared" si="5"/>
        <v>-1.8602429130999267E-2</v>
      </c>
      <c r="J17" s="10">
        <f t="shared" si="6"/>
        <v>100</v>
      </c>
      <c r="K17">
        <f t="shared" si="7"/>
        <v>1.8776532220272743E-2</v>
      </c>
      <c r="O17" t="s">
        <v>60</v>
      </c>
      <c r="P17" s="16">
        <f>COUNT(D4:D292)-2</f>
        <v>287</v>
      </c>
      <c r="AB17">
        <v>1.7238199077950645E-2</v>
      </c>
      <c r="AC17">
        <v>1</v>
      </c>
      <c r="AD17">
        <v>0</v>
      </c>
      <c r="AE17">
        <f t="shared" si="12"/>
        <v>13</v>
      </c>
      <c r="AF17">
        <f t="shared" si="13"/>
        <v>0</v>
      </c>
      <c r="AG17">
        <f t="shared" si="9"/>
        <v>0.91333333333333333</v>
      </c>
      <c r="AH17">
        <f t="shared" si="10"/>
        <v>1</v>
      </c>
      <c r="AI17">
        <f t="shared" si="11"/>
        <v>6.6666666666667096E-3</v>
      </c>
    </row>
    <row r="18" spans="1:35">
      <c r="A18">
        <v>288.10000000000002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2.0360108614801652E-2</v>
      </c>
      <c r="G18" s="8">
        <f t="shared" si="3"/>
        <v>2.0360108614801652E-2</v>
      </c>
      <c r="H18" s="10">
        <f t="shared" si="4"/>
        <v>0.97963989138519836</v>
      </c>
      <c r="I18" s="8">
        <f t="shared" si="5"/>
        <v>-2.0570232616874896E-2</v>
      </c>
      <c r="J18" s="10">
        <f t="shared" si="6"/>
        <v>100</v>
      </c>
      <c r="K18">
        <f t="shared" si="7"/>
        <v>2.0783258005156076E-2</v>
      </c>
      <c r="O18" t="s">
        <v>61</v>
      </c>
      <c r="P18" s="16">
        <f>CHIDIST(P16,P17)</f>
        <v>0.99978474033404363</v>
      </c>
      <c r="AB18">
        <v>1.843047187134559E-2</v>
      </c>
      <c r="AC18">
        <v>1</v>
      </c>
      <c r="AD18">
        <v>0</v>
      </c>
      <c r="AE18">
        <f t="shared" si="12"/>
        <v>14</v>
      </c>
      <c r="AF18">
        <f t="shared" si="13"/>
        <v>0</v>
      </c>
      <c r="AG18">
        <f t="shared" si="9"/>
        <v>0.90666666666666662</v>
      </c>
      <c r="AH18">
        <f t="shared" si="10"/>
        <v>1</v>
      </c>
      <c r="AI18">
        <f t="shared" si="11"/>
        <v>6.6666666666665986E-3</v>
      </c>
    </row>
    <row r="19" spans="1:35">
      <c r="A19">
        <v>288.5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2.0455634320080091E-2</v>
      </c>
      <c r="G19" s="8">
        <f t="shared" si="3"/>
        <v>2.0455634320080091E-2</v>
      </c>
      <c r="H19" s="10">
        <f t="shared" si="4"/>
        <v>0.97954436567991987</v>
      </c>
      <c r="I19" s="8">
        <f t="shared" si="5"/>
        <v>-2.0667748412042917E-2</v>
      </c>
      <c r="J19" s="10">
        <f t="shared" si="6"/>
        <v>100</v>
      </c>
      <c r="K19">
        <f t="shared" si="7"/>
        <v>2.0882805349894958E-2</v>
      </c>
      <c r="O19" t="s">
        <v>62</v>
      </c>
      <c r="P19" s="16">
        <f>P9</f>
        <v>0.05</v>
      </c>
      <c r="AB19">
        <v>2.0360108614801652E-2</v>
      </c>
      <c r="AC19">
        <v>1</v>
      </c>
      <c r="AD19">
        <v>0</v>
      </c>
      <c r="AE19">
        <f t="shared" si="12"/>
        <v>15</v>
      </c>
      <c r="AF19">
        <f t="shared" si="13"/>
        <v>0</v>
      </c>
      <c r="AG19">
        <f t="shared" si="9"/>
        <v>0.9</v>
      </c>
      <c r="AH19">
        <f t="shared" si="10"/>
        <v>1</v>
      </c>
      <c r="AI19">
        <f t="shared" si="11"/>
        <v>6.6666666666667096E-3</v>
      </c>
    </row>
    <row r="20" spans="1:35">
      <c r="A20">
        <v>289.89999999999998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2.0793442391912883E-2</v>
      </c>
      <c r="G20" s="8">
        <f t="shared" si="3"/>
        <v>2.0793442391912883E-2</v>
      </c>
      <c r="H20" s="10">
        <f t="shared" si="4"/>
        <v>0.97920655760808717</v>
      </c>
      <c r="I20" s="8">
        <f t="shared" si="5"/>
        <v>-2.1012670342815783E-2</v>
      </c>
      <c r="J20" s="10">
        <f t="shared" si="6"/>
        <v>100</v>
      </c>
      <c r="K20">
        <f t="shared" si="7"/>
        <v>2.1234990952986598E-2</v>
      </c>
      <c r="O20" t="s">
        <v>63</v>
      </c>
      <c r="P20" s="18" t="str">
        <f>IF(P18&lt;P19,"yes","no")</f>
        <v>no</v>
      </c>
      <c r="AB20">
        <v>2.0455634320080091E-2</v>
      </c>
      <c r="AC20">
        <v>1</v>
      </c>
      <c r="AD20">
        <v>0</v>
      </c>
      <c r="AE20">
        <f t="shared" si="12"/>
        <v>16</v>
      </c>
      <c r="AF20">
        <f t="shared" si="13"/>
        <v>0</v>
      </c>
      <c r="AG20">
        <f t="shared" si="9"/>
        <v>0.89333333333333331</v>
      </c>
      <c r="AH20">
        <f t="shared" si="10"/>
        <v>1</v>
      </c>
      <c r="AI20">
        <f t="shared" si="11"/>
        <v>6.6666666666665986E-3</v>
      </c>
    </row>
    <row r="21" spans="1:35">
      <c r="A21">
        <v>290.2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2.0866537114034765E-2</v>
      </c>
      <c r="G21" s="8">
        <f t="shared" si="3"/>
        <v>2.0866537114034765E-2</v>
      </c>
      <c r="H21" s="10">
        <f t="shared" si="4"/>
        <v>0.97913346288596526</v>
      </c>
      <c r="I21" s="8">
        <f t="shared" si="5"/>
        <v>-2.1087320016918258E-2</v>
      </c>
      <c r="J21" s="10">
        <f t="shared" si="6"/>
        <v>100</v>
      </c>
      <c r="K21">
        <f t="shared" si="7"/>
        <v>2.1311228657767755E-2</v>
      </c>
      <c r="AB21">
        <v>2.0793442391912883E-2</v>
      </c>
      <c r="AC21">
        <v>1</v>
      </c>
      <c r="AD21">
        <v>0</v>
      </c>
      <c r="AE21">
        <f t="shared" si="12"/>
        <v>17</v>
      </c>
      <c r="AF21">
        <f t="shared" si="13"/>
        <v>0</v>
      </c>
      <c r="AG21">
        <f t="shared" si="9"/>
        <v>0.88666666666666671</v>
      </c>
      <c r="AH21">
        <f t="shared" si="10"/>
        <v>1</v>
      </c>
      <c r="AI21">
        <f t="shared" si="11"/>
        <v>6.6666666666667096E-3</v>
      </c>
    </row>
    <row r="22" spans="1:35">
      <c r="A22">
        <v>294.5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2.1942267353627688E-2</v>
      </c>
      <c r="G22" s="8">
        <f t="shared" si="3"/>
        <v>2.1942267353627688E-2</v>
      </c>
      <c r="H22" s="10">
        <f t="shared" si="4"/>
        <v>0.9780577326463723</v>
      </c>
      <c r="I22" s="8">
        <f t="shared" si="5"/>
        <v>-2.2186579353841451E-2</v>
      </c>
      <c r="J22" s="10">
        <f t="shared" si="6"/>
        <v>100</v>
      </c>
      <c r="K22">
        <f t="shared" si="7"/>
        <v>2.2434531849421162E-2</v>
      </c>
      <c r="AB22">
        <v>2.0866537114034765E-2</v>
      </c>
      <c r="AC22">
        <v>1</v>
      </c>
      <c r="AD22">
        <v>0</v>
      </c>
      <c r="AE22">
        <f t="shared" si="12"/>
        <v>18</v>
      </c>
      <c r="AF22">
        <f t="shared" si="13"/>
        <v>0</v>
      </c>
      <c r="AG22">
        <f t="shared" si="9"/>
        <v>0.88</v>
      </c>
      <c r="AH22">
        <f t="shared" si="10"/>
        <v>1</v>
      </c>
      <c r="AI22">
        <f t="shared" si="11"/>
        <v>6.6666666666667096E-3</v>
      </c>
    </row>
    <row r="23" spans="1:35">
      <c r="A23">
        <v>295.39999999999998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2.2174188449580613E-2</v>
      </c>
      <c r="G23" s="8">
        <f t="shared" si="3"/>
        <v>2.2174188449580613E-2</v>
      </c>
      <c r="H23" s="10">
        <f t="shared" si="4"/>
        <v>0.97782581155041937</v>
      </c>
      <c r="I23" s="8">
        <f t="shared" si="5"/>
        <v>-2.242373160938143E-2</v>
      </c>
      <c r="J23" s="10">
        <f t="shared" si="6"/>
        <v>100</v>
      </c>
      <c r="K23">
        <f t="shared" si="7"/>
        <v>2.2677033258532729E-2</v>
      </c>
      <c r="AB23">
        <v>2.1942267353627688E-2</v>
      </c>
      <c r="AC23">
        <v>1</v>
      </c>
      <c r="AD23">
        <v>0</v>
      </c>
      <c r="AE23">
        <f t="shared" si="12"/>
        <v>19</v>
      </c>
      <c r="AF23">
        <f t="shared" si="13"/>
        <v>0</v>
      </c>
      <c r="AG23">
        <f t="shared" si="9"/>
        <v>0.87333333333333329</v>
      </c>
      <c r="AH23">
        <f t="shared" si="10"/>
        <v>1</v>
      </c>
      <c r="AI23">
        <f t="shared" si="11"/>
        <v>6.6666666666665986E-3</v>
      </c>
    </row>
    <row r="24" spans="1:35">
      <c r="A24">
        <v>298.3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2.2937901651836141E-2</v>
      </c>
      <c r="G24" s="8">
        <f t="shared" si="3"/>
        <v>2.2937901651836141E-2</v>
      </c>
      <c r="H24" s="10">
        <f t="shared" si="4"/>
        <v>0.97706209834816382</v>
      </c>
      <c r="I24" s="8">
        <f t="shared" si="5"/>
        <v>-2.3205068725685236E-2</v>
      </c>
      <c r="J24" s="10">
        <f t="shared" si="6"/>
        <v>100</v>
      </c>
      <c r="K24">
        <f t="shared" si="7"/>
        <v>2.3476401029796683E-2</v>
      </c>
      <c r="AB24">
        <v>2.2174188449580613E-2</v>
      </c>
      <c r="AC24">
        <v>1</v>
      </c>
      <c r="AD24">
        <v>0</v>
      </c>
      <c r="AE24">
        <f t="shared" si="12"/>
        <v>20</v>
      </c>
      <c r="AF24">
        <f t="shared" si="13"/>
        <v>0</v>
      </c>
      <c r="AG24">
        <f t="shared" si="9"/>
        <v>0.8666666666666667</v>
      </c>
      <c r="AH24">
        <f t="shared" si="10"/>
        <v>1</v>
      </c>
      <c r="AI24">
        <f t="shared" si="11"/>
        <v>6.6666666666667096E-3</v>
      </c>
    </row>
    <row r="25" spans="1:35">
      <c r="A25">
        <v>300.2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2.3452130946997329E-2</v>
      </c>
      <c r="G25" s="8">
        <f t="shared" si="3"/>
        <v>2.3452130946997329E-2</v>
      </c>
      <c r="H25" s="10">
        <f t="shared" si="4"/>
        <v>0.97654786905300273</v>
      </c>
      <c r="I25" s="8">
        <f t="shared" si="5"/>
        <v>-2.3731508819273876E-2</v>
      </c>
      <c r="J25" s="10">
        <f t="shared" si="6"/>
        <v>100</v>
      </c>
      <c r="K25">
        <f t="shared" si="7"/>
        <v>2.4015341889732238E-2</v>
      </c>
      <c r="AB25">
        <v>2.2937901651836141E-2</v>
      </c>
      <c r="AC25">
        <v>1</v>
      </c>
      <c r="AD25">
        <v>0</v>
      </c>
      <c r="AE25">
        <f t="shared" si="12"/>
        <v>21</v>
      </c>
      <c r="AF25">
        <f t="shared" si="13"/>
        <v>0</v>
      </c>
      <c r="AG25">
        <f t="shared" si="9"/>
        <v>0.86</v>
      </c>
      <c r="AH25">
        <f t="shared" si="10"/>
        <v>1</v>
      </c>
      <c r="AI25">
        <f t="shared" si="11"/>
        <v>6.6666666666667096E-3</v>
      </c>
    </row>
    <row r="26" spans="1:35">
      <c r="A26">
        <v>302.39999999999998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2.4061618387070924E-2</v>
      </c>
      <c r="G26" s="8">
        <f t="shared" si="3"/>
        <v>2.4061618387070924E-2</v>
      </c>
      <c r="H26" s="10">
        <f t="shared" si="4"/>
        <v>0.97593838161292912</v>
      </c>
      <c r="I26" s="8">
        <f t="shared" si="5"/>
        <v>-2.4355828155364082E-2</v>
      </c>
      <c r="J26" s="10">
        <f t="shared" si="6"/>
        <v>100</v>
      </c>
      <c r="K26">
        <f t="shared" si="7"/>
        <v>2.465485407726704E-2</v>
      </c>
      <c r="AB26">
        <v>2.3452130946997329E-2</v>
      </c>
      <c r="AC26">
        <v>1</v>
      </c>
      <c r="AD26">
        <v>0</v>
      </c>
      <c r="AE26">
        <f t="shared" si="12"/>
        <v>22</v>
      </c>
      <c r="AF26">
        <f t="shared" si="13"/>
        <v>0</v>
      </c>
      <c r="AG26">
        <f t="shared" si="9"/>
        <v>0.85333333333333328</v>
      </c>
      <c r="AH26">
        <f t="shared" si="10"/>
        <v>1</v>
      </c>
      <c r="AI26">
        <f t="shared" si="11"/>
        <v>6.6666666666665986E-3</v>
      </c>
    </row>
    <row r="27" spans="1:35">
      <c r="A27">
        <v>311.89999999999998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2.6875533792328075E-2</v>
      </c>
      <c r="G27" s="8">
        <f t="shared" si="3"/>
        <v>2.6875533792328075E-2</v>
      </c>
      <c r="H27" s="10">
        <f t="shared" si="4"/>
        <v>0.9731244662076719</v>
      </c>
      <c r="I27" s="8">
        <f t="shared" si="5"/>
        <v>-2.7243284928209023E-2</v>
      </c>
      <c r="J27" s="10">
        <f t="shared" si="6"/>
        <v>100</v>
      </c>
      <c r="K27">
        <f t="shared" si="7"/>
        <v>2.7617776271789511E-2</v>
      </c>
      <c r="AB27">
        <v>2.4061618387070924E-2</v>
      </c>
      <c r="AC27">
        <v>1</v>
      </c>
      <c r="AD27">
        <v>0</v>
      </c>
      <c r="AE27">
        <f t="shared" si="12"/>
        <v>23</v>
      </c>
      <c r="AF27">
        <f t="shared" si="13"/>
        <v>0</v>
      </c>
      <c r="AG27">
        <f t="shared" si="9"/>
        <v>0.84666666666666668</v>
      </c>
      <c r="AH27">
        <f t="shared" si="10"/>
        <v>1</v>
      </c>
      <c r="AI27">
        <f t="shared" si="11"/>
        <v>6.6666666666667096E-3</v>
      </c>
    </row>
    <row r="28" spans="1:35">
      <c r="A28">
        <v>313.10000000000002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2.7252995433485756E-2</v>
      </c>
      <c r="G28" s="8">
        <f t="shared" si="3"/>
        <v>2.7252995433485756E-2</v>
      </c>
      <c r="H28" s="10">
        <f t="shared" si="4"/>
        <v>0.9727470045665142</v>
      </c>
      <c r="I28" s="8">
        <f t="shared" si="5"/>
        <v>-2.7631246467870192E-2</v>
      </c>
      <c r="J28" s="10">
        <f t="shared" si="6"/>
        <v>100</v>
      </c>
      <c r="K28">
        <f t="shared" si="7"/>
        <v>2.8016529791968392E-2</v>
      </c>
      <c r="AB28">
        <v>2.6875533792328075E-2</v>
      </c>
      <c r="AC28">
        <v>1</v>
      </c>
      <c r="AD28">
        <v>0</v>
      </c>
      <c r="AE28">
        <f t="shared" si="12"/>
        <v>24</v>
      </c>
      <c r="AF28">
        <f t="shared" si="13"/>
        <v>0</v>
      </c>
      <c r="AG28">
        <f t="shared" si="9"/>
        <v>0.84</v>
      </c>
      <c r="AH28">
        <f t="shared" si="10"/>
        <v>1</v>
      </c>
      <c r="AI28">
        <f t="shared" si="11"/>
        <v>6.6666666666665986E-3</v>
      </c>
    </row>
    <row r="29" spans="1:35">
      <c r="A29">
        <v>317.5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2.8681594081344249E-2</v>
      </c>
      <c r="G29" s="8">
        <f t="shared" si="3"/>
        <v>2.8681594081344249E-2</v>
      </c>
      <c r="H29" s="10">
        <f t="shared" si="4"/>
        <v>0.9713184059186557</v>
      </c>
      <c r="I29" s="8">
        <f t="shared" si="5"/>
        <v>-2.9100948976133783E-2</v>
      </c>
      <c r="J29" s="10">
        <f t="shared" si="6"/>
        <v>100</v>
      </c>
      <c r="K29">
        <f t="shared" si="7"/>
        <v>2.9528519079402914E-2</v>
      </c>
      <c r="AB29">
        <v>2.7252995433485756E-2</v>
      </c>
      <c r="AC29">
        <v>1</v>
      </c>
      <c r="AD29">
        <v>0</v>
      </c>
      <c r="AE29">
        <f t="shared" si="12"/>
        <v>25</v>
      </c>
      <c r="AF29">
        <f t="shared" si="13"/>
        <v>0</v>
      </c>
      <c r="AG29">
        <f t="shared" si="9"/>
        <v>0.83333333333333337</v>
      </c>
      <c r="AH29">
        <f t="shared" si="10"/>
        <v>1</v>
      </c>
      <c r="AI29">
        <f t="shared" si="11"/>
        <v>6.6666666666667096E-3</v>
      </c>
    </row>
    <row r="30" spans="1:35">
      <c r="A30">
        <v>321.2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2.9938941589095953E-2</v>
      </c>
      <c r="G30" s="8">
        <f t="shared" si="3"/>
        <v>2.9938941589095953E-2</v>
      </c>
      <c r="H30" s="10">
        <f t="shared" si="4"/>
        <v>0.97006105841090406</v>
      </c>
      <c r="I30" s="8">
        <f t="shared" si="5"/>
        <v>-3.039626265041118E-2</v>
      </c>
      <c r="J30" s="10">
        <f t="shared" si="6"/>
        <v>100</v>
      </c>
      <c r="K30">
        <f t="shared" si="7"/>
        <v>3.0862945512048625E-2</v>
      </c>
      <c r="AB30">
        <v>2.8681594081344249E-2</v>
      </c>
      <c r="AC30">
        <v>1</v>
      </c>
      <c r="AD30">
        <v>0</v>
      </c>
      <c r="AE30">
        <f t="shared" si="12"/>
        <v>26</v>
      </c>
      <c r="AF30">
        <f t="shared" si="13"/>
        <v>0</v>
      </c>
      <c r="AG30">
        <f t="shared" si="9"/>
        <v>0.82666666666666666</v>
      </c>
      <c r="AH30">
        <f t="shared" si="10"/>
        <v>1</v>
      </c>
      <c r="AI30">
        <f t="shared" si="11"/>
        <v>6.6666666666665986E-3</v>
      </c>
    </row>
    <row r="31" spans="1:35">
      <c r="A31">
        <v>329.6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3.2994808868088844E-2</v>
      </c>
      <c r="G31" s="8">
        <f t="shared" si="3"/>
        <v>3.2994808868088844E-2</v>
      </c>
      <c r="H31" s="10">
        <f t="shared" si="4"/>
        <v>0.96700519113191119</v>
      </c>
      <c r="I31" s="8">
        <f t="shared" si="5"/>
        <v>-3.3551415257924939E-2</v>
      </c>
      <c r="J31" s="10">
        <f t="shared" si="6"/>
        <v>100</v>
      </c>
      <c r="K31">
        <f t="shared" si="7"/>
        <v>3.4120611937426458E-2</v>
      </c>
      <c r="AB31">
        <v>2.9938941589095953E-2</v>
      </c>
      <c r="AC31">
        <v>1</v>
      </c>
      <c r="AD31">
        <v>0</v>
      </c>
      <c r="AE31">
        <f t="shared" si="12"/>
        <v>27</v>
      </c>
      <c r="AF31">
        <f t="shared" si="13"/>
        <v>0</v>
      </c>
      <c r="AG31">
        <f t="shared" si="9"/>
        <v>0.82000000000000006</v>
      </c>
      <c r="AH31">
        <f t="shared" si="10"/>
        <v>1</v>
      </c>
      <c r="AI31">
        <f t="shared" si="11"/>
        <v>6.6666666666667096E-3</v>
      </c>
    </row>
    <row r="32" spans="1:35">
      <c r="A32">
        <v>334.2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3.4793798661190457E-2</v>
      </c>
      <c r="G32" s="8">
        <f t="shared" si="3"/>
        <v>3.4793798661190457E-2</v>
      </c>
      <c r="H32" s="10">
        <f t="shared" si="4"/>
        <v>0.96520620133880952</v>
      </c>
      <c r="I32" s="8">
        <f t="shared" si="5"/>
        <v>-3.5413520325657366E-2</v>
      </c>
      <c r="J32" s="10">
        <f t="shared" si="6"/>
        <v>100</v>
      </c>
      <c r="K32">
        <f t="shared" si="7"/>
        <v>3.6048047156067783E-2</v>
      </c>
      <c r="AB32">
        <v>3.2994808868088844E-2</v>
      </c>
      <c r="AC32">
        <v>1</v>
      </c>
      <c r="AD32">
        <v>0</v>
      </c>
      <c r="AE32">
        <f t="shared" si="12"/>
        <v>28</v>
      </c>
      <c r="AF32">
        <f t="shared" si="13"/>
        <v>0</v>
      </c>
      <c r="AG32">
        <f t="shared" si="9"/>
        <v>0.81333333333333335</v>
      </c>
      <c r="AH32">
        <f t="shared" si="10"/>
        <v>1</v>
      </c>
      <c r="AI32">
        <f t="shared" si="11"/>
        <v>6.6666666666667096E-3</v>
      </c>
    </row>
    <row r="33" spans="1:35">
      <c r="A33">
        <v>336.1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3.5564142806487821E-2</v>
      </c>
      <c r="G33" s="8">
        <f t="shared" si="3"/>
        <v>3.5564142806487821E-2</v>
      </c>
      <c r="H33" s="10">
        <f t="shared" si="4"/>
        <v>0.96443585719351221</v>
      </c>
      <c r="I33" s="8">
        <f t="shared" si="5"/>
        <v>-3.6211952535211686E-2</v>
      </c>
      <c r="J33" s="10">
        <f t="shared" si="6"/>
        <v>100</v>
      </c>
      <c r="K33">
        <f t="shared" si="7"/>
        <v>3.6875591612674709E-2</v>
      </c>
      <c r="AB33">
        <v>3.4793798661190457E-2</v>
      </c>
      <c r="AC33">
        <v>1</v>
      </c>
      <c r="AD33">
        <v>0</v>
      </c>
      <c r="AE33">
        <f t="shared" si="12"/>
        <v>29</v>
      </c>
      <c r="AF33">
        <f t="shared" si="13"/>
        <v>0</v>
      </c>
      <c r="AG33">
        <f t="shared" si="9"/>
        <v>0.80666666666666664</v>
      </c>
      <c r="AH33">
        <f t="shared" si="10"/>
        <v>1</v>
      </c>
      <c r="AI33">
        <f t="shared" si="11"/>
        <v>6.6666666666665986E-3</v>
      </c>
    </row>
    <row r="34" spans="1:35">
      <c r="A34">
        <v>337.7</v>
      </c>
      <c r="B34" s="8">
        <v>0</v>
      </c>
      <c r="C34" s="9">
        <v>1</v>
      </c>
      <c r="D34" s="10">
        <f t="shared" si="0"/>
        <v>1</v>
      </c>
      <c r="E34">
        <f t="shared" si="1"/>
        <v>0</v>
      </c>
      <c r="F34">
        <f t="shared" si="2"/>
        <v>3.6225571151185638E-2</v>
      </c>
      <c r="G34" s="8">
        <f t="shared" si="3"/>
        <v>3.6225571151185638E-2</v>
      </c>
      <c r="H34" s="10">
        <f t="shared" si="4"/>
        <v>0.96377442884881437</v>
      </c>
      <c r="I34" s="8">
        <f t="shared" si="5"/>
        <v>-3.6898006722795473E-2</v>
      </c>
      <c r="J34" s="10">
        <f t="shared" si="6"/>
        <v>100</v>
      </c>
      <c r="K34">
        <f t="shared" si="7"/>
        <v>3.7587188523413584E-2</v>
      </c>
      <c r="AB34">
        <v>3.5564142806487821E-2</v>
      </c>
      <c r="AC34">
        <v>1</v>
      </c>
      <c r="AD34">
        <v>0</v>
      </c>
      <c r="AE34">
        <f t="shared" si="12"/>
        <v>30</v>
      </c>
      <c r="AF34">
        <f t="shared" si="13"/>
        <v>0</v>
      </c>
      <c r="AG34">
        <f t="shared" si="9"/>
        <v>0.8</v>
      </c>
      <c r="AH34">
        <f t="shared" si="10"/>
        <v>1</v>
      </c>
      <c r="AI34">
        <f t="shared" si="11"/>
        <v>6.6666666666667096E-3</v>
      </c>
    </row>
    <row r="35" spans="1:35">
      <c r="A35">
        <v>344.9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3.9351227106527421E-2</v>
      </c>
      <c r="G35" s="8">
        <f t="shared" si="3"/>
        <v>3.9351227106527421E-2</v>
      </c>
      <c r="H35" s="10">
        <f t="shared" si="4"/>
        <v>0.96064877289347261</v>
      </c>
      <c r="I35" s="8">
        <f t="shared" si="5"/>
        <v>-4.014641767632187E-2</v>
      </c>
      <c r="J35" s="10">
        <f t="shared" si="6"/>
        <v>100</v>
      </c>
      <c r="K35">
        <f t="shared" si="7"/>
        <v>4.0963178444502236E-2</v>
      </c>
      <c r="AB35">
        <v>3.6225571151185638E-2</v>
      </c>
      <c r="AC35">
        <v>1</v>
      </c>
      <c r="AD35">
        <v>0</v>
      </c>
      <c r="AE35">
        <f t="shared" si="12"/>
        <v>31</v>
      </c>
      <c r="AF35">
        <f t="shared" si="13"/>
        <v>0</v>
      </c>
      <c r="AG35">
        <f t="shared" si="9"/>
        <v>0.79333333333333333</v>
      </c>
      <c r="AH35">
        <f t="shared" si="10"/>
        <v>1</v>
      </c>
      <c r="AI35">
        <f t="shared" si="11"/>
        <v>6.6666666666667096E-3</v>
      </c>
    </row>
    <row r="36" spans="1:35">
      <c r="A36">
        <v>346.4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4.0034226252574759E-2</v>
      </c>
      <c r="G36" s="8">
        <f t="shared" si="3"/>
        <v>4.0034226252574759E-2</v>
      </c>
      <c r="H36" s="10">
        <f t="shared" si="4"/>
        <v>0.9599657737474252</v>
      </c>
      <c r="I36" s="8">
        <f t="shared" si="5"/>
        <v>-4.085764750224722E-2</v>
      </c>
      <c r="J36" s="10">
        <f t="shared" si="6"/>
        <v>100</v>
      </c>
      <c r="K36">
        <f t="shared" si="7"/>
        <v>4.1703805851632469E-2</v>
      </c>
      <c r="AB36">
        <v>3.9351227106527421E-2</v>
      </c>
      <c r="AC36">
        <v>1</v>
      </c>
      <c r="AD36">
        <v>0</v>
      </c>
      <c r="AE36">
        <f t="shared" si="12"/>
        <v>32</v>
      </c>
      <c r="AF36">
        <f t="shared" si="13"/>
        <v>0</v>
      </c>
      <c r="AG36">
        <f t="shared" si="9"/>
        <v>0.78666666666666663</v>
      </c>
      <c r="AH36">
        <f t="shared" si="10"/>
        <v>1</v>
      </c>
      <c r="AI36">
        <f t="shared" si="11"/>
        <v>6.6666666666665986E-3</v>
      </c>
    </row>
    <row r="37" spans="1:35">
      <c r="A37">
        <v>347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4.0310594897596724E-2</v>
      </c>
      <c r="G37" s="8">
        <f t="shared" si="3"/>
        <v>4.0310594897596724E-2</v>
      </c>
      <c r="H37" s="10">
        <f t="shared" si="4"/>
        <v>0.9596894051024033</v>
      </c>
      <c r="I37" s="8">
        <f t="shared" si="5"/>
        <v>-4.1145583221095322E-2</v>
      </c>
      <c r="J37" s="10">
        <f t="shared" si="6"/>
        <v>100</v>
      </c>
      <c r="K37">
        <f t="shared" si="7"/>
        <v>4.2003792772199455E-2</v>
      </c>
      <c r="AB37">
        <v>4.0034226252574759E-2</v>
      </c>
      <c r="AC37">
        <v>1</v>
      </c>
      <c r="AD37">
        <v>0</v>
      </c>
      <c r="AE37">
        <f t="shared" si="12"/>
        <v>33</v>
      </c>
      <c r="AF37">
        <f t="shared" si="13"/>
        <v>0</v>
      </c>
      <c r="AG37">
        <f t="shared" si="9"/>
        <v>0.78</v>
      </c>
      <c r="AH37">
        <f t="shared" si="10"/>
        <v>1</v>
      </c>
      <c r="AI37">
        <f t="shared" si="11"/>
        <v>6.6666666666667096E-3</v>
      </c>
    </row>
    <row r="38" spans="1:35">
      <c r="A38">
        <v>349.6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4.152944771149656E-2</v>
      </c>
      <c r="G38" s="8">
        <f t="shared" si="3"/>
        <v>4.152944771149656E-2</v>
      </c>
      <c r="H38" s="10">
        <f t="shared" si="4"/>
        <v>0.95847055228850342</v>
      </c>
      <c r="I38" s="8">
        <f t="shared" si="5"/>
        <v>-4.2416439672089933E-2</v>
      </c>
      <c r="J38" s="10">
        <f t="shared" si="6"/>
        <v>100</v>
      </c>
      <c r="K38">
        <f t="shared" si="7"/>
        <v>4.3328871828496235E-2</v>
      </c>
      <c r="AB38">
        <v>4.0310594897596724E-2</v>
      </c>
      <c r="AC38">
        <v>1</v>
      </c>
      <c r="AD38">
        <v>0</v>
      </c>
      <c r="AE38">
        <f t="shared" si="12"/>
        <v>34</v>
      </c>
      <c r="AF38">
        <f t="shared" si="13"/>
        <v>0</v>
      </c>
      <c r="AG38">
        <f t="shared" si="9"/>
        <v>0.77333333333333332</v>
      </c>
      <c r="AH38">
        <f t="shared" si="10"/>
        <v>1</v>
      </c>
      <c r="AI38">
        <f t="shared" si="11"/>
        <v>6.6666666666667096E-3</v>
      </c>
    </row>
    <row r="39" spans="1:35">
      <c r="A39">
        <v>355.3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4.4326036318954508E-2</v>
      </c>
      <c r="G39" s="8">
        <f t="shared" si="3"/>
        <v>4.4326036318954508E-2</v>
      </c>
      <c r="H39" s="10">
        <f t="shared" si="4"/>
        <v>0.95567396368104551</v>
      </c>
      <c r="I39" s="8">
        <f t="shared" si="5"/>
        <v>-4.5338466273482356E-2</v>
      </c>
      <c r="J39" s="10">
        <f t="shared" si="6"/>
        <v>100</v>
      </c>
      <c r="K39">
        <f t="shared" si="7"/>
        <v>4.6381964983350996E-2</v>
      </c>
      <c r="AB39">
        <v>4.152944771149656E-2</v>
      </c>
      <c r="AC39">
        <v>1</v>
      </c>
      <c r="AD39">
        <v>0</v>
      </c>
      <c r="AE39">
        <f t="shared" si="12"/>
        <v>35</v>
      </c>
      <c r="AF39">
        <f t="shared" si="13"/>
        <v>0</v>
      </c>
      <c r="AG39">
        <f t="shared" si="9"/>
        <v>0.76666666666666661</v>
      </c>
      <c r="AH39">
        <f t="shared" si="10"/>
        <v>1</v>
      </c>
      <c r="AI39">
        <f t="shared" si="11"/>
        <v>6.6666666666665986E-3</v>
      </c>
    </row>
    <row r="40" spans="1:35">
      <c r="A40">
        <v>357.6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4.5504614783792849E-2</v>
      </c>
      <c r="G40" s="8">
        <f t="shared" si="3"/>
        <v>4.5504614783792849E-2</v>
      </c>
      <c r="H40" s="10">
        <f t="shared" si="4"/>
        <v>0.95449538521620714</v>
      </c>
      <c r="I40" s="8">
        <f t="shared" si="5"/>
        <v>-4.6572470593651244E-2</v>
      </c>
      <c r="J40" s="10">
        <f t="shared" si="6"/>
        <v>100</v>
      </c>
      <c r="K40">
        <f t="shared" si="7"/>
        <v>4.7674001874283958E-2</v>
      </c>
      <c r="AB40">
        <v>4.4326036318954508E-2</v>
      </c>
      <c r="AC40">
        <v>1</v>
      </c>
      <c r="AD40">
        <v>0</v>
      </c>
      <c r="AE40">
        <f t="shared" si="12"/>
        <v>36</v>
      </c>
      <c r="AF40">
        <f t="shared" si="13"/>
        <v>0</v>
      </c>
      <c r="AG40">
        <f t="shared" si="9"/>
        <v>0.76</v>
      </c>
      <c r="AH40">
        <f t="shared" si="10"/>
        <v>1</v>
      </c>
      <c r="AI40">
        <f t="shared" si="11"/>
        <v>6.6666666666667096E-3</v>
      </c>
    </row>
    <row r="41" spans="1:35">
      <c r="A41">
        <v>366.8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5.0523749965910435E-2</v>
      </c>
      <c r="G41" s="8">
        <f t="shared" si="3"/>
        <v>5.0523749965910435E-2</v>
      </c>
      <c r="H41" s="10">
        <f t="shared" si="4"/>
        <v>0.94947625003408953</v>
      </c>
      <c r="I41" s="8">
        <f t="shared" si="5"/>
        <v>-5.1844762171550984E-2</v>
      </c>
      <c r="J41" s="10">
        <f t="shared" si="6"/>
        <v>100</v>
      </c>
      <c r="K41">
        <f t="shared" si="7"/>
        <v>5.3212231442436246E-2</v>
      </c>
      <c r="AB41">
        <v>4.5504614783792849E-2</v>
      </c>
      <c r="AC41">
        <v>1</v>
      </c>
      <c r="AD41">
        <v>0</v>
      </c>
      <c r="AE41">
        <f t="shared" si="12"/>
        <v>37</v>
      </c>
      <c r="AF41">
        <f t="shared" si="13"/>
        <v>0</v>
      </c>
      <c r="AG41">
        <f t="shared" si="9"/>
        <v>0.7533333333333333</v>
      </c>
      <c r="AH41">
        <f t="shared" si="10"/>
        <v>1</v>
      </c>
      <c r="AI41">
        <f t="shared" si="11"/>
        <v>6.6666666666667096E-3</v>
      </c>
    </row>
    <row r="42" spans="1:35">
      <c r="A42">
        <v>371.1</v>
      </c>
      <c r="B42" s="8">
        <v>1</v>
      </c>
      <c r="C42" s="9">
        <v>0</v>
      </c>
      <c r="D42" s="10">
        <f t="shared" si="0"/>
        <v>1</v>
      </c>
      <c r="E42">
        <f t="shared" si="1"/>
        <v>1</v>
      </c>
      <c r="F42">
        <f t="shared" si="2"/>
        <v>5.3045564618393999E-2</v>
      </c>
      <c r="G42" s="8">
        <f t="shared" si="3"/>
        <v>5.3045564618393999E-2</v>
      </c>
      <c r="H42" s="10">
        <f t="shared" si="4"/>
        <v>0.94695443538160595</v>
      </c>
      <c r="I42" s="8">
        <f t="shared" si="5"/>
        <v>-2.9366040249877825</v>
      </c>
      <c r="J42" s="10">
        <f t="shared" si="6"/>
        <v>0</v>
      </c>
      <c r="K42">
        <f t="shared" si="7"/>
        <v>17.851717522358907</v>
      </c>
      <c r="AB42">
        <v>5.0523749965910435E-2</v>
      </c>
      <c r="AC42">
        <v>1</v>
      </c>
      <c r="AD42">
        <v>0</v>
      </c>
      <c r="AE42">
        <f t="shared" si="12"/>
        <v>38</v>
      </c>
      <c r="AF42">
        <f t="shared" si="13"/>
        <v>0</v>
      </c>
      <c r="AG42">
        <f t="shared" si="9"/>
        <v>0.74666666666666659</v>
      </c>
      <c r="AH42">
        <f t="shared" si="10"/>
        <v>1</v>
      </c>
      <c r="AI42">
        <f t="shared" si="11"/>
        <v>0</v>
      </c>
    </row>
    <row r="43" spans="1:35">
      <c r="A43">
        <v>372.7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5.4013906878687602E-2</v>
      </c>
      <c r="G43" s="8">
        <f t="shared" si="3"/>
        <v>5.4013906878687602E-2</v>
      </c>
      <c r="H43" s="10">
        <f t="shared" si="4"/>
        <v>0.94598609312131243</v>
      </c>
      <c r="I43" s="8">
        <f t="shared" si="5"/>
        <v>-5.5527410755744099E-2</v>
      </c>
      <c r="J43" s="10">
        <f t="shared" si="6"/>
        <v>100</v>
      </c>
      <c r="K43">
        <f t="shared" si="7"/>
        <v>5.7097992530172323E-2</v>
      </c>
      <c r="AB43">
        <v>5.3045564618393999E-2</v>
      </c>
      <c r="AC43">
        <v>0</v>
      </c>
      <c r="AD43">
        <v>1</v>
      </c>
      <c r="AE43">
        <f t="shared" si="12"/>
        <v>38</v>
      </c>
      <c r="AF43">
        <f t="shared" si="13"/>
        <v>1</v>
      </c>
      <c r="AG43">
        <f t="shared" si="9"/>
        <v>0.74666666666666659</v>
      </c>
      <c r="AH43">
        <f t="shared" si="10"/>
        <v>0.99333333333333329</v>
      </c>
      <c r="AI43">
        <f t="shared" si="11"/>
        <v>6.6222222222221544E-3</v>
      </c>
    </row>
    <row r="44" spans="1:35">
      <c r="A44">
        <v>381.9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5.9912699414695944E-2</v>
      </c>
      <c r="G44" s="8">
        <f t="shared" si="3"/>
        <v>5.9912699414695944E-2</v>
      </c>
      <c r="H44" s="10">
        <f t="shared" si="4"/>
        <v>0.9400873005853041</v>
      </c>
      <c r="I44" s="8">
        <f t="shared" si="5"/>
        <v>-6.1782535067424642E-2</v>
      </c>
      <c r="J44" s="10">
        <f t="shared" si="6"/>
        <v>100</v>
      </c>
      <c r="K44">
        <f t="shared" si="7"/>
        <v>6.3730995384571124E-2</v>
      </c>
      <c r="AB44">
        <v>5.4013906878687602E-2</v>
      </c>
      <c r="AC44">
        <v>1</v>
      </c>
      <c r="AD44">
        <v>0</v>
      </c>
      <c r="AE44">
        <f t="shared" si="12"/>
        <v>39</v>
      </c>
      <c r="AF44">
        <f t="shared" si="13"/>
        <v>1</v>
      </c>
      <c r="AG44">
        <f t="shared" si="9"/>
        <v>0.74</v>
      </c>
      <c r="AH44">
        <f t="shared" si="10"/>
        <v>0.99333333333333329</v>
      </c>
      <c r="AI44">
        <f t="shared" si="11"/>
        <v>6.6222222222221544E-3</v>
      </c>
    </row>
    <row r="45" spans="1:35">
      <c r="A45">
        <v>384.8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6.1893912734285413E-2</v>
      </c>
      <c r="G45" s="8">
        <f t="shared" si="3"/>
        <v>6.1893912734285413E-2</v>
      </c>
      <c r="H45" s="10">
        <f t="shared" si="4"/>
        <v>0.93810608726571454</v>
      </c>
      <c r="I45" s="8">
        <f t="shared" si="5"/>
        <v>-6.3892236940771466E-2</v>
      </c>
      <c r="J45" s="10">
        <f t="shared" si="6"/>
        <v>100</v>
      </c>
      <c r="K45">
        <f t="shared" si="7"/>
        <v>6.5977519573171925E-2</v>
      </c>
      <c r="AB45">
        <v>5.9912699414695944E-2</v>
      </c>
      <c r="AC45">
        <v>1</v>
      </c>
      <c r="AD45">
        <v>0</v>
      </c>
      <c r="AE45">
        <f t="shared" si="12"/>
        <v>40</v>
      </c>
      <c r="AF45">
        <f t="shared" si="13"/>
        <v>1</v>
      </c>
      <c r="AG45">
        <f t="shared" si="9"/>
        <v>0.73333333333333339</v>
      </c>
      <c r="AH45">
        <f t="shared" si="10"/>
        <v>0.99333333333333329</v>
      </c>
      <c r="AI45">
        <f t="shared" si="11"/>
        <v>6.6222222222222646E-3</v>
      </c>
    </row>
    <row r="46" spans="1:35">
      <c r="A46">
        <v>386.1</v>
      </c>
      <c r="B46" s="8">
        <v>1</v>
      </c>
      <c r="C46" s="9">
        <v>0</v>
      </c>
      <c r="D46" s="10">
        <f t="shared" si="0"/>
        <v>1</v>
      </c>
      <c r="E46">
        <f t="shared" si="1"/>
        <v>1</v>
      </c>
      <c r="F46">
        <f t="shared" si="2"/>
        <v>6.2801769583319345E-2</v>
      </c>
      <c r="G46" s="8">
        <f t="shared" si="3"/>
        <v>6.2801769583319345E-2</v>
      </c>
      <c r="H46" s="10">
        <f t="shared" si="4"/>
        <v>0.9371982304166806</v>
      </c>
      <c r="I46" s="8">
        <f t="shared" si="5"/>
        <v>-2.7677720278266453</v>
      </c>
      <c r="J46" s="10">
        <f t="shared" si="6"/>
        <v>0</v>
      </c>
      <c r="K46">
        <f t="shared" si="7"/>
        <v>14.923118196109046</v>
      </c>
      <c r="AB46">
        <v>6.1893912734285413E-2</v>
      </c>
      <c r="AC46">
        <v>1</v>
      </c>
      <c r="AD46">
        <v>0</v>
      </c>
      <c r="AE46">
        <f t="shared" si="12"/>
        <v>41</v>
      </c>
      <c r="AF46">
        <f t="shared" si="13"/>
        <v>1</v>
      </c>
      <c r="AG46">
        <f t="shared" si="9"/>
        <v>0.72666666666666668</v>
      </c>
      <c r="AH46">
        <f t="shared" si="10"/>
        <v>0.99333333333333329</v>
      </c>
      <c r="AI46">
        <f t="shared" si="11"/>
        <v>0</v>
      </c>
    </row>
    <row r="47" spans="1:35">
      <c r="A47">
        <v>386.8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6.3295747494731575E-2</v>
      </c>
      <c r="G47" s="8">
        <f t="shared" si="3"/>
        <v>6.3295747494731575E-2</v>
      </c>
      <c r="H47" s="10">
        <f t="shared" si="4"/>
        <v>0.93670425250526845</v>
      </c>
      <c r="I47" s="8">
        <f t="shared" si="5"/>
        <v>-6.5387678897707066E-2</v>
      </c>
      <c r="J47" s="10">
        <f t="shared" si="6"/>
        <v>100</v>
      </c>
      <c r="K47">
        <f t="shared" si="7"/>
        <v>6.7572819623102506E-2</v>
      </c>
      <c r="AB47">
        <v>6.2801769583319345E-2</v>
      </c>
      <c r="AC47">
        <v>0</v>
      </c>
      <c r="AD47">
        <v>1</v>
      </c>
      <c r="AE47">
        <f t="shared" si="12"/>
        <v>41</v>
      </c>
      <c r="AF47">
        <f t="shared" si="13"/>
        <v>2</v>
      </c>
      <c r="AG47">
        <f t="shared" si="9"/>
        <v>0.72666666666666668</v>
      </c>
      <c r="AH47">
        <f t="shared" si="10"/>
        <v>0.98666666666666669</v>
      </c>
      <c r="AI47">
        <f t="shared" si="11"/>
        <v>6.5777777777778204E-3</v>
      </c>
    </row>
    <row r="48" spans="1:35">
      <c r="A48">
        <v>388</v>
      </c>
      <c r="B48" s="8">
        <v>0</v>
      </c>
      <c r="C48" s="9">
        <v>1</v>
      </c>
      <c r="D48" s="10">
        <f t="shared" si="0"/>
        <v>1</v>
      </c>
      <c r="E48">
        <f t="shared" si="1"/>
        <v>0</v>
      </c>
      <c r="F48">
        <f t="shared" si="2"/>
        <v>6.4151003505178647E-2</v>
      </c>
      <c r="G48" s="8">
        <f t="shared" si="3"/>
        <v>6.4151003505178647E-2</v>
      </c>
      <c r="H48" s="10">
        <f t="shared" si="4"/>
        <v>0.93584899649482134</v>
      </c>
      <c r="I48" s="8">
        <f t="shared" si="5"/>
        <v>-6.6301144050566072E-2</v>
      </c>
      <c r="J48" s="10">
        <f t="shared" si="6"/>
        <v>100</v>
      </c>
      <c r="K48">
        <f t="shared" si="7"/>
        <v>6.8548455728919128E-2</v>
      </c>
      <c r="AB48">
        <v>6.3295747494731575E-2</v>
      </c>
      <c r="AC48">
        <v>1</v>
      </c>
      <c r="AD48">
        <v>0</v>
      </c>
      <c r="AE48">
        <f t="shared" si="12"/>
        <v>42</v>
      </c>
      <c r="AF48">
        <f t="shared" si="13"/>
        <v>2</v>
      </c>
      <c r="AG48">
        <f t="shared" si="9"/>
        <v>0.72</v>
      </c>
      <c r="AH48">
        <f t="shared" si="10"/>
        <v>0.98666666666666669</v>
      </c>
      <c r="AI48">
        <f t="shared" si="11"/>
        <v>6.5777777777777111E-3</v>
      </c>
    </row>
    <row r="49" spans="1:35">
      <c r="A49">
        <v>389.4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6.5162402187079471E-2</v>
      </c>
      <c r="G49" s="8">
        <f t="shared" si="3"/>
        <v>6.5162402187079471E-2</v>
      </c>
      <c r="H49" s="10">
        <f t="shared" si="4"/>
        <v>0.93483759781292053</v>
      </c>
      <c r="I49" s="8">
        <f t="shared" si="5"/>
        <v>-6.7382456958378079E-2</v>
      </c>
      <c r="J49" s="10">
        <f t="shared" si="6"/>
        <v>100</v>
      </c>
      <c r="K49">
        <f t="shared" si="7"/>
        <v>6.9704515885463725E-2</v>
      </c>
      <c r="AB49">
        <v>6.4151003505178647E-2</v>
      </c>
      <c r="AC49">
        <v>1</v>
      </c>
      <c r="AD49">
        <v>0</v>
      </c>
      <c r="AE49">
        <f t="shared" si="12"/>
        <v>43</v>
      </c>
      <c r="AF49">
        <f t="shared" si="13"/>
        <v>2</v>
      </c>
      <c r="AG49">
        <f t="shared" si="9"/>
        <v>0.71333333333333337</v>
      </c>
      <c r="AH49">
        <f t="shared" si="10"/>
        <v>0.98666666666666669</v>
      </c>
      <c r="AI49">
        <f t="shared" si="11"/>
        <v>6.5777777777778204E-3</v>
      </c>
    </row>
    <row r="50" spans="1:35">
      <c r="A50">
        <v>394.1</v>
      </c>
      <c r="B50" s="8">
        <v>0</v>
      </c>
      <c r="C50" s="9">
        <v>2</v>
      </c>
      <c r="D50" s="10">
        <f t="shared" si="0"/>
        <v>2</v>
      </c>
      <c r="E50">
        <f t="shared" si="1"/>
        <v>0</v>
      </c>
      <c r="F50">
        <f t="shared" si="2"/>
        <v>6.8667230737828905E-2</v>
      </c>
      <c r="G50" s="8">
        <f t="shared" si="3"/>
        <v>0.13733446147565781</v>
      </c>
      <c r="H50" s="10">
        <f t="shared" si="4"/>
        <v>1.8626655385243422</v>
      </c>
      <c r="I50" s="8">
        <f t="shared" si="5"/>
        <v>-0.14227726698664994</v>
      </c>
      <c r="J50" s="10">
        <f t="shared" si="6"/>
        <v>100</v>
      </c>
      <c r="K50">
        <f t="shared" si="7"/>
        <v>0.14746014100250993</v>
      </c>
      <c r="AB50">
        <v>6.5162402187079471E-2</v>
      </c>
      <c r="AC50">
        <v>1</v>
      </c>
      <c r="AD50">
        <v>0</v>
      </c>
      <c r="AE50">
        <f t="shared" si="12"/>
        <v>44</v>
      </c>
      <c r="AF50">
        <f t="shared" si="13"/>
        <v>2</v>
      </c>
      <c r="AG50">
        <f t="shared" si="9"/>
        <v>0.70666666666666667</v>
      </c>
      <c r="AH50">
        <f t="shared" si="10"/>
        <v>0.98666666666666669</v>
      </c>
      <c r="AI50">
        <f t="shared" si="11"/>
        <v>1.3155555555555531E-2</v>
      </c>
    </row>
    <row r="51" spans="1:35">
      <c r="A51">
        <v>395.7</v>
      </c>
      <c r="B51" s="8">
        <v>0</v>
      </c>
      <c r="C51" s="9">
        <v>1</v>
      </c>
      <c r="D51" s="10">
        <f t="shared" si="0"/>
        <v>1</v>
      </c>
      <c r="E51">
        <f t="shared" si="1"/>
        <v>0</v>
      </c>
      <c r="F51">
        <f t="shared" si="2"/>
        <v>6.9899695120432759E-2</v>
      </c>
      <c r="G51" s="8">
        <f t="shared" si="3"/>
        <v>6.9899695120432759E-2</v>
      </c>
      <c r="H51" s="10">
        <f t="shared" si="4"/>
        <v>0.9301003048795673</v>
      </c>
      <c r="I51" s="8">
        <f t="shared" si="5"/>
        <v>-7.246284394152426E-2</v>
      </c>
      <c r="J51" s="10">
        <f t="shared" si="6"/>
        <v>100</v>
      </c>
      <c r="K51">
        <f t="shared" si="7"/>
        <v>7.5152856905560977E-2</v>
      </c>
      <c r="AB51">
        <v>6.8667230737828905E-2</v>
      </c>
      <c r="AC51">
        <v>2</v>
      </c>
      <c r="AD51">
        <v>0</v>
      </c>
      <c r="AE51">
        <f t="shared" si="12"/>
        <v>46</v>
      </c>
      <c r="AF51">
        <f t="shared" si="13"/>
        <v>2</v>
      </c>
      <c r="AG51">
        <f t="shared" si="9"/>
        <v>0.69333333333333336</v>
      </c>
      <c r="AH51">
        <f t="shared" si="10"/>
        <v>0.98666666666666669</v>
      </c>
      <c r="AI51">
        <f t="shared" si="11"/>
        <v>6.5777777777778204E-3</v>
      </c>
    </row>
    <row r="52" spans="1:35">
      <c r="A52">
        <v>396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7.0133048355935729E-2</v>
      </c>
      <c r="G52" s="8">
        <f t="shared" si="3"/>
        <v>7.0133048355935729E-2</v>
      </c>
      <c r="H52" s="10">
        <f t="shared" si="4"/>
        <v>0.9298669516440643</v>
      </c>
      <c r="I52" s="8">
        <f t="shared" si="5"/>
        <v>-7.2713765817604498E-2</v>
      </c>
      <c r="J52" s="10">
        <f t="shared" si="6"/>
        <v>100</v>
      </c>
      <c r="K52">
        <f t="shared" si="7"/>
        <v>7.5422670127092917E-2</v>
      </c>
      <c r="AB52">
        <v>6.9899695120432759E-2</v>
      </c>
      <c r="AC52">
        <v>1</v>
      </c>
      <c r="AD52">
        <v>0</v>
      </c>
      <c r="AE52">
        <f t="shared" si="12"/>
        <v>47</v>
      </c>
      <c r="AF52">
        <f t="shared" si="13"/>
        <v>2</v>
      </c>
      <c r="AG52">
        <f t="shared" si="9"/>
        <v>0.68666666666666665</v>
      </c>
      <c r="AH52">
        <f t="shared" si="10"/>
        <v>0.98666666666666669</v>
      </c>
      <c r="AI52">
        <f t="shared" si="11"/>
        <v>6.5777777777778204E-3</v>
      </c>
    </row>
    <row r="53" spans="1:35">
      <c r="A53">
        <v>396.5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7.0523571515956257E-2</v>
      </c>
      <c r="G53" s="8">
        <f t="shared" si="3"/>
        <v>7.0523571515956257E-2</v>
      </c>
      <c r="H53" s="10">
        <f t="shared" si="4"/>
        <v>0.92947642848404377</v>
      </c>
      <c r="I53" s="8">
        <f t="shared" si="5"/>
        <v>-7.3133831492333282E-2</v>
      </c>
      <c r="J53" s="10">
        <f t="shared" si="6"/>
        <v>100</v>
      </c>
      <c r="K53">
        <f t="shared" si="7"/>
        <v>7.5874513171871064E-2</v>
      </c>
      <c r="AB53">
        <v>7.0133048355935729E-2</v>
      </c>
      <c r="AC53">
        <v>1</v>
      </c>
      <c r="AD53">
        <v>0</v>
      </c>
      <c r="AE53">
        <f t="shared" si="12"/>
        <v>48</v>
      </c>
      <c r="AF53">
        <f t="shared" si="13"/>
        <v>2</v>
      </c>
      <c r="AG53">
        <f t="shared" si="9"/>
        <v>0.67999999999999994</v>
      </c>
      <c r="AH53">
        <f t="shared" si="10"/>
        <v>0.98666666666666669</v>
      </c>
      <c r="AI53">
        <f t="shared" si="11"/>
        <v>6.5777777777777111E-3</v>
      </c>
    </row>
    <row r="54" spans="1:35">
      <c r="A54">
        <v>396.6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7.0601916922582719E-2</v>
      </c>
      <c r="G54" s="8">
        <f t="shared" si="3"/>
        <v>7.0601916922582719E-2</v>
      </c>
      <c r="H54" s="10">
        <f t="shared" si="4"/>
        <v>0.92939808307741734</v>
      </c>
      <c r="I54" s="8">
        <f t="shared" si="5"/>
        <v>-7.3218124871133786E-2</v>
      </c>
      <c r="J54" s="10">
        <f t="shared" si="6"/>
        <v>100</v>
      </c>
      <c r="K54">
        <f t="shared" si="7"/>
        <v>7.5965206092104332E-2</v>
      </c>
      <c r="AB54">
        <v>7.0523571515956257E-2</v>
      </c>
      <c r="AC54">
        <v>1</v>
      </c>
      <c r="AD54">
        <v>0</v>
      </c>
      <c r="AE54">
        <f t="shared" si="12"/>
        <v>49</v>
      </c>
      <c r="AF54">
        <f t="shared" si="13"/>
        <v>2</v>
      </c>
      <c r="AG54">
        <f t="shared" si="9"/>
        <v>0.67333333333333334</v>
      </c>
      <c r="AH54">
        <f t="shared" si="10"/>
        <v>0.98666666666666669</v>
      </c>
      <c r="AI54">
        <f t="shared" si="11"/>
        <v>6.5777777777777111E-3</v>
      </c>
    </row>
    <row r="55" spans="1:35">
      <c r="A55">
        <v>398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7.1707227230608753E-2</v>
      </c>
      <c r="G55" s="8">
        <f t="shared" si="3"/>
        <v>7.1707227230608753E-2</v>
      </c>
      <c r="H55" s="10">
        <f t="shared" si="4"/>
        <v>0.92829277276939126</v>
      </c>
      <c r="I55" s="8">
        <f t="shared" si="5"/>
        <v>-7.4408108053727828E-2</v>
      </c>
      <c r="J55" s="10">
        <f t="shared" si="6"/>
        <v>100</v>
      </c>
      <c r="K55">
        <f t="shared" si="7"/>
        <v>7.7246348710314078E-2</v>
      </c>
      <c r="AB55">
        <v>7.0601916922582719E-2</v>
      </c>
      <c r="AC55">
        <v>1</v>
      </c>
      <c r="AD55">
        <v>0</v>
      </c>
      <c r="AE55">
        <f t="shared" si="12"/>
        <v>50</v>
      </c>
      <c r="AF55">
        <f t="shared" si="13"/>
        <v>2</v>
      </c>
      <c r="AG55">
        <f t="shared" si="9"/>
        <v>0.66666666666666674</v>
      </c>
      <c r="AH55">
        <f t="shared" si="10"/>
        <v>0.98666666666666669</v>
      </c>
      <c r="AI55">
        <f t="shared" si="11"/>
        <v>6.5777777777779297E-3</v>
      </c>
    </row>
    <row r="56" spans="1:35">
      <c r="A56">
        <v>399.8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7.3151800846911127E-2</v>
      </c>
      <c r="G56" s="8">
        <f t="shared" si="3"/>
        <v>7.3151800846911127E-2</v>
      </c>
      <c r="H56" s="10">
        <f t="shared" si="4"/>
        <v>0.92684819915308891</v>
      </c>
      <c r="I56" s="8">
        <f t="shared" si="5"/>
        <v>-7.596548178450073E-2</v>
      </c>
      <c r="J56" s="10">
        <f t="shared" si="6"/>
        <v>100</v>
      </c>
      <c r="K56">
        <f t="shared" si="7"/>
        <v>7.8925330937421961E-2</v>
      </c>
      <c r="AB56">
        <v>7.1707227230608753E-2</v>
      </c>
      <c r="AC56">
        <v>1</v>
      </c>
      <c r="AD56">
        <v>0</v>
      </c>
      <c r="AE56">
        <f t="shared" si="12"/>
        <v>51</v>
      </c>
      <c r="AF56">
        <f t="shared" si="13"/>
        <v>2</v>
      </c>
      <c r="AG56">
        <f t="shared" si="9"/>
        <v>0.65999999999999992</v>
      </c>
      <c r="AH56">
        <f t="shared" si="10"/>
        <v>0.98666666666666669</v>
      </c>
      <c r="AI56">
        <f t="shared" si="11"/>
        <v>6.5777777777777111E-3</v>
      </c>
    </row>
    <row r="57" spans="1:35">
      <c r="A57">
        <v>401.5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7.4540686852283808E-2</v>
      </c>
      <c r="G57" s="8">
        <f t="shared" si="3"/>
        <v>7.4540686852283808E-2</v>
      </c>
      <c r="H57" s="10">
        <f t="shared" si="4"/>
        <v>0.92545931314771623</v>
      </c>
      <c r="I57" s="8">
        <f t="shared" si="5"/>
        <v>-7.7465109957939954E-2</v>
      </c>
      <c r="J57" s="10">
        <f t="shared" si="6"/>
        <v>100</v>
      </c>
      <c r="K57">
        <f t="shared" si="7"/>
        <v>8.0544531556716925E-2</v>
      </c>
      <c r="AB57">
        <v>7.3151800846911127E-2</v>
      </c>
      <c r="AC57">
        <v>1</v>
      </c>
      <c r="AD57">
        <v>0</v>
      </c>
      <c r="AE57">
        <f t="shared" si="12"/>
        <v>52</v>
      </c>
      <c r="AF57">
        <f t="shared" si="13"/>
        <v>2</v>
      </c>
      <c r="AG57">
        <f t="shared" si="9"/>
        <v>0.65333333333333332</v>
      </c>
      <c r="AH57">
        <f t="shared" si="10"/>
        <v>0.98666666666666669</v>
      </c>
      <c r="AI57">
        <f t="shared" si="11"/>
        <v>6.5777777777777111E-3</v>
      </c>
    </row>
    <row r="58" spans="1:35">
      <c r="A58">
        <v>402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7.4953774799625603E-2</v>
      </c>
      <c r="G58" s="8">
        <f t="shared" si="3"/>
        <v>7.4953774799625603E-2</v>
      </c>
      <c r="H58" s="10">
        <f t="shared" si="4"/>
        <v>0.92504622520037438</v>
      </c>
      <c r="I58" s="8">
        <f t="shared" si="5"/>
        <v>-7.7911569528736166E-2</v>
      </c>
      <c r="J58" s="10">
        <f t="shared" si="6"/>
        <v>100</v>
      </c>
      <c r="K58">
        <f t="shared" si="7"/>
        <v>8.1027058710919947E-2</v>
      </c>
      <c r="AB58">
        <v>7.4540686852283808E-2</v>
      </c>
      <c r="AC58">
        <v>1</v>
      </c>
      <c r="AD58">
        <v>0</v>
      </c>
      <c r="AE58">
        <f t="shared" si="12"/>
        <v>53</v>
      </c>
      <c r="AF58">
        <f t="shared" si="13"/>
        <v>2</v>
      </c>
      <c r="AG58">
        <f t="shared" si="9"/>
        <v>0.64666666666666672</v>
      </c>
      <c r="AH58">
        <f t="shared" si="10"/>
        <v>0.98666666666666669</v>
      </c>
      <c r="AI58">
        <f t="shared" si="11"/>
        <v>6.5777777777778204E-3</v>
      </c>
    </row>
    <row r="59" spans="1:35">
      <c r="A59">
        <v>403.3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7.603766615575755E-2</v>
      </c>
      <c r="G59" s="8">
        <f t="shared" si="3"/>
        <v>7.603766615575755E-2</v>
      </c>
      <c r="H59" s="10">
        <f t="shared" si="4"/>
        <v>0.92396233384424242</v>
      </c>
      <c r="I59" s="8">
        <f t="shared" si="5"/>
        <v>-7.9083972409169895E-2</v>
      </c>
      <c r="J59" s="10">
        <f t="shared" si="6"/>
        <v>100</v>
      </c>
      <c r="K59">
        <f t="shared" si="7"/>
        <v>8.2295201190068917E-2</v>
      </c>
      <c r="AB59">
        <v>7.4953774799625603E-2</v>
      </c>
      <c r="AC59">
        <v>1</v>
      </c>
      <c r="AD59">
        <v>0</v>
      </c>
      <c r="AE59">
        <f t="shared" si="12"/>
        <v>54</v>
      </c>
      <c r="AF59">
        <f t="shared" si="13"/>
        <v>2</v>
      </c>
      <c r="AG59">
        <f t="shared" si="9"/>
        <v>0.64</v>
      </c>
      <c r="AH59">
        <f t="shared" si="10"/>
        <v>0.98666666666666669</v>
      </c>
      <c r="AI59">
        <f t="shared" si="11"/>
        <v>6.5777777777778204E-3</v>
      </c>
    </row>
    <row r="60" spans="1:35">
      <c r="A60">
        <v>406.3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7.8594040055590508E-2</v>
      </c>
      <c r="G60" s="8">
        <f t="shared" si="3"/>
        <v>7.8594040055590508E-2</v>
      </c>
      <c r="H60" s="10">
        <f t="shared" si="4"/>
        <v>0.92140595994440955</v>
      </c>
      <c r="I60" s="8">
        <f t="shared" si="5"/>
        <v>-8.1854558143947417E-2</v>
      </c>
      <c r="J60" s="10">
        <f t="shared" si="6"/>
        <v>100</v>
      </c>
      <c r="K60">
        <f t="shared" si="7"/>
        <v>8.529795060185226E-2</v>
      </c>
      <c r="AB60">
        <v>7.603766615575755E-2</v>
      </c>
      <c r="AC60">
        <v>1</v>
      </c>
      <c r="AD60">
        <v>0</v>
      </c>
      <c r="AE60">
        <f t="shared" si="12"/>
        <v>55</v>
      </c>
      <c r="AF60">
        <f t="shared" si="13"/>
        <v>2</v>
      </c>
      <c r="AG60">
        <f t="shared" si="9"/>
        <v>0.6333333333333333</v>
      </c>
      <c r="AH60">
        <f t="shared" si="10"/>
        <v>0.98666666666666669</v>
      </c>
      <c r="AI60">
        <f t="shared" si="11"/>
        <v>6.5777777777777111E-3</v>
      </c>
    </row>
    <row r="61" spans="1:35">
      <c r="A61">
        <v>407.4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7.955091823113998E-2</v>
      </c>
      <c r="G61" s="8">
        <f t="shared" si="3"/>
        <v>7.955091823113998E-2</v>
      </c>
      <c r="H61" s="10">
        <f t="shared" si="4"/>
        <v>0.92044908176885998</v>
      </c>
      <c r="I61" s="8">
        <f t="shared" si="5"/>
        <v>-8.2893595679438326E-2</v>
      </c>
      <c r="J61" s="10">
        <f t="shared" si="6"/>
        <v>100</v>
      </c>
      <c r="K61">
        <f t="shared" si="7"/>
        <v>8.6426201955967119E-2</v>
      </c>
      <c r="AB61">
        <v>7.8594040055590508E-2</v>
      </c>
      <c r="AC61">
        <v>1</v>
      </c>
      <c r="AD61">
        <v>0</v>
      </c>
      <c r="AE61">
        <f t="shared" si="12"/>
        <v>56</v>
      </c>
      <c r="AF61">
        <f t="shared" si="13"/>
        <v>2</v>
      </c>
      <c r="AG61">
        <f t="shared" si="9"/>
        <v>0.62666666666666671</v>
      </c>
      <c r="AH61">
        <f t="shared" si="10"/>
        <v>0.98666666666666669</v>
      </c>
      <c r="AI61">
        <f t="shared" si="11"/>
        <v>6.5777777777778204E-3</v>
      </c>
    </row>
    <row r="62" spans="1:35">
      <c r="A62">
        <v>409</v>
      </c>
      <c r="B62" s="8">
        <v>0</v>
      </c>
      <c r="C62" s="9">
        <v>1</v>
      </c>
      <c r="D62" s="10">
        <f t="shared" si="0"/>
        <v>1</v>
      </c>
      <c r="E62">
        <f t="shared" si="1"/>
        <v>0</v>
      </c>
      <c r="F62">
        <f t="shared" si="2"/>
        <v>8.0961745493899437E-2</v>
      </c>
      <c r="G62" s="8">
        <f t="shared" si="3"/>
        <v>8.0961745493899437E-2</v>
      </c>
      <c r="H62" s="10">
        <f t="shared" si="4"/>
        <v>0.91903825450610055</v>
      </c>
      <c r="I62" s="8">
        <f t="shared" si="5"/>
        <v>-8.4427531262002573E-2</v>
      </c>
      <c r="J62" s="10">
        <f t="shared" si="6"/>
        <v>100</v>
      </c>
      <c r="K62">
        <f t="shared" si="7"/>
        <v>8.8093988576578908E-2</v>
      </c>
      <c r="AB62">
        <v>7.955091823113998E-2</v>
      </c>
      <c r="AC62">
        <v>1</v>
      </c>
      <c r="AD62">
        <v>0</v>
      </c>
      <c r="AE62">
        <f t="shared" si="12"/>
        <v>57</v>
      </c>
      <c r="AF62">
        <f t="shared" si="13"/>
        <v>2</v>
      </c>
      <c r="AG62">
        <f t="shared" si="9"/>
        <v>0.62</v>
      </c>
      <c r="AH62">
        <f t="shared" si="10"/>
        <v>0.98666666666666669</v>
      </c>
      <c r="AI62">
        <f t="shared" si="11"/>
        <v>6.5777777777778204E-3</v>
      </c>
    </row>
    <row r="63" spans="1:35">
      <c r="A63">
        <v>412.5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8.4127750021619818E-2</v>
      </c>
      <c r="G63" s="8">
        <f t="shared" si="3"/>
        <v>8.4127750021619818E-2</v>
      </c>
      <c r="H63" s="10">
        <f t="shared" si="4"/>
        <v>0.91587224997838024</v>
      </c>
      <c r="I63" s="8">
        <f t="shared" si="5"/>
        <v>-8.7878389123271186E-2</v>
      </c>
      <c r="J63" s="10">
        <f t="shared" si="6"/>
        <v>100</v>
      </c>
      <c r="K63">
        <f t="shared" si="7"/>
        <v>9.1855332469791176E-2</v>
      </c>
      <c r="AB63">
        <v>8.0961745493899437E-2</v>
      </c>
      <c r="AC63">
        <v>1</v>
      </c>
      <c r="AD63">
        <v>0</v>
      </c>
      <c r="AE63">
        <f t="shared" si="12"/>
        <v>58</v>
      </c>
      <c r="AF63">
        <f t="shared" si="13"/>
        <v>2</v>
      </c>
      <c r="AG63">
        <f t="shared" si="9"/>
        <v>0.61333333333333329</v>
      </c>
      <c r="AH63">
        <f t="shared" si="10"/>
        <v>0.98666666666666669</v>
      </c>
      <c r="AI63">
        <f t="shared" si="11"/>
        <v>6.5777777777777111E-3</v>
      </c>
    </row>
    <row r="64" spans="1:35">
      <c r="A64">
        <v>412.6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8.421983906750298E-2</v>
      </c>
      <c r="G64" s="8">
        <f t="shared" si="3"/>
        <v>8.421983906750298E-2</v>
      </c>
      <c r="H64" s="10">
        <f t="shared" si="4"/>
        <v>0.91578016093249703</v>
      </c>
      <c r="I64" s="8">
        <f t="shared" si="5"/>
        <v>-8.797894209436137E-2</v>
      </c>
      <c r="J64" s="10">
        <f t="shared" si="6"/>
        <v>100</v>
      </c>
      <c r="K64">
        <f t="shared" si="7"/>
        <v>9.1965127287476689E-2</v>
      </c>
      <c r="AB64">
        <v>8.4127750021619818E-2</v>
      </c>
      <c r="AC64">
        <v>1</v>
      </c>
      <c r="AD64">
        <v>0</v>
      </c>
      <c r="AE64">
        <f t="shared" si="12"/>
        <v>59</v>
      </c>
      <c r="AF64">
        <f t="shared" si="13"/>
        <v>2</v>
      </c>
      <c r="AG64">
        <f t="shared" si="9"/>
        <v>0.60666666666666669</v>
      </c>
      <c r="AH64">
        <f t="shared" si="10"/>
        <v>0.98666666666666669</v>
      </c>
      <c r="AI64">
        <f t="shared" si="11"/>
        <v>6.5777777777778204E-3</v>
      </c>
    </row>
    <row r="65" spans="1:35">
      <c r="A65">
        <v>419.8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9.1095178023217455E-2</v>
      </c>
      <c r="G65" s="8">
        <f t="shared" si="3"/>
        <v>9.1095178023217455E-2</v>
      </c>
      <c r="H65" s="10">
        <f t="shared" si="4"/>
        <v>0.90890482197678257</v>
      </c>
      <c r="I65" s="8">
        <f t="shared" si="5"/>
        <v>-9.5514896582913913E-2</v>
      </c>
      <c r="J65" s="10">
        <f t="shared" si="6"/>
        <v>100</v>
      </c>
      <c r="K65">
        <f t="shared" si="7"/>
        <v>0.10022521150794865</v>
      </c>
      <c r="AB65">
        <v>8.421983906750298E-2</v>
      </c>
      <c r="AC65">
        <v>1</v>
      </c>
      <c r="AD65">
        <v>0</v>
      </c>
      <c r="AE65">
        <f t="shared" si="12"/>
        <v>60</v>
      </c>
      <c r="AF65">
        <f t="shared" si="13"/>
        <v>2</v>
      </c>
      <c r="AG65">
        <f t="shared" si="9"/>
        <v>0.6</v>
      </c>
      <c r="AH65">
        <f t="shared" si="10"/>
        <v>0.98666666666666669</v>
      </c>
      <c r="AI65">
        <f t="shared" si="11"/>
        <v>6.5777777777778204E-3</v>
      </c>
    </row>
    <row r="66" spans="1:35">
      <c r="A66">
        <v>420.3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9.1590927825849169E-2</v>
      </c>
      <c r="G66" s="8">
        <f t="shared" si="3"/>
        <v>9.1590927825849169E-2</v>
      </c>
      <c r="H66" s="10">
        <f t="shared" si="4"/>
        <v>0.90840907217415079</v>
      </c>
      <c r="I66" s="8">
        <f t="shared" si="5"/>
        <v>-9.6060481818931287E-2</v>
      </c>
      <c r="J66" s="10">
        <f t="shared" si="6"/>
        <v>100</v>
      </c>
      <c r="K66">
        <f t="shared" si="7"/>
        <v>0.100825641917731</v>
      </c>
      <c r="AB66">
        <v>9.1095178023217455E-2</v>
      </c>
      <c r="AC66">
        <v>1</v>
      </c>
      <c r="AD66">
        <v>0</v>
      </c>
      <c r="AE66">
        <f t="shared" si="12"/>
        <v>61</v>
      </c>
      <c r="AF66">
        <f t="shared" si="13"/>
        <v>2</v>
      </c>
      <c r="AG66">
        <f t="shared" si="9"/>
        <v>0.59333333333333327</v>
      </c>
      <c r="AH66">
        <f t="shared" si="10"/>
        <v>0.98666666666666669</v>
      </c>
      <c r="AI66">
        <f t="shared" si="11"/>
        <v>6.5777777777777111E-3</v>
      </c>
    </row>
    <row r="67" spans="1:35">
      <c r="A67">
        <v>423.6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9.4924100465384284E-2</v>
      </c>
      <c r="G67" s="8">
        <f t="shared" si="3"/>
        <v>9.4924100465384284E-2</v>
      </c>
      <c r="H67" s="10">
        <f t="shared" si="4"/>
        <v>0.90507589953461576</v>
      </c>
      <c r="I67" s="8">
        <f t="shared" si="5"/>
        <v>-9.9736471909763674E-2</v>
      </c>
      <c r="J67" s="10">
        <f t="shared" si="6"/>
        <v>100</v>
      </c>
      <c r="K67">
        <f t="shared" si="7"/>
        <v>0.10487971286628409</v>
      </c>
      <c r="AB67">
        <v>9.1590927825849169E-2</v>
      </c>
      <c r="AC67">
        <v>1</v>
      </c>
      <c r="AD67">
        <v>0</v>
      </c>
      <c r="AE67">
        <f t="shared" si="12"/>
        <v>62</v>
      </c>
      <c r="AF67">
        <f t="shared" si="13"/>
        <v>2</v>
      </c>
      <c r="AG67">
        <f t="shared" si="9"/>
        <v>0.58666666666666667</v>
      </c>
      <c r="AH67">
        <f t="shared" si="10"/>
        <v>0.98666666666666669</v>
      </c>
      <c r="AI67">
        <f t="shared" si="11"/>
        <v>6.5777777777777111E-3</v>
      </c>
    </row>
    <row r="68" spans="1:35">
      <c r="A68">
        <v>427.3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9.8790043415011922E-2</v>
      </c>
      <c r="G68" s="8">
        <f t="shared" si="3"/>
        <v>9.8790043415011922E-2</v>
      </c>
      <c r="H68" s="10">
        <f t="shared" si="4"/>
        <v>0.90120995658498804</v>
      </c>
      <c r="I68" s="8">
        <f t="shared" si="5"/>
        <v>-0.10401702234372416</v>
      </c>
      <c r="J68" s="10">
        <f t="shared" si="6"/>
        <v>100</v>
      </c>
      <c r="K68">
        <f t="shared" si="7"/>
        <v>0.10961934307668247</v>
      </c>
      <c r="AB68">
        <v>9.4924100465384284E-2</v>
      </c>
      <c r="AC68">
        <v>1</v>
      </c>
      <c r="AD68">
        <v>0</v>
      </c>
      <c r="AE68">
        <f t="shared" si="12"/>
        <v>63</v>
      </c>
      <c r="AF68">
        <f t="shared" si="13"/>
        <v>2</v>
      </c>
      <c r="AG68">
        <f t="shared" si="9"/>
        <v>0.58000000000000007</v>
      </c>
      <c r="AH68">
        <f t="shared" si="10"/>
        <v>0.98666666666666669</v>
      </c>
      <c r="AI68">
        <f t="shared" si="11"/>
        <v>6.5777777777779297E-3</v>
      </c>
    </row>
    <row r="69" spans="1:35">
      <c r="A69">
        <v>427.9</v>
      </c>
      <c r="B69" s="8">
        <v>0</v>
      </c>
      <c r="C69" s="9">
        <v>1</v>
      </c>
      <c r="D69" s="10">
        <f t="shared" ref="D69:D132" si="14">B69+C69</f>
        <v>1</v>
      </c>
      <c r="E69">
        <f t="shared" ref="E69:E132" si="15">IF(D69=0,"",B69/D69)</f>
        <v>0</v>
      </c>
      <c r="F69">
        <f t="shared" ref="F69:F132" si="16">1/(1+EXP(-$M$5-$M$6*A69))</f>
        <v>9.9430009968101252E-2</v>
      </c>
      <c r="G69" s="8">
        <f t="shared" ref="G69:G132" si="17">D69*F69</f>
        <v>9.9430009968101252E-2</v>
      </c>
      <c r="H69" s="10">
        <f t="shared" ref="H69:H132" si="18">D69-G69</f>
        <v>0.90056999003189875</v>
      </c>
      <c r="I69" s="8">
        <f t="shared" ref="I69:I132" si="19">IFERROR(D69*(E69*LN(F69)+(1-E69)*LN(1-F69)),0)</f>
        <v>-0.10472739386406768</v>
      </c>
      <c r="J69" s="10">
        <f t="shared" ref="J69:J132" si="20">100*IF(F69&gt;=$X$10,B69/D69,C69/D69)</f>
        <v>100</v>
      </c>
      <c r="K69">
        <f t="shared" ref="K69:K132" si="21">IFERROR((B69-G69)^2/G69+(C69-H69)^2/H69,0)</f>
        <v>0.11040786509505983</v>
      </c>
      <c r="AB69">
        <v>9.8790043415011922E-2</v>
      </c>
      <c r="AC69">
        <v>1</v>
      </c>
      <c r="AD69">
        <v>0</v>
      </c>
      <c r="AE69">
        <f t="shared" si="12"/>
        <v>64</v>
      </c>
      <c r="AF69">
        <f t="shared" si="13"/>
        <v>2</v>
      </c>
      <c r="AG69">
        <f t="shared" ref="AG69:AG132" si="22">1-AE69/AE$293</f>
        <v>0.57333333333333325</v>
      </c>
      <c r="AH69">
        <f t="shared" ref="AH69:AH132" si="23">1-AF69/AF$293</f>
        <v>0.98666666666666669</v>
      </c>
      <c r="AI69">
        <f t="shared" ref="AI69:AI132" si="24">(AG69-AG70)*AH69</f>
        <v>6.5777777777777111E-3</v>
      </c>
    </row>
    <row r="70" spans="1:35">
      <c r="A70">
        <v>428</v>
      </c>
      <c r="B70" s="8">
        <v>0</v>
      </c>
      <c r="C70" s="9">
        <v>1</v>
      </c>
      <c r="D70" s="10">
        <f t="shared" si="14"/>
        <v>1</v>
      </c>
      <c r="E70">
        <f t="shared" si="15"/>
        <v>0</v>
      </c>
      <c r="F70">
        <f t="shared" si="16"/>
        <v>9.9537028948703629E-2</v>
      </c>
      <c r="G70" s="8">
        <f t="shared" si="17"/>
        <v>9.9537028948703629E-2</v>
      </c>
      <c r="H70" s="10">
        <f t="shared" si="18"/>
        <v>0.90046297105129636</v>
      </c>
      <c r="I70" s="8">
        <f t="shared" si="19"/>
        <v>-0.10484623564324753</v>
      </c>
      <c r="J70" s="10">
        <f t="shared" si="20"/>
        <v>100</v>
      </c>
      <c r="K70">
        <f t="shared" si="21"/>
        <v>0.11053983578302337</v>
      </c>
      <c r="AB70">
        <v>9.9430009968101252E-2</v>
      </c>
      <c r="AC70">
        <v>1</v>
      </c>
      <c r="AD70">
        <v>0</v>
      </c>
      <c r="AE70">
        <f t="shared" ref="AE70:AE133" si="25">AE69+AC70</f>
        <v>65</v>
      </c>
      <c r="AF70">
        <f t="shared" ref="AF70:AF133" si="26">AF69+AD70</f>
        <v>2</v>
      </c>
      <c r="AG70">
        <f t="shared" si="22"/>
        <v>0.56666666666666665</v>
      </c>
      <c r="AH70">
        <f t="shared" si="23"/>
        <v>0.98666666666666669</v>
      </c>
      <c r="AI70">
        <f t="shared" si="24"/>
        <v>6.5777777777777111E-3</v>
      </c>
    </row>
    <row r="71" spans="1:35">
      <c r="A71">
        <v>428.9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0.10050481814582252</v>
      </c>
      <c r="G71" s="8">
        <f t="shared" si="17"/>
        <v>0.10050481814582252</v>
      </c>
      <c r="H71" s="10">
        <f t="shared" si="18"/>
        <v>0.89949518185417743</v>
      </c>
      <c r="I71" s="8">
        <f t="shared" si="19"/>
        <v>-0.10592158207707093</v>
      </c>
      <c r="J71" s="10">
        <f t="shared" si="20"/>
        <v>100</v>
      </c>
      <c r="K71">
        <f t="shared" si="21"/>
        <v>0.11173469316272108</v>
      </c>
      <c r="AB71">
        <v>9.9537028948703629E-2</v>
      </c>
      <c r="AC71">
        <v>1</v>
      </c>
      <c r="AD71">
        <v>0</v>
      </c>
      <c r="AE71">
        <f t="shared" si="25"/>
        <v>66</v>
      </c>
      <c r="AF71">
        <f t="shared" si="26"/>
        <v>2</v>
      </c>
      <c r="AG71">
        <f t="shared" si="22"/>
        <v>0.56000000000000005</v>
      </c>
      <c r="AH71">
        <f t="shared" si="23"/>
        <v>0.98666666666666669</v>
      </c>
      <c r="AI71">
        <f t="shared" si="24"/>
        <v>6.5777777777778204E-3</v>
      </c>
    </row>
    <row r="72" spans="1:35">
      <c r="A72">
        <v>431.1</v>
      </c>
      <c r="B72" s="8">
        <v>1</v>
      </c>
      <c r="C72" s="9">
        <v>0</v>
      </c>
      <c r="D72" s="10">
        <f t="shared" si="14"/>
        <v>1</v>
      </c>
      <c r="E72">
        <f t="shared" si="15"/>
        <v>1</v>
      </c>
      <c r="F72">
        <f t="shared" si="16"/>
        <v>0.10290577852323894</v>
      </c>
      <c r="G72" s="8">
        <f t="shared" si="17"/>
        <v>0.10290577852323894</v>
      </c>
      <c r="H72" s="10">
        <f t="shared" si="18"/>
        <v>0.8970942214767611</v>
      </c>
      <c r="I72" s="8">
        <f t="shared" si="19"/>
        <v>-2.2739414810304357</v>
      </c>
      <c r="J72" s="10">
        <f t="shared" si="20"/>
        <v>0</v>
      </c>
      <c r="K72">
        <f t="shared" si="21"/>
        <v>8.7176272737120666</v>
      </c>
      <c r="AB72">
        <v>0.10050481814582252</v>
      </c>
      <c r="AC72">
        <v>1</v>
      </c>
      <c r="AD72">
        <v>0</v>
      </c>
      <c r="AE72">
        <f t="shared" si="25"/>
        <v>67</v>
      </c>
      <c r="AF72">
        <f t="shared" si="26"/>
        <v>2</v>
      </c>
      <c r="AG72">
        <f t="shared" si="22"/>
        <v>0.55333333333333334</v>
      </c>
      <c r="AH72">
        <f t="shared" si="23"/>
        <v>0.98666666666666669</v>
      </c>
      <c r="AI72">
        <f t="shared" si="24"/>
        <v>0</v>
      </c>
    </row>
    <row r="73" spans="1:35">
      <c r="A73">
        <v>432</v>
      </c>
      <c r="B73" s="8">
        <v>1</v>
      </c>
      <c r="C73" s="9">
        <v>0</v>
      </c>
      <c r="D73" s="10">
        <f t="shared" si="14"/>
        <v>1</v>
      </c>
      <c r="E73">
        <f t="shared" si="15"/>
        <v>1</v>
      </c>
      <c r="F73">
        <f t="shared" si="16"/>
        <v>0.10390254233667101</v>
      </c>
      <c r="G73" s="8">
        <f t="shared" si="17"/>
        <v>0.10390254233667101</v>
      </c>
      <c r="H73" s="10">
        <f t="shared" si="18"/>
        <v>0.89609745766332893</v>
      </c>
      <c r="I73" s="8">
        <f t="shared" si="19"/>
        <v>-2.2643019121034498</v>
      </c>
      <c r="J73" s="10">
        <f t="shared" si="20"/>
        <v>0</v>
      </c>
      <c r="K73">
        <f t="shared" si="21"/>
        <v>8.624403575802237</v>
      </c>
      <c r="AB73">
        <v>0.10290577852323894</v>
      </c>
      <c r="AC73">
        <v>0</v>
      </c>
      <c r="AD73">
        <v>1</v>
      </c>
      <c r="AE73">
        <f t="shared" si="25"/>
        <v>67</v>
      </c>
      <c r="AF73">
        <f t="shared" si="26"/>
        <v>3</v>
      </c>
      <c r="AG73">
        <f t="shared" si="22"/>
        <v>0.55333333333333334</v>
      </c>
      <c r="AH73">
        <f t="shared" si="23"/>
        <v>0.98</v>
      </c>
      <c r="AI73">
        <f t="shared" si="24"/>
        <v>0</v>
      </c>
    </row>
    <row r="74" spans="1:35">
      <c r="A74">
        <v>432.2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0.10412520143040155</v>
      </c>
      <c r="G74" s="8">
        <f t="shared" si="17"/>
        <v>0.10412520143040155</v>
      </c>
      <c r="H74" s="10">
        <f t="shared" si="18"/>
        <v>0.89587479856959851</v>
      </c>
      <c r="I74" s="8">
        <f t="shared" si="19"/>
        <v>-0.10995460951016246</v>
      </c>
      <c r="J74" s="10">
        <f t="shared" si="20"/>
        <v>100</v>
      </c>
      <c r="K74">
        <f t="shared" si="21"/>
        <v>0.11622740320037286</v>
      </c>
      <c r="AB74">
        <v>0.10390254233667101</v>
      </c>
      <c r="AC74">
        <v>0</v>
      </c>
      <c r="AD74">
        <v>1</v>
      </c>
      <c r="AE74">
        <f t="shared" si="25"/>
        <v>67</v>
      </c>
      <c r="AF74">
        <f t="shared" si="26"/>
        <v>4</v>
      </c>
      <c r="AG74">
        <f t="shared" si="22"/>
        <v>0.55333333333333334</v>
      </c>
      <c r="AH74">
        <f t="shared" si="23"/>
        <v>0.97333333333333338</v>
      </c>
      <c r="AI74">
        <f t="shared" si="24"/>
        <v>6.4888888888889312E-3</v>
      </c>
    </row>
    <row r="75" spans="1:35">
      <c r="A75">
        <v>432.7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0.10468369483218591</v>
      </c>
      <c r="G75" s="8">
        <f t="shared" si="17"/>
        <v>0.10468369483218591</v>
      </c>
      <c r="H75" s="10">
        <f t="shared" si="18"/>
        <v>0.89531630516781413</v>
      </c>
      <c r="I75" s="8">
        <f t="shared" si="19"/>
        <v>-0.11057820954783329</v>
      </c>
      <c r="J75" s="10">
        <f t="shared" si="20"/>
        <v>100</v>
      </c>
      <c r="K75">
        <f t="shared" si="21"/>
        <v>0.11692369973376555</v>
      </c>
      <c r="AB75">
        <v>0.10412520143040155</v>
      </c>
      <c r="AC75">
        <v>1</v>
      </c>
      <c r="AD75">
        <v>0</v>
      </c>
      <c r="AE75">
        <f t="shared" si="25"/>
        <v>68</v>
      </c>
      <c r="AF75">
        <f t="shared" si="26"/>
        <v>4</v>
      </c>
      <c r="AG75">
        <f t="shared" si="22"/>
        <v>0.54666666666666663</v>
      </c>
      <c r="AH75">
        <f t="shared" si="23"/>
        <v>0.97333333333333338</v>
      </c>
      <c r="AI75">
        <f t="shared" si="24"/>
        <v>6.4888888888888227E-3</v>
      </c>
    </row>
    <row r="76" spans="1:35">
      <c r="A76">
        <v>432.8</v>
      </c>
      <c r="B76" s="8">
        <v>0</v>
      </c>
      <c r="C76" s="9">
        <v>1</v>
      </c>
      <c r="D76" s="10">
        <f t="shared" si="14"/>
        <v>1</v>
      </c>
      <c r="E76">
        <f t="shared" si="15"/>
        <v>0</v>
      </c>
      <c r="F76">
        <f t="shared" si="16"/>
        <v>0.10479571047249088</v>
      </c>
      <c r="G76" s="8">
        <f t="shared" si="17"/>
        <v>0.10479571047249088</v>
      </c>
      <c r="H76" s="10">
        <f t="shared" si="18"/>
        <v>0.89520428952750908</v>
      </c>
      <c r="I76" s="8">
        <f t="shared" si="19"/>
        <v>-0.11070333029850551</v>
      </c>
      <c r="J76" s="10">
        <f t="shared" si="20"/>
        <v>100</v>
      </c>
      <c r="K76">
        <f t="shared" si="21"/>
        <v>0.11706345880871763</v>
      </c>
      <c r="AB76">
        <v>0.10468369483218591</v>
      </c>
      <c r="AC76">
        <v>1</v>
      </c>
      <c r="AD76">
        <v>0</v>
      </c>
      <c r="AE76">
        <f t="shared" si="25"/>
        <v>69</v>
      </c>
      <c r="AF76">
        <f t="shared" si="26"/>
        <v>4</v>
      </c>
      <c r="AG76">
        <f t="shared" si="22"/>
        <v>0.54</v>
      </c>
      <c r="AH76">
        <f t="shared" si="23"/>
        <v>0.97333333333333338</v>
      </c>
      <c r="AI76">
        <f t="shared" si="24"/>
        <v>6.4888888888889312E-3</v>
      </c>
    </row>
    <row r="77" spans="1:35">
      <c r="A77">
        <v>435.6</v>
      </c>
      <c r="B77" s="8">
        <v>0</v>
      </c>
      <c r="C77" s="9">
        <v>1</v>
      </c>
      <c r="D77" s="10">
        <f t="shared" si="14"/>
        <v>1</v>
      </c>
      <c r="E77">
        <f t="shared" si="15"/>
        <v>0</v>
      </c>
      <c r="F77">
        <f t="shared" si="16"/>
        <v>0.10797536482745189</v>
      </c>
      <c r="G77" s="8">
        <f t="shared" si="17"/>
        <v>0.10797536482745189</v>
      </c>
      <c r="H77" s="10">
        <f t="shared" si="18"/>
        <v>0.89202463517254815</v>
      </c>
      <c r="I77" s="8">
        <f t="shared" si="19"/>
        <v>-0.11426152887705092</v>
      </c>
      <c r="J77" s="10">
        <f t="shared" si="20"/>
        <v>100</v>
      </c>
      <c r="K77">
        <f t="shared" si="21"/>
        <v>0.12104527226040764</v>
      </c>
      <c r="AB77">
        <v>0.10479571047249088</v>
      </c>
      <c r="AC77">
        <v>1</v>
      </c>
      <c r="AD77">
        <v>0</v>
      </c>
      <c r="AE77">
        <f t="shared" si="25"/>
        <v>70</v>
      </c>
      <c r="AF77">
        <f t="shared" si="26"/>
        <v>4</v>
      </c>
      <c r="AG77">
        <f t="shared" si="22"/>
        <v>0.53333333333333333</v>
      </c>
      <c r="AH77">
        <f t="shared" si="23"/>
        <v>0.97333333333333338</v>
      </c>
      <c r="AI77">
        <f t="shared" si="24"/>
        <v>6.4888888888889312E-3</v>
      </c>
    </row>
    <row r="78" spans="1:35">
      <c r="A78">
        <v>437.6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0.11029818479848934</v>
      </c>
      <c r="G78" s="8">
        <f t="shared" si="17"/>
        <v>0.11029818479848934</v>
      </c>
      <c r="H78" s="10">
        <f t="shared" si="18"/>
        <v>0.8897018152015107</v>
      </c>
      <c r="I78" s="8">
        <f t="shared" si="19"/>
        <v>-0.11686891149351611</v>
      </c>
      <c r="J78" s="10">
        <f t="shared" si="20"/>
        <v>100</v>
      </c>
      <c r="K78">
        <f t="shared" si="21"/>
        <v>0.12397208021151179</v>
      </c>
      <c r="AB78">
        <v>0.10797536482745189</v>
      </c>
      <c r="AC78">
        <v>1</v>
      </c>
      <c r="AD78">
        <v>0</v>
      </c>
      <c r="AE78">
        <f t="shared" si="25"/>
        <v>71</v>
      </c>
      <c r="AF78">
        <f t="shared" si="26"/>
        <v>4</v>
      </c>
      <c r="AG78">
        <f t="shared" si="22"/>
        <v>0.52666666666666662</v>
      </c>
      <c r="AH78">
        <f t="shared" si="23"/>
        <v>0.97333333333333338</v>
      </c>
      <c r="AI78">
        <f t="shared" si="24"/>
        <v>6.4888888888888227E-3</v>
      </c>
    </row>
    <row r="79" spans="1:35">
      <c r="A79">
        <v>438.6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0.11147593232047524</v>
      </c>
      <c r="G79" s="8">
        <f t="shared" si="17"/>
        <v>0.11147593232047524</v>
      </c>
      <c r="H79" s="10">
        <f t="shared" si="18"/>
        <v>0.88852406767952474</v>
      </c>
      <c r="I79" s="8">
        <f t="shared" si="19"/>
        <v>-0.11819354376384285</v>
      </c>
      <c r="J79" s="10">
        <f t="shared" si="20"/>
        <v>100</v>
      </c>
      <c r="K79">
        <f t="shared" si="21"/>
        <v>0.12546191642462373</v>
      </c>
      <c r="AB79">
        <v>0.11029818479848934</v>
      </c>
      <c r="AC79">
        <v>1</v>
      </c>
      <c r="AD79">
        <v>0</v>
      </c>
      <c r="AE79">
        <f t="shared" si="25"/>
        <v>72</v>
      </c>
      <c r="AF79">
        <f t="shared" si="26"/>
        <v>4</v>
      </c>
      <c r="AG79">
        <f t="shared" si="22"/>
        <v>0.52</v>
      </c>
      <c r="AH79">
        <f t="shared" si="23"/>
        <v>0.97333333333333338</v>
      </c>
      <c r="AI79">
        <f t="shared" si="24"/>
        <v>6.4888888888889312E-3</v>
      </c>
    </row>
    <row r="80" spans="1:35">
      <c r="A80">
        <v>440.6</v>
      </c>
      <c r="B80" s="8">
        <v>1</v>
      </c>
      <c r="C80" s="9">
        <v>0</v>
      </c>
      <c r="D80" s="10">
        <f t="shared" si="14"/>
        <v>1</v>
      </c>
      <c r="E80">
        <f t="shared" si="15"/>
        <v>1</v>
      </c>
      <c r="F80">
        <f t="shared" si="16"/>
        <v>0.11386444565328119</v>
      </c>
      <c r="G80" s="8">
        <f t="shared" si="17"/>
        <v>0.11386444565328119</v>
      </c>
      <c r="H80" s="10">
        <f t="shared" si="18"/>
        <v>0.88613555434671887</v>
      </c>
      <c r="I80" s="8">
        <f t="shared" si="19"/>
        <v>-2.1727466113129394</v>
      </c>
      <c r="J80" s="10">
        <f t="shared" si="20"/>
        <v>0</v>
      </c>
      <c r="K80">
        <f t="shared" si="21"/>
        <v>7.7823727087295884</v>
      </c>
      <c r="AB80">
        <v>0.11147593232047524</v>
      </c>
      <c r="AC80">
        <v>1</v>
      </c>
      <c r="AD80">
        <v>0</v>
      </c>
      <c r="AE80">
        <f t="shared" si="25"/>
        <v>73</v>
      </c>
      <c r="AF80">
        <f t="shared" si="26"/>
        <v>4</v>
      </c>
      <c r="AG80">
        <f t="shared" si="22"/>
        <v>0.51333333333333331</v>
      </c>
      <c r="AH80">
        <f t="shared" si="23"/>
        <v>0.97333333333333338</v>
      </c>
      <c r="AI80">
        <f t="shared" si="24"/>
        <v>0</v>
      </c>
    </row>
    <row r="81" spans="1:35">
      <c r="A81">
        <v>441</v>
      </c>
      <c r="B81" s="8">
        <v>0</v>
      </c>
      <c r="C81" s="9">
        <v>1</v>
      </c>
      <c r="D81" s="10">
        <f t="shared" si="14"/>
        <v>1</v>
      </c>
      <c r="E81">
        <f t="shared" si="15"/>
        <v>0</v>
      </c>
      <c r="F81">
        <f t="shared" si="16"/>
        <v>0.11434746836966521</v>
      </c>
      <c r="G81" s="8">
        <f t="shared" si="17"/>
        <v>0.11434746836966521</v>
      </c>
      <c r="H81" s="10">
        <f t="shared" si="18"/>
        <v>0.88565253163033475</v>
      </c>
      <c r="I81" s="8">
        <f t="shared" si="19"/>
        <v>-0.12143058178783152</v>
      </c>
      <c r="J81" s="10">
        <f t="shared" si="20"/>
        <v>100</v>
      </c>
      <c r="K81">
        <f t="shared" si="21"/>
        <v>0.12911098233883112</v>
      </c>
      <c r="AB81">
        <v>0.11386444565328119</v>
      </c>
      <c r="AC81">
        <v>0</v>
      </c>
      <c r="AD81">
        <v>1</v>
      </c>
      <c r="AE81">
        <f t="shared" si="25"/>
        <v>73</v>
      </c>
      <c r="AF81">
        <f t="shared" si="26"/>
        <v>5</v>
      </c>
      <c r="AG81">
        <f t="shared" si="22"/>
        <v>0.51333333333333331</v>
      </c>
      <c r="AH81">
        <f t="shared" si="23"/>
        <v>0.96666666666666667</v>
      </c>
      <c r="AI81">
        <f t="shared" si="24"/>
        <v>6.4444444444444861E-3</v>
      </c>
    </row>
    <row r="82" spans="1:35">
      <c r="A82">
        <v>443.3</v>
      </c>
      <c r="B82" s="8">
        <v>0</v>
      </c>
      <c r="C82" s="9">
        <v>1</v>
      </c>
      <c r="D82" s="10">
        <f t="shared" si="14"/>
        <v>1</v>
      </c>
      <c r="E82">
        <f t="shared" si="15"/>
        <v>0</v>
      </c>
      <c r="F82">
        <f t="shared" si="16"/>
        <v>0.11715959275655942</v>
      </c>
      <c r="G82" s="8">
        <f t="shared" si="17"/>
        <v>0.11715959275655942</v>
      </c>
      <c r="H82" s="10">
        <f t="shared" si="18"/>
        <v>0.88284040724344059</v>
      </c>
      <c r="I82" s="8">
        <f t="shared" si="19"/>
        <v>-0.124610833962135</v>
      </c>
      <c r="J82" s="10">
        <f t="shared" si="20"/>
        <v>100</v>
      </c>
      <c r="K82">
        <f t="shared" si="21"/>
        <v>0.13270755596968617</v>
      </c>
      <c r="AB82">
        <v>0.11434746836966521</v>
      </c>
      <c r="AC82">
        <v>1</v>
      </c>
      <c r="AD82">
        <v>0</v>
      </c>
      <c r="AE82">
        <f t="shared" si="25"/>
        <v>74</v>
      </c>
      <c r="AF82">
        <f t="shared" si="26"/>
        <v>5</v>
      </c>
      <c r="AG82">
        <f t="shared" si="22"/>
        <v>0.5066666666666666</v>
      </c>
      <c r="AH82">
        <f t="shared" si="23"/>
        <v>0.96666666666666667</v>
      </c>
      <c r="AI82">
        <f t="shared" si="24"/>
        <v>6.4444444444443786E-3</v>
      </c>
    </row>
    <row r="83" spans="1:35">
      <c r="A83">
        <v>448.6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0.12386865456550573</v>
      </c>
      <c r="G83" s="8">
        <f t="shared" si="17"/>
        <v>0.12386865456550573</v>
      </c>
      <c r="H83" s="10">
        <f t="shared" si="18"/>
        <v>0.87613134543449422</v>
      </c>
      <c r="I83" s="8">
        <f t="shared" si="19"/>
        <v>-0.13223926157467084</v>
      </c>
      <c r="J83" s="10">
        <f t="shared" si="20"/>
        <v>100</v>
      </c>
      <c r="K83">
        <f t="shared" si="21"/>
        <v>0.14138137530517911</v>
      </c>
      <c r="AB83">
        <v>0.11715959275655942</v>
      </c>
      <c r="AC83">
        <v>1</v>
      </c>
      <c r="AD83">
        <v>0</v>
      </c>
      <c r="AE83">
        <f t="shared" si="25"/>
        <v>75</v>
      </c>
      <c r="AF83">
        <f t="shared" si="26"/>
        <v>5</v>
      </c>
      <c r="AG83">
        <f t="shared" si="22"/>
        <v>0.5</v>
      </c>
      <c r="AH83">
        <f t="shared" si="23"/>
        <v>0.96666666666666667</v>
      </c>
      <c r="AI83">
        <f t="shared" si="24"/>
        <v>6.4444444444444861E-3</v>
      </c>
    </row>
    <row r="84" spans="1:35">
      <c r="A84">
        <v>449.3</v>
      </c>
      <c r="B84" s="8">
        <v>0</v>
      </c>
      <c r="C84" s="9">
        <v>1</v>
      </c>
      <c r="D84" s="10">
        <f t="shared" si="14"/>
        <v>1</v>
      </c>
      <c r="E84">
        <f t="shared" si="15"/>
        <v>0</v>
      </c>
      <c r="F84">
        <f t="shared" si="16"/>
        <v>0.12477901274815917</v>
      </c>
      <c r="G84" s="8">
        <f t="shared" si="17"/>
        <v>0.12477901274815917</v>
      </c>
      <c r="H84" s="10">
        <f t="shared" si="18"/>
        <v>0.87522098725184083</v>
      </c>
      <c r="I84" s="8">
        <f t="shared" si="19"/>
        <v>-0.13327886765239078</v>
      </c>
      <c r="J84" s="10">
        <f t="shared" si="20"/>
        <v>100</v>
      </c>
      <c r="K84">
        <f t="shared" si="21"/>
        <v>0.14256857932527453</v>
      </c>
      <c r="AB84">
        <v>0.12386865456550573</v>
      </c>
      <c r="AC84">
        <v>1</v>
      </c>
      <c r="AD84">
        <v>0</v>
      </c>
      <c r="AE84">
        <f t="shared" si="25"/>
        <v>76</v>
      </c>
      <c r="AF84">
        <f t="shared" si="26"/>
        <v>5</v>
      </c>
      <c r="AG84">
        <f t="shared" si="22"/>
        <v>0.49333333333333329</v>
      </c>
      <c r="AH84">
        <f t="shared" si="23"/>
        <v>0.96666666666666667</v>
      </c>
      <c r="AI84">
        <f t="shared" si="24"/>
        <v>6.4444444444443786E-3</v>
      </c>
    </row>
    <row r="85" spans="1:35">
      <c r="A85">
        <v>451.1</v>
      </c>
      <c r="B85" s="8">
        <v>0</v>
      </c>
      <c r="C85" s="9">
        <v>1</v>
      </c>
      <c r="D85" s="10">
        <f t="shared" si="14"/>
        <v>1</v>
      </c>
      <c r="E85">
        <f t="shared" si="15"/>
        <v>0</v>
      </c>
      <c r="F85">
        <f t="shared" si="16"/>
        <v>0.12714630098743129</v>
      </c>
      <c r="G85" s="8">
        <f t="shared" si="17"/>
        <v>0.12714630098743129</v>
      </c>
      <c r="H85" s="10">
        <f t="shared" si="18"/>
        <v>0.87285369901256871</v>
      </c>
      <c r="I85" s="8">
        <f t="shared" si="19"/>
        <v>-0.13598732136437497</v>
      </c>
      <c r="J85" s="10">
        <f t="shared" si="20"/>
        <v>100</v>
      </c>
      <c r="K85">
        <f t="shared" si="21"/>
        <v>0.14566736800367325</v>
      </c>
      <c r="AB85">
        <v>0.12477901274815917</v>
      </c>
      <c r="AC85">
        <v>1</v>
      </c>
      <c r="AD85">
        <v>0</v>
      </c>
      <c r="AE85">
        <f t="shared" si="25"/>
        <v>77</v>
      </c>
      <c r="AF85">
        <f t="shared" si="26"/>
        <v>5</v>
      </c>
      <c r="AG85">
        <f t="shared" si="22"/>
        <v>0.48666666666666669</v>
      </c>
      <c r="AH85">
        <f t="shared" si="23"/>
        <v>0.96666666666666667</v>
      </c>
      <c r="AI85">
        <f t="shared" si="24"/>
        <v>6.4444444444444861E-3</v>
      </c>
    </row>
    <row r="86" spans="1:35">
      <c r="A86">
        <v>455.8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0.13350887222837365</v>
      </c>
      <c r="G86" s="8">
        <f t="shared" si="17"/>
        <v>0.13350887222837365</v>
      </c>
      <c r="H86" s="10">
        <f t="shared" si="18"/>
        <v>0.86649112777162629</v>
      </c>
      <c r="I86" s="8">
        <f t="shared" si="19"/>
        <v>-0.14330340903455024</v>
      </c>
      <c r="J86" s="10">
        <f t="shared" si="20"/>
        <v>100</v>
      </c>
      <c r="K86">
        <f t="shared" si="21"/>
        <v>0.15407990682111342</v>
      </c>
      <c r="AB86">
        <v>0.12714630098743129</v>
      </c>
      <c r="AC86">
        <v>1</v>
      </c>
      <c r="AD86">
        <v>0</v>
      </c>
      <c r="AE86">
        <f t="shared" si="25"/>
        <v>78</v>
      </c>
      <c r="AF86">
        <f t="shared" si="26"/>
        <v>5</v>
      </c>
      <c r="AG86">
        <f t="shared" si="22"/>
        <v>0.48</v>
      </c>
      <c r="AH86">
        <f t="shared" si="23"/>
        <v>0.96666666666666667</v>
      </c>
      <c r="AI86">
        <f t="shared" si="24"/>
        <v>6.4444444444443786E-3</v>
      </c>
    </row>
    <row r="87" spans="1:35">
      <c r="A87">
        <v>458.7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0.13756765269955187</v>
      </c>
      <c r="G87" s="8">
        <f t="shared" si="17"/>
        <v>0.13756765269955187</v>
      </c>
      <c r="H87" s="10">
        <f t="shared" si="18"/>
        <v>0.86243234730044815</v>
      </c>
      <c r="I87" s="8">
        <f t="shared" si="19"/>
        <v>-0.14799857106556005</v>
      </c>
      <c r="J87" s="10">
        <f t="shared" si="20"/>
        <v>100</v>
      </c>
      <c r="K87">
        <f t="shared" si="21"/>
        <v>0.15951123949624654</v>
      </c>
      <c r="AB87">
        <v>0.13350887222837365</v>
      </c>
      <c r="AC87">
        <v>1</v>
      </c>
      <c r="AD87">
        <v>0</v>
      </c>
      <c r="AE87">
        <f t="shared" si="25"/>
        <v>79</v>
      </c>
      <c r="AF87">
        <f t="shared" si="26"/>
        <v>5</v>
      </c>
      <c r="AG87">
        <f t="shared" si="22"/>
        <v>0.47333333333333338</v>
      </c>
      <c r="AH87">
        <f t="shared" si="23"/>
        <v>0.96666666666666667</v>
      </c>
      <c r="AI87">
        <f t="shared" si="24"/>
        <v>6.4444444444444861E-3</v>
      </c>
    </row>
    <row r="88" spans="1:35">
      <c r="A88">
        <v>460.3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0.13985106869239419</v>
      </c>
      <c r="G88" s="8">
        <f t="shared" si="17"/>
        <v>0.13985106869239419</v>
      </c>
      <c r="H88" s="10">
        <f t="shared" si="18"/>
        <v>0.86014893130760584</v>
      </c>
      <c r="I88" s="8">
        <f t="shared" si="19"/>
        <v>-0.15064972878872906</v>
      </c>
      <c r="J88" s="10">
        <f t="shared" si="20"/>
        <v>100</v>
      </c>
      <c r="K88">
        <f t="shared" si="21"/>
        <v>0.16258936516934502</v>
      </c>
      <c r="AB88">
        <v>0.13756765269955187</v>
      </c>
      <c r="AC88">
        <v>1</v>
      </c>
      <c r="AD88">
        <v>0</v>
      </c>
      <c r="AE88">
        <f t="shared" si="25"/>
        <v>80</v>
      </c>
      <c r="AF88">
        <f t="shared" si="26"/>
        <v>5</v>
      </c>
      <c r="AG88">
        <f t="shared" si="22"/>
        <v>0.46666666666666667</v>
      </c>
      <c r="AH88">
        <f t="shared" si="23"/>
        <v>0.96666666666666667</v>
      </c>
      <c r="AI88">
        <f t="shared" si="24"/>
        <v>6.4444444444444861E-3</v>
      </c>
    </row>
    <row r="89" spans="1:35">
      <c r="A89">
        <v>461</v>
      </c>
      <c r="B89" s="8">
        <v>0</v>
      </c>
      <c r="C89" s="9">
        <v>1</v>
      </c>
      <c r="D89" s="10">
        <f t="shared" si="14"/>
        <v>1</v>
      </c>
      <c r="E89">
        <f t="shared" si="15"/>
        <v>0</v>
      </c>
      <c r="F89">
        <f t="shared" si="16"/>
        <v>0.14086000298604825</v>
      </c>
      <c r="G89" s="8">
        <f t="shared" si="17"/>
        <v>0.14086000298604825</v>
      </c>
      <c r="H89" s="10">
        <f t="shared" si="18"/>
        <v>0.85913999701395172</v>
      </c>
      <c r="I89" s="8">
        <f t="shared" si="19"/>
        <v>-0.15182339354379196</v>
      </c>
      <c r="J89" s="10">
        <f t="shared" si="20"/>
        <v>100</v>
      </c>
      <c r="K89">
        <f t="shared" si="21"/>
        <v>0.16395465637221499</v>
      </c>
      <c r="AB89">
        <v>0.13985106869239419</v>
      </c>
      <c r="AC89">
        <v>1</v>
      </c>
      <c r="AD89">
        <v>0</v>
      </c>
      <c r="AE89">
        <f t="shared" si="25"/>
        <v>81</v>
      </c>
      <c r="AF89">
        <f t="shared" si="26"/>
        <v>5</v>
      </c>
      <c r="AG89">
        <f t="shared" si="22"/>
        <v>0.45999999999999996</v>
      </c>
      <c r="AH89">
        <f t="shared" si="23"/>
        <v>0.96666666666666667</v>
      </c>
      <c r="AI89">
        <f t="shared" si="24"/>
        <v>6.4444444444443786E-3</v>
      </c>
    </row>
    <row r="90" spans="1:35">
      <c r="A90">
        <v>463.7</v>
      </c>
      <c r="B90" s="8">
        <v>0</v>
      </c>
      <c r="C90" s="9">
        <v>1</v>
      </c>
      <c r="D90" s="10">
        <f t="shared" si="14"/>
        <v>1</v>
      </c>
      <c r="E90">
        <f t="shared" si="15"/>
        <v>0</v>
      </c>
      <c r="F90">
        <f t="shared" si="16"/>
        <v>0.14480871470487894</v>
      </c>
      <c r="G90" s="8">
        <f t="shared" si="17"/>
        <v>0.14480871470487894</v>
      </c>
      <c r="H90" s="10">
        <f t="shared" si="18"/>
        <v>0.85519128529512112</v>
      </c>
      <c r="I90" s="8">
        <f t="shared" si="19"/>
        <v>-0.15643010957682277</v>
      </c>
      <c r="J90" s="10">
        <f t="shared" si="20"/>
        <v>100</v>
      </c>
      <c r="K90">
        <f t="shared" si="21"/>
        <v>0.16932903456202358</v>
      </c>
      <c r="AB90">
        <v>0.14086000298604825</v>
      </c>
      <c r="AC90">
        <v>1</v>
      </c>
      <c r="AD90">
        <v>0</v>
      </c>
      <c r="AE90">
        <f t="shared" si="25"/>
        <v>82</v>
      </c>
      <c r="AF90">
        <f t="shared" si="26"/>
        <v>5</v>
      </c>
      <c r="AG90">
        <f t="shared" si="22"/>
        <v>0.45333333333333337</v>
      </c>
      <c r="AH90">
        <f t="shared" si="23"/>
        <v>0.96666666666666667</v>
      </c>
      <c r="AI90">
        <f t="shared" si="24"/>
        <v>6.4444444444444861E-3</v>
      </c>
    </row>
    <row r="91" spans="1:35">
      <c r="A91">
        <v>464.1</v>
      </c>
      <c r="B91" s="8">
        <v>0</v>
      </c>
      <c r="C91" s="9">
        <v>1</v>
      </c>
      <c r="D91" s="10">
        <f t="shared" si="14"/>
        <v>1</v>
      </c>
      <c r="E91">
        <f t="shared" si="15"/>
        <v>0</v>
      </c>
      <c r="F91">
        <f t="shared" si="16"/>
        <v>0.14540146652126407</v>
      </c>
      <c r="G91" s="8">
        <f t="shared" si="17"/>
        <v>0.14540146652126407</v>
      </c>
      <c r="H91" s="10">
        <f t="shared" si="18"/>
        <v>0.85459853347873593</v>
      </c>
      <c r="I91" s="8">
        <f t="shared" si="19"/>
        <v>-0.15712347180605565</v>
      </c>
      <c r="J91" s="10">
        <f t="shared" si="20"/>
        <v>100</v>
      </c>
      <c r="K91">
        <f t="shared" si="21"/>
        <v>0.17014008429126556</v>
      </c>
      <c r="AB91">
        <v>0.14480871470487894</v>
      </c>
      <c r="AC91">
        <v>1</v>
      </c>
      <c r="AD91">
        <v>0</v>
      </c>
      <c r="AE91">
        <f t="shared" si="25"/>
        <v>83</v>
      </c>
      <c r="AF91">
        <f t="shared" si="26"/>
        <v>5</v>
      </c>
      <c r="AG91">
        <f t="shared" si="22"/>
        <v>0.44666666666666666</v>
      </c>
      <c r="AH91">
        <f t="shared" si="23"/>
        <v>0.96666666666666667</v>
      </c>
      <c r="AI91">
        <f t="shared" si="24"/>
        <v>6.4444444444444861E-3</v>
      </c>
    </row>
    <row r="92" spans="1:35">
      <c r="A92">
        <v>464.5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0.14599623045599178</v>
      </c>
      <c r="G92" s="8">
        <f t="shared" si="17"/>
        <v>0.14599623045599178</v>
      </c>
      <c r="H92" s="10">
        <f t="shared" si="18"/>
        <v>0.85400376954400825</v>
      </c>
      <c r="I92" s="8">
        <f t="shared" si="19"/>
        <v>-0.15781967121735066</v>
      </c>
      <c r="J92" s="10">
        <f t="shared" si="20"/>
        <v>100</v>
      </c>
      <c r="K92">
        <f t="shared" si="21"/>
        <v>0.17095501877461952</v>
      </c>
      <c r="AB92">
        <v>0.14540146652126407</v>
      </c>
      <c r="AC92">
        <v>1</v>
      </c>
      <c r="AD92">
        <v>0</v>
      </c>
      <c r="AE92">
        <f t="shared" si="25"/>
        <v>84</v>
      </c>
      <c r="AF92">
        <f t="shared" si="26"/>
        <v>5</v>
      </c>
      <c r="AG92">
        <f t="shared" si="22"/>
        <v>0.43999999999999995</v>
      </c>
      <c r="AH92">
        <f t="shared" si="23"/>
        <v>0.96666666666666667</v>
      </c>
      <c r="AI92">
        <f t="shared" si="24"/>
        <v>6.4444444444443786E-3</v>
      </c>
    </row>
    <row r="93" spans="1:35">
      <c r="A93">
        <v>466.1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0.1483954757964768</v>
      </c>
      <c r="G93" s="8">
        <f t="shared" si="17"/>
        <v>0.1483954757964768</v>
      </c>
      <c r="H93" s="10">
        <f t="shared" si="18"/>
        <v>0.85160452420352317</v>
      </c>
      <c r="I93" s="8">
        <f t="shared" si="19"/>
        <v>-0.16063303338471777</v>
      </c>
      <c r="J93" s="10">
        <f t="shared" si="20"/>
        <v>100</v>
      </c>
      <c r="K93">
        <f t="shared" si="21"/>
        <v>0.17425397773134901</v>
      </c>
      <c r="AB93">
        <v>0.14599623045599178</v>
      </c>
      <c r="AC93">
        <v>1</v>
      </c>
      <c r="AD93">
        <v>0</v>
      </c>
      <c r="AE93">
        <f t="shared" si="25"/>
        <v>85</v>
      </c>
      <c r="AF93">
        <f t="shared" si="26"/>
        <v>5</v>
      </c>
      <c r="AG93">
        <f t="shared" si="22"/>
        <v>0.43333333333333335</v>
      </c>
      <c r="AH93">
        <f t="shared" si="23"/>
        <v>0.96666666666666667</v>
      </c>
      <c r="AI93">
        <f t="shared" si="24"/>
        <v>6.4444444444444861E-3</v>
      </c>
    </row>
    <row r="94" spans="1:35">
      <c r="A94">
        <v>466.7</v>
      </c>
      <c r="B94" s="8">
        <v>0</v>
      </c>
      <c r="C94" s="9">
        <v>1</v>
      </c>
      <c r="D94" s="10">
        <f t="shared" si="14"/>
        <v>1</v>
      </c>
      <c r="E94">
        <f t="shared" si="15"/>
        <v>0</v>
      </c>
      <c r="F94">
        <f t="shared" si="16"/>
        <v>0.14930355119557101</v>
      </c>
      <c r="G94" s="8">
        <f t="shared" si="17"/>
        <v>0.14930355119557101</v>
      </c>
      <c r="H94" s="10">
        <f t="shared" si="18"/>
        <v>0.85069644880442896</v>
      </c>
      <c r="I94" s="8">
        <f t="shared" si="19"/>
        <v>-0.16169991344838019</v>
      </c>
      <c r="J94" s="10">
        <f t="shared" si="20"/>
        <v>100</v>
      </c>
      <c r="K94">
        <f t="shared" si="21"/>
        <v>0.17550743441494626</v>
      </c>
      <c r="AB94">
        <v>0.1483954757964768</v>
      </c>
      <c r="AC94">
        <v>1</v>
      </c>
      <c r="AD94">
        <v>0</v>
      </c>
      <c r="AE94">
        <f t="shared" si="25"/>
        <v>86</v>
      </c>
      <c r="AF94">
        <f t="shared" si="26"/>
        <v>5</v>
      </c>
      <c r="AG94">
        <f t="shared" si="22"/>
        <v>0.42666666666666664</v>
      </c>
      <c r="AH94">
        <f t="shared" si="23"/>
        <v>0.96666666666666667</v>
      </c>
      <c r="AI94">
        <f t="shared" si="24"/>
        <v>6.4444444444443786E-3</v>
      </c>
    </row>
    <row r="95" spans="1:35">
      <c r="A95">
        <v>470.9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0.15578883478559344</v>
      </c>
      <c r="G95" s="8">
        <f t="shared" si="17"/>
        <v>0.15578883478559344</v>
      </c>
      <c r="H95" s="10">
        <f t="shared" si="18"/>
        <v>0.84421116521440653</v>
      </c>
      <c r="I95" s="8">
        <f t="shared" si="19"/>
        <v>-0.1693526199282509</v>
      </c>
      <c r="J95" s="10">
        <f t="shared" si="20"/>
        <v>100</v>
      </c>
      <c r="K95">
        <f t="shared" si="21"/>
        <v>0.18453775690828175</v>
      </c>
      <c r="AB95">
        <v>0.14930355119557101</v>
      </c>
      <c r="AC95">
        <v>1</v>
      </c>
      <c r="AD95">
        <v>0</v>
      </c>
      <c r="AE95">
        <f t="shared" si="25"/>
        <v>87</v>
      </c>
      <c r="AF95">
        <f t="shared" si="26"/>
        <v>5</v>
      </c>
      <c r="AG95">
        <f t="shared" si="22"/>
        <v>0.42000000000000004</v>
      </c>
      <c r="AH95">
        <f t="shared" si="23"/>
        <v>0.96666666666666667</v>
      </c>
      <c r="AI95">
        <f t="shared" si="24"/>
        <v>6.4444444444444861E-3</v>
      </c>
    </row>
    <row r="96" spans="1:35">
      <c r="A96">
        <v>475.9</v>
      </c>
      <c r="B96" s="8">
        <v>1</v>
      </c>
      <c r="C96" s="9">
        <v>0</v>
      </c>
      <c r="D96" s="10">
        <f t="shared" si="14"/>
        <v>1</v>
      </c>
      <c r="E96">
        <f t="shared" si="15"/>
        <v>1</v>
      </c>
      <c r="F96">
        <f t="shared" si="16"/>
        <v>0.16380682679978353</v>
      </c>
      <c r="G96" s="8">
        <f t="shared" si="17"/>
        <v>0.16380682679978353</v>
      </c>
      <c r="H96" s="10">
        <f t="shared" si="18"/>
        <v>0.83619317320021647</v>
      </c>
      <c r="I96" s="8">
        <f t="shared" si="19"/>
        <v>-1.8090674307773011</v>
      </c>
      <c r="J96" s="10">
        <f t="shared" si="20"/>
        <v>0</v>
      </c>
      <c r="K96">
        <f t="shared" si="21"/>
        <v>5.1047516732759357</v>
      </c>
      <c r="AB96">
        <v>0.15578883478559344</v>
      </c>
      <c r="AC96">
        <v>1</v>
      </c>
      <c r="AD96">
        <v>0</v>
      </c>
      <c r="AE96">
        <f t="shared" si="25"/>
        <v>88</v>
      </c>
      <c r="AF96">
        <f t="shared" si="26"/>
        <v>5</v>
      </c>
      <c r="AG96">
        <f t="shared" si="22"/>
        <v>0.41333333333333333</v>
      </c>
      <c r="AH96">
        <f t="shared" si="23"/>
        <v>0.96666666666666667</v>
      </c>
      <c r="AI96">
        <f t="shared" si="24"/>
        <v>0</v>
      </c>
    </row>
    <row r="97" spans="1:35">
      <c r="A97">
        <v>476.5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0.16479095984234346</v>
      </c>
      <c r="G97" s="8">
        <f t="shared" si="17"/>
        <v>0.16479095984234346</v>
      </c>
      <c r="H97" s="10">
        <f t="shared" si="18"/>
        <v>0.83520904015765651</v>
      </c>
      <c r="I97" s="8">
        <f t="shared" si="19"/>
        <v>-0.18007323796878699</v>
      </c>
      <c r="J97" s="10">
        <f t="shared" si="20"/>
        <v>100</v>
      </c>
      <c r="K97">
        <f t="shared" si="21"/>
        <v>0.19730504810057736</v>
      </c>
      <c r="AB97">
        <v>0.16380682679978353</v>
      </c>
      <c r="AC97">
        <v>0</v>
      </c>
      <c r="AD97">
        <v>1</v>
      </c>
      <c r="AE97">
        <f t="shared" si="25"/>
        <v>88</v>
      </c>
      <c r="AF97">
        <f t="shared" si="26"/>
        <v>6</v>
      </c>
      <c r="AG97">
        <f t="shared" si="22"/>
        <v>0.41333333333333333</v>
      </c>
      <c r="AH97">
        <f t="shared" si="23"/>
        <v>0.96</v>
      </c>
      <c r="AI97">
        <f t="shared" si="24"/>
        <v>6.4000000000000411E-3</v>
      </c>
    </row>
    <row r="98" spans="1:35">
      <c r="A98">
        <v>477.1</v>
      </c>
      <c r="B98" s="8">
        <v>1</v>
      </c>
      <c r="C98" s="9">
        <v>0</v>
      </c>
      <c r="D98" s="10">
        <f t="shared" si="14"/>
        <v>1</v>
      </c>
      <c r="E98">
        <f t="shared" si="15"/>
        <v>1</v>
      </c>
      <c r="F98">
        <f t="shared" si="16"/>
        <v>0.16577983324855738</v>
      </c>
      <c r="G98" s="8">
        <f t="shared" si="17"/>
        <v>0.16577983324855738</v>
      </c>
      <c r="H98" s="10">
        <f t="shared" si="18"/>
        <v>0.83422016675144262</v>
      </c>
      <c r="I98" s="8">
        <f t="shared" si="19"/>
        <v>-1.7970946766790927</v>
      </c>
      <c r="J98" s="10">
        <f t="shared" si="20"/>
        <v>0</v>
      </c>
      <c r="K98">
        <f t="shared" si="21"/>
        <v>5.0320967900883211</v>
      </c>
      <c r="AB98">
        <v>0.16479095984234346</v>
      </c>
      <c r="AC98">
        <v>1</v>
      </c>
      <c r="AD98">
        <v>0</v>
      </c>
      <c r="AE98">
        <f t="shared" si="25"/>
        <v>89</v>
      </c>
      <c r="AF98">
        <f t="shared" si="26"/>
        <v>6</v>
      </c>
      <c r="AG98">
        <f t="shared" si="22"/>
        <v>0.40666666666666662</v>
      </c>
      <c r="AH98">
        <f t="shared" si="23"/>
        <v>0.96</v>
      </c>
      <c r="AI98">
        <f t="shared" si="24"/>
        <v>0</v>
      </c>
    </row>
    <row r="99" spans="1:35">
      <c r="A99">
        <v>477.4</v>
      </c>
      <c r="B99" s="8">
        <v>1</v>
      </c>
      <c r="C99" s="9">
        <v>0</v>
      </c>
      <c r="D99" s="10">
        <f t="shared" si="14"/>
        <v>1</v>
      </c>
      <c r="E99">
        <f t="shared" si="15"/>
        <v>1</v>
      </c>
      <c r="F99">
        <f t="shared" si="16"/>
        <v>0.1662760503280675</v>
      </c>
      <c r="G99" s="8">
        <f t="shared" si="17"/>
        <v>0.1662760503280675</v>
      </c>
      <c r="H99" s="10">
        <f t="shared" si="18"/>
        <v>0.83372394967193253</v>
      </c>
      <c r="I99" s="8">
        <f t="shared" si="19"/>
        <v>-1.7941059180186878</v>
      </c>
      <c r="J99" s="10">
        <f t="shared" si="20"/>
        <v>0</v>
      </c>
      <c r="K99">
        <f t="shared" si="21"/>
        <v>5.0140952231362901</v>
      </c>
      <c r="AB99">
        <v>0.16577983324855738</v>
      </c>
      <c r="AC99">
        <v>0</v>
      </c>
      <c r="AD99">
        <v>1</v>
      </c>
      <c r="AE99">
        <f t="shared" si="25"/>
        <v>89</v>
      </c>
      <c r="AF99">
        <f t="shared" si="26"/>
        <v>7</v>
      </c>
      <c r="AG99">
        <f t="shared" si="22"/>
        <v>0.40666666666666662</v>
      </c>
      <c r="AH99">
        <f t="shared" si="23"/>
        <v>0.95333333333333337</v>
      </c>
      <c r="AI99">
        <f t="shared" si="24"/>
        <v>0</v>
      </c>
    </row>
    <row r="100" spans="1:35">
      <c r="A100">
        <v>480.4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0.17130375374386816</v>
      </c>
      <c r="G100" s="8">
        <f t="shared" si="17"/>
        <v>0.17130375374386816</v>
      </c>
      <c r="H100" s="10">
        <f t="shared" si="18"/>
        <v>0.82869624625613181</v>
      </c>
      <c r="I100" s="8">
        <f t="shared" si="19"/>
        <v>-0.18790160081504884</v>
      </c>
      <c r="J100" s="10">
        <f t="shared" si="20"/>
        <v>100</v>
      </c>
      <c r="K100">
        <f t="shared" si="21"/>
        <v>0.20671476975765368</v>
      </c>
      <c r="AB100">
        <v>0.1662760503280675</v>
      </c>
      <c r="AC100">
        <v>0</v>
      </c>
      <c r="AD100">
        <v>1</v>
      </c>
      <c r="AE100">
        <f t="shared" si="25"/>
        <v>89</v>
      </c>
      <c r="AF100">
        <f t="shared" si="26"/>
        <v>8</v>
      </c>
      <c r="AG100">
        <f t="shared" si="22"/>
        <v>0.40666666666666662</v>
      </c>
      <c r="AH100">
        <f t="shared" si="23"/>
        <v>0.94666666666666666</v>
      </c>
      <c r="AI100">
        <f t="shared" si="24"/>
        <v>6.3111111111110469E-3</v>
      </c>
    </row>
    <row r="101" spans="1:35">
      <c r="A101">
        <v>481.9</v>
      </c>
      <c r="B101" s="8">
        <v>0</v>
      </c>
      <c r="C101" s="9">
        <v>1</v>
      </c>
      <c r="D101" s="10">
        <f t="shared" si="14"/>
        <v>1</v>
      </c>
      <c r="E101">
        <f t="shared" si="15"/>
        <v>0</v>
      </c>
      <c r="F101">
        <f t="shared" si="16"/>
        <v>0.17386248900107637</v>
      </c>
      <c r="G101" s="8">
        <f t="shared" si="17"/>
        <v>0.17386248900107637</v>
      </c>
      <c r="H101" s="10">
        <f t="shared" si="18"/>
        <v>0.82613751099892363</v>
      </c>
      <c r="I101" s="8">
        <f t="shared" si="19"/>
        <v>-0.19099404111018856</v>
      </c>
      <c r="J101" s="10">
        <f t="shared" si="20"/>
        <v>100</v>
      </c>
      <c r="K101">
        <f t="shared" si="21"/>
        <v>0.21045223910829403</v>
      </c>
      <c r="AB101">
        <v>0.17130375374386816</v>
      </c>
      <c r="AC101">
        <v>1</v>
      </c>
      <c r="AD101">
        <v>0</v>
      </c>
      <c r="AE101">
        <f t="shared" si="25"/>
        <v>90</v>
      </c>
      <c r="AF101">
        <f t="shared" si="26"/>
        <v>8</v>
      </c>
      <c r="AG101">
        <f t="shared" si="22"/>
        <v>0.4</v>
      </c>
      <c r="AH101">
        <f t="shared" si="23"/>
        <v>0.94666666666666666</v>
      </c>
      <c r="AI101">
        <f t="shared" si="24"/>
        <v>6.3111111111111519E-3</v>
      </c>
    </row>
    <row r="102" spans="1:35">
      <c r="A102">
        <v>489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0.18638379248132245</v>
      </c>
      <c r="G102" s="8">
        <f t="shared" si="17"/>
        <v>0.18638379248132245</v>
      </c>
      <c r="H102" s="10">
        <f t="shared" si="18"/>
        <v>0.81361620751867758</v>
      </c>
      <c r="I102" s="8">
        <f t="shared" si="19"/>
        <v>-0.2062665137005317</v>
      </c>
      <c r="J102" s="10">
        <f t="shared" si="20"/>
        <v>100</v>
      </c>
      <c r="K102">
        <f t="shared" si="21"/>
        <v>0.2290807272015212</v>
      </c>
      <c r="AB102">
        <v>0.17386248900107637</v>
      </c>
      <c r="AC102">
        <v>1</v>
      </c>
      <c r="AD102">
        <v>0</v>
      </c>
      <c r="AE102">
        <f t="shared" si="25"/>
        <v>91</v>
      </c>
      <c r="AF102">
        <f t="shared" si="26"/>
        <v>8</v>
      </c>
      <c r="AG102">
        <f t="shared" si="22"/>
        <v>0.39333333333333331</v>
      </c>
      <c r="AH102">
        <f t="shared" si="23"/>
        <v>0.94666666666666666</v>
      </c>
      <c r="AI102">
        <f t="shared" si="24"/>
        <v>6.3111111111110469E-3</v>
      </c>
    </row>
    <row r="103" spans="1:35">
      <c r="A103">
        <v>492.1</v>
      </c>
      <c r="B103" s="8">
        <v>0</v>
      </c>
      <c r="C103" s="9">
        <v>1</v>
      </c>
      <c r="D103" s="10">
        <f t="shared" si="14"/>
        <v>1</v>
      </c>
      <c r="E103">
        <f t="shared" si="15"/>
        <v>0</v>
      </c>
      <c r="F103">
        <f t="shared" si="16"/>
        <v>0.19206486891217883</v>
      </c>
      <c r="G103" s="8">
        <f t="shared" si="17"/>
        <v>0.19206486891217883</v>
      </c>
      <c r="H103" s="10">
        <f t="shared" si="18"/>
        <v>0.80793513108782111</v>
      </c>
      <c r="I103" s="8">
        <f t="shared" si="19"/>
        <v>-0.21327350699107095</v>
      </c>
      <c r="J103" s="10">
        <f t="shared" si="20"/>
        <v>100</v>
      </c>
      <c r="K103">
        <f t="shared" si="21"/>
        <v>0.23772313088252348</v>
      </c>
      <c r="AB103">
        <v>0.18638379248132245</v>
      </c>
      <c r="AC103">
        <v>1</v>
      </c>
      <c r="AD103">
        <v>0</v>
      </c>
      <c r="AE103">
        <f t="shared" si="25"/>
        <v>92</v>
      </c>
      <c r="AF103">
        <f t="shared" si="26"/>
        <v>8</v>
      </c>
      <c r="AG103">
        <f t="shared" si="22"/>
        <v>0.38666666666666671</v>
      </c>
      <c r="AH103">
        <f t="shared" si="23"/>
        <v>0.94666666666666666</v>
      </c>
      <c r="AI103">
        <f t="shared" si="24"/>
        <v>6.3111111111111519E-3</v>
      </c>
    </row>
    <row r="104" spans="1:35">
      <c r="A104">
        <v>496.4</v>
      </c>
      <c r="B104" s="8">
        <v>0</v>
      </c>
      <c r="C104" s="9">
        <v>1</v>
      </c>
      <c r="D104" s="10">
        <f t="shared" si="14"/>
        <v>1</v>
      </c>
      <c r="E104">
        <f t="shared" si="15"/>
        <v>0</v>
      </c>
      <c r="F104">
        <f t="shared" si="16"/>
        <v>0.20016213476539349</v>
      </c>
      <c r="G104" s="8">
        <f t="shared" si="17"/>
        <v>0.20016213476539349</v>
      </c>
      <c r="H104" s="10">
        <f t="shared" si="18"/>
        <v>0.79983786523460654</v>
      </c>
      <c r="I104" s="8">
        <f t="shared" si="19"/>
        <v>-0.22334624031097852</v>
      </c>
      <c r="J104" s="10">
        <f t="shared" si="20"/>
        <v>100</v>
      </c>
      <c r="K104">
        <f t="shared" si="21"/>
        <v>0.25025338692446425</v>
      </c>
      <c r="AB104">
        <v>0.19206486891217883</v>
      </c>
      <c r="AC104">
        <v>1</v>
      </c>
      <c r="AD104">
        <v>0</v>
      </c>
      <c r="AE104">
        <f t="shared" si="25"/>
        <v>93</v>
      </c>
      <c r="AF104">
        <f t="shared" si="26"/>
        <v>8</v>
      </c>
      <c r="AG104">
        <f t="shared" si="22"/>
        <v>0.38</v>
      </c>
      <c r="AH104">
        <f t="shared" si="23"/>
        <v>0.94666666666666666</v>
      </c>
      <c r="AI104">
        <f t="shared" si="24"/>
        <v>6.3111111111111519E-3</v>
      </c>
    </row>
    <row r="105" spans="1:35">
      <c r="A105">
        <v>499</v>
      </c>
      <c r="B105" s="8">
        <v>1</v>
      </c>
      <c r="C105" s="9">
        <v>0</v>
      </c>
      <c r="D105" s="10">
        <f t="shared" si="14"/>
        <v>1</v>
      </c>
      <c r="E105">
        <f t="shared" si="15"/>
        <v>1</v>
      </c>
      <c r="F105">
        <f t="shared" si="16"/>
        <v>0.20518097603057192</v>
      </c>
      <c r="G105" s="8">
        <f t="shared" si="17"/>
        <v>0.20518097603057192</v>
      </c>
      <c r="H105" s="10">
        <f t="shared" si="18"/>
        <v>0.79481902396942805</v>
      </c>
      <c r="I105" s="8">
        <f t="shared" si="19"/>
        <v>-1.5838628793859759</v>
      </c>
      <c r="J105" s="10">
        <f t="shared" si="20"/>
        <v>0</v>
      </c>
      <c r="K105">
        <f t="shared" si="21"/>
        <v>3.8737461890765168</v>
      </c>
      <c r="AB105">
        <v>0.20016213476539349</v>
      </c>
      <c r="AC105">
        <v>1</v>
      </c>
      <c r="AD105">
        <v>0</v>
      </c>
      <c r="AE105">
        <f t="shared" si="25"/>
        <v>94</v>
      </c>
      <c r="AF105">
        <f t="shared" si="26"/>
        <v>8</v>
      </c>
      <c r="AG105">
        <f t="shared" si="22"/>
        <v>0.37333333333333329</v>
      </c>
      <c r="AH105">
        <f t="shared" si="23"/>
        <v>0.94666666666666666</v>
      </c>
      <c r="AI105">
        <f t="shared" si="24"/>
        <v>0</v>
      </c>
    </row>
    <row r="106" spans="1:35">
      <c r="A106">
        <v>502.5</v>
      </c>
      <c r="B106" s="8">
        <v>0</v>
      </c>
      <c r="C106" s="9">
        <v>1</v>
      </c>
      <c r="D106" s="10">
        <f t="shared" si="14"/>
        <v>1</v>
      </c>
      <c r="E106">
        <f t="shared" si="15"/>
        <v>0</v>
      </c>
      <c r="F106">
        <f t="shared" si="16"/>
        <v>0.21208359660715054</v>
      </c>
      <c r="G106" s="8">
        <f t="shared" si="17"/>
        <v>0.21208359660715054</v>
      </c>
      <c r="H106" s="10">
        <f t="shared" si="18"/>
        <v>0.78791640339284941</v>
      </c>
      <c r="I106" s="8">
        <f t="shared" si="19"/>
        <v>-0.23836328181680053</v>
      </c>
      <c r="J106" s="10">
        <f t="shared" si="20"/>
        <v>100</v>
      </c>
      <c r="K106">
        <f t="shared" si="21"/>
        <v>0.26917017553371991</v>
      </c>
      <c r="AB106">
        <v>0.20518097603057192</v>
      </c>
      <c r="AC106">
        <v>0</v>
      </c>
      <c r="AD106">
        <v>1</v>
      </c>
      <c r="AE106">
        <f t="shared" si="25"/>
        <v>94</v>
      </c>
      <c r="AF106">
        <f t="shared" si="26"/>
        <v>9</v>
      </c>
      <c r="AG106">
        <f t="shared" si="22"/>
        <v>0.37333333333333329</v>
      </c>
      <c r="AH106">
        <f t="shared" si="23"/>
        <v>0.94</v>
      </c>
      <c r="AI106">
        <f t="shared" si="24"/>
        <v>6.2666666666666027E-3</v>
      </c>
    </row>
    <row r="107" spans="1:35">
      <c r="A107">
        <v>503.2</v>
      </c>
      <c r="B107" s="8">
        <v>1</v>
      </c>
      <c r="C107" s="9">
        <v>0</v>
      </c>
      <c r="D107" s="10">
        <f t="shared" si="14"/>
        <v>1</v>
      </c>
      <c r="E107">
        <f t="shared" si="15"/>
        <v>1</v>
      </c>
      <c r="F107">
        <f t="shared" si="16"/>
        <v>0.21348430467428245</v>
      </c>
      <c r="G107" s="8">
        <f t="shared" si="17"/>
        <v>0.21348430467428245</v>
      </c>
      <c r="H107" s="10">
        <f t="shared" si="18"/>
        <v>0.78651569532571752</v>
      </c>
      <c r="I107" s="8">
        <f t="shared" si="19"/>
        <v>-1.5441919634219454</v>
      </c>
      <c r="J107" s="10">
        <f t="shared" si="20"/>
        <v>0</v>
      </c>
      <c r="K107">
        <f t="shared" si="21"/>
        <v>3.6841851045008731</v>
      </c>
      <c r="AB107">
        <v>0.21208359660715054</v>
      </c>
      <c r="AC107">
        <v>1</v>
      </c>
      <c r="AD107">
        <v>0</v>
      </c>
      <c r="AE107">
        <f t="shared" si="25"/>
        <v>95</v>
      </c>
      <c r="AF107">
        <f t="shared" si="26"/>
        <v>9</v>
      </c>
      <c r="AG107">
        <f t="shared" si="22"/>
        <v>0.3666666666666667</v>
      </c>
      <c r="AH107">
        <f t="shared" si="23"/>
        <v>0.94</v>
      </c>
      <c r="AI107">
        <f t="shared" si="24"/>
        <v>0</v>
      </c>
    </row>
    <row r="108" spans="1:35">
      <c r="A108">
        <v>506.3</v>
      </c>
      <c r="B108" s="8">
        <v>1</v>
      </c>
      <c r="C108" s="9">
        <v>1</v>
      </c>
      <c r="D108" s="10">
        <f t="shared" si="14"/>
        <v>2</v>
      </c>
      <c r="E108">
        <f t="shared" si="15"/>
        <v>0.5</v>
      </c>
      <c r="F108">
        <f t="shared" si="16"/>
        <v>0.21976829546715487</v>
      </c>
      <c r="G108" s="8">
        <f t="shared" si="17"/>
        <v>0.43953659093430975</v>
      </c>
      <c r="H108" s="10">
        <f t="shared" si="18"/>
        <v>1.5604634090656901</v>
      </c>
      <c r="I108" s="8">
        <f t="shared" si="19"/>
        <v>-1.7633458363770251</v>
      </c>
      <c r="J108" s="10">
        <f t="shared" si="20"/>
        <v>50</v>
      </c>
      <c r="K108">
        <f t="shared" si="21"/>
        <v>0.91595871460393474</v>
      </c>
      <c r="AB108">
        <v>0.21348430467428245</v>
      </c>
      <c r="AC108">
        <v>0</v>
      </c>
      <c r="AD108">
        <v>1</v>
      </c>
      <c r="AE108">
        <f t="shared" si="25"/>
        <v>95</v>
      </c>
      <c r="AF108">
        <f t="shared" si="26"/>
        <v>10</v>
      </c>
      <c r="AG108">
        <f t="shared" si="22"/>
        <v>0.3666666666666667</v>
      </c>
      <c r="AH108">
        <f t="shared" si="23"/>
        <v>0.93333333333333335</v>
      </c>
      <c r="AI108">
        <f t="shared" si="24"/>
        <v>6.2222222222222626E-3</v>
      </c>
    </row>
    <row r="109" spans="1:35">
      <c r="A109">
        <v>507.4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0.22202978860629122</v>
      </c>
      <c r="G109" s="8">
        <f t="shared" si="17"/>
        <v>0.22202978860629122</v>
      </c>
      <c r="H109" s="10">
        <f t="shared" si="18"/>
        <v>0.77797021139370881</v>
      </c>
      <c r="I109" s="8">
        <f t="shared" si="19"/>
        <v>-0.25106704423380871</v>
      </c>
      <c r="J109" s="10">
        <f t="shared" si="20"/>
        <v>100</v>
      </c>
      <c r="K109">
        <f t="shared" si="21"/>
        <v>0.28539625984975947</v>
      </c>
      <c r="AB109">
        <v>0.21976829546715487</v>
      </c>
      <c r="AC109">
        <v>1</v>
      </c>
      <c r="AD109">
        <v>1</v>
      </c>
      <c r="AE109">
        <f t="shared" si="25"/>
        <v>96</v>
      </c>
      <c r="AF109">
        <f t="shared" si="26"/>
        <v>11</v>
      </c>
      <c r="AG109">
        <f t="shared" si="22"/>
        <v>0.36</v>
      </c>
      <c r="AH109">
        <f t="shared" si="23"/>
        <v>0.92666666666666664</v>
      </c>
      <c r="AI109">
        <f t="shared" si="24"/>
        <v>6.1777777777777144E-3</v>
      </c>
    </row>
    <row r="110" spans="1:35">
      <c r="A110">
        <v>508.8</v>
      </c>
      <c r="B110" s="8">
        <v>0</v>
      </c>
      <c r="C110" s="9">
        <v>1</v>
      </c>
      <c r="D110" s="10">
        <f t="shared" si="14"/>
        <v>1</v>
      </c>
      <c r="E110">
        <f t="shared" si="15"/>
        <v>0</v>
      </c>
      <c r="F110">
        <f t="shared" si="16"/>
        <v>0.22493203174069659</v>
      </c>
      <c r="G110" s="8">
        <f t="shared" si="17"/>
        <v>0.22493203174069659</v>
      </c>
      <c r="H110" s="10">
        <f t="shared" si="18"/>
        <v>0.77506796825930335</v>
      </c>
      <c r="I110" s="8">
        <f t="shared" si="19"/>
        <v>-0.25480455249454986</v>
      </c>
      <c r="J110" s="10">
        <f t="shared" si="20"/>
        <v>100</v>
      </c>
      <c r="K110">
        <f t="shared" si="21"/>
        <v>0.29020942801424654</v>
      </c>
      <c r="AB110">
        <v>0.22202978860629122</v>
      </c>
      <c r="AC110">
        <v>1</v>
      </c>
      <c r="AD110">
        <v>0</v>
      </c>
      <c r="AE110">
        <f t="shared" si="25"/>
        <v>97</v>
      </c>
      <c r="AF110">
        <f t="shared" si="26"/>
        <v>11</v>
      </c>
      <c r="AG110">
        <f t="shared" si="22"/>
        <v>0.35333333333333339</v>
      </c>
      <c r="AH110">
        <f t="shared" si="23"/>
        <v>0.92666666666666664</v>
      </c>
      <c r="AI110">
        <f t="shared" si="24"/>
        <v>6.1777777777778176E-3</v>
      </c>
    </row>
    <row r="111" spans="1:35">
      <c r="A111">
        <v>512.20000000000005</v>
      </c>
      <c r="B111" s="8">
        <v>0</v>
      </c>
      <c r="C111" s="9">
        <v>3</v>
      </c>
      <c r="D111" s="10">
        <f t="shared" si="14"/>
        <v>3</v>
      </c>
      <c r="E111">
        <f t="shared" si="15"/>
        <v>0</v>
      </c>
      <c r="F111">
        <f t="shared" si="16"/>
        <v>0.23209193236007086</v>
      </c>
      <c r="G111" s="8">
        <f t="shared" si="17"/>
        <v>0.69627579708021259</v>
      </c>
      <c r="H111" s="10">
        <f t="shared" si="18"/>
        <v>2.3037242029197875</v>
      </c>
      <c r="I111" s="8">
        <f t="shared" si="19"/>
        <v>-0.7922557697800624</v>
      </c>
      <c r="J111" s="10">
        <f t="shared" si="20"/>
        <v>100</v>
      </c>
      <c r="K111">
        <f t="shared" si="21"/>
        <v>0.90671764814260958</v>
      </c>
      <c r="AB111">
        <v>0.22493203174069659</v>
      </c>
      <c r="AC111">
        <v>1</v>
      </c>
      <c r="AD111">
        <v>0</v>
      </c>
      <c r="AE111">
        <f t="shared" si="25"/>
        <v>98</v>
      </c>
      <c r="AF111">
        <f t="shared" si="26"/>
        <v>11</v>
      </c>
      <c r="AG111">
        <f t="shared" si="22"/>
        <v>0.34666666666666668</v>
      </c>
      <c r="AH111">
        <f t="shared" si="23"/>
        <v>0.92666666666666664</v>
      </c>
      <c r="AI111">
        <f t="shared" si="24"/>
        <v>1.853333333333335E-2</v>
      </c>
    </row>
    <row r="112" spans="1:35">
      <c r="A112">
        <v>513.70000000000005</v>
      </c>
      <c r="B112" s="8">
        <v>0</v>
      </c>
      <c r="C112" s="9">
        <v>1</v>
      </c>
      <c r="D112" s="10">
        <f t="shared" si="14"/>
        <v>1</v>
      </c>
      <c r="E112">
        <f t="shared" si="15"/>
        <v>0</v>
      </c>
      <c r="F112">
        <f t="shared" si="16"/>
        <v>0.23530083685183795</v>
      </c>
      <c r="G112" s="8">
        <f t="shared" si="17"/>
        <v>0.23530083685183795</v>
      </c>
      <c r="H112" s="10">
        <f t="shared" si="18"/>
        <v>0.76469916314816211</v>
      </c>
      <c r="I112" s="8">
        <f t="shared" si="19"/>
        <v>-0.26827277328568561</v>
      </c>
      <c r="J112" s="10">
        <f t="shared" si="20"/>
        <v>100</v>
      </c>
      <c r="K112">
        <f t="shared" si="21"/>
        <v>0.30770379803102765</v>
      </c>
      <c r="AB112">
        <v>0.23209193236007086</v>
      </c>
      <c r="AC112">
        <v>3</v>
      </c>
      <c r="AD112">
        <v>0</v>
      </c>
      <c r="AE112">
        <f t="shared" si="25"/>
        <v>101</v>
      </c>
      <c r="AF112">
        <f t="shared" si="26"/>
        <v>11</v>
      </c>
      <c r="AG112">
        <f t="shared" si="22"/>
        <v>0.32666666666666666</v>
      </c>
      <c r="AH112">
        <f t="shared" si="23"/>
        <v>0.92666666666666664</v>
      </c>
      <c r="AI112">
        <f t="shared" si="24"/>
        <v>6.1777777777778176E-3</v>
      </c>
    </row>
    <row r="113" spans="1:35">
      <c r="A113">
        <v>515.9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0.24006252974782383</v>
      </c>
      <c r="G113" s="8">
        <f t="shared" si="17"/>
        <v>0.24006252974782383</v>
      </c>
      <c r="H113" s="10">
        <f t="shared" si="18"/>
        <v>0.75993747025217617</v>
      </c>
      <c r="I113" s="8">
        <f t="shared" si="19"/>
        <v>-0.27451912507059345</v>
      </c>
      <c r="J113" s="10">
        <f t="shared" si="20"/>
        <v>100</v>
      </c>
      <c r="K113">
        <f t="shared" si="21"/>
        <v>0.31589774046562269</v>
      </c>
      <c r="AB113">
        <v>0.23530083685183795</v>
      </c>
      <c r="AC113">
        <v>1</v>
      </c>
      <c r="AD113">
        <v>0</v>
      </c>
      <c r="AE113">
        <f t="shared" si="25"/>
        <v>102</v>
      </c>
      <c r="AF113">
        <f t="shared" si="26"/>
        <v>11</v>
      </c>
      <c r="AG113">
        <f t="shared" si="22"/>
        <v>0.31999999999999995</v>
      </c>
      <c r="AH113">
        <f t="shared" si="23"/>
        <v>0.92666666666666664</v>
      </c>
      <c r="AI113">
        <f t="shared" si="24"/>
        <v>6.1777777777777144E-3</v>
      </c>
    </row>
    <row r="114" spans="1:35">
      <c r="A114">
        <v>516.4</v>
      </c>
      <c r="B114" s="8">
        <v>0</v>
      </c>
      <c r="C114" s="9">
        <v>1</v>
      </c>
      <c r="D114" s="10">
        <f t="shared" si="14"/>
        <v>1</v>
      </c>
      <c r="E114">
        <f t="shared" si="15"/>
        <v>0</v>
      </c>
      <c r="F114">
        <f t="shared" si="16"/>
        <v>0.24115387910006231</v>
      </c>
      <c r="G114" s="8">
        <f t="shared" si="17"/>
        <v>0.24115387910006231</v>
      </c>
      <c r="H114" s="10">
        <f t="shared" si="18"/>
        <v>0.75884612089993775</v>
      </c>
      <c r="I114" s="8">
        <f t="shared" si="19"/>
        <v>-0.27595626140315865</v>
      </c>
      <c r="J114" s="10">
        <f t="shared" si="20"/>
        <v>100</v>
      </c>
      <c r="K114">
        <f t="shared" si="21"/>
        <v>0.31779022447142624</v>
      </c>
      <c r="AB114">
        <v>0.24006252974782383</v>
      </c>
      <c r="AC114">
        <v>1</v>
      </c>
      <c r="AD114">
        <v>0</v>
      </c>
      <c r="AE114">
        <f t="shared" si="25"/>
        <v>103</v>
      </c>
      <c r="AF114">
        <f t="shared" si="26"/>
        <v>11</v>
      </c>
      <c r="AG114">
        <f t="shared" si="22"/>
        <v>0.31333333333333335</v>
      </c>
      <c r="AH114">
        <f t="shared" si="23"/>
        <v>0.92666666666666664</v>
      </c>
      <c r="AI114">
        <f t="shared" si="24"/>
        <v>6.1777777777778176E-3</v>
      </c>
    </row>
    <row r="115" spans="1:35">
      <c r="A115">
        <v>516.6</v>
      </c>
      <c r="B115" s="8">
        <v>0</v>
      </c>
      <c r="C115" s="9">
        <v>1</v>
      </c>
      <c r="D115" s="10">
        <f t="shared" si="14"/>
        <v>1</v>
      </c>
      <c r="E115">
        <f t="shared" si="15"/>
        <v>0</v>
      </c>
      <c r="F115">
        <f t="shared" si="16"/>
        <v>0.24159136540666964</v>
      </c>
      <c r="G115" s="8">
        <f t="shared" si="17"/>
        <v>0.24159136540666964</v>
      </c>
      <c r="H115" s="10">
        <f t="shared" si="18"/>
        <v>0.7584086345933303</v>
      </c>
      <c r="I115" s="8">
        <f t="shared" si="19"/>
        <v>-0.27653294283012109</v>
      </c>
      <c r="J115" s="10">
        <f t="shared" si="20"/>
        <v>100</v>
      </c>
      <c r="K115">
        <f t="shared" si="21"/>
        <v>0.3185503887837649</v>
      </c>
      <c r="AB115">
        <v>0.24115387910006231</v>
      </c>
      <c r="AC115">
        <v>1</v>
      </c>
      <c r="AD115">
        <v>0</v>
      </c>
      <c r="AE115">
        <f t="shared" si="25"/>
        <v>104</v>
      </c>
      <c r="AF115">
        <f t="shared" si="26"/>
        <v>11</v>
      </c>
      <c r="AG115">
        <f t="shared" si="22"/>
        <v>0.30666666666666664</v>
      </c>
      <c r="AH115">
        <f t="shared" si="23"/>
        <v>0.92666666666666664</v>
      </c>
      <c r="AI115">
        <f t="shared" si="24"/>
        <v>6.1777777777777144E-3</v>
      </c>
    </row>
    <row r="116" spans="1:35">
      <c r="A116">
        <v>519.4</v>
      </c>
      <c r="B116" s="8">
        <v>0</v>
      </c>
      <c r="C116" s="9">
        <v>1</v>
      </c>
      <c r="D116" s="10">
        <f t="shared" si="14"/>
        <v>1</v>
      </c>
      <c r="E116">
        <f t="shared" si="15"/>
        <v>0</v>
      </c>
      <c r="F116">
        <f t="shared" si="16"/>
        <v>0.24777281017598199</v>
      </c>
      <c r="G116" s="8">
        <f t="shared" si="17"/>
        <v>0.24777281017598199</v>
      </c>
      <c r="H116" s="10">
        <f t="shared" si="18"/>
        <v>0.75222718982401804</v>
      </c>
      <c r="I116" s="8">
        <f t="shared" si="19"/>
        <v>-0.2847168865318972</v>
      </c>
      <c r="J116" s="10">
        <f t="shared" si="20"/>
        <v>100</v>
      </c>
      <c r="K116">
        <f t="shared" si="21"/>
        <v>0.32938560786927673</v>
      </c>
      <c r="AB116">
        <v>0.24159136540666964</v>
      </c>
      <c r="AC116">
        <v>1</v>
      </c>
      <c r="AD116">
        <v>0</v>
      </c>
      <c r="AE116">
        <f t="shared" si="25"/>
        <v>105</v>
      </c>
      <c r="AF116">
        <f t="shared" si="26"/>
        <v>11</v>
      </c>
      <c r="AG116">
        <f t="shared" si="22"/>
        <v>0.30000000000000004</v>
      </c>
      <c r="AH116">
        <f t="shared" si="23"/>
        <v>0.92666666666666664</v>
      </c>
      <c r="AI116">
        <f t="shared" si="24"/>
        <v>6.1777777777778176E-3</v>
      </c>
    </row>
    <row r="117" spans="1:35">
      <c r="A117">
        <v>519.79999999999995</v>
      </c>
      <c r="B117" s="8">
        <v>1</v>
      </c>
      <c r="C117" s="9">
        <v>0</v>
      </c>
      <c r="D117" s="10">
        <f t="shared" si="14"/>
        <v>1</v>
      </c>
      <c r="E117">
        <f t="shared" si="15"/>
        <v>1</v>
      </c>
      <c r="F117">
        <f t="shared" si="16"/>
        <v>0.24866447907601841</v>
      </c>
      <c r="G117" s="8">
        <f t="shared" si="17"/>
        <v>0.24866447907601841</v>
      </c>
      <c r="H117" s="10">
        <f t="shared" si="18"/>
        <v>0.75133552092398159</v>
      </c>
      <c r="I117" s="8">
        <f t="shared" si="19"/>
        <v>-1.3916507647666094</v>
      </c>
      <c r="J117" s="10">
        <f t="shared" si="20"/>
        <v>0</v>
      </c>
      <c r="K117">
        <f t="shared" si="21"/>
        <v>3.0214830992982038</v>
      </c>
      <c r="AB117">
        <v>0.24777281017598199</v>
      </c>
      <c r="AC117">
        <v>1</v>
      </c>
      <c r="AD117">
        <v>0</v>
      </c>
      <c r="AE117">
        <f t="shared" si="25"/>
        <v>106</v>
      </c>
      <c r="AF117">
        <f t="shared" si="26"/>
        <v>11</v>
      </c>
      <c r="AG117">
        <f t="shared" si="22"/>
        <v>0.29333333333333333</v>
      </c>
      <c r="AH117">
        <f t="shared" si="23"/>
        <v>0.92666666666666664</v>
      </c>
      <c r="AI117">
        <f t="shared" si="24"/>
        <v>0</v>
      </c>
    </row>
    <row r="118" spans="1:35">
      <c r="A118">
        <v>520</v>
      </c>
      <c r="B118" s="8">
        <v>0</v>
      </c>
      <c r="C118" s="9">
        <v>2</v>
      </c>
      <c r="D118" s="10">
        <f t="shared" si="14"/>
        <v>2</v>
      </c>
      <c r="E118">
        <f t="shared" si="15"/>
        <v>0</v>
      </c>
      <c r="F118">
        <f t="shared" si="16"/>
        <v>0.2491111177950559</v>
      </c>
      <c r="G118" s="8">
        <f t="shared" si="17"/>
        <v>0.49822223559011181</v>
      </c>
      <c r="H118" s="10">
        <f t="shared" si="18"/>
        <v>1.5017777644098882</v>
      </c>
      <c r="I118" s="8">
        <f t="shared" si="19"/>
        <v>-0.57299519589099568</v>
      </c>
      <c r="J118" s="10">
        <f t="shared" si="20"/>
        <v>100</v>
      </c>
      <c r="K118">
        <f t="shared" si="21"/>
        <v>0.6635099378846967</v>
      </c>
      <c r="AB118">
        <v>0.24866447907601841</v>
      </c>
      <c r="AC118">
        <v>0</v>
      </c>
      <c r="AD118">
        <v>1</v>
      </c>
      <c r="AE118">
        <f t="shared" si="25"/>
        <v>106</v>
      </c>
      <c r="AF118">
        <f t="shared" si="26"/>
        <v>12</v>
      </c>
      <c r="AG118">
        <f t="shared" si="22"/>
        <v>0.29333333333333333</v>
      </c>
      <c r="AH118">
        <f t="shared" si="23"/>
        <v>0.92</v>
      </c>
      <c r="AI118">
        <f t="shared" si="24"/>
        <v>1.2266666666666644E-2</v>
      </c>
    </row>
    <row r="119" spans="1:35">
      <c r="A119">
        <v>523.79999999999995</v>
      </c>
      <c r="B119" s="8">
        <v>0</v>
      </c>
      <c r="C119" s="9">
        <v>1</v>
      </c>
      <c r="D119" s="10">
        <f t="shared" si="14"/>
        <v>1</v>
      </c>
      <c r="E119">
        <f t="shared" si="15"/>
        <v>0</v>
      </c>
      <c r="F119">
        <f t="shared" si="16"/>
        <v>0.25769867271520036</v>
      </c>
      <c r="G119" s="8">
        <f t="shared" si="17"/>
        <v>0.25769867271520036</v>
      </c>
      <c r="H119" s="10">
        <f t="shared" si="18"/>
        <v>0.74230132728479958</v>
      </c>
      <c r="I119" s="8">
        <f t="shared" si="19"/>
        <v>-0.29800001678964355</v>
      </c>
      <c r="J119" s="10">
        <f t="shared" si="20"/>
        <v>100</v>
      </c>
      <c r="K119">
        <f t="shared" si="21"/>
        <v>0.34716181049792039</v>
      </c>
      <c r="AB119">
        <v>0.2491111177950559</v>
      </c>
      <c r="AC119">
        <v>2</v>
      </c>
      <c r="AD119">
        <v>0</v>
      </c>
      <c r="AE119">
        <f t="shared" si="25"/>
        <v>108</v>
      </c>
      <c r="AF119">
        <f t="shared" si="26"/>
        <v>12</v>
      </c>
      <c r="AG119">
        <f t="shared" si="22"/>
        <v>0.28000000000000003</v>
      </c>
      <c r="AH119">
        <f t="shared" si="23"/>
        <v>0.92</v>
      </c>
      <c r="AI119">
        <f t="shared" si="24"/>
        <v>6.1333333333333734E-3</v>
      </c>
    </row>
    <row r="120" spans="1:35">
      <c r="A120">
        <v>526.4</v>
      </c>
      <c r="B120" s="8">
        <v>0</v>
      </c>
      <c r="C120" s="9">
        <v>1</v>
      </c>
      <c r="D120" s="10">
        <f t="shared" si="14"/>
        <v>1</v>
      </c>
      <c r="E120">
        <f t="shared" si="15"/>
        <v>0</v>
      </c>
      <c r="F120">
        <f t="shared" si="16"/>
        <v>0.26368457144214935</v>
      </c>
      <c r="G120" s="8">
        <f t="shared" si="17"/>
        <v>0.26368457144214935</v>
      </c>
      <c r="H120" s="10">
        <f t="shared" si="18"/>
        <v>0.73631542855785059</v>
      </c>
      <c r="I120" s="8">
        <f t="shared" si="19"/>
        <v>-0.30609668065363388</v>
      </c>
      <c r="J120" s="10">
        <f t="shared" si="20"/>
        <v>100</v>
      </c>
      <c r="K120">
        <f t="shared" si="21"/>
        <v>0.35811360351174859</v>
      </c>
      <c r="AB120">
        <v>0.25769867271520036</v>
      </c>
      <c r="AC120">
        <v>1</v>
      </c>
      <c r="AD120">
        <v>0</v>
      </c>
      <c r="AE120">
        <f t="shared" si="25"/>
        <v>109</v>
      </c>
      <c r="AF120">
        <f t="shared" si="26"/>
        <v>12</v>
      </c>
      <c r="AG120">
        <f t="shared" si="22"/>
        <v>0.27333333333333332</v>
      </c>
      <c r="AH120">
        <f t="shared" si="23"/>
        <v>0.92</v>
      </c>
      <c r="AI120">
        <f t="shared" si="24"/>
        <v>6.1333333333332711E-3</v>
      </c>
    </row>
    <row r="121" spans="1:35">
      <c r="A121">
        <v>527.20000000000005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0.2655442387376255</v>
      </c>
      <c r="G121" s="8">
        <f t="shared" si="17"/>
        <v>0.2655442387376255</v>
      </c>
      <c r="H121" s="10">
        <f t="shared" si="18"/>
        <v>0.73445576126237455</v>
      </c>
      <c r="I121" s="8">
        <f t="shared" si="19"/>
        <v>-0.30862551491336854</v>
      </c>
      <c r="J121" s="10">
        <f t="shared" si="20"/>
        <v>100</v>
      </c>
      <c r="K121">
        <f t="shared" si="21"/>
        <v>0.36155239395387262</v>
      </c>
      <c r="AB121">
        <v>0.26368457144214935</v>
      </c>
      <c r="AC121">
        <v>1</v>
      </c>
      <c r="AD121">
        <v>0</v>
      </c>
      <c r="AE121">
        <f t="shared" si="25"/>
        <v>110</v>
      </c>
      <c r="AF121">
        <f t="shared" si="26"/>
        <v>12</v>
      </c>
      <c r="AG121">
        <f t="shared" si="22"/>
        <v>0.26666666666666672</v>
      </c>
      <c r="AH121">
        <f t="shared" si="23"/>
        <v>0.92</v>
      </c>
      <c r="AI121">
        <f t="shared" si="24"/>
        <v>6.1333333333333734E-3</v>
      </c>
    </row>
    <row r="122" spans="1:35">
      <c r="A122">
        <v>529.4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0.27070130098991263</v>
      </c>
      <c r="G122" s="8">
        <f t="shared" si="17"/>
        <v>0.27070130098991263</v>
      </c>
      <c r="H122" s="10">
        <f t="shared" si="18"/>
        <v>0.72929869901008737</v>
      </c>
      <c r="I122" s="8">
        <f t="shared" si="19"/>
        <v>-0.31567189288208136</v>
      </c>
      <c r="J122" s="10">
        <f t="shared" si="20"/>
        <v>100</v>
      </c>
      <c r="K122">
        <f t="shared" si="21"/>
        <v>0.37118028779887952</v>
      </c>
      <c r="AB122">
        <v>0.2655442387376255</v>
      </c>
      <c r="AC122">
        <v>1</v>
      </c>
      <c r="AD122">
        <v>0</v>
      </c>
      <c r="AE122">
        <f t="shared" si="25"/>
        <v>111</v>
      </c>
      <c r="AF122">
        <f t="shared" si="26"/>
        <v>12</v>
      </c>
      <c r="AG122">
        <f t="shared" si="22"/>
        <v>0.26</v>
      </c>
      <c r="AH122">
        <f t="shared" si="23"/>
        <v>0.92</v>
      </c>
      <c r="AI122">
        <f t="shared" si="24"/>
        <v>6.1333333333333734E-3</v>
      </c>
    </row>
    <row r="123" spans="1:35">
      <c r="A123">
        <v>530.20000000000005</v>
      </c>
      <c r="B123" s="8">
        <v>1</v>
      </c>
      <c r="C123" s="9">
        <v>0</v>
      </c>
      <c r="D123" s="10">
        <f t="shared" si="14"/>
        <v>1</v>
      </c>
      <c r="E123">
        <f t="shared" si="15"/>
        <v>1</v>
      </c>
      <c r="F123">
        <f t="shared" si="16"/>
        <v>0.27259213422920614</v>
      </c>
      <c r="G123" s="8">
        <f t="shared" si="17"/>
        <v>0.27259213422920614</v>
      </c>
      <c r="H123" s="10">
        <f t="shared" si="18"/>
        <v>0.72740786577079386</v>
      </c>
      <c r="I123" s="8">
        <f t="shared" si="19"/>
        <v>-1.2997786147610766</v>
      </c>
      <c r="J123" s="10">
        <f t="shared" si="20"/>
        <v>0</v>
      </c>
      <c r="K123">
        <f t="shared" si="21"/>
        <v>2.6684844294118952</v>
      </c>
      <c r="AB123">
        <v>0.27070130098991263</v>
      </c>
      <c r="AC123">
        <v>1</v>
      </c>
      <c r="AD123">
        <v>0</v>
      </c>
      <c r="AE123">
        <f t="shared" si="25"/>
        <v>112</v>
      </c>
      <c r="AF123">
        <f t="shared" si="26"/>
        <v>12</v>
      </c>
      <c r="AG123">
        <f t="shared" si="22"/>
        <v>0.2533333333333333</v>
      </c>
      <c r="AH123">
        <f t="shared" si="23"/>
        <v>0.92</v>
      </c>
      <c r="AI123">
        <f t="shared" si="24"/>
        <v>0</v>
      </c>
    </row>
    <row r="124" spans="1:35">
      <c r="A124">
        <v>531.5</v>
      </c>
      <c r="B124" s="8">
        <v>1</v>
      </c>
      <c r="C124" s="9">
        <v>0</v>
      </c>
      <c r="D124" s="10">
        <f t="shared" si="14"/>
        <v>1</v>
      </c>
      <c r="E124">
        <f t="shared" si="15"/>
        <v>1</v>
      </c>
      <c r="F124">
        <f t="shared" si="16"/>
        <v>0.2756822901980106</v>
      </c>
      <c r="G124" s="8">
        <f t="shared" si="17"/>
        <v>0.2756822901980106</v>
      </c>
      <c r="H124" s="10">
        <f t="shared" si="18"/>
        <v>0.7243177098019894</v>
      </c>
      <c r="I124" s="8">
        <f t="shared" si="19"/>
        <v>-1.2885061987863182</v>
      </c>
      <c r="J124" s="10">
        <f t="shared" si="20"/>
        <v>0</v>
      </c>
      <c r="K124">
        <f t="shared" si="21"/>
        <v>2.6273639459456879</v>
      </c>
      <c r="AB124">
        <v>0.27259213422920614</v>
      </c>
      <c r="AC124">
        <v>0</v>
      </c>
      <c r="AD124">
        <v>1</v>
      </c>
      <c r="AE124">
        <f t="shared" si="25"/>
        <v>112</v>
      </c>
      <c r="AF124">
        <f t="shared" si="26"/>
        <v>13</v>
      </c>
      <c r="AG124">
        <f t="shared" si="22"/>
        <v>0.2533333333333333</v>
      </c>
      <c r="AH124">
        <f t="shared" si="23"/>
        <v>0.91333333333333333</v>
      </c>
      <c r="AI124">
        <f t="shared" si="24"/>
        <v>0</v>
      </c>
    </row>
    <row r="125" spans="1:35">
      <c r="A125">
        <v>534.6</v>
      </c>
      <c r="B125" s="8">
        <v>1</v>
      </c>
      <c r="C125" s="9">
        <v>0</v>
      </c>
      <c r="D125" s="10">
        <f t="shared" si="14"/>
        <v>1</v>
      </c>
      <c r="E125">
        <f t="shared" si="15"/>
        <v>1</v>
      </c>
      <c r="F125">
        <f t="shared" si="16"/>
        <v>0.28313802424311801</v>
      </c>
      <c r="G125" s="8">
        <f t="shared" si="17"/>
        <v>0.28313802424311801</v>
      </c>
      <c r="H125" s="10">
        <f t="shared" si="18"/>
        <v>0.71686197575688193</v>
      </c>
      <c r="I125" s="8">
        <f t="shared" si="19"/>
        <v>-1.2618207820611891</v>
      </c>
      <c r="J125" s="10">
        <f t="shared" si="20"/>
        <v>0</v>
      </c>
      <c r="K125">
        <f t="shared" si="21"/>
        <v>2.5318463589381563</v>
      </c>
      <c r="AB125">
        <v>0.2756822901980106</v>
      </c>
      <c r="AC125">
        <v>0</v>
      </c>
      <c r="AD125">
        <v>1</v>
      </c>
      <c r="AE125">
        <f t="shared" si="25"/>
        <v>112</v>
      </c>
      <c r="AF125">
        <f t="shared" si="26"/>
        <v>14</v>
      </c>
      <c r="AG125">
        <f t="shared" si="22"/>
        <v>0.2533333333333333</v>
      </c>
      <c r="AH125">
        <f t="shared" si="23"/>
        <v>0.90666666666666662</v>
      </c>
      <c r="AI125">
        <f t="shared" si="24"/>
        <v>0</v>
      </c>
    </row>
    <row r="126" spans="1:35">
      <c r="A126">
        <v>538.9</v>
      </c>
      <c r="B126" s="8">
        <v>0</v>
      </c>
      <c r="C126" s="9">
        <v>1</v>
      </c>
      <c r="D126" s="10">
        <f t="shared" si="14"/>
        <v>1</v>
      </c>
      <c r="E126">
        <f t="shared" si="15"/>
        <v>0</v>
      </c>
      <c r="F126">
        <f t="shared" si="16"/>
        <v>0.29367919144721555</v>
      </c>
      <c r="G126" s="8">
        <f t="shared" si="17"/>
        <v>0.29367919144721555</v>
      </c>
      <c r="H126" s="10">
        <f t="shared" si="18"/>
        <v>0.70632080855278445</v>
      </c>
      <c r="I126" s="8">
        <f t="shared" si="19"/>
        <v>-0.34768574164942612</v>
      </c>
      <c r="J126" s="10">
        <f t="shared" si="20"/>
        <v>100</v>
      </c>
      <c r="K126">
        <f t="shared" si="21"/>
        <v>0.41578725685421802</v>
      </c>
      <c r="AB126">
        <v>0.28313802424311801</v>
      </c>
      <c r="AC126">
        <v>0</v>
      </c>
      <c r="AD126">
        <v>1</v>
      </c>
      <c r="AE126">
        <f t="shared" si="25"/>
        <v>112</v>
      </c>
      <c r="AF126">
        <f t="shared" si="26"/>
        <v>15</v>
      </c>
      <c r="AG126">
        <f t="shared" si="22"/>
        <v>0.2533333333333333</v>
      </c>
      <c r="AH126">
        <f t="shared" si="23"/>
        <v>0.9</v>
      </c>
      <c r="AI126">
        <f t="shared" si="24"/>
        <v>5.9999999999999385E-3</v>
      </c>
    </row>
    <row r="127" spans="1:35">
      <c r="A127">
        <v>541.6</v>
      </c>
      <c r="B127" s="8">
        <v>0</v>
      </c>
      <c r="C127" s="9">
        <v>1</v>
      </c>
      <c r="D127" s="10">
        <f t="shared" si="14"/>
        <v>1</v>
      </c>
      <c r="E127">
        <f t="shared" si="15"/>
        <v>0</v>
      </c>
      <c r="F127">
        <f t="shared" si="16"/>
        <v>0.30041390015825598</v>
      </c>
      <c r="G127" s="8">
        <f t="shared" si="17"/>
        <v>0.30041390015825598</v>
      </c>
      <c r="H127" s="10">
        <f t="shared" si="18"/>
        <v>0.69958609984174402</v>
      </c>
      <c r="I127" s="8">
        <f t="shared" si="19"/>
        <v>-0.35726640475756855</v>
      </c>
      <c r="J127" s="10">
        <f t="shared" si="20"/>
        <v>100</v>
      </c>
      <c r="K127">
        <f t="shared" si="21"/>
        <v>0.42941662252325158</v>
      </c>
      <c r="AB127">
        <v>0.29367919144721555</v>
      </c>
      <c r="AC127">
        <v>1</v>
      </c>
      <c r="AD127">
        <v>0</v>
      </c>
      <c r="AE127">
        <f t="shared" si="25"/>
        <v>113</v>
      </c>
      <c r="AF127">
        <f t="shared" si="26"/>
        <v>15</v>
      </c>
      <c r="AG127">
        <f t="shared" si="22"/>
        <v>0.2466666666666667</v>
      </c>
      <c r="AH127">
        <f t="shared" si="23"/>
        <v>0.9</v>
      </c>
      <c r="AI127">
        <f t="shared" si="24"/>
        <v>6.0000000000000392E-3</v>
      </c>
    </row>
    <row r="128" spans="1:35">
      <c r="A128">
        <v>545.20000000000005</v>
      </c>
      <c r="B128" s="8">
        <v>1</v>
      </c>
      <c r="C128" s="9">
        <v>0</v>
      </c>
      <c r="D128" s="10">
        <f t="shared" si="14"/>
        <v>1</v>
      </c>
      <c r="E128">
        <f t="shared" si="15"/>
        <v>1</v>
      </c>
      <c r="F128">
        <f t="shared" si="16"/>
        <v>0.30952892741390475</v>
      </c>
      <c r="G128" s="8">
        <f t="shared" si="17"/>
        <v>0.30952892741390475</v>
      </c>
      <c r="H128" s="10">
        <f t="shared" si="18"/>
        <v>0.69047107258609519</v>
      </c>
      <c r="I128" s="8">
        <f t="shared" si="19"/>
        <v>-1.1727037262366824</v>
      </c>
      <c r="J128" s="10">
        <f t="shared" si="20"/>
        <v>0</v>
      </c>
      <c r="K128">
        <f t="shared" si="21"/>
        <v>2.230715811781919</v>
      </c>
      <c r="AB128">
        <v>0.30041390015825598</v>
      </c>
      <c r="AC128">
        <v>1</v>
      </c>
      <c r="AD128">
        <v>0</v>
      </c>
      <c r="AE128">
        <f t="shared" si="25"/>
        <v>114</v>
      </c>
      <c r="AF128">
        <f t="shared" si="26"/>
        <v>15</v>
      </c>
      <c r="AG128">
        <f t="shared" si="22"/>
        <v>0.24</v>
      </c>
      <c r="AH128">
        <f t="shared" si="23"/>
        <v>0.9</v>
      </c>
      <c r="AI128">
        <f t="shared" si="24"/>
        <v>0</v>
      </c>
    </row>
    <row r="129" spans="1:35">
      <c r="A129">
        <v>546.4</v>
      </c>
      <c r="B129" s="8">
        <v>0</v>
      </c>
      <c r="C129" s="9">
        <v>1</v>
      </c>
      <c r="D129" s="10">
        <f t="shared" si="14"/>
        <v>1</v>
      </c>
      <c r="E129">
        <f t="shared" si="15"/>
        <v>0</v>
      </c>
      <c r="F129">
        <f t="shared" si="16"/>
        <v>0.3126009611891627</v>
      </c>
      <c r="G129" s="8">
        <f t="shared" si="17"/>
        <v>0.3126009611891627</v>
      </c>
      <c r="H129" s="10">
        <f t="shared" si="18"/>
        <v>0.6873990388108373</v>
      </c>
      <c r="I129" s="8">
        <f t="shared" si="19"/>
        <v>-0.37484031286409736</v>
      </c>
      <c r="J129" s="10">
        <f t="shared" si="20"/>
        <v>100</v>
      </c>
      <c r="K129">
        <f t="shared" si="21"/>
        <v>0.45475908975657753</v>
      </c>
      <c r="AB129">
        <v>0.30952892741390475</v>
      </c>
      <c r="AC129">
        <v>0</v>
      </c>
      <c r="AD129">
        <v>1</v>
      </c>
      <c r="AE129">
        <f t="shared" si="25"/>
        <v>114</v>
      </c>
      <c r="AF129">
        <f t="shared" si="26"/>
        <v>16</v>
      </c>
      <c r="AG129">
        <f t="shared" si="22"/>
        <v>0.24</v>
      </c>
      <c r="AH129">
        <f t="shared" si="23"/>
        <v>0.89333333333333331</v>
      </c>
      <c r="AI129">
        <f t="shared" si="24"/>
        <v>5.9555555555555941E-3</v>
      </c>
    </row>
    <row r="130" spans="1:35">
      <c r="A130">
        <v>551.70000000000005</v>
      </c>
      <c r="B130" s="8">
        <v>0</v>
      </c>
      <c r="C130" s="9">
        <v>1</v>
      </c>
      <c r="D130" s="10">
        <f t="shared" si="14"/>
        <v>1</v>
      </c>
      <c r="E130">
        <f t="shared" si="15"/>
        <v>0</v>
      </c>
      <c r="F130">
        <f t="shared" si="16"/>
        <v>0.32636449640898313</v>
      </c>
      <c r="G130" s="8">
        <f t="shared" si="17"/>
        <v>0.32636449640898313</v>
      </c>
      <c r="H130" s="10">
        <f t="shared" si="18"/>
        <v>0.67363550359101687</v>
      </c>
      <c r="I130" s="8">
        <f t="shared" si="19"/>
        <v>-0.39506611021167781</v>
      </c>
      <c r="J130" s="10">
        <f t="shared" si="20"/>
        <v>100</v>
      </c>
      <c r="K130">
        <f t="shared" si="21"/>
        <v>0.48448232711785366</v>
      </c>
      <c r="AB130">
        <v>0.3126009611891627</v>
      </c>
      <c r="AC130">
        <v>1</v>
      </c>
      <c r="AD130">
        <v>0</v>
      </c>
      <c r="AE130">
        <f t="shared" si="25"/>
        <v>115</v>
      </c>
      <c r="AF130">
        <f t="shared" si="26"/>
        <v>16</v>
      </c>
      <c r="AG130">
        <f t="shared" si="22"/>
        <v>0.23333333333333328</v>
      </c>
      <c r="AH130">
        <f t="shared" si="23"/>
        <v>0.89333333333333331</v>
      </c>
      <c r="AI130">
        <f t="shared" si="24"/>
        <v>5.9555555555554944E-3</v>
      </c>
    </row>
    <row r="131" spans="1:35">
      <c r="A131">
        <v>553.5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0.33110938640295989</v>
      </c>
      <c r="G131" s="8">
        <f t="shared" si="17"/>
        <v>0.33110938640295989</v>
      </c>
      <c r="H131" s="10">
        <f t="shared" si="18"/>
        <v>0.66889061359704005</v>
      </c>
      <c r="I131" s="8">
        <f t="shared" si="19"/>
        <v>-0.40213473955147833</v>
      </c>
      <c r="J131" s="10">
        <f t="shared" si="20"/>
        <v>100</v>
      </c>
      <c r="K131">
        <f t="shared" si="21"/>
        <v>0.49501275645412213</v>
      </c>
      <c r="AB131">
        <v>0.32636449640898313</v>
      </c>
      <c r="AC131">
        <v>1</v>
      </c>
      <c r="AD131">
        <v>0</v>
      </c>
      <c r="AE131">
        <f t="shared" si="25"/>
        <v>116</v>
      </c>
      <c r="AF131">
        <f t="shared" si="26"/>
        <v>16</v>
      </c>
      <c r="AG131">
        <f t="shared" si="22"/>
        <v>0.22666666666666668</v>
      </c>
      <c r="AH131">
        <f t="shared" si="23"/>
        <v>0.89333333333333331</v>
      </c>
      <c r="AI131">
        <f t="shared" si="24"/>
        <v>5.9555555555555941E-3</v>
      </c>
    </row>
    <row r="132" spans="1:35">
      <c r="A132">
        <v>555.1</v>
      </c>
      <c r="B132" s="8">
        <v>0</v>
      </c>
      <c r="C132" s="9">
        <v>1</v>
      </c>
      <c r="D132" s="10">
        <f t="shared" si="14"/>
        <v>1</v>
      </c>
      <c r="E132">
        <f t="shared" si="15"/>
        <v>0</v>
      </c>
      <c r="F132">
        <f t="shared" si="16"/>
        <v>0.3353561252660468</v>
      </c>
      <c r="G132" s="8">
        <f t="shared" si="17"/>
        <v>0.3353561252660468</v>
      </c>
      <c r="H132" s="10">
        <f t="shared" si="18"/>
        <v>0.66464387473395314</v>
      </c>
      <c r="I132" s="8">
        <f t="shared" si="19"/>
        <v>-0.4085039084877895</v>
      </c>
      <c r="J132" s="10">
        <f t="shared" si="20"/>
        <v>100</v>
      </c>
      <c r="K132">
        <f t="shared" si="21"/>
        <v>0.50456513332088526</v>
      </c>
      <c r="AB132">
        <v>0.33110938640295989</v>
      </c>
      <c r="AC132">
        <v>1</v>
      </c>
      <c r="AD132">
        <v>0</v>
      </c>
      <c r="AE132">
        <f t="shared" si="25"/>
        <v>117</v>
      </c>
      <c r="AF132">
        <f t="shared" si="26"/>
        <v>16</v>
      </c>
      <c r="AG132">
        <f t="shared" si="22"/>
        <v>0.21999999999999997</v>
      </c>
      <c r="AH132">
        <f t="shared" si="23"/>
        <v>0.89333333333333331</v>
      </c>
      <c r="AI132">
        <f t="shared" si="24"/>
        <v>5.9555555555554944E-3</v>
      </c>
    </row>
    <row r="133" spans="1:35">
      <c r="A133">
        <v>559.20000000000005</v>
      </c>
      <c r="B133" s="8">
        <v>1</v>
      </c>
      <c r="C133" s="9">
        <v>1</v>
      </c>
      <c r="D133" s="10">
        <f t="shared" ref="D133:D196" si="27">B133+C133</f>
        <v>2</v>
      </c>
      <c r="E133">
        <f t="shared" ref="E133:E196" si="28">IF(D133=0,"",B133/D133)</f>
        <v>0.5</v>
      </c>
      <c r="F133">
        <f t="shared" ref="F133:F196" si="29">1/(1+EXP(-$M$5-$M$6*A133))</f>
        <v>0.34635950142471744</v>
      </c>
      <c r="G133" s="8">
        <f t="shared" ref="G133:G196" si="30">D133*F133</f>
        <v>0.69271900284943488</v>
      </c>
      <c r="H133" s="10">
        <f t="shared" ref="H133:H196" si="31">D133-G133</f>
        <v>1.3072809971505652</v>
      </c>
      <c r="I133" s="8">
        <f t="shared" ref="I133:I196" si="32">IFERROR(D133*(E133*LN(F133)+(1-E133)*LN(1-F133)),0)</f>
        <v>-1.4854757969063273</v>
      </c>
      <c r="J133" s="10">
        <f t="shared" ref="J133:J196" si="33">100*IF(F133&gt;=$X$10,B133/D133,C133/D133)</f>
        <v>50</v>
      </c>
      <c r="K133">
        <f t="shared" ref="K133:K196" si="34">IFERROR((B133-G133)^2/G133+(C133-H133)^2/H133,0)</f>
        <v>0.20853326973933675</v>
      </c>
      <c r="AB133">
        <v>0.3353561252660468</v>
      </c>
      <c r="AC133">
        <v>1</v>
      </c>
      <c r="AD133">
        <v>0</v>
      </c>
      <c r="AE133">
        <f t="shared" si="25"/>
        <v>118</v>
      </c>
      <c r="AF133">
        <f t="shared" si="26"/>
        <v>16</v>
      </c>
      <c r="AG133">
        <f t="shared" ref="AG133:AG196" si="35">1-AE133/AE$293</f>
        <v>0.21333333333333337</v>
      </c>
      <c r="AH133">
        <f t="shared" ref="AH133:AH196" si="36">1-AF133/AF$293</f>
        <v>0.89333333333333331</v>
      </c>
      <c r="AI133">
        <f t="shared" ref="AI133:AI196" si="37">(AG133-AG134)*AH133</f>
        <v>5.9555555555555941E-3</v>
      </c>
    </row>
    <row r="134" spans="1:35">
      <c r="A134">
        <v>561</v>
      </c>
      <c r="B134" s="8">
        <v>0</v>
      </c>
      <c r="C134" s="9">
        <v>2</v>
      </c>
      <c r="D134" s="10">
        <f t="shared" si="27"/>
        <v>2</v>
      </c>
      <c r="E134">
        <f t="shared" si="28"/>
        <v>0</v>
      </c>
      <c r="F134">
        <f t="shared" si="29"/>
        <v>0.35124351605082799</v>
      </c>
      <c r="G134" s="8">
        <f t="shared" si="30"/>
        <v>0.70248703210165597</v>
      </c>
      <c r="H134" s="10">
        <f t="shared" si="31"/>
        <v>1.2975129678983439</v>
      </c>
      <c r="I134" s="8">
        <f t="shared" si="32"/>
        <v>-0.86539570005064326</v>
      </c>
      <c r="J134" s="10">
        <f t="shared" si="33"/>
        <v>100</v>
      </c>
      <c r="K134">
        <f t="shared" si="34"/>
        <v>1.0828208264299886</v>
      </c>
      <c r="AB134">
        <v>0.34635950142471744</v>
      </c>
      <c r="AC134">
        <v>1</v>
      </c>
      <c r="AD134">
        <v>1</v>
      </c>
      <c r="AE134">
        <f t="shared" ref="AE134:AE197" si="38">AE133+AC134</f>
        <v>119</v>
      </c>
      <c r="AF134">
        <f t="shared" ref="AF134:AF197" si="39">AF133+AD134</f>
        <v>17</v>
      </c>
      <c r="AG134">
        <f t="shared" si="35"/>
        <v>0.20666666666666667</v>
      </c>
      <c r="AH134">
        <f t="shared" si="36"/>
        <v>0.88666666666666671</v>
      </c>
      <c r="AI134">
        <f t="shared" si="37"/>
        <v>1.1822222222222201E-2</v>
      </c>
    </row>
    <row r="135" spans="1:35">
      <c r="A135">
        <v>561.29999999999995</v>
      </c>
      <c r="B135" s="8">
        <v>0</v>
      </c>
      <c r="C135" s="9">
        <v>1</v>
      </c>
      <c r="D135" s="10">
        <f t="shared" si="27"/>
        <v>1</v>
      </c>
      <c r="E135">
        <f t="shared" si="28"/>
        <v>0</v>
      </c>
      <c r="F135">
        <f t="shared" si="29"/>
        <v>0.35206058827236347</v>
      </c>
      <c r="G135" s="8">
        <f t="shared" si="30"/>
        <v>0.35206058827236347</v>
      </c>
      <c r="H135" s="10">
        <f t="shared" si="31"/>
        <v>0.64793941172763647</v>
      </c>
      <c r="I135" s="8">
        <f t="shared" si="32"/>
        <v>-0.43395808742161324</v>
      </c>
      <c r="J135" s="10">
        <f t="shared" si="33"/>
        <v>100</v>
      </c>
      <c r="K135">
        <f t="shared" si="34"/>
        <v>0.54335418080780884</v>
      </c>
      <c r="AB135">
        <v>0.35124351605082799</v>
      </c>
      <c r="AC135">
        <v>2</v>
      </c>
      <c r="AD135">
        <v>0</v>
      </c>
      <c r="AE135">
        <f t="shared" si="38"/>
        <v>121</v>
      </c>
      <c r="AF135">
        <f t="shared" si="39"/>
        <v>17</v>
      </c>
      <c r="AG135">
        <f t="shared" si="35"/>
        <v>0.19333333333333336</v>
      </c>
      <c r="AH135">
        <f t="shared" si="36"/>
        <v>0.88666666666666671</v>
      </c>
      <c r="AI135">
        <f t="shared" si="37"/>
        <v>5.9111111111111491E-3</v>
      </c>
    </row>
    <row r="136" spans="1:35">
      <c r="A136">
        <v>563</v>
      </c>
      <c r="B136" s="8">
        <v>1</v>
      </c>
      <c r="C136" s="9">
        <v>0</v>
      </c>
      <c r="D136" s="10">
        <f t="shared" si="27"/>
        <v>1</v>
      </c>
      <c r="E136">
        <f t="shared" si="28"/>
        <v>1</v>
      </c>
      <c r="F136">
        <f t="shared" si="29"/>
        <v>0.35670692346663568</v>
      </c>
      <c r="G136" s="8">
        <f t="shared" si="30"/>
        <v>0.35670692346663568</v>
      </c>
      <c r="H136" s="10">
        <f t="shared" si="31"/>
        <v>0.64329307653336432</v>
      </c>
      <c r="I136" s="8">
        <f t="shared" si="32"/>
        <v>-1.030840777030958</v>
      </c>
      <c r="J136" s="10">
        <f t="shared" si="33"/>
        <v>0</v>
      </c>
      <c r="K136">
        <f t="shared" si="34"/>
        <v>1.8034218968377669</v>
      </c>
      <c r="AB136">
        <v>0.35206058827236347</v>
      </c>
      <c r="AC136">
        <v>1</v>
      </c>
      <c r="AD136">
        <v>0</v>
      </c>
      <c r="AE136">
        <f t="shared" si="38"/>
        <v>122</v>
      </c>
      <c r="AF136">
        <f t="shared" si="39"/>
        <v>17</v>
      </c>
      <c r="AG136">
        <f t="shared" si="35"/>
        <v>0.18666666666666665</v>
      </c>
      <c r="AH136">
        <f t="shared" si="36"/>
        <v>0.88666666666666671</v>
      </c>
      <c r="AI136">
        <f t="shared" si="37"/>
        <v>0</v>
      </c>
    </row>
    <row r="137" spans="1:35">
      <c r="A137">
        <v>565.4</v>
      </c>
      <c r="B137" s="8">
        <v>1</v>
      </c>
      <c r="C137" s="9">
        <v>0</v>
      </c>
      <c r="D137" s="10">
        <f t="shared" si="27"/>
        <v>1</v>
      </c>
      <c r="E137">
        <f t="shared" si="28"/>
        <v>1</v>
      </c>
      <c r="F137">
        <f t="shared" si="29"/>
        <v>0.3633124537059223</v>
      </c>
      <c r="G137" s="8">
        <f t="shared" si="30"/>
        <v>0.3633124537059223</v>
      </c>
      <c r="H137" s="10">
        <f t="shared" si="31"/>
        <v>0.63668754629407776</v>
      </c>
      <c r="I137" s="8">
        <f t="shared" si="32"/>
        <v>-1.012492060942775</v>
      </c>
      <c r="J137" s="10">
        <f t="shared" si="33"/>
        <v>0</v>
      </c>
      <c r="K137">
        <f t="shared" si="34"/>
        <v>1.7524517527533885</v>
      </c>
      <c r="AB137">
        <v>0.35670692346663568</v>
      </c>
      <c r="AC137">
        <v>0</v>
      </c>
      <c r="AD137">
        <v>1</v>
      </c>
      <c r="AE137">
        <f t="shared" si="38"/>
        <v>122</v>
      </c>
      <c r="AF137">
        <f t="shared" si="39"/>
        <v>18</v>
      </c>
      <c r="AG137">
        <f t="shared" si="35"/>
        <v>0.18666666666666665</v>
      </c>
      <c r="AH137">
        <f t="shared" si="36"/>
        <v>0.88</v>
      </c>
      <c r="AI137">
        <f t="shared" si="37"/>
        <v>0</v>
      </c>
    </row>
    <row r="138" spans="1:35">
      <c r="A138">
        <v>566.29999999999995</v>
      </c>
      <c r="B138" s="8">
        <v>0</v>
      </c>
      <c r="C138" s="9">
        <v>1</v>
      </c>
      <c r="D138" s="10">
        <f t="shared" si="27"/>
        <v>1</v>
      </c>
      <c r="E138">
        <f t="shared" si="28"/>
        <v>0</v>
      </c>
      <c r="F138">
        <f t="shared" si="29"/>
        <v>0.36580304058397201</v>
      </c>
      <c r="G138" s="8">
        <f t="shared" si="30"/>
        <v>0.36580304058397201</v>
      </c>
      <c r="H138" s="10">
        <f t="shared" si="31"/>
        <v>0.63419695941602794</v>
      </c>
      <c r="I138" s="8">
        <f t="shared" si="32"/>
        <v>-0.45539571125073924</v>
      </c>
      <c r="J138" s="10">
        <f t="shared" si="33"/>
        <v>100</v>
      </c>
      <c r="K138">
        <f t="shared" si="34"/>
        <v>0.57679721599549372</v>
      </c>
      <c r="AB138">
        <v>0.3633124537059223</v>
      </c>
      <c r="AC138">
        <v>0</v>
      </c>
      <c r="AD138">
        <v>1</v>
      </c>
      <c r="AE138">
        <f t="shared" si="38"/>
        <v>122</v>
      </c>
      <c r="AF138">
        <f t="shared" si="39"/>
        <v>19</v>
      </c>
      <c r="AG138">
        <f t="shared" si="35"/>
        <v>0.18666666666666665</v>
      </c>
      <c r="AH138">
        <f t="shared" si="36"/>
        <v>0.87333333333333329</v>
      </c>
      <c r="AI138">
        <f t="shared" si="37"/>
        <v>5.8222222222221627E-3</v>
      </c>
    </row>
    <row r="139" spans="1:35">
      <c r="A139">
        <v>568.9</v>
      </c>
      <c r="B139" s="8">
        <v>0</v>
      </c>
      <c r="C139" s="9">
        <v>1</v>
      </c>
      <c r="D139" s="10">
        <f t="shared" si="27"/>
        <v>1</v>
      </c>
      <c r="E139">
        <f t="shared" si="28"/>
        <v>0</v>
      </c>
      <c r="F139">
        <f t="shared" si="29"/>
        <v>0.37303809409525335</v>
      </c>
      <c r="G139" s="8">
        <f t="shared" si="30"/>
        <v>0.37303809409525335</v>
      </c>
      <c r="H139" s="10">
        <f t="shared" si="31"/>
        <v>0.62696190590474665</v>
      </c>
      <c r="I139" s="8">
        <f t="shared" si="32"/>
        <v>-0.4668694963277254</v>
      </c>
      <c r="J139" s="10">
        <f t="shared" si="33"/>
        <v>100</v>
      </c>
      <c r="K139">
        <f t="shared" si="34"/>
        <v>0.59499323735934995</v>
      </c>
      <c r="AB139">
        <v>0.36580304058397201</v>
      </c>
      <c r="AC139">
        <v>1</v>
      </c>
      <c r="AD139">
        <v>0</v>
      </c>
      <c r="AE139">
        <f t="shared" si="38"/>
        <v>123</v>
      </c>
      <c r="AF139">
        <f t="shared" si="39"/>
        <v>19</v>
      </c>
      <c r="AG139">
        <f t="shared" si="35"/>
        <v>0.18000000000000005</v>
      </c>
      <c r="AH139">
        <f t="shared" si="36"/>
        <v>0.87333333333333329</v>
      </c>
      <c r="AI139">
        <f t="shared" si="37"/>
        <v>5.8222222222222599E-3</v>
      </c>
    </row>
    <row r="140" spans="1:35">
      <c r="A140">
        <v>571.79999999999995</v>
      </c>
      <c r="B140" s="8">
        <v>0</v>
      </c>
      <c r="C140" s="9">
        <v>1</v>
      </c>
      <c r="D140" s="10">
        <f t="shared" si="27"/>
        <v>1</v>
      </c>
      <c r="E140">
        <f t="shared" si="28"/>
        <v>0</v>
      </c>
      <c r="F140">
        <f t="shared" si="29"/>
        <v>0.38117540939780903</v>
      </c>
      <c r="G140" s="8">
        <f t="shared" si="30"/>
        <v>0.38117540939780903</v>
      </c>
      <c r="H140" s="10">
        <f t="shared" si="31"/>
        <v>0.61882459060219097</v>
      </c>
      <c r="I140" s="8">
        <f t="shared" si="32"/>
        <v>-0.47993342189667337</v>
      </c>
      <c r="J140" s="10">
        <f t="shared" si="33"/>
        <v>100</v>
      </c>
      <c r="K140">
        <f t="shared" si="34"/>
        <v>0.61596681060602221</v>
      </c>
      <c r="AB140">
        <v>0.37303809409525335</v>
      </c>
      <c r="AC140">
        <v>1</v>
      </c>
      <c r="AD140">
        <v>0</v>
      </c>
      <c r="AE140">
        <f t="shared" si="38"/>
        <v>124</v>
      </c>
      <c r="AF140">
        <f t="shared" si="39"/>
        <v>19</v>
      </c>
      <c r="AG140">
        <f t="shared" si="35"/>
        <v>0.17333333333333334</v>
      </c>
      <c r="AH140">
        <f t="shared" si="36"/>
        <v>0.87333333333333329</v>
      </c>
      <c r="AI140">
        <f t="shared" si="37"/>
        <v>5.8222222222222599E-3</v>
      </c>
    </row>
    <row r="141" spans="1:35">
      <c r="A141">
        <v>572.29999999999995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0.38258530687752795</v>
      </c>
      <c r="G141" s="8">
        <f t="shared" si="30"/>
        <v>0.38258530687752795</v>
      </c>
      <c r="H141" s="10">
        <f t="shared" si="31"/>
        <v>0.61741469312247199</v>
      </c>
      <c r="I141" s="8">
        <f t="shared" si="32"/>
        <v>-0.48221436881294683</v>
      </c>
      <c r="J141" s="10">
        <f t="shared" si="33"/>
        <v>100</v>
      </c>
      <c r="K141">
        <f t="shared" si="34"/>
        <v>0.61965695202792559</v>
      </c>
      <c r="AB141">
        <v>0.38117540939780903</v>
      </c>
      <c r="AC141">
        <v>1</v>
      </c>
      <c r="AD141">
        <v>0</v>
      </c>
      <c r="AE141">
        <f t="shared" si="38"/>
        <v>125</v>
      </c>
      <c r="AF141">
        <f t="shared" si="39"/>
        <v>19</v>
      </c>
      <c r="AG141">
        <f t="shared" si="35"/>
        <v>0.16666666666666663</v>
      </c>
      <c r="AH141">
        <f t="shared" si="36"/>
        <v>0.87333333333333329</v>
      </c>
      <c r="AI141">
        <f t="shared" si="37"/>
        <v>5.8222222222221627E-3</v>
      </c>
    </row>
    <row r="142" spans="1:35">
      <c r="A142">
        <v>572.6</v>
      </c>
      <c r="B142" s="8">
        <v>1</v>
      </c>
      <c r="C142" s="9">
        <v>0</v>
      </c>
      <c r="D142" s="10">
        <f t="shared" si="27"/>
        <v>1</v>
      </c>
      <c r="E142">
        <f t="shared" si="28"/>
        <v>1</v>
      </c>
      <c r="F142">
        <f t="shared" si="29"/>
        <v>0.38343219659939221</v>
      </c>
      <c r="G142" s="8">
        <f t="shared" si="30"/>
        <v>0.38343219659939221</v>
      </c>
      <c r="H142" s="10">
        <f t="shared" si="31"/>
        <v>0.61656780340060779</v>
      </c>
      <c r="I142" s="8">
        <f t="shared" si="32"/>
        <v>-0.9585924753721875</v>
      </c>
      <c r="J142" s="10">
        <f t="shared" si="33"/>
        <v>0</v>
      </c>
      <c r="K142">
        <f t="shared" si="34"/>
        <v>1.6080230321523947</v>
      </c>
      <c r="AB142">
        <v>0.38258530687752795</v>
      </c>
      <c r="AC142">
        <v>1</v>
      </c>
      <c r="AD142">
        <v>0</v>
      </c>
      <c r="AE142">
        <f t="shared" si="38"/>
        <v>126</v>
      </c>
      <c r="AF142">
        <f t="shared" si="39"/>
        <v>19</v>
      </c>
      <c r="AG142">
        <f t="shared" si="35"/>
        <v>0.16000000000000003</v>
      </c>
      <c r="AH142">
        <f t="shared" si="36"/>
        <v>0.87333333333333329</v>
      </c>
      <c r="AI142">
        <f t="shared" si="37"/>
        <v>0</v>
      </c>
    </row>
    <row r="143" spans="1:35">
      <c r="A143">
        <v>575.29999999999995</v>
      </c>
      <c r="B143" s="8">
        <v>0</v>
      </c>
      <c r="C143" s="9">
        <v>1</v>
      </c>
      <c r="D143" s="10">
        <f t="shared" si="27"/>
        <v>1</v>
      </c>
      <c r="E143">
        <f t="shared" si="28"/>
        <v>0</v>
      </c>
      <c r="F143">
        <f t="shared" si="29"/>
        <v>0.39108550751547194</v>
      </c>
      <c r="G143" s="8">
        <f t="shared" si="30"/>
        <v>0.39108550751547194</v>
      </c>
      <c r="H143" s="10">
        <f t="shared" si="31"/>
        <v>0.608914492484528</v>
      </c>
      <c r="I143" s="8">
        <f t="shared" si="32"/>
        <v>-0.49607742755949197</v>
      </c>
      <c r="J143" s="10">
        <f t="shared" si="33"/>
        <v>100</v>
      </c>
      <c r="K143">
        <f t="shared" si="34"/>
        <v>0.64226670959947485</v>
      </c>
      <c r="AB143">
        <v>0.38343219659939221</v>
      </c>
      <c r="AC143">
        <v>0</v>
      </c>
      <c r="AD143">
        <v>1</v>
      </c>
      <c r="AE143">
        <f t="shared" si="38"/>
        <v>126</v>
      </c>
      <c r="AF143">
        <f t="shared" si="39"/>
        <v>20</v>
      </c>
      <c r="AG143">
        <f t="shared" si="35"/>
        <v>0.16000000000000003</v>
      </c>
      <c r="AH143">
        <f t="shared" si="36"/>
        <v>0.8666666666666667</v>
      </c>
      <c r="AI143">
        <f t="shared" si="37"/>
        <v>5.7777777777778148E-3</v>
      </c>
    </row>
    <row r="144" spans="1:35">
      <c r="A144">
        <v>577.9</v>
      </c>
      <c r="B144" s="8">
        <v>1</v>
      </c>
      <c r="C144" s="9">
        <v>0</v>
      </c>
      <c r="D144" s="10">
        <f t="shared" si="27"/>
        <v>1</v>
      </c>
      <c r="E144">
        <f t="shared" si="28"/>
        <v>1</v>
      </c>
      <c r="F144">
        <f t="shared" si="29"/>
        <v>0.3985063979129152</v>
      </c>
      <c r="G144" s="8">
        <f t="shared" si="30"/>
        <v>0.3985063979129152</v>
      </c>
      <c r="H144" s="10">
        <f t="shared" si="31"/>
        <v>0.6014936020870848</v>
      </c>
      <c r="I144" s="8">
        <f t="shared" si="32"/>
        <v>-0.92003172589225246</v>
      </c>
      <c r="J144" s="10">
        <f t="shared" si="33"/>
        <v>0</v>
      </c>
      <c r="K144">
        <f t="shared" si="34"/>
        <v>1.5093700006756929</v>
      </c>
      <c r="AB144">
        <v>0.39108550751547194</v>
      </c>
      <c r="AC144">
        <v>1</v>
      </c>
      <c r="AD144">
        <v>0</v>
      </c>
      <c r="AE144">
        <f t="shared" si="38"/>
        <v>127</v>
      </c>
      <c r="AF144">
        <f t="shared" si="39"/>
        <v>20</v>
      </c>
      <c r="AG144">
        <f t="shared" si="35"/>
        <v>0.15333333333333332</v>
      </c>
      <c r="AH144">
        <f t="shared" si="36"/>
        <v>0.8666666666666667</v>
      </c>
      <c r="AI144">
        <f t="shared" si="37"/>
        <v>0</v>
      </c>
    </row>
    <row r="145" spans="1:35">
      <c r="A145">
        <v>578.29999999999995</v>
      </c>
      <c r="B145" s="8">
        <v>1</v>
      </c>
      <c r="C145" s="9">
        <v>0</v>
      </c>
      <c r="D145" s="10">
        <f t="shared" si="27"/>
        <v>1</v>
      </c>
      <c r="E145">
        <f t="shared" si="28"/>
        <v>1</v>
      </c>
      <c r="F145">
        <f t="shared" si="29"/>
        <v>0.39965231761937176</v>
      </c>
      <c r="G145" s="8">
        <f t="shared" si="30"/>
        <v>0.39965231761937176</v>
      </c>
      <c r="H145" s="10">
        <f t="shared" si="31"/>
        <v>0.60034768238062819</v>
      </c>
      <c r="I145" s="8">
        <f t="shared" si="32"/>
        <v>-0.91716031580426216</v>
      </c>
      <c r="J145" s="10">
        <f t="shared" si="33"/>
        <v>0</v>
      </c>
      <c r="K145">
        <f t="shared" si="34"/>
        <v>1.5021749053195741</v>
      </c>
      <c r="AB145">
        <v>0.3985063979129152</v>
      </c>
      <c r="AC145">
        <v>0</v>
      </c>
      <c r="AD145">
        <v>1</v>
      </c>
      <c r="AE145">
        <f t="shared" si="38"/>
        <v>127</v>
      </c>
      <c r="AF145">
        <f t="shared" si="39"/>
        <v>21</v>
      </c>
      <c r="AG145">
        <f t="shared" si="35"/>
        <v>0.15333333333333332</v>
      </c>
      <c r="AH145">
        <f t="shared" si="36"/>
        <v>0.86</v>
      </c>
      <c r="AI145">
        <f t="shared" si="37"/>
        <v>0</v>
      </c>
    </row>
    <row r="146" spans="1:35">
      <c r="A146">
        <v>578.9</v>
      </c>
      <c r="B146" s="8">
        <v>1</v>
      </c>
      <c r="C146" s="9">
        <v>0</v>
      </c>
      <c r="D146" s="10">
        <f t="shared" si="27"/>
        <v>1</v>
      </c>
      <c r="E146">
        <f t="shared" si="28"/>
        <v>1</v>
      </c>
      <c r="F146">
        <f t="shared" si="29"/>
        <v>0.40137325505372085</v>
      </c>
      <c r="G146" s="8">
        <f t="shared" si="30"/>
        <v>0.40137325505372085</v>
      </c>
      <c r="H146" s="10">
        <f t="shared" si="31"/>
        <v>0.59862674494627921</v>
      </c>
      <c r="I146" s="8">
        <f t="shared" si="32"/>
        <v>-0.91286347400334578</v>
      </c>
      <c r="J146" s="10">
        <f t="shared" si="33"/>
        <v>0</v>
      </c>
      <c r="K146">
        <f t="shared" si="34"/>
        <v>1.4914465211842716</v>
      </c>
      <c r="AB146">
        <v>0.39965231761937176</v>
      </c>
      <c r="AC146">
        <v>0</v>
      </c>
      <c r="AD146">
        <v>1</v>
      </c>
      <c r="AE146">
        <f t="shared" si="38"/>
        <v>127</v>
      </c>
      <c r="AF146">
        <f t="shared" si="39"/>
        <v>22</v>
      </c>
      <c r="AG146">
        <f t="shared" si="35"/>
        <v>0.15333333333333332</v>
      </c>
      <c r="AH146">
        <f t="shared" si="36"/>
        <v>0.85333333333333328</v>
      </c>
      <c r="AI146">
        <f t="shared" si="37"/>
        <v>0</v>
      </c>
    </row>
    <row r="147" spans="1:35">
      <c r="A147">
        <v>582.70000000000005</v>
      </c>
      <c r="B147" s="8">
        <v>1</v>
      </c>
      <c r="C147" s="9">
        <v>0</v>
      </c>
      <c r="D147" s="10">
        <f t="shared" si="27"/>
        <v>1</v>
      </c>
      <c r="E147">
        <f t="shared" si="28"/>
        <v>1</v>
      </c>
      <c r="F147">
        <f t="shared" si="29"/>
        <v>0.41232743886509238</v>
      </c>
      <c r="G147" s="8">
        <f t="shared" si="30"/>
        <v>0.41232743886509238</v>
      </c>
      <c r="H147" s="10">
        <f t="shared" si="31"/>
        <v>0.58767256113490762</v>
      </c>
      <c r="I147" s="8">
        <f t="shared" si="32"/>
        <v>-0.88593749075583461</v>
      </c>
      <c r="J147" s="10">
        <f t="shared" si="33"/>
        <v>0</v>
      </c>
      <c r="K147">
        <f t="shared" si="34"/>
        <v>1.4252569820539778</v>
      </c>
      <c r="AB147">
        <v>0.40137325505372085</v>
      </c>
      <c r="AC147">
        <v>0</v>
      </c>
      <c r="AD147">
        <v>1</v>
      </c>
      <c r="AE147">
        <f t="shared" si="38"/>
        <v>127</v>
      </c>
      <c r="AF147">
        <f t="shared" si="39"/>
        <v>23</v>
      </c>
      <c r="AG147">
        <f t="shared" si="35"/>
        <v>0.15333333333333332</v>
      </c>
      <c r="AH147">
        <f t="shared" si="36"/>
        <v>0.84666666666666668</v>
      </c>
      <c r="AI147">
        <f t="shared" si="37"/>
        <v>0</v>
      </c>
    </row>
    <row r="148" spans="1:35">
      <c r="A148">
        <v>584.1</v>
      </c>
      <c r="B148" s="8">
        <v>1</v>
      </c>
      <c r="C148" s="9">
        <v>0</v>
      </c>
      <c r="D148" s="10">
        <f t="shared" si="27"/>
        <v>1</v>
      </c>
      <c r="E148">
        <f t="shared" si="28"/>
        <v>1</v>
      </c>
      <c r="F148">
        <f t="shared" si="29"/>
        <v>0.41638580143438875</v>
      </c>
      <c r="G148" s="8">
        <f t="shared" si="30"/>
        <v>0.41638580143438875</v>
      </c>
      <c r="H148" s="10">
        <f t="shared" si="31"/>
        <v>0.58361419856561125</v>
      </c>
      <c r="I148" s="8">
        <f t="shared" si="32"/>
        <v>-0.8761430412031167</v>
      </c>
      <c r="J148" s="10">
        <f t="shared" si="33"/>
        <v>0</v>
      </c>
      <c r="K148">
        <f t="shared" si="34"/>
        <v>1.4016188749835967</v>
      </c>
      <c r="AB148">
        <v>0.41232743886509238</v>
      </c>
      <c r="AC148">
        <v>0</v>
      </c>
      <c r="AD148">
        <v>1</v>
      </c>
      <c r="AE148">
        <f t="shared" si="38"/>
        <v>127</v>
      </c>
      <c r="AF148">
        <f t="shared" si="39"/>
        <v>24</v>
      </c>
      <c r="AG148">
        <f t="shared" si="35"/>
        <v>0.15333333333333332</v>
      </c>
      <c r="AH148">
        <f t="shared" si="36"/>
        <v>0.84</v>
      </c>
      <c r="AI148">
        <f t="shared" si="37"/>
        <v>0</v>
      </c>
    </row>
    <row r="149" spans="1:35">
      <c r="A149">
        <v>585</v>
      </c>
      <c r="B149" s="8">
        <v>0</v>
      </c>
      <c r="C149" s="9">
        <v>1</v>
      </c>
      <c r="D149" s="10">
        <f t="shared" si="27"/>
        <v>1</v>
      </c>
      <c r="E149">
        <f t="shared" si="28"/>
        <v>0</v>
      </c>
      <c r="F149">
        <f t="shared" si="29"/>
        <v>0.41900078349428516</v>
      </c>
      <c r="G149" s="8">
        <f t="shared" si="30"/>
        <v>0.41900078349428516</v>
      </c>
      <c r="H149" s="10">
        <f t="shared" si="31"/>
        <v>0.58099921650571484</v>
      </c>
      <c r="I149" s="8">
        <f t="shared" si="32"/>
        <v>-0.54300587065830408</v>
      </c>
      <c r="J149" s="10">
        <f t="shared" si="33"/>
        <v>100</v>
      </c>
      <c r="K149">
        <f t="shared" si="34"/>
        <v>0.72117271691736229</v>
      </c>
      <c r="AB149">
        <v>0.41638580143438875</v>
      </c>
      <c r="AC149">
        <v>0</v>
      </c>
      <c r="AD149">
        <v>1</v>
      </c>
      <c r="AE149">
        <f t="shared" si="38"/>
        <v>127</v>
      </c>
      <c r="AF149">
        <f t="shared" si="39"/>
        <v>25</v>
      </c>
      <c r="AG149">
        <f t="shared" si="35"/>
        <v>0.15333333333333332</v>
      </c>
      <c r="AH149">
        <f t="shared" si="36"/>
        <v>0.83333333333333337</v>
      </c>
      <c r="AI149">
        <f t="shared" si="37"/>
        <v>5.5555555555555913E-3</v>
      </c>
    </row>
    <row r="150" spans="1:35">
      <c r="A150">
        <v>587.4</v>
      </c>
      <c r="B150" s="8">
        <v>0</v>
      </c>
      <c r="C150" s="9">
        <v>1</v>
      </c>
      <c r="D150" s="10">
        <f t="shared" si="27"/>
        <v>1</v>
      </c>
      <c r="E150">
        <f t="shared" si="28"/>
        <v>0</v>
      </c>
      <c r="F150">
        <f t="shared" si="29"/>
        <v>0.42599597429008179</v>
      </c>
      <c r="G150" s="8">
        <f t="shared" si="30"/>
        <v>0.42599597429008179</v>
      </c>
      <c r="H150" s="10">
        <f t="shared" si="31"/>
        <v>0.57400402570991815</v>
      </c>
      <c r="I150" s="8">
        <f t="shared" si="32"/>
        <v>-0.55511886925525145</v>
      </c>
      <c r="J150" s="10">
        <f t="shared" si="33"/>
        <v>100</v>
      </c>
      <c r="K150">
        <f t="shared" si="34"/>
        <v>0.74214806030884084</v>
      </c>
      <c r="AB150">
        <v>0.41900078349428516</v>
      </c>
      <c r="AC150">
        <v>1</v>
      </c>
      <c r="AD150">
        <v>0</v>
      </c>
      <c r="AE150">
        <f t="shared" si="38"/>
        <v>128</v>
      </c>
      <c r="AF150">
        <f t="shared" si="39"/>
        <v>25</v>
      </c>
      <c r="AG150">
        <f t="shared" si="35"/>
        <v>0.14666666666666661</v>
      </c>
      <c r="AH150">
        <f t="shared" si="36"/>
        <v>0.83333333333333337</v>
      </c>
      <c r="AI150">
        <f t="shared" si="37"/>
        <v>5.5555555555554994E-3</v>
      </c>
    </row>
    <row r="151" spans="1:35">
      <c r="A151">
        <v>588.70000000000005</v>
      </c>
      <c r="B151" s="8">
        <v>0</v>
      </c>
      <c r="C151" s="9">
        <v>1</v>
      </c>
      <c r="D151" s="10">
        <f t="shared" si="27"/>
        <v>1</v>
      </c>
      <c r="E151">
        <f t="shared" si="28"/>
        <v>0</v>
      </c>
      <c r="F151">
        <f t="shared" si="29"/>
        <v>0.42979762744357991</v>
      </c>
      <c r="G151" s="8">
        <f t="shared" si="30"/>
        <v>0.42979762744357991</v>
      </c>
      <c r="H151" s="10">
        <f t="shared" si="31"/>
        <v>0.57020237255642003</v>
      </c>
      <c r="I151" s="8">
        <f t="shared" si="32"/>
        <v>-0.56176394159250964</v>
      </c>
      <c r="J151" s="10">
        <f t="shared" si="33"/>
        <v>100</v>
      </c>
      <c r="K151">
        <f t="shared" si="34"/>
        <v>0.75376330953630433</v>
      </c>
      <c r="AB151">
        <v>0.42599597429008179</v>
      </c>
      <c r="AC151">
        <v>1</v>
      </c>
      <c r="AD151">
        <v>0</v>
      </c>
      <c r="AE151">
        <f t="shared" si="38"/>
        <v>129</v>
      </c>
      <c r="AF151">
        <f t="shared" si="39"/>
        <v>25</v>
      </c>
      <c r="AG151">
        <f t="shared" si="35"/>
        <v>0.14000000000000001</v>
      </c>
      <c r="AH151">
        <f t="shared" si="36"/>
        <v>0.83333333333333337</v>
      </c>
      <c r="AI151">
        <f t="shared" si="37"/>
        <v>5.5555555555555913E-3</v>
      </c>
    </row>
    <row r="152" spans="1:35">
      <c r="A152">
        <v>588.9</v>
      </c>
      <c r="B152" s="8">
        <v>1</v>
      </c>
      <c r="C152" s="9">
        <v>0</v>
      </c>
      <c r="D152" s="10">
        <f t="shared" si="27"/>
        <v>1</v>
      </c>
      <c r="E152">
        <f t="shared" si="28"/>
        <v>1</v>
      </c>
      <c r="F152">
        <f t="shared" si="29"/>
        <v>0.43038324449362259</v>
      </c>
      <c r="G152" s="8">
        <f t="shared" si="30"/>
        <v>0.43038324449362259</v>
      </c>
      <c r="H152" s="10">
        <f t="shared" si="31"/>
        <v>0.56961675550637736</v>
      </c>
      <c r="I152" s="8">
        <f t="shared" si="32"/>
        <v>-0.84307920097223077</v>
      </c>
      <c r="J152" s="10">
        <f t="shared" si="33"/>
        <v>0</v>
      </c>
      <c r="K152">
        <f t="shared" si="34"/>
        <v>1.3235105287999147</v>
      </c>
      <c r="AB152">
        <v>0.42979762744357991</v>
      </c>
      <c r="AC152">
        <v>1</v>
      </c>
      <c r="AD152">
        <v>0</v>
      </c>
      <c r="AE152">
        <f t="shared" si="38"/>
        <v>130</v>
      </c>
      <c r="AF152">
        <f t="shared" si="39"/>
        <v>25</v>
      </c>
      <c r="AG152">
        <f t="shared" si="35"/>
        <v>0.1333333333333333</v>
      </c>
      <c r="AH152">
        <f t="shared" si="36"/>
        <v>0.83333333333333337</v>
      </c>
      <c r="AI152">
        <f t="shared" si="37"/>
        <v>0</v>
      </c>
    </row>
    <row r="153" spans="1:35">
      <c r="A153">
        <v>590</v>
      </c>
      <c r="B153" s="8">
        <v>0</v>
      </c>
      <c r="C153" s="9">
        <v>1</v>
      </c>
      <c r="D153" s="10">
        <f t="shared" si="27"/>
        <v>1</v>
      </c>
      <c r="E153">
        <f t="shared" si="28"/>
        <v>0</v>
      </c>
      <c r="F153">
        <f t="shared" si="29"/>
        <v>0.4336075787353319</v>
      </c>
      <c r="G153" s="8">
        <f t="shared" si="30"/>
        <v>0.4336075787353319</v>
      </c>
      <c r="H153" s="10">
        <f t="shared" si="31"/>
        <v>0.56639242126466804</v>
      </c>
      <c r="I153" s="8">
        <f t="shared" si="32"/>
        <v>-0.56846811722769097</v>
      </c>
      <c r="J153" s="10">
        <f t="shared" si="33"/>
        <v>100</v>
      </c>
      <c r="K153">
        <f t="shared" si="34"/>
        <v>0.76556034730682354</v>
      </c>
      <c r="AB153">
        <v>0.43038324449362259</v>
      </c>
      <c r="AC153">
        <v>0</v>
      </c>
      <c r="AD153">
        <v>1</v>
      </c>
      <c r="AE153">
        <f t="shared" si="38"/>
        <v>130</v>
      </c>
      <c r="AF153">
        <f t="shared" si="39"/>
        <v>26</v>
      </c>
      <c r="AG153">
        <f t="shared" si="35"/>
        <v>0.1333333333333333</v>
      </c>
      <c r="AH153">
        <f t="shared" si="36"/>
        <v>0.82666666666666666</v>
      </c>
      <c r="AI153">
        <f t="shared" si="37"/>
        <v>5.5111111111110552E-3</v>
      </c>
    </row>
    <row r="154" spans="1:35">
      <c r="A154">
        <v>597.79999999999995</v>
      </c>
      <c r="B154" s="8">
        <v>1</v>
      </c>
      <c r="C154" s="9">
        <v>0</v>
      </c>
      <c r="D154" s="10">
        <f t="shared" si="27"/>
        <v>1</v>
      </c>
      <c r="E154">
        <f t="shared" si="28"/>
        <v>1</v>
      </c>
      <c r="F154">
        <f t="shared" si="29"/>
        <v>0.45661701361287282</v>
      </c>
      <c r="G154" s="8">
        <f t="shared" si="30"/>
        <v>0.45661701361287282</v>
      </c>
      <c r="H154" s="10">
        <f t="shared" si="31"/>
        <v>0.54338298638712712</v>
      </c>
      <c r="I154" s="8">
        <f t="shared" si="32"/>
        <v>-0.78391028405441365</v>
      </c>
      <c r="J154" s="10">
        <f t="shared" si="33"/>
        <v>0</v>
      </c>
      <c r="K154">
        <f t="shared" si="34"/>
        <v>1.1900191411785981</v>
      </c>
      <c r="AB154">
        <v>0.4336075787353319</v>
      </c>
      <c r="AC154">
        <v>1</v>
      </c>
      <c r="AD154">
        <v>0</v>
      </c>
      <c r="AE154">
        <f t="shared" si="38"/>
        <v>131</v>
      </c>
      <c r="AF154">
        <f t="shared" si="39"/>
        <v>26</v>
      </c>
      <c r="AG154">
        <f t="shared" si="35"/>
        <v>0.12666666666666671</v>
      </c>
      <c r="AH154">
        <f t="shared" si="36"/>
        <v>0.82666666666666666</v>
      </c>
      <c r="AI154">
        <f t="shared" si="37"/>
        <v>0</v>
      </c>
    </row>
    <row r="155" spans="1:35">
      <c r="A155">
        <v>602.4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0.47028048467005701</v>
      </c>
      <c r="G155" s="8">
        <f t="shared" si="30"/>
        <v>0.47028048467005701</v>
      </c>
      <c r="H155" s="10">
        <f t="shared" si="31"/>
        <v>0.52971951532994299</v>
      </c>
      <c r="I155" s="8">
        <f t="shared" si="32"/>
        <v>-0.75442598638421432</v>
      </c>
      <c r="J155" s="10">
        <f t="shared" si="33"/>
        <v>0</v>
      </c>
      <c r="K155">
        <f t="shared" si="34"/>
        <v>1.1263905958198279</v>
      </c>
      <c r="AB155">
        <v>0.45661701361287282</v>
      </c>
      <c r="AC155">
        <v>0</v>
      </c>
      <c r="AD155">
        <v>1</v>
      </c>
      <c r="AE155">
        <f t="shared" si="38"/>
        <v>131</v>
      </c>
      <c r="AF155">
        <f t="shared" si="39"/>
        <v>27</v>
      </c>
      <c r="AG155">
        <f t="shared" si="35"/>
        <v>0.12666666666666671</v>
      </c>
      <c r="AH155">
        <f t="shared" si="36"/>
        <v>0.82000000000000006</v>
      </c>
      <c r="AI155">
        <f t="shared" si="37"/>
        <v>0</v>
      </c>
    </row>
    <row r="156" spans="1:35">
      <c r="A156">
        <v>603.4</v>
      </c>
      <c r="B156" s="8">
        <v>0</v>
      </c>
      <c r="C156" s="9">
        <v>1</v>
      </c>
      <c r="D156" s="10">
        <f t="shared" si="27"/>
        <v>1</v>
      </c>
      <c r="E156">
        <f t="shared" si="28"/>
        <v>0</v>
      </c>
      <c r="F156">
        <f t="shared" si="29"/>
        <v>0.47325742423432798</v>
      </c>
      <c r="G156" s="8">
        <f t="shared" si="30"/>
        <v>0.47325742423432798</v>
      </c>
      <c r="H156" s="10">
        <f t="shared" si="31"/>
        <v>0.52674257576567207</v>
      </c>
      <c r="I156" s="8">
        <f t="shared" si="32"/>
        <v>-0.64104332081449467</v>
      </c>
      <c r="J156" s="10">
        <f t="shared" si="33"/>
        <v>100</v>
      </c>
      <c r="K156">
        <f t="shared" si="34"/>
        <v>0.89846054981677115</v>
      </c>
      <c r="AB156">
        <v>0.47028048467005701</v>
      </c>
      <c r="AC156">
        <v>0</v>
      </c>
      <c r="AD156">
        <v>1</v>
      </c>
      <c r="AE156">
        <f t="shared" si="38"/>
        <v>131</v>
      </c>
      <c r="AF156">
        <f t="shared" si="39"/>
        <v>28</v>
      </c>
      <c r="AG156">
        <f t="shared" si="35"/>
        <v>0.12666666666666671</v>
      </c>
      <c r="AH156">
        <f t="shared" si="36"/>
        <v>0.81333333333333335</v>
      </c>
      <c r="AI156">
        <f t="shared" si="37"/>
        <v>5.4222222222222571E-3</v>
      </c>
    </row>
    <row r="157" spans="1:35">
      <c r="A157">
        <v>609.9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0.49264446081349123</v>
      </c>
      <c r="G157" s="8">
        <f t="shared" si="30"/>
        <v>0.49264446081349123</v>
      </c>
      <c r="H157" s="10">
        <f t="shared" si="31"/>
        <v>0.50735553918650877</v>
      </c>
      <c r="I157" s="8">
        <f t="shared" si="32"/>
        <v>-0.7079675399316061</v>
      </c>
      <c r="J157" s="10">
        <f t="shared" si="33"/>
        <v>0</v>
      </c>
      <c r="K157">
        <f t="shared" si="34"/>
        <v>1.029861450890416</v>
      </c>
      <c r="AB157">
        <v>0.47325742423432798</v>
      </c>
      <c r="AC157">
        <v>1</v>
      </c>
      <c r="AD157">
        <v>0</v>
      </c>
      <c r="AE157">
        <f t="shared" si="38"/>
        <v>132</v>
      </c>
      <c r="AF157">
        <f t="shared" si="39"/>
        <v>28</v>
      </c>
      <c r="AG157">
        <f t="shared" si="35"/>
        <v>0.12</v>
      </c>
      <c r="AH157">
        <f t="shared" si="36"/>
        <v>0.81333333333333335</v>
      </c>
      <c r="AI157">
        <f t="shared" si="37"/>
        <v>0</v>
      </c>
    </row>
    <row r="158" spans="1:35">
      <c r="A158">
        <v>610.70000000000005</v>
      </c>
      <c r="B158" s="8">
        <v>1</v>
      </c>
      <c r="C158" s="9">
        <v>0</v>
      </c>
      <c r="D158" s="10">
        <f t="shared" si="27"/>
        <v>1</v>
      </c>
      <c r="E158">
        <f t="shared" si="28"/>
        <v>1</v>
      </c>
      <c r="F158">
        <f t="shared" si="29"/>
        <v>0.49503326891135296</v>
      </c>
      <c r="G158" s="8">
        <f t="shared" si="30"/>
        <v>0.49503326891135296</v>
      </c>
      <c r="H158" s="10">
        <f t="shared" si="31"/>
        <v>0.50496673108864698</v>
      </c>
      <c r="I158" s="8">
        <f t="shared" si="32"/>
        <v>-0.70313030875000715</v>
      </c>
      <c r="J158" s="10">
        <f t="shared" si="33"/>
        <v>0</v>
      </c>
      <c r="K158">
        <f t="shared" si="34"/>
        <v>1.0200662517069592</v>
      </c>
      <c r="AB158">
        <v>0.49264446081349123</v>
      </c>
      <c r="AC158">
        <v>0</v>
      </c>
      <c r="AD158">
        <v>1</v>
      </c>
      <c r="AE158">
        <f t="shared" si="38"/>
        <v>132</v>
      </c>
      <c r="AF158">
        <f t="shared" si="39"/>
        <v>29</v>
      </c>
      <c r="AG158">
        <f t="shared" si="35"/>
        <v>0.12</v>
      </c>
      <c r="AH158">
        <f t="shared" si="36"/>
        <v>0.80666666666666664</v>
      </c>
      <c r="AI158">
        <f t="shared" si="37"/>
        <v>0</v>
      </c>
    </row>
    <row r="159" spans="1:35">
      <c r="A159">
        <v>623.9</v>
      </c>
      <c r="B159" s="8">
        <v>0</v>
      </c>
      <c r="C159" s="9">
        <v>1</v>
      </c>
      <c r="D159" s="10">
        <f t="shared" si="27"/>
        <v>1</v>
      </c>
      <c r="E159">
        <f t="shared" si="28"/>
        <v>0</v>
      </c>
      <c r="F159">
        <f t="shared" si="29"/>
        <v>0.53440006808913154</v>
      </c>
      <c r="G159" s="8">
        <f t="shared" si="30"/>
        <v>0.53440006808913154</v>
      </c>
      <c r="H159" s="10">
        <f t="shared" si="31"/>
        <v>0.46559993191086846</v>
      </c>
      <c r="I159" s="8">
        <f t="shared" si="32"/>
        <v>-0.76442852880446333</v>
      </c>
      <c r="J159" s="10">
        <f t="shared" si="33"/>
        <v>0</v>
      </c>
      <c r="K159">
        <f t="shared" si="34"/>
        <v>1.147766637112468</v>
      </c>
      <c r="AB159">
        <v>0.49503326891135296</v>
      </c>
      <c r="AC159">
        <v>0</v>
      </c>
      <c r="AD159">
        <v>1</v>
      </c>
      <c r="AE159">
        <f t="shared" si="38"/>
        <v>132</v>
      </c>
      <c r="AF159">
        <f t="shared" si="39"/>
        <v>30</v>
      </c>
      <c r="AG159">
        <f t="shared" si="35"/>
        <v>0.12</v>
      </c>
      <c r="AH159">
        <f t="shared" si="36"/>
        <v>0.8</v>
      </c>
      <c r="AI159">
        <f t="shared" si="37"/>
        <v>5.3333333333333678E-3</v>
      </c>
    </row>
    <row r="160" spans="1:35">
      <c r="A160">
        <v>629.9</v>
      </c>
      <c r="B160" s="8">
        <v>0</v>
      </c>
      <c r="C160" s="9">
        <v>1</v>
      </c>
      <c r="D160" s="10">
        <f t="shared" si="27"/>
        <v>1</v>
      </c>
      <c r="E160">
        <f t="shared" si="28"/>
        <v>0</v>
      </c>
      <c r="F160">
        <f t="shared" si="29"/>
        <v>0.55218260821703069</v>
      </c>
      <c r="G160" s="8">
        <f t="shared" si="30"/>
        <v>0.55218260821703069</v>
      </c>
      <c r="H160" s="10">
        <f t="shared" si="31"/>
        <v>0.44781739178296931</v>
      </c>
      <c r="I160" s="8">
        <f t="shared" si="32"/>
        <v>-0.80336973728902217</v>
      </c>
      <c r="J160" s="10">
        <f t="shared" si="33"/>
        <v>0</v>
      </c>
      <c r="K160">
        <f t="shared" si="34"/>
        <v>1.2330530666049726</v>
      </c>
      <c r="AB160">
        <v>0.53440006808913154</v>
      </c>
      <c r="AC160">
        <v>1</v>
      </c>
      <c r="AD160">
        <v>0</v>
      </c>
      <c r="AE160">
        <f t="shared" si="38"/>
        <v>133</v>
      </c>
      <c r="AF160">
        <f t="shared" si="39"/>
        <v>30</v>
      </c>
      <c r="AG160">
        <f t="shared" si="35"/>
        <v>0.11333333333333329</v>
      </c>
      <c r="AH160">
        <f t="shared" si="36"/>
        <v>0.8</v>
      </c>
      <c r="AI160">
        <f t="shared" si="37"/>
        <v>5.3333333333332794E-3</v>
      </c>
    </row>
    <row r="161" spans="1:35">
      <c r="A161">
        <v>632.6</v>
      </c>
      <c r="B161" s="8">
        <v>0</v>
      </c>
      <c r="C161" s="9">
        <v>1</v>
      </c>
      <c r="D161" s="10">
        <f t="shared" si="27"/>
        <v>1</v>
      </c>
      <c r="E161">
        <f t="shared" si="28"/>
        <v>0</v>
      </c>
      <c r="F161">
        <f t="shared" si="29"/>
        <v>0.56014415695504227</v>
      </c>
      <c r="G161" s="8">
        <f t="shared" si="30"/>
        <v>0.56014415695504227</v>
      </c>
      <c r="H161" s="10">
        <f t="shared" si="31"/>
        <v>0.43985584304495773</v>
      </c>
      <c r="I161" s="8">
        <f t="shared" si="32"/>
        <v>-0.82130823519535967</v>
      </c>
      <c r="J161" s="10">
        <f t="shared" si="33"/>
        <v>0</v>
      </c>
      <c r="K161">
        <f t="shared" si="34"/>
        <v>1.2734721291352491</v>
      </c>
      <c r="AB161">
        <v>0.55218260821703069</v>
      </c>
      <c r="AC161">
        <v>1</v>
      </c>
      <c r="AD161">
        <v>0</v>
      </c>
      <c r="AE161">
        <f t="shared" si="38"/>
        <v>134</v>
      </c>
      <c r="AF161">
        <f t="shared" si="39"/>
        <v>30</v>
      </c>
      <c r="AG161">
        <f t="shared" si="35"/>
        <v>0.10666666666666669</v>
      </c>
      <c r="AH161">
        <f t="shared" si="36"/>
        <v>0.8</v>
      </c>
      <c r="AI161">
        <f t="shared" si="37"/>
        <v>5.3333333333333678E-3</v>
      </c>
    </row>
    <row r="162" spans="1:35">
      <c r="A162">
        <v>633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0.56132111935315143</v>
      </c>
      <c r="G162" s="8">
        <f t="shared" si="30"/>
        <v>0.56132111935315143</v>
      </c>
      <c r="H162" s="10">
        <f t="shared" si="31"/>
        <v>0.43867888064684857</v>
      </c>
      <c r="I162" s="8">
        <f t="shared" si="32"/>
        <v>-0.57746213195676044</v>
      </c>
      <c r="J162" s="10">
        <f t="shared" si="33"/>
        <v>100</v>
      </c>
      <c r="K162">
        <f t="shared" si="34"/>
        <v>0.78151144776517256</v>
      </c>
      <c r="AB162">
        <v>0.56014415695504227</v>
      </c>
      <c r="AC162">
        <v>1</v>
      </c>
      <c r="AD162">
        <v>0</v>
      </c>
      <c r="AE162">
        <f t="shared" si="38"/>
        <v>135</v>
      </c>
      <c r="AF162">
        <f t="shared" si="39"/>
        <v>30</v>
      </c>
      <c r="AG162">
        <f t="shared" si="35"/>
        <v>9.9999999999999978E-2</v>
      </c>
      <c r="AH162">
        <f t="shared" si="36"/>
        <v>0.8</v>
      </c>
      <c r="AI162">
        <f t="shared" si="37"/>
        <v>0</v>
      </c>
    </row>
    <row r="163" spans="1:35">
      <c r="A163">
        <v>640.1</v>
      </c>
      <c r="B163" s="8">
        <v>0</v>
      </c>
      <c r="C163" s="9">
        <v>1</v>
      </c>
      <c r="D163" s="10">
        <f t="shared" si="27"/>
        <v>1</v>
      </c>
      <c r="E163">
        <f t="shared" si="28"/>
        <v>0</v>
      </c>
      <c r="F163">
        <f t="shared" si="29"/>
        <v>0.58208567756874552</v>
      </c>
      <c r="G163" s="8">
        <f t="shared" si="30"/>
        <v>0.58208567756874552</v>
      </c>
      <c r="H163" s="10">
        <f t="shared" si="31"/>
        <v>0.41791432243125448</v>
      </c>
      <c r="I163" s="8">
        <f t="shared" si="32"/>
        <v>-0.87247883772681212</v>
      </c>
      <c r="J163" s="10">
        <f t="shared" si="33"/>
        <v>0</v>
      </c>
      <c r="K163">
        <f t="shared" si="34"/>
        <v>1.3928349576114294</v>
      </c>
      <c r="AB163">
        <v>0.56132111935315143</v>
      </c>
      <c r="AC163">
        <v>0</v>
      </c>
      <c r="AD163">
        <v>1</v>
      </c>
      <c r="AE163">
        <f t="shared" si="38"/>
        <v>135</v>
      </c>
      <c r="AF163">
        <f t="shared" si="39"/>
        <v>31</v>
      </c>
      <c r="AG163">
        <f t="shared" si="35"/>
        <v>9.9999999999999978E-2</v>
      </c>
      <c r="AH163">
        <f t="shared" si="36"/>
        <v>0.79333333333333333</v>
      </c>
      <c r="AI163">
        <f t="shared" si="37"/>
        <v>5.2888888888888352E-3</v>
      </c>
    </row>
    <row r="164" spans="1:35">
      <c r="A164">
        <v>640.70000000000005</v>
      </c>
      <c r="B164" s="8">
        <v>0</v>
      </c>
      <c r="C164" s="9">
        <v>1</v>
      </c>
      <c r="D164" s="10">
        <f t="shared" si="27"/>
        <v>1</v>
      </c>
      <c r="E164">
        <f t="shared" si="28"/>
        <v>0</v>
      </c>
      <c r="F164">
        <f t="shared" si="29"/>
        <v>0.58382823122441785</v>
      </c>
      <c r="G164" s="8">
        <f t="shared" si="30"/>
        <v>0.58382823122441785</v>
      </c>
      <c r="H164" s="10">
        <f t="shared" si="31"/>
        <v>0.41617176877558215</v>
      </c>
      <c r="I164" s="8">
        <f t="shared" si="32"/>
        <v>-0.87665719823244437</v>
      </c>
      <c r="J164" s="10">
        <f t="shared" si="33"/>
        <v>0</v>
      </c>
      <c r="K164">
        <f t="shared" si="34"/>
        <v>1.4028540017072695</v>
      </c>
      <c r="AB164">
        <v>0.58208567756874552</v>
      </c>
      <c r="AC164">
        <v>1</v>
      </c>
      <c r="AD164">
        <v>0</v>
      </c>
      <c r="AE164">
        <f t="shared" si="38"/>
        <v>136</v>
      </c>
      <c r="AF164">
        <f t="shared" si="39"/>
        <v>31</v>
      </c>
      <c r="AG164">
        <f t="shared" si="35"/>
        <v>9.3333333333333379E-2</v>
      </c>
      <c r="AH164">
        <f t="shared" si="36"/>
        <v>0.79333333333333333</v>
      </c>
      <c r="AI164">
        <f t="shared" si="37"/>
        <v>5.2888888888889228E-3</v>
      </c>
    </row>
    <row r="165" spans="1:35">
      <c r="A165">
        <v>641.20000000000005</v>
      </c>
      <c r="B165" s="8">
        <v>0</v>
      </c>
      <c r="C165" s="9">
        <v>1</v>
      </c>
      <c r="D165" s="10">
        <f t="shared" si="27"/>
        <v>1</v>
      </c>
      <c r="E165">
        <f t="shared" si="28"/>
        <v>0</v>
      </c>
      <c r="F165">
        <f t="shared" si="29"/>
        <v>0.58527876239475529</v>
      </c>
      <c r="G165" s="8">
        <f t="shared" si="30"/>
        <v>0.58527876239475529</v>
      </c>
      <c r="H165" s="10">
        <f t="shared" si="31"/>
        <v>0.41472123760524471</v>
      </c>
      <c r="I165" s="8">
        <f t="shared" si="32"/>
        <v>-0.88014870106798937</v>
      </c>
      <c r="J165" s="10">
        <f t="shared" si="33"/>
        <v>0</v>
      </c>
      <c r="K165">
        <f t="shared" si="34"/>
        <v>1.4112582364346071</v>
      </c>
      <c r="AB165">
        <v>0.58382823122441785</v>
      </c>
      <c r="AC165">
        <v>1</v>
      </c>
      <c r="AD165">
        <v>0</v>
      </c>
      <c r="AE165">
        <f t="shared" si="38"/>
        <v>137</v>
      </c>
      <c r="AF165">
        <f t="shared" si="39"/>
        <v>31</v>
      </c>
      <c r="AG165">
        <f t="shared" si="35"/>
        <v>8.666666666666667E-2</v>
      </c>
      <c r="AH165">
        <f t="shared" si="36"/>
        <v>0.79333333333333333</v>
      </c>
      <c r="AI165">
        <f t="shared" si="37"/>
        <v>5.2888888888889228E-3</v>
      </c>
    </row>
    <row r="166" spans="1:35">
      <c r="A166">
        <v>642.5</v>
      </c>
      <c r="B166" s="8">
        <v>1</v>
      </c>
      <c r="C166" s="9">
        <v>0</v>
      </c>
      <c r="D166" s="10">
        <f t="shared" si="27"/>
        <v>1</v>
      </c>
      <c r="E166">
        <f t="shared" si="28"/>
        <v>1</v>
      </c>
      <c r="F166">
        <f t="shared" si="29"/>
        <v>0.58904317259533689</v>
      </c>
      <c r="G166" s="8">
        <f t="shared" si="30"/>
        <v>0.58904317259533689</v>
      </c>
      <c r="H166" s="10">
        <f t="shared" si="31"/>
        <v>0.41095682740466311</v>
      </c>
      <c r="I166" s="8">
        <f t="shared" si="32"/>
        <v>-0.52925579989221572</v>
      </c>
      <c r="J166" s="10">
        <f t="shared" si="33"/>
        <v>100</v>
      </c>
      <c r="K166">
        <f t="shared" si="34"/>
        <v>0.69766843335774265</v>
      </c>
      <c r="AB166">
        <v>0.58527876239475529</v>
      </c>
      <c r="AC166">
        <v>1</v>
      </c>
      <c r="AD166">
        <v>0</v>
      </c>
      <c r="AE166">
        <f t="shared" si="38"/>
        <v>138</v>
      </c>
      <c r="AF166">
        <f t="shared" si="39"/>
        <v>31</v>
      </c>
      <c r="AG166">
        <f t="shared" si="35"/>
        <v>7.999999999999996E-2</v>
      </c>
      <c r="AH166">
        <f t="shared" si="36"/>
        <v>0.79333333333333333</v>
      </c>
      <c r="AI166">
        <f t="shared" si="37"/>
        <v>0</v>
      </c>
    </row>
    <row r="167" spans="1:35">
      <c r="A167">
        <v>642.70000000000005</v>
      </c>
      <c r="B167" s="8">
        <v>1</v>
      </c>
      <c r="C167" s="9">
        <v>0</v>
      </c>
      <c r="D167" s="10">
        <f t="shared" si="27"/>
        <v>1</v>
      </c>
      <c r="E167">
        <f t="shared" si="28"/>
        <v>1</v>
      </c>
      <c r="F167">
        <f t="shared" si="29"/>
        <v>0.58962140013864528</v>
      </c>
      <c r="G167" s="8">
        <f t="shared" si="30"/>
        <v>0.58962140013864528</v>
      </c>
      <c r="H167" s="10">
        <f t="shared" si="31"/>
        <v>0.41037859986135472</v>
      </c>
      <c r="I167" s="8">
        <f t="shared" si="32"/>
        <v>-0.52827464273678526</v>
      </c>
      <c r="J167" s="10">
        <f t="shared" si="33"/>
        <v>100</v>
      </c>
      <c r="K167">
        <f t="shared" si="34"/>
        <v>0.69600357070631613</v>
      </c>
      <c r="AB167">
        <v>0.58904317259533689</v>
      </c>
      <c r="AC167">
        <v>0</v>
      </c>
      <c r="AD167">
        <v>1</v>
      </c>
      <c r="AE167">
        <f t="shared" si="38"/>
        <v>138</v>
      </c>
      <c r="AF167">
        <f t="shared" si="39"/>
        <v>32</v>
      </c>
      <c r="AG167">
        <f t="shared" si="35"/>
        <v>7.999999999999996E-2</v>
      </c>
      <c r="AH167">
        <f t="shared" si="36"/>
        <v>0.78666666666666663</v>
      </c>
      <c r="AI167">
        <f t="shared" si="37"/>
        <v>0</v>
      </c>
    </row>
    <row r="168" spans="1:35">
      <c r="A168">
        <v>644.79999999999995</v>
      </c>
      <c r="B168" s="8">
        <v>1</v>
      </c>
      <c r="C168" s="9">
        <v>0</v>
      </c>
      <c r="D168" s="10">
        <f t="shared" si="27"/>
        <v>1</v>
      </c>
      <c r="E168">
        <f t="shared" si="28"/>
        <v>1</v>
      </c>
      <c r="F168">
        <f t="shared" si="29"/>
        <v>0.59567755871559547</v>
      </c>
      <c r="G168" s="8">
        <f t="shared" si="30"/>
        <v>0.59567755871559547</v>
      </c>
      <c r="H168" s="10">
        <f t="shared" si="31"/>
        <v>0.40432244128440453</v>
      </c>
      <c r="I168" s="8">
        <f t="shared" si="32"/>
        <v>-0.51805576718133883</v>
      </c>
      <c r="J168" s="10">
        <f t="shared" si="33"/>
        <v>100</v>
      </c>
      <c r="K168">
        <f t="shared" si="34"/>
        <v>0.67876057334811746</v>
      </c>
      <c r="AB168">
        <v>0.58962140013864528</v>
      </c>
      <c r="AC168">
        <v>0</v>
      </c>
      <c r="AD168">
        <v>1</v>
      </c>
      <c r="AE168">
        <f t="shared" si="38"/>
        <v>138</v>
      </c>
      <c r="AF168">
        <f t="shared" si="39"/>
        <v>33</v>
      </c>
      <c r="AG168">
        <f t="shared" si="35"/>
        <v>7.999999999999996E-2</v>
      </c>
      <c r="AH168">
        <f t="shared" si="36"/>
        <v>0.78</v>
      </c>
      <c r="AI168">
        <f t="shared" si="37"/>
        <v>0</v>
      </c>
    </row>
    <row r="169" spans="1:35">
      <c r="A169">
        <v>645.70000000000005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0.59826427589239328</v>
      </c>
      <c r="G169" s="8">
        <f t="shared" si="30"/>
        <v>0.59826427589239328</v>
      </c>
      <c r="H169" s="10">
        <f t="shared" si="31"/>
        <v>0.40173572410760672</v>
      </c>
      <c r="I169" s="8">
        <f t="shared" si="32"/>
        <v>-0.51372268972467827</v>
      </c>
      <c r="J169" s="10">
        <f t="shared" si="33"/>
        <v>100</v>
      </c>
      <c r="K169">
        <f t="shared" si="34"/>
        <v>0.67150211084952838</v>
      </c>
      <c r="AB169">
        <v>0.59567755871559547</v>
      </c>
      <c r="AC169">
        <v>0</v>
      </c>
      <c r="AD169">
        <v>1</v>
      </c>
      <c r="AE169">
        <f t="shared" si="38"/>
        <v>138</v>
      </c>
      <c r="AF169">
        <f t="shared" si="39"/>
        <v>34</v>
      </c>
      <c r="AG169">
        <f t="shared" si="35"/>
        <v>7.999999999999996E-2</v>
      </c>
      <c r="AH169">
        <f t="shared" si="36"/>
        <v>0.77333333333333332</v>
      </c>
      <c r="AI169">
        <f t="shared" si="37"/>
        <v>0</v>
      </c>
    </row>
    <row r="170" spans="1:35">
      <c r="A170">
        <v>648.20000000000005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0.60542054662631239</v>
      </c>
      <c r="G170" s="8">
        <f t="shared" si="30"/>
        <v>0.60542054662631239</v>
      </c>
      <c r="H170" s="10">
        <f t="shared" si="31"/>
        <v>0.39457945337368761</v>
      </c>
      <c r="I170" s="8">
        <f t="shared" si="32"/>
        <v>-0.50183194404358544</v>
      </c>
      <c r="J170" s="10">
        <f t="shared" si="33"/>
        <v>100</v>
      </c>
      <c r="K170">
        <f t="shared" si="34"/>
        <v>0.65174440407163192</v>
      </c>
      <c r="AB170">
        <v>0.59826427589239328</v>
      </c>
      <c r="AC170">
        <v>0</v>
      </c>
      <c r="AD170">
        <v>1</v>
      </c>
      <c r="AE170">
        <f t="shared" si="38"/>
        <v>138</v>
      </c>
      <c r="AF170">
        <f t="shared" si="39"/>
        <v>35</v>
      </c>
      <c r="AG170">
        <f t="shared" si="35"/>
        <v>7.999999999999996E-2</v>
      </c>
      <c r="AH170">
        <f t="shared" si="36"/>
        <v>0.76666666666666661</v>
      </c>
      <c r="AI170">
        <f t="shared" si="37"/>
        <v>0</v>
      </c>
    </row>
    <row r="171" spans="1:35">
      <c r="A171">
        <v>651</v>
      </c>
      <c r="B171" s="8">
        <v>0</v>
      </c>
      <c r="C171" s="9">
        <v>1</v>
      </c>
      <c r="D171" s="10">
        <f t="shared" si="27"/>
        <v>1</v>
      </c>
      <c r="E171">
        <f t="shared" si="28"/>
        <v>0</v>
      </c>
      <c r="F171">
        <f t="shared" si="29"/>
        <v>0.61338211544885468</v>
      </c>
      <c r="G171" s="8">
        <f t="shared" si="30"/>
        <v>0.61338211544885468</v>
      </c>
      <c r="H171" s="10">
        <f t="shared" si="31"/>
        <v>0.38661788455114532</v>
      </c>
      <c r="I171" s="8">
        <f t="shared" si="32"/>
        <v>-0.95031845215234956</v>
      </c>
      <c r="J171" s="10">
        <f t="shared" si="33"/>
        <v>0</v>
      </c>
      <c r="K171">
        <f t="shared" si="34"/>
        <v>1.5865332152468259</v>
      </c>
      <c r="AB171">
        <v>0.60542054662631239</v>
      </c>
      <c r="AC171">
        <v>0</v>
      </c>
      <c r="AD171">
        <v>1</v>
      </c>
      <c r="AE171">
        <f t="shared" si="38"/>
        <v>138</v>
      </c>
      <c r="AF171">
        <f t="shared" si="39"/>
        <v>36</v>
      </c>
      <c r="AG171">
        <f t="shared" si="35"/>
        <v>7.999999999999996E-2</v>
      </c>
      <c r="AH171">
        <f t="shared" si="36"/>
        <v>0.76</v>
      </c>
      <c r="AI171">
        <f t="shared" si="37"/>
        <v>5.0666666666666152E-3</v>
      </c>
    </row>
    <row r="172" spans="1:35">
      <c r="A172">
        <v>651.9</v>
      </c>
      <c r="B172" s="8">
        <v>0</v>
      </c>
      <c r="C172" s="9">
        <v>1</v>
      </c>
      <c r="D172" s="10">
        <f t="shared" si="27"/>
        <v>1</v>
      </c>
      <c r="E172">
        <f t="shared" si="28"/>
        <v>0</v>
      </c>
      <c r="F172">
        <f t="shared" si="29"/>
        <v>0.61592859584606641</v>
      </c>
      <c r="G172" s="8">
        <f t="shared" si="30"/>
        <v>0.61592859584606641</v>
      </c>
      <c r="H172" s="10">
        <f t="shared" si="31"/>
        <v>0.38407140415393359</v>
      </c>
      <c r="I172" s="8">
        <f t="shared" si="32"/>
        <v>-0.95692679536312031</v>
      </c>
      <c r="J172" s="10">
        <f t="shared" si="33"/>
        <v>0</v>
      </c>
      <c r="K172">
        <f t="shared" si="34"/>
        <v>1.6036825162833674</v>
      </c>
      <c r="AB172">
        <v>0.61338211544885468</v>
      </c>
      <c r="AC172">
        <v>1</v>
      </c>
      <c r="AD172">
        <v>0</v>
      </c>
      <c r="AE172">
        <f t="shared" si="38"/>
        <v>139</v>
      </c>
      <c r="AF172">
        <f t="shared" si="39"/>
        <v>36</v>
      </c>
      <c r="AG172">
        <f t="shared" si="35"/>
        <v>7.3333333333333361E-2</v>
      </c>
      <c r="AH172">
        <f t="shared" si="36"/>
        <v>0.76</v>
      </c>
      <c r="AI172">
        <f t="shared" si="37"/>
        <v>5.0666666666666993E-3</v>
      </c>
    </row>
    <row r="173" spans="1:35">
      <c r="A173">
        <v>656.9</v>
      </c>
      <c r="B173" s="8">
        <v>1</v>
      </c>
      <c r="C173" s="9">
        <v>0</v>
      </c>
      <c r="D173" s="10">
        <f t="shared" si="27"/>
        <v>1</v>
      </c>
      <c r="E173">
        <f t="shared" si="28"/>
        <v>1</v>
      </c>
      <c r="F173">
        <f t="shared" si="29"/>
        <v>0.62995690552364636</v>
      </c>
      <c r="G173" s="8">
        <f t="shared" si="30"/>
        <v>0.62995690552364636</v>
      </c>
      <c r="H173" s="10">
        <f t="shared" si="31"/>
        <v>0.37004309447635364</v>
      </c>
      <c r="I173" s="8">
        <f t="shared" si="32"/>
        <v>-0.4621038658669343</v>
      </c>
      <c r="J173" s="10">
        <f t="shared" si="33"/>
        <v>100</v>
      </c>
      <c r="K173">
        <f t="shared" si="34"/>
        <v>0.58741017239704429</v>
      </c>
      <c r="AB173">
        <v>0.61592859584606641</v>
      </c>
      <c r="AC173">
        <v>1</v>
      </c>
      <c r="AD173">
        <v>0</v>
      </c>
      <c r="AE173">
        <f t="shared" si="38"/>
        <v>140</v>
      </c>
      <c r="AF173">
        <f t="shared" si="39"/>
        <v>36</v>
      </c>
      <c r="AG173">
        <f t="shared" si="35"/>
        <v>6.6666666666666652E-2</v>
      </c>
      <c r="AH173">
        <f t="shared" si="36"/>
        <v>0.76</v>
      </c>
      <c r="AI173">
        <f t="shared" si="37"/>
        <v>0</v>
      </c>
    </row>
    <row r="174" spans="1:35">
      <c r="A174">
        <v>658.8</v>
      </c>
      <c r="B174" s="8">
        <v>1</v>
      </c>
      <c r="C174" s="9">
        <v>0</v>
      </c>
      <c r="D174" s="10">
        <f t="shared" si="27"/>
        <v>1</v>
      </c>
      <c r="E174">
        <f t="shared" si="28"/>
        <v>1</v>
      </c>
      <c r="F174">
        <f t="shared" si="29"/>
        <v>0.63523208288055455</v>
      </c>
      <c r="G174" s="8">
        <f t="shared" si="30"/>
        <v>0.63523208288055455</v>
      </c>
      <c r="H174" s="10">
        <f t="shared" si="31"/>
        <v>0.36476791711944545</v>
      </c>
      <c r="I174" s="8">
        <f t="shared" si="32"/>
        <v>-0.45376486201149741</v>
      </c>
      <c r="J174" s="10">
        <f t="shared" si="33"/>
        <v>100</v>
      </c>
      <c r="K174">
        <f t="shared" si="34"/>
        <v>0.5742277931954427</v>
      </c>
      <c r="AB174">
        <v>0.62995690552364636</v>
      </c>
      <c r="AC174">
        <v>0</v>
      </c>
      <c r="AD174">
        <v>1</v>
      </c>
      <c r="AE174">
        <f t="shared" si="38"/>
        <v>140</v>
      </c>
      <c r="AF174">
        <f t="shared" si="39"/>
        <v>37</v>
      </c>
      <c r="AG174">
        <f t="shared" si="35"/>
        <v>6.6666666666666652E-2</v>
      </c>
      <c r="AH174">
        <f t="shared" si="36"/>
        <v>0.7533333333333333</v>
      </c>
      <c r="AI174">
        <f t="shared" si="37"/>
        <v>0</v>
      </c>
    </row>
    <row r="175" spans="1:35">
      <c r="A175">
        <v>662.7</v>
      </c>
      <c r="B175" s="8">
        <v>0</v>
      </c>
      <c r="C175" s="9">
        <v>1</v>
      </c>
      <c r="D175" s="10">
        <f t="shared" si="27"/>
        <v>1</v>
      </c>
      <c r="E175">
        <f t="shared" si="28"/>
        <v>0</v>
      </c>
      <c r="F175">
        <f t="shared" si="29"/>
        <v>0.64595779272586729</v>
      </c>
      <c r="G175" s="8">
        <f t="shared" si="30"/>
        <v>0.64595779272586729</v>
      </c>
      <c r="H175" s="10">
        <f t="shared" si="31"/>
        <v>0.35404220727413271</v>
      </c>
      <c r="I175" s="8">
        <f t="shared" si="32"/>
        <v>-1.0383391433676994</v>
      </c>
      <c r="J175" s="10">
        <f t="shared" si="33"/>
        <v>0</v>
      </c>
      <c r="K175">
        <f t="shared" si="34"/>
        <v>1.8245219904690801</v>
      </c>
      <c r="AB175">
        <v>0.63523208288055455</v>
      </c>
      <c r="AC175">
        <v>0</v>
      </c>
      <c r="AD175">
        <v>1</v>
      </c>
      <c r="AE175">
        <f t="shared" si="38"/>
        <v>140</v>
      </c>
      <c r="AF175">
        <f t="shared" si="39"/>
        <v>38</v>
      </c>
      <c r="AG175">
        <f t="shared" si="35"/>
        <v>6.6666666666666652E-2</v>
      </c>
      <c r="AH175">
        <f t="shared" si="36"/>
        <v>0.74666666666666659</v>
      </c>
      <c r="AI175">
        <f t="shared" si="37"/>
        <v>4.9777777777777268E-3</v>
      </c>
    </row>
    <row r="176" spans="1:35">
      <c r="A176">
        <v>668.3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0.66110333953268652</v>
      </c>
      <c r="G176" s="8">
        <f t="shared" si="30"/>
        <v>0.66110333953268652</v>
      </c>
      <c r="H176" s="10">
        <f t="shared" si="31"/>
        <v>0.33889666046731348</v>
      </c>
      <c r="I176" s="8">
        <f t="shared" si="32"/>
        <v>-0.41384511317648487</v>
      </c>
      <c r="J176" s="10">
        <f t="shared" si="33"/>
        <v>100</v>
      </c>
      <c r="K176">
        <f t="shared" si="34"/>
        <v>0.51262282339530918</v>
      </c>
      <c r="AB176">
        <v>0.64595779272586729</v>
      </c>
      <c r="AC176">
        <v>1</v>
      </c>
      <c r="AD176">
        <v>0</v>
      </c>
      <c r="AE176">
        <f t="shared" si="38"/>
        <v>141</v>
      </c>
      <c r="AF176">
        <f t="shared" si="39"/>
        <v>38</v>
      </c>
      <c r="AG176">
        <f t="shared" si="35"/>
        <v>6.0000000000000053E-2</v>
      </c>
      <c r="AH176">
        <f t="shared" si="36"/>
        <v>0.74666666666666659</v>
      </c>
      <c r="AI176">
        <f t="shared" si="37"/>
        <v>0</v>
      </c>
    </row>
    <row r="177" spans="1:35">
      <c r="A177">
        <v>671.4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0.66935010669343376</v>
      </c>
      <c r="G177" s="8">
        <f t="shared" si="30"/>
        <v>0.66935010669343376</v>
      </c>
      <c r="H177" s="10">
        <f t="shared" si="31"/>
        <v>0.33064989330656624</v>
      </c>
      <c r="I177" s="8">
        <f t="shared" si="32"/>
        <v>-0.40144802735167168</v>
      </c>
      <c r="J177" s="10">
        <f t="shared" si="33"/>
        <v>100</v>
      </c>
      <c r="K177">
        <f t="shared" si="34"/>
        <v>0.49398646537903046</v>
      </c>
      <c r="AB177">
        <v>0.66110333953268652</v>
      </c>
      <c r="AC177">
        <v>0</v>
      </c>
      <c r="AD177">
        <v>1</v>
      </c>
      <c r="AE177">
        <f t="shared" si="38"/>
        <v>141</v>
      </c>
      <c r="AF177">
        <f t="shared" si="39"/>
        <v>39</v>
      </c>
      <c r="AG177">
        <f t="shared" si="35"/>
        <v>6.0000000000000053E-2</v>
      </c>
      <c r="AH177">
        <f t="shared" si="36"/>
        <v>0.74</v>
      </c>
      <c r="AI177">
        <f t="shared" si="37"/>
        <v>0</v>
      </c>
    </row>
    <row r="178" spans="1:35">
      <c r="A178">
        <v>674.5</v>
      </c>
      <c r="B178" s="8">
        <v>0</v>
      </c>
      <c r="C178" s="9">
        <v>1</v>
      </c>
      <c r="D178" s="10">
        <f t="shared" si="27"/>
        <v>1</v>
      </c>
      <c r="E178">
        <f t="shared" si="28"/>
        <v>0</v>
      </c>
      <c r="F178">
        <f t="shared" si="29"/>
        <v>0.67749409246447645</v>
      </c>
      <c r="G178" s="8">
        <f t="shared" si="30"/>
        <v>0.67749409246447645</v>
      </c>
      <c r="H178" s="10">
        <f t="shared" si="31"/>
        <v>0.32250590753552355</v>
      </c>
      <c r="I178" s="8">
        <f t="shared" si="32"/>
        <v>-1.1316338249744733</v>
      </c>
      <c r="J178" s="10">
        <f t="shared" si="33"/>
        <v>0</v>
      </c>
      <c r="K178">
        <f t="shared" si="34"/>
        <v>2.1007183950261483</v>
      </c>
      <c r="AB178">
        <v>0.66935010669343376</v>
      </c>
      <c r="AC178">
        <v>0</v>
      </c>
      <c r="AD178">
        <v>1</v>
      </c>
      <c r="AE178">
        <f t="shared" si="38"/>
        <v>141</v>
      </c>
      <c r="AF178">
        <f t="shared" si="39"/>
        <v>40</v>
      </c>
      <c r="AG178">
        <f t="shared" si="35"/>
        <v>6.0000000000000053E-2</v>
      </c>
      <c r="AH178">
        <f t="shared" si="36"/>
        <v>0.73333333333333339</v>
      </c>
      <c r="AI178">
        <f t="shared" si="37"/>
        <v>4.8888888888889209E-3</v>
      </c>
    </row>
    <row r="179" spans="1:35">
      <c r="A179">
        <v>678.1</v>
      </c>
      <c r="B179" s="8">
        <v>1</v>
      </c>
      <c r="C179" s="9">
        <v>0</v>
      </c>
      <c r="D179" s="10">
        <f t="shared" si="27"/>
        <v>1</v>
      </c>
      <c r="E179">
        <f t="shared" si="28"/>
        <v>1</v>
      </c>
      <c r="F179">
        <f t="shared" si="29"/>
        <v>0.68681793343997732</v>
      </c>
      <c r="G179" s="8">
        <f t="shared" si="30"/>
        <v>0.68681793343997732</v>
      </c>
      <c r="H179" s="10">
        <f t="shared" si="31"/>
        <v>0.31318206656002268</v>
      </c>
      <c r="I179" s="8">
        <f t="shared" si="32"/>
        <v>-0.37568603870976869</v>
      </c>
      <c r="J179" s="10">
        <f t="shared" si="33"/>
        <v>100</v>
      </c>
      <c r="K179">
        <f t="shared" si="34"/>
        <v>0.45598993752453088</v>
      </c>
      <c r="AB179">
        <v>0.67749409246447645</v>
      </c>
      <c r="AC179">
        <v>1</v>
      </c>
      <c r="AD179">
        <v>0</v>
      </c>
      <c r="AE179">
        <f t="shared" si="38"/>
        <v>142</v>
      </c>
      <c r="AF179">
        <f t="shared" si="39"/>
        <v>40</v>
      </c>
      <c r="AG179">
        <f t="shared" si="35"/>
        <v>5.3333333333333344E-2</v>
      </c>
      <c r="AH179">
        <f t="shared" si="36"/>
        <v>0.73333333333333339</v>
      </c>
      <c r="AI179">
        <f t="shared" si="37"/>
        <v>0</v>
      </c>
    </row>
    <row r="180" spans="1:35">
      <c r="A180">
        <v>682.5</v>
      </c>
      <c r="B180" s="8">
        <v>1</v>
      </c>
      <c r="C180" s="9">
        <v>0</v>
      </c>
      <c r="D180" s="10">
        <f t="shared" si="27"/>
        <v>1</v>
      </c>
      <c r="E180">
        <f t="shared" si="28"/>
        <v>1</v>
      </c>
      <c r="F180">
        <f t="shared" si="29"/>
        <v>0.69801144826143446</v>
      </c>
      <c r="G180" s="8">
        <f t="shared" si="30"/>
        <v>0.69801144826143446</v>
      </c>
      <c r="H180" s="10">
        <f t="shared" si="31"/>
        <v>0.30198855173856554</v>
      </c>
      <c r="I180" s="8">
        <f t="shared" si="32"/>
        <v>-0.35951977483358832</v>
      </c>
      <c r="J180" s="10">
        <f t="shared" si="33"/>
        <v>100</v>
      </c>
      <c r="K180">
        <f t="shared" si="34"/>
        <v>0.43264125895175604</v>
      </c>
      <c r="AB180">
        <v>0.68681793343997732</v>
      </c>
      <c r="AC180">
        <v>0</v>
      </c>
      <c r="AD180">
        <v>1</v>
      </c>
      <c r="AE180">
        <f t="shared" si="38"/>
        <v>142</v>
      </c>
      <c r="AF180">
        <f t="shared" si="39"/>
        <v>41</v>
      </c>
      <c r="AG180">
        <f t="shared" si="35"/>
        <v>5.3333333333333344E-2</v>
      </c>
      <c r="AH180">
        <f t="shared" si="36"/>
        <v>0.72666666666666668</v>
      </c>
      <c r="AI180">
        <f t="shared" si="37"/>
        <v>0</v>
      </c>
    </row>
    <row r="181" spans="1:35">
      <c r="A181">
        <v>684.5</v>
      </c>
      <c r="B181" s="8">
        <v>1</v>
      </c>
      <c r="C181" s="9">
        <v>1</v>
      </c>
      <c r="D181" s="10">
        <f t="shared" si="27"/>
        <v>2</v>
      </c>
      <c r="E181">
        <f t="shared" si="28"/>
        <v>0.5</v>
      </c>
      <c r="F181">
        <f t="shared" si="29"/>
        <v>0.70302367568012669</v>
      </c>
      <c r="G181" s="8">
        <f t="shared" si="30"/>
        <v>1.4060473513602534</v>
      </c>
      <c r="H181" s="10">
        <f t="shared" si="31"/>
        <v>0.59395264863974662</v>
      </c>
      <c r="I181" s="8">
        <f t="shared" si="32"/>
        <v>-1.5664675691245882</v>
      </c>
      <c r="J181" s="10">
        <f t="shared" si="33"/>
        <v>50</v>
      </c>
      <c r="K181">
        <f t="shared" si="34"/>
        <v>0.39484949742473907</v>
      </c>
      <c r="AB181">
        <v>0.69801144826143446</v>
      </c>
      <c r="AC181">
        <v>0</v>
      </c>
      <c r="AD181">
        <v>1</v>
      </c>
      <c r="AE181">
        <f t="shared" si="38"/>
        <v>142</v>
      </c>
      <c r="AF181">
        <f t="shared" si="39"/>
        <v>42</v>
      </c>
      <c r="AG181">
        <f t="shared" si="35"/>
        <v>5.3333333333333344E-2</v>
      </c>
      <c r="AH181">
        <f t="shared" si="36"/>
        <v>0.72</v>
      </c>
      <c r="AI181">
        <f t="shared" si="37"/>
        <v>4.8000000000000308E-3</v>
      </c>
    </row>
    <row r="182" spans="1:35">
      <c r="A182">
        <v>685.9</v>
      </c>
      <c r="B182" s="8">
        <v>0</v>
      </c>
      <c r="C182" s="9">
        <v>1</v>
      </c>
      <c r="D182" s="10">
        <f t="shared" si="27"/>
        <v>1</v>
      </c>
      <c r="E182">
        <f t="shared" si="28"/>
        <v>0</v>
      </c>
      <c r="F182">
        <f t="shared" si="29"/>
        <v>0.70650348667061125</v>
      </c>
      <c r="G182" s="8">
        <f t="shared" si="30"/>
        <v>0.70650348667061125</v>
      </c>
      <c r="H182" s="10">
        <f t="shared" si="31"/>
        <v>0.29349651332938875</v>
      </c>
      <c r="I182" s="8">
        <f t="shared" si="32"/>
        <v>-1.2258895194118449</v>
      </c>
      <c r="J182" s="10">
        <f t="shared" si="33"/>
        <v>0</v>
      </c>
      <c r="K182">
        <f t="shared" si="34"/>
        <v>2.4071955017663469</v>
      </c>
      <c r="AB182">
        <v>0.70302367568012669</v>
      </c>
      <c r="AC182">
        <v>1</v>
      </c>
      <c r="AD182">
        <v>1</v>
      </c>
      <c r="AE182">
        <f t="shared" si="38"/>
        <v>143</v>
      </c>
      <c r="AF182">
        <f t="shared" si="39"/>
        <v>43</v>
      </c>
      <c r="AG182">
        <f t="shared" si="35"/>
        <v>4.6666666666666634E-2</v>
      </c>
      <c r="AH182">
        <f t="shared" si="36"/>
        <v>0.71333333333333337</v>
      </c>
      <c r="AI182">
        <f t="shared" si="37"/>
        <v>4.7555555555555068E-3</v>
      </c>
    </row>
    <row r="183" spans="1:35">
      <c r="A183">
        <v>687.3</v>
      </c>
      <c r="B183" s="8">
        <v>0</v>
      </c>
      <c r="C183" s="9">
        <v>1</v>
      </c>
      <c r="D183" s="10">
        <f t="shared" si="27"/>
        <v>1</v>
      </c>
      <c r="E183">
        <f t="shared" si="28"/>
        <v>0</v>
      </c>
      <c r="F183">
        <f t="shared" si="29"/>
        <v>0.70995934511256054</v>
      </c>
      <c r="G183" s="8">
        <f t="shared" si="30"/>
        <v>0.70995934511256054</v>
      </c>
      <c r="H183" s="10">
        <f t="shared" si="31"/>
        <v>0.29004065488743946</v>
      </c>
      <c r="I183" s="8">
        <f t="shared" si="32"/>
        <v>-1.2377341765601817</v>
      </c>
      <c r="J183" s="10">
        <f t="shared" si="33"/>
        <v>0</v>
      </c>
      <c r="K183">
        <f t="shared" si="34"/>
        <v>2.4477925185629075</v>
      </c>
      <c r="AB183">
        <v>0.70650348667061125</v>
      </c>
      <c r="AC183">
        <v>1</v>
      </c>
      <c r="AD183">
        <v>0</v>
      </c>
      <c r="AE183">
        <f t="shared" si="38"/>
        <v>144</v>
      </c>
      <c r="AF183">
        <f t="shared" si="39"/>
        <v>43</v>
      </c>
      <c r="AG183">
        <f t="shared" si="35"/>
        <v>4.0000000000000036E-2</v>
      </c>
      <c r="AH183">
        <f t="shared" si="36"/>
        <v>0.71333333333333337</v>
      </c>
      <c r="AI183">
        <f t="shared" si="37"/>
        <v>4.7555555555555866E-3</v>
      </c>
    </row>
    <row r="184" spans="1:35">
      <c r="A184">
        <v>689.5</v>
      </c>
      <c r="B184" s="8">
        <v>0</v>
      </c>
      <c r="C184" s="9">
        <v>1</v>
      </c>
      <c r="D184" s="10">
        <f t="shared" si="27"/>
        <v>1</v>
      </c>
      <c r="E184">
        <f t="shared" si="28"/>
        <v>0</v>
      </c>
      <c r="F184">
        <f t="shared" si="29"/>
        <v>0.71534103170755758</v>
      </c>
      <c r="G184" s="8">
        <f t="shared" si="30"/>
        <v>0.71534103170755758</v>
      </c>
      <c r="H184" s="10">
        <f t="shared" si="31"/>
        <v>0.28465896829244242</v>
      </c>
      <c r="I184" s="8">
        <f t="shared" si="32"/>
        <v>-1.2564634176965299</v>
      </c>
      <c r="J184" s="10">
        <f t="shared" si="33"/>
        <v>0</v>
      </c>
      <c r="K184">
        <f t="shared" si="34"/>
        <v>2.5129755651072867</v>
      </c>
      <c r="AB184">
        <v>0.70995934511256054</v>
      </c>
      <c r="AC184">
        <v>1</v>
      </c>
      <c r="AD184">
        <v>0</v>
      </c>
      <c r="AE184">
        <f t="shared" si="38"/>
        <v>145</v>
      </c>
      <c r="AF184">
        <f t="shared" si="39"/>
        <v>43</v>
      </c>
      <c r="AG184">
        <f t="shared" si="35"/>
        <v>3.3333333333333326E-2</v>
      </c>
      <c r="AH184">
        <f t="shared" si="36"/>
        <v>0.71333333333333337</v>
      </c>
      <c r="AI184">
        <f t="shared" si="37"/>
        <v>4.7555555555555866E-3</v>
      </c>
    </row>
    <row r="185" spans="1:35">
      <c r="A185">
        <v>690.2</v>
      </c>
      <c r="B185" s="8">
        <v>0</v>
      </c>
      <c r="C185" s="9">
        <v>1</v>
      </c>
      <c r="D185" s="10">
        <f t="shared" si="27"/>
        <v>1</v>
      </c>
      <c r="E185">
        <f t="shared" si="28"/>
        <v>0</v>
      </c>
      <c r="F185">
        <f t="shared" si="29"/>
        <v>0.71704072370369709</v>
      </c>
      <c r="G185" s="8">
        <f t="shared" si="30"/>
        <v>0.71704072370369709</v>
      </c>
      <c r="H185" s="10">
        <f t="shared" si="31"/>
        <v>0.28295927629630291</v>
      </c>
      <c r="I185" s="8">
        <f t="shared" si="32"/>
        <v>-1.2624522917065637</v>
      </c>
      <c r="J185" s="10">
        <f t="shared" si="33"/>
        <v>0</v>
      </c>
      <c r="K185">
        <f t="shared" si="34"/>
        <v>2.5340774583860703</v>
      </c>
      <c r="AB185">
        <v>0.71534103170755758</v>
      </c>
      <c r="AC185">
        <v>1</v>
      </c>
      <c r="AD185">
        <v>0</v>
      </c>
      <c r="AE185">
        <f t="shared" si="38"/>
        <v>146</v>
      </c>
      <c r="AF185">
        <f t="shared" si="39"/>
        <v>43</v>
      </c>
      <c r="AG185">
        <f t="shared" si="35"/>
        <v>2.6666666666666616E-2</v>
      </c>
      <c r="AH185">
        <f t="shared" si="36"/>
        <v>0.71333333333333337</v>
      </c>
      <c r="AI185">
        <f t="shared" si="37"/>
        <v>4.7555555555555068E-3</v>
      </c>
    </row>
    <row r="186" spans="1:35">
      <c r="A186">
        <v>698.8</v>
      </c>
      <c r="B186" s="8">
        <v>1</v>
      </c>
      <c r="C186" s="9">
        <v>0</v>
      </c>
      <c r="D186" s="10">
        <f t="shared" si="27"/>
        <v>1</v>
      </c>
      <c r="E186">
        <f t="shared" si="28"/>
        <v>1</v>
      </c>
      <c r="F186">
        <f t="shared" si="29"/>
        <v>0.73741271581920542</v>
      </c>
      <c r="G186" s="8">
        <f t="shared" si="30"/>
        <v>0.73741271581920542</v>
      </c>
      <c r="H186" s="10">
        <f t="shared" si="31"/>
        <v>0.26258728418079458</v>
      </c>
      <c r="I186" s="8">
        <f t="shared" si="32"/>
        <v>-0.30460754920383132</v>
      </c>
      <c r="J186" s="10">
        <f t="shared" si="33"/>
        <v>100</v>
      </c>
      <c r="K186">
        <f t="shared" si="34"/>
        <v>0.35609269890210871</v>
      </c>
      <c r="AB186">
        <v>0.71704072370369709</v>
      </c>
      <c r="AC186">
        <v>1</v>
      </c>
      <c r="AD186">
        <v>0</v>
      </c>
      <c r="AE186">
        <f t="shared" si="38"/>
        <v>147</v>
      </c>
      <c r="AF186">
        <f t="shared" si="39"/>
        <v>43</v>
      </c>
      <c r="AG186">
        <f t="shared" si="35"/>
        <v>2.0000000000000018E-2</v>
      </c>
      <c r="AH186">
        <f t="shared" si="36"/>
        <v>0.71333333333333337</v>
      </c>
      <c r="AI186">
        <f t="shared" si="37"/>
        <v>0</v>
      </c>
    </row>
    <row r="187" spans="1:35">
      <c r="A187">
        <v>704.4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0.75015911899306775</v>
      </c>
      <c r="G187" s="8">
        <f t="shared" si="30"/>
        <v>0.75015911899306775</v>
      </c>
      <c r="H187" s="10">
        <f t="shared" si="31"/>
        <v>0.24984088100693225</v>
      </c>
      <c r="I187" s="8">
        <f t="shared" si="32"/>
        <v>-0.28746993629682255</v>
      </c>
      <c r="J187" s="10">
        <f t="shared" si="33"/>
        <v>100</v>
      </c>
      <c r="K187">
        <f t="shared" si="34"/>
        <v>0.33305051512576633</v>
      </c>
      <c r="AB187">
        <v>0.73741271581920542</v>
      </c>
      <c r="AC187">
        <v>0</v>
      </c>
      <c r="AD187">
        <v>1</v>
      </c>
      <c r="AE187">
        <f t="shared" si="38"/>
        <v>147</v>
      </c>
      <c r="AF187">
        <f t="shared" si="39"/>
        <v>44</v>
      </c>
      <c r="AG187">
        <f t="shared" si="35"/>
        <v>2.0000000000000018E-2</v>
      </c>
      <c r="AH187">
        <f t="shared" si="36"/>
        <v>0.70666666666666667</v>
      </c>
      <c r="AI187">
        <f t="shared" si="37"/>
        <v>0</v>
      </c>
    </row>
    <row r="188" spans="1:35">
      <c r="A188">
        <v>705.6</v>
      </c>
      <c r="B188" s="8">
        <v>1</v>
      </c>
      <c r="C188" s="9">
        <v>0</v>
      </c>
      <c r="D188" s="10">
        <f t="shared" si="27"/>
        <v>1</v>
      </c>
      <c r="E188">
        <f t="shared" si="28"/>
        <v>1</v>
      </c>
      <c r="F188">
        <f t="shared" si="29"/>
        <v>0.75283615467019116</v>
      </c>
      <c r="G188" s="8">
        <f t="shared" si="30"/>
        <v>0.75283615467019116</v>
      </c>
      <c r="H188" s="10">
        <f t="shared" si="31"/>
        <v>0.24716384532980884</v>
      </c>
      <c r="I188" s="8">
        <f t="shared" si="32"/>
        <v>-0.28390766493782676</v>
      </c>
      <c r="J188" s="10">
        <f t="shared" si="33"/>
        <v>100</v>
      </c>
      <c r="K188">
        <f t="shared" si="34"/>
        <v>0.32831027547831904</v>
      </c>
      <c r="AB188">
        <v>0.75015911899306775</v>
      </c>
      <c r="AC188">
        <v>0</v>
      </c>
      <c r="AD188">
        <v>1</v>
      </c>
      <c r="AE188">
        <f t="shared" si="38"/>
        <v>147</v>
      </c>
      <c r="AF188">
        <f t="shared" si="39"/>
        <v>45</v>
      </c>
      <c r="AG188">
        <f t="shared" si="35"/>
        <v>2.0000000000000018E-2</v>
      </c>
      <c r="AH188">
        <f t="shared" si="36"/>
        <v>0.7</v>
      </c>
      <c r="AI188">
        <f t="shared" si="37"/>
        <v>0</v>
      </c>
    </row>
    <row r="189" spans="1:35">
      <c r="A189">
        <v>710.6</v>
      </c>
      <c r="B189" s="8">
        <v>1</v>
      </c>
      <c r="C189" s="9">
        <v>0</v>
      </c>
      <c r="D189" s="10">
        <f t="shared" si="27"/>
        <v>1</v>
      </c>
      <c r="E189">
        <f t="shared" si="28"/>
        <v>1</v>
      </c>
      <c r="F189">
        <f t="shared" si="29"/>
        <v>0.76378168256749968</v>
      </c>
      <c r="G189" s="8">
        <f t="shared" si="30"/>
        <v>0.76378168256749968</v>
      </c>
      <c r="H189" s="10">
        <f t="shared" si="31"/>
        <v>0.23621831743250032</v>
      </c>
      <c r="I189" s="8">
        <f t="shared" si="32"/>
        <v>-0.26947328645328728</v>
      </c>
      <c r="J189" s="10">
        <f t="shared" si="33"/>
        <v>100</v>
      </c>
      <c r="K189">
        <f t="shared" si="34"/>
        <v>0.30927465638929408</v>
      </c>
      <c r="AB189">
        <v>0.75283615467019116</v>
      </c>
      <c r="AC189">
        <v>0</v>
      </c>
      <c r="AD189">
        <v>1</v>
      </c>
      <c r="AE189">
        <f t="shared" si="38"/>
        <v>147</v>
      </c>
      <c r="AF189">
        <f t="shared" si="39"/>
        <v>46</v>
      </c>
      <c r="AG189">
        <f t="shared" si="35"/>
        <v>2.0000000000000018E-2</v>
      </c>
      <c r="AH189">
        <f t="shared" si="36"/>
        <v>0.69333333333333336</v>
      </c>
      <c r="AI189">
        <f t="shared" si="37"/>
        <v>0</v>
      </c>
    </row>
    <row r="190" spans="1:35">
      <c r="A190">
        <v>712.8</v>
      </c>
      <c r="B190" s="8">
        <v>1</v>
      </c>
      <c r="C190" s="9">
        <v>0</v>
      </c>
      <c r="D190" s="10">
        <f t="shared" si="27"/>
        <v>1</v>
      </c>
      <c r="E190">
        <f t="shared" si="28"/>
        <v>1</v>
      </c>
      <c r="F190">
        <f t="shared" si="29"/>
        <v>0.76849035394174581</v>
      </c>
      <c r="G190" s="8">
        <f t="shared" si="30"/>
        <v>0.76849035394174581</v>
      </c>
      <c r="H190" s="10">
        <f t="shared" si="31"/>
        <v>0.23150964605825419</v>
      </c>
      <c r="I190" s="8">
        <f t="shared" si="32"/>
        <v>-0.2633272678822014</v>
      </c>
      <c r="J190" s="10">
        <f t="shared" si="33"/>
        <v>100</v>
      </c>
      <c r="K190">
        <f t="shared" si="34"/>
        <v>0.30125250742679255</v>
      </c>
      <c r="AB190">
        <v>0.76378168256749968</v>
      </c>
      <c r="AC190">
        <v>0</v>
      </c>
      <c r="AD190">
        <v>1</v>
      </c>
      <c r="AE190">
        <f t="shared" si="38"/>
        <v>147</v>
      </c>
      <c r="AF190">
        <f t="shared" si="39"/>
        <v>47</v>
      </c>
      <c r="AG190">
        <f t="shared" si="35"/>
        <v>2.0000000000000018E-2</v>
      </c>
      <c r="AH190">
        <f t="shared" si="36"/>
        <v>0.68666666666666665</v>
      </c>
      <c r="AI190">
        <f t="shared" si="37"/>
        <v>0</v>
      </c>
    </row>
    <row r="191" spans="1:35">
      <c r="A191">
        <v>713.3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0.76955131234792262</v>
      </c>
      <c r="G191" s="8">
        <f t="shared" si="30"/>
        <v>0.76955131234792262</v>
      </c>
      <c r="H191" s="10">
        <f t="shared" si="31"/>
        <v>0.23044868765207738</v>
      </c>
      <c r="I191" s="8">
        <f t="shared" si="32"/>
        <v>-0.2619476452130467</v>
      </c>
      <c r="J191" s="10">
        <f t="shared" si="33"/>
        <v>100</v>
      </c>
      <c r="K191">
        <f t="shared" si="34"/>
        <v>0.29945850777509814</v>
      </c>
      <c r="AB191">
        <v>0.76849035394174581</v>
      </c>
      <c r="AC191">
        <v>0</v>
      </c>
      <c r="AD191">
        <v>1</v>
      </c>
      <c r="AE191">
        <f t="shared" si="38"/>
        <v>147</v>
      </c>
      <c r="AF191">
        <f t="shared" si="39"/>
        <v>48</v>
      </c>
      <c r="AG191">
        <f t="shared" si="35"/>
        <v>2.0000000000000018E-2</v>
      </c>
      <c r="AH191">
        <f t="shared" si="36"/>
        <v>0.67999999999999994</v>
      </c>
      <c r="AI191">
        <f t="shared" si="37"/>
        <v>0</v>
      </c>
    </row>
    <row r="192" spans="1:35">
      <c r="A192">
        <v>716.6</v>
      </c>
      <c r="B192" s="8">
        <v>1</v>
      </c>
      <c r="C192" s="9">
        <v>0</v>
      </c>
      <c r="D192" s="10">
        <f t="shared" si="27"/>
        <v>1</v>
      </c>
      <c r="E192">
        <f t="shared" si="28"/>
        <v>1</v>
      </c>
      <c r="F192">
        <f t="shared" si="29"/>
        <v>0.77646799184609705</v>
      </c>
      <c r="G192" s="8">
        <f t="shared" si="30"/>
        <v>0.77646799184609705</v>
      </c>
      <c r="H192" s="10">
        <f t="shared" si="31"/>
        <v>0.22353200815390295</v>
      </c>
      <c r="I192" s="8">
        <f t="shared" si="32"/>
        <v>-0.25299985830405353</v>
      </c>
      <c r="J192" s="10">
        <f t="shared" si="33"/>
        <v>100</v>
      </c>
      <c r="K192">
        <f t="shared" si="34"/>
        <v>0.28788309434680343</v>
      </c>
      <c r="AB192">
        <v>0.76955131234792262</v>
      </c>
      <c r="AC192">
        <v>0</v>
      </c>
      <c r="AD192">
        <v>1</v>
      </c>
      <c r="AE192">
        <f t="shared" si="38"/>
        <v>147</v>
      </c>
      <c r="AF192">
        <f t="shared" si="39"/>
        <v>49</v>
      </c>
      <c r="AG192">
        <f t="shared" si="35"/>
        <v>2.0000000000000018E-2</v>
      </c>
      <c r="AH192">
        <f t="shared" si="36"/>
        <v>0.67333333333333334</v>
      </c>
      <c r="AI192">
        <f t="shared" si="37"/>
        <v>0</v>
      </c>
    </row>
    <row r="193" spans="1:35">
      <c r="A193">
        <v>725.5</v>
      </c>
      <c r="B193" s="8">
        <v>0</v>
      </c>
      <c r="C193" s="9">
        <v>1</v>
      </c>
      <c r="D193" s="10">
        <f t="shared" si="27"/>
        <v>1</v>
      </c>
      <c r="E193">
        <f t="shared" si="28"/>
        <v>0</v>
      </c>
      <c r="F193">
        <f t="shared" si="29"/>
        <v>0.79437787305485708</v>
      </c>
      <c r="G193" s="8">
        <f t="shared" si="30"/>
        <v>0.79437787305485708</v>
      </c>
      <c r="H193" s="10">
        <f t="shared" si="31"/>
        <v>0.20562212694514292</v>
      </c>
      <c r="I193" s="8">
        <f t="shared" si="32"/>
        <v>-1.5817151298633705</v>
      </c>
      <c r="J193" s="10">
        <f t="shared" si="33"/>
        <v>0</v>
      </c>
      <c r="K193">
        <f t="shared" si="34"/>
        <v>3.8632898358588901</v>
      </c>
      <c r="AB193">
        <v>0.77646799184609705</v>
      </c>
      <c r="AC193">
        <v>0</v>
      </c>
      <c r="AD193">
        <v>1</v>
      </c>
      <c r="AE193">
        <f t="shared" si="38"/>
        <v>147</v>
      </c>
      <c r="AF193">
        <f t="shared" si="39"/>
        <v>50</v>
      </c>
      <c r="AG193">
        <f t="shared" si="35"/>
        <v>2.0000000000000018E-2</v>
      </c>
      <c r="AH193">
        <f t="shared" si="36"/>
        <v>0.66666666666666674</v>
      </c>
      <c r="AI193">
        <f t="shared" si="37"/>
        <v>4.4444444444444739E-3</v>
      </c>
    </row>
    <row r="194" spans="1:35">
      <c r="A194">
        <v>728.2</v>
      </c>
      <c r="B194" s="8">
        <v>1</v>
      </c>
      <c r="C194" s="9">
        <v>0</v>
      </c>
      <c r="D194" s="10">
        <f t="shared" si="27"/>
        <v>1</v>
      </c>
      <c r="E194">
        <f t="shared" si="28"/>
        <v>1</v>
      </c>
      <c r="F194">
        <f t="shared" si="29"/>
        <v>0.7995962734740294</v>
      </c>
      <c r="G194" s="8">
        <f t="shared" si="30"/>
        <v>0.7995962734740294</v>
      </c>
      <c r="H194" s="10">
        <f t="shared" si="31"/>
        <v>0.2004037265259706</v>
      </c>
      <c r="I194" s="8">
        <f t="shared" si="32"/>
        <v>-0.22364833685445926</v>
      </c>
      <c r="J194" s="10">
        <f t="shared" si="33"/>
        <v>100</v>
      </c>
      <c r="K194">
        <f t="shared" si="34"/>
        <v>0.25063114120738789</v>
      </c>
      <c r="AB194">
        <v>0.79437787305485708</v>
      </c>
      <c r="AC194">
        <v>1</v>
      </c>
      <c r="AD194">
        <v>0</v>
      </c>
      <c r="AE194">
        <f t="shared" si="38"/>
        <v>148</v>
      </c>
      <c r="AF194">
        <f t="shared" si="39"/>
        <v>50</v>
      </c>
      <c r="AG194">
        <f t="shared" si="35"/>
        <v>1.3333333333333308E-2</v>
      </c>
      <c r="AH194">
        <f t="shared" si="36"/>
        <v>0.66666666666666674</v>
      </c>
      <c r="AI194">
        <f t="shared" si="37"/>
        <v>0</v>
      </c>
    </row>
    <row r="195" spans="1:35">
      <c r="A195">
        <v>732.4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0.80751535115350181</v>
      </c>
      <c r="G195" s="8">
        <f t="shared" si="30"/>
        <v>0.80751535115350181</v>
      </c>
      <c r="H195" s="10">
        <f t="shared" si="31"/>
        <v>0.19248464884649819</v>
      </c>
      <c r="I195" s="8">
        <f t="shared" si="32"/>
        <v>-0.2137932133496159</v>
      </c>
      <c r="J195" s="10">
        <f t="shared" si="33"/>
        <v>100</v>
      </c>
      <c r="K195">
        <f t="shared" si="34"/>
        <v>0.2383665506439499</v>
      </c>
      <c r="AB195">
        <v>0.7995962734740294</v>
      </c>
      <c r="AC195">
        <v>0</v>
      </c>
      <c r="AD195">
        <v>1</v>
      </c>
      <c r="AE195">
        <f t="shared" si="38"/>
        <v>148</v>
      </c>
      <c r="AF195">
        <f t="shared" si="39"/>
        <v>51</v>
      </c>
      <c r="AG195">
        <f t="shared" si="35"/>
        <v>1.3333333333333308E-2</v>
      </c>
      <c r="AH195">
        <f t="shared" si="36"/>
        <v>0.65999999999999992</v>
      </c>
      <c r="AI195">
        <f t="shared" si="37"/>
        <v>0</v>
      </c>
    </row>
    <row r="196" spans="1:35">
      <c r="A196">
        <v>736.9</v>
      </c>
      <c r="B196" s="8">
        <v>1</v>
      </c>
      <c r="C196" s="9">
        <v>0</v>
      </c>
      <c r="D196" s="10">
        <f t="shared" si="27"/>
        <v>1</v>
      </c>
      <c r="E196">
        <f t="shared" si="28"/>
        <v>1</v>
      </c>
      <c r="F196">
        <f t="shared" si="29"/>
        <v>0.81573312105587248</v>
      </c>
      <c r="G196" s="8">
        <f t="shared" si="30"/>
        <v>0.81573312105587248</v>
      </c>
      <c r="H196" s="10">
        <f t="shared" si="31"/>
        <v>0.18426687894412752</v>
      </c>
      <c r="I196" s="8">
        <f t="shared" si="32"/>
        <v>-0.20366803504257619</v>
      </c>
      <c r="J196" s="10">
        <f t="shared" si="33"/>
        <v>100</v>
      </c>
      <c r="K196">
        <f t="shared" si="34"/>
        <v>0.22589113300391098</v>
      </c>
      <c r="AB196">
        <v>0.80751535115350181</v>
      </c>
      <c r="AC196">
        <v>0</v>
      </c>
      <c r="AD196">
        <v>1</v>
      </c>
      <c r="AE196">
        <f t="shared" si="38"/>
        <v>148</v>
      </c>
      <c r="AF196">
        <f t="shared" si="39"/>
        <v>52</v>
      </c>
      <c r="AG196">
        <f t="shared" si="35"/>
        <v>1.3333333333333308E-2</v>
      </c>
      <c r="AH196">
        <f t="shared" si="36"/>
        <v>0.65333333333333332</v>
      </c>
      <c r="AI196">
        <f t="shared" si="37"/>
        <v>0</v>
      </c>
    </row>
    <row r="197" spans="1:35">
      <c r="A197">
        <v>744.9</v>
      </c>
      <c r="B197" s="8">
        <v>1</v>
      </c>
      <c r="C197" s="9">
        <v>0</v>
      </c>
      <c r="D197" s="10">
        <f t="shared" ref="D197:D260" si="40">B197+C197</f>
        <v>1</v>
      </c>
      <c r="E197">
        <f t="shared" ref="E197:E260" si="41">IF(D197=0,"",B197/D197)</f>
        <v>1</v>
      </c>
      <c r="F197">
        <f t="shared" ref="F197:F260" si="42">1/(1+EXP(-$M$5-$M$6*A197))</f>
        <v>0.82966700760385337</v>
      </c>
      <c r="G197" s="8">
        <f t="shared" ref="G197:G260" si="43">D197*F197</f>
        <v>0.82966700760385337</v>
      </c>
      <c r="H197" s="10">
        <f t="shared" ref="H197:H260" si="44">D197-G197</f>
        <v>0.17033299239614663</v>
      </c>
      <c r="I197" s="8">
        <f t="shared" ref="I197:I260" si="45">IFERROR(D197*(E197*LN(F197)+(1-E197)*LN(1-F197)),0)</f>
        <v>-0.18673085435001113</v>
      </c>
      <c r="J197" s="10">
        <f t="shared" ref="J197:J260" si="46">100*IF(F197&gt;=$X$10,B197/D197,C197/D197)</f>
        <v>100</v>
      </c>
      <c r="K197">
        <f t="shared" ref="K197:K260" si="47">IFERROR((B197-G197)^2/G197+(C197-H197)^2/H197,0)</f>
        <v>0.20530283937417537</v>
      </c>
      <c r="AB197">
        <v>0.81573312105587248</v>
      </c>
      <c r="AC197">
        <v>0</v>
      </c>
      <c r="AD197">
        <v>1</v>
      </c>
      <c r="AE197">
        <f t="shared" si="38"/>
        <v>148</v>
      </c>
      <c r="AF197">
        <f t="shared" si="39"/>
        <v>53</v>
      </c>
      <c r="AG197">
        <f t="shared" ref="AG197:AG260" si="48">1-AE197/AE$293</f>
        <v>1.3333333333333308E-2</v>
      </c>
      <c r="AH197">
        <f t="shared" ref="AH197:AH260" si="49">1-AF197/AF$293</f>
        <v>0.64666666666666672</v>
      </c>
      <c r="AI197">
        <f t="shared" ref="AI197:AI260" si="50">(AG197-AG198)*AH197</f>
        <v>0</v>
      </c>
    </row>
    <row r="198" spans="1:35">
      <c r="A198">
        <v>748.9</v>
      </c>
      <c r="B198" s="8">
        <v>1</v>
      </c>
      <c r="C198" s="9">
        <v>0</v>
      </c>
      <c r="D198" s="10">
        <f t="shared" si="40"/>
        <v>1</v>
      </c>
      <c r="E198">
        <f t="shared" si="41"/>
        <v>1</v>
      </c>
      <c r="F198">
        <f t="shared" si="42"/>
        <v>0.83631378791586541</v>
      </c>
      <c r="G198" s="8">
        <f t="shared" si="43"/>
        <v>0.83631378791586541</v>
      </c>
      <c r="H198" s="10">
        <f t="shared" si="44"/>
        <v>0.16368621208413459</v>
      </c>
      <c r="I198" s="8">
        <f t="shared" si="45"/>
        <v>-0.17875139192455375</v>
      </c>
      <c r="J198" s="10">
        <f t="shared" si="46"/>
        <v>100</v>
      </c>
      <c r="K198">
        <f t="shared" si="47"/>
        <v>0.1957234407100337</v>
      </c>
      <c r="AB198">
        <v>0.82966700760385337</v>
      </c>
      <c r="AC198">
        <v>0</v>
      </c>
      <c r="AD198">
        <v>1</v>
      </c>
      <c r="AE198">
        <f t="shared" ref="AE198:AE261" si="51">AE197+AC198</f>
        <v>148</v>
      </c>
      <c r="AF198">
        <f t="shared" ref="AF198:AF261" si="52">AF197+AD198</f>
        <v>54</v>
      </c>
      <c r="AG198">
        <f t="shared" si="48"/>
        <v>1.3333333333333308E-2</v>
      </c>
      <c r="AH198">
        <f t="shared" si="49"/>
        <v>0.64</v>
      </c>
      <c r="AI198">
        <f t="shared" si="50"/>
        <v>0</v>
      </c>
    </row>
    <row r="199" spans="1:35">
      <c r="A199">
        <v>758.6</v>
      </c>
      <c r="B199" s="8">
        <v>1</v>
      </c>
      <c r="C199" s="9">
        <v>0</v>
      </c>
      <c r="D199" s="10">
        <f t="shared" si="40"/>
        <v>1</v>
      </c>
      <c r="E199">
        <f t="shared" si="41"/>
        <v>1</v>
      </c>
      <c r="F199">
        <f t="shared" si="42"/>
        <v>0.85156486847017421</v>
      </c>
      <c r="G199" s="8">
        <f t="shared" si="43"/>
        <v>0.85156486847017421</v>
      </c>
      <c r="H199" s="10">
        <f t="shared" si="44"/>
        <v>0.14843513152982579</v>
      </c>
      <c r="I199" s="8">
        <f t="shared" si="45"/>
        <v>-0.16067960037156795</v>
      </c>
      <c r="J199" s="10">
        <f t="shared" si="46"/>
        <v>100</v>
      </c>
      <c r="K199">
        <f t="shared" si="47"/>
        <v>0.17430866047408422</v>
      </c>
      <c r="AB199">
        <v>0.83631378791586541</v>
      </c>
      <c r="AC199">
        <v>0</v>
      </c>
      <c r="AD199">
        <v>1</v>
      </c>
      <c r="AE199">
        <f t="shared" si="51"/>
        <v>148</v>
      </c>
      <c r="AF199">
        <f t="shared" si="52"/>
        <v>55</v>
      </c>
      <c r="AG199">
        <f t="shared" si="48"/>
        <v>1.3333333333333308E-2</v>
      </c>
      <c r="AH199">
        <f t="shared" si="49"/>
        <v>0.6333333333333333</v>
      </c>
      <c r="AI199">
        <f t="shared" si="50"/>
        <v>0</v>
      </c>
    </row>
    <row r="200" spans="1:35">
      <c r="A200">
        <v>761.3</v>
      </c>
      <c r="B200" s="8">
        <v>1</v>
      </c>
      <c r="C200" s="9">
        <v>0</v>
      </c>
      <c r="D200" s="10">
        <f t="shared" si="40"/>
        <v>1</v>
      </c>
      <c r="E200">
        <f t="shared" si="41"/>
        <v>1</v>
      </c>
      <c r="F200">
        <f t="shared" si="42"/>
        <v>0.85559576937774595</v>
      </c>
      <c r="G200" s="8">
        <f t="shared" si="43"/>
        <v>0.85559576937774595</v>
      </c>
      <c r="H200" s="10">
        <f t="shared" si="44"/>
        <v>0.14440423062225405</v>
      </c>
      <c r="I200" s="8">
        <f t="shared" si="45"/>
        <v>-0.15595724641240158</v>
      </c>
      <c r="J200" s="10">
        <f t="shared" si="46"/>
        <v>100</v>
      </c>
      <c r="K200">
        <f t="shared" si="47"/>
        <v>0.16877623264462346</v>
      </c>
      <c r="AB200">
        <v>0.85156486847017421</v>
      </c>
      <c r="AC200">
        <v>0</v>
      </c>
      <c r="AD200">
        <v>1</v>
      </c>
      <c r="AE200">
        <f t="shared" si="51"/>
        <v>148</v>
      </c>
      <c r="AF200">
        <f t="shared" si="52"/>
        <v>56</v>
      </c>
      <c r="AG200">
        <f t="shared" si="48"/>
        <v>1.3333333333333308E-2</v>
      </c>
      <c r="AH200">
        <f t="shared" si="49"/>
        <v>0.62666666666666671</v>
      </c>
      <c r="AI200">
        <f t="shared" si="50"/>
        <v>0</v>
      </c>
    </row>
    <row r="201" spans="1:35">
      <c r="A201">
        <v>761.7</v>
      </c>
      <c r="B201" s="8">
        <v>0</v>
      </c>
      <c r="C201" s="9">
        <v>1</v>
      </c>
      <c r="D201" s="10">
        <f t="shared" si="40"/>
        <v>1</v>
      </c>
      <c r="E201">
        <f t="shared" si="41"/>
        <v>0</v>
      </c>
      <c r="F201">
        <f t="shared" si="42"/>
        <v>0.85618513994390844</v>
      </c>
      <c r="G201" s="8">
        <f t="shared" si="43"/>
        <v>0.85618513994390844</v>
      </c>
      <c r="H201" s="10">
        <f t="shared" si="44"/>
        <v>0.14381486005609156</v>
      </c>
      <c r="I201" s="8">
        <f t="shared" si="45"/>
        <v>-1.9392285006747627</v>
      </c>
      <c r="J201" s="10">
        <f t="shared" si="46"/>
        <v>0</v>
      </c>
      <c r="K201">
        <f t="shared" si="47"/>
        <v>5.9533843693897399</v>
      </c>
      <c r="AB201">
        <v>0.85559576937774595</v>
      </c>
      <c r="AC201">
        <v>0</v>
      </c>
      <c r="AD201">
        <v>1</v>
      </c>
      <c r="AE201">
        <f t="shared" si="51"/>
        <v>148</v>
      </c>
      <c r="AF201">
        <f t="shared" si="52"/>
        <v>57</v>
      </c>
      <c r="AG201">
        <f t="shared" si="48"/>
        <v>1.3333333333333308E-2</v>
      </c>
      <c r="AH201">
        <f t="shared" si="49"/>
        <v>0.62</v>
      </c>
      <c r="AI201">
        <f t="shared" si="50"/>
        <v>4.133333333333291E-3</v>
      </c>
    </row>
    <row r="202" spans="1:35">
      <c r="A202">
        <v>766.6</v>
      </c>
      <c r="B202" s="8">
        <v>1</v>
      </c>
      <c r="C202" s="9">
        <v>0</v>
      </c>
      <c r="D202" s="10">
        <f t="shared" si="40"/>
        <v>1</v>
      </c>
      <c r="E202">
        <f t="shared" si="41"/>
        <v>1</v>
      </c>
      <c r="F202">
        <f t="shared" si="42"/>
        <v>0.86324347906549714</v>
      </c>
      <c r="G202" s="8">
        <f t="shared" si="43"/>
        <v>0.86324347906549714</v>
      </c>
      <c r="H202" s="10">
        <f t="shared" si="44"/>
        <v>0.13675652093450286</v>
      </c>
      <c r="I202" s="8">
        <f t="shared" si="45"/>
        <v>-0.14705849667569862</v>
      </c>
      <c r="J202" s="10">
        <f t="shared" si="46"/>
        <v>100</v>
      </c>
      <c r="K202">
        <f t="shared" si="47"/>
        <v>0.15842172486787667</v>
      </c>
      <c r="AB202">
        <v>0.85618513994390844</v>
      </c>
      <c r="AC202">
        <v>1</v>
      </c>
      <c r="AD202">
        <v>0</v>
      </c>
      <c r="AE202">
        <f t="shared" si="51"/>
        <v>149</v>
      </c>
      <c r="AF202">
        <f t="shared" si="52"/>
        <v>57</v>
      </c>
      <c r="AG202">
        <f t="shared" si="48"/>
        <v>6.6666666666667096E-3</v>
      </c>
      <c r="AH202">
        <f t="shared" si="49"/>
        <v>0.62</v>
      </c>
      <c r="AI202">
        <f t="shared" si="50"/>
        <v>0</v>
      </c>
    </row>
    <row r="203" spans="1:35">
      <c r="A203">
        <v>773.5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0.87268620808971697</v>
      </c>
      <c r="G203" s="8">
        <f t="shared" si="43"/>
        <v>0.87268620808971697</v>
      </c>
      <c r="H203" s="10">
        <f t="shared" si="44"/>
        <v>0.12731379191028303</v>
      </c>
      <c r="I203" s="8">
        <f t="shared" si="45"/>
        <v>-0.1361792286621506</v>
      </c>
      <c r="J203" s="10">
        <f t="shared" si="46"/>
        <v>100</v>
      </c>
      <c r="K203">
        <f t="shared" si="47"/>
        <v>0.14588725103032046</v>
      </c>
      <c r="AB203">
        <v>0.86324347906549714</v>
      </c>
      <c r="AC203">
        <v>0</v>
      </c>
      <c r="AD203">
        <v>1</v>
      </c>
      <c r="AE203">
        <f t="shared" si="51"/>
        <v>149</v>
      </c>
      <c r="AF203">
        <f t="shared" si="52"/>
        <v>58</v>
      </c>
      <c r="AG203">
        <f t="shared" si="48"/>
        <v>6.6666666666667096E-3</v>
      </c>
      <c r="AH203">
        <f t="shared" si="49"/>
        <v>0.61333333333333329</v>
      </c>
      <c r="AI203">
        <f t="shared" si="50"/>
        <v>0</v>
      </c>
    </row>
    <row r="204" spans="1:35">
      <c r="A204">
        <v>781</v>
      </c>
      <c r="B204" s="8">
        <v>1</v>
      </c>
      <c r="C204" s="9">
        <v>0</v>
      </c>
      <c r="D204" s="10">
        <f t="shared" si="40"/>
        <v>1</v>
      </c>
      <c r="E204">
        <f t="shared" si="41"/>
        <v>1</v>
      </c>
      <c r="F204">
        <f t="shared" si="42"/>
        <v>0.88231268603606849</v>
      </c>
      <c r="G204" s="8">
        <f t="shared" si="43"/>
        <v>0.88231268603606849</v>
      </c>
      <c r="H204" s="10">
        <f t="shared" si="44"/>
        <v>0.11768731396393151</v>
      </c>
      <c r="I204" s="8">
        <f t="shared" si="45"/>
        <v>-0.12520876648719928</v>
      </c>
      <c r="J204" s="10">
        <f t="shared" si="46"/>
        <v>100</v>
      </c>
      <c r="K204">
        <f t="shared" si="47"/>
        <v>0.13338504118382416</v>
      </c>
      <c r="AB204">
        <v>0.87268620808971697</v>
      </c>
      <c r="AC204">
        <v>0</v>
      </c>
      <c r="AD204">
        <v>1</v>
      </c>
      <c r="AE204">
        <f t="shared" si="51"/>
        <v>149</v>
      </c>
      <c r="AF204">
        <f t="shared" si="52"/>
        <v>59</v>
      </c>
      <c r="AG204">
        <f t="shared" si="48"/>
        <v>6.6666666666667096E-3</v>
      </c>
      <c r="AH204">
        <f t="shared" si="49"/>
        <v>0.60666666666666669</v>
      </c>
      <c r="AI204">
        <f t="shared" si="50"/>
        <v>0</v>
      </c>
    </row>
    <row r="205" spans="1:35">
      <c r="A205">
        <v>782.6</v>
      </c>
      <c r="B205" s="8">
        <v>1</v>
      </c>
      <c r="C205" s="9">
        <v>0</v>
      </c>
      <c r="D205" s="10">
        <f t="shared" si="40"/>
        <v>1</v>
      </c>
      <c r="E205">
        <f t="shared" si="41"/>
        <v>1</v>
      </c>
      <c r="F205">
        <f t="shared" si="42"/>
        <v>0.88428290771421658</v>
      </c>
      <c r="G205" s="8">
        <f t="shared" si="43"/>
        <v>0.88428290771421658</v>
      </c>
      <c r="H205" s="10">
        <f t="shared" si="44"/>
        <v>0.11571709228578342</v>
      </c>
      <c r="I205" s="8">
        <f t="shared" si="45"/>
        <v>-0.12297823619267942</v>
      </c>
      <c r="J205" s="10">
        <f t="shared" si="46"/>
        <v>100</v>
      </c>
      <c r="K205">
        <f t="shared" si="47"/>
        <v>0.13085980886467724</v>
      </c>
      <c r="AB205">
        <v>0.88231268603606849</v>
      </c>
      <c r="AC205">
        <v>0</v>
      </c>
      <c r="AD205">
        <v>1</v>
      </c>
      <c r="AE205">
        <f t="shared" si="51"/>
        <v>149</v>
      </c>
      <c r="AF205">
        <f t="shared" si="52"/>
        <v>60</v>
      </c>
      <c r="AG205">
        <f t="shared" si="48"/>
        <v>6.6666666666667096E-3</v>
      </c>
      <c r="AH205">
        <f t="shared" si="49"/>
        <v>0.6</v>
      </c>
      <c r="AI205">
        <f t="shared" si="50"/>
        <v>0</v>
      </c>
    </row>
    <row r="206" spans="1:35">
      <c r="A206">
        <v>782.7</v>
      </c>
      <c r="B206" s="8">
        <v>1</v>
      </c>
      <c r="C206" s="9">
        <v>0</v>
      </c>
      <c r="D206" s="10">
        <f t="shared" si="40"/>
        <v>1</v>
      </c>
      <c r="E206">
        <f t="shared" si="41"/>
        <v>1</v>
      </c>
      <c r="F206">
        <f t="shared" si="42"/>
        <v>0.88440508976523036</v>
      </c>
      <c r="G206" s="8">
        <f t="shared" si="43"/>
        <v>0.88440508976523036</v>
      </c>
      <c r="H206" s="10">
        <f t="shared" si="44"/>
        <v>0.11559491023476964</v>
      </c>
      <c r="I206" s="8">
        <f t="shared" si="45"/>
        <v>-0.12284007496652505</v>
      </c>
      <c r="J206" s="10">
        <f t="shared" si="46"/>
        <v>100</v>
      </c>
      <c r="K206">
        <f t="shared" si="47"/>
        <v>0.13070357867960131</v>
      </c>
      <c r="AB206">
        <v>0.88428290771421658</v>
      </c>
      <c r="AC206">
        <v>0</v>
      </c>
      <c r="AD206">
        <v>1</v>
      </c>
      <c r="AE206">
        <f t="shared" si="51"/>
        <v>149</v>
      </c>
      <c r="AF206">
        <f t="shared" si="52"/>
        <v>61</v>
      </c>
      <c r="AG206">
        <f t="shared" si="48"/>
        <v>6.6666666666667096E-3</v>
      </c>
      <c r="AH206">
        <f t="shared" si="49"/>
        <v>0.59333333333333327</v>
      </c>
      <c r="AI206">
        <f t="shared" si="50"/>
        <v>0</v>
      </c>
    </row>
    <row r="207" spans="1:35">
      <c r="A207">
        <v>797.8</v>
      </c>
      <c r="B207" s="8">
        <v>1</v>
      </c>
      <c r="C207" s="9">
        <v>0</v>
      </c>
      <c r="D207" s="10">
        <f t="shared" si="40"/>
        <v>1</v>
      </c>
      <c r="E207">
        <f t="shared" si="41"/>
        <v>1</v>
      </c>
      <c r="F207">
        <f t="shared" si="42"/>
        <v>0.90160673015876425</v>
      </c>
      <c r="G207" s="8">
        <f t="shared" si="43"/>
        <v>0.90160673015876425</v>
      </c>
      <c r="H207" s="10">
        <f t="shared" si="44"/>
        <v>9.8393269841235753E-2</v>
      </c>
      <c r="I207" s="8">
        <f t="shared" si="45"/>
        <v>-0.1035768516007973</v>
      </c>
      <c r="J207" s="10">
        <f t="shared" si="46"/>
        <v>100</v>
      </c>
      <c r="K207">
        <f t="shared" si="47"/>
        <v>0.10913102858483503</v>
      </c>
      <c r="AB207">
        <v>0.88440508976523036</v>
      </c>
      <c r="AC207">
        <v>0</v>
      </c>
      <c r="AD207">
        <v>1</v>
      </c>
      <c r="AE207">
        <f t="shared" si="51"/>
        <v>149</v>
      </c>
      <c r="AF207">
        <f t="shared" si="52"/>
        <v>62</v>
      </c>
      <c r="AG207">
        <f t="shared" si="48"/>
        <v>6.6666666666667096E-3</v>
      </c>
      <c r="AH207">
        <f t="shared" si="49"/>
        <v>0.58666666666666667</v>
      </c>
      <c r="AI207">
        <f t="shared" si="50"/>
        <v>0</v>
      </c>
    </row>
    <row r="208" spans="1:35">
      <c r="A208">
        <v>798.8</v>
      </c>
      <c r="B208" s="8">
        <v>1</v>
      </c>
      <c r="C208" s="9">
        <v>0</v>
      </c>
      <c r="D208" s="10">
        <f t="shared" si="40"/>
        <v>1</v>
      </c>
      <c r="E208">
        <f t="shared" si="41"/>
        <v>1</v>
      </c>
      <c r="F208">
        <f t="shared" si="42"/>
        <v>0.90266140084307211</v>
      </c>
      <c r="G208" s="8">
        <f t="shared" si="43"/>
        <v>0.90266140084307211</v>
      </c>
      <c r="H208" s="10">
        <f t="shared" si="44"/>
        <v>9.7338599156927885E-2</v>
      </c>
      <c r="I208" s="8">
        <f t="shared" si="45"/>
        <v>-0.10240776726537143</v>
      </c>
      <c r="J208" s="10">
        <f t="shared" si="46"/>
        <v>100</v>
      </c>
      <c r="K208">
        <f t="shared" si="47"/>
        <v>0.10783511853505102</v>
      </c>
      <c r="AB208">
        <v>0.90160673015876425</v>
      </c>
      <c r="AC208">
        <v>0</v>
      </c>
      <c r="AD208">
        <v>1</v>
      </c>
      <c r="AE208">
        <f t="shared" si="51"/>
        <v>149</v>
      </c>
      <c r="AF208">
        <f t="shared" si="52"/>
        <v>63</v>
      </c>
      <c r="AG208">
        <f t="shared" si="48"/>
        <v>6.6666666666667096E-3</v>
      </c>
      <c r="AH208">
        <f t="shared" si="49"/>
        <v>0.58000000000000007</v>
      </c>
      <c r="AI208">
        <f t="shared" si="50"/>
        <v>0</v>
      </c>
    </row>
    <row r="209" spans="1:35">
      <c r="A209">
        <v>805.1</v>
      </c>
      <c r="B209" s="8">
        <v>1</v>
      </c>
      <c r="C209" s="9">
        <v>0</v>
      </c>
      <c r="D209" s="10">
        <f t="shared" si="40"/>
        <v>1</v>
      </c>
      <c r="E209">
        <f t="shared" si="41"/>
        <v>1</v>
      </c>
      <c r="F209">
        <f t="shared" si="42"/>
        <v>0.90907651394850997</v>
      </c>
      <c r="G209" s="8">
        <f t="shared" si="43"/>
        <v>0.90907651394850997</v>
      </c>
      <c r="H209" s="10">
        <f t="shared" si="44"/>
        <v>9.0923486051490032E-2</v>
      </c>
      <c r="I209" s="8">
        <f t="shared" si="45"/>
        <v>-9.5326014586333399E-2</v>
      </c>
      <c r="J209" s="10">
        <f t="shared" si="46"/>
        <v>100</v>
      </c>
      <c r="K209">
        <f t="shared" si="47"/>
        <v>0.10001741839811729</v>
      </c>
      <c r="AB209">
        <v>0.90266140084307211</v>
      </c>
      <c r="AC209">
        <v>0</v>
      </c>
      <c r="AD209">
        <v>1</v>
      </c>
      <c r="AE209">
        <f t="shared" si="51"/>
        <v>149</v>
      </c>
      <c r="AF209">
        <f t="shared" si="52"/>
        <v>64</v>
      </c>
      <c r="AG209">
        <f t="shared" si="48"/>
        <v>6.6666666666667096E-3</v>
      </c>
      <c r="AH209">
        <f t="shared" si="49"/>
        <v>0.57333333333333325</v>
      </c>
      <c r="AI209">
        <f t="shared" si="50"/>
        <v>0</v>
      </c>
    </row>
    <row r="210" spans="1:35">
      <c r="A210">
        <v>807.2</v>
      </c>
      <c r="B210" s="8">
        <v>1</v>
      </c>
      <c r="C210" s="9">
        <v>0</v>
      </c>
      <c r="D210" s="10">
        <f t="shared" si="40"/>
        <v>1</v>
      </c>
      <c r="E210">
        <f t="shared" si="41"/>
        <v>1</v>
      </c>
      <c r="F210">
        <f t="shared" si="42"/>
        <v>0.91112889119112428</v>
      </c>
      <c r="G210" s="8">
        <f t="shared" si="43"/>
        <v>0.91112889119112428</v>
      </c>
      <c r="H210" s="10">
        <f t="shared" si="44"/>
        <v>8.8871108808875721E-2</v>
      </c>
      <c r="I210" s="8">
        <f t="shared" si="45"/>
        <v>-9.3070908534455987E-2</v>
      </c>
      <c r="J210" s="10">
        <f t="shared" si="46"/>
        <v>100</v>
      </c>
      <c r="K210">
        <f t="shared" si="47"/>
        <v>9.7539557430446525E-2</v>
      </c>
      <c r="AB210">
        <v>0.90907651394850997</v>
      </c>
      <c r="AC210">
        <v>0</v>
      </c>
      <c r="AD210">
        <v>1</v>
      </c>
      <c r="AE210">
        <f t="shared" si="51"/>
        <v>149</v>
      </c>
      <c r="AF210">
        <f t="shared" si="52"/>
        <v>65</v>
      </c>
      <c r="AG210">
        <f t="shared" si="48"/>
        <v>6.6666666666667096E-3</v>
      </c>
      <c r="AH210">
        <f t="shared" si="49"/>
        <v>0.56666666666666665</v>
      </c>
      <c r="AI210">
        <f t="shared" si="50"/>
        <v>0</v>
      </c>
    </row>
    <row r="211" spans="1:35">
      <c r="A211">
        <v>809.8</v>
      </c>
      <c r="B211" s="8">
        <v>1</v>
      </c>
      <c r="C211" s="9">
        <v>0</v>
      </c>
      <c r="D211" s="10">
        <f t="shared" si="40"/>
        <v>1</v>
      </c>
      <c r="E211">
        <f t="shared" si="41"/>
        <v>1</v>
      </c>
      <c r="F211">
        <f t="shared" si="42"/>
        <v>0.91361194869940032</v>
      </c>
      <c r="G211" s="8">
        <f t="shared" si="43"/>
        <v>0.91361194869940032</v>
      </c>
      <c r="H211" s="10">
        <f t="shared" si="44"/>
        <v>8.6388051300599678E-2</v>
      </c>
      <c r="I211" s="8">
        <f t="shared" si="45"/>
        <v>-9.0349361466923378E-2</v>
      </c>
      <c r="J211" s="10">
        <f t="shared" si="46"/>
        <v>100</v>
      </c>
      <c r="K211">
        <f t="shared" si="47"/>
        <v>9.4556612819676866E-2</v>
      </c>
      <c r="AB211">
        <v>0.91112889119112428</v>
      </c>
      <c r="AC211">
        <v>0</v>
      </c>
      <c r="AD211">
        <v>1</v>
      </c>
      <c r="AE211">
        <f t="shared" si="51"/>
        <v>149</v>
      </c>
      <c r="AF211">
        <f t="shared" si="52"/>
        <v>66</v>
      </c>
      <c r="AG211">
        <f t="shared" si="48"/>
        <v>6.6666666666667096E-3</v>
      </c>
      <c r="AH211">
        <f t="shared" si="49"/>
        <v>0.56000000000000005</v>
      </c>
      <c r="AI211">
        <f t="shared" si="50"/>
        <v>0</v>
      </c>
    </row>
    <row r="212" spans="1:35">
      <c r="A212">
        <v>813</v>
      </c>
      <c r="B212" s="8">
        <v>1</v>
      </c>
      <c r="C212" s="9">
        <v>0</v>
      </c>
      <c r="D212" s="10">
        <f t="shared" si="40"/>
        <v>1</v>
      </c>
      <c r="E212">
        <f t="shared" si="41"/>
        <v>1</v>
      </c>
      <c r="F212">
        <f t="shared" si="42"/>
        <v>0.91658168898874992</v>
      </c>
      <c r="G212" s="8">
        <f t="shared" si="43"/>
        <v>0.91658168898874992</v>
      </c>
      <c r="H212" s="10">
        <f t="shared" si="44"/>
        <v>8.3418311011250079E-2</v>
      </c>
      <c r="I212" s="8">
        <f t="shared" si="45"/>
        <v>-8.7104084208174878E-2</v>
      </c>
      <c r="J212" s="10">
        <f t="shared" si="46"/>
        <v>100</v>
      </c>
      <c r="K212">
        <f t="shared" si="47"/>
        <v>9.1010230744718659E-2</v>
      </c>
      <c r="AB212">
        <v>0.91361194869940032</v>
      </c>
      <c r="AC212">
        <v>0</v>
      </c>
      <c r="AD212">
        <v>1</v>
      </c>
      <c r="AE212">
        <f t="shared" si="51"/>
        <v>149</v>
      </c>
      <c r="AF212">
        <f t="shared" si="52"/>
        <v>67</v>
      </c>
      <c r="AG212">
        <f t="shared" si="48"/>
        <v>6.6666666666667096E-3</v>
      </c>
      <c r="AH212">
        <f t="shared" si="49"/>
        <v>0.55333333333333334</v>
      </c>
      <c r="AI212">
        <f t="shared" si="50"/>
        <v>0</v>
      </c>
    </row>
    <row r="213" spans="1:35">
      <c r="A213">
        <v>817.7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0.92077537744003879</v>
      </c>
      <c r="G213" s="8">
        <f t="shared" si="43"/>
        <v>0.92077537744003879</v>
      </c>
      <c r="H213" s="10">
        <f t="shared" si="44"/>
        <v>7.9224622559961211E-2</v>
      </c>
      <c r="I213" s="8">
        <f t="shared" si="45"/>
        <v>-8.2539162331605367E-2</v>
      </c>
      <c r="J213" s="10">
        <f t="shared" si="46"/>
        <v>100</v>
      </c>
      <c r="K213">
        <f t="shared" si="47"/>
        <v>8.604120451203133E-2</v>
      </c>
      <c r="AB213">
        <v>0.91658168898874992</v>
      </c>
      <c r="AC213">
        <v>0</v>
      </c>
      <c r="AD213">
        <v>1</v>
      </c>
      <c r="AE213">
        <f t="shared" si="51"/>
        <v>149</v>
      </c>
      <c r="AF213">
        <f t="shared" si="52"/>
        <v>68</v>
      </c>
      <c r="AG213">
        <f t="shared" si="48"/>
        <v>6.6666666666667096E-3</v>
      </c>
      <c r="AH213">
        <f t="shared" si="49"/>
        <v>0.54666666666666663</v>
      </c>
      <c r="AI213">
        <f t="shared" si="50"/>
        <v>0</v>
      </c>
    </row>
    <row r="214" spans="1:35">
      <c r="A214">
        <v>832.9</v>
      </c>
      <c r="B214" s="8">
        <v>1</v>
      </c>
      <c r="C214" s="9">
        <v>0</v>
      </c>
      <c r="D214" s="10">
        <f t="shared" si="40"/>
        <v>1</v>
      </c>
      <c r="E214">
        <f t="shared" si="41"/>
        <v>1</v>
      </c>
      <c r="F214">
        <f t="shared" si="42"/>
        <v>0.93304959950783639</v>
      </c>
      <c r="G214" s="8">
        <f t="shared" si="43"/>
        <v>0.93304959950783639</v>
      </c>
      <c r="H214" s="10">
        <f t="shared" si="44"/>
        <v>6.6950400492163609E-2</v>
      </c>
      <c r="I214" s="8">
        <f t="shared" si="45"/>
        <v>-6.9296918231796914E-2</v>
      </c>
      <c r="J214" s="10">
        <f t="shared" si="46"/>
        <v>100</v>
      </c>
      <c r="K214">
        <f t="shared" si="47"/>
        <v>7.1754385326866343E-2</v>
      </c>
      <c r="AB214">
        <v>0.92077537744003879</v>
      </c>
      <c r="AC214">
        <v>0</v>
      </c>
      <c r="AD214">
        <v>1</v>
      </c>
      <c r="AE214">
        <f t="shared" si="51"/>
        <v>149</v>
      </c>
      <c r="AF214">
        <f t="shared" si="52"/>
        <v>69</v>
      </c>
      <c r="AG214">
        <f t="shared" si="48"/>
        <v>6.6666666666667096E-3</v>
      </c>
      <c r="AH214">
        <f t="shared" si="49"/>
        <v>0.54</v>
      </c>
      <c r="AI214">
        <f t="shared" si="50"/>
        <v>0</v>
      </c>
    </row>
    <row r="215" spans="1:35">
      <c r="A215">
        <v>869.5</v>
      </c>
      <c r="B215" s="8">
        <v>1</v>
      </c>
      <c r="C215" s="9">
        <v>0</v>
      </c>
      <c r="D215" s="10">
        <f t="shared" si="40"/>
        <v>1</v>
      </c>
      <c r="E215">
        <f t="shared" si="41"/>
        <v>1</v>
      </c>
      <c r="F215">
        <f t="shared" si="42"/>
        <v>0.95571126160374564</v>
      </c>
      <c r="G215" s="8">
        <f t="shared" si="43"/>
        <v>0.95571126160374564</v>
      </c>
      <c r="H215" s="10">
        <f t="shared" si="44"/>
        <v>4.4288738396254357E-2</v>
      </c>
      <c r="I215" s="8">
        <f t="shared" si="45"/>
        <v>-4.529943916140524E-2</v>
      </c>
      <c r="J215" s="10">
        <f t="shared" si="46"/>
        <v>100</v>
      </c>
      <c r="K215">
        <f t="shared" si="47"/>
        <v>4.634112851399802E-2</v>
      </c>
      <c r="AB215">
        <v>0.93304959950783639</v>
      </c>
      <c r="AC215">
        <v>0</v>
      </c>
      <c r="AD215">
        <v>1</v>
      </c>
      <c r="AE215">
        <f t="shared" si="51"/>
        <v>149</v>
      </c>
      <c r="AF215">
        <f t="shared" si="52"/>
        <v>70</v>
      </c>
      <c r="AG215">
        <f t="shared" si="48"/>
        <v>6.6666666666667096E-3</v>
      </c>
      <c r="AH215">
        <f t="shared" si="49"/>
        <v>0.53333333333333333</v>
      </c>
      <c r="AI215">
        <f t="shared" si="50"/>
        <v>0</v>
      </c>
    </row>
    <row r="216" spans="1:35">
      <c r="A216">
        <v>880.2</v>
      </c>
      <c r="B216" s="8">
        <v>0</v>
      </c>
      <c r="C216" s="9">
        <v>1</v>
      </c>
      <c r="D216" s="10">
        <f t="shared" si="40"/>
        <v>1</v>
      </c>
      <c r="E216">
        <f t="shared" si="41"/>
        <v>0</v>
      </c>
      <c r="F216">
        <f t="shared" si="42"/>
        <v>0.96081719979786906</v>
      </c>
      <c r="G216" s="8">
        <f t="shared" si="43"/>
        <v>0.96081719979786906</v>
      </c>
      <c r="H216" s="10">
        <f t="shared" si="44"/>
        <v>3.9182800202130941E-2</v>
      </c>
      <c r="I216" s="8">
        <f t="shared" si="45"/>
        <v>-3.2395173988274011</v>
      </c>
      <c r="J216" s="10">
        <f t="shared" si="46"/>
        <v>0</v>
      </c>
      <c r="K216">
        <f t="shared" si="47"/>
        <v>24.521402116268746</v>
      </c>
      <c r="AB216">
        <v>0.95571126160374564</v>
      </c>
      <c r="AC216">
        <v>0</v>
      </c>
      <c r="AD216">
        <v>1</v>
      </c>
      <c r="AE216">
        <f t="shared" si="51"/>
        <v>149</v>
      </c>
      <c r="AF216">
        <f t="shared" si="52"/>
        <v>71</v>
      </c>
      <c r="AG216">
        <f t="shared" si="48"/>
        <v>6.6666666666667096E-3</v>
      </c>
      <c r="AH216">
        <f t="shared" si="49"/>
        <v>0.52666666666666662</v>
      </c>
      <c r="AI216">
        <f t="shared" si="50"/>
        <v>3.5111111111111332E-3</v>
      </c>
    </row>
    <row r="217" spans="1:35">
      <c r="A217">
        <v>886.3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0.96347030380765863</v>
      </c>
      <c r="G217" s="8">
        <f t="shared" si="43"/>
        <v>0.96347030380765863</v>
      </c>
      <c r="H217" s="10">
        <f t="shared" si="44"/>
        <v>3.6529696192341365E-2</v>
      </c>
      <c r="I217" s="8">
        <f t="shared" si="45"/>
        <v>-3.7213612767556539E-2</v>
      </c>
      <c r="J217" s="10">
        <f t="shared" si="46"/>
        <v>100</v>
      </c>
      <c r="K217">
        <f t="shared" si="47"/>
        <v>3.7914708993079596E-2</v>
      </c>
      <c r="AB217">
        <v>0.96081719979786906</v>
      </c>
      <c r="AC217">
        <v>1</v>
      </c>
      <c r="AD217">
        <v>0</v>
      </c>
      <c r="AE217">
        <f t="shared" si="51"/>
        <v>150</v>
      </c>
      <c r="AF217">
        <f t="shared" si="52"/>
        <v>71</v>
      </c>
      <c r="AG217">
        <f t="shared" si="48"/>
        <v>0</v>
      </c>
      <c r="AH217">
        <f t="shared" si="49"/>
        <v>0.52666666666666662</v>
      </c>
      <c r="AI217">
        <f t="shared" si="50"/>
        <v>0</v>
      </c>
    </row>
    <row r="218" spans="1:35">
      <c r="A218">
        <v>895</v>
      </c>
      <c r="B218" s="8">
        <v>1</v>
      </c>
      <c r="C218" s="9">
        <v>0</v>
      </c>
      <c r="D218" s="10">
        <f t="shared" si="40"/>
        <v>1</v>
      </c>
      <c r="E218">
        <f t="shared" si="41"/>
        <v>1</v>
      </c>
      <c r="F218">
        <f t="shared" si="42"/>
        <v>0.96695703160346214</v>
      </c>
      <c r="G218" s="8">
        <f t="shared" si="43"/>
        <v>0.96695703160346214</v>
      </c>
      <c r="H218" s="10">
        <f t="shared" si="44"/>
        <v>3.3042968396537864E-2</v>
      </c>
      <c r="I218" s="8">
        <f t="shared" si="45"/>
        <v>-3.3601219259153971E-2</v>
      </c>
      <c r="J218" s="10">
        <f t="shared" si="46"/>
        <v>100</v>
      </c>
      <c r="K218">
        <f t="shared" si="47"/>
        <v>3.417211656421193E-2</v>
      </c>
      <c r="AB218">
        <v>0.96347030380765863</v>
      </c>
      <c r="AC218">
        <v>0</v>
      </c>
      <c r="AD218">
        <v>1</v>
      </c>
      <c r="AE218">
        <f t="shared" si="51"/>
        <v>150</v>
      </c>
      <c r="AF218">
        <f t="shared" si="52"/>
        <v>72</v>
      </c>
      <c r="AG218">
        <f t="shared" si="48"/>
        <v>0</v>
      </c>
      <c r="AH218">
        <f t="shared" si="49"/>
        <v>0.52</v>
      </c>
      <c r="AI218">
        <f t="shared" si="50"/>
        <v>0</v>
      </c>
    </row>
    <row r="219" spans="1:35">
      <c r="A219">
        <v>899.3</v>
      </c>
      <c r="B219" s="8">
        <v>1</v>
      </c>
      <c r="C219" s="9">
        <v>0</v>
      </c>
      <c r="D219" s="10">
        <f t="shared" si="40"/>
        <v>1</v>
      </c>
      <c r="E219">
        <f t="shared" si="41"/>
        <v>1</v>
      </c>
      <c r="F219">
        <f t="shared" si="42"/>
        <v>0.96855948473019082</v>
      </c>
      <c r="G219" s="8">
        <f t="shared" si="43"/>
        <v>0.96855948473019082</v>
      </c>
      <c r="H219" s="10">
        <f t="shared" si="44"/>
        <v>3.1440515269809177E-2</v>
      </c>
      <c r="I219" s="8">
        <f t="shared" si="45"/>
        <v>-3.1945378578549434E-2</v>
      </c>
      <c r="J219" s="10">
        <f t="shared" si="46"/>
        <v>100</v>
      </c>
      <c r="K219">
        <f t="shared" si="47"/>
        <v>3.2461109271535844E-2</v>
      </c>
      <c r="AB219">
        <v>0.96695703160346214</v>
      </c>
      <c r="AC219">
        <v>0</v>
      </c>
      <c r="AD219">
        <v>1</v>
      </c>
      <c r="AE219">
        <f t="shared" si="51"/>
        <v>150</v>
      </c>
      <c r="AF219">
        <f t="shared" si="52"/>
        <v>73</v>
      </c>
      <c r="AG219">
        <f t="shared" si="48"/>
        <v>0</v>
      </c>
      <c r="AH219">
        <f t="shared" si="49"/>
        <v>0.51333333333333331</v>
      </c>
      <c r="AI219">
        <f t="shared" si="50"/>
        <v>0</v>
      </c>
    </row>
    <row r="220" spans="1:35">
      <c r="A220">
        <v>904.3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0.97032833429268717</v>
      </c>
      <c r="G220" s="8">
        <f t="shared" si="43"/>
        <v>0.97032833429268717</v>
      </c>
      <c r="H220" s="10">
        <f t="shared" si="44"/>
        <v>2.9671665707312833E-2</v>
      </c>
      <c r="I220" s="8">
        <f t="shared" si="45"/>
        <v>-3.0120775797639773E-2</v>
      </c>
      <c r="J220" s="10">
        <f t="shared" si="46"/>
        <v>100</v>
      </c>
      <c r="K220">
        <f t="shared" si="47"/>
        <v>3.057899543760283E-2</v>
      </c>
      <c r="AB220">
        <v>0.96855948473019082</v>
      </c>
      <c r="AC220">
        <v>0</v>
      </c>
      <c r="AD220">
        <v>1</v>
      </c>
      <c r="AE220">
        <f t="shared" si="51"/>
        <v>150</v>
      </c>
      <c r="AF220">
        <f t="shared" si="52"/>
        <v>74</v>
      </c>
      <c r="AG220">
        <f t="shared" si="48"/>
        <v>0</v>
      </c>
      <c r="AH220">
        <f t="shared" si="49"/>
        <v>0.5066666666666666</v>
      </c>
      <c r="AI220">
        <f t="shared" si="50"/>
        <v>0</v>
      </c>
    </row>
    <row r="221" spans="1:35">
      <c r="A221">
        <v>904.6</v>
      </c>
      <c r="B221" s="8">
        <v>1</v>
      </c>
      <c r="C221" s="9">
        <v>0</v>
      </c>
      <c r="D221" s="10">
        <f t="shared" si="40"/>
        <v>1</v>
      </c>
      <c r="E221">
        <f t="shared" si="41"/>
        <v>1</v>
      </c>
      <c r="F221">
        <f t="shared" si="42"/>
        <v>0.97043134160741373</v>
      </c>
      <c r="G221" s="8">
        <f t="shared" si="43"/>
        <v>0.97043134160741373</v>
      </c>
      <c r="H221" s="10">
        <f t="shared" si="44"/>
        <v>2.9568658392586267E-2</v>
      </c>
      <c r="I221" s="8">
        <f t="shared" si="45"/>
        <v>-3.0014624256980295E-2</v>
      </c>
      <c r="J221" s="10">
        <f t="shared" si="46"/>
        <v>100</v>
      </c>
      <c r="K221">
        <f t="shared" si="47"/>
        <v>3.0469603695619525E-2</v>
      </c>
      <c r="AB221">
        <v>0.97032833429268717</v>
      </c>
      <c r="AC221">
        <v>0</v>
      </c>
      <c r="AD221">
        <v>1</v>
      </c>
      <c r="AE221">
        <f t="shared" si="51"/>
        <v>150</v>
      </c>
      <c r="AF221">
        <f t="shared" si="52"/>
        <v>75</v>
      </c>
      <c r="AG221">
        <f t="shared" si="48"/>
        <v>0</v>
      </c>
      <c r="AH221">
        <f t="shared" si="49"/>
        <v>0.5</v>
      </c>
      <c r="AI221">
        <f t="shared" si="50"/>
        <v>0</v>
      </c>
    </row>
    <row r="222" spans="1:35">
      <c r="A222">
        <v>912.7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0.97308498982907932</v>
      </c>
      <c r="G222" s="8">
        <f t="shared" si="43"/>
        <v>0.97308498982907932</v>
      </c>
      <c r="H222" s="10">
        <f t="shared" si="44"/>
        <v>2.6915010170920683E-2</v>
      </c>
      <c r="I222" s="8">
        <f t="shared" si="45"/>
        <v>-2.7283852379441521E-2</v>
      </c>
      <c r="J222" s="10">
        <f t="shared" si="46"/>
        <v>100</v>
      </c>
      <c r="K222">
        <f t="shared" si="47"/>
        <v>2.7659464951410112E-2</v>
      </c>
      <c r="AB222">
        <v>0.97043134160741373</v>
      </c>
      <c r="AC222">
        <v>0</v>
      </c>
      <c r="AD222">
        <v>1</v>
      </c>
      <c r="AE222">
        <f t="shared" si="51"/>
        <v>150</v>
      </c>
      <c r="AF222">
        <f t="shared" si="52"/>
        <v>76</v>
      </c>
      <c r="AG222">
        <f t="shared" si="48"/>
        <v>0</v>
      </c>
      <c r="AH222">
        <f t="shared" si="49"/>
        <v>0.49333333333333329</v>
      </c>
      <c r="AI222">
        <f t="shared" si="50"/>
        <v>0</v>
      </c>
    </row>
    <row r="223" spans="1:35">
      <c r="A223">
        <v>920.6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0.97544934567455677</v>
      </c>
      <c r="G223" s="8">
        <f t="shared" si="43"/>
        <v>0.97544934567455677</v>
      </c>
      <c r="H223" s="10">
        <f t="shared" si="44"/>
        <v>2.4550654325443233E-2</v>
      </c>
      <c r="I223" s="8">
        <f t="shared" si="45"/>
        <v>-2.485704679251325E-2</v>
      </c>
      <c r="J223" s="10">
        <f t="shared" si="46"/>
        <v>100</v>
      </c>
      <c r="K223">
        <f t="shared" si="47"/>
        <v>2.5168558915240863E-2</v>
      </c>
      <c r="AB223">
        <v>0.97308498982907932</v>
      </c>
      <c r="AC223">
        <v>0</v>
      </c>
      <c r="AD223">
        <v>1</v>
      </c>
      <c r="AE223">
        <f t="shared" si="51"/>
        <v>150</v>
      </c>
      <c r="AF223">
        <f t="shared" si="52"/>
        <v>77</v>
      </c>
      <c r="AG223">
        <f t="shared" si="48"/>
        <v>0</v>
      </c>
      <c r="AH223">
        <f t="shared" si="49"/>
        <v>0.48666666666666669</v>
      </c>
      <c r="AI223">
        <f t="shared" si="50"/>
        <v>0</v>
      </c>
    </row>
    <row r="224" spans="1:35">
      <c r="A224">
        <v>928.2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0.97753220728824142</v>
      </c>
      <c r="G224" s="8">
        <f t="shared" si="43"/>
        <v>0.97753220728824142</v>
      </c>
      <c r="H224" s="10">
        <f t="shared" si="44"/>
        <v>2.2467792711758583E-2</v>
      </c>
      <c r="I224" s="8">
        <f t="shared" si="45"/>
        <v>-2.2724039032938445E-2</v>
      </c>
      <c r="J224" s="10">
        <f t="shared" si="46"/>
        <v>100</v>
      </c>
      <c r="K224">
        <f t="shared" si="47"/>
        <v>2.2984196882971434E-2</v>
      </c>
      <c r="AB224">
        <v>0.97544934567455677</v>
      </c>
      <c r="AC224">
        <v>0</v>
      </c>
      <c r="AD224">
        <v>1</v>
      </c>
      <c r="AE224">
        <f t="shared" si="51"/>
        <v>150</v>
      </c>
      <c r="AF224">
        <f t="shared" si="52"/>
        <v>78</v>
      </c>
      <c r="AG224">
        <f t="shared" si="48"/>
        <v>0</v>
      </c>
      <c r="AH224">
        <f t="shared" si="49"/>
        <v>0.48</v>
      </c>
      <c r="AI224">
        <f t="shared" si="50"/>
        <v>0</v>
      </c>
    </row>
    <row r="225" spans="1:35">
      <c r="A225">
        <v>928.3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0.97755842904586998</v>
      </c>
      <c r="G225" s="8">
        <f t="shared" si="43"/>
        <v>0.97755842904586998</v>
      </c>
      <c r="H225" s="10">
        <f t="shared" si="44"/>
        <v>2.2441570954130019E-2</v>
      </c>
      <c r="I225" s="8">
        <f t="shared" si="45"/>
        <v>-2.2697214949038886E-2</v>
      </c>
      <c r="J225" s="10">
        <f t="shared" si="46"/>
        <v>100</v>
      </c>
      <c r="K225">
        <f t="shared" si="47"/>
        <v>2.2956756637077694E-2</v>
      </c>
      <c r="AB225">
        <v>0.97753220728824142</v>
      </c>
      <c r="AC225">
        <v>0</v>
      </c>
      <c r="AD225">
        <v>1</v>
      </c>
      <c r="AE225">
        <f t="shared" si="51"/>
        <v>150</v>
      </c>
      <c r="AF225">
        <f t="shared" si="52"/>
        <v>79</v>
      </c>
      <c r="AG225">
        <f t="shared" si="48"/>
        <v>0</v>
      </c>
      <c r="AH225">
        <f t="shared" si="49"/>
        <v>0.47333333333333338</v>
      </c>
      <c r="AI225">
        <f t="shared" si="50"/>
        <v>0</v>
      </c>
    </row>
    <row r="226" spans="1:35">
      <c r="A226">
        <v>929.4</v>
      </c>
      <c r="B226" s="8">
        <v>1</v>
      </c>
      <c r="C226" s="9">
        <v>0</v>
      </c>
      <c r="D226" s="10">
        <f t="shared" si="40"/>
        <v>1</v>
      </c>
      <c r="E226">
        <f t="shared" si="41"/>
        <v>1</v>
      </c>
      <c r="F226">
        <f t="shared" si="42"/>
        <v>0.97784490202623819</v>
      </c>
      <c r="G226" s="8">
        <f t="shared" si="43"/>
        <v>0.97784490202623819</v>
      </c>
      <c r="H226" s="10">
        <f t="shared" si="44"/>
        <v>2.2155097973761806E-2</v>
      </c>
      <c r="I226" s="8">
        <f t="shared" si="45"/>
        <v>-2.2404208408786458E-2</v>
      </c>
      <c r="J226" s="10">
        <f t="shared" si="46"/>
        <v>100</v>
      </c>
      <c r="K226">
        <f t="shared" si="47"/>
        <v>2.2657067524566719E-2</v>
      </c>
      <c r="AB226">
        <v>0.97755842904586998</v>
      </c>
      <c r="AC226">
        <v>0</v>
      </c>
      <c r="AD226">
        <v>1</v>
      </c>
      <c r="AE226">
        <f t="shared" si="51"/>
        <v>150</v>
      </c>
      <c r="AF226">
        <f t="shared" si="52"/>
        <v>80</v>
      </c>
      <c r="AG226">
        <f t="shared" si="48"/>
        <v>0</v>
      </c>
      <c r="AH226">
        <f t="shared" si="49"/>
        <v>0.46666666666666667</v>
      </c>
      <c r="AI226">
        <f t="shared" si="50"/>
        <v>0</v>
      </c>
    </row>
    <row r="227" spans="1:35">
      <c r="A227">
        <v>933.1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0.97878250102539588</v>
      </c>
      <c r="G227" s="8">
        <f t="shared" si="43"/>
        <v>0.97878250102539588</v>
      </c>
      <c r="H227" s="10">
        <f t="shared" si="44"/>
        <v>2.1217498974604121E-2</v>
      </c>
      <c r="I227" s="8">
        <f t="shared" si="45"/>
        <v>-2.1445825561382217E-2</v>
      </c>
      <c r="J227" s="10">
        <f t="shared" si="46"/>
        <v>100</v>
      </c>
      <c r="K227">
        <f t="shared" si="47"/>
        <v>2.1677440036347362E-2</v>
      </c>
      <c r="AB227">
        <v>0.97784490202623819</v>
      </c>
      <c r="AC227">
        <v>0</v>
      </c>
      <c r="AD227">
        <v>1</v>
      </c>
      <c r="AE227">
        <f t="shared" si="51"/>
        <v>150</v>
      </c>
      <c r="AF227">
        <f t="shared" si="52"/>
        <v>81</v>
      </c>
      <c r="AG227">
        <f t="shared" si="48"/>
        <v>0</v>
      </c>
      <c r="AH227">
        <f t="shared" si="49"/>
        <v>0.45999999999999996</v>
      </c>
      <c r="AI227">
        <f t="shared" si="50"/>
        <v>0</v>
      </c>
    </row>
    <row r="228" spans="1:35">
      <c r="A228">
        <v>947.8</v>
      </c>
      <c r="B228" s="8">
        <v>1</v>
      </c>
      <c r="C228" s="9">
        <v>0</v>
      </c>
      <c r="D228" s="10">
        <f t="shared" si="40"/>
        <v>1</v>
      </c>
      <c r="E228">
        <f t="shared" si="41"/>
        <v>1</v>
      </c>
      <c r="F228">
        <f t="shared" si="42"/>
        <v>0.98213854917435461</v>
      </c>
      <c r="G228" s="8">
        <f t="shared" si="43"/>
        <v>0.98213854917435461</v>
      </c>
      <c r="H228" s="10">
        <f t="shared" si="44"/>
        <v>1.7861450825645386E-2</v>
      </c>
      <c r="I228" s="8">
        <f t="shared" si="45"/>
        <v>-1.8022891807500711E-2</v>
      </c>
      <c r="J228" s="10">
        <f t="shared" si="46"/>
        <v>100</v>
      </c>
      <c r="K228">
        <f t="shared" si="47"/>
        <v>1.8186284247432103E-2</v>
      </c>
      <c r="AB228">
        <v>0.97878250102539588</v>
      </c>
      <c r="AC228">
        <v>0</v>
      </c>
      <c r="AD228">
        <v>1</v>
      </c>
      <c r="AE228">
        <f t="shared" si="51"/>
        <v>150</v>
      </c>
      <c r="AF228">
        <f t="shared" si="52"/>
        <v>82</v>
      </c>
      <c r="AG228">
        <f t="shared" si="48"/>
        <v>0</v>
      </c>
      <c r="AH228">
        <f t="shared" si="49"/>
        <v>0.45333333333333337</v>
      </c>
      <c r="AI228">
        <f t="shared" si="50"/>
        <v>0</v>
      </c>
    </row>
    <row r="229" spans="1:35">
      <c r="A229">
        <v>948</v>
      </c>
      <c r="B229" s="8">
        <v>1</v>
      </c>
      <c r="C229" s="9">
        <v>0</v>
      </c>
      <c r="D229" s="10">
        <f t="shared" si="40"/>
        <v>1</v>
      </c>
      <c r="E229">
        <f t="shared" si="41"/>
        <v>1</v>
      </c>
      <c r="F229">
        <f t="shared" si="42"/>
        <v>0.98218041284823265</v>
      </c>
      <c r="G229" s="8">
        <f t="shared" si="43"/>
        <v>0.98218041284823265</v>
      </c>
      <c r="H229" s="10">
        <f t="shared" si="44"/>
        <v>1.7819587151767347E-2</v>
      </c>
      <c r="I229" s="8">
        <f t="shared" si="45"/>
        <v>-1.7980267697370173E-2</v>
      </c>
      <c r="J229" s="10">
        <f t="shared" si="46"/>
        <v>100</v>
      </c>
      <c r="K229">
        <f t="shared" si="47"/>
        <v>1.8142885888033734E-2</v>
      </c>
      <c r="AB229">
        <v>0.98213854917435461</v>
      </c>
      <c r="AC229">
        <v>0</v>
      </c>
      <c r="AD229">
        <v>1</v>
      </c>
      <c r="AE229">
        <f t="shared" si="51"/>
        <v>150</v>
      </c>
      <c r="AF229">
        <f t="shared" si="52"/>
        <v>83</v>
      </c>
      <c r="AG229">
        <f t="shared" si="48"/>
        <v>0</v>
      </c>
      <c r="AH229">
        <f t="shared" si="49"/>
        <v>0.44666666666666666</v>
      </c>
      <c r="AI229">
        <f t="shared" si="50"/>
        <v>0</v>
      </c>
    </row>
    <row r="230" spans="1:35">
      <c r="A230">
        <v>951.6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0.98291768927112355</v>
      </c>
      <c r="G230" s="8">
        <f t="shared" si="43"/>
        <v>0.98291768927112355</v>
      </c>
      <c r="H230" s="10">
        <f t="shared" si="44"/>
        <v>1.7082310728876449E-2</v>
      </c>
      <c r="I230" s="8">
        <f t="shared" si="45"/>
        <v>-1.7229896551329379E-2</v>
      </c>
      <c r="J230" s="10">
        <f t="shared" si="46"/>
        <v>100</v>
      </c>
      <c r="K230">
        <f t="shared" si="47"/>
        <v>1.737918740840215E-2</v>
      </c>
      <c r="AB230">
        <v>0.98218041284823265</v>
      </c>
      <c r="AC230">
        <v>0</v>
      </c>
      <c r="AD230">
        <v>1</v>
      </c>
      <c r="AE230">
        <f t="shared" si="51"/>
        <v>150</v>
      </c>
      <c r="AF230">
        <f t="shared" si="52"/>
        <v>84</v>
      </c>
      <c r="AG230">
        <f t="shared" si="48"/>
        <v>0</v>
      </c>
      <c r="AH230">
        <f t="shared" si="49"/>
        <v>0.43999999999999995</v>
      </c>
      <c r="AI230">
        <f t="shared" si="50"/>
        <v>0</v>
      </c>
    </row>
    <row r="231" spans="1:35">
      <c r="A231">
        <v>955.1</v>
      </c>
      <c r="B231" s="8">
        <v>1</v>
      </c>
      <c r="C231" s="9">
        <v>0</v>
      </c>
      <c r="D231" s="10">
        <f t="shared" si="40"/>
        <v>1</v>
      </c>
      <c r="E231">
        <f t="shared" si="41"/>
        <v>1</v>
      </c>
      <c r="F231">
        <f t="shared" si="42"/>
        <v>0.98360571761649285</v>
      </c>
      <c r="G231" s="8">
        <f t="shared" si="43"/>
        <v>0.98360571761649285</v>
      </c>
      <c r="H231" s="10">
        <f t="shared" si="44"/>
        <v>1.6394282383507153E-2</v>
      </c>
      <c r="I231" s="8">
        <f t="shared" si="45"/>
        <v>-1.653015570814062E-2</v>
      </c>
      <c r="J231" s="10">
        <f t="shared" si="46"/>
        <v>100</v>
      </c>
      <c r="K231">
        <f t="shared" si="47"/>
        <v>1.6667534653249414E-2</v>
      </c>
      <c r="AB231">
        <v>0.98291768927112355</v>
      </c>
      <c r="AC231">
        <v>0</v>
      </c>
      <c r="AD231">
        <v>1</v>
      </c>
      <c r="AE231">
        <f t="shared" si="51"/>
        <v>150</v>
      </c>
      <c r="AF231">
        <f t="shared" si="52"/>
        <v>85</v>
      </c>
      <c r="AG231">
        <f t="shared" si="48"/>
        <v>0</v>
      </c>
      <c r="AH231">
        <f t="shared" si="49"/>
        <v>0.43333333333333335</v>
      </c>
      <c r="AI231">
        <f t="shared" si="50"/>
        <v>0</v>
      </c>
    </row>
    <row r="232" spans="1:35">
      <c r="A232">
        <v>963.7</v>
      </c>
      <c r="B232" s="8">
        <v>1</v>
      </c>
      <c r="C232" s="9">
        <v>0</v>
      </c>
      <c r="D232" s="10">
        <f t="shared" si="40"/>
        <v>1</v>
      </c>
      <c r="E232">
        <f t="shared" si="41"/>
        <v>1</v>
      </c>
      <c r="F232">
        <f t="shared" si="42"/>
        <v>0.98518263194510902</v>
      </c>
      <c r="G232" s="8">
        <f t="shared" si="43"/>
        <v>0.98518263194510902</v>
      </c>
      <c r="H232" s="10">
        <f t="shared" si="44"/>
        <v>1.4817368054890978E-2</v>
      </c>
      <c r="I232" s="8">
        <f t="shared" si="45"/>
        <v>-1.492824185469775E-2</v>
      </c>
      <c r="J232" s="10">
        <f t="shared" si="46"/>
        <v>100</v>
      </c>
      <c r="K232">
        <f t="shared" si="47"/>
        <v>1.5040224598393602E-2</v>
      </c>
      <c r="AB232">
        <v>0.98360571761649285</v>
      </c>
      <c r="AC232">
        <v>0</v>
      </c>
      <c r="AD232">
        <v>1</v>
      </c>
      <c r="AE232">
        <f t="shared" si="51"/>
        <v>150</v>
      </c>
      <c r="AF232">
        <f t="shared" si="52"/>
        <v>86</v>
      </c>
      <c r="AG232">
        <f t="shared" si="48"/>
        <v>0</v>
      </c>
      <c r="AH232">
        <f t="shared" si="49"/>
        <v>0.42666666666666664</v>
      </c>
      <c r="AI232">
        <f t="shared" si="50"/>
        <v>0</v>
      </c>
    </row>
    <row r="233" spans="1:35">
      <c r="A233">
        <v>982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0.98805748996254616</v>
      </c>
      <c r="G233" s="8">
        <f t="shared" si="43"/>
        <v>0.98805748996254616</v>
      </c>
      <c r="H233" s="10">
        <f t="shared" si="44"/>
        <v>1.1942510037453835E-2</v>
      </c>
      <c r="I233" s="8">
        <f t="shared" si="45"/>
        <v>-1.2014394705937539E-2</v>
      </c>
      <c r="J233" s="10">
        <f t="shared" si="46"/>
        <v>100</v>
      </c>
      <c r="K233">
        <f t="shared" si="47"/>
        <v>1.2086857453918532E-2</v>
      </c>
      <c r="AB233">
        <v>0.98518263194510902</v>
      </c>
      <c r="AC233">
        <v>0</v>
      </c>
      <c r="AD233">
        <v>1</v>
      </c>
      <c r="AE233">
        <f t="shared" si="51"/>
        <v>150</v>
      </c>
      <c r="AF233">
        <f t="shared" si="52"/>
        <v>87</v>
      </c>
      <c r="AG233">
        <f t="shared" si="48"/>
        <v>0</v>
      </c>
      <c r="AH233">
        <f t="shared" si="49"/>
        <v>0.42000000000000004</v>
      </c>
      <c r="AI233">
        <f t="shared" si="50"/>
        <v>0</v>
      </c>
    </row>
    <row r="234" spans="1:35">
      <c r="A234">
        <v>984.6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0.988418484709357</v>
      </c>
      <c r="G234" s="8">
        <f t="shared" si="43"/>
        <v>0.988418484709357</v>
      </c>
      <c r="H234" s="10">
        <f t="shared" si="44"/>
        <v>1.1581515290642996E-2</v>
      </c>
      <c r="I234" s="8">
        <f t="shared" si="45"/>
        <v>-1.1649103394076328E-2</v>
      </c>
      <c r="J234" s="10">
        <f t="shared" si="46"/>
        <v>100</v>
      </c>
      <c r="K234">
        <f t="shared" si="47"/>
        <v>1.171721843511306E-2</v>
      </c>
      <c r="AB234">
        <v>0.98805748996254616</v>
      </c>
      <c r="AC234">
        <v>0</v>
      </c>
      <c r="AD234">
        <v>1</v>
      </c>
      <c r="AE234">
        <f t="shared" si="51"/>
        <v>150</v>
      </c>
      <c r="AF234">
        <f t="shared" si="52"/>
        <v>88</v>
      </c>
      <c r="AG234">
        <f t="shared" si="48"/>
        <v>0</v>
      </c>
      <c r="AH234">
        <f t="shared" si="49"/>
        <v>0.41333333333333333</v>
      </c>
      <c r="AI234">
        <f t="shared" si="50"/>
        <v>0</v>
      </c>
    </row>
    <row r="235" spans="1:35">
      <c r="A235">
        <v>998.9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0.99021936316891224</v>
      </c>
      <c r="G235" s="8">
        <f t="shared" si="43"/>
        <v>0.99021936316891224</v>
      </c>
      <c r="H235" s="10">
        <f t="shared" si="44"/>
        <v>9.7806368310877634E-3</v>
      </c>
      <c r="I235" s="8">
        <f t="shared" si="45"/>
        <v>-9.8287814399959546E-3</v>
      </c>
      <c r="J235" s="10">
        <f t="shared" si="46"/>
        <v>100</v>
      </c>
      <c r="K235">
        <f t="shared" si="47"/>
        <v>9.8772425533950863E-3</v>
      </c>
      <c r="AB235">
        <v>0.988418484709357</v>
      </c>
      <c r="AC235">
        <v>0</v>
      </c>
      <c r="AD235">
        <v>1</v>
      </c>
      <c r="AE235">
        <f t="shared" si="51"/>
        <v>150</v>
      </c>
      <c r="AF235">
        <f t="shared" si="52"/>
        <v>89</v>
      </c>
      <c r="AG235">
        <f t="shared" si="48"/>
        <v>0</v>
      </c>
      <c r="AH235">
        <f t="shared" si="49"/>
        <v>0.40666666666666662</v>
      </c>
      <c r="AI235">
        <f t="shared" si="50"/>
        <v>0</v>
      </c>
    </row>
    <row r="236" spans="1:35">
      <c r="A236">
        <v>1001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0.99045935976805943</v>
      </c>
      <c r="G236" s="8">
        <f t="shared" si="43"/>
        <v>0.99045935976805943</v>
      </c>
      <c r="H236" s="10">
        <f t="shared" si="44"/>
        <v>9.540640231940567E-3</v>
      </c>
      <c r="I236" s="8">
        <f t="shared" si="45"/>
        <v>-9.5864437023886542E-3</v>
      </c>
      <c r="J236" s="10">
        <f t="shared" si="46"/>
        <v>100</v>
      </c>
      <c r="K236">
        <f t="shared" si="47"/>
        <v>9.6325408386011349E-3</v>
      </c>
      <c r="AB236">
        <v>0.99021936316891224</v>
      </c>
      <c r="AC236">
        <v>0</v>
      </c>
      <c r="AD236">
        <v>1</v>
      </c>
      <c r="AE236">
        <f t="shared" si="51"/>
        <v>150</v>
      </c>
      <c r="AF236">
        <f t="shared" si="52"/>
        <v>90</v>
      </c>
      <c r="AG236">
        <f t="shared" si="48"/>
        <v>0</v>
      </c>
      <c r="AH236">
        <f t="shared" si="49"/>
        <v>0.4</v>
      </c>
      <c r="AI236">
        <f t="shared" si="50"/>
        <v>0</v>
      </c>
    </row>
    <row r="237" spans="1:35">
      <c r="A237">
        <v>1006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0.9910075572242647</v>
      </c>
      <c r="G237" s="8">
        <f t="shared" si="43"/>
        <v>0.9910075572242647</v>
      </c>
      <c r="H237" s="10">
        <f t="shared" si="44"/>
        <v>8.9924427757352987E-3</v>
      </c>
      <c r="I237" s="8">
        <f t="shared" si="45"/>
        <v>-9.0331188242482631E-3</v>
      </c>
      <c r="J237" s="10">
        <f t="shared" si="46"/>
        <v>100</v>
      </c>
      <c r="K237">
        <f t="shared" si="47"/>
        <v>9.074040566272203E-3</v>
      </c>
      <c r="AB237">
        <v>0.99045935976805943</v>
      </c>
      <c r="AC237">
        <v>0</v>
      </c>
      <c r="AD237">
        <v>1</v>
      </c>
      <c r="AE237">
        <f t="shared" si="51"/>
        <v>150</v>
      </c>
      <c r="AF237">
        <f t="shared" si="52"/>
        <v>91</v>
      </c>
      <c r="AG237">
        <f t="shared" si="48"/>
        <v>0</v>
      </c>
      <c r="AH237">
        <f t="shared" si="49"/>
        <v>0.39333333333333331</v>
      </c>
      <c r="AI237">
        <f t="shared" si="50"/>
        <v>0</v>
      </c>
    </row>
    <row r="238" spans="1:35">
      <c r="A238">
        <v>1024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0.99273476885219658</v>
      </c>
      <c r="G238" s="8">
        <f t="shared" si="43"/>
        <v>0.99273476885219658</v>
      </c>
      <c r="H238" s="10">
        <f t="shared" si="44"/>
        <v>7.2652311478034193E-3</v>
      </c>
      <c r="I238" s="8">
        <f t="shared" si="45"/>
        <v>-7.2917514685305693E-3</v>
      </c>
      <c r="J238" s="10">
        <f t="shared" si="46"/>
        <v>100</v>
      </c>
      <c r="K238">
        <f t="shared" si="47"/>
        <v>7.3184010228668677E-3</v>
      </c>
      <c r="AB238">
        <v>0.9910075572242647</v>
      </c>
      <c r="AC238">
        <v>0</v>
      </c>
      <c r="AD238">
        <v>1</v>
      </c>
      <c r="AE238">
        <f t="shared" si="51"/>
        <v>150</v>
      </c>
      <c r="AF238">
        <f t="shared" si="52"/>
        <v>92</v>
      </c>
      <c r="AG238">
        <f t="shared" si="48"/>
        <v>0</v>
      </c>
      <c r="AH238">
        <f t="shared" si="49"/>
        <v>0.38666666666666671</v>
      </c>
      <c r="AI238">
        <f t="shared" si="50"/>
        <v>0</v>
      </c>
    </row>
    <row r="239" spans="1:35">
      <c r="A239">
        <v>1027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0.9929887340758522</v>
      </c>
      <c r="G239" s="8">
        <f t="shared" si="43"/>
        <v>0.9929887340758522</v>
      </c>
      <c r="H239" s="10">
        <f t="shared" si="44"/>
        <v>7.0112659241478026E-3</v>
      </c>
      <c r="I239" s="8">
        <f t="shared" si="45"/>
        <v>-7.0359603428619064E-3</v>
      </c>
      <c r="J239" s="10">
        <f t="shared" si="46"/>
        <v>100</v>
      </c>
      <c r="K239">
        <f t="shared" si="47"/>
        <v>7.0607708663210549E-3</v>
      </c>
      <c r="AB239">
        <v>0.99273476885219658</v>
      </c>
      <c r="AC239">
        <v>0</v>
      </c>
      <c r="AD239">
        <v>1</v>
      </c>
      <c r="AE239">
        <f t="shared" si="51"/>
        <v>150</v>
      </c>
      <c r="AF239">
        <f t="shared" si="52"/>
        <v>93</v>
      </c>
      <c r="AG239">
        <f t="shared" si="48"/>
        <v>0</v>
      </c>
      <c r="AH239">
        <f t="shared" si="49"/>
        <v>0.38</v>
      </c>
      <c r="AI239">
        <f t="shared" si="50"/>
        <v>0</v>
      </c>
    </row>
    <row r="240" spans="1:35">
      <c r="A240">
        <v>1033</v>
      </c>
      <c r="B240" s="8">
        <v>1</v>
      </c>
      <c r="C240" s="9">
        <v>0</v>
      </c>
      <c r="D240" s="10">
        <f t="shared" si="40"/>
        <v>1</v>
      </c>
      <c r="E240">
        <f t="shared" si="41"/>
        <v>1</v>
      </c>
      <c r="F240">
        <f t="shared" si="42"/>
        <v>0.99347051498537753</v>
      </c>
      <c r="G240" s="8">
        <f t="shared" si="43"/>
        <v>0.99347051498537753</v>
      </c>
      <c r="H240" s="10">
        <f t="shared" si="44"/>
        <v>6.5294850146224714E-3</v>
      </c>
      <c r="I240" s="8">
        <f t="shared" si="45"/>
        <v>-6.5508953517734118E-3</v>
      </c>
      <c r="J240" s="10">
        <f t="shared" si="46"/>
        <v>100</v>
      </c>
      <c r="K240">
        <f t="shared" si="47"/>
        <v>6.5723993980018394E-3</v>
      </c>
      <c r="AB240">
        <v>0.9929887340758522</v>
      </c>
      <c r="AC240">
        <v>0</v>
      </c>
      <c r="AD240">
        <v>1</v>
      </c>
      <c r="AE240">
        <f t="shared" si="51"/>
        <v>150</v>
      </c>
      <c r="AF240">
        <f t="shared" si="52"/>
        <v>94</v>
      </c>
      <c r="AG240">
        <f t="shared" si="48"/>
        <v>0</v>
      </c>
      <c r="AH240">
        <f t="shared" si="49"/>
        <v>0.37333333333333329</v>
      </c>
      <c r="AI240">
        <f t="shared" si="50"/>
        <v>0</v>
      </c>
    </row>
    <row r="241" spans="1:35">
      <c r="A241">
        <v>1040</v>
      </c>
      <c r="B241" s="8">
        <v>1</v>
      </c>
      <c r="C241" s="9">
        <v>0</v>
      </c>
      <c r="D241" s="10">
        <f t="shared" si="40"/>
        <v>1</v>
      </c>
      <c r="E241">
        <f t="shared" si="41"/>
        <v>1</v>
      </c>
      <c r="F241">
        <f t="shared" si="42"/>
        <v>0.99399116509158281</v>
      </c>
      <c r="G241" s="8">
        <f t="shared" si="43"/>
        <v>0.99399116509158281</v>
      </c>
      <c r="H241" s="10">
        <f t="shared" si="44"/>
        <v>6.0088349084171933E-3</v>
      </c>
      <c r="I241" s="8">
        <f t="shared" si="45"/>
        <v>-6.0269606029078951E-3</v>
      </c>
      <c r="J241" s="10">
        <f t="shared" si="46"/>
        <v>100</v>
      </c>
      <c r="K241">
        <f t="shared" si="47"/>
        <v>6.0451592724806158E-3</v>
      </c>
      <c r="AB241">
        <v>0.99347051498537753</v>
      </c>
      <c r="AC241">
        <v>0</v>
      </c>
      <c r="AD241">
        <v>1</v>
      </c>
      <c r="AE241">
        <f t="shared" si="51"/>
        <v>150</v>
      </c>
      <c r="AF241">
        <f t="shared" si="52"/>
        <v>95</v>
      </c>
      <c r="AG241">
        <f t="shared" si="48"/>
        <v>0</v>
      </c>
      <c r="AH241">
        <f t="shared" si="49"/>
        <v>0.3666666666666667</v>
      </c>
      <c r="AI241">
        <f t="shared" si="50"/>
        <v>0</v>
      </c>
    </row>
    <row r="242" spans="1:35">
      <c r="A242">
        <v>1041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0.99406209516268929</v>
      </c>
      <c r="G242" s="8">
        <f t="shared" si="43"/>
        <v>0.99406209516268929</v>
      </c>
      <c r="H242" s="10">
        <f t="shared" si="44"/>
        <v>5.9379048373107146E-3</v>
      </c>
      <c r="I242" s="8">
        <f t="shared" si="45"/>
        <v>-5.9556042941463251E-3</v>
      </c>
      <c r="J242" s="10">
        <f t="shared" si="46"/>
        <v>100</v>
      </c>
      <c r="K242">
        <f t="shared" si="47"/>
        <v>5.9733741646581049E-3</v>
      </c>
      <c r="AB242">
        <v>0.99399116509158281</v>
      </c>
      <c r="AC242">
        <v>0</v>
      </c>
      <c r="AD242">
        <v>1</v>
      </c>
      <c r="AE242">
        <f t="shared" si="51"/>
        <v>150</v>
      </c>
      <c r="AF242">
        <f t="shared" si="52"/>
        <v>96</v>
      </c>
      <c r="AG242">
        <f t="shared" si="48"/>
        <v>0</v>
      </c>
      <c r="AH242">
        <f t="shared" si="49"/>
        <v>0.36</v>
      </c>
      <c r="AI242">
        <f t="shared" si="50"/>
        <v>0</v>
      </c>
    </row>
    <row r="243" spans="1:35">
      <c r="A243">
        <v>1075</v>
      </c>
      <c r="B243" s="8">
        <v>2</v>
      </c>
      <c r="C243" s="9">
        <v>0</v>
      </c>
      <c r="D243" s="10">
        <f t="shared" si="40"/>
        <v>2</v>
      </c>
      <c r="E243">
        <f t="shared" si="41"/>
        <v>1</v>
      </c>
      <c r="F243">
        <f t="shared" si="42"/>
        <v>0.99603628963496782</v>
      </c>
      <c r="G243" s="8">
        <f t="shared" si="43"/>
        <v>1.9920725792699356</v>
      </c>
      <c r="H243" s="10">
        <f t="shared" si="44"/>
        <v>7.9274207300643607E-3</v>
      </c>
      <c r="I243" s="8">
        <f t="shared" si="45"/>
        <v>-7.9431733696346211E-3</v>
      </c>
      <c r="J243" s="10">
        <f t="shared" si="46"/>
        <v>100</v>
      </c>
      <c r="K243">
        <f t="shared" si="47"/>
        <v>7.9589677731216404E-3</v>
      </c>
      <c r="AB243">
        <v>0.99406209516268929</v>
      </c>
      <c r="AC243">
        <v>0</v>
      </c>
      <c r="AD243">
        <v>1</v>
      </c>
      <c r="AE243">
        <f t="shared" si="51"/>
        <v>150</v>
      </c>
      <c r="AF243">
        <f t="shared" si="52"/>
        <v>97</v>
      </c>
      <c r="AG243">
        <f t="shared" si="48"/>
        <v>0</v>
      </c>
      <c r="AH243">
        <f t="shared" si="49"/>
        <v>0.35333333333333339</v>
      </c>
      <c r="AI243">
        <f t="shared" si="50"/>
        <v>0</v>
      </c>
    </row>
    <row r="244" spans="1:35">
      <c r="A244">
        <v>1076</v>
      </c>
      <c r="B244" s="8">
        <v>2</v>
      </c>
      <c r="C244" s="9">
        <v>0</v>
      </c>
      <c r="D244" s="10">
        <f t="shared" si="40"/>
        <v>2</v>
      </c>
      <c r="E244">
        <f t="shared" si="41"/>
        <v>1</v>
      </c>
      <c r="F244">
        <f t="shared" si="42"/>
        <v>0.99608317357755349</v>
      </c>
      <c r="G244" s="8">
        <f t="shared" si="43"/>
        <v>1.992166347155107</v>
      </c>
      <c r="H244" s="10">
        <f t="shared" si="44"/>
        <v>7.8336528448930132E-3</v>
      </c>
      <c r="I244" s="8">
        <f t="shared" si="45"/>
        <v>-7.849034552239155E-3</v>
      </c>
      <c r="J244" s="10">
        <f t="shared" si="46"/>
        <v>100</v>
      </c>
      <c r="K244">
        <f t="shared" si="47"/>
        <v>7.8644565561302466E-3</v>
      </c>
      <c r="AB244">
        <v>0.99603628963496782</v>
      </c>
      <c r="AC244">
        <v>0</v>
      </c>
      <c r="AD244">
        <v>2</v>
      </c>
      <c r="AE244">
        <f t="shared" si="51"/>
        <v>150</v>
      </c>
      <c r="AF244">
        <f t="shared" si="52"/>
        <v>99</v>
      </c>
      <c r="AG244">
        <f t="shared" si="48"/>
        <v>0</v>
      </c>
      <c r="AH244">
        <f t="shared" si="49"/>
        <v>0.33999999999999997</v>
      </c>
      <c r="AI244">
        <f t="shared" si="50"/>
        <v>0</v>
      </c>
    </row>
    <row r="245" spans="1:35">
      <c r="A245">
        <v>1077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0.99612950511790421</v>
      </c>
      <c r="G245" s="8">
        <f t="shared" si="43"/>
        <v>0.99612950511790421</v>
      </c>
      <c r="H245" s="10">
        <f t="shared" si="44"/>
        <v>3.8704948820957874E-3</v>
      </c>
      <c r="I245" s="8">
        <f t="shared" si="45"/>
        <v>-3.8780046313055595E-3</v>
      </c>
      <c r="J245" s="10">
        <f t="shared" si="46"/>
        <v>100</v>
      </c>
      <c r="K245">
        <f t="shared" si="47"/>
        <v>3.8855338208636501E-3</v>
      </c>
      <c r="AB245">
        <v>0.99608317357755349</v>
      </c>
      <c r="AC245">
        <v>0</v>
      </c>
      <c r="AD245">
        <v>2</v>
      </c>
      <c r="AE245">
        <f t="shared" si="51"/>
        <v>150</v>
      </c>
      <c r="AF245">
        <f t="shared" si="52"/>
        <v>101</v>
      </c>
      <c r="AG245">
        <f t="shared" si="48"/>
        <v>0</v>
      </c>
      <c r="AH245">
        <f t="shared" si="49"/>
        <v>0.32666666666666666</v>
      </c>
      <c r="AI245">
        <f t="shared" si="50"/>
        <v>0</v>
      </c>
    </row>
    <row r="246" spans="1:35">
      <c r="A246">
        <v>1088</v>
      </c>
      <c r="B246" s="8">
        <v>1</v>
      </c>
      <c r="C246" s="9">
        <v>0</v>
      </c>
      <c r="D246" s="10">
        <f t="shared" si="40"/>
        <v>1</v>
      </c>
      <c r="E246">
        <f t="shared" si="41"/>
        <v>1</v>
      </c>
      <c r="F246">
        <f t="shared" si="42"/>
        <v>0.99660448839669924</v>
      </c>
      <c r="G246" s="8">
        <f t="shared" si="43"/>
        <v>0.99660448839669924</v>
      </c>
      <c r="H246" s="10">
        <f t="shared" si="44"/>
        <v>3.3955116033007604E-3</v>
      </c>
      <c r="I246" s="8">
        <f t="shared" si="45"/>
        <v>-3.4012894356636341E-3</v>
      </c>
      <c r="J246" s="10">
        <f t="shared" si="46"/>
        <v>100</v>
      </c>
      <c r="K246">
        <f t="shared" si="47"/>
        <v>3.4070803842789579E-3</v>
      </c>
      <c r="AB246">
        <v>0.99612950511790421</v>
      </c>
      <c r="AC246">
        <v>0</v>
      </c>
      <c r="AD246">
        <v>1</v>
      </c>
      <c r="AE246">
        <f t="shared" si="51"/>
        <v>150</v>
      </c>
      <c r="AF246">
        <f t="shared" si="52"/>
        <v>102</v>
      </c>
      <c r="AG246">
        <f t="shared" si="48"/>
        <v>0</v>
      </c>
      <c r="AH246">
        <f t="shared" si="49"/>
        <v>0.31999999999999995</v>
      </c>
      <c r="AI246">
        <f t="shared" si="50"/>
        <v>0</v>
      </c>
    </row>
    <row r="247" spans="1:35">
      <c r="A247">
        <v>1094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0.99683860285325454</v>
      </c>
      <c r="G247" s="8">
        <f t="shared" si="43"/>
        <v>0.99683860285325454</v>
      </c>
      <c r="H247" s="10">
        <f t="shared" si="44"/>
        <v>3.1613971467454594E-3</v>
      </c>
      <c r="I247" s="8">
        <f t="shared" si="45"/>
        <v>-3.1664049198635276E-3</v>
      </c>
      <c r="J247" s="10">
        <f t="shared" si="46"/>
        <v>100</v>
      </c>
      <c r="K247">
        <f t="shared" si="47"/>
        <v>3.171423275238922E-3</v>
      </c>
      <c r="AB247">
        <v>0.99660448839669924</v>
      </c>
      <c r="AC247">
        <v>0</v>
      </c>
      <c r="AD247">
        <v>1</v>
      </c>
      <c r="AE247">
        <f t="shared" si="51"/>
        <v>150</v>
      </c>
      <c r="AF247">
        <f t="shared" si="52"/>
        <v>103</v>
      </c>
      <c r="AG247">
        <f t="shared" si="48"/>
        <v>0</v>
      </c>
      <c r="AH247">
        <f t="shared" si="49"/>
        <v>0.31333333333333335</v>
      </c>
      <c r="AI247">
        <f t="shared" si="50"/>
        <v>0</v>
      </c>
    </row>
    <row r="248" spans="1:35">
      <c r="A248">
        <v>1102</v>
      </c>
      <c r="B248" s="8">
        <v>1</v>
      </c>
      <c r="C248" s="9">
        <v>0</v>
      </c>
      <c r="D248" s="10">
        <f t="shared" si="40"/>
        <v>1</v>
      </c>
      <c r="E248">
        <f t="shared" si="41"/>
        <v>1</v>
      </c>
      <c r="F248">
        <f t="shared" si="42"/>
        <v>0.99712591251398008</v>
      </c>
      <c r="G248" s="8">
        <f t="shared" si="43"/>
        <v>0.99712591251398008</v>
      </c>
      <c r="H248" s="10">
        <f t="shared" si="44"/>
        <v>2.8740874860199161E-3</v>
      </c>
      <c r="I248" s="8">
        <f t="shared" si="45"/>
        <v>-2.878225606240199E-3</v>
      </c>
      <c r="J248" s="10">
        <f t="shared" si="46"/>
        <v>100</v>
      </c>
      <c r="K248">
        <f t="shared" si="47"/>
        <v>2.8823716743793079E-3</v>
      </c>
      <c r="AB248">
        <v>0.99683860285325454</v>
      </c>
      <c r="AC248">
        <v>0</v>
      </c>
      <c r="AD248">
        <v>1</v>
      </c>
      <c r="AE248">
        <f t="shared" si="51"/>
        <v>150</v>
      </c>
      <c r="AF248">
        <f t="shared" si="52"/>
        <v>104</v>
      </c>
      <c r="AG248">
        <f t="shared" si="48"/>
        <v>0</v>
      </c>
      <c r="AH248">
        <f t="shared" si="49"/>
        <v>0.30666666666666664</v>
      </c>
      <c r="AI248">
        <f t="shared" si="50"/>
        <v>0</v>
      </c>
    </row>
    <row r="249" spans="1:35">
      <c r="A249">
        <v>1104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0.99719357528709807</v>
      </c>
      <c r="G249" s="8">
        <f t="shared" si="43"/>
        <v>0.99719357528709807</v>
      </c>
      <c r="H249" s="10">
        <f t="shared" si="44"/>
        <v>2.8064247129019337E-3</v>
      </c>
      <c r="I249" s="8">
        <f t="shared" si="45"/>
        <v>-2.8103701060980938E-3</v>
      </c>
      <c r="J249" s="10">
        <f t="shared" si="46"/>
        <v>100</v>
      </c>
      <c r="K249">
        <f t="shared" si="47"/>
        <v>2.8143228982336226E-3</v>
      </c>
      <c r="AB249">
        <v>0.99712591251398008</v>
      </c>
      <c r="AC249">
        <v>0</v>
      </c>
      <c r="AD249">
        <v>1</v>
      </c>
      <c r="AE249">
        <f t="shared" si="51"/>
        <v>150</v>
      </c>
      <c r="AF249">
        <f t="shared" si="52"/>
        <v>105</v>
      </c>
      <c r="AG249">
        <f t="shared" si="48"/>
        <v>0</v>
      </c>
      <c r="AH249">
        <f t="shared" si="49"/>
        <v>0.30000000000000004</v>
      </c>
      <c r="AI249">
        <f t="shared" si="50"/>
        <v>0</v>
      </c>
    </row>
    <row r="250" spans="1:35">
      <c r="A250">
        <v>1123</v>
      </c>
      <c r="B250" s="8">
        <v>1</v>
      </c>
      <c r="C250" s="9">
        <v>0</v>
      </c>
      <c r="D250" s="10">
        <f t="shared" si="40"/>
        <v>1</v>
      </c>
      <c r="E250">
        <f t="shared" si="41"/>
        <v>1</v>
      </c>
      <c r="F250">
        <f t="shared" si="42"/>
        <v>0.99776216318793831</v>
      </c>
      <c r="G250" s="8">
        <f t="shared" si="43"/>
        <v>0.99776216318793831</v>
      </c>
      <c r="H250" s="10">
        <f t="shared" si="44"/>
        <v>2.2378368120616887E-3</v>
      </c>
      <c r="I250" s="8">
        <f t="shared" si="45"/>
        <v>-2.2403445107725766E-3</v>
      </c>
      <c r="J250" s="10">
        <f t="shared" si="46"/>
        <v>100</v>
      </c>
      <c r="K250">
        <f t="shared" si="47"/>
        <v>2.2428559576879547E-3</v>
      </c>
      <c r="AB250">
        <v>0.99719357528709807</v>
      </c>
      <c r="AC250">
        <v>0</v>
      </c>
      <c r="AD250">
        <v>1</v>
      </c>
      <c r="AE250">
        <f t="shared" si="51"/>
        <v>150</v>
      </c>
      <c r="AF250">
        <f t="shared" si="52"/>
        <v>106</v>
      </c>
      <c r="AG250">
        <f t="shared" si="48"/>
        <v>0</v>
      </c>
      <c r="AH250">
        <f t="shared" si="49"/>
        <v>0.29333333333333333</v>
      </c>
      <c r="AI250">
        <f t="shared" si="50"/>
        <v>0</v>
      </c>
    </row>
    <row r="251" spans="1:35">
      <c r="A251">
        <v>1130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0.9979413136462354</v>
      </c>
      <c r="G251" s="8">
        <f t="shared" si="43"/>
        <v>0.9979413136462354</v>
      </c>
      <c r="H251" s="10">
        <f t="shared" si="44"/>
        <v>2.058686353764605E-3</v>
      </c>
      <c r="I251" s="8">
        <f t="shared" si="45"/>
        <v>-2.0608083613817959E-3</v>
      </c>
      <c r="J251" s="10">
        <f t="shared" si="46"/>
        <v>100</v>
      </c>
      <c r="K251">
        <f t="shared" si="47"/>
        <v>2.0629332863699814E-3</v>
      </c>
      <c r="AB251">
        <v>0.99776216318793831</v>
      </c>
      <c r="AC251">
        <v>0</v>
      </c>
      <c r="AD251">
        <v>1</v>
      </c>
      <c r="AE251">
        <f t="shared" si="51"/>
        <v>150</v>
      </c>
      <c r="AF251">
        <f t="shared" si="52"/>
        <v>107</v>
      </c>
      <c r="AG251">
        <f t="shared" si="48"/>
        <v>0</v>
      </c>
      <c r="AH251">
        <f t="shared" si="49"/>
        <v>0.28666666666666663</v>
      </c>
      <c r="AI251">
        <f t="shared" si="50"/>
        <v>0</v>
      </c>
    </row>
    <row r="252" spans="1:35">
      <c r="A252">
        <v>1132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0.99798981866021241</v>
      </c>
      <c r="G252" s="8">
        <f t="shared" si="43"/>
        <v>0.99798981866021241</v>
      </c>
      <c r="H252" s="10">
        <f t="shared" si="44"/>
        <v>2.0101813397875867E-3</v>
      </c>
      <c r="I252" s="8">
        <f t="shared" si="45"/>
        <v>-2.0122044659853493E-3</v>
      </c>
      <c r="J252" s="10">
        <f t="shared" si="46"/>
        <v>100</v>
      </c>
      <c r="K252">
        <f t="shared" si="47"/>
        <v>2.0142303079666961E-3</v>
      </c>
      <c r="AB252">
        <v>0.9979413136462354</v>
      </c>
      <c r="AC252">
        <v>0</v>
      </c>
      <c r="AD252">
        <v>1</v>
      </c>
      <c r="AE252">
        <f t="shared" si="51"/>
        <v>150</v>
      </c>
      <c r="AF252">
        <f t="shared" si="52"/>
        <v>108</v>
      </c>
      <c r="AG252">
        <f t="shared" si="48"/>
        <v>0</v>
      </c>
      <c r="AH252">
        <f t="shared" si="49"/>
        <v>0.28000000000000003</v>
      </c>
      <c r="AI252">
        <f t="shared" si="50"/>
        <v>0</v>
      </c>
    </row>
    <row r="253" spans="1:35">
      <c r="A253">
        <v>1138</v>
      </c>
      <c r="B253" s="8">
        <v>2</v>
      </c>
      <c r="C253" s="9">
        <v>0</v>
      </c>
      <c r="D253" s="10">
        <f t="shared" si="40"/>
        <v>2</v>
      </c>
      <c r="E253">
        <f t="shared" si="41"/>
        <v>1</v>
      </c>
      <c r="F253">
        <f t="shared" si="42"/>
        <v>0.99812859642905616</v>
      </c>
      <c r="G253" s="8">
        <f t="shared" si="43"/>
        <v>1.9962571928581123</v>
      </c>
      <c r="H253" s="10">
        <f t="shared" si="44"/>
        <v>3.7428071418876829E-3</v>
      </c>
      <c r="I253" s="8">
        <f t="shared" si="45"/>
        <v>-3.7463136686470824E-3</v>
      </c>
      <c r="J253" s="10">
        <f t="shared" si="46"/>
        <v>100</v>
      </c>
      <c r="K253">
        <f t="shared" si="47"/>
        <v>3.7498245769914777E-3</v>
      </c>
      <c r="AB253">
        <v>0.99798981866021241</v>
      </c>
      <c r="AC253">
        <v>0</v>
      </c>
      <c r="AD253">
        <v>1</v>
      </c>
      <c r="AE253">
        <f t="shared" si="51"/>
        <v>150</v>
      </c>
      <c r="AF253">
        <f t="shared" si="52"/>
        <v>109</v>
      </c>
      <c r="AG253">
        <f t="shared" si="48"/>
        <v>0</v>
      </c>
      <c r="AH253">
        <f t="shared" si="49"/>
        <v>0.27333333333333332</v>
      </c>
      <c r="AI253">
        <f t="shared" si="50"/>
        <v>0</v>
      </c>
    </row>
    <row r="254" spans="1:35">
      <c r="A254">
        <v>1145</v>
      </c>
      <c r="B254" s="8">
        <v>1</v>
      </c>
      <c r="C254" s="9">
        <v>0</v>
      </c>
      <c r="D254" s="10">
        <f t="shared" si="40"/>
        <v>1</v>
      </c>
      <c r="E254">
        <f t="shared" si="41"/>
        <v>1</v>
      </c>
      <c r="F254">
        <f t="shared" si="42"/>
        <v>0.99827846261781361</v>
      </c>
      <c r="G254" s="8">
        <f t="shared" si="43"/>
        <v>0.99827846261781361</v>
      </c>
      <c r="H254" s="10">
        <f t="shared" si="44"/>
        <v>1.7215373821863889E-3</v>
      </c>
      <c r="I254" s="8">
        <f t="shared" si="45"/>
        <v>-1.7230209305660073E-3</v>
      </c>
      <c r="J254" s="10">
        <f t="shared" si="46"/>
        <v>100</v>
      </c>
      <c r="K254">
        <f t="shared" si="47"/>
        <v>1.7245061840480392E-3</v>
      </c>
      <c r="AB254">
        <v>0.99812859642905616</v>
      </c>
      <c r="AC254">
        <v>0</v>
      </c>
      <c r="AD254">
        <v>2</v>
      </c>
      <c r="AE254">
        <f t="shared" si="51"/>
        <v>150</v>
      </c>
      <c r="AF254">
        <f t="shared" si="52"/>
        <v>111</v>
      </c>
      <c r="AG254">
        <f t="shared" si="48"/>
        <v>0</v>
      </c>
      <c r="AH254">
        <f t="shared" si="49"/>
        <v>0.26</v>
      </c>
      <c r="AI254">
        <f t="shared" si="50"/>
        <v>0</v>
      </c>
    </row>
    <row r="255" spans="1:35">
      <c r="A255">
        <v>1148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0.9983389653481084</v>
      </c>
      <c r="G255" s="8">
        <f t="shared" si="43"/>
        <v>0.9983389653481084</v>
      </c>
      <c r="H255" s="10">
        <f t="shared" si="44"/>
        <v>1.6610346518916019E-3</v>
      </c>
      <c r="I255" s="8">
        <f t="shared" si="45"/>
        <v>-1.6624156994727941E-3</v>
      </c>
      <c r="J255" s="10">
        <f t="shared" si="46"/>
        <v>100</v>
      </c>
      <c r="K255">
        <f t="shared" si="47"/>
        <v>1.6637982784859244E-3</v>
      </c>
      <c r="AB255">
        <v>0.99827846261781361</v>
      </c>
      <c r="AC255">
        <v>0</v>
      </c>
      <c r="AD255">
        <v>1</v>
      </c>
      <c r="AE255">
        <f t="shared" si="51"/>
        <v>150</v>
      </c>
      <c r="AF255">
        <f t="shared" si="52"/>
        <v>112</v>
      </c>
      <c r="AG255">
        <f t="shared" si="48"/>
        <v>0</v>
      </c>
      <c r="AH255">
        <f t="shared" si="49"/>
        <v>0.2533333333333333</v>
      </c>
      <c r="AI255">
        <f t="shared" si="50"/>
        <v>0</v>
      </c>
    </row>
    <row r="256" spans="1:35">
      <c r="A256">
        <v>1152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0.99841634622861308</v>
      </c>
      <c r="G256" s="8">
        <f t="shared" si="43"/>
        <v>0.99841634622861308</v>
      </c>
      <c r="H256" s="10">
        <f t="shared" si="44"/>
        <v>1.583653771386917E-3</v>
      </c>
      <c r="I256" s="8">
        <f t="shared" si="45"/>
        <v>-1.5849090765082416E-3</v>
      </c>
      <c r="J256" s="10">
        <f t="shared" si="46"/>
        <v>100</v>
      </c>
      <c r="K256">
        <f t="shared" si="47"/>
        <v>1.586165708693534E-3</v>
      </c>
      <c r="AB256">
        <v>0.9983389653481084</v>
      </c>
      <c r="AC256">
        <v>0</v>
      </c>
      <c r="AD256">
        <v>1</v>
      </c>
      <c r="AE256">
        <f t="shared" si="51"/>
        <v>150</v>
      </c>
      <c r="AF256">
        <f t="shared" si="52"/>
        <v>113</v>
      </c>
      <c r="AG256">
        <f t="shared" si="48"/>
        <v>0</v>
      </c>
      <c r="AH256">
        <f t="shared" si="49"/>
        <v>0.2466666666666667</v>
      </c>
      <c r="AI256">
        <f t="shared" si="50"/>
        <v>0</v>
      </c>
    </row>
    <row r="257" spans="1:35">
      <c r="A257">
        <v>1155</v>
      </c>
      <c r="B257" s="8">
        <v>1</v>
      </c>
      <c r="C257" s="9">
        <v>0</v>
      </c>
      <c r="D257" s="10">
        <f t="shared" si="40"/>
        <v>1</v>
      </c>
      <c r="E257">
        <f t="shared" si="41"/>
        <v>1</v>
      </c>
      <c r="F257">
        <f t="shared" si="42"/>
        <v>0.99847201051274914</v>
      </c>
      <c r="G257" s="8">
        <f t="shared" si="43"/>
        <v>0.99847201051274914</v>
      </c>
      <c r="H257" s="10">
        <f t="shared" si="44"/>
        <v>1.5279894872508581E-3</v>
      </c>
      <c r="I257" s="8">
        <f t="shared" si="45"/>
        <v>-1.5291580537106397E-3</v>
      </c>
      <c r="J257" s="10">
        <f t="shared" si="46"/>
        <v>100</v>
      </c>
      <c r="K257">
        <f t="shared" si="47"/>
        <v>1.530327812059733E-3</v>
      </c>
      <c r="AB257">
        <v>0.99841634622861308</v>
      </c>
      <c r="AC257">
        <v>0</v>
      </c>
      <c r="AD257">
        <v>1</v>
      </c>
      <c r="AE257">
        <f t="shared" si="51"/>
        <v>150</v>
      </c>
      <c r="AF257">
        <f t="shared" si="52"/>
        <v>114</v>
      </c>
      <c r="AG257">
        <f t="shared" si="48"/>
        <v>0</v>
      </c>
      <c r="AH257">
        <f t="shared" si="49"/>
        <v>0.24</v>
      </c>
      <c r="AI257">
        <f t="shared" si="50"/>
        <v>0</v>
      </c>
    </row>
    <row r="258" spans="1:35">
      <c r="A258">
        <v>1157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0.99850803039309766</v>
      </c>
      <c r="G258" s="8">
        <f t="shared" si="43"/>
        <v>0.99850803039309766</v>
      </c>
      <c r="H258" s="10">
        <f t="shared" si="44"/>
        <v>1.4919696069023436E-3</v>
      </c>
      <c r="I258" s="8">
        <f t="shared" si="45"/>
        <v>-1.4930837018246972E-3</v>
      </c>
      <c r="J258" s="10">
        <f t="shared" si="46"/>
        <v>100</v>
      </c>
      <c r="K258">
        <f t="shared" si="47"/>
        <v>1.4941989062571459E-3</v>
      </c>
      <c r="AB258">
        <v>0.99847201051274914</v>
      </c>
      <c r="AC258">
        <v>0</v>
      </c>
      <c r="AD258">
        <v>1</v>
      </c>
      <c r="AE258">
        <f t="shared" si="51"/>
        <v>150</v>
      </c>
      <c r="AF258">
        <f t="shared" si="52"/>
        <v>115</v>
      </c>
      <c r="AG258">
        <f t="shared" si="48"/>
        <v>0</v>
      </c>
      <c r="AH258">
        <f t="shared" si="49"/>
        <v>0.23333333333333328</v>
      </c>
      <c r="AI258">
        <f t="shared" si="50"/>
        <v>0</v>
      </c>
    </row>
    <row r="259" spans="1:35">
      <c r="A259">
        <v>1162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0.99859441406066052</v>
      </c>
      <c r="G259" s="8">
        <f t="shared" si="43"/>
        <v>0.99859441406066052</v>
      </c>
      <c r="H259" s="10">
        <f t="shared" si="44"/>
        <v>1.4055859393394821E-3</v>
      </c>
      <c r="I259" s="8">
        <f t="shared" si="45"/>
        <v>-1.4065747018916846E-3</v>
      </c>
      <c r="J259" s="10">
        <f t="shared" si="46"/>
        <v>100</v>
      </c>
      <c r="K259">
        <f t="shared" si="47"/>
        <v>1.4075643920576733E-3</v>
      </c>
      <c r="AB259">
        <v>0.99850803039309766</v>
      </c>
      <c r="AC259">
        <v>0</v>
      </c>
      <c r="AD259">
        <v>1</v>
      </c>
      <c r="AE259">
        <f t="shared" si="51"/>
        <v>150</v>
      </c>
      <c r="AF259">
        <f t="shared" si="52"/>
        <v>116</v>
      </c>
      <c r="AG259">
        <f t="shared" si="48"/>
        <v>0</v>
      </c>
      <c r="AH259">
        <f t="shared" si="49"/>
        <v>0.22666666666666668</v>
      </c>
      <c r="AI259">
        <f t="shared" si="50"/>
        <v>0</v>
      </c>
    </row>
    <row r="260" spans="1:35">
      <c r="A260">
        <v>1169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0.99870702485354712</v>
      </c>
      <c r="G260" s="8">
        <f t="shared" si="43"/>
        <v>0.99870702485354712</v>
      </c>
      <c r="H260" s="10">
        <f t="shared" si="44"/>
        <v>1.2929751464528794E-3</v>
      </c>
      <c r="I260" s="8">
        <f t="shared" si="45"/>
        <v>-1.2938117600423597E-3</v>
      </c>
      <c r="J260" s="10">
        <f t="shared" si="46"/>
        <v>100</v>
      </c>
      <c r="K260">
        <f t="shared" si="47"/>
        <v>1.294649095556812E-3</v>
      </c>
      <c r="AB260">
        <v>0.99859441406066052</v>
      </c>
      <c r="AC260">
        <v>0</v>
      </c>
      <c r="AD260">
        <v>1</v>
      </c>
      <c r="AE260">
        <f t="shared" si="51"/>
        <v>150</v>
      </c>
      <c r="AF260">
        <f t="shared" si="52"/>
        <v>117</v>
      </c>
      <c r="AG260">
        <f t="shared" si="48"/>
        <v>0</v>
      </c>
      <c r="AH260">
        <f t="shared" si="49"/>
        <v>0.21999999999999997</v>
      </c>
      <c r="AI260">
        <f t="shared" si="50"/>
        <v>0</v>
      </c>
    </row>
    <row r="261" spans="1:35">
      <c r="A261">
        <v>1192</v>
      </c>
      <c r="B261" s="8">
        <v>1</v>
      </c>
      <c r="C261" s="9">
        <v>0</v>
      </c>
      <c r="D261" s="10">
        <f t="shared" ref="D261:D292" si="53">B261+C261</f>
        <v>1</v>
      </c>
      <c r="E261">
        <f t="shared" ref="E261:E292" si="54">IF(D261=0,"",B261/D261)</f>
        <v>1</v>
      </c>
      <c r="F261">
        <f t="shared" ref="F261:F292" si="55">1/(1+EXP(-$M$5-$M$6*A261))</f>
        <v>0.99901734640780837</v>
      </c>
      <c r="G261" s="8">
        <f t="shared" ref="G261:G292" si="56">D261*F261</f>
        <v>0.99901734640780837</v>
      </c>
      <c r="H261" s="10">
        <f t="shared" ref="H261:H292" si="57">D261-G261</f>
        <v>9.8265359219162907E-4</v>
      </c>
      <c r="I261" s="8">
        <f t="shared" ref="I261:I292" si="58">IFERROR(D261*(E261*LN(F261)+(1-E261)*LN(1-F261)),0)</f>
        <v>-9.8313671275211938E-4</v>
      </c>
      <c r="J261" s="10">
        <f t="shared" ref="J261:J292" si="59">100*IF(F261&gt;=$X$10,B261/D261,C261/D261)</f>
        <v>100</v>
      </c>
      <c r="K261">
        <f t="shared" ref="K261:K292" si="60">IFERROR((B261-G261)^2/G261+(C261-H261)^2/H261,0)</f>
        <v>9.8362015006544287E-4</v>
      </c>
      <c r="AB261">
        <v>0.99870702485354712</v>
      </c>
      <c r="AC261">
        <v>0</v>
      </c>
      <c r="AD261">
        <v>1</v>
      </c>
      <c r="AE261">
        <f t="shared" si="51"/>
        <v>150</v>
      </c>
      <c r="AF261">
        <f t="shared" si="52"/>
        <v>118</v>
      </c>
      <c r="AG261">
        <f t="shared" ref="AG261:AG293" si="61">1-AE261/AE$293</f>
        <v>0</v>
      </c>
      <c r="AH261">
        <f t="shared" ref="AH261:AH293" si="62">1-AF261/AF$293</f>
        <v>0.21333333333333337</v>
      </c>
      <c r="AI261">
        <f t="shared" ref="AI261:AI293" si="63">(AG261-AG262)*AH261</f>
        <v>0</v>
      </c>
    </row>
    <row r="262" spans="1:35">
      <c r="A262">
        <v>1203</v>
      </c>
      <c r="B262" s="8">
        <v>1</v>
      </c>
      <c r="C262" s="9">
        <v>0</v>
      </c>
      <c r="D262" s="10">
        <f t="shared" si="53"/>
        <v>1</v>
      </c>
      <c r="E262">
        <f t="shared" si="54"/>
        <v>1</v>
      </c>
      <c r="F262">
        <f t="shared" si="55"/>
        <v>0.99913824326560141</v>
      </c>
      <c r="G262" s="8">
        <f t="shared" si="56"/>
        <v>0.99913824326560141</v>
      </c>
      <c r="H262" s="10">
        <f t="shared" si="57"/>
        <v>8.617567343985888E-4</v>
      </c>
      <c r="I262" s="8">
        <f t="shared" si="58"/>
        <v>-8.6212826019180071E-4</v>
      </c>
      <c r="J262" s="10">
        <f t="shared" si="59"/>
        <v>100</v>
      </c>
      <c r="K262">
        <f t="shared" si="60"/>
        <v>8.6249999958164702E-4</v>
      </c>
      <c r="AB262">
        <v>0.99901734640780837</v>
      </c>
      <c r="AC262">
        <v>0</v>
      </c>
      <c r="AD262">
        <v>1</v>
      </c>
      <c r="AE262">
        <f t="shared" ref="AE262:AE293" si="64">AE261+AC262</f>
        <v>150</v>
      </c>
      <c r="AF262">
        <f t="shared" ref="AF262:AF293" si="65">AF261+AD262</f>
        <v>119</v>
      </c>
      <c r="AG262">
        <f t="shared" si="61"/>
        <v>0</v>
      </c>
      <c r="AH262">
        <f t="shared" si="62"/>
        <v>0.20666666666666667</v>
      </c>
      <c r="AI262">
        <f t="shared" si="63"/>
        <v>0</v>
      </c>
    </row>
    <row r="263" spans="1:35">
      <c r="A263">
        <v>1206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0.9991685545219432</v>
      </c>
      <c r="G263" s="8">
        <f t="shared" si="56"/>
        <v>0.9991685545219432</v>
      </c>
      <c r="H263" s="10">
        <f t="shared" si="57"/>
        <v>8.3144547805680258E-4</v>
      </c>
      <c r="I263" s="8">
        <f t="shared" si="58"/>
        <v>-8.3179132056103889E-4</v>
      </c>
      <c r="J263" s="10">
        <f t="shared" si="59"/>
        <v>100</v>
      </c>
      <c r="K263">
        <f t="shared" si="60"/>
        <v>8.3213735489765439E-4</v>
      </c>
      <c r="AB263">
        <v>0.99913824326560141</v>
      </c>
      <c r="AC263">
        <v>0</v>
      </c>
      <c r="AD263">
        <v>1</v>
      </c>
      <c r="AE263">
        <f t="shared" si="64"/>
        <v>150</v>
      </c>
      <c r="AF263">
        <f t="shared" si="65"/>
        <v>120</v>
      </c>
      <c r="AG263">
        <f t="shared" si="61"/>
        <v>0</v>
      </c>
      <c r="AH263">
        <f t="shared" si="62"/>
        <v>0.19999999999999996</v>
      </c>
      <c r="AI263">
        <f t="shared" si="63"/>
        <v>0</v>
      </c>
    </row>
    <row r="264" spans="1:35">
      <c r="A264">
        <v>1207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0.99917841966597831</v>
      </c>
      <c r="G264" s="8">
        <f t="shared" si="56"/>
        <v>0.99917841966597831</v>
      </c>
      <c r="H264" s="10">
        <f t="shared" si="57"/>
        <v>8.2158033402168762E-4</v>
      </c>
      <c r="I264" s="8">
        <f t="shared" si="58"/>
        <v>-8.2191801611229155E-4</v>
      </c>
      <c r="J264" s="10">
        <f t="shared" si="59"/>
        <v>100</v>
      </c>
      <c r="K264">
        <f t="shared" si="60"/>
        <v>8.222558832849282E-4</v>
      </c>
      <c r="AB264">
        <v>0.9991685545219432</v>
      </c>
      <c r="AC264">
        <v>0</v>
      </c>
      <c r="AD264">
        <v>1</v>
      </c>
      <c r="AE264">
        <f t="shared" si="64"/>
        <v>150</v>
      </c>
      <c r="AF264">
        <f t="shared" si="65"/>
        <v>121</v>
      </c>
      <c r="AG264">
        <f t="shared" si="61"/>
        <v>0</v>
      </c>
      <c r="AH264">
        <f t="shared" si="62"/>
        <v>0.19333333333333336</v>
      </c>
      <c r="AI264">
        <f t="shared" si="63"/>
        <v>0</v>
      </c>
    </row>
    <row r="265" spans="1:35">
      <c r="A265">
        <v>1214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0.99924427731335164</v>
      </c>
      <c r="G265" s="8">
        <f t="shared" si="56"/>
        <v>0.99924427731335164</v>
      </c>
      <c r="H265" s="10">
        <f t="shared" si="57"/>
        <v>7.5572268664836351E-4</v>
      </c>
      <c r="I265" s="8">
        <f t="shared" si="58"/>
        <v>-7.5600838898814949E-4</v>
      </c>
      <c r="J265" s="10">
        <f t="shared" si="59"/>
        <v>100</v>
      </c>
      <c r="K265">
        <f t="shared" si="60"/>
        <v>7.5629423535980632E-4</v>
      </c>
      <c r="AB265">
        <v>0.99917841966597831</v>
      </c>
      <c r="AC265">
        <v>0</v>
      </c>
      <c r="AD265">
        <v>1</v>
      </c>
      <c r="AE265">
        <f t="shared" si="64"/>
        <v>150</v>
      </c>
      <c r="AF265">
        <f t="shared" si="65"/>
        <v>122</v>
      </c>
      <c r="AG265">
        <f t="shared" si="61"/>
        <v>0</v>
      </c>
      <c r="AH265">
        <f t="shared" si="62"/>
        <v>0.18666666666666665</v>
      </c>
      <c r="AI265">
        <f t="shared" si="63"/>
        <v>0</v>
      </c>
    </row>
    <row r="266" spans="1:35">
      <c r="A266">
        <v>1217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0.99927086167138923</v>
      </c>
      <c r="G266" s="8">
        <f t="shared" si="56"/>
        <v>0.99927086167138923</v>
      </c>
      <c r="H266" s="10">
        <f t="shared" si="57"/>
        <v>7.2913832861076777E-4</v>
      </c>
      <c r="I266" s="8">
        <f t="shared" si="58"/>
        <v>-7.2940427924628507E-4</v>
      </c>
      <c r="J266" s="10">
        <f t="shared" si="59"/>
        <v>100</v>
      </c>
      <c r="K266">
        <f t="shared" si="60"/>
        <v>7.2967035923693856E-4</v>
      </c>
      <c r="AB266">
        <v>0.99924427731335164</v>
      </c>
      <c r="AC266">
        <v>0</v>
      </c>
      <c r="AD266">
        <v>1</v>
      </c>
      <c r="AE266">
        <f t="shared" si="64"/>
        <v>150</v>
      </c>
      <c r="AF266">
        <f t="shared" si="65"/>
        <v>123</v>
      </c>
      <c r="AG266">
        <f t="shared" si="61"/>
        <v>0</v>
      </c>
      <c r="AH266">
        <f t="shared" si="62"/>
        <v>0.18000000000000005</v>
      </c>
      <c r="AI266">
        <f t="shared" si="63"/>
        <v>0</v>
      </c>
    </row>
    <row r="267" spans="1:35">
      <c r="A267">
        <v>1223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0.9993212596619202</v>
      </c>
      <c r="G267" s="8">
        <f t="shared" si="56"/>
        <v>0.9993212596619202</v>
      </c>
      <c r="H267" s="10">
        <f t="shared" si="57"/>
        <v>6.7874033807979739E-4</v>
      </c>
      <c r="I267" s="8">
        <f t="shared" si="58"/>
        <v>-6.7897078658543035E-4</v>
      </c>
      <c r="J267" s="10">
        <f t="shared" si="59"/>
        <v>100</v>
      </c>
      <c r="K267">
        <f t="shared" si="60"/>
        <v>6.7920133942654399E-4</v>
      </c>
      <c r="AB267">
        <v>0.99927086167138923</v>
      </c>
      <c r="AC267">
        <v>0</v>
      </c>
      <c r="AD267">
        <v>1</v>
      </c>
      <c r="AE267">
        <f t="shared" si="64"/>
        <v>150</v>
      </c>
      <c r="AF267">
        <f t="shared" si="65"/>
        <v>124</v>
      </c>
      <c r="AG267">
        <f t="shared" si="61"/>
        <v>0</v>
      </c>
      <c r="AH267">
        <f t="shared" si="62"/>
        <v>0.17333333333333334</v>
      </c>
      <c r="AI267">
        <f t="shared" si="63"/>
        <v>0</v>
      </c>
    </row>
    <row r="268" spans="1:35">
      <c r="A268">
        <v>1230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0.99937567445000342</v>
      </c>
      <c r="G268" s="8">
        <f t="shared" si="56"/>
        <v>0.99937567445000342</v>
      </c>
      <c r="H268" s="10">
        <f t="shared" si="57"/>
        <v>6.2432554999658496E-4</v>
      </c>
      <c r="I268" s="8">
        <f t="shared" si="58"/>
        <v>-6.2452052234781132E-4</v>
      </c>
      <c r="J268" s="10">
        <f t="shared" si="59"/>
        <v>100</v>
      </c>
      <c r="K268">
        <f t="shared" si="60"/>
        <v>6.2471557589209527E-4</v>
      </c>
      <c r="AB268">
        <v>0.9993212596619202</v>
      </c>
      <c r="AC268">
        <v>0</v>
      </c>
      <c r="AD268">
        <v>1</v>
      </c>
      <c r="AE268">
        <f t="shared" si="64"/>
        <v>150</v>
      </c>
      <c r="AF268">
        <f t="shared" si="65"/>
        <v>125</v>
      </c>
      <c r="AG268">
        <f t="shared" si="61"/>
        <v>0</v>
      </c>
      <c r="AH268">
        <f t="shared" si="62"/>
        <v>0.16666666666666663</v>
      </c>
      <c r="AI268">
        <f t="shared" si="63"/>
        <v>0</v>
      </c>
    </row>
    <row r="269" spans="1:35">
      <c r="A269">
        <v>1245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0.99947804247347061</v>
      </c>
      <c r="G269" s="8">
        <f t="shared" si="56"/>
        <v>0.99947804247347061</v>
      </c>
      <c r="H269" s="10">
        <f t="shared" si="57"/>
        <v>5.2195752652939298E-4</v>
      </c>
      <c r="I269" s="8">
        <f t="shared" si="58"/>
        <v>-5.2209379377835051E-4</v>
      </c>
      <c r="J269" s="10">
        <f t="shared" si="59"/>
        <v>100</v>
      </c>
      <c r="K269">
        <f t="shared" si="60"/>
        <v>5.2223010846508657E-4</v>
      </c>
      <c r="AB269">
        <v>0.99937567445000342</v>
      </c>
      <c r="AC269">
        <v>0</v>
      </c>
      <c r="AD269">
        <v>1</v>
      </c>
      <c r="AE269">
        <f t="shared" si="64"/>
        <v>150</v>
      </c>
      <c r="AF269">
        <f t="shared" si="65"/>
        <v>126</v>
      </c>
      <c r="AG269">
        <f t="shared" si="61"/>
        <v>0</v>
      </c>
      <c r="AH269">
        <f t="shared" si="62"/>
        <v>0.16000000000000003</v>
      </c>
      <c r="AI269">
        <f t="shared" si="63"/>
        <v>0</v>
      </c>
    </row>
    <row r="270" spans="1:35">
      <c r="A270">
        <v>1247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0.99949035888272209</v>
      </c>
      <c r="G270" s="8">
        <f t="shared" si="56"/>
        <v>0.99949035888272209</v>
      </c>
      <c r="H270" s="10">
        <f t="shared" si="57"/>
        <v>5.0964111727791472E-4</v>
      </c>
      <c r="I270" s="8">
        <f t="shared" si="58"/>
        <v>-5.0977102845271751E-4</v>
      </c>
      <c r="J270" s="10">
        <f t="shared" si="59"/>
        <v>100</v>
      </c>
      <c r="K270">
        <f t="shared" si="60"/>
        <v>5.0990098378499204E-4</v>
      </c>
      <c r="AB270">
        <v>0.99947804247347061</v>
      </c>
      <c r="AC270">
        <v>0</v>
      </c>
      <c r="AD270">
        <v>1</v>
      </c>
      <c r="AE270">
        <f t="shared" si="64"/>
        <v>150</v>
      </c>
      <c r="AF270">
        <f t="shared" si="65"/>
        <v>127</v>
      </c>
      <c r="AG270">
        <f t="shared" si="61"/>
        <v>0</v>
      </c>
      <c r="AH270">
        <f t="shared" si="62"/>
        <v>0.15333333333333332</v>
      </c>
      <c r="AI270">
        <f t="shared" si="63"/>
        <v>0</v>
      </c>
    </row>
    <row r="271" spans="1:35">
      <c r="A271">
        <v>1260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0.99956363297343387</v>
      </c>
      <c r="G271" s="8">
        <f t="shared" si="56"/>
        <v>0.99956363297343387</v>
      </c>
      <c r="H271" s="10">
        <f t="shared" si="57"/>
        <v>4.3636702656613124E-4</v>
      </c>
      <c r="I271" s="8">
        <f t="shared" si="58"/>
        <v>-4.3646226236325047E-4</v>
      </c>
      <c r="J271" s="10">
        <f t="shared" si="59"/>
        <v>100</v>
      </c>
      <c r="K271">
        <f t="shared" si="60"/>
        <v>4.3655752587562263E-4</v>
      </c>
      <c r="AB271">
        <v>0.99949035888272209</v>
      </c>
      <c r="AC271">
        <v>0</v>
      </c>
      <c r="AD271">
        <v>1</v>
      </c>
      <c r="AE271">
        <f t="shared" si="64"/>
        <v>150</v>
      </c>
      <c r="AF271">
        <f t="shared" si="65"/>
        <v>128</v>
      </c>
      <c r="AG271">
        <f t="shared" si="61"/>
        <v>0</v>
      </c>
      <c r="AH271">
        <f t="shared" si="62"/>
        <v>0.14666666666666661</v>
      </c>
      <c r="AI271">
        <f t="shared" si="63"/>
        <v>0</v>
      </c>
    </row>
    <row r="272" spans="1:35">
      <c r="A272">
        <v>1264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0.99958398532085946</v>
      </c>
      <c r="G272" s="8">
        <f t="shared" si="56"/>
        <v>0.99958398532085946</v>
      </c>
      <c r="H272" s="10">
        <f t="shared" si="57"/>
        <v>4.1601467914054169E-4</v>
      </c>
      <c r="I272" s="8">
        <f t="shared" si="58"/>
        <v>-4.1610123725430159E-4</v>
      </c>
      <c r="J272" s="10">
        <f t="shared" si="59"/>
        <v>100</v>
      </c>
      <c r="K272">
        <f t="shared" si="60"/>
        <v>4.1618781938268436E-4</v>
      </c>
      <c r="AB272">
        <v>0.99956363297343387</v>
      </c>
      <c r="AC272">
        <v>0</v>
      </c>
      <c r="AD272">
        <v>1</v>
      </c>
      <c r="AE272">
        <f t="shared" si="64"/>
        <v>150</v>
      </c>
      <c r="AF272">
        <f t="shared" si="65"/>
        <v>129</v>
      </c>
      <c r="AG272">
        <f t="shared" si="61"/>
        <v>0</v>
      </c>
      <c r="AH272">
        <f t="shared" si="62"/>
        <v>0.14000000000000001</v>
      </c>
      <c r="AI272">
        <f t="shared" si="63"/>
        <v>0</v>
      </c>
    </row>
    <row r="273" spans="1:35">
      <c r="A273">
        <v>1274</v>
      </c>
      <c r="B273" s="8">
        <v>1</v>
      </c>
      <c r="C273" s="9">
        <v>0</v>
      </c>
      <c r="D273" s="10">
        <f t="shared" si="53"/>
        <v>1</v>
      </c>
      <c r="E273">
        <f t="shared" si="54"/>
        <v>1</v>
      </c>
      <c r="F273">
        <f t="shared" si="55"/>
        <v>0.99963081103270213</v>
      </c>
      <c r="G273" s="8">
        <f t="shared" si="56"/>
        <v>0.99963081103270213</v>
      </c>
      <c r="H273" s="10">
        <f t="shared" si="57"/>
        <v>3.6918896729787321E-4</v>
      </c>
      <c r="I273" s="8">
        <f t="shared" si="58"/>
        <v>-3.6925713432285243E-4</v>
      </c>
      <c r="J273" s="10">
        <f t="shared" si="59"/>
        <v>100</v>
      </c>
      <c r="K273">
        <f t="shared" si="60"/>
        <v>3.6932531813067083E-4</v>
      </c>
      <c r="AB273">
        <v>0.99958398532085946</v>
      </c>
      <c r="AC273">
        <v>0</v>
      </c>
      <c r="AD273">
        <v>1</v>
      </c>
      <c r="AE273">
        <f t="shared" si="64"/>
        <v>150</v>
      </c>
      <c r="AF273">
        <f t="shared" si="65"/>
        <v>130</v>
      </c>
      <c r="AG273">
        <f t="shared" si="61"/>
        <v>0</v>
      </c>
      <c r="AH273">
        <f t="shared" si="62"/>
        <v>0.1333333333333333</v>
      </c>
      <c r="AI273">
        <f t="shared" si="63"/>
        <v>0</v>
      </c>
    </row>
    <row r="274" spans="1:35">
      <c r="A274">
        <v>1288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0.99968765036067997</v>
      </c>
      <c r="G274" s="8">
        <f t="shared" si="56"/>
        <v>0.99968765036067997</v>
      </c>
      <c r="H274" s="10">
        <f t="shared" si="57"/>
        <v>3.123496393200309E-4</v>
      </c>
      <c r="I274" s="8">
        <f t="shared" si="58"/>
        <v>-3.1239843062885221E-4</v>
      </c>
      <c r="J274" s="10">
        <f t="shared" si="59"/>
        <v>100</v>
      </c>
      <c r="K274">
        <f t="shared" si="60"/>
        <v>3.1244723210028396E-4</v>
      </c>
      <c r="AB274">
        <v>0.99963081103270213</v>
      </c>
      <c r="AC274">
        <v>0</v>
      </c>
      <c r="AD274">
        <v>1</v>
      </c>
      <c r="AE274">
        <f t="shared" si="64"/>
        <v>150</v>
      </c>
      <c r="AF274">
        <f t="shared" si="65"/>
        <v>131</v>
      </c>
      <c r="AG274">
        <f t="shared" si="61"/>
        <v>0</v>
      </c>
      <c r="AH274">
        <f t="shared" si="62"/>
        <v>0.12666666666666671</v>
      </c>
      <c r="AI274">
        <f t="shared" si="63"/>
        <v>0</v>
      </c>
    </row>
    <row r="275" spans="1:35">
      <c r="A275">
        <v>1290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0.99969502225118556</v>
      </c>
      <c r="G275" s="8">
        <f t="shared" si="56"/>
        <v>0.99969502225118556</v>
      </c>
      <c r="H275" s="10">
        <f t="shared" si="57"/>
        <v>3.0497774881443895E-4</v>
      </c>
      <c r="I275" s="8">
        <f t="shared" si="58"/>
        <v>-3.0502426398571012E-4</v>
      </c>
      <c r="J275" s="10">
        <f t="shared" si="59"/>
        <v>100</v>
      </c>
      <c r="K275">
        <f t="shared" si="60"/>
        <v>3.0507078861678034E-4</v>
      </c>
      <c r="AB275">
        <v>0.99968765036067997</v>
      </c>
      <c r="AC275">
        <v>0</v>
      </c>
      <c r="AD275">
        <v>1</v>
      </c>
      <c r="AE275">
        <f t="shared" si="64"/>
        <v>150</v>
      </c>
      <c r="AF275">
        <f t="shared" si="65"/>
        <v>132</v>
      </c>
      <c r="AG275">
        <f t="shared" si="61"/>
        <v>0</v>
      </c>
      <c r="AH275">
        <f t="shared" si="62"/>
        <v>0.12</v>
      </c>
      <c r="AI275">
        <f t="shared" si="63"/>
        <v>0</v>
      </c>
    </row>
    <row r="276" spans="1:35">
      <c r="A276">
        <v>1297</v>
      </c>
      <c r="B276" s="8">
        <v>1</v>
      </c>
      <c r="C276" s="9">
        <v>0</v>
      </c>
      <c r="D276" s="10">
        <f t="shared" si="53"/>
        <v>1</v>
      </c>
      <c r="E276">
        <f t="shared" si="54"/>
        <v>1</v>
      </c>
      <c r="F276">
        <f t="shared" si="55"/>
        <v>0.99971948080738782</v>
      </c>
      <c r="G276" s="8">
        <f t="shared" si="56"/>
        <v>0.99971948080738782</v>
      </c>
      <c r="H276" s="10">
        <f t="shared" si="57"/>
        <v>2.8051919261218305E-4</v>
      </c>
      <c r="I276" s="8">
        <f t="shared" si="58"/>
        <v>-2.8055854548055692E-4</v>
      </c>
      <c r="J276" s="10">
        <f t="shared" si="59"/>
        <v>100</v>
      </c>
      <c r="K276">
        <f t="shared" si="60"/>
        <v>2.8059790571014154E-4</v>
      </c>
      <c r="AB276">
        <v>0.99969502225118556</v>
      </c>
      <c r="AC276">
        <v>0</v>
      </c>
      <c r="AD276">
        <v>1</v>
      </c>
      <c r="AE276">
        <f t="shared" si="64"/>
        <v>150</v>
      </c>
      <c r="AF276">
        <f t="shared" si="65"/>
        <v>133</v>
      </c>
      <c r="AG276">
        <f t="shared" si="61"/>
        <v>0</v>
      </c>
      <c r="AH276">
        <f t="shared" si="62"/>
        <v>0.11333333333333329</v>
      </c>
      <c r="AI276">
        <f t="shared" si="63"/>
        <v>0</v>
      </c>
    </row>
    <row r="277" spans="1:35">
      <c r="A277">
        <v>1306</v>
      </c>
      <c r="B277" s="8">
        <v>1</v>
      </c>
      <c r="C277" s="9">
        <v>0</v>
      </c>
      <c r="D277" s="10">
        <f t="shared" si="53"/>
        <v>1</v>
      </c>
      <c r="E277">
        <f t="shared" si="54"/>
        <v>1</v>
      </c>
      <c r="F277">
        <f t="shared" si="55"/>
        <v>0.99974806834333507</v>
      </c>
      <c r="G277" s="8">
        <f t="shared" si="56"/>
        <v>0.99974806834333507</v>
      </c>
      <c r="H277" s="10">
        <f t="shared" si="57"/>
        <v>2.5193165666492767E-4</v>
      </c>
      <c r="I277" s="8">
        <f t="shared" si="58"/>
        <v>-2.5196339677574704E-4</v>
      </c>
      <c r="J277" s="10">
        <f t="shared" si="59"/>
        <v>100</v>
      </c>
      <c r="K277">
        <f t="shared" si="60"/>
        <v>2.5199514221857831E-4</v>
      </c>
      <c r="AB277">
        <v>0.99971948080738782</v>
      </c>
      <c r="AC277">
        <v>0</v>
      </c>
      <c r="AD277">
        <v>1</v>
      </c>
      <c r="AE277">
        <f t="shared" si="64"/>
        <v>150</v>
      </c>
      <c r="AF277">
        <f t="shared" si="65"/>
        <v>134</v>
      </c>
      <c r="AG277">
        <f t="shared" si="61"/>
        <v>0</v>
      </c>
      <c r="AH277">
        <f t="shared" si="62"/>
        <v>0.10666666666666669</v>
      </c>
      <c r="AI277">
        <f t="shared" si="63"/>
        <v>0</v>
      </c>
    </row>
    <row r="278" spans="1:35">
      <c r="A278">
        <v>1311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0.99976267201937863</v>
      </c>
      <c r="G278" s="8">
        <f t="shared" si="56"/>
        <v>0.99976267201937863</v>
      </c>
      <c r="H278" s="10">
        <f t="shared" si="57"/>
        <v>2.3732798062137128E-4</v>
      </c>
      <c r="I278" s="8">
        <f t="shared" si="58"/>
        <v>-2.373561473631563E-4</v>
      </c>
      <c r="J278" s="10">
        <f t="shared" si="59"/>
        <v>100</v>
      </c>
      <c r="K278">
        <f t="shared" si="60"/>
        <v>2.3738431856232687E-4</v>
      </c>
      <c r="AB278">
        <v>0.99974806834333507</v>
      </c>
      <c r="AC278">
        <v>0</v>
      </c>
      <c r="AD278">
        <v>1</v>
      </c>
      <c r="AE278">
        <f t="shared" si="64"/>
        <v>150</v>
      </c>
      <c r="AF278">
        <f t="shared" si="65"/>
        <v>135</v>
      </c>
      <c r="AG278">
        <f t="shared" si="61"/>
        <v>0</v>
      </c>
      <c r="AH278">
        <f t="shared" si="62"/>
        <v>9.9999999999999978E-2</v>
      </c>
      <c r="AI278">
        <f t="shared" si="63"/>
        <v>0</v>
      </c>
    </row>
    <row r="279" spans="1:35">
      <c r="A279">
        <v>1319</v>
      </c>
      <c r="B279" s="8">
        <v>1</v>
      </c>
      <c r="C279" s="9">
        <v>0</v>
      </c>
      <c r="D279" s="10">
        <f t="shared" si="53"/>
        <v>1</v>
      </c>
      <c r="E279">
        <f t="shared" si="54"/>
        <v>1</v>
      </c>
      <c r="F279">
        <f t="shared" si="55"/>
        <v>0.9997842980306717</v>
      </c>
      <c r="G279" s="8">
        <f t="shared" si="56"/>
        <v>0.9997842980306717</v>
      </c>
      <c r="H279" s="10">
        <f t="shared" si="57"/>
        <v>2.1570196932829688E-4</v>
      </c>
      <c r="I279" s="8">
        <f t="shared" si="58"/>
        <v>-2.1572523634397049E-4</v>
      </c>
      <c r="J279" s="10">
        <f t="shared" si="59"/>
        <v>100</v>
      </c>
      <c r="K279">
        <f t="shared" si="60"/>
        <v>2.1574850670607302E-4</v>
      </c>
      <c r="AB279">
        <v>0.99976267201937863</v>
      </c>
      <c r="AC279">
        <v>0</v>
      </c>
      <c r="AD279">
        <v>1</v>
      </c>
      <c r="AE279">
        <f t="shared" si="64"/>
        <v>150</v>
      </c>
      <c r="AF279">
        <f t="shared" si="65"/>
        <v>136</v>
      </c>
      <c r="AG279">
        <f t="shared" si="61"/>
        <v>0</v>
      </c>
      <c r="AH279">
        <f t="shared" si="62"/>
        <v>9.3333333333333379E-2</v>
      </c>
      <c r="AI279">
        <f t="shared" si="63"/>
        <v>0</v>
      </c>
    </row>
    <row r="280" spans="1:35">
      <c r="A280">
        <v>1326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0.99980159828327653</v>
      </c>
      <c r="G280" s="8">
        <f t="shared" si="56"/>
        <v>0.99980159828327653</v>
      </c>
      <c r="H280" s="10">
        <f t="shared" si="57"/>
        <v>1.9840171672347306E-4</v>
      </c>
      <c r="I280" s="8">
        <f t="shared" si="58"/>
        <v>-1.9842140094770478E-4</v>
      </c>
      <c r="J280" s="10">
        <f t="shared" si="59"/>
        <v>100</v>
      </c>
      <c r="K280">
        <f t="shared" si="60"/>
        <v>1.9844108777595628E-4</v>
      </c>
      <c r="AB280">
        <v>0.9997842980306717</v>
      </c>
      <c r="AC280">
        <v>0</v>
      </c>
      <c r="AD280">
        <v>1</v>
      </c>
      <c r="AE280">
        <f t="shared" si="64"/>
        <v>150</v>
      </c>
      <c r="AF280">
        <f t="shared" si="65"/>
        <v>137</v>
      </c>
      <c r="AG280">
        <f t="shared" si="61"/>
        <v>0</v>
      </c>
      <c r="AH280">
        <f t="shared" si="62"/>
        <v>8.666666666666667E-2</v>
      </c>
      <c r="AI280">
        <f t="shared" si="63"/>
        <v>0</v>
      </c>
    </row>
    <row r="281" spans="1:35">
      <c r="A281">
        <v>1364</v>
      </c>
      <c r="B281" s="8">
        <v>1</v>
      </c>
      <c r="C281" s="9">
        <v>0</v>
      </c>
      <c r="D281" s="10">
        <f t="shared" si="53"/>
        <v>1</v>
      </c>
      <c r="E281">
        <f t="shared" si="54"/>
        <v>1</v>
      </c>
      <c r="F281">
        <f t="shared" si="55"/>
        <v>0.99987398223176327</v>
      </c>
      <c r="G281" s="8">
        <f t="shared" si="56"/>
        <v>0.99987398223176327</v>
      </c>
      <c r="H281" s="10">
        <f t="shared" si="57"/>
        <v>1.2601776823673028E-4</v>
      </c>
      <c r="I281" s="8">
        <f t="shared" si="58"/>
        <v>-1.2602570914282314E-4</v>
      </c>
      <c r="J281" s="10">
        <f t="shared" si="59"/>
        <v>100</v>
      </c>
      <c r="K281">
        <f t="shared" si="60"/>
        <v>1.2603365071611625E-4</v>
      </c>
      <c r="AB281">
        <v>0.99980159828327653</v>
      </c>
      <c r="AC281">
        <v>0</v>
      </c>
      <c r="AD281">
        <v>1</v>
      </c>
      <c r="AE281">
        <f t="shared" si="64"/>
        <v>150</v>
      </c>
      <c r="AF281">
        <f t="shared" si="65"/>
        <v>138</v>
      </c>
      <c r="AG281">
        <f t="shared" si="61"/>
        <v>0</v>
      </c>
      <c r="AH281">
        <f t="shared" si="62"/>
        <v>7.999999999999996E-2</v>
      </c>
      <c r="AI281">
        <f t="shared" si="63"/>
        <v>0</v>
      </c>
    </row>
    <row r="282" spans="1:35">
      <c r="A282">
        <v>1404</v>
      </c>
      <c r="B282" s="8">
        <v>1</v>
      </c>
      <c r="C282" s="9">
        <v>0</v>
      </c>
      <c r="D282" s="10">
        <f t="shared" si="53"/>
        <v>1</v>
      </c>
      <c r="E282">
        <f t="shared" si="54"/>
        <v>1</v>
      </c>
      <c r="F282">
        <f t="shared" si="55"/>
        <v>0.99992184955865548</v>
      </c>
      <c r="G282" s="8">
        <f t="shared" si="56"/>
        <v>0.99992184955865548</v>
      </c>
      <c r="H282" s="10">
        <f t="shared" si="57"/>
        <v>7.8150441344515542E-5</v>
      </c>
      <c r="I282" s="8">
        <f t="shared" si="58"/>
        <v>-7.8153495249367092E-5</v>
      </c>
      <c r="J282" s="10">
        <f t="shared" si="59"/>
        <v>100</v>
      </c>
      <c r="K282">
        <f t="shared" si="60"/>
        <v>7.8156549313338348E-5</v>
      </c>
      <c r="AB282">
        <v>0.99987398223176327</v>
      </c>
      <c r="AC282">
        <v>0</v>
      </c>
      <c r="AD282">
        <v>1</v>
      </c>
      <c r="AE282">
        <f t="shared" si="64"/>
        <v>150</v>
      </c>
      <c r="AF282">
        <f t="shared" si="65"/>
        <v>139</v>
      </c>
      <c r="AG282">
        <f t="shared" si="61"/>
        <v>0</v>
      </c>
      <c r="AH282">
        <f t="shared" si="62"/>
        <v>7.3333333333333361E-2</v>
      </c>
      <c r="AI282">
        <f t="shared" si="63"/>
        <v>0</v>
      </c>
    </row>
    <row r="283" spans="1:35">
      <c r="A283">
        <v>1419</v>
      </c>
      <c r="B283" s="8">
        <v>1</v>
      </c>
      <c r="C283" s="9">
        <v>0</v>
      </c>
      <c r="D283" s="10">
        <f t="shared" si="53"/>
        <v>1</v>
      </c>
      <c r="E283">
        <f t="shared" si="54"/>
        <v>1</v>
      </c>
      <c r="F283">
        <f t="shared" si="55"/>
        <v>0.99993466941071074</v>
      </c>
      <c r="G283" s="8">
        <f t="shared" si="56"/>
        <v>0.99993466941071074</v>
      </c>
      <c r="H283" s="10">
        <f t="shared" si="57"/>
        <v>6.5330589289258612E-5</v>
      </c>
      <c r="I283" s="8">
        <f t="shared" si="58"/>
        <v>-6.5332723425157131E-5</v>
      </c>
      <c r="J283" s="10">
        <f t="shared" si="59"/>
        <v>100</v>
      </c>
      <c r="K283">
        <f t="shared" si="60"/>
        <v>6.5334857654010279E-5</v>
      </c>
      <c r="AB283">
        <v>0.99992184955865548</v>
      </c>
      <c r="AC283">
        <v>0</v>
      </c>
      <c r="AD283">
        <v>1</v>
      </c>
      <c r="AE283">
        <f t="shared" si="64"/>
        <v>150</v>
      </c>
      <c r="AF283">
        <f t="shared" si="65"/>
        <v>140</v>
      </c>
      <c r="AG283">
        <f t="shared" si="61"/>
        <v>0</v>
      </c>
      <c r="AH283">
        <f t="shared" si="62"/>
        <v>6.6666666666666652E-2</v>
      </c>
      <c r="AI283">
        <f t="shared" si="63"/>
        <v>0</v>
      </c>
    </row>
    <row r="284" spans="1:35">
      <c r="A284">
        <v>1491</v>
      </c>
      <c r="B284" s="8">
        <v>1</v>
      </c>
      <c r="C284" s="9">
        <v>0</v>
      </c>
      <c r="D284" s="10">
        <f t="shared" si="53"/>
        <v>1</v>
      </c>
      <c r="E284">
        <f t="shared" si="54"/>
        <v>1</v>
      </c>
      <c r="F284">
        <f t="shared" si="55"/>
        <v>0.99997235638141257</v>
      </c>
      <c r="G284" s="8">
        <f t="shared" si="56"/>
        <v>0.99997235638141257</v>
      </c>
      <c r="H284" s="10">
        <f t="shared" si="57"/>
        <v>2.7643618587425145E-5</v>
      </c>
      <c r="I284" s="8">
        <f t="shared" si="58"/>
        <v>-2.7644000679291067E-5</v>
      </c>
      <c r="J284" s="10">
        <f t="shared" si="59"/>
        <v>100</v>
      </c>
      <c r="K284">
        <f t="shared" si="60"/>
        <v>2.764438277819875E-5</v>
      </c>
      <c r="AB284">
        <v>0.99993466941071074</v>
      </c>
      <c r="AC284">
        <v>0</v>
      </c>
      <c r="AD284">
        <v>1</v>
      </c>
      <c r="AE284">
        <f t="shared" si="64"/>
        <v>150</v>
      </c>
      <c r="AF284">
        <f t="shared" si="65"/>
        <v>141</v>
      </c>
      <c r="AG284">
        <f t="shared" si="61"/>
        <v>0</v>
      </c>
      <c r="AH284">
        <f t="shared" si="62"/>
        <v>6.0000000000000053E-2</v>
      </c>
      <c r="AI284">
        <f t="shared" si="63"/>
        <v>0</v>
      </c>
    </row>
    <row r="285" spans="1:35">
      <c r="A285">
        <v>1509</v>
      </c>
      <c r="B285" s="8">
        <v>1</v>
      </c>
      <c r="C285" s="9">
        <v>0</v>
      </c>
      <c r="D285" s="10">
        <f t="shared" si="53"/>
        <v>1</v>
      </c>
      <c r="E285">
        <f t="shared" si="54"/>
        <v>1</v>
      </c>
      <c r="F285">
        <f t="shared" si="55"/>
        <v>0.99997770473174474</v>
      </c>
      <c r="G285" s="8">
        <f t="shared" si="56"/>
        <v>0.99997770473174474</v>
      </c>
      <c r="H285" s="10">
        <f t="shared" si="57"/>
        <v>2.229526825525685E-5</v>
      </c>
      <c r="I285" s="8">
        <f t="shared" si="58"/>
        <v>-2.229551679844437E-5</v>
      </c>
      <c r="J285" s="10">
        <f t="shared" si="59"/>
        <v>100</v>
      </c>
      <c r="K285">
        <f t="shared" si="60"/>
        <v>2.229576534532618E-5</v>
      </c>
      <c r="AB285">
        <v>0.99997235638141257</v>
      </c>
      <c r="AC285">
        <v>0</v>
      </c>
      <c r="AD285">
        <v>1</v>
      </c>
      <c r="AE285">
        <f t="shared" si="64"/>
        <v>150</v>
      </c>
      <c r="AF285">
        <f t="shared" si="65"/>
        <v>142</v>
      </c>
      <c r="AG285">
        <f t="shared" si="61"/>
        <v>0</v>
      </c>
      <c r="AH285">
        <f t="shared" si="62"/>
        <v>5.3333333333333344E-2</v>
      </c>
      <c r="AI285">
        <f t="shared" si="63"/>
        <v>0</v>
      </c>
    </row>
    <row r="286" spans="1:35">
      <c r="A286">
        <v>1670</v>
      </c>
      <c r="B286" s="8">
        <v>1</v>
      </c>
      <c r="C286" s="9">
        <v>0</v>
      </c>
      <c r="D286" s="10">
        <f t="shared" si="53"/>
        <v>1</v>
      </c>
      <c r="E286">
        <f t="shared" si="54"/>
        <v>1</v>
      </c>
      <c r="F286">
        <f t="shared" si="55"/>
        <v>0.99999674202023392</v>
      </c>
      <c r="G286" s="8">
        <f t="shared" si="56"/>
        <v>0.99999674202023392</v>
      </c>
      <c r="H286" s="10">
        <f t="shared" si="57"/>
        <v>3.2579797660803322E-6</v>
      </c>
      <c r="I286" s="8">
        <f t="shared" si="58"/>
        <v>-3.2579850733079375E-6</v>
      </c>
      <c r="J286" s="10">
        <f t="shared" si="59"/>
        <v>100</v>
      </c>
      <c r="K286">
        <f t="shared" si="60"/>
        <v>3.25799038054707E-6</v>
      </c>
      <c r="AB286">
        <v>0.99997770473174474</v>
      </c>
      <c r="AC286">
        <v>0</v>
      </c>
      <c r="AD286">
        <v>1</v>
      </c>
      <c r="AE286">
        <f t="shared" si="64"/>
        <v>150</v>
      </c>
      <c r="AF286">
        <f t="shared" si="65"/>
        <v>143</v>
      </c>
      <c r="AG286">
        <f t="shared" si="61"/>
        <v>0</v>
      </c>
      <c r="AH286">
        <f t="shared" si="62"/>
        <v>4.6666666666666634E-2</v>
      </c>
      <c r="AI286">
        <f t="shared" si="63"/>
        <v>0</v>
      </c>
    </row>
    <row r="287" spans="1:35">
      <c r="A287">
        <v>1685</v>
      </c>
      <c r="B287" s="8">
        <v>1</v>
      </c>
      <c r="C287" s="9">
        <v>0</v>
      </c>
      <c r="D287" s="10">
        <f t="shared" si="53"/>
        <v>1</v>
      </c>
      <c r="E287">
        <f t="shared" si="54"/>
        <v>1</v>
      </c>
      <c r="F287">
        <f t="shared" si="55"/>
        <v>0.99999727649493353</v>
      </c>
      <c r="G287" s="8">
        <f t="shared" si="56"/>
        <v>0.99999727649493353</v>
      </c>
      <c r="H287" s="10">
        <f t="shared" si="57"/>
        <v>2.7235050664708993E-6</v>
      </c>
      <c r="I287" s="8">
        <f t="shared" si="58"/>
        <v>-2.7235087752175566E-6</v>
      </c>
      <c r="J287" s="10">
        <f t="shared" si="59"/>
        <v>100</v>
      </c>
      <c r="K287">
        <f t="shared" si="60"/>
        <v>2.7235124839709483E-6</v>
      </c>
      <c r="AB287">
        <v>0.99999674202023392</v>
      </c>
      <c r="AC287">
        <v>0</v>
      </c>
      <c r="AD287">
        <v>1</v>
      </c>
      <c r="AE287">
        <f t="shared" si="64"/>
        <v>150</v>
      </c>
      <c r="AF287">
        <f t="shared" si="65"/>
        <v>144</v>
      </c>
      <c r="AG287">
        <f t="shared" si="61"/>
        <v>0</v>
      </c>
      <c r="AH287">
        <f t="shared" si="62"/>
        <v>4.0000000000000036E-2</v>
      </c>
      <c r="AI287">
        <f t="shared" si="63"/>
        <v>0</v>
      </c>
    </row>
    <row r="288" spans="1:35">
      <c r="A288">
        <v>1686</v>
      </c>
      <c r="B288" s="8">
        <v>1</v>
      </c>
      <c r="C288" s="9">
        <v>0</v>
      </c>
      <c r="D288" s="10">
        <f t="shared" si="53"/>
        <v>1</v>
      </c>
      <c r="E288">
        <f t="shared" si="54"/>
        <v>1</v>
      </c>
      <c r="F288">
        <f t="shared" si="55"/>
        <v>0.99999730883594729</v>
      </c>
      <c r="G288" s="8">
        <f t="shared" si="56"/>
        <v>0.99999730883594729</v>
      </c>
      <c r="H288" s="10">
        <f t="shared" si="57"/>
        <v>2.6911640527149672E-6</v>
      </c>
      <c r="I288" s="8">
        <f t="shared" si="58"/>
        <v>-2.6911676739034433E-6</v>
      </c>
      <c r="J288" s="10">
        <f t="shared" si="59"/>
        <v>100</v>
      </c>
      <c r="K288">
        <f t="shared" si="60"/>
        <v>2.6911712950984162E-6</v>
      </c>
      <c r="AB288">
        <v>0.99999727649493353</v>
      </c>
      <c r="AC288">
        <v>0</v>
      </c>
      <c r="AD288">
        <v>1</v>
      </c>
      <c r="AE288">
        <f t="shared" si="64"/>
        <v>150</v>
      </c>
      <c r="AF288">
        <f t="shared" si="65"/>
        <v>145</v>
      </c>
      <c r="AG288">
        <f t="shared" si="61"/>
        <v>0</v>
      </c>
      <c r="AH288">
        <f t="shared" si="62"/>
        <v>3.3333333333333326E-2</v>
      </c>
      <c r="AI288">
        <f t="shared" si="63"/>
        <v>0</v>
      </c>
    </row>
    <row r="289" spans="1:35">
      <c r="A289">
        <v>1761</v>
      </c>
      <c r="B289" s="8">
        <v>1</v>
      </c>
      <c r="C289" s="9">
        <v>0</v>
      </c>
      <c r="D289" s="10">
        <f t="shared" si="53"/>
        <v>1</v>
      </c>
      <c r="E289">
        <f t="shared" si="54"/>
        <v>1</v>
      </c>
      <c r="F289">
        <f t="shared" si="55"/>
        <v>0.99999890140219294</v>
      </c>
      <c r="G289" s="8">
        <f t="shared" si="56"/>
        <v>0.99999890140219294</v>
      </c>
      <c r="H289" s="10">
        <f t="shared" si="57"/>
        <v>1.0985978070587876E-6</v>
      </c>
      <c r="I289" s="8">
        <f t="shared" si="58"/>
        <v>-1.0985984105178005E-6</v>
      </c>
      <c r="J289" s="10">
        <f t="shared" si="59"/>
        <v>100</v>
      </c>
      <c r="K289">
        <f t="shared" si="60"/>
        <v>1.0985990139772552E-6</v>
      </c>
      <c r="AB289">
        <v>0.99999730883594729</v>
      </c>
      <c r="AC289">
        <v>0</v>
      </c>
      <c r="AD289">
        <v>1</v>
      </c>
      <c r="AE289">
        <f t="shared" si="64"/>
        <v>150</v>
      </c>
      <c r="AF289">
        <f t="shared" si="65"/>
        <v>146</v>
      </c>
      <c r="AG289">
        <f t="shared" si="61"/>
        <v>0</v>
      </c>
      <c r="AH289">
        <f t="shared" si="62"/>
        <v>2.6666666666666616E-2</v>
      </c>
      <c r="AI289">
        <f t="shared" si="63"/>
        <v>0</v>
      </c>
    </row>
    <row r="290" spans="1:35">
      <c r="A290">
        <v>1878</v>
      </c>
      <c r="B290" s="8">
        <v>1</v>
      </c>
      <c r="C290" s="9">
        <v>0</v>
      </c>
      <c r="D290" s="10">
        <f t="shared" si="53"/>
        <v>1</v>
      </c>
      <c r="E290">
        <f t="shared" si="54"/>
        <v>1</v>
      </c>
      <c r="F290">
        <f t="shared" si="55"/>
        <v>0.99999972845628626</v>
      </c>
      <c r="G290" s="8">
        <f t="shared" si="56"/>
        <v>0.99999972845628626</v>
      </c>
      <c r="H290" s="10">
        <f t="shared" si="57"/>
        <v>2.7154371373683261E-7</v>
      </c>
      <c r="I290" s="8">
        <f t="shared" si="58"/>
        <v>-2.7154375060483352E-7</v>
      </c>
      <c r="J290" s="10">
        <f t="shared" si="59"/>
        <v>100</v>
      </c>
      <c r="K290">
        <f t="shared" si="60"/>
        <v>2.7154378747284109E-7</v>
      </c>
      <c r="AB290">
        <v>0.99999890140219294</v>
      </c>
      <c r="AC290">
        <v>0</v>
      </c>
      <c r="AD290">
        <v>1</v>
      </c>
      <c r="AE290">
        <f t="shared" si="64"/>
        <v>150</v>
      </c>
      <c r="AF290">
        <f t="shared" si="65"/>
        <v>147</v>
      </c>
      <c r="AG290">
        <f t="shared" si="61"/>
        <v>0</v>
      </c>
      <c r="AH290">
        <f t="shared" si="62"/>
        <v>2.0000000000000018E-2</v>
      </c>
      <c r="AI290">
        <f t="shared" si="63"/>
        <v>0</v>
      </c>
    </row>
    <row r="291" spans="1:35">
      <c r="A291">
        <v>2250</v>
      </c>
      <c r="B291" s="8">
        <v>1</v>
      </c>
      <c r="C291" s="9">
        <v>0</v>
      </c>
      <c r="D291" s="10">
        <f t="shared" si="53"/>
        <v>1</v>
      </c>
      <c r="E291">
        <f t="shared" si="54"/>
        <v>1</v>
      </c>
      <c r="F291">
        <f t="shared" si="55"/>
        <v>0.99999999680924634</v>
      </c>
      <c r="G291" s="8">
        <f t="shared" si="56"/>
        <v>0.99999999680924634</v>
      </c>
      <c r="H291" s="10">
        <f t="shared" si="57"/>
        <v>3.1907536612862941E-9</v>
      </c>
      <c r="I291" s="8">
        <f t="shared" si="58"/>
        <v>-3.1907536663767487E-9</v>
      </c>
      <c r="J291" s="10">
        <f t="shared" si="59"/>
        <v>100</v>
      </c>
      <c r="K291">
        <f t="shared" si="60"/>
        <v>3.1907536714672029E-9</v>
      </c>
      <c r="AB291">
        <v>0.99999972845628626</v>
      </c>
      <c r="AC291">
        <v>0</v>
      </c>
      <c r="AD291">
        <v>1</v>
      </c>
      <c r="AE291">
        <f t="shared" si="64"/>
        <v>150</v>
      </c>
      <c r="AF291">
        <f t="shared" si="65"/>
        <v>148</v>
      </c>
      <c r="AG291">
        <f t="shared" si="61"/>
        <v>0</v>
      </c>
      <c r="AH291">
        <f t="shared" si="62"/>
        <v>1.3333333333333308E-2</v>
      </c>
      <c r="AI291">
        <f t="shared" si="63"/>
        <v>0</v>
      </c>
    </row>
    <row r="292" spans="1:35">
      <c r="A292">
        <v>2499</v>
      </c>
      <c r="B292" s="11">
        <v>1</v>
      </c>
      <c r="C292" s="12">
        <v>0</v>
      </c>
      <c r="D292" s="10">
        <f t="shared" si="53"/>
        <v>1</v>
      </c>
      <c r="E292">
        <f t="shared" si="54"/>
        <v>1</v>
      </c>
      <c r="F292">
        <f t="shared" si="55"/>
        <v>0.99999999983704257</v>
      </c>
      <c r="G292" s="8">
        <f t="shared" si="56"/>
        <v>0.99999999983704257</v>
      </c>
      <c r="H292" s="10">
        <f t="shared" si="57"/>
        <v>1.6295742533145585E-10</v>
      </c>
      <c r="I292" s="8">
        <f t="shared" si="58"/>
        <v>-1.6295742534473342E-10</v>
      </c>
      <c r="J292" s="10">
        <f t="shared" si="59"/>
        <v>100</v>
      </c>
      <c r="K292">
        <f t="shared" si="60"/>
        <v>1.6295742535801099E-10</v>
      </c>
      <c r="AB292">
        <v>0.99999999680924634</v>
      </c>
      <c r="AC292">
        <v>0</v>
      </c>
      <c r="AD292">
        <v>1</v>
      </c>
      <c r="AE292">
        <f t="shared" si="64"/>
        <v>150</v>
      </c>
      <c r="AF292">
        <f t="shared" si="65"/>
        <v>149</v>
      </c>
      <c r="AG292">
        <f t="shared" si="61"/>
        <v>0</v>
      </c>
      <c r="AH292">
        <f t="shared" si="62"/>
        <v>6.6666666666667096E-3</v>
      </c>
      <c r="AI292">
        <f t="shared" si="63"/>
        <v>0</v>
      </c>
    </row>
    <row r="293" spans="1:35">
      <c r="A293" s="4"/>
      <c r="B293" s="4">
        <f>SUM(B4:B292)</f>
        <v>150</v>
      </c>
      <c r="C293" s="4">
        <f t="shared" ref="C293:D293" si="66">SUM(C4:C292)</f>
        <v>150</v>
      </c>
      <c r="D293" s="4">
        <f t="shared" si="66"/>
        <v>300</v>
      </c>
      <c r="E293" s="4"/>
      <c r="F293" s="4"/>
      <c r="G293" s="4">
        <f>SUM(G4:G292)</f>
        <v>150.00128303832957</v>
      </c>
      <c r="H293" s="4">
        <f t="shared" ref="H293:I293" si="67">SUM(H4:H292)</f>
        <v>149.99871696167043</v>
      </c>
      <c r="I293" s="4">
        <f t="shared" si="67"/>
        <v>-96.062567439197636</v>
      </c>
      <c r="J293" s="4">
        <f>SUMPRODUCT(J4:J292,D4:D292)/D293</f>
        <v>84</v>
      </c>
      <c r="K293" s="4">
        <f>SUM(K4:K292)</f>
        <v>210.15053720554278</v>
      </c>
      <c r="AB293" s="19">
        <v>0.99999999983704257</v>
      </c>
      <c r="AC293" s="19">
        <v>0</v>
      </c>
      <c r="AD293" s="19">
        <v>1</v>
      </c>
      <c r="AE293" s="19">
        <f t="shared" si="64"/>
        <v>150</v>
      </c>
      <c r="AF293" s="19">
        <f t="shared" si="65"/>
        <v>150</v>
      </c>
      <c r="AG293" s="19">
        <f t="shared" si="61"/>
        <v>0</v>
      </c>
      <c r="AH293" s="19">
        <f t="shared" si="62"/>
        <v>0</v>
      </c>
      <c r="AI293" s="19">
        <f t="shared" si="63"/>
        <v>0</v>
      </c>
    </row>
    <row r="294" spans="1:35" ht="16" thickBot="1">
      <c r="AI294">
        <f>SUM(AI4:AI293)</f>
        <v>0.93280000000000007</v>
      </c>
    </row>
    <row r="295" spans="1:35" ht="16" thickTop="1">
      <c r="A295" s="14"/>
      <c r="B295" s="14" t="s">
        <v>69</v>
      </c>
      <c r="C295" s="14" t="s">
        <v>70</v>
      </c>
      <c r="D295" s="14" t="s">
        <v>71</v>
      </c>
      <c r="E295" s="14" t="s">
        <v>61</v>
      </c>
      <c r="F295" s="14" t="s">
        <v>72</v>
      </c>
      <c r="G295" s="14" t="s">
        <v>73</v>
      </c>
      <c r="H295" s="14" t="s">
        <v>74</v>
      </c>
    </row>
    <row r="296" spans="1:35">
      <c r="A296" t="s">
        <v>75</v>
      </c>
      <c r="B296">
        <f t="array" ref="B296:B297">M5:M6</f>
        <v>-7.3152147032767187</v>
      </c>
      <c r="C296">
        <f t="array" ref="C296:C297">SQRT([1]!DIAG(R4:S5))</f>
        <v>0.88386424897782989</v>
      </c>
      <c r="D296">
        <f>(B296/C296)^2</f>
        <v>68.498808815359951</v>
      </c>
      <c r="E296">
        <f>CHIDIST(D296,1)</f>
        <v>1.2695426740362089E-16</v>
      </c>
      <c r="F296">
        <f>EXP(B296)</f>
        <v>6.6533844742717953E-4</v>
      </c>
    </row>
    <row r="297" spans="1:35">
      <c r="A297" s="19" t="str">
        <f t="array" ref="A297">TRANSPOSE(A3)</f>
        <v>area_mean</v>
      </c>
      <c r="B297" s="19">
        <v>1.1945877068013738E-2</v>
      </c>
      <c r="C297" s="19">
        <v>1.4983214932616554E-3</v>
      </c>
      <c r="D297" s="19">
        <f>(B297/C297)^2</f>
        <v>63.566172702826954</v>
      </c>
      <c r="E297" s="19">
        <f>CHIDIST(D297,1)</f>
        <v>1.550692731237849E-15</v>
      </c>
      <c r="F297" s="19">
        <f>EXP(B297)</f>
        <v>1.0120175140287231</v>
      </c>
      <c r="G297" s="19">
        <f>EXP(B297-C297*NORMSINV(1-$P$9/2))</f>
        <v>1.0090499260834285</v>
      </c>
      <c r="H297" s="19">
        <f>EXP(B297+C297*NORMSINV(1-$P$9/2))</f>
        <v>1.0149938295681489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7"/>
  <sheetViews>
    <sheetView topLeftCell="O1" workbookViewId="0">
      <selection sqref="A1:AI1048576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Area'!A1</f>
        <v>area_mean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B293*LN(B293/D293)+C293*LN(C293/D293)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2">[1]!LogitSummary('D.DF1 Area'!A2:B301)</f>
        <v>143.5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3.6806394669517501E-3</v>
      </c>
      <c r="G4" s="5">
        <f>D4*F4</f>
        <v>3.6806394669517501E-3</v>
      </c>
      <c r="H4" s="7">
        <f>D4-G4</f>
        <v>0.99631936053304826</v>
      </c>
      <c r="I4" s="5">
        <f>IFERROR(D4*(E4*LN(F4)+(1-E4)*LN(1-F4)),0)</f>
        <v>-3.6874296870832101E-3</v>
      </c>
      <c r="J4" s="7">
        <f>100*IF(F4&gt;=$X$10,B4/D4,C4/D4)</f>
        <v>100</v>
      </c>
      <c r="K4">
        <f>IFERROR((B4-G4)^2/G4+(C4-H4)^2/H4,0)</f>
        <v>3.6942366200557858E-3</v>
      </c>
      <c r="O4" t="s">
        <v>58</v>
      </c>
      <c r="P4" s="17">
        <f>I293</f>
        <v>-96.062567439197636</v>
      </c>
      <c r="R4" s="5">
        <f t="array" ref="R4:S5">MINVERSE(MMULT(TRANSPOSE([1]!DESIGN(A4:A292)),F4:F292*(1-F4:F292)*D4:D292*[1]!DESIGN(A4:A292)))</f>
        <v>0.78121601062114332</v>
      </c>
      <c r="S4" s="7">
        <v>-1.2962293869145092E-3</v>
      </c>
      <c r="U4" s="15">
        <f t="array" ref="U4:U5">MMULT(R4:S5,MMULT(TRANSPOSE([1]!DESIGN(A4:A292)),D4:D292*(E4:E292-F4:F292)))</f>
        <v>-6.9025778829651498E-3</v>
      </c>
      <c r="W4" t="s">
        <v>51</v>
      </c>
      <c r="X4" s="5">
        <f>SUMIF(F4:F292,"&gt;="&amp;X10,B4:B292)</f>
        <v>120</v>
      </c>
      <c r="Y4" s="7">
        <f>SUMIF(F4:F292,"&gt;="&amp;X10,C4:C292)</f>
        <v>18</v>
      </c>
      <c r="Z4">
        <f>X4+Y4</f>
        <v>138</v>
      </c>
      <c r="AE4">
        <v>0</v>
      </c>
      <c r="AF4">
        <v>0</v>
      </c>
      <c r="AG4">
        <f>1-AE4/AE$293</f>
        <v>1</v>
      </c>
      <c r="AH4">
        <f>1-AF4/AF$293</f>
        <v>1</v>
      </c>
      <c r="AI4">
        <f>(AG4-AG5)*AH4</f>
        <v>6.6666666666667096E-3</v>
      </c>
    </row>
    <row r="5" spans="1:35">
      <c r="A5">
        <v>201.9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7.3670608251444752E-3</v>
      </c>
      <c r="G5" s="8">
        <f t="shared" ref="G5:G68" si="3">D5*F5</f>
        <v>7.3670608251444752E-3</v>
      </c>
      <c r="H5" s="10">
        <f t="shared" ref="H5:H68" si="4">D5-G5</f>
        <v>0.99263293917485551</v>
      </c>
      <c r="I5" s="8">
        <f t="shared" ref="I5:I68" si="5">IFERROR(D5*(E5*LN(F5)+(1-E5)*LN(1-F5)),0)</f>
        <v>-7.3943316374520795E-3</v>
      </c>
      <c r="J5" s="10">
        <f t="shared" ref="J5:J68" si="6">100*IF(F5&gt;=$X$10,B5/D5,C5/D5)</f>
        <v>100</v>
      </c>
      <c r="K5">
        <f t="shared" ref="K5:K68" si="7">IFERROR((B5-G5)^2/G5+(C5-H5)^2/H5,0)</f>
        <v>7.4217372146329142E-3</v>
      </c>
      <c r="M5" s="15">
        <v>-7.3152147032767187</v>
      </c>
      <c r="R5" s="11">
        <v>-1.2962293869145092E-3</v>
      </c>
      <c r="S5" s="13">
        <v>2.2449672971698368E-6</v>
      </c>
      <c r="U5" s="17">
        <v>1.1881876879309126E-5</v>
      </c>
      <c r="W5" t="s">
        <v>52</v>
      </c>
      <c r="X5" s="11">
        <f>X6-X4</f>
        <v>30</v>
      </c>
      <c r="Y5" s="13">
        <f>Y6-Y4</f>
        <v>132</v>
      </c>
      <c r="Z5">
        <f t="shared" ref="Z5:Z6" si="8">X5+Y5</f>
        <v>162</v>
      </c>
      <c r="AB5">
        <f t="array" ref="AB5:AD293">[1]!SelectCols(B4:F292,"5,2,1",1)</f>
        <v>3.6806394669517501E-3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H68" si="9">1-AE5/AE$293</f>
        <v>0.99333333333333329</v>
      </c>
      <c r="AH5">
        <f t="shared" si="9"/>
        <v>1</v>
      </c>
      <c r="AI5">
        <f t="shared" ref="AI5:AI68" si="10">(AG5-AG6)*AH5</f>
        <v>6.6666666666665986E-3</v>
      </c>
    </row>
    <row r="6" spans="1:35">
      <c r="A6">
        <v>203.9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7.5438484976252506E-3</v>
      </c>
      <c r="G6" s="8">
        <f t="shared" si="3"/>
        <v>7.5438484976252506E-3</v>
      </c>
      <c r="H6" s="10">
        <f t="shared" si="4"/>
        <v>0.99245615150237476</v>
      </c>
      <c r="I6" s="8">
        <f t="shared" si="5"/>
        <v>-7.5724472432235285E-3</v>
      </c>
      <c r="J6" s="10">
        <f t="shared" si="6"/>
        <v>100</v>
      </c>
      <c r="K6">
        <f t="shared" si="7"/>
        <v>7.601190728885516E-3</v>
      </c>
      <c r="M6" s="17">
        <v>1.1945877068013738E-2</v>
      </c>
      <c r="O6" t="s">
        <v>59</v>
      </c>
      <c r="P6" s="15">
        <f>2*(P4-P3)</f>
        <v>223.7631734575719</v>
      </c>
      <c r="X6">
        <f>B293</f>
        <v>150</v>
      </c>
      <c r="Y6">
        <f>C293</f>
        <v>150</v>
      </c>
      <c r="Z6">
        <f t="shared" si="8"/>
        <v>300</v>
      </c>
      <c r="AB6">
        <v>7.3670608251444752E-3</v>
      </c>
      <c r="AC6">
        <v>1</v>
      </c>
      <c r="AD6">
        <v>0</v>
      </c>
      <c r="AE6">
        <f t="shared" ref="AE6:AF69" si="11">AE5+AC6</f>
        <v>2</v>
      </c>
      <c r="AF6">
        <f t="shared" si="11"/>
        <v>0</v>
      </c>
      <c r="AG6">
        <f t="shared" si="9"/>
        <v>0.98666666666666669</v>
      </c>
      <c r="AH6">
        <f t="shared" si="9"/>
        <v>1</v>
      </c>
      <c r="AI6">
        <f t="shared" si="10"/>
        <v>6.6666666666667096E-3</v>
      </c>
    </row>
    <row r="7" spans="1:35">
      <c r="A7">
        <v>221.8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9.3256318466888814E-3</v>
      </c>
      <c r="G7" s="8">
        <f t="shared" si="3"/>
        <v>9.3256318466888814E-3</v>
      </c>
      <c r="H7" s="10">
        <f t="shared" si="4"/>
        <v>0.99067436815331111</v>
      </c>
      <c r="I7" s="8">
        <f t="shared" si="5"/>
        <v>-9.3693877984225796E-3</v>
      </c>
      <c r="J7" s="10">
        <f t="shared" si="6"/>
        <v>100</v>
      </c>
      <c r="K7">
        <f t="shared" si="7"/>
        <v>9.4134179165980998E-3</v>
      </c>
      <c r="O7" t="s">
        <v>60</v>
      </c>
      <c r="P7" s="16">
        <f>COUNT(A4)</f>
        <v>1</v>
      </c>
      <c r="AB7">
        <v>7.5438484976252506E-3</v>
      </c>
      <c r="AC7">
        <v>1</v>
      </c>
      <c r="AD7">
        <v>0</v>
      </c>
      <c r="AE7">
        <f t="shared" si="11"/>
        <v>3</v>
      </c>
      <c r="AF7">
        <f t="shared" si="11"/>
        <v>0</v>
      </c>
      <c r="AG7">
        <f t="shared" si="9"/>
        <v>0.98</v>
      </c>
      <c r="AH7">
        <f t="shared" si="9"/>
        <v>1</v>
      </c>
      <c r="AI7">
        <f t="shared" si="10"/>
        <v>6.6666666666665986E-3</v>
      </c>
    </row>
    <row r="8" spans="1:35">
      <c r="A8">
        <v>224.5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9.6283795953403684E-3</v>
      </c>
      <c r="G8" s="8">
        <f t="shared" si="3"/>
        <v>9.6283795953403684E-3</v>
      </c>
      <c r="H8" s="10">
        <f t="shared" si="4"/>
        <v>0.99037162040465965</v>
      </c>
      <c r="I8" s="8">
        <f t="shared" si="5"/>
        <v>-9.6750321426295437E-3</v>
      </c>
      <c r="J8" s="10">
        <f t="shared" si="6"/>
        <v>100</v>
      </c>
      <c r="K8">
        <f t="shared" si="7"/>
        <v>9.7219865724810176E-3</v>
      </c>
      <c r="O8" t="s">
        <v>61</v>
      </c>
      <c r="P8" s="16">
        <f>CHIDIST(P6,P7)</f>
        <v>1.3663764450082119E-50</v>
      </c>
      <c r="W8" t="s">
        <v>80</v>
      </c>
      <c r="X8" s="21">
        <f>X4/X6</f>
        <v>0.8</v>
      </c>
      <c r="Y8" s="22">
        <f>Y5/Y6</f>
        <v>0.88</v>
      </c>
      <c r="Z8">
        <f>(X4+Y5)/Z6</f>
        <v>0.84</v>
      </c>
      <c r="AB8">
        <v>9.3256318466888814E-3</v>
      </c>
      <c r="AC8">
        <v>1</v>
      </c>
      <c r="AD8">
        <v>0</v>
      </c>
      <c r="AE8">
        <f t="shared" si="11"/>
        <v>4</v>
      </c>
      <c r="AF8">
        <f t="shared" si="11"/>
        <v>0</v>
      </c>
      <c r="AG8">
        <f t="shared" si="9"/>
        <v>0.97333333333333338</v>
      </c>
      <c r="AH8">
        <f t="shared" si="9"/>
        <v>1</v>
      </c>
      <c r="AI8">
        <f t="shared" si="10"/>
        <v>6.6666666666667096E-3</v>
      </c>
    </row>
    <row r="9" spans="1:35">
      <c r="A9">
        <v>227.2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9.940857138462534E-3</v>
      </c>
      <c r="G9" s="8">
        <f t="shared" si="3"/>
        <v>9.940857138462534E-3</v>
      </c>
      <c r="H9" s="10">
        <f t="shared" si="4"/>
        <v>0.99005914286153751</v>
      </c>
      <c r="I9" s="8">
        <f t="shared" si="5"/>
        <v>-9.9905973737006541E-3</v>
      </c>
      <c r="J9" s="10">
        <f t="shared" si="6"/>
        <v>100</v>
      </c>
      <c r="K9">
        <f t="shared" si="7"/>
        <v>1.0040670004552233E-2</v>
      </c>
      <c r="O9" t="s">
        <v>62</v>
      </c>
      <c r="P9" s="16">
        <v>0.05</v>
      </c>
      <c r="AB9">
        <v>9.6283795953403684E-3</v>
      </c>
      <c r="AC9">
        <v>1</v>
      </c>
      <c r="AD9">
        <v>0</v>
      </c>
      <c r="AE9">
        <f t="shared" si="11"/>
        <v>5</v>
      </c>
      <c r="AF9">
        <f t="shared" si="11"/>
        <v>0</v>
      </c>
      <c r="AG9">
        <f t="shared" si="9"/>
        <v>0.96666666666666667</v>
      </c>
      <c r="AH9">
        <f t="shared" si="9"/>
        <v>1</v>
      </c>
      <c r="AI9">
        <f t="shared" si="10"/>
        <v>6.6666666666667096E-3</v>
      </c>
    </row>
    <row r="10" spans="1:35">
      <c r="A10">
        <v>230.9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1.0385429932921027E-2</v>
      </c>
      <c r="G10" s="8">
        <f t="shared" si="3"/>
        <v>1.0385429932921027E-2</v>
      </c>
      <c r="H10" s="10">
        <f t="shared" si="4"/>
        <v>0.98961457006707898</v>
      </c>
      <c r="I10" s="8">
        <f t="shared" si="5"/>
        <v>-1.0439734824007339E-2</v>
      </c>
      <c r="J10" s="10">
        <f t="shared" si="6"/>
        <v>100</v>
      </c>
      <c r="K10">
        <f t="shared" si="7"/>
        <v>1.0494418985986707E-2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9.940857138462534E-3</v>
      </c>
      <c r="AC10">
        <v>1</v>
      </c>
      <c r="AD10">
        <v>0</v>
      </c>
      <c r="AE10">
        <f t="shared" si="11"/>
        <v>6</v>
      </c>
      <c r="AF10">
        <f t="shared" si="11"/>
        <v>0</v>
      </c>
      <c r="AG10">
        <f t="shared" si="9"/>
        <v>0.96</v>
      </c>
      <c r="AH10">
        <f t="shared" si="9"/>
        <v>1</v>
      </c>
      <c r="AI10">
        <f t="shared" si="10"/>
        <v>6.6666666666665986E-3</v>
      </c>
    </row>
    <row r="11" spans="1:35">
      <c r="A11">
        <v>244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1.2123395486413122E-2</v>
      </c>
      <c r="G11" s="8">
        <f t="shared" si="3"/>
        <v>1.2123395486413122E-2</v>
      </c>
      <c r="H11" s="10">
        <f t="shared" si="4"/>
        <v>0.98787660451358683</v>
      </c>
      <c r="I11" s="8">
        <f t="shared" si="5"/>
        <v>-1.2197483251218787E-2</v>
      </c>
      <c r="J11" s="10">
        <f t="shared" si="6"/>
        <v>100</v>
      </c>
      <c r="K11">
        <f t="shared" si="7"/>
        <v>1.2272175928675294E-2</v>
      </c>
      <c r="AB11">
        <v>1.0385429932921027E-2</v>
      </c>
      <c r="AC11">
        <v>1</v>
      </c>
      <c r="AD11">
        <v>0</v>
      </c>
      <c r="AE11">
        <f t="shared" si="11"/>
        <v>7</v>
      </c>
      <c r="AF11">
        <f t="shared" si="11"/>
        <v>0</v>
      </c>
      <c r="AG11">
        <f t="shared" si="9"/>
        <v>0.95333333333333337</v>
      </c>
      <c r="AH11">
        <f t="shared" si="9"/>
        <v>1</v>
      </c>
      <c r="AI11">
        <f t="shared" si="10"/>
        <v>6.6666666666667096E-3</v>
      </c>
    </row>
    <row r="12" spans="1:35">
      <c r="A12">
        <v>245.2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1.2296284255916244E-2</v>
      </c>
      <c r="G12" s="8">
        <f t="shared" si="3"/>
        <v>1.2296284255916244E-2</v>
      </c>
      <c r="H12" s="10">
        <f t="shared" si="4"/>
        <v>0.98770371574408378</v>
      </c>
      <c r="I12" s="8">
        <f t="shared" si="5"/>
        <v>-1.2372509058240253E-2</v>
      </c>
      <c r="J12" s="10">
        <f t="shared" si="6"/>
        <v>100</v>
      </c>
      <c r="K12">
        <f t="shared" si="7"/>
        <v>1.2449365189086965E-2</v>
      </c>
      <c r="O12" t="s">
        <v>64</v>
      </c>
      <c r="P12" s="15">
        <f>1-P4/P3</f>
        <v>0.53803670113469315</v>
      </c>
      <c r="AB12">
        <v>1.2123395486413122E-2</v>
      </c>
      <c r="AC12">
        <v>1</v>
      </c>
      <c r="AD12">
        <v>0</v>
      </c>
      <c r="AE12">
        <f t="shared" si="11"/>
        <v>8</v>
      </c>
      <c r="AF12">
        <f t="shared" si="11"/>
        <v>0</v>
      </c>
      <c r="AG12">
        <f t="shared" si="9"/>
        <v>0.94666666666666666</v>
      </c>
      <c r="AH12">
        <f t="shared" si="9"/>
        <v>1</v>
      </c>
      <c r="AI12">
        <f t="shared" si="10"/>
        <v>6.6666666666667096E-3</v>
      </c>
    </row>
    <row r="13" spans="1:35">
      <c r="A13">
        <v>250.5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1.3089454485024868E-2</v>
      </c>
      <c r="G13" s="8">
        <f t="shared" si="3"/>
        <v>1.3089454485024868E-2</v>
      </c>
      <c r="H13" s="10">
        <f t="shared" si="4"/>
        <v>0.98691054551497515</v>
      </c>
      <c r="I13" s="8">
        <f t="shared" si="5"/>
        <v>-1.3175876366305942E-2</v>
      </c>
      <c r="J13" s="10">
        <f t="shared" si="6"/>
        <v>100</v>
      </c>
      <c r="K13">
        <f t="shared" si="7"/>
        <v>1.326306071458049E-2</v>
      </c>
      <c r="O13" t="s">
        <v>65</v>
      </c>
      <c r="P13" s="16">
        <f>1-EXP((-2/D293)*(P4-P3))</f>
        <v>0.52568197566938335</v>
      </c>
      <c r="AB13">
        <v>1.2296284255916244E-2</v>
      </c>
      <c r="AC13">
        <v>1</v>
      </c>
      <c r="AD13">
        <v>0</v>
      </c>
      <c r="AE13">
        <f t="shared" si="11"/>
        <v>9</v>
      </c>
      <c r="AF13">
        <f t="shared" si="11"/>
        <v>0</v>
      </c>
      <c r="AG13">
        <f t="shared" si="9"/>
        <v>0.94</v>
      </c>
      <c r="AH13">
        <f t="shared" si="9"/>
        <v>1</v>
      </c>
      <c r="AI13">
        <f t="shared" si="10"/>
        <v>6.6666666666665986E-3</v>
      </c>
    </row>
    <row r="14" spans="1:35">
      <c r="A14">
        <v>260.89999999999998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1.4795365562465339E-2</v>
      </c>
      <c r="G14" s="8">
        <f t="shared" si="3"/>
        <v>1.4795365562465339E-2</v>
      </c>
      <c r="H14" s="10">
        <f t="shared" si="4"/>
        <v>0.9852046344375347</v>
      </c>
      <c r="I14" s="8">
        <f t="shared" si="5"/>
        <v>-1.4905908689231263E-2</v>
      </c>
      <c r="J14" s="10">
        <f t="shared" si="6"/>
        <v>100</v>
      </c>
      <c r="K14">
        <f t="shared" si="7"/>
        <v>1.5017555790236607E-2</v>
      </c>
      <c r="O14" t="s">
        <v>66</v>
      </c>
      <c r="P14" s="17">
        <f>P13/(1-EXP(2*P3/D293))</f>
        <v>0.70090930089251113</v>
      </c>
      <c r="AB14">
        <v>1.3089454485024868E-2</v>
      </c>
      <c r="AC14">
        <v>1</v>
      </c>
      <c r="AD14">
        <v>0</v>
      </c>
      <c r="AE14">
        <f t="shared" si="11"/>
        <v>10</v>
      </c>
      <c r="AF14">
        <f t="shared" si="11"/>
        <v>0</v>
      </c>
      <c r="AG14">
        <f t="shared" si="9"/>
        <v>0.93333333333333335</v>
      </c>
      <c r="AH14">
        <f t="shared" si="9"/>
        <v>1</v>
      </c>
      <c r="AI14">
        <f t="shared" si="10"/>
        <v>6.6666666666667096E-3</v>
      </c>
    </row>
    <row r="15" spans="1:35">
      <c r="A15">
        <v>269.39999999999998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1.6350753075967409E-2</v>
      </c>
      <c r="G15" s="8">
        <f t="shared" si="3"/>
        <v>1.6350753075967409E-2</v>
      </c>
      <c r="H15" s="10">
        <f t="shared" si="4"/>
        <v>0.98364924692403255</v>
      </c>
      <c r="I15" s="8">
        <f t="shared" si="5"/>
        <v>-1.6485901853575333E-2</v>
      </c>
      <c r="J15" s="10">
        <f t="shared" si="6"/>
        <v>100</v>
      </c>
      <c r="K15">
        <f t="shared" si="7"/>
        <v>1.6622544191537598E-2</v>
      </c>
      <c r="AB15">
        <v>1.4795365562465339E-2</v>
      </c>
      <c r="AC15">
        <v>1</v>
      </c>
      <c r="AD15">
        <v>0</v>
      </c>
      <c r="AE15">
        <f t="shared" si="11"/>
        <v>11</v>
      </c>
      <c r="AF15">
        <f t="shared" si="11"/>
        <v>0</v>
      </c>
      <c r="AG15">
        <f t="shared" si="9"/>
        <v>0.92666666666666664</v>
      </c>
      <c r="AH15">
        <f t="shared" si="9"/>
        <v>1</v>
      </c>
      <c r="AI15">
        <f t="shared" si="10"/>
        <v>6.6666666666665986E-3</v>
      </c>
    </row>
    <row r="16" spans="1:35">
      <c r="A16">
        <v>273.89999999999998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1.7238199077950645E-2</v>
      </c>
      <c r="G16" s="8">
        <f t="shared" si="3"/>
        <v>1.7238199077950645E-2</v>
      </c>
      <c r="H16" s="10">
        <f t="shared" si="4"/>
        <v>0.98276180092204934</v>
      </c>
      <c r="I16" s="8">
        <f t="shared" si="5"/>
        <v>-1.7388506691160158E-2</v>
      </c>
      <c r="J16" s="10">
        <f t="shared" si="6"/>
        <v>100</v>
      </c>
      <c r="K16">
        <f t="shared" si="7"/>
        <v>1.7540566861448396E-2</v>
      </c>
      <c r="O16" t="s">
        <v>67</v>
      </c>
      <c r="P16" s="15">
        <f>K293</f>
        <v>210.15053720554278</v>
      </c>
      <c r="AB16">
        <v>1.6350753075967409E-2</v>
      </c>
      <c r="AC16">
        <v>1</v>
      </c>
      <c r="AD16">
        <v>0</v>
      </c>
      <c r="AE16">
        <f t="shared" si="11"/>
        <v>12</v>
      </c>
      <c r="AF16">
        <f t="shared" si="11"/>
        <v>0</v>
      </c>
      <c r="AG16">
        <f t="shared" si="9"/>
        <v>0.92</v>
      </c>
      <c r="AH16">
        <f t="shared" si="9"/>
        <v>1</v>
      </c>
      <c r="AI16">
        <f t="shared" si="10"/>
        <v>6.6666666666667096E-3</v>
      </c>
    </row>
    <row r="17" spans="1:35">
      <c r="A17">
        <v>279.60000000000002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1.843047187134559E-2</v>
      </c>
      <c r="G17" s="8">
        <f t="shared" si="3"/>
        <v>1.843047187134559E-2</v>
      </c>
      <c r="H17" s="10">
        <f t="shared" si="4"/>
        <v>0.98156952812865439</v>
      </c>
      <c r="I17" s="8">
        <f t="shared" si="5"/>
        <v>-1.8602429130999267E-2</v>
      </c>
      <c r="J17" s="10">
        <f t="shared" si="6"/>
        <v>100</v>
      </c>
      <c r="K17">
        <f t="shared" si="7"/>
        <v>1.8776532220272743E-2</v>
      </c>
      <c r="O17" t="s">
        <v>60</v>
      </c>
      <c r="P17" s="16">
        <f>COUNT(D4:D292)-2</f>
        <v>287</v>
      </c>
      <c r="AB17">
        <v>1.7238199077950645E-2</v>
      </c>
      <c r="AC17">
        <v>1</v>
      </c>
      <c r="AD17">
        <v>0</v>
      </c>
      <c r="AE17">
        <f t="shared" si="11"/>
        <v>13</v>
      </c>
      <c r="AF17">
        <f t="shared" si="11"/>
        <v>0</v>
      </c>
      <c r="AG17">
        <f t="shared" si="9"/>
        <v>0.91333333333333333</v>
      </c>
      <c r="AH17">
        <f t="shared" si="9"/>
        <v>1</v>
      </c>
      <c r="AI17">
        <f t="shared" si="10"/>
        <v>6.6666666666667096E-3</v>
      </c>
    </row>
    <row r="18" spans="1:35">
      <c r="A18">
        <v>288.10000000000002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2.0360108614801652E-2</v>
      </c>
      <c r="G18" s="8">
        <f t="shared" si="3"/>
        <v>2.0360108614801652E-2</v>
      </c>
      <c r="H18" s="10">
        <f t="shared" si="4"/>
        <v>0.97963989138519836</v>
      </c>
      <c r="I18" s="8">
        <f t="shared" si="5"/>
        <v>-2.0570232616874896E-2</v>
      </c>
      <c r="J18" s="10">
        <f t="shared" si="6"/>
        <v>100</v>
      </c>
      <c r="K18">
        <f t="shared" si="7"/>
        <v>2.0783258005156076E-2</v>
      </c>
      <c r="O18" t="s">
        <v>61</v>
      </c>
      <c r="P18" s="16">
        <f>CHIDIST(P16,P17)</f>
        <v>0.99978474033404363</v>
      </c>
      <c r="AB18">
        <v>1.843047187134559E-2</v>
      </c>
      <c r="AC18">
        <v>1</v>
      </c>
      <c r="AD18">
        <v>0</v>
      </c>
      <c r="AE18">
        <f t="shared" si="11"/>
        <v>14</v>
      </c>
      <c r="AF18">
        <f t="shared" si="11"/>
        <v>0</v>
      </c>
      <c r="AG18">
        <f t="shared" si="9"/>
        <v>0.90666666666666662</v>
      </c>
      <c r="AH18">
        <f t="shared" si="9"/>
        <v>1</v>
      </c>
      <c r="AI18">
        <f t="shared" si="10"/>
        <v>6.6666666666665986E-3</v>
      </c>
    </row>
    <row r="19" spans="1:35">
      <c r="A19">
        <v>288.5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2.0455634320080091E-2</v>
      </c>
      <c r="G19" s="8">
        <f t="shared" si="3"/>
        <v>2.0455634320080091E-2</v>
      </c>
      <c r="H19" s="10">
        <f t="shared" si="4"/>
        <v>0.97954436567991987</v>
      </c>
      <c r="I19" s="8">
        <f t="shared" si="5"/>
        <v>-2.0667748412042917E-2</v>
      </c>
      <c r="J19" s="10">
        <f t="shared" si="6"/>
        <v>100</v>
      </c>
      <c r="K19">
        <f t="shared" si="7"/>
        <v>2.0882805349894958E-2</v>
      </c>
      <c r="O19" t="s">
        <v>62</v>
      </c>
      <c r="P19" s="16">
        <f>P9</f>
        <v>0.05</v>
      </c>
      <c r="AB19">
        <v>2.0360108614801652E-2</v>
      </c>
      <c r="AC19">
        <v>1</v>
      </c>
      <c r="AD19">
        <v>0</v>
      </c>
      <c r="AE19">
        <f t="shared" si="11"/>
        <v>15</v>
      </c>
      <c r="AF19">
        <f t="shared" si="11"/>
        <v>0</v>
      </c>
      <c r="AG19">
        <f t="shared" si="9"/>
        <v>0.9</v>
      </c>
      <c r="AH19">
        <f t="shared" si="9"/>
        <v>1</v>
      </c>
      <c r="AI19">
        <f t="shared" si="10"/>
        <v>6.6666666666667096E-3</v>
      </c>
    </row>
    <row r="20" spans="1:35">
      <c r="A20">
        <v>289.89999999999998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2.0793442391912883E-2</v>
      </c>
      <c r="G20" s="8">
        <f t="shared" si="3"/>
        <v>2.0793442391912883E-2</v>
      </c>
      <c r="H20" s="10">
        <f t="shared" si="4"/>
        <v>0.97920655760808717</v>
      </c>
      <c r="I20" s="8">
        <f t="shared" si="5"/>
        <v>-2.1012670342815783E-2</v>
      </c>
      <c r="J20" s="10">
        <f t="shared" si="6"/>
        <v>100</v>
      </c>
      <c r="K20">
        <f t="shared" si="7"/>
        <v>2.1234990952986598E-2</v>
      </c>
      <c r="O20" t="s">
        <v>63</v>
      </c>
      <c r="P20" s="18" t="str">
        <f>IF(P18&lt;P19,"yes","no")</f>
        <v>no</v>
      </c>
      <c r="AB20">
        <v>2.0455634320080091E-2</v>
      </c>
      <c r="AC20">
        <v>1</v>
      </c>
      <c r="AD20">
        <v>0</v>
      </c>
      <c r="AE20">
        <f t="shared" si="11"/>
        <v>16</v>
      </c>
      <c r="AF20">
        <f t="shared" si="11"/>
        <v>0</v>
      </c>
      <c r="AG20">
        <f t="shared" si="9"/>
        <v>0.89333333333333331</v>
      </c>
      <c r="AH20">
        <f t="shared" si="9"/>
        <v>1</v>
      </c>
      <c r="AI20">
        <f t="shared" si="10"/>
        <v>6.6666666666665986E-3</v>
      </c>
    </row>
    <row r="21" spans="1:35">
      <c r="A21">
        <v>290.2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2.0866537114034765E-2</v>
      </c>
      <c r="G21" s="8">
        <f t="shared" si="3"/>
        <v>2.0866537114034765E-2</v>
      </c>
      <c r="H21" s="10">
        <f t="shared" si="4"/>
        <v>0.97913346288596526</v>
      </c>
      <c r="I21" s="8">
        <f t="shared" si="5"/>
        <v>-2.1087320016918258E-2</v>
      </c>
      <c r="J21" s="10">
        <f t="shared" si="6"/>
        <v>100</v>
      </c>
      <c r="K21">
        <f t="shared" si="7"/>
        <v>2.1311228657767755E-2</v>
      </c>
      <c r="AB21">
        <v>2.0793442391912883E-2</v>
      </c>
      <c r="AC21">
        <v>1</v>
      </c>
      <c r="AD21">
        <v>0</v>
      </c>
      <c r="AE21">
        <f t="shared" si="11"/>
        <v>17</v>
      </c>
      <c r="AF21">
        <f t="shared" si="11"/>
        <v>0</v>
      </c>
      <c r="AG21">
        <f t="shared" si="9"/>
        <v>0.88666666666666671</v>
      </c>
      <c r="AH21">
        <f t="shared" si="9"/>
        <v>1</v>
      </c>
      <c r="AI21">
        <f t="shared" si="10"/>
        <v>6.6666666666667096E-3</v>
      </c>
    </row>
    <row r="22" spans="1:35">
      <c r="A22">
        <v>294.5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2.1942267353627688E-2</v>
      </c>
      <c r="G22" s="8">
        <f t="shared" si="3"/>
        <v>2.1942267353627688E-2</v>
      </c>
      <c r="H22" s="10">
        <f t="shared" si="4"/>
        <v>0.9780577326463723</v>
      </c>
      <c r="I22" s="8">
        <f t="shared" si="5"/>
        <v>-2.2186579353841451E-2</v>
      </c>
      <c r="J22" s="10">
        <f t="shared" si="6"/>
        <v>100</v>
      </c>
      <c r="K22">
        <f t="shared" si="7"/>
        <v>2.2434531849421162E-2</v>
      </c>
      <c r="AB22">
        <v>2.0866537114034765E-2</v>
      </c>
      <c r="AC22">
        <v>1</v>
      </c>
      <c r="AD22">
        <v>0</v>
      </c>
      <c r="AE22">
        <f t="shared" si="11"/>
        <v>18</v>
      </c>
      <c r="AF22">
        <f t="shared" si="11"/>
        <v>0</v>
      </c>
      <c r="AG22">
        <f t="shared" si="9"/>
        <v>0.88</v>
      </c>
      <c r="AH22">
        <f t="shared" si="9"/>
        <v>1</v>
      </c>
      <c r="AI22">
        <f t="shared" si="10"/>
        <v>6.6666666666667096E-3</v>
      </c>
    </row>
    <row r="23" spans="1:35">
      <c r="A23">
        <v>295.39999999999998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2.2174188449580613E-2</v>
      </c>
      <c r="G23" s="8">
        <f t="shared" si="3"/>
        <v>2.2174188449580613E-2</v>
      </c>
      <c r="H23" s="10">
        <f t="shared" si="4"/>
        <v>0.97782581155041937</v>
      </c>
      <c r="I23" s="8">
        <f t="shared" si="5"/>
        <v>-2.242373160938143E-2</v>
      </c>
      <c r="J23" s="10">
        <f t="shared" si="6"/>
        <v>100</v>
      </c>
      <c r="K23">
        <f t="shared" si="7"/>
        <v>2.2677033258532729E-2</v>
      </c>
      <c r="AB23">
        <v>2.1942267353627688E-2</v>
      </c>
      <c r="AC23">
        <v>1</v>
      </c>
      <c r="AD23">
        <v>0</v>
      </c>
      <c r="AE23">
        <f t="shared" si="11"/>
        <v>19</v>
      </c>
      <c r="AF23">
        <f t="shared" si="11"/>
        <v>0</v>
      </c>
      <c r="AG23">
        <f t="shared" si="9"/>
        <v>0.87333333333333329</v>
      </c>
      <c r="AH23">
        <f t="shared" si="9"/>
        <v>1</v>
      </c>
      <c r="AI23">
        <f t="shared" si="10"/>
        <v>6.6666666666665986E-3</v>
      </c>
    </row>
    <row r="24" spans="1:35">
      <c r="A24">
        <v>298.3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2.2937901651836141E-2</v>
      </c>
      <c r="G24" s="8">
        <f t="shared" si="3"/>
        <v>2.2937901651836141E-2</v>
      </c>
      <c r="H24" s="10">
        <f t="shared" si="4"/>
        <v>0.97706209834816382</v>
      </c>
      <c r="I24" s="8">
        <f t="shared" si="5"/>
        <v>-2.3205068725685236E-2</v>
      </c>
      <c r="J24" s="10">
        <f t="shared" si="6"/>
        <v>100</v>
      </c>
      <c r="K24">
        <f t="shared" si="7"/>
        <v>2.3476401029796683E-2</v>
      </c>
      <c r="AB24">
        <v>2.2174188449580613E-2</v>
      </c>
      <c r="AC24">
        <v>1</v>
      </c>
      <c r="AD24">
        <v>0</v>
      </c>
      <c r="AE24">
        <f t="shared" si="11"/>
        <v>20</v>
      </c>
      <c r="AF24">
        <f t="shared" si="11"/>
        <v>0</v>
      </c>
      <c r="AG24">
        <f t="shared" si="9"/>
        <v>0.8666666666666667</v>
      </c>
      <c r="AH24">
        <f t="shared" si="9"/>
        <v>1</v>
      </c>
      <c r="AI24">
        <f t="shared" si="10"/>
        <v>6.6666666666667096E-3</v>
      </c>
    </row>
    <row r="25" spans="1:35">
      <c r="A25">
        <v>300.2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2.3452130946997329E-2</v>
      </c>
      <c r="G25" s="8">
        <f t="shared" si="3"/>
        <v>2.3452130946997329E-2</v>
      </c>
      <c r="H25" s="10">
        <f t="shared" si="4"/>
        <v>0.97654786905300273</v>
      </c>
      <c r="I25" s="8">
        <f t="shared" si="5"/>
        <v>-2.3731508819273876E-2</v>
      </c>
      <c r="J25" s="10">
        <f t="shared" si="6"/>
        <v>100</v>
      </c>
      <c r="K25">
        <f t="shared" si="7"/>
        <v>2.4015341889732238E-2</v>
      </c>
      <c r="AB25">
        <v>2.2937901651836141E-2</v>
      </c>
      <c r="AC25">
        <v>1</v>
      </c>
      <c r="AD25">
        <v>0</v>
      </c>
      <c r="AE25">
        <f t="shared" si="11"/>
        <v>21</v>
      </c>
      <c r="AF25">
        <f t="shared" si="11"/>
        <v>0</v>
      </c>
      <c r="AG25">
        <f t="shared" si="9"/>
        <v>0.86</v>
      </c>
      <c r="AH25">
        <f t="shared" si="9"/>
        <v>1</v>
      </c>
      <c r="AI25">
        <f t="shared" si="10"/>
        <v>6.6666666666667096E-3</v>
      </c>
    </row>
    <row r="26" spans="1:35">
      <c r="A26">
        <v>302.39999999999998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2.4061618387070924E-2</v>
      </c>
      <c r="G26" s="8">
        <f t="shared" si="3"/>
        <v>2.4061618387070924E-2</v>
      </c>
      <c r="H26" s="10">
        <f t="shared" si="4"/>
        <v>0.97593838161292912</v>
      </c>
      <c r="I26" s="8">
        <f t="shared" si="5"/>
        <v>-2.4355828155364082E-2</v>
      </c>
      <c r="J26" s="10">
        <f t="shared" si="6"/>
        <v>100</v>
      </c>
      <c r="K26">
        <f t="shared" si="7"/>
        <v>2.465485407726704E-2</v>
      </c>
      <c r="AB26">
        <v>2.3452130946997329E-2</v>
      </c>
      <c r="AC26">
        <v>1</v>
      </c>
      <c r="AD26">
        <v>0</v>
      </c>
      <c r="AE26">
        <f t="shared" si="11"/>
        <v>22</v>
      </c>
      <c r="AF26">
        <f t="shared" si="11"/>
        <v>0</v>
      </c>
      <c r="AG26">
        <f t="shared" si="9"/>
        <v>0.85333333333333328</v>
      </c>
      <c r="AH26">
        <f t="shared" si="9"/>
        <v>1</v>
      </c>
      <c r="AI26">
        <f t="shared" si="10"/>
        <v>6.6666666666665986E-3</v>
      </c>
    </row>
    <row r="27" spans="1:35">
      <c r="A27">
        <v>311.89999999999998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2.6875533792328075E-2</v>
      </c>
      <c r="G27" s="8">
        <f t="shared" si="3"/>
        <v>2.6875533792328075E-2</v>
      </c>
      <c r="H27" s="10">
        <f t="shared" si="4"/>
        <v>0.9731244662076719</v>
      </c>
      <c r="I27" s="8">
        <f t="shared" si="5"/>
        <v>-2.7243284928209023E-2</v>
      </c>
      <c r="J27" s="10">
        <f t="shared" si="6"/>
        <v>100</v>
      </c>
      <c r="K27">
        <f t="shared" si="7"/>
        <v>2.7617776271789511E-2</v>
      </c>
      <c r="AB27">
        <v>2.4061618387070924E-2</v>
      </c>
      <c r="AC27">
        <v>1</v>
      </c>
      <c r="AD27">
        <v>0</v>
      </c>
      <c r="AE27">
        <f t="shared" si="11"/>
        <v>23</v>
      </c>
      <c r="AF27">
        <f t="shared" si="11"/>
        <v>0</v>
      </c>
      <c r="AG27">
        <f t="shared" si="9"/>
        <v>0.84666666666666668</v>
      </c>
      <c r="AH27">
        <f t="shared" si="9"/>
        <v>1</v>
      </c>
      <c r="AI27">
        <f t="shared" si="10"/>
        <v>6.6666666666667096E-3</v>
      </c>
    </row>
    <row r="28" spans="1:35">
      <c r="A28">
        <v>313.10000000000002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2.7252995433485756E-2</v>
      </c>
      <c r="G28" s="8">
        <f t="shared" si="3"/>
        <v>2.7252995433485756E-2</v>
      </c>
      <c r="H28" s="10">
        <f t="shared" si="4"/>
        <v>0.9727470045665142</v>
      </c>
      <c r="I28" s="8">
        <f t="shared" si="5"/>
        <v>-2.7631246467870192E-2</v>
      </c>
      <c r="J28" s="10">
        <f t="shared" si="6"/>
        <v>100</v>
      </c>
      <c r="K28">
        <f t="shared" si="7"/>
        <v>2.8016529791968392E-2</v>
      </c>
      <c r="AB28">
        <v>2.6875533792328075E-2</v>
      </c>
      <c r="AC28">
        <v>1</v>
      </c>
      <c r="AD28">
        <v>0</v>
      </c>
      <c r="AE28">
        <f t="shared" si="11"/>
        <v>24</v>
      </c>
      <c r="AF28">
        <f t="shared" si="11"/>
        <v>0</v>
      </c>
      <c r="AG28">
        <f t="shared" si="9"/>
        <v>0.84</v>
      </c>
      <c r="AH28">
        <f t="shared" si="9"/>
        <v>1</v>
      </c>
      <c r="AI28">
        <f t="shared" si="10"/>
        <v>6.6666666666665986E-3</v>
      </c>
    </row>
    <row r="29" spans="1:35">
      <c r="A29">
        <v>317.5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2.8681594081344249E-2</v>
      </c>
      <c r="G29" s="8">
        <f t="shared" si="3"/>
        <v>2.8681594081344249E-2</v>
      </c>
      <c r="H29" s="10">
        <f t="shared" si="4"/>
        <v>0.9713184059186557</v>
      </c>
      <c r="I29" s="8">
        <f t="shared" si="5"/>
        <v>-2.9100948976133783E-2</v>
      </c>
      <c r="J29" s="10">
        <f t="shared" si="6"/>
        <v>100</v>
      </c>
      <c r="K29">
        <f t="shared" si="7"/>
        <v>2.9528519079402914E-2</v>
      </c>
      <c r="AB29">
        <v>2.7252995433485756E-2</v>
      </c>
      <c r="AC29">
        <v>1</v>
      </c>
      <c r="AD29">
        <v>0</v>
      </c>
      <c r="AE29">
        <f t="shared" si="11"/>
        <v>25</v>
      </c>
      <c r="AF29">
        <f t="shared" si="11"/>
        <v>0</v>
      </c>
      <c r="AG29">
        <f t="shared" si="9"/>
        <v>0.83333333333333337</v>
      </c>
      <c r="AH29">
        <f t="shared" si="9"/>
        <v>1</v>
      </c>
      <c r="AI29">
        <f t="shared" si="10"/>
        <v>6.6666666666667096E-3</v>
      </c>
    </row>
    <row r="30" spans="1:35">
      <c r="A30">
        <v>321.2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2.9938941589095953E-2</v>
      </c>
      <c r="G30" s="8">
        <f t="shared" si="3"/>
        <v>2.9938941589095953E-2</v>
      </c>
      <c r="H30" s="10">
        <f t="shared" si="4"/>
        <v>0.97006105841090406</v>
      </c>
      <c r="I30" s="8">
        <f t="shared" si="5"/>
        <v>-3.039626265041118E-2</v>
      </c>
      <c r="J30" s="10">
        <f t="shared" si="6"/>
        <v>100</v>
      </c>
      <c r="K30">
        <f t="shared" si="7"/>
        <v>3.0862945512048625E-2</v>
      </c>
      <c r="AB30">
        <v>2.8681594081344249E-2</v>
      </c>
      <c r="AC30">
        <v>1</v>
      </c>
      <c r="AD30">
        <v>0</v>
      </c>
      <c r="AE30">
        <f t="shared" si="11"/>
        <v>26</v>
      </c>
      <c r="AF30">
        <f t="shared" si="11"/>
        <v>0</v>
      </c>
      <c r="AG30">
        <f t="shared" si="9"/>
        <v>0.82666666666666666</v>
      </c>
      <c r="AH30">
        <f t="shared" si="9"/>
        <v>1</v>
      </c>
      <c r="AI30">
        <f t="shared" si="10"/>
        <v>6.6666666666665986E-3</v>
      </c>
    </row>
    <row r="31" spans="1:35">
      <c r="A31">
        <v>329.6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3.2994808868088844E-2</v>
      </c>
      <c r="G31" s="8">
        <f t="shared" si="3"/>
        <v>3.2994808868088844E-2</v>
      </c>
      <c r="H31" s="10">
        <f t="shared" si="4"/>
        <v>0.96700519113191119</v>
      </c>
      <c r="I31" s="8">
        <f t="shared" si="5"/>
        <v>-3.3551415257924939E-2</v>
      </c>
      <c r="J31" s="10">
        <f t="shared" si="6"/>
        <v>100</v>
      </c>
      <c r="K31">
        <f t="shared" si="7"/>
        <v>3.4120611937426458E-2</v>
      </c>
      <c r="AB31">
        <v>2.9938941589095953E-2</v>
      </c>
      <c r="AC31">
        <v>1</v>
      </c>
      <c r="AD31">
        <v>0</v>
      </c>
      <c r="AE31">
        <f t="shared" si="11"/>
        <v>27</v>
      </c>
      <c r="AF31">
        <f t="shared" si="11"/>
        <v>0</v>
      </c>
      <c r="AG31">
        <f t="shared" si="9"/>
        <v>0.82000000000000006</v>
      </c>
      <c r="AH31">
        <f t="shared" si="9"/>
        <v>1</v>
      </c>
      <c r="AI31">
        <f t="shared" si="10"/>
        <v>6.6666666666667096E-3</v>
      </c>
    </row>
    <row r="32" spans="1:35">
      <c r="A32">
        <v>334.2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3.4793798661190457E-2</v>
      </c>
      <c r="G32" s="8">
        <f t="shared" si="3"/>
        <v>3.4793798661190457E-2</v>
      </c>
      <c r="H32" s="10">
        <f t="shared" si="4"/>
        <v>0.96520620133880952</v>
      </c>
      <c r="I32" s="8">
        <f t="shared" si="5"/>
        <v>-3.5413520325657366E-2</v>
      </c>
      <c r="J32" s="10">
        <f t="shared" si="6"/>
        <v>100</v>
      </c>
      <c r="K32">
        <f t="shared" si="7"/>
        <v>3.6048047156067783E-2</v>
      </c>
      <c r="AB32">
        <v>3.2994808868088844E-2</v>
      </c>
      <c r="AC32">
        <v>1</v>
      </c>
      <c r="AD32">
        <v>0</v>
      </c>
      <c r="AE32">
        <f t="shared" si="11"/>
        <v>28</v>
      </c>
      <c r="AF32">
        <f t="shared" si="11"/>
        <v>0</v>
      </c>
      <c r="AG32">
        <f t="shared" si="9"/>
        <v>0.81333333333333335</v>
      </c>
      <c r="AH32">
        <f t="shared" si="9"/>
        <v>1</v>
      </c>
      <c r="AI32">
        <f t="shared" si="10"/>
        <v>6.6666666666667096E-3</v>
      </c>
    </row>
    <row r="33" spans="1:35">
      <c r="A33">
        <v>336.1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3.5564142806487821E-2</v>
      </c>
      <c r="G33" s="8">
        <f t="shared" si="3"/>
        <v>3.5564142806487821E-2</v>
      </c>
      <c r="H33" s="10">
        <f t="shared" si="4"/>
        <v>0.96443585719351221</v>
      </c>
      <c r="I33" s="8">
        <f t="shared" si="5"/>
        <v>-3.6211952535211686E-2</v>
      </c>
      <c r="J33" s="10">
        <f t="shared" si="6"/>
        <v>100</v>
      </c>
      <c r="K33">
        <f t="shared" si="7"/>
        <v>3.6875591612674709E-2</v>
      </c>
      <c r="AB33">
        <v>3.4793798661190457E-2</v>
      </c>
      <c r="AC33">
        <v>1</v>
      </c>
      <c r="AD33">
        <v>0</v>
      </c>
      <c r="AE33">
        <f t="shared" si="11"/>
        <v>29</v>
      </c>
      <c r="AF33">
        <f t="shared" si="11"/>
        <v>0</v>
      </c>
      <c r="AG33">
        <f t="shared" si="9"/>
        <v>0.80666666666666664</v>
      </c>
      <c r="AH33">
        <f t="shared" si="9"/>
        <v>1</v>
      </c>
      <c r="AI33">
        <f t="shared" si="10"/>
        <v>6.6666666666665986E-3</v>
      </c>
    </row>
    <row r="34" spans="1:35">
      <c r="A34">
        <v>337.7</v>
      </c>
      <c r="B34" s="8">
        <v>0</v>
      </c>
      <c r="C34" s="9">
        <v>1</v>
      </c>
      <c r="D34" s="10">
        <f t="shared" si="0"/>
        <v>1</v>
      </c>
      <c r="E34">
        <f t="shared" si="1"/>
        <v>0</v>
      </c>
      <c r="F34">
        <f t="shared" si="2"/>
        <v>3.6225571151185638E-2</v>
      </c>
      <c r="G34" s="8">
        <f t="shared" si="3"/>
        <v>3.6225571151185638E-2</v>
      </c>
      <c r="H34" s="10">
        <f t="shared" si="4"/>
        <v>0.96377442884881437</v>
      </c>
      <c r="I34" s="8">
        <f t="shared" si="5"/>
        <v>-3.6898006722795473E-2</v>
      </c>
      <c r="J34" s="10">
        <f t="shared" si="6"/>
        <v>100</v>
      </c>
      <c r="K34">
        <f t="shared" si="7"/>
        <v>3.7587188523413584E-2</v>
      </c>
      <c r="AB34">
        <v>3.5564142806487821E-2</v>
      </c>
      <c r="AC34">
        <v>1</v>
      </c>
      <c r="AD34">
        <v>0</v>
      </c>
      <c r="AE34">
        <f t="shared" si="11"/>
        <v>30</v>
      </c>
      <c r="AF34">
        <f t="shared" si="11"/>
        <v>0</v>
      </c>
      <c r="AG34">
        <f t="shared" si="9"/>
        <v>0.8</v>
      </c>
      <c r="AH34">
        <f t="shared" si="9"/>
        <v>1</v>
      </c>
      <c r="AI34">
        <f t="shared" si="10"/>
        <v>6.6666666666667096E-3</v>
      </c>
    </row>
    <row r="35" spans="1:35">
      <c r="A35">
        <v>344.9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3.9351227106527421E-2</v>
      </c>
      <c r="G35" s="8">
        <f t="shared" si="3"/>
        <v>3.9351227106527421E-2</v>
      </c>
      <c r="H35" s="10">
        <f t="shared" si="4"/>
        <v>0.96064877289347261</v>
      </c>
      <c r="I35" s="8">
        <f t="shared" si="5"/>
        <v>-4.014641767632187E-2</v>
      </c>
      <c r="J35" s="10">
        <f t="shared" si="6"/>
        <v>100</v>
      </c>
      <c r="K35">
        <f t="shared" si="7"/>
        <v>4.0963178444502236E-2</v>
      </c>
      <c r="AB35">
        <v>3.6225571151185638E-2</v>
      </c>
      <c r="AC35">
        <v>1</v>
      </c>
      <c r="AD35">
        <v>0</v>
      </c>
      <c r="AE35">
        <f t="shared" si="11"/>
        <v>31</v>
      </c>
      <c r="AF35">
        <f t="shared" si="11"/>
        <v>0</v>
      </c>
      <c r="AG35">
        <f t="shared" si="9"/>
        <v>0.79333333333333333</v>
      </c>
      <c r="AH35">
        <f t="shared" si="9"/>
        <v>1</v>
      </c>
      <c r="AI35">
        <f t="shared" si="10"/>
        <v>6.6666666666667096E-3</v>
      </c>
    </row>
    <row r="36" spans="1:35">
      <c r="A36">
        <v>346.4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4.0034226252574759E-2</v>
      </c>
      <c r="G36" s="8">
        <f t="shared" si="3"/>
        <v>4.0034226252574759E-2</v>
      </c>
      <c r="H36" s="10">
        <f t="shared" si="4"/>
        <v>0.9599657737474252</v>
      </c>
      <c r="I36" s="8">
        <f t="shared" si="5"/>
        <v>-4.085764750224722E-2</v>
      </c>
      <c r="J36" s="10">
        <f t="shared" si="6"/>
        <v>100</v>
      </c>
      <c r="K36">
        <f t="shared" si="7"/>
        <v>4.1703805851632469E-2</v>
      </c>
      <c r="AB36">
        <v>3.9351227106527421E-2</v>
      </c>
      <c r="AC36">
        <v>1</v>
      </c>
      <c r="AD36">
        <v>0</v>
      </c>
      <c r="AE36">
        <f t="shared" si="11"/>
        <v>32</v>
      </c>
      <c r="AF36">
        <f t="shared" si="11"/>
        <v>0</v>
      </c>
      <c r="AG36">
        <f t="shared" si="9"/>
        <v>0.78666666666666663</v>
      </c>
      <c r="AH36">
        <f t="shared" si="9"/>
        <v>1</v>
      </c>
      <c r="AI36">
        <f t="shared" si="10"/>
        <v>6.6666666666665986E-3</v>
      </c>
    </row>
    <row r="37" spans="1:35">
      <c r="A37">
        <v>347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4.0310594897596724E-2</v>
      </c>
      <c r="G37" s="8">
        <f t="shared" si="3"/>
        <v>4.0310594897596724E-2</v>
      </c>
      <c r="H37" s="10">
        <f t="shared" si="4"/>
        <v>0.9596894051024033</v>
      </c>
      <c r="I37" s="8">
        <f t="shared" si="5"/>
        <v>-4.1145583221095322E-2</v>
      </c>
      <c r="J37" s="10">
        <f t="shared" si="6"/>
        <v>100</v>
      </c>
      <c r="K37">
        <f t="shared" si="7"/>
        <v>4.2003792772199455E-2</v>
      </c>
      <c r="AB37">
        <v>4.0034226252574759E-2</v>
      </c>
      <c r="AC37">
        <v>1</v>
      </c>
      <c r="AD37">
        <v>0</v>
      </c>
      <c r="AE37">
        <f t="shared" si="11"/>
        <v>33</v>
      </c>
      <c r="AF37">
        <f t="shared" si="11"/>
        <v>0</v>
      </c>
      <c r="AG37">
        <f t="shared" si="9"/>
        <v>0.78</v>
      </c>
      <c r="AH37">
        <f t="shared" si="9"/>
        <v>1</v>
      </c>
      <c r="AI37">
        <f t="shared" si="10"/>
        <v>6.6666666666667096E-3</v>
      </c>
    </row>
    <row r="38" spans="1:35">
      <c r="A38">
        <v>349.6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4.152944771149656E-2</v>
      </c>
      <c r="G38" s="8">
        <f t="shared" si="3"/>
        <v>4.152944771149656E-2</v>
      </c>
      <c r="H38" s="10">
        <f t="shared" si="4"/>
        <v>0.95847055228850342</v>
      </c>
      <c r="I38" s="8">
        <f t="shared" si="5"/>
        <v>-4.2416439672089933E-2</v>
      </c>
      <c r="J38" s="10">
        <f t="shared" si="6"/>
        <v>100</v>
      </c>
      <c r="K38">
        <f t="shared" si="7"/>
        <v>4.3328871828496235E-2</v>
      </c>
      <c r="AB38">
        <v>4.0310594897596724E-2</v>
      </c>
      <c r="AC38">
        <v>1</v>
      </c>
      <c r="AD38">
        <v>0</v>
      </c>
      <c r="AE38">
        <f t="shared" si="11"/>
        <v>34</v>
      </c>
      <c r="AF38">
        <f t="shared" si="11"/>
        <v>0</v>
      </c>
      <c r="AG38">
        <f t="shared" si="9"/>
        <v>0.77333333333333332</v>
      </c>
      <c r="AH38">
        <f t="shared" si="9"/>
        <v>1</v>
      </c>
      <c r="AI38">
        <f t="shared" si="10"/>
        <v>6.6666666666667096E-3</v>
      </c>
    </row>
    <row r="39" spans="1:35">
      <c r="A39">
        <v>355.3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4.4326036318954508E-2</v>
      </c>
      <c r="G39" s="8">
        <f t="shared" si="3"/>
        <v>4.4326036318954508E-2</v>
      </c>
      <c r="H39" s="10">
        <f t="shared" si="4"/>
        <v>0.95567396368104551</v>
      </c>
      <c r="I39" s="8">
        <f t="shared" si="5"/>
        <v>-4.5338466273482356E-2</v>
      </c>
      <c r="J39" s="10">
        <f t="shared" si="6"/>
        <v>100</v>
      </c>
      <c r="K39">
        <f t="shared" si="7"/>
        <v>4.6381964983350996E-2</v>
      </c>
      <c r="AB39">
        <v>4.152944771149656E-2</v>
      </c>
      <c r="AC39">
        <v>1</v>
      </c>
      <c r="AD39">
        <v>0</v>
      </c>
      <c r="AE39">
        <f t="shared" si="11"/>
        <v>35</v>
      </c>
      <c r="AF39">
        <f t="shared" si="11"/>
        <v>0</v>
      </c>
      <c r="AG39">
        <f t="shared" si="9"/>
        <v>0.76666666666666661</v>
      </c>
      <c r="AH39">
        <f t="shared" si="9"/>
        <v>1</v>
      </c>
      <c r="AI39">
        <f t="shared" si="10"/>
        <v>6.6666666666665986E-3</v>
      </c>
    </row>
    <row r="40" spans="1:35">
      <c r="A40">
        <v>357.6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4.5504614783792849E-2</v>
      </c>
      <c r="G40" s="8">
        <f t="shared" si="3"/>
        <v>4.5504614783792849E-2</v>
      </c>
      <c r="H40" s="10">
        <f t="shared" si="4"/>
        <v>0.95449538521620714</v>
      </c>
      <c r="I40" s="8">
        <f t="shared" si="5"/>
        <v>-4.6572470593651244E-2</v>
      </c>
      <c r="J40" s="10">
        <f t="shared" si="6"/>
        <v>100</v>
      </c>
      <c r="K40">
        <f t="shared" si="7"/>
        <v>4.7674001874283958E-2</v>
      </c>
      <c r="AB40">
        <v>4.4326036318954508E-2</v>
      </c>
      <c r="AC40">
        <v>1</v>
      </c>
      <c r="AD40">
        <v>0</v>
      </c>
      <c r="AE40">
        <f t="shared" si="11"/>
        <v>36</v>
      </c>
      <c r="AF40">
        <f t="shared" si="11"/>
        <v>0</v>
      </c>
      <c r="AG40">
        <f t="shared" si="9"/>
        <v>0.76</v>
      </c>
      <c r="AH40">
        <f t="shared" si="9"/>
        <v>1</v>
      </c>
      <c r="AI40">
        <f t="shared" si="10"/>
        <v>6.6666666666667096E-3</v>
      </c>
    </row>
    <row r="41" spans="1:35">
      <c r="A41">
        <v>366.8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5.0523749965910435E-2</v>
      </c>
      <c r="G41" s="8">
        <f t="shared" si="3"/>
        <v>5.0523749965910435E-2</v>
      </c>
      <c r="H41" s="10">
        <f t="shared" si="4"/>
        <v>0.94947625003408953</v>
      </c>
      <c r="I41" s="8">
        <f t="shared" si="5"/>
        <v>-5.1844762171550984E-2</v>
      </c>
      <c r="J41" s="10">
        <f t="shared" si="6"/>
        <v>100</v>
      </c>
      <c r="K41">
        <f t="shared" si="7"/>
        <v>5.3212231442436246E-2</v>
      </c>
      <c r="AB41">
        <v>4.5504614783792849E-2</v>
      </c>
      <c r="AC41">
        <v>1</v>
      </c>
      <c r="AD41">
        <v>0</v>
      </c>
      <c r="AE41">
        <f t="shared" si="11"/>
        <v>37</v>
      </c>
      <c r="AF41">
        <f t="shared" si="11"/>
        <v>0</v>
      </c>
      <c r="AG41">
        <f t="shared" si="9"/>
        <v>0.7533333333333333</v>
      </c>
      <c r="AH41">
        <f t="shared" si="9"/>
        <v>1</v>
      </c>
      <c r="AI41">
        <f t="shared" si="10"/>
        <v>6.6666666666667096E-3</v>
      </c>
    </row>
    <row r="42" spans="1:35">
      <c r="A42">
        <v>371.1</v>
      </c>
      <c r="B42" s="8">
        <v>1</v>
      </c>
      <c r="C42" s="9">
        <v>0</v>
      </c>
      <c r="D42" s="10">
        <f t="shared" si="0"/>
        <v>1</v>
      </c>
      <c r="E42">
        <f t="shared" si="1"/>
        <v>1</v>
      </c>
      <c r="F42">
        <f t="shared" si="2"/>
        <v>5.3045564618393999E-2</v>
      </c>
      <c r="G42" s="8">
        <f t="shared" si="3"/>
        <v>5.3045564618393999E-2</v>
      </c>
      <c r="H42" s="10">
        <f t="shared" si="4"/>
        <v>0.94695443538160595</v>
      </c>
      <c r="I42" s="8">
        <f t="shared" si="5"/>
        <v>-2.9366040249877825</v>
      </c>
      <c r="J42" s="10">
        <f t="shared" si="6"/>
        <v>0</v>
      </c>
      <c r="K42">
        <f t="shared" si="7"/>
        <v>17.851717522358907</v>
      </c>
      <c r="AB42">
        <v>5.0523749965910435E-2</v>
      </c>
      <c r="AC42">
        <v>1</v>
      </c>
      <c r="AD42">
        <v>0</v>
      </c>
      <c r="AE42">
        <f t="shared" si="11"/>
        <v>38</v>
      </c>
      <c r="AF42">
        <f t="shared" si="11"/>
        <v>0</v>
      </c>
      <c r="AG42">
        <f t="shared" si="9"/>
        <v>0.74666666666666659</v>
      </c>
      <c r="AH42">
        <f t="shared" si="9"/>
        <v>1</v>
      </c>
      <c r="AI42">
        <f t="shared" si="10"/>
        <v>0</v>
      </c>
    </row>
    <row r="43" spans="1:35">
      <c r="A43">
        <v>372.7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5.4013906878687602E-2</v>
      </c>
      <c r="G43" s="8">
        <f t="shared" si="3"/>
        <v>5.4013906878687602E-2</v>
      </c>
      <c r="H43" s="10">
        <f t="shared" si="4"/>
        <v>0.94598609312131243</v>
      </c>
      <c r="I43" s="8">
        <f t="shared" si="5"/>
        <v>-5.5527410755744099E-2</v>
      </c>
      <c r="J43" s="10">
        <f t="shared" si="6"/>
        <v>100</v>
      </c>
      <c r="K43">
        <f t="shared" si="7"/>
        <v>5.7097992530172323E-2</v>
      </c>
      <c r="AB43">
        <v>5.3045564618393999E-2</v>
      </c>
      <c r="AC43">
        <v>0</v>
      </c>
      <c r="AD43">
        <v>1</v>
      </c>
      <c r="AE43">
        <f t="shared" si="11"/>
        <v>38</v>
      </c>
      <c r="AF43">
        <f t="shared" si="11"/>
        <v>1</v>
      </c>
      <c r="AG43">
        <f t="shared" si="9"/>
        <v>0.74666666666666659</v>
      </c>
      <c r="AH43">
        <f t="shared" si="9"/>
        <v>0.99333333333333329</v>
      </c>
      <c r="AI43">
        <f t="shared" si="10"/>
        <v>6.6222222222221544E-3</v>
      </c>
    </row>
    <row r="44" spans="1:35">
      <c r="A44">
        <v>381.9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5.9912699414695944E-2</v>
      </c>
      <c r="G44" s="8">
        <f t="shared" si="3"/>
        <v>5.9912699414695944E-2</v>
      </c>
      <c r="H44" s="10">
        <f t="shared" si="4"/>
        <v>0.9400873005853041</v>
      </c>
      <c r="I44" s="8">
        <f t="shared" si="5"/>
        <v>-6.1782535067424642E-2</v>
      </c>
      <c r="J44" s="10">
        <f t="shared" si="6"/>
        <v>100</v>
      </c>
      <c r="K44">
        <f t="shared" si="7"/>
        <v>6.3730995384571124E-2</v>
      </c>
      <c r="AB44">
        <v>5.4013906878687602E-2</v>
      </c>
      <c r="AC44">
        <v>1</v>
      </c>
      <c r="AD44">
        <v>0</v>
      </c>
      <c r="AE44">
        <f t="shared" si="11"/>
        <v>39</v>
      </c>
      <c r="AF44">
        <f t="shared" si="11"/>
        <v>1</v>
      </c>
      <c r="AG44">
        <f t="shared" si="9"/>
        <v>0.74</v>
      </c>
      <c r="AH44">
        <f t="shared" si="9"/>
        <v>0.99333333333333329</v>
      </c>
      <c r="AI44">
        <f t="shared" si="10"/>
        <v>6.6222222222221544E-3</v>
      </c>
    </row>
    <row r="45" spans="1:35">
      <c r="A45">
        <v>384.8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6.1893912734285413E-2</v>
      </c>
      <c r="G45" s="8">
        <f t="shared" si="3"/>
        <v>6.1893912734285413E-2</v>
      </c>
      <c r="H45" s="10">
        <f t="shared" si="4"/>
        <v>0.93810608726571454</v>
      </c>
      <c r="I45" s="8">
        <f t="shared" si="5"/>
        <v>-6.3892236940771466E-2</v>
      </c>
      <c r="J45" s="10">
        <f t="shared" si="6"/>
        <v>100</v>
      </c>
      <c r="K45">
        <f t="shared" si="7"/>
        <v>6.5977519573171925E-2</v>
      </c>
      <c r="AB45">
        <v>5.9912699414695944E-2</v>
      </c>
      <c r="AC45">
        <v>1</v>
      </c>
      <c r="AD45">
        <v>0</v>
      </c>
      <c r="AE45">
        <f t="shared" si="11"/>
        <v>40</v>
      </c>
      <c r="AF45">
        <f t="shared" si="11"/>
        <v>1</v>
      </c>
      <c r="AG45">
        <f t="shared" si="9"/>
        <v>0.73333333333333339</v>
      </c>
      <c r="AH45">
        <f t="shared" si="9"/>
        <v>0.99333333333333329</v>
      </c>
      <c r="AI45">
        <f t="shared" si="10"/>
        <v>6.6222222222222646E-3</v>
      </c>
    </row>
    <row r="46" spans="1:35">
      <c r="A46">
        <v>386.1</v>
      </c>
      <c r="B46" s="8">
        <v>1</v>
      </c>
      <c r="C46" s="9">
        <v>0</v>
      </c>
      <c r="D46" s="10">
        <f t="shared" si="0"/>
        <v>1</v>
      </c>
      <c r="E46">
        <f t="shared" si="1"/>
        <v>1</v>
      </c>
      <c r="F46">
        <f t="shared" si="2"/>
        <v>6.2801769583319345E-2</v>
      </c>
      <c r="G46" s="8">
        <f t="shared" si="3"/>
        <v>6.2801769583319345E-2</v>
      </c>
      <c r="H46" s="10">
        <f t="shared" si="4"/>
        <v>0.9371982304166806</v>
      </c>
      <c r="I46" s="8">
        <f t="shared" si="5"/>
        <v>-2.7677720278266453</v>
      </c>
      <c r="J46" s="10">
        <f t="shared" si="6"/>
        <v>0</v>
      </c>
      <c r="K46">
        <f t="shared" si="7"/>
        <v>14.923118196109046</v>
      </c>
      <c r="AB46">
        <v>6.1893912734285413E-2</v>
      </c>
      <c r="AC46">
        <v>1</v>
      </c>
      <c r="AD46">
        <v>0</v>
      </c>
      <c r="AE46">
        <f t="shared" si="11"/>
        <v>41</v>
      </c>
      <c r="AF46">
        <f t="shared" si="11"/>
        <v>1</v>
      </c>
      <c r="AG46">
        <f t="shared" si="9"/>
        <v>0.72666666666666668</v>
      </c>
      <c r="AH46">
        <f t="shared" si="9"/>
        <v>0.99333333333333329</v>
      </c>
      <c r="AI46">
        <f t="shared" si="10"/>
        <v>0</v>
      </c>
    </row>
    <row r="47" spans="1:35">
      <c r="A47">
        <v>386.8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6.3295747494731575E-2</v>
      </c>
      <c r="G47" s="8">
        <f t="shared" si="3"/>
        <v>6.3295747494731575E-2</v>
      </c>
      <c r="H47" s="10">
        <f t="shared" si="4"/>
        <v>0.93670425250526845</v>
      </c>
      <c r="I47" s="8">
        <f t="shared" si="5"/>
        <v>-6.5387678897707066E-2</v>
      </c>
      <c r="J47" s="10">
        <f t="shared" si="6"/>
        <v>100</v>
      </c>
      <c r="K47">
        <f t="shared" si="7"/>
        <v>6.7572819623102506E-2</v>
      </c>
      <c r="AB47">
        <v>6.2801769583319345E-2</v>
      </c>
      <c r="AC47">
        <v>0</v>
      </c>
      <c r="AD47">
        <v>1</v>
      </c>
      <c r="AE47">
        <f t="shared" si="11"/>
        <v>41</v>
      </c>
      <c r="AF47">
        <f t="shared" si="11"/>
        <v>2</v>
      </c>
      <c r="AG47">
        <f t="shared" si="9"/>
        <v>0.72666666666666668</v>
      </c>
      <c r="AH47">
        <f t="shared" si="9"/>
        <v>0.98666666666666669</v>
      </c>
      <c r="AI47">
        <f t="shared" si="10"/>
        <v>6.5777777777778204E-3</v>
      </c>
    </row>
    <row r="48" spans="1:35">
      <c r="A48">
        <v>388</v>
      </c>
      <c r="B48" s="8">
        <v>0</v>
      </c>
      <c r="C48" s="9">
        <v>1</v>
      </c>
      <c r="D48" s="10">
        <f t="shared" si="0"/>
        <v>1</v>
      </c>
      <c r="E48">
        <f t="shared" si="1"/>
        <v>0</v>
      </c>
      <c r="F48">
        <f t="shared" si="2"/>
        <v>6.4151003505178647E-2</v>
      </c>
      <c r="G48" s="8">
        <f t="shared" si="3"/>
        <v>6.4151003505178647E-2</v>
      </c>
      <c r="H48" s="10">
        <f t="shared" si="4"/>
        <v>0.93584899649482134</v>
      </c>
      <c r="I48" s="8">
        <f t="shared" si="5"/>
        <v>-6.6301144050566072E-2</v>
      </c>
      <c r="J48" s="10">
        <f t="shared" si="6"/>
        <v>100</v>
      </c>
      <c r="K48">
        <f t="shared" si="7"/>
        <v>6.8548455728919128E-2</v>
      </c>
      <c r="AB48">
        <v>6.3295747494731575E-2</v>
      </c>
      <c r="AC48">
        <v>1</v>
      </c>
      <c r="AD48">
        <v>0</v>
      </c>
      <c r="AE48">
        <f t="shared" si="11"/>
        <v>42</v>
      </c>
      <c r="AF48">
        <f t="shared" si="11"/>
        <v>2</v>
      </c>
      <c r="AG48">
        <f t="shared" si="9"/>
        <v>0.72</v>
      </c>
      <c r="AH48">
        <f t="shared" si="9"/>
        <v>0.98666666666666669</v>
      </c>
      <c r="AI48">
        <f t="shared" si="10"/>
        <v>6.5777777777777111E-3</v>
      </c>
    </row>
    <row r="49" spans="1:35">
      <c r="A49">
        <v>389.4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6.5162402187079471E-2</v>
      </c>
      <c r="G49" s="8">
        <f t="shared" si="3"/>
        <v>6.5162402187079471E-2</v>
      </c>
      <c r="H49" s="10">
        <f t="shared" si="4"/>
        <v>0.93483759781292053</v>
      </c>
      <c r="I49" s="8">
        <f t="shared" si="5"/>
        <v>-6.7382456958378079E-2</v>
      </c>
      <c r="J49" s="10">
        <f t="shared" si="6"/>
        <v>100</v>
      </c>
      <c r="K49">
        <f t="shared" si="7"/>
        <v>6.9704515885463725E-2</v>
      </c>
      <c r="AB49">
        <v>6.4151003505178647E-2</v>
      </c>
      <c r="AC49">
        <v>1</v>
      </c>
      <c r="AD49">
        <v>0</v>
      </c>
      <c r="AE49">
        <f t="shared" si="11"/>
        <v>43</v>
      </c>
      <c r="AF49">
        <f t="shared" si="11"/>
        <v>2</v>
      </c>
      <c r="AG49">
        <f t="shared" si="9"/>
        <v>0.71333333333333337</v>
      </c>
      <c r="AH49">
        <f t="shared" si="9"/>
        <v>0.98666666666666669</v>
      </c>
      <c r="AI49">
        <f t="shared" si="10"/>
        <v>6.5777777777778204E-3</v>
      </c>
    </row>
    <row r="50" spans="1:35">
      <c r="A50">
        <v>394.1</v>
      </c>
      <c r="B50" s="8">
        <v>0</v>
      </c>
      <c r="C50" s="9">
        <v>2</v>
      </c>
      <c r="D50" s="10">
        <f t="shared" si="0"/>
        <v>2</v>
      </c>
      <c r="E50">
        <f t="shared" si="1"/>
        <v>0</v>
      </c>
      <c r="F50">
        <f t="shared" si="2"/>
        <v>6.8667230737828905E-2</v>
      </c>
      <c r="G50" s="8">
        <f t="shared" si="3"/>
        <v>0.13733446147565781</v>
      </c>
      <c r="H50" s="10">
        <f t="shared" si="4"/>
        <v>1.8626655385243422</v>
      </c>
      <c r="I50" s="8">
        <f t="shared" si="5"/>
        <v>-0.14227726698664994</v>
      </c>
      <c r="J50" s="10">
        <f t="shared" si="6"/>
        <v>100</v>
      </c>
      <c r="K50">
        <f t="shared" si="7"/>
        <v>0.14746014100250993</v>
      </c>
      <c r="AB50">
        <v>6.5162402187079471E-2</v>
      </c>
      <c r="AC50">
        <v>1</v>
      </c>
      <c r="AD50">
        <v>0</v>
      </c>
      <c r="AE50">
        <f t="shared" si="11"/>
        <v>44</v>
      </c>
      <c r="AF50">
        <f t="shared" si="11"/>
        <v>2</v>
      </c>
      <c r="AG50">
        <f t="shared" si="9"/>
        <v>0.70666666666666667</v>
      </c>
      <c r="AH50">
        <f t="shared" si="9"/>
        <v>0.98666666666666669</v>
      </c>
      <c r="AI50">
        <f t="shared" si="10"/>
        <v>1.3155555555555531E-2</v>
      </c>
    </row>
    <row r="51" spans="1:35">
      <c r="A51">
        <v>395.7</v>
      </c>
      <c r="B51" s="8">
        <v>0</v>
      </c>
      <c r="C51" s="9">
        <v>1</v>
      </c>
      <c r="D51" s="10">
        <f t="shared" si="0"/>
        <v>1</v>
      </c>
      <c r="E51">
        <f t="shared" si="1"/>
        <v>0</v>
      </c>
      <c r="F51">
        <f t="shared" si="2"/>
        <v>6.9899695120432759E-2</v>
      </c>
      <c r="G51" s="8">
        <f t="shared" si="3"/>
        <v>6.9899695120432759E-2</v>
      </c>
      <c r="H51" s="10">
        <f t="shared" si="4"/>
        <v>0.9301003048795673</v>
      </c>
      <c r="I51" s="8">
        <f t="shared" si="5"/>
        <v>-7.246284394152426E-2</v>
      </c>
      <c r="J51" s="10">
        <f t="shared" si="6"/>
        <v>100</v>
      </c>
      <c r="K51">
        <f t="shared" si="7"/>
        <v>7.5152856905560977E-2</v>
      </c>
      <c r="AB51">
        <v>6.8667230737828905E-2</v>
      </c>
      <c r="AC51">
        <v>2</v>
      </c>
      <c r="AD51">
        <v>0</v>
      </c>
      <c r="AE51">
        <f t="shared" si="11"/>
        <v>46</v>
      </c>
      <c r="AF51">
        <f t="shared" si="11"/>
        <v>2</v>
      </c>
      <c r="AG51">
        <f t="shared" si="9"/>
        <v>0.69333333333333336</v>
      </c>
      <c r="AH51">
        <f t="shared" si="9"/>
        <v>0.98666666666666669</v>
      </c>
      <c r="AI51">
        <f t="shared" si="10"/>
        <v>6.5777777777778204E-3</v>
      </c>
    </row>
    <row r="52" spans="1:35">
      <c r="A52">
        <v>396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7.0133048355935729E-2</v>
      </c>
      <c r="G52" s="8">
        <f t="shared" si="3"/>
        <v>7.0133048355935729E-2</v>
      </c>
      <c r="H52" s="10">
        <f t="shared" si="4"/>
        <v>0.9298669516440643</v>
      </c>
      <c r="I52" s="8">
        <f t="shared" si="5"/>
        <v>-7.2713765817604498E-2</v>
      </c>
      <c r="J52" s="10">
        <f t="shared" si="6"/>
        <v>100</v>
      </c>
      <c r="K52">
        <f t="shared" si="7"/>
        <v>7.5422670127092917E-2</v>
      </c>
      <c r="AB52">
        <v>6.9899695120432759E-2</v>
      </c>
      <c r="AC52">
        <v>1</v>
      </c>
      <c r="AD52">
        <v>0</v>
      </c>
      <c r="AE52">
        <f t="shared" si="11"/>
        <v>47</v>
      </c>
      <c r="AF52">
        <f t="shared" si="11"/>
        <v>2</v>
      </c>
      <c r="AG52">
        <f t="shared" si="9"/>
        <v>0.68666666666666665</v>
      </c>
      <c r="AH52">
        <f t="shared" si="9"/>
        <v>0.98666666666666669</v>
      </c>
      <c r="AI52">
        <f t="shared" si="10"/>
        <v>6.5777777777778204E-3</v>
      </c>
    </row>
    <row r="53" spans="1:35">
      <c r="A53">
        <v>396.5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7.0523571515956257E-2</v>
      </c>
      <c r="G53" s="8">
        <f t="shared" si="3"/>
        <v>7.0523571515956257E-2</v>
      </c>
      <c r="H53" s="10">
        <f t="shared" si="4"/>
        <v>0.92947642848404377</v>
      </c>
      <c r="I53" s="8">
        <f t="shared" si="5"/>
        <v>-7.3133831492333282E-2</v>
      </c>
      <c r="J53" s="10">
        <f t="shared" si="6"/>
        <v>100</v>
      </c>
      <c r="K53">
        <f t="shared" si="7"/>
        <v>7.5874513171871064E-2</v>
      </c>
      <c r="AB53">
        <v>7.0133048355935729E-2</v>
      </c>
      <c r="AC53">
        <v>1</v>
      </c>
      <c r="AD53">
        <v>0</v>
      </c>
      <c r="AE53">
        <f t="shared" si="11"/>
        <v>48</v>
      </c>
      <c r="AF53">
        <f t="shared" si="11"/>
        <v>2</v>
      </c>
      <c r="AG53">
        <f t="shared" si="9"/>
        <v>0.67999999999999994</v>
      </c>
      <c r="AH53">
        <f t="shared" si="9"/>
        <v>0.98666666666666669</v>
      </c>
      <c r="AI53">
        <f t="shared" si="10"/>
        <v>6.5777777777777111E-3</v>
      </c>
    </row>
    <row r="54" spans="1:35">
      <c r="A54">
        <v>396.6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7.0601916922582719E-2</v>
      </c>
      <c r="G54" s="8">
        <f t="shared" si="3"/>
        <v>7.0601916922582719E-2</v>
      </c>
      <c r="H54" s="10">
        <f t="shared" si="4"/>
        <v>0.92939808307741734</v>
      </c>
      <c r="I54" s="8">
        <f t="shared" si="5"/>
        <v>-7.3218124871133786E-2</v>
      </c>
      <c r="J54" s="10">
        <f t="shared" si="6"/>
        <v>100</v>
      </c>
      <c r="K54">
        <f t="shared" si="7"/>
        <v>7.5965206092104332E-2</v>
      </c>
      <c r="AB54">
        <v>7.0523571515956257E-2</v>
      </c>
      <c r="AC54">
        <v>1</v>
      </c>
      <c r="AD54">
        <v>0</v>
      </c>
      <c r="AE54">
        <f t="shared" si="11"/>
        <v>49</v>
      </c>
      <c r="AF54">
        <f t="shared" si="11"/>
        <v>2</v>
      </c>
      <c r="AG54">
        <f t="shared" si="9"/>
        <v>0.67333333333333334</v>
      </c>
      <c r="AH54">
        <f t="shared" si="9"/>
        <v>0.98666666666666669</v>
      </c>
      <c r="AI54">
        <f t="shared" si="10"/>
        <v>6.5777777777777111E-3</v>
      </c>
    </row>
    <row r="55" spans="1:35">
      <c r="A55">
        <v>398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7.1707227230608753E-2</v>
      </c>
      <c r="G55" s="8">
        <f t="shared" si="3"/>
        <v>7.1707227230608753E-2</v>
      </c>
      <c r="H55" s="10">
        <f t="shared" si="4"/>
        <v>0.92829277276939126</v>
      </c>
      <c r="I55" s="8">
        <f t="shared" si="5"/>
        <v>-7.4408108053727828E-2</v>
      </c>
      <c r="J55" s="10">
        <f t="shared" si="6"/>
        <v>100</v>
      </c>
      <c r="K55">
        <f t="shared" si="7"/>
        <v>7.7246348710314078E-2</v>
      </c>
      <c r="AB55">
        <v>7.0601916922582719E-2</v>
      </c>
      <c r="AC55">
        <v>1</v>
      </c>
      <c r="AD55">
        <v>0</v>
      </c>
      <c r="AE55">
        <f t="shared" si="11"/>
        <v>50</v>
      </c>
      <c r="AF55">
        <f t="shared" si="11"/>
        <v>2</v>
      </c>
      <c r="AG55">
        <f t="shared" si="9"/>
        <v>0.66666666666666674</v>
      </c>
      <c r="AH55">
        <f t="shared" si="9"/>
        <v>0.98666666666666669</v>
      </c>
      <c r="AI55">
        <f t="shared" si="10"/>
        <v>6.5777777777779297E-3</v>
      </c>
    </row>
    <row r="56" spans="1:35">
      <c r="A56">
        <v>399.8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7.3151800846911127E-2</v>
      </c>
      <c r="G56" s="8">
        <f t="shared" si="3"/>
        <v>7.3151800846911127E-2</v>
      </c>
      <c r="H56" s="10">
        <f t="shared" si="4"/>
        <v>0.92684819915308891</v>
      </c>
      <c r="I56" s="8">
        <f t="shared" si="5"/>
        <v>-7.596548178450073E-2</v>
      </c>
      <c r="J56" s="10">
        <f t="shared" si="6"/>
        <v>100</v>
      </c>
      <c r="K56">
        <f t="shared" si="7"/>
        <v>7.8925330937421961E-2</v>
      </c>
      <c r="AB56">
        <v>7.1707227230608753E-2</v>
      </c>
      <c r="AC56">
        <v>1</v>
      </c>
      <c r="AD56">
        <v>0</v>
      </c>
      <c r="AE56">
        <f t="shared" si="11"/>
        <v>51</v>
      </c>
      <c r="AF56">
        <f t="shared" si="11"/>
        <v>2</v>
      </c>
      <c r="AG56">
        <f t="shared" si="9"/>
        <v>0.65999999999999992</v>
      </c>
      <c r="AH56">
        <f t="shared" si="9"/>
        <v>0.98666666666666669</v>
      </c>
      <c r="AI56">
        <f t="shared" si="10"/>
        <v>6.5777777777777111E-3</v>
      </c>
    </row>
    <row r="57" spans="1:35">
      <c r="A57">
        <v>401.5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7.4540686852283808E-2</v>
      </c>
      <c r="G57" s="8">
        <f t="shared" si="3"/>
        <v>7.4540686852283808E-2</v>
      </c>
      <c r="H57" s="10">
        <f t="shared" si="4"/>
        <v>0.92545931314771623</v>
      </c>
      <c r="I57" s="8">
        <f t="shared" si="5"/>
        <v>-7.7465109957939954E-2</v>
      </c>
      <c r="J57" s="10">
        <f t="shared" si="6"/>
        <v>100</v>
      </c>
      <c r="K57">
        <f t="shared" si="7"/>
        <v>8.0544531556716925E-2</v>
      </c>
      <c r="AB57">
        <v>7.3151800846911127E-2</v>
      </c>
      <c r="AC57">
        <v>1</v>
      </c>
      <c r="AD57">
        <v>0</v>
      </c>
      <c r="AE57">
        <f t="shared" si="11"/>
        <v>52</v>
      </c>
      <c r="AF57">
        <f t="shared" si="11"/>
        <v>2</v>
      </c>
      <c r="AG57">
        <f t="shared" si="9"/>
        <v>0.65333333333333332</v>
      </c>
      <c r="AH57">
        <f t="shared" si="9"/>
        <v>0.98666666666666669</v>
      </c>
      <c r="AI57">
        <f t="shared" si="10"/>
        <v>6.5777777777777111E-3</v>
      </c>
    </row>
    <row r="58" spans="1:35">
      <c r="A58">
        <v>402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7.4953774799625603E-2</v>
      </c>
      <c r="G58" s="8">
        <f t="shared" si="3"/>
        <v>7.4953774799625603E-2</v>
      </c>
      <c r="H58" s="10">
        <f t="shared" si="4"/>
        <v>0.92504622520037438</v>
      </c>
      <c r="I58" s="8">
        <f t="shared" si="5"/>
        <v>-7.7911569528736166E-2</v>
      </c>
      <c r="J58" s="10">
        <f t="shared" si="6"/>
        <v>100</v>
      </c>
      <c r="K58">
        <f t="shared" si="7"/>
        <v>8.1027058710919947E-2</v>
      </c>
      <c r="AB58">
        <v>7.4540686852283808E-2</v>
      </c>
      <c r="AC58">
        <v>1</v>
      </c>
      <c r="AD58">
        <v>0</v>
      </c>
      <c r="AE58">
        <f t="shared" si="11"/>
        <v>53</v>
      </c>
      <c r="AF58">
        <f t="shared" si="11"/>
        <v>2</v>
      </c>
      <c r="AG58">
        <f t="shared" si="9"/>
        <v>0.64666666666666672</v>
      </c>
      <c r="AH58">
        <f t="shared" si="9"/>
        <v>0.98666666666666669</v>
      </c>
      <c r="AI58">
        <f t="shared" si="10"/>
        <v>6.5777777777778204E-3</v>
      </c>
    </row>
    <row r="59" spans="1:35">
      <c r="A59">
        <v>403.3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7.603766615575755E-2</v>
      </c>
      <c r="G59" s="8">
        <f t="shared" si="3"/>
        <v>7.603766615575755E-2</v>
      </c>
      <c r="H59" s="10">
        <f t="shared" si="4"/>
        <v>0.92396233384424242</v>
      </c>
      <c r="I59" s="8">
        <f t="shared" si="5"/>
        <v>-7.9083972409169895E-2</v>
      </c>
      <c r="J59" s="10">
        <f t="shared" si="6"/>
        <v>100</v>
      </c>
      <c r="K59">
        <f t="shared" si="7"/>
        <v>8.2295201190068917E-2</v>
      </c>
      <c r="AB59">
        <v>7.4953774799625603E-2</v>
      </c>
      <c r="AC59">
        <v>1</v>
      </c>
      <c r="AD59">
        <v>0</v>
      </c>
      <c r="AE59">
        <f t="shared" si="11"/>
        <v>54</v>
      </c>
      <c r="AF59">
        <f t="shared" si="11"/>
        <v>2</v>
      </c>
      <c r="AG59">
        <f t="shared" si="9"/>
        <v>0.64</v>
      </c>
      <c r="AH59">
        <f t="shared" si="9"/>
        <v>0.98666666666666669</v>
      </c>
      <c r="AI59">
        <f t="shared" si="10"/>
        <v>6.5777777777778204E-3</v>
      </c>
    </row>
    <row r="60" spans="1:35">
      <c r="A60">
        <v>406.3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7.8594040055590508E-2</v>
      </c>
      <c r="G60" s="8">
        <f t="shared" si="3"/>
        <v>7.8594040055590508E-2</v>
      </c>
      <c r="H60" s="10">
        <f t="shared" si="4"/>
        <v>0.92140595994440955</v>
      </c>
      <c r="I60" s="8">
        <f t="shared" si="5"/>
        <v>-8.1854558143947417E-2</v>
      </c>
      <c r="J60" s="10">
        <f t="shared" si="6"/>
        <v>100</v>
      </c>
      <c r="K60">
        <f t="shared" si="7"/>
        <v>8.529795060185226E-2</v>
      </c>
      <c r="AB60">
        <v>7.603766615575755E-2</v>
      </c>
      <c r="AC60">
        <v>1</v>
      </c>
      <c r="AD60">
        <v>0</v>
      </c>
      <c r="AE60">
        <f t="shared" si="11"/>
        <v>55</v>
      </c>
      <c r="AF60">
        <f t="shared" si="11"/>
        <v>2</v>
      </c>
      <c r="AG60">
        <f t="shared" si="9"/>
        <v>0.6333333333333333</v>
      </c>
      <c r="AH60">
        <f t="shared" si="9"/>
        <v>0.98666666666666669</v>
      </c>
      <c r="AI60">
        <f t="shared" si="10"/>
        <v>6.5777777777777111E-3</v>
      </c>
    </row>
    <row r="61" spans="1:35">
      <c r="A61">
        <v>407.4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7.955091823113998E-2</v>
      </c>
      <c r="G61" s="8">
        <f t="shared" si="3"/>
        <v>7.955091823113998E-2</v>
      </c>
      <c r="H61" s="10">
        <f t="shared" si="4"/>
        <v>0.92044908176885998</v>
      </c>
      <c r="I61" s="8">
        <f t="shared" si="5"/>
        <v>-8.2893595679438326E-2</v>
      </c>
      <c r="J61" s="10">
        <f t="shared" si="6"/>
        <v>100</v>
      </c>
      <c r="K61">
        <f t="shared" si="7"/>
        <v>8.6426201955967119E-2</v>
      </c>
      <c r="AB61">
        <v>7.8594040055590508E-2</v>
      </c>
      <c r="AC61">
        <v>1</v>
      </c>
      <c r="AD61">
        <v>0</v>
      </c>
      <c r="AE61">
        <f t="shared" si="11"/>
        <v>56</v>
      </c>
      <c r="AF61">
        <f t="shared" si="11"/>
        <v>2</v>
      </c>
      <c r="AG61">
        <f t="shared" si="9"/>
        <v>0.62666666666666671</v>
      </c>
      <c r="AH61">
        <f t="shared" si="9"/>
        <v>0.98666666666666669</v>
      </c>
      <c r="AI61">
        <f t="shared" si="10"/>
        <v>6.5777777777778204E-3</v>
      </c>
    </row>
    <row r="62" spans="1:35">
      <c r="A62">
        <v>409</v>
      </c>
      <c r="B62" s="8">
        <v>0</v>
      </c>
      <c r="C62" s="9">
        <v>1</v>
      </c>
      <c r="D62" s="10">
        <f t="shared" si="0"/>
        <v>1</v>
      </c>
      <c r="E62">
        <f t="shared" si="1"/>
        <v>0</v>
      </c>
      <c r="F62">
        <f t="shared" si="2"/>
        <v>8.0961745493899437E-2</v>
      </c>
      <c r="G62" s="8">
        <f t="shared" si="3"/>
        <v>8.0961745493899437E-2</v>
      </c>
      <c r="H62" s="10">
        <f t="shared" si="4"/>
        <v>0.91903825450610055</v>
      </c>
      <c r="I62" s="8">
        <f t="shared" si="5"/>
        <v>-8.4427531262002573E-2</v>
      </c>
      <c r="J62" s="10">
        <f t="shared" si="6"/>
        <v>100</v>
      </c>
      <c r="K62">
        <f t="shared" si="7"/>
        <v>8.8093988576578908E-2</v>
      </c>
      <c r="AB62">
        <v>7.955091823113998E-2</v>
      </c>
      <c r="AC62">
        <v>1</v>
      </c>
      <c r="AD62">
        <v>0</v>
      </c>
      <c r="AE62">
        <f t="shared" si="11"/>
        <v>57</v>
      </c>
      <c r="AF62">
        <f t="shared" si="11"/>
        <v>2</v>
      </c>
      <c r="AG62">
        <f t="shared" si="9"/>
        <v>0.62</v>
      </c>
      <c r="AH62">
        <f t="shared" si="9"/>
        <v>0.98666666666666669</v>
      </c>
      <c r="AI62">
        <f t="shared" si="10"/>
        <v>6.5777777777778204E-3</v>
      </c>
    </row>
    <row r="63" spans="1:35">
      <c r="A63">
        <v>412.5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8.4127750021619818E-2</v>
      </c>
      <c r="G63" s="8">
        <f t="shared" si="3"/>
        <v>8.4127750021619818E-2</v>
      </c>
      <c r="H63" s="10">
        <f t="shared" si="4"/>
        <v>0.91587224997838024</v>
      </c>
      <c r="I63" s="8">
        <f t="shared" si="5"/>
        <v>-8.7878389123271186E-2</v>
      </c>
      <c r="J63" s="10">
        <f t="shared" si="6"/>
        <v>100</v>
      </c>
      <c r="K63">
        <f t="shared" si="7"/>
        <v>9.1855332469791176E-2</v>
      </c>
      <c r="AB63">
        <v>8.0961745493899437E-2</v>
      </c>
      <c r="AC63">
        <v>1</v>
      </c>
      <c r="AD63">
        <v>0</v>
      </c>
      <c r="AE63">
        <f t="shared" si="11"/>
        <v>58</v>
      </c>
      <c r="AF63">
        <f t="shared" si="11"/>
        <v>2</v>
      </c>
      <c r="AG63">
        <f t="shared" si="9"/>
        <v>0.61333333333333329</v>
      </c>
      <c r="AH63">
        <f t="shared" si="9"/>
        <v>0.98666666666666669</v>
      </c>
      <c r="AI63">
        <f t="shared" si="10"/>
        <v>6.5777777777777111E-3</v>
      </c>
    </row>
    <row r="64" spans="1:35">
      <c r="A64">
        <v>412.6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8.421983906750298E-2</v>
      </c>
      <c r="G64" s="8">
        <f t="shared" si="3"/>
        <v>8.421983906750298E-2</v>
      </c>
      <c r="H64" s="10">
        <f t="shared" si="4"/>
        <v>0.91578016093249703</v>
      </c>
      <c r="I64" s="8">
        <f t="shared" si="5"/>
        <v>-8.797894209436137E-2</v>
      </c>
      <c r="J64" s="10">
        <f t="shared" si="6"/>
        <v>100</v>
      </c>
      <c r="K64">
        <f t="shared" si="7"/>
        <v>9.1965127287476689E-2</v>
      </c>
      <c r="AB64">
        <v>8.4127750021619818E-2</v>
      </c>
      <c r="AC64">
        <v>1</v>
      </c>
      <c r="AD64">
        <v>0</v>
      </c>
      <c r="AE64">
        <f t="shared" si="11"/>
        <v>59</v>
      </c>
      <c r="AF64">
        <f t="shared" si="11"/>
        <v>2</v>
      </c>
      <c r="AG64">
        <f t="shared" si="9"/>
        <v>0.60666666666666669</v>
      </c>
      <c r="AH64">
        <f t="shared" si="9"/>
        <v>0.98666666666666669</v>
      </c>
      <c r="AI64">
        <f t="shared" si="10"/>
        <v>6.5777777777778204E-3</v>
      </c>
    </row>
    <row r="65" spans="1:35">
      <c r="A65">
        <v>419.8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9.1095178023217455E-2</v>
      </c>
      <c r="G65" s="8">
        <f t="shared" si="3"/>
        <v>9.1095178023217455E-2</v>
      </c>
      <c r="H65" s="10">
        <f t="shared" si="4"/>
        <v>0.90890482197678257</v>
      </c>
      <c r="I65" s="8">
        <f t="shared" si="5"/>
        <v>-9.5514896582913913E-2</v>
      </c>
      <c r="J65" s="10">
        <f t="shared" si="6"/>
        <v>100</v>
      </c>
      <c r="K65">
        <f t="shared" si="7"/>
        <v>0.10022521150794865</v>
      </c>
      <c r="AB65">
        <v>8.421983906750298E-2</v>
      </c>
      <c r="AC65">
        <v>1</v>
      </c>
      <c r="AD65">
        <v>0</v>
      </c>
      <c r="AE65">
        <f t="shared" si="11"/>
        <v>60</v>
      </c>
      <c r="AF65">
        <f t="shared" si="11"/>
        <v>2</v>
      </c>
      <c r="AG65">
        <f t="shared" si="9"/>
        <v>0.6</v>
      </c>
      <c r="AH65">
        <f t="shared" si="9"/>
        <v>0.98666666666666669</v>
      </c>
      <c r="AI65">
        <f t="shared" si="10"/>
        <v>6.5777777777778204E-3</v>
      </c>
    </row>
    <row r="66" spans="1:35">
      <c r="A66">
        <v>420.3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9.1590927825849169E-2</v>
      </c>
      <c r="G66" s="8">
        <f t="shared" si="3"/>
        <v>9.1590927825849169E-2</v>
      </c>
      <c r="H66" s="10">
        <f t="shared" si="4"/>
        <v>0.90840907217415079</v>
      </c>
      <c r="I66" s="8">
        <f t="shared" si="5"/>
        <v>-9.6060481818931287E-2</v>
      </c>
      <c r="J66" s="10">
        <f t="shared" si="6"/>
        <v>100</v>
      </c>
      <c r="K66">
        <f t="shared" si="7"/>
        <v>0.100825641917731</v>
      </c>
      <c r="AB66">
        <v>9.1095178023217455E-2</v>
      </c>
      <c r="AC66">
        <v>1</v>
      </c>
      <c r="AD66">
        <v>0</v>
      </c>
      <c r="AE66">
        <f t="shared" si="11"/>
        <v>61</v>
      </c>
      <c r="AF66">
        <f t="shared" si="11"/>
        <v>2</v>
      </c>
      <c r="AG66">
        <f t="shared" si="9"/>
        <v>0.59333333333333327</v>
      </c>
      <c r="AH66">
        <f t="shared" si="9"/>
        <v>0.98666666666666669</v>
      </c>
      <c r="AI66">
        <f t="shared" si="10"/>
        <v>6.5777777777777111E-3</v>
      </c>
    </row>
    <row r="67" spans="1:35">
      <c r="A67">
        <v>423.6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9.4924100465384284E-2</v>
      </c>
      <c r="G67" s="8">
        <f t="shared" si="3"/>
        <v>9.4924100465384284E-2</v>
      </c>
      <c r="H67" s="10">
        <f t="shared" si="4"/>
        <v>0.90507589953461576</v>
      </c>
      <c r="I67" s="8">
        <f t="shared" si="5"/>
        <v>-9.9736471909763674E-2</v>
      </c>
      <c r="J67" s="10">
        <f t="shared" si="6"/>
        <v>100</v>
      </c>
      <c r="K67">
        <f t="shared" si="7"/>
        <v>0.10487971286628409</v>
      </c>
      <c r="AB67">
        <v>9.1590927825849169E-2</v>
      </c>
      <c r="AC67">
        <v>1</v>
      </c>
      <c r="AD67">
        <v>0</v>
      </c>
      <c r="AE67">
        <f t="shared" si="11"/>
        <v>62</v>
      </c>
      <c r="AF67">
        <f t="shared" si="11"/>
        <v>2</v>
      </c>
      <c r="AG67">
        <f t="shared" si="9"/>
        <v>0.58666666666666667</v>
      </c>
      <c r="AH67">
        <f t="shared" si="9"/>
        <v>0.98666666666666669</v>
      </c>
      <c r="AI67">
        <f t="shared" si="10"/>
        <v>6.5777777777777111E-3</v>
      </c>
    </row>
    <row r="68" spans="1:35">
      <c r="A68">
        <v>427.3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9.8790043415011922E-2</v>
      </c>
      <c r="G68" s="8">
        <f t="shared" si="3"/>
        <v>9.8790043415011922E-2</v>
      </c>
      <c r="H68" s="10">
        <f t="shared" si="4"/>
        <v>0.90120995658498804</v>
      </c>
      <c r="I68" s="8">
        <f t="shared" si="5"/>
        <v>-0.10401702234372416</v>
      </c>
      <c r="J68" s="10">
        <f t="shared" si="6"/>
        <v>100</v>
      </c>
      <c r="K68">
        <f t="shared" si="7"/>
        <v>0.10961934307668247</v>
      </c>
      <c r="AB68">
        <v>9.4924100465384284E-2</v>
      </c>
      <c r="AC68">
        <v>1</v>
      </c>
      <c r="AD68">
        <v>0</v>
      </c>
      <c r="AE68">
        <f t="shared" si="11"/>
        <v>63</v>
      </c>
      <c r="AF68">
        <f t="shared" si="11"/>
        <v>2</v>
      </c>
      <c r="AG68">
        <f t="shared" si="9"/>
        <v>0.58000000000000007</v>
      </c>
      <c r="AH68">
        <f t="shared" si="9"/>
        <v>0.98666666666666669</v>
      </c>
      <c r="AI68">
        <f t="shared" si="10"/>
        <v>6.5777777777779297E-3</v>
      </c>
    </row>
    <row r="69" spans="1:35">
      <c r="A69">
        <v>427.9</v>
      </c>
      <c r="B69" s="8">
        <v>0</v>
      </c>
      <c r="C69" s="9">
        <v>1</v>
      </c>
      <c r="D69" s="10">
        <f t="shared" ref="D69:D132" si="12">B69+C69</f>
        <v>1</v>
      </c>
      <c r="E69">
        <f t="shared" ref="E69:E132" si="13">IF(D69=0,"",B69/D69)</f>
        <v>0</v>
      </c>
      <c r="F69">
        <f t="shared" ref="F69:F132" si="14">1/(1+EXP(-$M$5-$M$6*A69))</f>
        <v>9.9430009968101252E-2</v>
      </c>
      <c r="G69" s="8">
        <f t="shared" ref="G69:G132" si="15">D69*F69</f>
        <v>9.9430009968101252E-2</v>
      </c>
      <c r="H69" s="10">
        <f t="shared" ref="H69:H132" si="16">D69-G69</f>
        <v>0.90056999003189875</v>
      </c>
      <c r="I69" s="8">
        <f t="shared" ref="I69:I132" si="17">IFERROR(D69*(E69*LN(F69)+(1-E69)*LN(1-F69)),0)</f>
        <v>-0.10472739386406768</v>
      </c>
      <c r="J69" s="10">
        <f t="shared" ref="J69:J132" si="18">100*IF(F69&gt;=$X$10,B69/D69,C69/D69)</f>
        <v>100</v>
      </c>
      <c r="K69">
        <f t="shared" ref="K69:K132" si="19">IFERROR((B69-G69)^2/G69+(C69-H69)^2/H69,0)</f>
        <v>0.11040786509505983</v>
      </c>
      <c r="AB69">
        <v>9.8790043415011922E-2</v>
      </c>
      <c r="AC69">
        <v>1</v>
      </c>
      <c r="AD69">
        <v>0</v>
      </c>
      <c r="AE69">
        <f t="shared" si="11"/>
        <v>64</v>
      </c>
      <c r="AF69">
        <f t="shared" si="11"/>
        <v>2</v>
      </c>
      <c r="AG69">
        <f t="shared" ref="AG69:AH132" si="20">1-AE69/AE$293</f>
        <v>0.57333333333333325</v>
      </c>
      <c r="AH69">
        <f t="shared" si="20"/>
        <v>0.98666666666666669</v>
      </c>
      <c r="AI69">
        <f t="shared" ref="AI69:AI132" si="21">(AG69-AG70)*AH69</f>
        <v>6.5777777777777111E-3</v>
      </c>
    </row>
    <row r="70" spans="1:35">
      <c r="A70">
        <v>428</v>
      </c>
      <c r="B70" s="8">
        <v>0</v>
      </c>
      <c r="C70" s="9">
        <v>1</v>
      </c>
      <c r="D70" s="10">
        <f t="shared" si="12"/>
        <v>1</v>
      </c>
      <c r="E70">
        <f t="shared" si="13"/>
        <v>0</v>
      </c>
      <c r="F70">
        <f t="shared" si="14"/>
        <v>9.9537028948703629E-2</v>
      </c>
      <c r="G70" s="8">
        <f t="shared" si="15"/>
        <v>9.9537028948703629E-2</v>
      </c>
      <c r="H70" s="10">
        <f t="shared" si="16"/>
        <v>0.90046297105129636</v>
      </c>
      <c r="I70" s="8">
        <f t="shared" si="17"/>
        <v>-0.10484623564324753</v>
      </c>
      <c r="J70" s="10">
        <f t="shared" si="18"/>
        <v>100</v>
      </c>
      <c r="K70">
        <f t="shared" si="19"/>
        <v>0.11053983578302337</v>
      </c>
      <c r="AB70">
        <v>9.9430009968101252E-2</v>
      </c>
      <c r="AC70">
        <v>1</v>
      </c>
      <c r="AD70">
        <v>0</v>
      </c>
      <c r="AE70">
        <f t="shared" ref="AE70:AF133" si="22">AE69+AC70</f>
        <v>65</v>
      </c>
      <c r="AF70">
        <f t="shared" si="22"/>
        <v>2</v>
      </c>
      <c r="AG70">
        <f t="shared" si="20"/>
        <v>0.56666666666666665</v>
      </c>
      <c r="AH70">
        <f t="shared" si="20"/>
        <v>0.98666666666666669</v>
      </c>
      <c r="AI70">
        <f t="shared" si="21"/>
        <v>6.5777777777777111E-3</v>
      </c>
    </row>
    <row r="71" spans="1:35">
      <c r="A71">
        <v>428.9</v>
      </c>
      <c r="B71" s="8">
        <v>0</v>
      </c>
      <c r="C71" s="9">
        <v>1</v>
      </c>
      <c r="D71" s="10">
        <f t="shared" si="12"/>
        <v>1</v>
      </c>
      <c r="E71">
        <f t="shared" si="13"/>
        <v>0</v>
      </c>
      <c r="F71">
        <f t="shared" si="14"/>
        <v>0.10050481814582252</v>
      </c>
      <c r="G71" s="8">
        <f t="shared" si="15"/>
        <v>0.10050481814582252</v>
      </c>
      <c r="H71" s="10">
        <f t="shared" si="16"/>
        <v>0.89949518185417743</v>
      </c>
      <c r="I71" s="8">
        <f t="shared" si="17"/>
        <v>-0.10592158207707093</v>
      </c>
      <c r="J71" s="10">
        <f t="shared" si="18"/>
        <v>100</v>
      </c>
      <c r="K71">
        <f t="shared" si="19"/>
        <v>0.11173469316272108</v>
      </c>
      <c r="AB71">
        <v>9.9537028948703629E-2</v>
      </c>
      <c r="AC71">
        <v>1</v>
      </c>
      <c r="AD71">
        <v>0</v>
      </c>
      <c r="AE71">
        <f t="shared" si="22"/>
        <v>66</v>
      </c>
      <c r="AF71">
        <f t="shared" si="22"/>
        <v>2</v>
      </c>
      <c r="AG71">
        <f t="shared" si="20"/>
        <v>0.56000000000000005</v>
      </c>
      <c r="AH71">
        <f t="shared" si="20"/>
        <v>0.98666666666666669</v>
      </c>
      <c r="AI71">
        <f t="shared" si="21"/>
        <v>6.5777777777778204E-3</v>
      </c>
    </row>
    <row r="72" spans="1:35">
      <c r="A72">
        <v>431.1</v>
      </c>
      <c r="B72" s="8">
        <v>1</v>
      </c>
      <c r="C72" s="9">
        <v>0</v>
      </c>
      <c r="D72" s="10">
        <f t="shared" si="12"/>
        <v>1</v>
      </c>
      <c r="E72">
        <f t="shared" si="13"/>
        <v>1</v>
      </c>
      <c r="F72">
        <f t="shared" si="14"/>
        <v>0.10290577852323894</v>
      </c>
      <c r="G72" s="8">
        <f t="shared" si="15"/>
        <v>0.10290577852323894</v>
      </c>
      <c r="H72" s="10">
        <f t="shared" si="16"/>
        <v>0.8970942214767611</v>
      </c>
      <c r="I72" s="8">
        <f t="shared" si="17"/>
        <v>-2.2739414810304357</v>
      </c>
      <c r="J72" s="10">
        <f t="shared" si="18"/>
        <v>0</v>
      </c>
      <c r="K72">
        <f t="shared" si="19"/>
        <v>8.7176272737120666</v>
      </c>
      <c r="AB72">
        <v>0.10050481814582252</v>
      </c>
      <c r="AC72">
        <v>1</v>
      </c>
      <c r="AD72">
        <v>0</v>
      </c>
      <c r="AE72">
        <f t="shared" si="22"/>
        <v>67</v>
      </c>
      <c r="AF72">
        <f t="shared" si="22"/>
        <v>2</v>
      </c>
      <c r="AG72">
        <f t="shared" si="20"/>
        <v>0.55333333333333334</v>
      </c>
      <c r="AH72">
        <f t="shared" si="20"/>
        <v>0.98666666666666669</v>
      </c>
      <c r="AI72">
        <f t="shared" si="21"/>
        <v>0</v>
      </c>
    </row>
    <row r="73" spans="1:35">
      <c r="A73">
        <v>432</v>
      </c>
      <c r="B73" s="8">
        <v>1</v>
      </c>
      <c r="C73" s="9">
        <v>0</v>
      </c>
      <c r="D73" s="10">
        <f t="shared" si="12"/>
        <v>1</v>
      </c>
      <c r="E73">
        <f t="shared" si="13"/>
        <v>1</v>
      </c>
      <c r="F73">
        <f t="shared" si="14"/>
        <v>0.10390254233667101</v>
      </c>
      <c r="G73" s="8">
        <f t="shared" si="15"/>
        <v>0.10390254233667101</v>
      </c>
      <c r="H73" s="10">
        <f t="shared" si="16"/>
        <v>0.89609745766332893</v>
      </c>
      <c r="I73" s="8">
        <f t="shared" si="17"/>
        <v>-2.2643019121034498</v>
      </c>
      <c r="J73" s="10">
        <f t="shared" si="18"/>
        <v>0</v>
      </c>
      <c r="K73">
        <f t="shared" si="19"/>
        <v>8.624403575802237</v>
      </c>
      <c r="AB73">
        <v>0.10290577852323894</v>
      </c>
      <c r="AC73">
        <v>0</v>
      </c>
      <c r="AD73">
        <v>1</v>
      </c>
      <c r="AE73">
        <f t="shared" si="22"/>
        <v>67</v>
      </c>
      <c r="AF73">
        <f t="shared" si="22"/>
        <v>3</v>
      </c>
      <c r="AG73">
        <f t="shared" si="20"/>
        <v>0.55333333333333334</v>
      </c>
      <c r="AH73">
        <f t="shared" si="20"/>
        <v>0.98</v>
      </c>
      <c r="AI73">
        <f t="shared" si="21"/>
        <v>0</v>
      </c>
    </row>
    <row r="74" spans="1:35">
      <c r="A74">
        <v>432.2</v>
      </c>
      <c r="B74" s="8">
        <v>0</v>
      </c>
      <c r="C74" s="9">
        <v>1</v>
      </c>
      <c r="D74" s="10">
        <f t="shared" si="12"/>
        <v>1</v>
      </c>
      <c r="E74">
        <f t="shared" si="13"/>
        <v>0</v>
      </c>
      <c r="F74">
        <f t="shared" si="14"/>
        <v>0.10412520143040155</v>
      </c>
      <c r="G74" s="8">
        <f t="shared" si="15"/>
        <v>0.10412520143040155</v>
      </c>
      <c r="H74" s="10">
        <f t="shared" si="16"/>
        <v>0.89587479856959851</v>
      </c>
      <c r="I74" s="8">
        <f t="shared" si="17"/>
        <v>-0.10995460951016246</v>
      </c>
      <c r="J74" s="10">
        <f t="shared" si="18"/>
        <v>100</v>
      </c>
      <c r="K74">
        <f t="shared" si="19"/>
        <v>0.11622740320037286</v>
      </c>
      <c r="AB74">
        <v>0.10390254233667101</v>
      </c>
      <c r="AC74">
        <v>0</v>
      </c>
      <c r="AD74">
        <v>1</v>
      </c>
      <c r="AE74">
        <f t="shared" si="22"/>
        <v>67</v>
      </c>
      <c r="AF74">
        <f t="shared" si="22"/>
        <v>4</v>
      </c>
      <c r="AG74">
        <f t="shared" si="20"/>
        <v>0.55333333333333334</v>
      </c>
      <c r="AH74">
        <f t="shared" si="20"/>
        <v>0.97333333333333338</v>
      </c>
      <c r="AI74">
        <f t="shared" si="21"/>
        <v>6.4888888888889312E-3</v>
      </c>
    </row>
    <row r="75" spans="1:35">
      <c r="A75">
        <v>432.7</v>
      </c>
      <c r="B75" s="8">
        <v>0</v>
      </c>
      <c r="C75" s="9">
        <v>1</v>
      </c>
      <c r="D75" s="10">
        <f t="shared" si="12"/>
        <v>1</v>
      </c>
      <c r="E75">
        <f t="shared" si="13"/>
        <v>0</v>
      </c>
      <c r="F75">
        <f t="shared" si="14"/>
        <v>0.10468369483218591</v>
      </c>
      <c r="G75" s="8">
        <f t="shared" si="15"/>
        <v>0.10468369483218591</v>
      </c>
      <c r="H75" s="10">
        <f t="shared" si="16"/>
        <v>0.89531630516781413</v>
      </c>
      <c r="I75" s="8">
        <f t="shared" si="17"/>
        <v>-0.11057820954783329</v>
      </c>
      <c r="J75" s="10">
        <f t="shared" si="18"/>
        <v>100</v>
      </c>
      <c r="K75">
        <f t="shared" si="19"/>
        <v>0.11692369973376555</v>
      </c>
      <c r="AB75">
        <v>0.10412520143040155</v>
      </c>
      <c r="AC75">
        <v>1</v>
      </c>
      <c r="AD75">
        <v>0</v>
      </c>
      <c r="AE75">
        <f t="shared" si="22"/>
        <v>68</v>
      </c>
      <c r="AF75">
        <f t="shared" si="22"/>
        <v>4</v>
      </c>
      <c r="AG75">
        <f t="shared" si="20"/>
        <v>0.54666666666666663</v>
      </c>
      <c r="AH75">
        <f t="shared" si="20"/>
        <v>0.97333333333333338</v>
      </c>
      <c r="AI75">
        <f t="shared" si="21"/>
        <v>6.4888888888888227E-3</v>
      </c>
    </row>
    <row r="76" spans="1:35">
      <c r="A76">
        <v>432.8</v>
      </c>
      <c r="B76" s="8">
        <v>0</v>
      </c>
      <c r="C76" s="9">
        <v>1</v>
      </c>
      <c r="D76" s="10">
        <f t="shared" si="12"/>
        <v>1</v>
      </c>
      <c r="E76">
        <f t="shared" si="13"/>
        <v>0</v>
      </c>
      <c r="F76">
        <f t="shared" si="14"/>
        <v>0.10479571047249088</v>
      </c>
      <c r="G76" s="8">
        <f t="shared" si="15"/>
        <v>0.10479571047249088</v>
      </c>
      <c r="H76" s="10">
        <f t="shared" si="16"/>
        <v>0.89520428952750908</v>
      </c>
      <c r="I76" s="8">
        <f t="shared" si="17"/>
        <v>-0.11070333029850551</v>
      </c>
      <c r="J76" s="10">
        <f t="shared" si="18"/>
        <v>100</v>
      </c>
      <c r="K76">
        <f t="shared" si="19"/>
        <v>0.11706345880871763</v>
      </c>
      <c r="AB76">
        <v>0.10468369483218591</v>
      </c>
      <c r="AC76">
        <v>1</v>
      </c>
      <c r="AD76">
        <v>0</v>
      </c>
      <c r="AE76">
        <f t="shared" si="22"/>
        <v>69</v>
      </c>
      <c r="AF76">
        <f t="shared" si="22"/>
        <v>4</v>
      </c>
      <c r="AG76">
        <f t="shared" si="20"/>
        <v>0.54</v>
      </c>
      <c r="AH76">
        <f t="shared" si="20"/>
        <v>0.97333333333333338</v>
      </c>
      <c r="AI76">
        <f t="shared" si="21"/>
        <v>6.4888888888889312E-3</v>
      </c>
    </row>
    <row r="77" spans="1:35">
      <c r="A77">
        <v>435.6</v>
      </c>
      <c r="B77" s="8">
        <v>0</v>
      </c>
      <c r="C77" s="9">
        <v>1</v>
      </c>
      <c r="D77" s="10">
        <f t="shared" si="12"/>
        <v>1</v>
      </c>
      <c r="E77">
        <f t="shared" si="13"/>
        <v>0</v>
      </c>
      <c r="F77">
        <f t="shared" si="14"/>
        <v>0.10797536482745189</v>
      </c>
      <c r="G77" s="8">
        <f t="shared" si="15"/>
        <v>0.10797536482745189</v>
      </c>
      <c r="H77" s="10">
        <f t="shared" si="16"/>
        <v>0.89202463517254815</v>
      </c>
      <c r="I77" s="8">
        <f t="shared" si="17"/>
        <v>-0.11426152887705092</v>
      </c>
      <c r="J77" s="10">
        <f t="shared" si="18"/>
        <v>100</v>
      </c>
      <c r="K77">
        <f t="shared" si="19"/>
        <v>0.12104527226040764</v>
      </c>
      <c r="AB77">
        <v>0.10479571047249088</v>
      </c>
      <c r="AC77">
        <v>1</v>
      </c>
      <c r="AD77">
        <v>0</v>
      </c>
      <c r="AE77">
        <f t="shared" si="22"/>
        <v>70</v>
      </c>
      <c r="AF77">
        <f t="shared" si="22"/>
        <v>4</v>
      </c>
      <c r="AG77">
        <f t="shared" si="20"/>
        <v>0.53333333333333333</v>
      </c>
      <c r="AH77">
        <f t="shared" si="20"/>
        <v>0.97333333333333338</v>
      </c>
      <c r="AI77">
        <f t="shared" si="21"/>
        <v>6.4888888888889312E-3</v>
      </c>
    </row>
    <row r="78" spans="1:35">
      <c r="A78">
        <v>437.6</v>
      </c>
      <c r="B78" s="8">
        <v>0</v>
      </c>
      <c r="C78" s="9">
        <v>1</v>
      </c>
      <c r="D78" s="10">
        <f t="shared" si="12"/>
        <v>1</v>
      </c>
      <c r="E78">
        <f t="shared" si="13"/>
        <v>0</v>
      </c>
      <c r="F78">
        <f t="shared" si="14"/>
        <v>0.11029818479848934</v>
      </c>
      <c r="G78" s="8">
        <f t="shared" si="15"/>
        <v>0.11029818479848934</v>
      </c>
      <c r="H78" s="10">
        <f t="shared" si="16"/>
        <v>0.8897018152015107</v>
      </c>
      <c r="I78" s="8">
        <f t="shared" si="17"/>
        <v>-0.11686891149351611</v>
      </c>
      <c r="J78" s="10">
        <f t="shared" si="18"/>
        <v>100</v>
      </c>
      <c r="K78">
        <f t="shared" si="19"/>
        <v>0.12397208021151179</v>
      </c>
      <c r="AB78">
        <v>0.10797536482745189</v>
      </c>
      <c r="AC78">
        <v>1</v>
      </c>
      <c r="AD78">
        <v>0</v>
      </c>
      <c r="AE78">
        <f t="shared" si="22"/>
        <v>71</v>
      </c>
      <c r="AF78">
        <f t="shared" si="22"/>
        <v>4</v>
      </c>
      <c r="AG78">
        <f t="shared" si="20"/>
        <v>0.52666666666666662</v>
      </c>
      <c r="AH78">
        <f t="shared" si="20"/>
        <v>0.97333333333333338</v>
      </c>
      <c r="AI78">
        <f t="shared" si="21"/>
        <v>6.4888888888888227E-3</v>
      </c>
    </row>
    <row r="79" spans="1:35">
      <c r="A79">
        <v>438.6</v>
      </c>
      <c r="B79" s="8">
        <v>0</v>
      </c>
      <c r="C79" s="9">
        <v>1</v>
      </c>
      <c r="D79" s="10">
        <f t="shared" si="12"/>
        <v>1</v>
      </c>
      <c r="E79">
        <f t="shared" si="13"/>
        <v>0</v>
      </c>
      <c r="F79">
        <f t="shared" si="14"/>
        <v>0.11147593232047524</v>
      </c>
      <c r="G79" s="8">
        <f t="shared" si="15"/>
        <v>0.11147593232047524</v>
      </c>
      <c r="H79" s="10">
        <f t="shared" si="16"/>
        <v>0.88852406767952474</v>
      </c>
      <c r="I79" s="8">
        <f t="shared" si="17"/>
        <v>-0.11819354376384285</v>
      </c>
      <c r="J79" s="10">
        <f t="shared" si="18"/>
        <v>100</v>
      </c>
      <c r="K79">
        <f t="shared" si="19"/>
        <v>0.12546191642462373</v>
      </c>
      <c r="AB79">
        <v>0.11029818479848934</v>
      </c>
      <c r="AC79">
        <v>1</v>
      </c>
      <c r="AD79">
        <v>0</v>
      </c>
      <c r="AE79">
        <f t="shared" si="22"/>
        <v>72</v>
      </c>
      <c r="AF79">
        <f t="shared" si="22"/>
        <v>4</v>
      </c>
      <c r="AG79">
        <f t="shared" si="20"/>
        <v>0.52</v>
      </c>
      <c r="AH79">
        <f t="shared" si="20"/>
        <v>0.97333333333333338</v>
      </c>
      <c r="AI79">
        <f t="shared" si="21"/>
        <v>6.4888888888889312E-3</v>
      </c>
    </row>
    <row r="80" spans="1:35">
      <c r="A80">
        <v>440.6</v>
      </c>
      <c r="B80" s="8">
        <v>1</v>
      </c>
      <c r="C80" s="9">
        <v>0</v>
      </c>
      <c r="D80" s="10">
        <f t="shared" si="12"/>
        <v>1</v>
      </c>
      <c r="E80">
        <f t="shared" si="13"/>
        <v>1</v>
      </c>
      <c r="F80">
        <f t="shared" si="14"/>
        <v>0.11386444565328119</v>
      </c>
      <c r="G80" s="8">
        <f t="shared" si="15"/>
        <v>0.11386444565328119</v>
      </c>
      <c r="H80" s="10">
        <f t="shared" si="16"/>
        <v>0.88613555434671887</v>
      </c>
      <c r="I80" s="8">
        <f t="shared" si="17"/>
        <v>-2.1727466113129394</v>
      </c>
      <c r="J80" s="10">
        <f t="shared" si="18"/>
        <v>0</v>
      </c>
      <c r="K80">
        <f t="shared" si="19"/>
        <v>7.7823727087295884</v>
      </c>
      <c r="AB80">
        <v>0.11147593232047524</v>
      </c>
      <c r="AC80">
        <v>1</v>
      </c>
      <c r="AD80">
        <v>0</v>
      </c>
      <c r="AE80">
        <f t="shared" si="22"/>
        <v>73</v>
      </c>
      <c r="AF80">
        <f t="shared" si="22"/>
        <v>4</v>
      </c>
      <c r="AG80">
        <f t="shared" si="20"/>
        <v>0.51333333333333331</v>
      </c>
      <c r="AH80">
        <f t="shared" si="20"/>
        <v>0.97333333333333338</v>
      </c>
      <c r="AI80">
        <f t="shared" si="21"/>
        <v>0</v>
      </c>
    </row>
    <row r="81" spans="1:35">
      <c r="A81">
        <v>441</v>
      </c>
      <c r="B81" s="8">
        <v>0</v>
      </c>
      <c r="C81" s="9">
        <v>1</v>
      </c>
      <c r="D81" s="10">
        <f t="shared" si="12"/>
        <v>1</v>
      </c>
      <c r="E81">
        <f t="shared" si="13"/>
        <v>0</v>
      </c>
      <c r="F81">
        <f t="shared" si="14"/>
        <v>0.11434746836966521</v>
      </c>
      <c r="G81" s="8">
        <f t="shared" si="15"/>
        <v>0.11434746836966521</v>
      </c>
      <c r="H81" s="10">
        <f t="shared" si="16"/>
        <v>0.88565253163033475</v>
      </c>
      <c r="I81" s="8">
        <f t="shared" si="17"/>
        <v>-0.12143058178783152</v>
      </c>
      <c r="J81" s="10">
        <f t="shared" si="18"/>
        <v>100</v>
      </c>
      <c r="K81">
        <f t="shared" si="19"/>
        <v>0.12911098233883112</v>
      </c>
      <c r="AB81">
        <v>0.11386444565328119</v>
      </c>
      <c r="AC81">
        <v>0</v>
      </c>
      <c r="AD81">
        <v>1</v>
      </c>
      <c r="AE81">
        <f t="shared" si="22"/>
        <v>73</v>
      </c>
      <c r="AF81">
        <f t="shared" si="22"/>
        <v>5</v>
      </c>
      <c r="AG81">
        <f t="shared" si="20"/>
        <v>0.51333333333333331</v>
      </c>
      <c r="AH81">
        <f t="shared" si="20"/>
        <v>0.96666666666666667</v>
      </c>
      <c r="AI81">
        <f t="shared" si="21"/>
        <v>6.4444444444444861E-3</v>
      </c>
    </row>
    <row r="82" spans="1:35">
      <c r="A82">
        <v>443.3</v>
      </c>
      <c r="B82" s="8">
        <v>0</v>
      </c>
      <c r="C82" s="9">
        <v>1</v>
      </c>
      <c r="D82" s="10">
        <f t="shared" si="12"/>
        <v>1</v>
      </c>
      <c r="E82">
        <f t="shared" si="13"/>
        <v>0</v>
      </c>
      <c r="F82">
        <f t="shared" si="14"/>
        <v>0.11715959275655942</v>
      </c>
      <c r="G82" s="8">
        <f t="shared" si="15"/>
        <v>0.11715959275655942</v>
      </c>
      <c r="H82" s="10">
        <f t="shared" si="16"/>
        <v>0.88284040724344059</v>
      </c>
      <c r="I82" s="8">
        <f t="shared" si="17"/>
        <v>-0.124610833962135</v>
      </c>
      <c r="J82" s="10">
        <f t="shared" si="18"/>
        <v>100</v>
      </c>
      <c r="K82">
        <f t="shared" si="19"/>
        <v>0.13270755596968617</v>
      </c>
      <c r="AB82">
        <v>0.11434746836966521</v>
      </c>
      <c r="AC82">
        <v>1</v>
      </c>
      <c r="AD82">
        <v>0</v>
      </c>
      <c r="AE82">
        <f t="shared" si="22"/>
        <v>74</v>
      </c>
      <c r="AF82">
        <f t="shared" si="22"/>
        <v>5</v>
      </c>
      <c r="AG82">
        <f t="shared" si="20"/>
        <v>0.5066666666666666</v>
      </c>
      <c r="AH82">
        <f t="shared" si="20"/>
        <v>0.96666666666666667</v>
      </c>
      <c r="AI82">
        <f t="shared" si="21"/>
        <v>6.4444444444443786E-3</v>
      </c>
    </row>
    <row r="83" spans="1:35">
      <c r="A83">
        <v>448.6</v>
      </c>
      <c r="B83" s="8">
        <v>0</v>
      </c>
      <c r="C83" s="9">
        <v>1</v>
      </c>
      <c r="D83" s="10">
        <f t="shared" si="12"/>
        <v>1</v>
      </c>
      <c r="E83">
        <f t="shared" si="13"/>
        <v>0</v>
      </c>
      <c r="F83">
        <f t="shared" si="14"/>
        <v>0.12386865456550573</v>
      </c>
      <c r="G83" s="8">
        <f t="shared" si="15"/>
        <v>0.12386865456550573</v>
      </c>
      <c r="H83" s="10">
        <f t="shared" si="16"/>
        <v>0.87613134543449422</v>
      </c>
      <c r="I83" s="8">
        <f t="shared" si="17"/>
        <v>-0.13223926157467084</v>
      </c>
      <c r="J83" s="10">
        <f t="shared" si="18"/>
        <v>100</v>
      </c>
      <c r="K83">
        <f t="shared" si="19"/>
        <v>0.14138137530517911</v>
      </c>
      <c r="AB83">
        <v>0.11715959275655942</v>
      </c>
      <c r="AC83">
        <v>1</v>
      </c>
      <c r="AD83">
        <v>0</v>
      </c>
      <c r="AE83">
        <f t="shared" si="22"/>
        <v>75</v>
      </c>
      <c r="AF83">
        <f t="shared" si="22"/>
        <v>5</v>
      </c>
      <c r="AG83">
        <f t="shared" si="20"/>
        <v>0.5</v>
      </c>
      <c r="AH83">
        <f t="shared" si="20"/>
        <v>0.96666666666666667</v>
      </c>
      <c r="AI83">
        <f t="shared" si="21"/>
        <v>6.4444444444444861E-3</v>
      </c>
    </row>
    <row r="84" spans="1:35">
      <c r="A84">
        <v>449.3</v>
      </c>
      <c r="B84" s="8">
        <v>0</v>
      </c>
      <c r="C84" s="9">
        <v>1</v>
      </c>
      <c r="D84" s="10">
        <f t="shared" si="12"/>
        <v>1</v>
      </c>
      <c r="E84">
        <f t="shared" si="13"/>
        <v>0</v>
      </c>
      <c r="F84">
        <f t="shared" si="14"/>
        <v>0.12477901274815917</v>
      </c>
      <c r="G84" s="8">
        <f t="shared" si="15"/>
        <v>0.12477901274815917</v>
      </c>
      <c r="H84" s="10">
        <f t="shared" si="16"/>
        <v>0.87522098725184083</v>
      </c>
      <c r="I84" s="8">
        <f t="shared" si="17"/>
        <v>-0.13327886765239078</v>
      </c>
      <c r="J84" s="10">
        <f t="shared" si="18"/>
        <v>100</v>
      </c>
      <c r="K84">
        <f t="shared" si="19"/>
        <v>0.14256857932527453</v>
      </c>
      <c r="AB84">
        <v>0.12386865456550573</v>
      </c>
      <c r="AC84">
        <v>1</v>
      </c>
      <c r="AD84">
        <v>0</v>
      </c>
      <c r="AE84">
        <f t="shared" si="22"/>
        <v>76</v>
      </c>
      <c r="AF84">
        <f t="shared" si="22"/>
        <v>5</v>
      </c>
      <c r="AG84">
        <f t="shared" si="20"/>
        <v>0.49333333333333329</v>
      </c>
      <c r="AH84">
        <f t="shared" si="20"/>
        <v>0.96666666666666667</v>
      </c>
      <c r="AI84">
        <f t="shared" si="21"/>
        <v>6.4444444444443786E-3</v>
      </c>
    </row>
    <row r="85" spans="1:35">
      <c r="A85">
        <v>451.1</v>
      </c>
      <c r="B85" s="8">
        <v>0</v>
      </c>
      <c r="C85" s="9">
        <v>1</v>
      </c>
      <c r="D85" s="10">
        <f t="shared" si="12"/>
        <v>1</v>
      </c>
      <c r="E85">
        <f t="shared" si="13"/>
        <v>0</v>
      </c>
      <c r="F85">
        <f t="shared" si="14"/>
        <v>0.12714630098743129</v>
      </c>
      <c r="G85" s="8">
        <f t="shared" si="15"/>
        <v>0.12714630098743129</v>
      </c>
      <c r="H85" s="10">
        <f t="shared" si="16"/>
        <v>0.87285369901256871</v>
      </c>
      <c r="I85" s="8">
        <f t="shared" si="17"/>
        <v>-0.13598732136437497</v>
      </c>
      <c r="J85" s="10">
        <f t="shared" si="18"/>
        <v>100</v>
      </c>
      <c r="K85">
        <f t="shared" si="19"/>
        <v>0.14566736800367325</v>
      </c>
      <c r="AB85">
        <v>0.12477901274815917</v>
      </c>
      <c r="AC85">
        <v>1</v>
      </c>
      <c r="AD85">
        <v>0</v>
      </c>
      <c r="AE85">
        <f t="shared" si="22"/>
        <v>77</v>
      </c>
      <c r="AF85">
        <f t="shared" si="22"/>
        <v>5</v>
      </c>
      <c r="AG85">
        <f t="shared" si="20"/>
        <v>0.48666666666666669</v>
      </c>
      <c r="AH85">
        <f t="shared" si="20"/>
        <v>0.96666666666666667</v>
      </c>
      <c r="AI85">
        <f t="shared" si="21"/>
        <v>6.4444444444444861E-3</v>
      </c>
    </row>
    <row r="86" spans="1:35">
      <c r="A86">
        <v>455.8</v>
      </c>
      <c r="B86" s="8">
        <v>0</v>
      </c>
      <c r="C86" s="9">
        <v>1</v>
      </c>
      <c r="D86" s="10">
        <f t="shared" si="12"/>
        <v>1</v>
      </c>
      <c r="E86">
        <f t="shared" si="13"/>
        <v>0</v>
      </c>
      <c r="F86">
        <f t="shared" si="14"/>
        <v>0.13350887222837365</v>
      </c>
      <c r="G86" s="8">
        <f t="shared" si="15"/>
        <v>0.13350887222837365</v>
      </c>
      <c r="H86" s="10">
        <f t="shared" si="16"/>
        <v>0.86649112777162629</v>
      </c>
      <c r="I86" s="8">
        <f t="shared" si="17"/>
        <v>-0.14330340903455024</v>
      </c>
      <c r="J86" s="10">
        <f t="shared" si="18"/>
        <v>100</v>
      </c>
      <c r="K86">
        <f t="shared" si="19"/>
        <v>0.15407990682111342</v>
      </c>
      <c r="AB86">
        <v>0.12714630098743129</v>
      </c>
      <c r="AC86">
        <v>1</v>
      </c>
      <c r="AD86">
        <v>0</v>
      </c>
      <c r="AE86">
        <f t="shared" si="22"/>
        <v>78</v>
      </c>
      <c r="AF86">
        <f t="shared" si="22"/>
        <v>5</v>
      </c>
      <c r="AG86">
        <f t="shared" si="20"/>
        <v>0.48</v>
      </c>
      <c r="AH86">
        <f t="shared" si="20"/>
        <v>0.96666666666666667</v>
      </c>
      <c r="AI86">
        <f t="shared" si="21"/>
        <v>6.4444444444443786E-3</v>
      </c>
    </row>
    <row r="87" spans="1:35">
      <c r="A87">
        <v>458.7</v>
      </c>
      <c r="B87" s="8">
        <v>0</v>
      </c>
      <c r="C87" s="9">
        <v>1</v>
      </c>
      <c r="D87" s="10">
        <f t="shared" si="12"/>
        <v>1</v>
      </c>
      <c r="E87">
        <f t="shared" si="13"/>
        <v>0</v>
      </c>
      <c r="F87">
        <f t="shared" si="14"/>
        <v>0.13756765269955187</v>
      </c>
      <c r="G87" s="8">
        <f t="shared" si="15"/>
        <v>0.13756765269955187</v>
      </c>
      <c r="H87" s="10">
        <f t="shared" si="16"/>
        <v>0.86243234730044815</v>
      </c>
      <c r="I87" s="8">
        <f t="shared" si="17"/>
        <v>-0.14799857106556005</v>
      </c>
      <c r="J87" s="10">
        <f t="shared" si="18"/>
        <v>100</v>
      </c>
      <c r="K87">
        <f t="shared" si="19"/>
        <v>0.15951123949624654</v>
      </c>
      <c r="AB87">
        <v>0.13350887222837365</v>
      </c>
      <c r="AC87">
        <v>1</v>
      </c>
      <c r="AD87">
        <v>0</v>
      </c>
      <c r="AE87">
        <f t="shared" si="22"/>
        <v>79</v>
      </c>
      <c r="AF87">
        <f t="shared" si="22"/>
        <v>5</v>
      </c>
      <c r="AG87">
        <f t="shared" si="20"/>
        <v>0.47333333333333338</v>
      </c>
      <c r="AH87">
        <f t="shared" si="20"/>
        <v>0.96666666666666667</v>
      </c>
      <c r="AI87">
        <f t="shared" si="21"/>
        <v>6.4444444444444861E-3</v>
      </c>
    </row>
    <row r="88" spans="1:35">
      <c r="A88">
        <v>460.3</v>
      </c>
      <c r="B88" s="8">
        <v>0</v>
      </c>
      <c r="C88" s="9">
        <v>1</v>
      </c>
      <c r="D88" s="10">
        <f t="shared" si="12"/>
        <v>1</v>
      </c>
      <c r="E88">
        <f t="shared" si="13"/>
        <v>0</v>
      </c>
      <c r="F88">
        <f t="shared" si="14"/>
        <v>0.13985106869239419</v>
      </c>
      <c r="G88" s="8">
        <f t="shared" si="15"/>
        <v>0.13985106869239419</v>
      </c>
      <c r="H88" s="10">
        <f t="shared" si="16"/>
        <v>0.86014893130760584</v>
      </c>
      <c r="I88" s="8">
        <f t="shared" si="17"/>
        <v>-0.15064972878872906</v>
      </c>
      <c r="J88" s="10">
        <f t="shared" si="18"/>
        <v>100</v>
      </c>
      <c r="K88">
        <f t="shared" si="19"/>
        <v>0.16258936516934502</v>
      </c>
      <c r="AB88">
        <v>0.13756765269955187</v>
      </c>
      <c r="AC88">
        <v>1</v>
      </c>
      <c r="AD88">
        <v>0</v>
      </c>
      <c r="AE88">
        <f t="shared" si="22"/>
        <v>80</v>
      </c>
      <c r="AF88">
        <f t="shared" si="22"/>
        <v>5</v>
      </c>
      <c r="AG88">
        <f t="shared" si="20"/>
        <v>0.46666666666666667</v>
      </c>
      <c r="AH88">
        <f t="shared" si="20"/>
        <v>0.96666666666666667</v>
      </c>
      <c r="AI88">
        <f t="shared" si="21"/>
        <v>6.4444444444444861E-3</v>
      </c>
    </row>
    <row r="89" spans="1:35">
      <c r="A89">
        <v>461</v>
      </c>
      <c r="B89" s="8">
        <v>0</v>
      </c>
      <c r="C89" s="9">
        <v>1</v>
      </c>
      <c r="D89" s="10">
        <f t="shared" si="12"/>
        <v>1</v>
      </c>
      <c r="E89">
        <f t="shared" si="13"/>
        <v>0</v>
      </c>
      <c r="F89">
        <f t="shared" si="14"/>
        <v>0.14086000298604825</v>
      </c>
      <c r="G89" s="8">
        <f t="shared" si="15"/>
        <v>0.14086000298604825</v>
      </c>
      <c r="H89" s="10">
        <f t="shared" si="16"/>
        <v>0.85913999701395172</v>
      </c>
      <c r="I89" s="8">
        <f t="shared" si="17"/>
        <v>-0.15182339354379196</v>
      </c>
      <c r="J89" s="10">
        <f t="shared" si="18"/>
        <v>100</v>
      </c>
      <c r="K89">
        <f t="shared" si="19"/>
        <v>0.16395465637221499</v>
      </c>
      <c r="AB89">
        <v>0.13985106869239419</v>
      </c>
      <c r="AC89">
        <v>1</v>
      </c>
      <c r="AD89">
        <v>0</v>
      </c>
      <c r="AE89">
        <f t="shared" si="22"/>
        <v>81</v>
      </c>
      <c r="AF89">
        <f t="shared" si="22"/>
        <v>5</v>
      </c>
      <c r="AG89">
        <f t="shared" si="20"/>
        <v>0.45999999999999996</v>
      </c>
      <c r="AH89">
        <f t="shared" si="20"/>
        <v>0.96666666666666667</v>
      </c>
      <c r="AI89">
        <f t="shared" si="21"/>
        <v>6.4444444444443786E-3</v>
      </c>
    </row>
    <row r="90" spans="1:35">
      <c r="A90">
        <v>463.7</v>
      </c>
      <c r="B90" s="8">
        <v>0</v>
      </c>
      <c r="C90" s="9">
        <v>1</v>
      </c>
      <c r="D90" s="10">
        <f t="shared" si="12"/>
        <v>1</v>
      </c>
      <c r="E90">
        <f t="shared" si="13"/>
        <v>0</v>
      </c>
      <c r="F90">
        <f t="shared" si="14"/>
        <v>0.14480871470487894</v>
      </c>
      <c r="G90" s="8">
        <f t="shared" si="15"/>
        <v>0.14480871470487894</v>
      </c>
      <c r="H90" s="10">
        <f t="shared" si="16"/>
        <v>0.85519128529512112</v>
      </c>
      <c r="I90" s="8">
        <f t="shared" si="17"/>
        <v>-0.15643010957682277</v>
      </c>
      <c r="J90" s="10">
        <f t="shared" si="18"/>
        <v>100</v>
      </c>
      <c r="K90">
        <f t="shared" si="19"/>
        <v>0.16932903456202358</v>
      </c>
      <c r="AB90">
        <v>0.14086000298604825</v>
      </c>
      <c r="AC90">
        <v>1</v>
      </c>
      <c r="AD90">
        <v>0</v>
      </c>
      <c r="AE90">
        <f t="shared" si="22"/>
        <v>82</v>
      </c>
      <c r="AF90">
        <f t="shared" si="22"/>
        <v>5</v>
      </c>
      <c r="AG90">
        <f t="shared" si="20"/>
        <v>0.45333333333333337</v>
      </c>
      <c r="AH90">
        <f t="shared" si="20"/>
        <v>0.96666666666666667</v>
      </c>
      <c r="AI90">
        <f t="shared" si="21"/>
        <v>6.4444444444444861E-3</v>
      </c>
    </row>
    <row r="91" spans="1:35">
      <c r="A91">
        <v>464.1</v>
      </c>
      <c r="B91" s="8">
        <v>0</v>
      </c>
      <c r="C91" s="9">
        <v>1</v>
      </c>
      <c r="D91" s="10">
        <f t="shared" si="12"/>
        <v>1</v>
      </c>
      <c r="E91">
        <f t="shared" si="13"/>
        <v>0</v>
      </c>
      <c r="F91">
        <f t="shared" si="14"/>
        <v>0.14540146652126407</v>
      </c>
      <c r="G91" s="8">
        <f t="shared" si="15"/>
        <v>0.14540146652126407</v>
      </c>
      <c r="H91" s="10">
        <f t="shared" si="16"/>
        <v>0.85459853347873593</v>
      </c>
      <c r="I91" s="8">
        <f t="shared" si="17"/>
        <v>-0.15712347180605565</v>
      </c>
      <c r="J91" s="10">
        <f t="shared" si="18"/>
        <v>100</v>
      </c>
      <c r="K91">
        <f t="shared" si="19"/>
        <v>0.17014008429126556</v>
      </c>
      <c r="AB91">
        <v>0.14480871470487894</v>
      </c>
      <c r="AC91">
        <v>1</v>
      </c>
      <c r="AD91">
        <v>0</v>
      </c>
      <c r="AE91">
        <f t="shared" si="22"/>
        <v>83</v>
      </c>
      <c r="AF91">
        <f t="shared" si="22"/>
        <v>5</v>
      </c>
      <c r="AG91">
        <f t="shared" si="20"/>
        <v>0.44666666666666666</v>
      </c>
      <c r="AH91">
        <f t="shared" si="20"/>
        <v>0.96666666666666667</v>
      </c>
      <c r="AI91">
        <f t="shared" si="21"/>
        <v>6.4444444444444861E-3</v>
      </c>
    </row>
    <row r="92" spans="1:35">
      <c r="A92">
        <v>464.5</v>
      </c>
      <c r="B92" s="8">
        <v>0</v>
      </c>
      <c r="C92" s="9">
        <v>1</v>
      </c>
      <c r="D92" s="10">
        <f t="shared" si="12"/>
        <v>1</v>
      </c>
      <c r="E92">
        <f t="shared" si="13"/>
        <v>0</v>
      </c>
      <c r="F92">
        <f t="shared" si="14"/>
        <v>0.14599623045599178</v>
      </c>
      <c r="G92" s="8">
        <f t="shared" si="15"/>
        <v>0.14599623045599178</v>
      </c>
      <c r="H92" s="10">
        <f t="shared" si="16"/>
        <v>0.85400376954400825</v>
      </c>
      <c r="I92" s="8">
        <f t="shared" si="17"/>
        <v>-0.15781967121735066</v>
      </c>
      <c r="J92" s="10">
        <f t="shared" si="18"/>
        <v>100</v>
      </c>
      <c r="K92">
        <f t="shared" si="19"/>
        <v>0.17095501877461952</v>
      </c>
      <c r="AB92">
        <v>0.14540146652126407</v>
      </c>
      <c r="AC92">
        <v>1</v>
      </c>
      <c r="AD92">
        <v>0</v>
      </c>
      <c r="AE92">
        <f t="shared" si="22"/>
        <v>84</v>
      </c>
      <c r="AF92">
        <f t="shared" si="22"/>
        <v>5</v>
      </c>
      <c r="AG92">
        <f t="shared" si="20"/>
        <v>0.43999999999999995</v>
      </c>
      <c r="AH92">
        <f t="shared" si="20"/>
        <v>0.96666666666666667</v>
      </c>
      <c r="AI92">
        <f t="shared" si="21"/>
        <v>6.4444444444443786E-3</v>
      </c>
    </row>
    <row r="93" spans="1:35">
      <c r="A93">
        <v>466.1</v>
      </c>
      <c r="B93" s="8">
        <v>0</v>
      </c>
      <c r="C93" s="9">
        <v>1</v>
      </c>
      <c r="D93" s="10">
        <f t="shared" si="12"/>
        <v>1</v>
      </c>
      <c r="E93">
        <f t="shared" si="13"/>
        <v>0</v>
      </c>
      <c r="F93">
        <f t="shared" si="14"/>
        <v>0.1483954757964768</v>
      </c>
      <c r="G93" s="8">
        <f t="shared" si="15"/>
        <v>0.1483954757964768</v>
      </c>
      <c r="H93" s="10">
        <f t="shared" si="16"/>
        <v>0.85160452420352317</v>
      </c>
      <c r="I93" s="8">
        <f t="shared" si="17"/>
        <v>-0.16063303338471777</v>
      </c>
      <c r="J93" s="10">
        <f t="shared" si="18"/>
        <v>100</v>
      </c>
      <c r="K93">
        <f t="shared" si="19"/>
        <v>0.17425397773134901</v>
      </c>
      <c r="AB93">
        <v>0.14599623045599178</v>
      </c>
      <c r="AC93">
        <v>1</v>
      </c>
      <c r="AD93">
        <v>0</v>
      </c>
      <c r="AE93">
        <f t="shared" si="22"/>
        <v>85</v>
      </c>
      <c r="AF93">
        <f t="shared" si="22"/>
        <v>5</v>
      </c>
      <c r="AG93">
        <f t="shared" si="20"/>
        <v>0.43333333333333335</v>
      </c>
      <c r="AH93">
        <f t="shared" si="20"/>
        <v>0.96666666666666667</v>
      </c>
      <c r="AI93">
        <f t="shared" si="21"/>
        <v>6.4444444444444861E-3</v>
      </c>
    </row>
    <row r="94" spans="1:35">
      <c r="A94">
        <v>466.7</v>
      </c>
      <c r="B94" s="8">
        <v>0</v>
      </c>
      <c r="C94" s="9">
        <v>1</v>
      </c>
      <c r="D94" s="10">
        <f t="shared" si="12"/>
        <v>1</v>
      </c>
      <c r="E94">
        <f t="shared" si="13"/>
        <v>0</v>
      </c>
      <c r="F94">
        <f t="shared" si="14"/>
        <v>0.14930355119557101</v>
      </c>
      <c r="G94" s="8">
        <f t="shared" si="15"/>
        <v>0.14930355119557101</v>
      </c>
      <c r="H94" s="10">
        <f t="shared" si="16"/>
        <v>0.85069644880442896</v>
      </c>
      <c r="I94" s="8">
        <f t="shared" si="17"/>
        <v>-0.16169991344838019</v>
      </c>
      <c r="J94" s="10">
        <f t="shared" si="18"/>
        <v>100</v>
      </c>
      <c r="K94">
        <f t="shared" si="19"/>
        <v>0.17550743441494626</v>
      </c>
      <c r="AB94">
        <v>0.1483954757964768</v>
      </c>
      <c r="AC94">
        <v>1</v>
      </c>
      <c r="AD94">
        <v>0</v>
      </c>
      <c r="AE94">
        <f t="shared" si="22"/>
        <v>86</v>
      </c>
      <c r="AF94">
        <f t="shared" si="22"/>
        <v>5</v>
      </c>
      <c r="AG94">
        <f t="shared" si="20"/>
        <v>0.42666666666666664</v>
      </c>
      <c r="AH94">
        <f t="shared" si="20"/>
        <v>0.96666666666666667</v>
      </c>
      <c r="AI94">
        <f t="shared" si="21"/>
        <v>6.4444444444443786E-3</v>
      </c>
    </row>
    <row r="95" spans="1:35">
      <c r="A95">
        <v>470.9</v>
      </c>
      <c r="B95" s="8">
        <v>0</v>
      </c>
      <c r="C95" s="9">
        <v>1</v>
      </c>
      <c r="D95" s="10">
        <f t="shared" si="12"/>
        <v>1</v>
      </c>
      <c r="E95">
        <f t="shared" si="13"/>
        <v>0</v>
      </c>
      <c r="F95">
        <f t="shared" si="14"/>
        <v>0.15578883478559344</v>
      </c>
      <c r="G95" s="8">
        <f t="shared" si="15"/>
        <v>0.15578883478559344</v>
      </c>
      <c r="H95" s="10">
        <f t="shared" si="16"/>
        <v>0.84421116521440653</v>
      </c>
      <c r="I95" s="8">
        <f t="shared" si="17"/>
        <v>-0.1693526199282509</v>
      </c>
      <c r="J95" s="10">
        <f t="shared" si="18"/>
        <v>100</v>
      </c>
      <c r="K95">
        <f t="shared" si="19"/>
        <v>0.18453775690828175</v>
      </c>
      <c r="AB95">
        <v>0.14930355119557101</v>
      </c>
      <c r="AC95">
        <v>1</v>
      </c>
      <c r="AD95">
        <v>0</v>
      </c>
      <c r="AE95">
        <f t="shared" si="22"/>
        <v>87</v>
      </c>
      <c r="AF95">
        <f t="shared" si="22"/>
        <v>5</v>
      </c>
      <c r="AG95">
        <f t="shared" si="20"/>
        <v>0.42000000000000004</v>
      </c>
      <c r="AH95">
        <f t="shared" si="20"/>
        <v>0.96666666666666667</v>
      </c>
      <c r="AI95">
        <f t="shared" si="21"/>
        <v>6.4444444444444861E-3</v>
      </c>
    </row>
    <row r="96" spans="1:35">
      <c r="A96">
        <v>475.9</v>
      </c>
      <c r="B96" s="8">
        <v>1</v>
      </c>
      <c r="C96" s="9">
        <v>0</v>
      </c>
      <c r="D96" s="10">
        <f t="shared" si="12"/>
        <v>1</v>
      </c>
      <c r="E96">
        <f t="shared" si="13"/>
        <v>1</v>
      </c>
      <c r="F96">
        <f t="shared" si="14"/>
        <v>0.16380682679978353</v>
      </c>
      <c r="G96" s="8">
        <f t="shared" si="15"/>
        <v>0.16380682679978353</v>
      </c>
      <c r="H96" s="10">
        <f t="shared" si="16"/>
        <v>0.83619317320021647</v>
      </c>
      <c r="I96" s="8">
        <f t="shared" si="17"/>
        <v>-1.8090674307773011</v>
      </c>
      <c r="J96" s="10">
        <f t="shared" si="18"/>
        <v>0</v>
      </c>
      <c r="K96">
        <f t="shared" si="19"/>
        <v>5.1047516732759357</v>
      </c>
      <c r="AB96">
        <v>0.15578883478559344</v>
      </c>
      <c r="AC96">
        <v>1</v>
      </c>
      <c r="AD96">
        <v>0</v>
      </c>
      <c r="AE96">
        <f t="shared" si="22"/>
        <v>88</v>
      </c>
      <c r="AF96">
        <f t="shared" si="22"/>
        <v>5</v>
      </c>
      <c r="AG96">
        <f t="shared" si="20"/>
        <v>0.41333333333333333</v>
      </c>
      <c r="AH96">
        <f t="shared" si="20"/>
        <v>0.96666666666666667</v>
      </c>
      <c r="AI96">
        <f t="shared" si="21"/>
        <v>0</v>
      </c>
    </row>
    <row r="97" spans="1:35">
      <c r="A97">
        <v>476.5</v>
      </c>
      <c r="B97" s="8">
        <v>0</v>
      </c>
      <c r="C97" s="9">
        <v>1</v>
      </c>
      <c r="D97" s="10">
        <f t="shared" si="12"/>
        <v>1</v>
      </c>
      <c r="E97">
        <f t="shared" si="13"/>
        <v>0</v>
      </c>
      <c r="F97">
        <f t="shared" si="14"/>
        <v>0.16479095984234346</v>
      </c>
      <c r="G97" s="8">
        <f t="shared" si="15"/>
        <v>0.16479095984234346</v>
      </c>
      <c r="H97" s="10">
        <f t="shared" si="16"/>
        <v>0.83520904015765651</v>
      </c>
      <c r="I97" s="8">
        <f t="shared" si="17"/>
        <v>-0.18007323796878699</v>
      </c>
      <c r="J97" s="10">
        <f t="shared" si="18"/>
        <v>100</v>
      </c>
      <c r="K97">
        <f t="shared" si="19"/>
        <v>0.19730504810057736</v>
      </c>
      <c r="AB97">
        <v>0.16380682679978353</v>
      </c>
      <c r="AC97">
        <v>0</v>
      </c>
      <c r="AD97">
        <v>1</v>
      </c>
      <c r="AE97">
        <f t="shared" si="22"/>
        <v>88</v>
      </c>
      <c r="AF97">
        <f t="shared" si="22"/>
        <v>6</v>
      </c>
      <c r="AG97">
        <f t="shared" si="20"/>
        <v>0.41333333333333333</v>
      </c>
      <c r="AH97">
        <f t="shared" si="20"/>
        <v>0.96</v>
      </c>
      <c r="AI97">
        <f t="shared" si="21"/>
        <v>6.4000000000000411E-3</v>
      </c>
    </row>
    <row r="98" spans="1:35">
      <c r="A98">
        <v>477.1</v>
      </c>
      <c r="B98" s="8">
        <v>1</v>
      </c>
      <c r="C98" s="9">
        <v>0</v>
      </c>
      <c r="D98" s="10">
        <f t="shared" si="12"/>
        <v>1</v>
      </c>
      <c r="E98">
        <f t="shared" si="13"/>
        <v>1</v>
      </c>
      <c r="F98">
        <f t="shared" si="14"/>
        <v>0.16577983324855738</v>
      </c>
      <c r="G98" s="8">
        <f t="shared" si="15"/>
        <v>0.16577983324855738</v>
      </c>
      <c r="H98" s="10">
        <f t="shared" si="16"/>
        <v>0.83422016675144262</v>
      </c>
      <c r="I98" s="8">
        <f t="shared" si="17"/>
        <v>-1.7970946766790927</v>
      </c>
      <c r="J98" s="10">
        <f t="shared" si="18"/>
        <v>0</v>
      </c>
      <c r="K98">
        <f t="shared" si="19"/>
        <v>5.0320967900883211</v>
      </c>
      <c r="AB98">
        <v>0.16479095984234346</v>
      </c>
      <c r="AC98">
        <v>1</v>
      </c>
      <c r="AD98">
        <v>0</v>
      </c>
      <c r="AE98">
        <f t="shared" si="22"/>
        <v>89</v>
      </c>
      <c r="AF98">
        <f t="shared" si="22"/>
        <v>6</v>
      </c>
      <c r="AG98">
        <f t="shared" si="20"/>
        <v>0.40666666666666662</v>
      </c>
      <c r="AH98">
        <f t="shared" si="20"/>
        <v>0.96</v>
      </c>
      <c r="AI98">
        <f t="shared" si="21"/>
        <v>0</v>
      </c>
    </row>
    <row r="99" spans="1:35">
      <c r="A99">
        <v>477.4</v>
      </c>
      <c r="B99" s="8">
        <v>1</v>
      </c>
      <c r="C99" s="9">
        <v>0</v>
      </c>
      <c r="D99" s="10">
        <f t="shared" si="12"/>
        <v>1</v>
      </c>
      <c r="E99">
        <f t="shared" si="13"/>
        <v>1</v>
      </c>
      <c r="F99">
        <f t="shared" si="14"/>
        <v>0.1662760503280675</v>
      </c>
      <c r="G99" s="8">
        <f t="shared" si="15"/>
        <v>0.1662760503280675</v>
      </c>
      <c r="H99" s="10">
        <f t="shared" si="16"/>
        <v>0.83372394967193253</v>
      </c>
      <c r="I99" s="8">
        <f t="shared" si="17"/>
        <v>-1.7941059180186878</v>
      </c>
      <c r="J99" s="10">
        <f t="shared" si="18"/>
        <v>0</v>
      </c>
      <c r="K99">
        <f t="shared" si="19"/>
        <v>5.0140952231362901</v>
      </c>
      <c r="AB99">
        <v>0.16577983324855738</v>
      </c>
      <c r="AC99">
        <v>0</v>
      </c>
      <c r="AD99">
        <v>1</v>
      </c>
      <c r="AE99">
        <f t="shared" si="22"/>
        <v>89</v>
      </c>
      <c r="AF99">
        <f t="shared" si="22"/>
        <v>7</v>
      </c>
      <c r="AG99">
        <f t="shared" si="20"/>
        <v>0.40666666666666662</v>
      </c>
      <c r="AH99">
        <f t="shared" si="20"/>
        <v>0.95333333333333337</v>
      </c>
      <c r="AI99">
        <f t="shared" si="21"/>
        <v>0</v>
      </c>
    </row>
    <row r="100" spans="1:35">
      <c r="A100">
        <v>480.4</v>
      </c>
      <c r="B100" s="8">
        <v>0</v>
      </c>
      <c r="C100" s="9">
        <v>1</v>
      </c>
      <c r="D100" s="10">
        <f t="shared" si="12"/>
        <v>1</v>
      </c>
      <c r="E100">
        <f t="shared" si="13"/>
        <v>0</v>
      </c>
      <c r="F100">
        <f t="shared" si="14"/>
        <v>0.17130375374386816</v>
      </c>
      <c r="G100" s="8">
        <f t="shared" si="15"/>
        <v>0.17130375374386816</v>
      </c>
      <c r="H100" s="10">
        <f t="shared" si="16"/>
        <v>0.82869624625613181</v>
      </c>
      <c r="I100" s="8">
        <f t="shared" si="17"/>
        <v>-0.18790160081504884</v>
      </c>
      <c r="J100" s="10">
        <f t="shared" si="18"/>
        <v>100</v>
      </c>
      <c r="K100">
        <f t="shared" si="19"/>
        <v>0.20671476975765368</v>
      </c>
      <c r="AB100">
        <v>0.1662760503280675</v>
      </c>
      <c r="AC100">
        <v>0</v>
      </c>
      <c r="AD100">
        <v>1</v>
      </c>
      <c r="AE100">
        <f t="shared" si="22"/>
        <v>89</v>
      </c>
      <c r="AF100">
        <f t="shared" si="22"/>
        <v>8</v>
      </c>
      <c r="AG100">
        <f t="shared" si="20"/>
        <v>0.40666666666666662</v>
      </c>
      <c r="AH100">
        <f t="shared" si="20"/>
        <v>0.94666666666666666</v>
      </c>
      <c r="AI100">
        <f t="shared" si="21"/>
        <v>6.3111111111110469E-3</v>
      </c>
    </row>
    <row r="101" spans="1:35">
      <c r="A101">
        <v>481.9</v>
      </c>
      <c r="B101" s="8">
        <v>0</v>
      </c>
      <c r="C101" s="9">
        <v>1</v>
      </c>
      <c r="D101" s="10">
        <f t="shared" si="12"/>
        <v>1</v>
      </c>
      <c r="E101">
        <f t="shared" si="13"/>
        <v>0</v>
      </c>
      <c r="F101">
        <f t="shared" si="14"/>
        <v>0.17386248900107637</v>
      </c>
      <c r="G101" s="8">
        <f t="shared" si="15"/>
        <v>0.17386248900107637</v>
      </c>
      <c r="H101" s="10">
        <f t="shared" si="16"/>
        <v>0.82613751099892363</v>
      </c>
      <c r="I101" s="8">
        <f t="shared" si="17"/>
        <v>-0.19099404111018856</v>
      </c>
      <c r="J101" s="10">
        <f t="shared" si="18"/>
        <v>100</v>
      </c>
      <c r="K101">
        <f t="shared" si="19"/>
        <v>0.21045223910829403</v>
      </c>
      <c r="AB101">
        <v>0.17130375374386816</v>
      </c>
      <c r="AC101">
        <v>1</v>
      </c>
      <c r="AD101">
        <v>0</v>
      </c>
      <c r="AE101">
        <f t="shared" si="22"/>
        <v>90</v>
      </c>
      <c r="AF101">
        <f t="shared" si="22"/>
        <v>8</v>
      </c>
      <c r="AG101">
        <f t="shared" si="20"/>
        <v>0.4</v>
      </c>
      <c r="AH101">
        <f t="shared" si="20"/>
        <v>0.94666666666666666</v>
      </c>
      <c r="AI101">
        <f t="shared" si="21"/>
        <v>6.3111111111111519E-3</v>
      </c>
    </row>
    <row r="102" spans="1:35">
      <c r="A102">
        <v>489</v>
      </c>
      <c r="B102" s="8">
        <v>0</v>
      </c>
      <c r="C102" s="9">
        <v>1</v>
      </c>
      <c r="D102" s="10">
        <f t="shared" si="12"/>
        <v>1</v>
      </c>
      <c r="E102">
        <f t="shared" si="13"/>
        <v>0</v>
      </c>
      <c r="F102">
        <f t="shared" si="14"/>
        <v>0.18638379248132245</v>
      </c>
      <c r="G102" s="8">
        <f t="shared" si="15"/>
        <v>0.18638379248132245</v>
      </c>
      <c r="H102" s="10">
        <f t="shared" si="16"/>
        <v>0.81361620751867758</v>
      </c>
      <c r="I102" s="8">
        <f t="shared" si="17"/>
        <v>-0.2062665137005317</v>
      </c>
      <c r="J102" s="10">
        <f t="shared" si="18"/>
        <v>100</v>
      </c>
      <c r="K102">
        <f t="shared" si="19"/>
        <v>0.2290807272015212</v>
      </c>
      <c r="AB102">
        <v>0.17386248900107637</v>
      </c>
      <c r="AC102">
        <v>1</v>
      </c>
      <c r="AD102">
        <v>0</v>
      </c>
      <c r="AE102">
        <f t="shared" si="22"/>
        <v>91</v>
      </c>
      <c r="AF102">
        <f t="shared" si="22"/>
        <v>8</v>
      </c>
      <c r="AG102">
        <f t="shared" si="20"/>
        <v>0.39333333333333331</v>
      </c>
      <c r="AH102">
        <f t="shared" si="20"/>
        <v>0.94666666666666666</v>
      </c>
      <c r="AI102">
        <f t="shared" si="21"/>
        <v>6.3111111111110469E-3</v>
      </c>
    </row>
    <row r="103" spans="1:35">
      <c r="A103">
        <v>492.1</v>
      </c>
      <c r="B103" s="8">
        <v>0</v>
      </c>
      <c r="C103" s="9">
        <v>1</v>
      </c>
      <c r="D103" s="10">
        <f t="shared" si="12"/>
        <v>1</v>
      </c>
      <c r="E103">
        <f t="shared" si="13"/>
        <v>0</v>
      </c>
      <c r="F103">
        <f t="shared" si="14"/>
        <v>0.19206486891217883</v>
      </c>
      <c r="G103" s="8">
        <f t="shared" si="15"/>
        <v>0.19206486891217883</v>
      </c>
      <c r="H103" s="10">
        <f t="shared" si="16"/>
        <v>0.80793513108782111</v>
      </c>
      <c r="I103" s="8">
        <f t="shared" si="17"/>
        <v>-0.21327350699107095</v>
      </c>
      <c r="J103" s="10">
        <f t="shared" si="18"/>
        <v>100</v>
      </c>
      <c r="K103">
        <f t="shared" si="19"/>
        <v>0.23772313088252348</v>
      </c>
      <c r="AB103">
        <v>0.18638379248132245</v>
      </c>
      <c r="AC103">
        <v>1</v>
      </c>
      <c r="AD103">
        <v>0</v>
      </c>
      <c r="AE103">
        <f t="shared" si="22"/>
        <v>92</v>
      </c>
      <c r="AF103">
        <f t="shared" si="22"/>
        <v>8</v>
      </c>
      <c r="AG103">
        <f t="shared" si="20"/>
        <v>0.38666666666666671</v>
      </c>
      <c r="AH103">
        <f t="shared" si="20"/>
        <v>0.94666666666666666</v>
      </c>
      <c r="AI103">
        <f t="shared" si="21"/>
        <v>6.3111111111111519E-3</v>
      </c>
    </row>
    <row r="104" spans="1:35">
      <c r="A104">
        <v>496.4</v>
      </c>
      <c r="B104" s="8">
        <v>0</v>
      </c>
      <c r="C104" s="9">
        <v>1</v>
      </c>
      <c r="D104" s="10">
        <f t="shared" si="12"/>
        <v>1</v>
      </c>
      <c r="E104">
        <f t="shared" si="13"/>
        <v>0</v>
      </c>
      <c r="F104">
        <f t="shared" si="14"/>
        <v>0.20016213476539349</v>
      </c>
      <c r="G104" s="8">
        <f t="shared" si="15"/>
        <v>0.20016213476539349</v>
      </c>
      <c r="H104" s="10">
        <f t="shared" si="16"/>
        <v>0.79983786523460654</v>
      </c>
      <c r="I104" s="8">
        <f t="shared" si="17"/>
        <v>-0.22334624031097852</v>
      </c>
      <c r="J104" s="10">
        <f t="shared" si="18"/>
        <v>100</v>
      </c>
      <c r="K104">
        <f t="shared" si="19"/>
        <v>0.25025338692446425</v>
      </c>
      <c r="AB104">
        <v>0.19206486891217883</v>
      </c>
      <c r="AC104">
        <v>1</v>
      </c>
      <c r="AD104">
        <v>0</v>
      </c>
      <c r="AE104">
        <f t="shared" si="22"/>
        <v>93</v>
      </c>
      <c r="AF104">
        <f t="shared" si="22"/>
        <v>8</v>
      </c>
      <c r="AG104">
        <f t="shared" si="20"/>
        <v>0.38</v>
      </c>
      <c r="AH104">
        <f t="shared" si="20"/>
        <v>0.94666666666666666</v>
      </c>
      <c r="AI104">
        <f t="shared" si="21"/>
        <v>6.3111111111111519E-3</v>
      </c>
    </row>
    <row r="105" spans="1:35">
      <c r="A105">
        <v>499</v>
      </c>
      <c r="B105" s="8">
        <v>1</v>
      </c>
      <c r="C105" s="9">
        <v>0</v>
      </c>
      <c r="D105" s="10">
        <f t="shared" si="12"/>
        <v>1</v>
      </c>
      <c r="E105">
        <f t="shared" si="13"/>
        <v>1</v>
      </c>
      <c r="F105">
        <f t="shared" si="14"/>
        <v>0.20518097603057192</v>
      </c>
      <c r="G105" s="8">
        <f t="shared" si="15"/>
        <v>0.20518097603057192</v>
      </c>
      <c r="H105" s="10">
        <f t="shared" si="16"/>
        <v>0.79481902396942805</v>
      </c>
      <c r="I105" s="8">
        <f t="shared" si="17"/>
        <v>-1.5838628793859759</v>
      </c>
      <c r="J105" s="10">
        <f t="shared" si="18"/>
        <v>0</v>
      </c>
      <c r="K105">
        <f t="shared" si="19"/>
        <v>3.8737461890765168</v>
      </c>
      <c r="AB105">
        <v>0.20016213476539349</v>
      </c>
      <c r="AC105">
        <v>1</v>
      </c>
      <c r="AD105">
        <v>0</v>
      </c>
      <c r="AE105">
        <f t="shared" si="22"/>
        <v>94</v>
      </c>
      <c r="AF105">
        <f t="shared" si="22"/>
        <v>8</v>
      </c>
      <c r="AG105">
        <f t="shared" si="20"/>
        <v>0.37333333333333329</v>
      </c>
      <c r="AH105">
        <f t="shared" si="20"/>
        <v>0.94666666666666666</v>
      </c>
      <c r="AI105">
        <f t="shared" si="21"/>
        <v>0</v>
      </c>
    </row>
    <row r="106" spans="1:35">
      <c r="A106">
        <v>502.5</v>
      </c>
      <c r="B106" s="8">
        <v>0</v>
      </c>
      <c r="C106" s="9">
        <v>1</v>
      </c>
      <c r="D106" s="10">
        <f t="shared" si="12"/>
        <v>1</v>
      </c>
      <c r="E106">
        <f t="shared" si="13"/>
        <v>0</v>
      </c>
      <c r="F106">
        <f t="shared" si="14"/>
        <v>0.21208359660715054</v>
      </c>
      <c r="G106" s="8">
        <f t="shared" si="15"/>
        <v>0.21208359660715054</v>
      </c>
      <c r="H106" s="10">
        <f t="shared" si="16"/>
        <v>0.78791640339284941</v>
      </c>
      <c r="I106" s="8">
        <f t="shared" si="17"/>
        <v>-0.23836328181680053</v>
      </c>
      <c r="J106" s="10">
        <f t="shared" si="18"/>
        <v>100</v>
      </c>
      <c r="K106">
        <f t="shared" si="19"/>
        <v>0.26917017553371991</v>
      </c>
      <c r="AB106">
        <v>0.20518097603057192</v>
      </c>
      <c r="AC106">
        <v>0</v>
      </c>
      <c r="AD106">
        <v>1</v>
      </c>
      <c r="AE106">
        <f t="shared" si="22"/>
        <v>94</v>
      </c>
      <c r="AF106">
        <f t="shared" si="22"/>
        <v>9</v>
      </c>
      <c r="AG106">
        <f t="shared" si="20"/>
        <v>0.37333333333333329</v>
      </c>
      <c r="AH106">
        <f t="shared" si="20"/>
        <v>0.94</v>
      </c>
      <c r="AI106">
        <f t="shared" si="21"/>
        <v>6.2666666666666027E-3</v>
      </c>
    </row>
    <row r="107" spans="1:35">
      <c r="A107">
        <v>503.2</v>
      </c>
      <c r="B107" s="8">
        <v>1</v>
      </c>
      <c r="C107" s="9">
        <v>0</v>
      </c>
      <c r="D107" s="10">
        <f t="shared" si="12"/>
        <v>1</v>
      </c>
      <c r="E107">
        <f t="shared" si="13"/>
        <v>1</v>
      </c>
      <c r="F107">
        <f t="shared" si="14"/>
        <v>0.21348430467428245</v>
      </c>
      <c r="G107" s="8">
        <f t="shared" si="15"/>
        <v>0.21348430467428245</v>
      </c>
      <c r="H107" s="10">
        <f t="shared" si="16"/>
        <v>0.78651569532571752</v>
      </c>
      <c r="I107" s="8">
        <f t="shared" si="17"/>
        <v>-1.5441919634219454</v>
      </c>
      <c r="J107" s="10">
        <f t="shared" si="18"/>
        <v>0</v>
      </c>
      <c r="K107">
        <f t="shared" si="19"/>
        <v>3.6841851045008731</v>
      </c>
      <c r="AB107">
        <v>0.21208359660715054</v>
      </c>
      <c r="AC107">
        <v>1</v>
      </c>
      <c r="AD107">
        <v>0</v>
      </c>
      <c r="AE107">
        <f t="shared" si="22"/>
        <v>95</v>
      </c>
      <c r="AF107">
        <f t="shared" si="22"/>
        <v>9</v>
      </c>
      <c r="AG107">
        <f t="shared" si="20"/>
        <v>0.3666666666666667</v>
      </c>
      <c r="AH107">
        <f t="shared" si="20"/>
        <v>0.94</v>
      </c>
      <c r="AI107">
        <f t="shared" si="21"/>
        <v>0</v>
      </c>
    </row>
    <row r="108" spans="1:35">
      <c r="A108">
        <v>506.3</v>
      </c>
      <c r="B108" s="8">
        <v>1</v>
      </c>
      <c r="C108" s="9">
        <v>1</v>
      </c>
      <c r="D108" s="10">
        <f t="shared" si="12"/>
        <v>2</v>
      </c>
      <c r="E108">
        <f t="shared" si="13"/>
        <v>0.5</v>
      </c>
      <c r="F108">
        <f t="shared" si="14"/>
        <v>0.21976829546715487</v>
      </c>
      <c r="G108" s="8">
        <f t="shared" si="15"/>
        <v>0.43953659093430975</v>
      </c>
      <c r="H108" s="10">
        <f t="shared" si="16"/>
        <v>1.5604634090656901</v>
      </c>
      <c r="I108" s="8">
        <f t="shared" si="17"/>
        <v>-1.7633458363770251</v>
      </c>
      <c r="J108" s="10">
        <f t="shared" si="18"/>
        <v>50</v>
      </c>
      <c r="K108">
        <f t="shared" si="19"/>
        <v>0.91595871460393474</v>
      </c>
      <c r="AB108">
        <v>0.21348430467428245</v>
      </c>
      <c r="AC108">
        <v>0</v>
      </c>
      <c r="AD108">
        <v>1</v>
      </c>
      <c r="AE108">
        <f t="shared" si="22"/>
        <v>95</v>
      </c>
      <c r="AF108">
        <f t="shared" si="22"/>
        <v>10</v>
      </c>
      <c r="AG108">
        <f t="shared" si="20"/>
        <v>0.3666666666666667</v>
      </c>
      <c r="AH108">
        <f t="shared" si="20"/>
        <v>0.93333333333333335</v>
      </c>
      <c r="AI108">
        <f t="shared" si="21"/>
        <v>6.2222222222222626E-3</v>
      </c>
    </row>
    <row r="109" spans="1:35">
      <c r="A109">
        <v>507.4</v>
      </c>
      <c r="B109" s="8">
        <v>0</v>
      </c>
      <c r="C109" s="9">
        <v>1</v>
      </c>
      <c r="D109" s="10">
        <f t="shared" si="12"/>
        <v>1</v>
      </c>
      <c r="E109">
        <f t="shared" si="13"/>
        <v>0</v>
      </c>
      <c r="F109">
        <f t="shared" si="14"/>
        <v>0.22202978860629122</v>
      </c>
      <c r="G109" s="8">
        <f t="shared" si="15"/>
        <v>0.22202978860629122</v>
      </c>
      <c r="H109" s="10">
        <f t="shared" si="16"/>
        <v>0.77797021139370881</v>
      </c>
      <c r="I109" s="8">
        <f t="shared" si="17"/>
        <v>-0.25106704423380871</v>
      </c>
      <c r="J109" s="10">
        <f t="shared" si="18"/>
        <v>100</v>
      </c>
      <c r="K109">
        <f t="shared" si="19"/>
        <v>0.28539625984975947</v>
      </c>
      <c r="AB109">
        <v>0.21976829546715487</v>
      </c>
      <c r="AC109">
        <v>1</v>
      </c>
      <c r="AD109">
        <v>1</v>
      </c>
      <c r="AE109">
        <f t="shared" si="22"/>
        <v>96</v>
      </c>
      <c r="AF109">
        <f t="shared" si="22"/>
        <v>11</v>
      </c>
      <c r="AG109">
        <f t="shared" si="20"/>
        <v>0.36</v>
      </c>
      <c r="AH109">
        <f t="shared" si="20"/>
        <v>0.92666666666666664</v>
      </c>
      <c r="AI109">
        <f t="shared" si="21"/>
        <v>6.1777777777777144E-3</v>
      </c>
    </row>
    <row r="110" spans="1:35">
      <c r="A110">
        <v>508.8</v>
      </c>
      <c r="B110" s="8">
        <v>0</v>
      </c>
      <c r="C110" s="9">
        <v>1</v>
      </c>
      <c r="D110" s="10">
        <f t="shared" si="12"/>
        <v>1</v>
      </c>
      <c r="E110">
        <f t="shared" si="13"/>
        <v>0</v>
      </c>
      <c r="F110">
        <f t="shared" si="14"/>
        <v>0.22493203174069659</v>
      </c>
      <c r="G110" s="8">
        <f t="shared" si="15"/>
        <v>0.22493203174069659</v>
      </c>
      <c r="H110" s="10">
        <f t="shared" si="16"/>
        <v>0.77506796825930335</v>
      </c>
      <c r="I110" s="8">
        <f t="shared" si="17"/>
        <v>-0.25480455249454986</v>
      </c>
      <c r="J110" s="10">
        <f t="shared" si="18"/>
        <v>100</v>
      </c>
      <c r="K110">
        <f t="shared" si="19"/>
        <v>0.29020942801424654</v>
      </c>
      <c r="AB110">
        <v>0.22202978860629122</v>
      </c>
      <c r="AC110">
        <v>1</v>
      </c>
      <c r="AD110">
        <v>0</v>
      </c>
      <c r="AE110">
        <f t="shared" si="22"/>
        <v>97</v>
      </c>
      <c r="AF110">
        <f t="shared" si="22"/>
        <v>11</v>
      </c>
      <c r="AG110">
        <f t="shared" si="20"/>
        <v>0.35333333333333339</v>
      </c>
      <c r="AH110">
        <f t="shared" si="20"/>
        <v>0.92666666666666664</v>
      </c>
      <c r="AI110">
        <f t="shared" si="21"/>
        <v>6.1777777777778176E-3</v>
      </c>
    </row>
    <row r="111" spans="1:35">
      <c r="A111">
        <v>512.20000000000005</v>
      </c>
      <c r="B111" s="8">
        <v>0</v>
      </c>
      <c r="C111" s="9">
        <v>3</v>
      </c>
      <c r="D111" s="10">
        <f t="shared" si="12"/>
        <v>3</v>
      </c>
      <c r="E111">
        <f t="shared" si="13"/>
        <v>0</v>
      </c>
      <c r="F111">
        <f t="shared" si="14"/>
        <v>0.23209193236007086</v>
      </c>
      <c r="G111" s="8">
        <f t="shared" si="15"/>
        <v>0.69627579708021259</v>
      </c>
      <c r="H111" s="10">
        <f t="shared" si="16"/>
        <v>2.3037242029197875</v>
      </c>
      <c r="I111" s="8">
        <f t="shared" si="17"/>
        <v>-0.7922557697800624</v>
      </c>
      <c r="J111" s="10">
        <f t="shared" si="18"/>
        <v>100</v>
      </c>
      <c r="K111">
        <f t="shared" si="19"/>
        <v>0.90671764814260958</v>
      </c>
      <c r="AB111">
        <v>0.22493203174069659</v>
      </c>
      <c r="AC111">
        <v>1</v>
      </c>
      <c r="AD111">
        <v>0</v>
      </c>
      <c r="AE111">
        <f t="shared" si="22"/>
        <v>98</v>
      </c>
      <c r="AF111">
        <f t="shared" si="22"/>
        <v>11</v>
      </c>
      <c r="AG111">
        <f t="shared" si="20"/>
        <v>0.34666666666666668</v>
      </c>
      <c r="AH111">
        <f t="shared" si="20"/>
        <v>0.92666666666666664</v>
      </c>
      <c r="AI111">
        <f t="shared" si="21"/>
        <v>1.853333333333335E-2</v>
      </c>
    </row>
    <row r="112" spans="1:35">
      <c r="A112">
        <v>513.70000000000005</v>
      </c>
      <c r="B112" s="8">
        <v>0</v>
      </c>
      <c r="C112" s="9">
        <v>1</v>
      </c>
      <c r="D112" s="10">
        <f t="shared" si="12"/>
        <v>1</v>
      </c>
      <c r="E112">
        <f t="shared" si="13"/>
        <v>0</v>
      </c>
      <c r="F112">
        <f t="shared" si="14"/>
        <v>0.23530083685183795</v>
      </c>
      <c r="G112" s="8">
        <f t="shared" si="15"/>
        <v>0.23530083685183795</v>
      </c>
      <c r="H112" s="10">
        <f t="shared" si="16"/>
        <v>0.76469916314816211</v>
      </c>
      <c r="I112" s="8">
        <f t="shared" si="17"/>
        <v>-0.26827277328568561</v>
      </c>
      <c r="J112" s="10">
        <f t="shared" si="18"/>
        <v>100</v>
      </c>
      <c r="K112">
        <f t="shared" si="19"/>
        <v>0.30770379803102765</v>
      </c>
      <c r="AB112">
        <v>0.23209193236007086</v>
      </c>
      <c r="AC112">
        <v>3</v>
      </c>
      <c r="AD112">
        <v>0</v>
      </c>
      <c r="AE112">
        <f t="shared" si="22"/>
        <v>101</v>
      </c>
      <c r="AF112">
        <f t="shared" si="22"/>
        <v>11</v>
      </c>
      <c r="AG112">
        <f t="shared" si="20"/>
        <v>0.32666666666666666</v>
      </c>
      <c r="AH112">
        <f t="shared" si="20"/>
        <v>0.92666666666666664</v>
      </c>
      <c r="AI112">
        <f t="shared" si="21"/>
        <v>6.1777777777778176E-3</v>
      </c>
    </row>
    <row r="113" spans="1:35">
      <c r="A113">
        <v>515.9</v>
      </c>
      <c r="B113" s="8">
        <v>0</v>
      </c>
      <c r="C113" s="9">
        <v>1</v>
      </c>
      <c r="D113" s="10">
        <f t="shared" si="12"/>
        <v>1</v>
      </c>
      <c r="E113">
        <f t="shared" si="13"/>
        <v>0</v>
      </c>
      <c r="F113">
        <f t="shared" si="14"/>
        <v>0.24006252974782383</v>
      </c>
      <c r="G113" s="8">
        <f t="shared" si="15"/>
        <v>0.24006252974782383</v>
      </c>
      <c r="H113" s="10">
        <f t="shared" si="16"/>
        <v>0.75993747025217617</v>
      </c>
      <c r="I113" s="8">
        <f t="shared" si="17"/>
        <v>-0.27451912507059345</v>
      </c>
      <c r="J113" s="10">
        <f t="shared" si="18"/>
        <v>100</v>
      </c>
      <c r="K113">
        <f t="shared" si="19"/>
        <v>0.31589774046562269</v>
      </c>
      <c r="AB113">
        <v>0.23530083685183795</v>
      </c>
      <c r="AC113">
        <v>1</v>
      </c>
      <c r="AD113">
        <v>0</v>
      </c>
      <c r="AE113">
        <f t="shared" si="22"/>
        <v>102</v>
      </c>
      <c r="AF113">
        <f t="shared" si="22"/>
        <v>11</v>
      </c>
      <c r="AG113">
        <f t="shared" si="20"/>
        <v>0.31999999999999995</v>
      </c>
      <c r="AH113">
        <f t="shared" si="20"/>
        <v>0.92666666666666664</v>
      </c>
      <c r="AI113">
        <f t="shared" si="21"/>
        <v>6.1777777777777144E-3</v>
      </c>
    </row>
    <row r="114" spans="1:35">
      <c r="A114">
        <v>516.4</v>
      </c>
      <c r="B114" s="8">
        <v>0</v>
      </c>
      <c r="C114" s="9">
        <v>1</v>
      </c>
      <c r="D114" s="10">
        <f t="shared" si="12"/>
        <v>1</v>
      </c>
      <c r="E114">
        <f t="shared" si="13"/>
        <v>0</v>
      </c>
      <c r="F114">
        <f t="shared" si="14"/>
        <v>0.24115387910006231</v>
      </c>
      <c r="G114" s="8">
        <f t="shared" si="15"/>
        <v>0.24115387910006231</v>
      </c>
      <c r="H114" s="10">
        <f t="shared" si="16"/>
        <v>0.75884612089993775</v>
      </c>
      <c r="I114" s="8">
        <f t="shared" si="17"/>
        <v>-0.27595626140315865</v>
      </c>
      <c r="J114" s="10">
        <f t="shared" si="18"/>
        <v>100</v>
      </c>
      <c r="K114">
        <f t="shared" si="19"/>
        <v>0.31779022447142624</v>
      </c>
      <c r="AB114">
        <v>0.24006252974782383</v>
      </c>
      <c r="AC114">
        <v>1</v>
      </c>
      <c r="AD114">
        <v>0</v>
      </c>
      <c r="AE114">
        <f t="shared" si="22"/>
        <v>103</v>
      </c>
      <c r="AF114">
        <f t="shared" si="22"/>
        <v>11</v>
      </c>
      <c r="AG114">
        <f t="shared" si="20"/>
        <v>0.31333333333333335</v>
      </c>
      <c r="AH114">
        <f t="shared" si="20"/>
        <v>0.92666666666666664</v>
      </c>
      <c r="AI114">
        <f t="shared" si="21"/>
        <v>6.1777777777778176E-3</v>
      </c>
    </row>
    <row r="115" spans="1:35">
      <c r="A115">
        <v>516.6</v>
      </c>
      <c r="B115" s="8">
        <v>0</v>
      </c>
      <c r="C115" s="9">
        <v>1</v>
      </c>
      <c r="D115" s="10">
        <f t="shared" si="12"/>
        <v>1</v>
      </c>
      <c r="E115">
        <f t="shared" si="13"/>
        <v>0</v>
      </c>
      <c r="F115">
        <f t="shared" si="14"/>
        <v>0.24159136540666964</v>
      </c>
      <c r="G115" s="8">
        <f t="shared" si="15"/>
        <v>0.24159136540666964</v>
      </c>
      <c r="H115" s="10">
        <f t="shared" si="16"/>
        <v>0.7584086345933303</v>
      </c>
      <c r="I115" s="8">
        <f t="shared" si="17"/>
        <v>-0.27653294283012109</v>
      </c>
      <c r="J115" s="10">
        <f t="shared" si="18"/>
        <v>100</v>
      </c>
      <c r="K115">
        <f t="shared" si="19"/>
        <v>0.3185503887837649</v>
      </c>
      <c r="AB115">
        <v>0.24115387910006231</v>
      </c>
      <c r="AC115">
        <v>1</v>
      </c>
      <c r="AD115">
        <v>0</v>
      </c>
      <c r="AE115">
        <f t="shared" si="22"/>
        <v>104</v>
      </c>
      <c r="AF115">
        <f t="shared" si="22"/>
        <v>11</v>
      </c>
      <c r="AG115">
        <f t="shared" si="20"/>
        <v>0.30666666666666664</v>
      </c>
      <c r="AH115">
        <f t="shared" si="20"/>
        <v>0.92666666666666664</v>
      </c>
      <c r="AI115">
        <f t="shared" si="21"/>
        <v>6.1777777777777144E-3</v>
      </c>
    </row>
    <row r="116" spans="1:35">
      <c r="A116">
        <v>519.4</v>
      </c>
      <c r="B116" s="8">
        <v>0</v>
      </c>
      <c r="C116" s="9">
        <v>1</v>
      </c>
      <c r="D116" s="10">
        <f t="shared" si="12"/>
        <v>1</v>
      </c>
      <c r="E116">
        <f t="shared" si="13"/>
        <v>0</v>
      </c>
      <c r="F116">
        <f t="shared" si="14"/>
        <v>0.24777281017598199</v>
      </c>
      <c r="G116" s="8">
        <f t="shared" si="15"/>
        <v>0.24777281017598199</v>
      </c>
      <c r="H116" s="10">
        <f t="shared" si="16"/>
        <v>0.75222718982401804</v>
      </c>
      <c r="I116" s="8">
        <f t="shared" si="17"/>
        <v>-0.2847168865318972</v>
      </c>
      <c r="J116" s="10">
        <f t="shared" si="18"/>
        <v>100</v>
      </c>
      <c r="K116">
        <f t="shared" si="19"/>
        <v>0.32938560786927673</v>
      </c>
      <c r="AB116">
        <v>0.24159136540666964</v>
      </c>
      <c r="AC116">
        <v>1</v>
      </c>
      <c r="AD116">
        <v>0</v>
      </c>
      <c r="AE116">
        <f t="shared" si="22"/>
        <v>105</v>
      </c>
      <c r="AF116">
        <f t="shared" si="22"/>
        <v>11</v>
      </c>
      <c r="AG116">
        <f t="shared" si="20"/>
        <v>0.30000000000000004</v>
      </c>
      <c r="AH116">
        <f t="shared" si="20"/>
        <v>0.92666666666666664</v>
      </c>
      <c r="AI116">
        <f t="shared" si="21"/>
        <v>6.1777777777778176E-3</v>
      </c>
    </row>
    <row r="117" spans="1:35">
      <c r="A117">
        <v>519.79999999999995</v>
      </c>
      <c r="B117" s="8">
        <v>1</v>
      </c>
      <c r="C117" s="9">
        <v>0</v>
      </c>
      <c r="D117" s="10">
        <f t="shared" si="12"/>
        <v>1</v>
      </c>
      <c r="E117">
        <f t="shared" si="13"/>
        <v>1</v>
      </c>
      <c r="F117">
        <f t="shared" si="14"/>
        <v>0.24866447907601841</v>
      </c>
      <c r="G117" s="8">
        <f t="shared" si="15"/>
        <v>0.24866447907601841</v>
      </c>
      <c r="H117" s="10">
        <f t="shared" si="16"/>
        <v>0.75133552092398159</v>
      </c>
      <c r="I117" s="8">
        <f t="shared" si="17"/>
        <v>-1.3916507647666094</v>
      </c>
      <c r="J117" s="10">
        <f t="shared" si="18"/>
        <v>0</v>
      </c>
      <c r="K117">
        <f t="shared" si="19"/>
        <v>3.0214830992982038</v>
      </c>
      <c r="AB117">
        <v>0.24777281017598199</v>
      </c>
      <c r="AC117">
        <v>1</v>
      </c>
      <c r="AD117">
        <v>0</v>
      </c>
      <c r="AE117">
        <f t="shared" si="22"/>
        <v>106</v>
      </c>
      <c r="AF117">
        <f t="shared" si="22"/>
        <v>11</v>
      </c>
      <c r="AG117">
        <f t="shared" si="20"/>
        <v>0.29333333333333333</v>
      </c>
      <c r="AH117">
        <f t="shared" si="20"/>
        <v>0.92666666666666664</v>
      </c>
      <c r="AI117">
        <f t="shared" si="21"/>
        <v>0</v>
      </c>
    </row>
    <row r="118" spans="1:35">
      <c r="A118">
        <v>520</v>
      </c>
      <c r="B118" s="8">
        <v>0</v>
      </c>
      <c r="C118" s="9">
        <v>2</v>
      </c>
      <c r="D118" s="10">
        <f t="shared" si="12"/>
        <v>2</v>
      </c>
      <c r="E118">
        <f t="shared" si="13"/>
        <v>0</v>
      </c>
      <c r="F118">
        <f t="shared" si="14"/>
        <v>0.2491111177950559</v>
      </c>
      <c r="G118" s="8">
        <f t="shared" si="15"/>
        <v>0.49822223559011181</v>
      </c>
      <c r="H118" s="10">
        <f t="shared" si="16"/>
        <v>1.5017777644098882</v>
      </c>
      <c r="I118" s="8">
        <f t="shared" si="17"/>
        <v>-0.57299519589099568</v>
      </c>
      <c r="J118" s="10">
        <f t="shared" si="18"/>
        <v>100</v>
      </c>
      <c r="K118">
        <f t="shared" si="19"/>
        <v>0.6635099378846967</v>
      </c>
      <c r="AB118">
        <v>0.24866447907601841</v>
      </c>
      <c r="AC118">
        <v>0</v>
      </c>
      <c r="AD118">
        <v>1</v>
      </c>
      <c r="AE118">
        <f t="shared" si="22"/>
        <v>106</v>
      </c>
      <c r="AF118">
        <f t="shared" si="22"/>
        <v>12</v>
      </c>
      <c r="AG118">
        <f t="shared" si="20"/>
        <v>0.29333333333333333</v>
      </c>
      <c r="AH118">
        <f t="shared" si="20"/>
        <v>0.92</v>
      </c>
      <c r="AI118">
        <f t="shared" si="21"/>
        <v>1.2266666666666644E-2</v>
      </c>
    </row>
    <row r="119" spans="1:35">
      <c r="A119">
        <v>523.79999999999995</v>
      </c>
      <c r="B119" s="8">
        <v>0</v>
      </c>
      <c r="C119" s="9">
        <v>1</v>
      </c>
      <c r="D119" s="10">
        <f t="shared" si="12"/>
        <v>1</v>
      </c>
      <c r="E119">
        <f t="shared" si="13"/>
        <v>0</v>
      </c>
      <c r="F119">
        <f t="shared" si="14"/>
        <v>0.25769867271520036</v>
      </c>
      <c r="G119" s="8">
        <f t="shared" si="15"/>
        <v>0.25769867271520036</v>
      </c>
      <c r="H119" s="10">
        <f t="shared" si="16"/>
        <v>0.74230132728479958</v>
      </c>
      <c r="I119" s="8">
        <f t="shared" si="17"/>
        <v>-0.29800001678964355</v>
      </c>
      <c r="J119" s="10">
        <f t="shared" si="18"/>
        <v>100</v>
      </c>
      <c r="K119">
        <f t="shared" si="19"/>
        <v>0.34716181049792039</v>
      </c>
      <c r="AB119">
        <v>0.2491111177950559</v>
      </c>
      <c r="AC119">
        <v>2</v>
      </c>
      <c r="AD119">
        <v>0</v>
      </c>
      <c r="AE119">
        <f t="shared" si="22"/>
        <v>108</v>
      </c>
      <c r="AF119">
        <f t="shared" si="22"/>
        <v>12</v>
      </c>
      <c r="AG119">
        <f t="shared" si="20"/>
        <v>0.28000000000000003</v>
      </c>
      <c r="AH119">
        <f t="shared" si="20"/>
        <v>0.92</v>
      </c>
      <c r="AI119">
        <f t="shared" si="21"/>
        <v>6.1333333333333734E-3</v>
      </c>
    </row>
    <row r="120" spans="1:35">
      <c r="A120">
        <v>526.4</v>
      </c>
      <c r="B120" s="8">
        <v>0</v>
      </c>
      <c r="C120" s="9">
        <v>1</v>
      </c>
      <c r="D120" s="10">
        <f t="shared" si="12"/>
        <v>1</v>
      </c>
      <c r="E120">
        <f t="shared" si="13"/>
        <v>0</v>
      </c>
      <c r="F120">
        <f t="shared" si="14"/>
        <v>0.26368457144214935</v>
      </c>
      <c r="G120" s="8">
        <f t="shared" si="15"/>
        <v>0.26368457144214935</v>
      </c>
      <c r="H120" s="10">
        <f t="shared" si="16"/>
        <v>0.73631542855785059</v>
      </c>
      <c r="I120" s="8">
        <f t="shared" si="17"/>
        <v>-0.30609668065363388</v>
      </c>
      <c r="J120" s="10">
        <f t="shared" si="18"/>
        <v>100</v>
      </c>
      <c r="K120">
        <f t="shared" si="19"/>
        <v>0.35811360351174859</v>
      </c>
      <c r="AB120">
        <v>0.25769867271520036</v>
      </c>
      <c r="AC120">
        <v>1</v>
      </c>
      <c r="AD120">
        <v>0</v>
      </c>
      <c r="AE120">
        <f t="shared" si="22"/>
        <v>109</v>
      </c>
      <c r="AF120">
        <f t="shared" si="22"/>
        <v>12</v>
      </c>
      <c r="AG120">
        <f t="shared" si="20"/>
        <v>0.27333333333333332</v>
      </c>
      <c r="AH120">
        <f t="shared" si="20"/>
        <v>0.92</v>
      </c>
      <c r="AI120">
        <f t="shared" si="21"/>
        <v>6.1333333333332711E-3</v>
      </c>
    </row>
    <row r="121" spans="1:35">
      <c r="A121">
        <v>527.20000000000005</v>
      </c>
      <c r="B121" s="8">
        <v>0</v>
      </c>
      <c r="C121" s="9">
        <v>1</v>
      </c>
      <c r="D121" s="10">
        <f t="shared" si="12"/>
        <v>1</v>
      </c>
      <c r="E121">
        <f t="shared" si="13"/>
        <v>0</v>
      </c>
      <c r="F121">
        <f t="shared" si="14"/>
        <v>0.2655442387376255</v>
      </c>
      <c r="G121" s="8">
        <f t="shared" si="15"/>
        <v>0.2655442387376255</v>
      </c>
      <c r="H121" s="10">
        <f t="shared" si="16"/>
        <v>0.73445576126237455</v>
      </c>
      <c r="I121" s="8">
        <f t="shared" si="17"/>
        <v>-0.30862551491336854</v>
      </c>
      <c r="J121" s="10">
        <f t="shared" si="18"/>
        <v>100</v>
      </c>
      <c r="K121">
        <f t="shared" si="19"/>
        <v>0.36155239395387262</v>
      </c>
      <c r="AB121">
        <v>0.26368457144214935</v>
      </c>
      <c r="AC121">
        <v>1</v>
      </c>
      <c r="AD121">
        <v>0</v>
      </c>
      <c r="AE121">
        <f t="shared" si="22"/>
        <v>110</v>
      </c>
      <c r="AF121">
        <f t="shared" si="22"/>
        <v>12</v>
      </c>
      <c r="AG121">
        <f t="shared" si="20"/>
        <v>0.26666666666666672</v>
      </c>
      <c r="AH121">
        <f t="shared" si="20"/>
        <v>0.92</v>
      </c>
      <c r="AI121">
        <f t="shared" si="21"/>
        <v>6.1333333333333734E-3</v>
      </c>
    </row>
    <row r="122" spans="1:35">
      <c r="A122">
        <v>529.4</v>
      </c>
      <c r="B122" s="8">
        <v>0</v>
      </c>
      <c r="C122" s="9">
        <v>1</v>
      </c>
      <c r="D122" s="10">
        <f t="shared" si="12"/>
        <v>1</v>
      </c>
      <c r="E122">
        <f t="shared" si="13"/>
        <v>0</v>
      </c>
      <c r="F122">
        <f t="shared" si="14"/>
        <v>0.27070130098991263</v>
      </c>
      <c r="G122" s="8">
        <f t="shared" si="15"/>
        <v>0.27070130098991263</v>
      </c>
      <c r="H122" s="10">
        <f t="shared" si="16"/>
        <v>0.72929869901008737</v>
      </c>
      <c r="I122" s="8">
        <f t="shared" si="17"/>
        <v>-0.31567189288208136</v>
      </c>
      <c r="J122" s="10">
        <f t="shared" si="18"/>
        <v>100</v>
      </c>
      <c r="K122">
        <f t="shared" si="19"/>
        <v>0.37118028779887952</v>
      </c>
      <c r="AB122">
        <v>0.2655442387376255</v>
      </c>
      <c r="AC122">
        <v>1</v>
      </c>
      <c r="AD122">
        <v>0</v>
      </c>
      <c r="AE122">
        <f t="shared" si="22"/>
        <v>111</v>
      </c>
      <c r="AF122">
        <f t="shared" si="22"/>
        <v>12</v>
      </c>
      <c r="AG122">
        <f t="shared" si="20"/>
        <v>0.26</v>
      </c>
      <c r="AH122">
        <f t="shared" si="20"/>
        <v>0.92</v>
      </c>
      <c r="AI122">
        <f t="shared" si="21"/>
        <v>6.1333333333333734E-3</v>
      </c>
    </row>
    <row r="123" spans="1:35">
      <c r="A123">
        <v>530.20000000000005</v>
      </c>
      <c r="B123" s="8">
        <v>1</v>
      </c>
      <c r="C123" s="9">
        <v>0</v>
      </c>
      <c r="D123" s="10">
        <f t="shared" si="12"/>
        <v>1</v>
      </c>
      <c r="E123">
        <f t="shared" si="13"/>
        <v>1</v>
      </c>
      <c r="F123">
        <f t="shared" si="14"/>
        <v>0.27259213422920614</v>
      </c>
      <c r="G123" s="8">
        <f t="shared" si="15"/>
        <v>0.27259213422920614</v>
      </c>
      <c r="H123" s="10">
        <f t="shared" si="16"/>
        <v>0.72740786577079386</v>
      </c>
      <c r="I123" s="8">
        <f t="shared" si="17"/>
        <v>-1.2997786147610766</v>
      </c>
      <c r="J123" s="10">
        <f t="shared" si="18"/>
        <v>0</v>
      </c>
      <c r="K123">
        <f t="shared" si="19"/>
        <v>2.6684844294118952</v>
      </c>
      <c r="AB123">
        <v>0.27070130098991263</v>
      </c>
      <c r="AC123">
        <v>1</v>
      </c>
      <c r="AD123">
        <v>0</v>
      </c>
      <c r="AE123">
        <f t="shared" si="22"/>
        <v>112</v>
      </c>
      <c r="AF123">
        <f t="shared" si="22"/>
        <v>12</v>
      </c>
      <c r="AG123">
        <f t="shared" si="20"/>
        <v>0.2533333333333333</v>
      </c>
      <c r="AH123">
        <f t="shared" si="20"/>
        <v>0.92</v>
      </c>
      <c r="AI123">
        <f t="shared" si="21"/>
        <v>0</v>
      </c>
    </row>
    <row r="124" spans="1:35">
      <c r="A124">
        <v>531.5</v>
      </c>
      <c r="B124" s="8">
        <v>1</v>
      </c>
      <c r="C124" s="9">
        <v>0</v>
      </c>
      <c r="D124" s="10">
        <f t="shared" si="12"/>
        <v>1</v>
      </c>
      <c r="E124">
        <f t="shared" si="13"/>
        <v>1</v>
      </c>
      <c r="F124">
        <f t="shared" si="14"/>
        <v>0.2756822901980106</v>
      </c>
      <c r="G124" s="8">
        <f t="shared" si="15"/>
        <v>0.2756822901980106</v>
      </c>
      <c r="H124" s="10">
        <f t="shared" si="16"/>
        <v>0.7243177098019894</v>
      </c>
      <c r="I124" s="8">
        <f t="shared" si="17"/>
        <v>-1.2885061987863182</v>
      </c>
      <c r="J124" s="10">
        <f t="shared" si="18"/>
        <v>0</v>
      </c>
      <c r="K124">
        <f t="shared" si="19"/>
        <v>2.6273639459456879</v>
      </c>
      <c r="AB124">
        <v>0.27259213422920614</v>
      </c>
      <c r="AC124">
        <v>0</v>
      </c>
      <c r="AD124">
        <v>1</v>
      </c>
      <c r="AE124">
        <f t="shared" si="22"/>
        <v>112</v>
      </c>
      <c r="AF124">
        <f t="shared" si="22"/>
        <v>13</v>
      </c>
      <c r="AG124">
        <f t="shared" si="20"/>
        <v>0.2533333333333333</v>
      </c>
      <c r="AH124">
        <f t="shared" si="20"/>
        <v>0.91333333333333333</v>
      </c>
      <c r="AI124">
        <f t="shared" si="21"/>
        <v>0</v>
      </c>
    </row>
    <row r="125" spans="1:35">
      <c r="A125">
        <v>534.6</v>
      </c>
      <c r="B125" s="8">
        <v>1</v>
      </c>
      <c r="C125" s="9">
        <v>0</v>
      </c>
      <c r="D125" s="10">
        <f t="shared" si="12"/>
        <v>1</v>
      </c>
      <c r="E125">
        <f t="shared" si="13"/>
        <v>1</v>
      </c>
      <c r="F125">
        <f t="shared" si="14"/>
        <v>0.28313802424311801</v>
      </c>
      <c r="G125" s="8">
        <f t="shared" si="15"/>
        <v>0.28313802424311801</v>
      </c>
      <c r="H125" s="10">
        <f t="shared" si="16"/>
        <v>0.71686197575688193</v>
      </c>
      <c r="I125" s="8">
        <f t="shared" si="17"/>
        <v>-1.2618207820611891</v>
      </c>
      <c r="J125" s="10">
        <f t="shared" si="18"/>
        <v>0</v>
      </c>
      <c r="K125">
        <f t="shared" si="19"/>
        <v>2.5318463589381563</v>
      </c>
      <c r="AB125">
        <v>0.2756822901980106</v>
      </c>
      <c r="AC125">
        <v>0</v>
      </c>
      <c r="AD125">
        <v>1</v>
      </c>
      <c r="AE125">
        <f t="shared" si="22"/>
        <v>112</v>
      </c>
      <c r="AF125">
        <f t="shared" si="22"/>
        <v>14</v>
      </c>
      <c r="AG125">
        <f t="shared" si="20"/>
        <v>0.2533333333333333</v>
      </c>
      <c r="AH125">
        <f t="shared" si="20"/>
        <v>0.90666666666666662</v>
      </c>
      <c r="AI125">
        <f t="shared" si="21"/>
        <v>0</v>
      </c>
    </row>
    <row r="126" spans="1:35">
      <c r="A126">
        <v>538.9</v>
      </c>
      <c r="B126" s="8">
        <v>0</v>
      </c>
      <c r="C126" s="9">
        <v>1</v>
      </c>
      <c r="D126" s="10">
        <f t="shared" si="12"/>
        <v>1</v>
      </c>
      <c r="E126">
        <f t="shared" si="13"/>
        <v>0</v>
      </c>
      <c r="F126">
        <f t="shared" si="14"/>
        <v>0.29367919144721555</v>
      </c>
      <c r="G126" s="8">
        <f t="shared" si="15"/>
        <v>0.29367919144721555</v>
      </c>
      <c r="H126" s="10">
        <f t="shared" si="16"/>
        <v>0.70632080855278445</v>
      </c>
      <c r="I126" s="8">
        <f t="shared" si="17"/>
        <v>-0.34768574164942612</v>
      </c>
      <c r="J126" s="10">
        <f t="shared" si="18"/>
        <v>100</v>
      </c>
      <c r="K126">
        <f t="shared" si="19"/>
        <v>0.41578725685421802</v>
      </c>
      <c r="AB126">
        <v>0.28313802424311801</v>
      </c>
      <c r="AC126">
        <v>0</v>
      </c>
      <c r="AD126">
        <v>1</v>
      </c>
      <c r="AE126">
        <f t="shared" si="22"/>
        <v>112</v>
      </c>
      <c r="AF126">
        <f t="shared" si="22"/>
        <v>15</v>
      </c>
      <c r="AG126">
        <f t="shared" si="20"/>
        <v>0.2533333333333333</v>
      </c>
      <c r="AH126">
        <f t="shared" si="20"/>
        <v>0.9</v>
      </c>
      <c r="AI126">
        <f t="shared" si="21"/>
        <v>5.9999999999999385E-3</v>
      </c>
    </row>
    <row r="127" spans="1:35">
      <c r="A127">
        <v>541.6</v>
      </c>
      <c r="B127" s="8">
        <v>0</v>
      </c>
      <c r="C127" s="9">
        <v>1</v>
      </c>
      <c r="D127" s="10">
        <f t="shared" si="12"/>
        <v>1</v>
      </c>
      <c r="E127">
        <f t="shared" si="13"/>
        <v>0</v>
      </c>
      <c r="F127">
        <f t="shared" si="14"/>
        <v>0.30041390015825598</v>
      </c>
      <c r="G127" s="8">
        <f t="shared" si="15"/>
        <v>0.30041390015825598</v>
      </c>
      <c r="H127" s="10">
        <f t="shared" si="16"/>
        <v>0.69958609984174402</v>
      </c>
      <c r="I127" s="8">
        <f t="shared" si="17"/>
        <v>-0.35726640475756855</v>
      </c>
      <c r="J127" s="10">
        <f t="shared" si="18"/>
        <v>100</v>
      </c>
      <c r="K127">
        <f t="shared" si="19"/>
        <v>0.42941662252325158</v>
      </c>
      <c r="AB127">
        <v>0.29367919144721555</v>
      </c>
      <c r="AC127">
        <v>1</v>
      </c>
      <c r="AD127">
        <v>0</v>
      </c>
      <c r="AE127">
        <f t="shared" si="22"/>
        <v>113</v>
      </c>
      <c r="AF127">
        <f t="shared" si="22"/>
        <v>15</v>
      </c>
      <c r="AG127">
        <f t="shared" si="20"/>
        <v>0.2466666666666667</v>
      </c>
      <c r="AH127">
        <f t="shared" si="20"/>
        <v>0.9</v>
      </c>
      <c r="AI127">
        <f t="shared" si="21"/>
        <v>6.0000000000000392E-3</v>
      </c>
    </row>
    <row r="128" spans="1:35">
      <c r="A128">
        <v>545.20000000000005</v>
      </c>
      <c r="B128" s="8">
        <v>1</v>
      </c>
      <c r="C128" s="9">
        <v>0</v>
      </c>
      <c r="D128" s="10">
        <f t="shared" si="12"/>
        <v>1</v>
      </c>
      <c r="E128">
        <f t="shared" si="13"/>
        <v>1</v>
      </c>
      <c r="F128">
        <f t="shared" si="14"/>
        <v>0.30952892741390475</v>
      </c>
      <c r="G128" s="8">
        <f t="shared" si="15"/>
        <v>0.30952892741390475</v>
      </c>
      <c r="H128" s="10">
        <f t="shared" si="16"/>
        <v>0.69047107258609519</v>
      </c>
      <c r="I128" s="8">
        <f t="shared" si="17"/>
        <v>-1.1727037262366824</v>
      </c>
      <c r="J128" s="10">
        <f t="shared" si="18"/>
        <v>0</v>
      </c>
      <c r="K128">
        <f t="shared" si="19"/>
        <v>2.230715811781919</v>
      </c>
      <c r="AB128">
        <v>0.30041390015825598</v>
      </c>
      <c r="AC128">
        <v>1</v>
      </c>
      <c r="AD128">
        <v>0</v>
      </c>
      <c r="AE128">
        <f t="shared" si="22"/>
        <v>114</v>
      </c>
      <c r="AF128">
        <f t="shared" si="22"/>
        <v>15</v>
      </c>
      <c r="AG128">
        <f t="shared" si="20"/>
        <v>0.24</v>
      </c>
      <c r="AH128">
        <f t="shared" si="20"/>
        <v>0.9</v>
      </c>
      <c r="AI128">
        <f t="shared" si="21"/>
        <v>0</v>
      </c>
    </row>
    <row r="129" spans="1:35">
      <c r="A129">
        <v>546.4</v>
      </c>
      <c r="B129" s="8">
        <v>0</v>
      </c>
      <c r="C129" s="9">
        <v>1</v>
      </c>
      <c r="D129" s="10">
        <f t="shared" si="12"/>
        <v>1</v>
      </c>
      <c r="E129">
        <f t="shared" si="13"/>
        <v>0</v>
      </c>
      <c r="F129">
        <f t="shared" si="14"/>
        <v>0.3126009611891627</v>
      </c>
      <c r="G129" s="8">
        <f t="shared" si="15"/>
        <v>0.3126009611891627</v>
      </c>
      <c r="H129" s="10">
        <f t="shared" si="16"/>
        <v>0.6873990388108373</v>
      </c>
      <c r="I129" s="8">
        <f t="shared" si="17"/>
        <v>-0.37484031286409736</v>
      </c>
      <c r="J129" s="10">
        <f t="shared" si="18"/>
        <v>100</v>
      </c>
      <c r="K129">
        <f t="shared" si="19"/>
        <v>0.45475908975657753</v>
      </c>
      <c r="AB129">
        <v>0.30952892741390475</v>
      </c>
      <c r="AC129">
        <v>0</v>
      </c>
      <c r="AD129">
        <v>1</v>
      </c>
      <c r="AE129">
        <f t="shared" si="22"/>
        <v>114</v>
      </c>
      <c r="AF129">
        <f t="shared" si="22"/>
        <v>16</v>
      </c>
      <c r="AG129">
        <f t="shared" si="20"/>
        <v>0.24</v>
      </c>
      <c r="AH129">
        <f t="shared" si="20"/>
        <v>0.89333333333333331</v>
      </c>
      <c r="AI129">
        <f t="shared" si="21"/>
        <v>5.9555555555555941E-3</v>
      </c>
    </row>
    <row r="130" spans="1:35">
      <c r="A130">
        <v>551.70000000000005</v>
      </c>
      <c r="B130" s="8">
        <v>0</v>
      </c>
      <c r="C130" s="9">
        <v>1</v>
      </c>
      <c r="D130" s="10">
        <f t="shared" si="12"/>
        <v>1</v>
      </c>
      <c r="E130">
        <f t="shared" si="13"/>
        <v>0</v>
      </c>
      <c r="F130">
        <f t="shared" si="14"/>
        <v>0.32636449640898313</v>
      </c>
      <c r="G130" s="8">
        <f t="shared" si="15"/>
        <v>0.32636449640898313</v>
      </c>
      <c r="H130" s="10">
        <f t="shared" si="16"/>
        <v>0.67363550359101687</v>
      </c>
      <c r="I130" s="8">
        <f t="shared" si="17"/>
        <v>-0.39506611021167781</v>
      </c>
      <c r="J130" s="10">
        <f t="shared" si="18"/>
        <v>100</v>
      </c>
      <c r="K130">
        <f t="shared" si="19"/>
        <v>0.48448232711785366</v>
      </c>
      <c r="AB130">
        <v>0.3126009611891627</v>
      </c>
      <c r="AC130">
        <v>1</v>
      </c>
      <c r="AD130">
        <v>0</v>
      </c>
      <c r="AE130">
        <f t="shared" si="22"/>
        <v>115</v>
      </c>
      <c r="AF130">
        <f t="shared" si="22"/>
        <v>16</v>
      </c>
      <c r="AG130">
        <f t="shared" si="20"/>
        <v>0.23333333333333328</v>
      </c>
      <c r="AH130">
        <f t="shared" si="20"/>
        <v>0.89333333333333331</v>
      </c>
      <c r="AI130">
        <f t="shared" si="21"/>
        <v>5.9555555555554944E-3</v>
      </c>
    </row>
    <row r="131" spans="1:35">
      <c r="A131">
        <v>553.5</v>
      </c>
      <c r="B131" s="8">
        <v>0</v>
      </c>
      <c r="C131" s="9">
        <v>1</v>
      </c>
      <c r="D131" s="10">
        <f t="shared" si="12"/>
        <v>1</v>
      </c>
      <c r="E131">
        <f t="shared" si="13"/>
        <v>0</v>
      </c>
      <c r="F131">
        <f t="shared" si="14"/>
        <v>0.33110938640295989</v>
      </c>
      <c r="G131" s="8">
        <f t="shared" si="15"/>
        <v>0.33110938640295989</v>
      </c>
      <c r="H131" s="10">
        <f t="shared" si="16"/>
        <v>0.66889061359704005</v>
      </c>
      <c r="I131" s="8">
        <f t="shared" si="17"/>
        <v>-0.40213473955147833</v>
      </c>
      <c r="J131" s="10">
        <f t="shared" si="18"/>
        <v>100</v>
      </c>
      <c r="K131">
        <f t="shared" si="19"/>
        <v>0.49501275645412213</v>
      </c>
      <c r="AB131">
        <v>0.32636449640898313</v>
      </c>
      <c r="AC131">
        <v>1</v>
      </c>
      <c r="AD131">
        <v>0</v>
      </c>
      <c r="AE131">
        <f t="shared" si="22"/>
        <v>116</v>
      </c>
      <c r="AF131">
        <f t="shared" si="22"/>
        <v>16</v>
      </c>
      <c r="AG131">
        <f t="shared" si="20"/>
        <v>0.22666666666666668</v>
      </c>
      <c r="AH131">
        <f t="shared" si="20"/>
        <v>0.89333333333333331</v>
      </c>
      <c r="AI131">
        <f t="shared" si="21"/>
        <v>5.9555555555555941E-3</v>
      </c>
    </row>
    <row r="132" spans="1:35">
      <c r="A132">
        <v>555.1</v>
      </c>
      <c r="B132" s="8">
        <v>0</v>
      </c>
      <c r="C132" s="9">
        <v>1</v>
      </c>
      <c r="D132" s="10">
        <f t="shared" si="12"/>
        <v>1</v>
      </c>
      <c r="E132">
        <f t="shared" si="13"/>
        <v>0</v>
      </c>
      <c r="F132">
        <f t="shared" si="14"/>
        <v>0.3353561252660468</v>
      </c>
      <c r="G132" s="8">
        <f t="shared" si="15"/>
        <v>0.3353561252660468</v>
      </c>
      <c r="H132" s="10">
        <f t="shared" si="16"/>
        <v>0.66464387473395314</v>
      </c>
      <c r="I132" s="8">
        <f t="shared" si="17"/>
        <v>-0.4085039084877895</v>
      </c>
      <c r="J132" s="10">
        <f t="shared" si="18"/>
        <v>100</v>
      </c>
      <c r="K132">
        <f t="shared" si="19"/>
        <v>0.50456513332088526</v>
      </c>
      <c r="AB132">
        <v>0.33110938640295989</v>
      </c>
      <c r="AC132">
        <v>1</v>
      </c>
      <c r="AD132">
        <v>0</v>
      </c>
      <c r="AE132">
        <f t="shared" si="22"/>
        <v>117</v>
      </c>
      <c r="AF132">
        <f t="shared" si="22"/>
        <v>16</v>
      </c>
      <c r="AG132">
        <f t="shared" si="20"/>
        <v>0.21999999999999997</v>
      </c>
      <c r="AH132">
        <f t="shared" si="20"/>
        <v>0.89333333333333331</v>
      </c>
      <c r="AI132">
        <f t="shared" si="21"/>
        <v>5.9555555555554944E-3</v>
      </c>
    </row>
    <row r="133" spans="1:35">
      <c r="A133">
        <v>559.20000000000005</v>
      </c>
      <c r="B133" s="8">
        <v>1</v>
      </c>
      <c r="C133" s="9">
        <v>1</v>
      </c>
      <c r="D133" s="10">
        <f t="shared" ref="D133:D196" si="23">B133+C133</f>
        <v>2</v>
      </c>
      <c r="E133">
        <f t="shared" ref="E133:E196" si="24">IF(D133=0,"",B133/D133)</f>
        <v>0.5</v>
      </c>
      <c r="F133">
        <f t="shared" ref="F133:F196" si="25">1/(1+EXP(-$M$5-$M$6*A133))</f>
        <v>0.34635950142471744</v>
      </c>
      <c r="G133" s="8">
        <f t="shared" ref="G133:G196" si="26">D133*F133</f>
        <v>0.69271900284943488</v>
      </c>
      <c r="H133" s="10">
        <f t="shared" ref="H133:H196" si="27">D133-G133</f>
        <v>1.3072809971505652</v>
      </c>
      <c r="I133" s="8">
        <f t="shared" ref="I133:I196" si="28">IFERROR(D133*(E133*LN(F133)+(1-E133)*LN(1-F133)),0)</f>
        <v>-1.4854757969063273</v>
      </c>
      <c r="J133" s="10">
        <f t="shared" ref="J133:J196" si="29">100*IF(F133&gt;=$X$10,B133/D133,C133/D133)</f>
        <v>50</v>
      </c>
      <c r="K133">
        <f t="shared" ref="K133:K196" si="30">IFERROR((B133-G133)^2/G133+(C133-H133)^2/H133,0)</f>
        <v>0.20853326973933675</v>
      </c>
      <c r="AB133">
        <v>0.3353561252660468</v>
      </c>
      <c r="AC133">
        <v>1</v>
      </c>
      <c r="AD133">
        <v>0</v>
      </c>
      <c r="AE133">
        <f t="shared" si="22"/>
        <v>118</v>
      </c>
      <c r="AF133">
        <f t="shared" si="22"/>
        <v>16</v>
      </c>
      <c r="AG133">
        <f t="shared" ref="AG133:AH196" si="31">1-AE133/AE$293</f>
        <v>0.21333333333333337</v>
      </c>
      <c r="AH133">
        <f t="shared" si="31"/>
        <v>0.89333333333333331</v>
      </c>
      <c r="AI133">
        <f t="shared" ref="AI133:AI196" si="32">(AG133-AG134)*AH133</f>
        <v>5.9555555555555941E-3</v>
      </c>
    </row>
    <row r="134" spans="1:35">
      <c r="A134">
        <v>561</v>
      </c>
      <c r="B134" s="8">
        <v>0</v>
      </c>
      <c r="C134" s="9">
        <v>2</v>
      </c>
      <c r="D134" s="10">
        <f t="shared" si="23"/>
        <v>2</v>
      </c>
      <c r="E134">
        <f t="shared" si="24"/>
        <v>0</v>
      </c>
      <c r="F134">
        <f t="shared" si="25"/>
        <v>0.35124351605082799</v>
      </c>
      <c r="G134" s="8">
        <f t="shared" si="26"/>
        <v>0.70248703210165597</v>
      </c>
      <c r="H134" s="10">
        <f t="shared" si="27"/>
        <v>1.2975129678983439</v>
      </c>
      <c r="I134" s="8">
        <f t="shared" si="28"/>
        <v>-0.86539570005064326</v>
      </c>
      <c r="J134" s="10">
        <f t="shared" si="29"/>
        <v>100</v>
      </c>
      <c r="K134">
        <f t="shared" si="30"/>
        <v>1.0828208264299886</v>
      </c>
      <c r="AB134">
        <v>0.34635950142471744</v>
      </c>
      <c r="AC134">
        <v>1</v>
      </c>
      <c r="AD134">
        <v>1</v>
      </c>
      <c r="AE134">
        <f t="shared" ref="AE134:AF197" si="33">AE133+AC134</f>
        <v>119</v>
      </c>
      <c r="AF134">
        <f t="shared" si="33"/>
        <v>17</v>
      </c>
      <c r="AG134">
        <f t="shared" si="31"/>
        <v>0.20666666666666667</v>
      </c>
      <c r="AH134">
        <f t="shared" si="31"/>
        <v>0.88666666666666671</v>
      </c>
      <c r="AI134">
        <f t="shared" si="32"/>
        <v>1.1822222222222201E-2</v>
      </c>
    </row>
    <row r="135" spans="1:35">
      <c r="A135">
        <v>561.29999999999995</v>
      </c>
      <c r="B135" s="8">
        <v>0</v>
      </c>
      <c r="C135" s="9">
        <v>1</v>
      </c>
      <c r="D135" s="10">
        <f t="shared" si="23"/>
        <v>1</v>
      </c>
      <c r="E135">
        <f t="shared" si="24"/>
        <v>0</v>
      </c>
      <c r="F135">
        <f t="shared" si="25"/>
        <v>0.35206058827236347</v>
      </c>
      <c r="G135" s="8">
        <f t="shared" si="26"/>
        <v>0.35206058827236347</v>
      </c>
      <c r="H135" s="10">
        <f t="shared" si="27"/>
        <v>0.64793941172763647</v>
      </c>
      <c r="I135" s="8">
        <f t="shared" si="28"/>
        <v>-0.43395808742161324</v>
      </c>
      <c r="J135" s="10">
        <f t="shared" si="29"/>
        <v>100</v>
      </c>
      <c r="K135">
        <f t="shared" si="30"/>
        <v>0.54335418080780884</v>
      </c>
      <c r="AB135">
        <v>0.35124351605082799</v>
      </c>
      <c r="AC135">
        <v>2</v>
      </c>
      <c r="AD135">
        <v>0</v>
      </c>
      <c r="AE135">
        <f t="shared" si="33"/>
        <v>121</v>
      </c>
      <c r="AF135">
        <f t="shared" si="33"/>
        <v>17</v>
      </c>
      <c r="AG135">
        <f t="shared" si="31"/>
        <v>0.19333333333333336</v>
      </c>
      <c r="AH135">
        <f t="shared" si="31"/>
        <v>0.88666666666666671</v>
      </c>
      <c r="AI135">
        <f t="shared" si="32"/>
        <v>5.9111111111111491E-3</v>
      </c>
    </row>
    <row r="136" spans="1:35">
      <c r="A136">
        <v>563</v>
      </c>
      <c r="B136" s="8">
        <v>1</v>
      </c>
      <c r="C136" s="9">
        <v>0</v>
      </c>
      <c r="D136" s="10">
        <f t="shared" si="23"/>
        <v>1</v>
      </c>
      <c r="E136">
        <f t="shared" si="24"/>
        <v>1</v>
      </c>
      <c r="F136">
        <f t="shared" si="25"/>
        <v>0.35670692346663568</v>
      </c>
      <c r="G136" s="8">
        <f t="shared" si="26"/>
        <v>0.35670692346663568</v>
      </c>
      <c r="H136" s="10">
        <f t="shared" si="27"/>
        <v>0.64329307653336432</v>
      </c>
      <c r="I136" s="8">
        <f t="shared" si="28"/>
        <v>-1.030840777030958</v>
      </c>
      <c r="J136" s="10">
        <f t="shared" si="29"/>
        <v>0</v>
      </c>
      <c r="K136">
        <f t="shared" si="30"/>
        <v>1.8034218968377669</v>
      </c>
      <c r="AB136">
        <v>0.35206058827236347</v>
      </c>
      <c r="AC136">
        <v>1</v>
      </c>
      <c r="AD136">
        <v>0</v>
      </c>
      <c r="AE136">
        <f t="shared" si="33"/>
        <v>122</v>
      </c>
      <c r="AF136">
        <f t="shared" si="33"/>
        <v>17</v>
      </c>
      <c r="AG136">
        <f t="shared" si="31"/>
        <v>0.18666666666666665</v>
      </c>
      <c r="AH136">
        <f t="shared" si="31"/>
        <v>0.88666666666666671</v>
      </c>
      <c r="AI136">
        <f t="shared" si="32"/>
        <v>0</v>
      </c>
    </row>
    <row r="137" spans="1:35">
      <c r="A137">
        <v>565.4</v>
      </c>
      <c r="B137" s="8">
        <v>1</v>
      </c>
      <c r="C137" s="9">
        <v>0</v>
      </c>
      <c r="D137" s="10">
        <f t="shared" si="23"/>
        <v>1</v>
      </c>
      <c r="E137">
        <f t="shared" si="24"/>
        <v>1</v>
      </c>
      <c r="F137">
        <f t="shared" si="25"/>
        <v>0.3633124537059223</v>
      </c>
      <c r="G137" s="8">
        <f t="shared" si="26"/>
        <v>0.3633124537059223</v>
      </c>
      <c r="H137" s="10">
        <f t="shared" si="27"/>
        <v>0.63668754629407776</v>
      </c>
      <c r="I137" s="8">
        <f t="shared" si="28"/>
        <v>-1.012492060942775</v>
      </c>
      <c r="J137" s="10">
        <f t="shared" si="29"/>
        <v>0</v>
      </c>
      <c r="K137">
        <f t="shared" si="30"/>
        <v>1.7524517527533885</v>
      </c>
      <c r="AB137">
        <v>0.35670692346663568</v>
      </c>
      <c r="AC137">
        <v>0</v>
      </c>
      <c r="AD137">
        <v>1</v>
      </c>
      <c r="AE137">
        <f t="shared" si="33"/>
        <v>122</v>
      </c>
      <c r="AF137">
        <f t="shared" si="33"/>
        <v>18</v>
      </c>
      <c r="AG137">
        <f t="shared" si="31"/>
        <v>0.18666666666666665</v>
      </c>
      <c r="AH137">
        <f t="shared" si="31"/>
        <v>0.88</v>
      </c>
      <c r="AI137">
        <f t="shared" si="32"/>
        <v>0</v>
      </c>
    </row>
    <row r="138" spans="1:35">
      <c r="A138">
        <v>566.29999999999995</v>
      </c>
      <c r="B138" s="8">
        <v>0</v>
      </c>
      <c r="C138" s="9">
        <v>1</v>
      </c>
      <c r="D138" s="10">
        <f t="shared" si="23"/>
        <v>1</v>
      </c>
      <c r="E138">
        <f t="shared" si="24"/>
        <v>0</v>
      </c>
      <c r="F138">
        <f t="shared" si="25"/>
        <v>0.36580304058397201</v>
      </c>
      <c r="G138" s="8">
        <f t="shared" si="26"/>
        <v>0.36580304058397201</v>
      </c>
      <c r="H138" s="10">
        <f t="shared" si="27"/>
        <v>0.63419695941602794</v>
      </c>
      <c r="I138" s="8">
        <f t="shared" si="28"/>
        <v>-0.45539571125073924</v>
      </c>
      <c r="J138" s="10">
        <f t="shared" si="29"/>
        <v>100</v>
      </c>
      <c r="K138">
        <f t="shared" si="30"/>
        <v>0.57679721599549372</v>
      </c>
      <c r="AB138">
        <v>0.3633124537059223</v>
      </c>
      <c r="AC138">
        <v>0</v>
      </c>
      <c r="AD138">
        <v>1</v>
      </c>
      <c r="AE138">
        <f t="shared" si="33"/>
        <v>122</v>
      </c>
      <c r="AF138">
        <f t="shared" si="33"/>
        <v>19</v>
      </c>
      <c r="AG138">
        <f t="shared" si="31"/>
        <v>0.18666666666666665</v>
      </c>
      <c r="AH138">
        <f t="shared" si="31"/>
        <v>0.87333333333333329</v>
      </c>
      <c r="AI138">
        <f t="shared" si="32"/>
        <v>5.8222222222221627E-3</v>
      </c>
    </row>
    <row r="139" spans="1:35">
      <c r="A139">
        <v>568.9</v>
      </c>
      <c r="B139" s="8">
        <v>0</v>
      </c>
      <c r="C139" s="9">
        <v>1</v>
      </c>
      <c r="D139" s="10">
        <f t="shared" si="23"/>
        <v>1</v>
      </c>
      <c r="E139">
        <f t="shared" si="24"/>
        <v>0</v>
      </c>
      <c r="F139">
        <f t="shared" si="25"/>
        <v>0.37303809409525335</v>
      </c>
      <c r="G139" s="8">
        <f t="shared" si="26"/>
        <v>0.37303809409525335</v>
      </c>
      <c r="H139" s="10">
        <f t="shared" si="27"/>
        <v>0.62696190590474665</v>
      </c>
      <c r="I139" s="8">
        <f t="shared" si="28"/>
        <v>-0.4668694963277254</v>
      </c>
      <c r="J139" s="10">
        <f t="shared" si="29"/>
        <v>100</v>
      </c>
      <c r="K139">
        <f t="shared" si="30"/>
        <v>0.59499323735934995</v>
      </c>
      <c r="AB139">
        <v>0.36580304058397201</v>
      </c>
      <c r="AC139">
        <v>1</v>
      </c>
      <c r="AD139">
        <v>0</v>
      </c>
      <c r="AE139">
        <f t="shared" si="33"/>
        <v>123</v>
      </c>
      <c r="AF139">
        <f t="shared" si="33"/>
        <v>19</v>
      </c>
      <c r="AG139">
        <f t="shared" si="31"/>
        <v>0.18000000000000005</v>
      </c>
      <c r="AH139">
        <f t="shared" si="31"/>
        <v>0.87333333333333329</v>
      </c>
      <c r="AI139">
        <f t="shared" si="32"/>
        <v>5.8222222222222599E-3</v>
      </c>
    </row>
    <row r="140" spans="1:35">
      <c r="A140">
        <v>571.79999999999995</v>
      </c>
      <c r="B140" s="8">
        <v>0</v>
      </c>
      <c r="C140" s="9">
        <v>1</v>
      </c>
      <c r="D140" s="10">
        <f t="shared" si="23"/>
        <v>1</v>
      </c>
      <c r="E140">
        <f t="shared" si="24"/>
        <v>0</v>
      </c>
      <c r="F140">
        <f t="shared" si="25"/>
        <v>0.38117540939780903</v>
      </c>
      <c r="G140" s="8">
        <f t="shared" si="26"/>
        <v>0.38117540939780903</v>
      </c>
      <c r="H140" s="10">
        <f t="shared" si="27"/>
        <v>0.61882459060219097</v>
      </c>
      <c r="I140" s="8">
        <f t="shared" si="28"/>
        <v>-0.47993342189667337</v>
      </c>
      <c r="J140" s="10">
        <f t="shared" si="29"/>
        <v>100</v>
      </c>
      <c r="K140">
        <f t="shared" si="30"/>
        <v>0.61596681060602221</v>
      </c>
      <c r="AB140">
        <v>0.37303809409525335</v>
      </c>
      <c r="AC140">
        <v>1</v>
      </c>
      <c r="AD140">
        <v>0</v>
      </c>
      <c r="AE140">
        <f t="shared" si="33"/>
        <v>124</v>
      </c>
      <c r="AF140">
        <f t="shared" si="33"/>
        <v>19</v>
      </c>
      <c r="AG140">
        <f t="shared" si="31"/>
        <v>0.17333333333333334</v>
      </c>
      <c r="AH140">
        <f t="shared" si="31"/>
        <v>0.87333333333333329</v>
      </c>
      <c r="AI140">
        <f t="shared" si="32"/>
        <v>5.8222222222222599E-3</v>
      </c>
    </row>
    <row r="141" spans="1:35">
      <c r="A141">
        <v>572.29999999999995</v>
      </c>
      <c r="B141" s="8">
        <v>0</v>
      </c>
      <c r="C141" s="9">
        <v>1</v>
      </c>
      <c r="D141" s="10">
        <f t="shared" si="23"/>
        <v>1</v>
      </c>
      <c r="E141">
        <f t="shared" si="24"/>
        <v>0</v>
      </c>
      <c r="F141">
        <f t="shared" si="25"/>
        <v>0.38258530687752795</v>
      </c>
      <c r="G141" s="8">
        <f t="shared" si="26"/>
        <v>0.38258530687752795</v>
      </c>
      <c r="H141" s="10">
        <f t="shared" si="27"/>
        <v>0.61741469312247199</v>
      </c>
      <c r="I141" s="8">
        <f t="shared" si="28"/>
        <v>-0.48221436881294683</v>
      </c>
      <c r="J141" s="10">
        <f t="shared" si="29"/>
        <v>100</v>
      </c>
      <c r="K141">
        <f t="shared" si="30"/>
        <v>0.61965695202792559</v>
      </c>
      <c r="AB141">
        <v>0.38117540939780903</v>
      </c>
      <c r="AC141">
        <v>1</v>
      </c>
      <c r="AD141">
        <v>0</v>
      </c>
      <c r="AE141">
        <f t="shared" si="33"/>
        <v>125</v>
      </c>
      <c r="AF141">
        <f t="shared" si="33"/>
        <v>19</v>
      </c>
      <c r="AG141">
        <f t="shared" si="31"/>
        <v>0.16666666666666663</v>
      </c>
      <c r="AH141">
        <f t="shared" si="31"/>
        <v>0.87333333333333329</v>
      </c>
      <c r="AI141">
        <f t="shared" si="32"/>
        <v>5.8222222222221627E-3</v>
      </c>
    </row>
    <row r="142" spans="1:35">
      <c r="A142">
        <v>572.6</v>
      </c>
      <c r="B142" s="8">
        <v>1</v>
      </c>
      <c r="C142" s="9">
        <v>0</v>
      </c>
      <c r="D142" s="10">
        <f t="shared" si="23"/>
        <v>1</v>
      </c>
      <c r="E142">
        <f t="shared" si="24"/>
        <v>1</v>
      </c>
      <c r="F142">
        <f t="shared" si="25"/>
        <v>0.38343219659939221</v>
      </c>
      <c r="G142" s="8">
        <f t="shared" si="26"/>
        <v>0.38343219659939221</v>
      </c>
      <c r="H142" s="10">
        <f t="shared" si="27"/>
        <v>0.61656780340060779</v>
      </c>
      <c r="I142" s="8">
        <f t="shared" si="28"/>
        <v>-0.9585924753721875</v>
      </c>
      <c r="J142" s="10">
        <f t="shared" si="29"/>
        <v>0</v>
      </c>
      <c r="K142">
        <f t="shared" si="30"/>
        <v>1.6080230321523947</v>
      </c>
      <c r="AB142">
        <v>0.38258530687752795</v>
      </c>
      <c r="AC142">
        <v>1</v>
      </c>
      <c r="AD142">
        <v>0</v>
      </c>
      <c r="AE142">
        <f t="shared" si="33"/>
        <v>126</v>
      </c>
      <c r="AF142">
        <f t="shared" si="33"/>
        <v>19</v>
      </c>
      <c r="AG142">
        <f t="shared" si="31"/>
        <v>0.16000000000000003</v>
      </c>
      <c r="AH142">
        <f t="shared" si="31"/>
        <v>0.87333333333333329</v>
      </c>
      <c r="AI142">
        <f t="shared" si="32"/>
        <v>0</v>
      </c>
    </row>
    <row r="143" spans="1:35">
      <c r="A143">
        <v>575.29999999999995</v>
      </c>
      <c r="B143" s="8">
        <v>0</v>
      </c>
      <c r="C143" s="9">
        <v>1</v>
      </c>
      <c r="D143" s="10">
        <f t="shared" si="23"/>
        <v>1</v>
      </c>
      <c r="E143">
        <f t="shared" si="24"/>
        <v>0</v>
      </c>
      <c r="F143">
        <f t="shared" si="25"/>
        <v>0.39108550751547194</v>
      </c>
      <c r="G143" s="8">
        <f t="shared" si="26"/>
        <v>0.39108550751547194</v>
      </c>
      <c r="H143" s="10">
        <f t="shared" si="27"/>
        <v>0.608914492484528</v>
      </c>
      <c r="I143" s="8">
        <f t="shared" si="28"/>
        <v>-0.49607742755949197</v>
      </c>
      <c r="J143" s="10">
        <f t="shared" si="29"/>
        <v>100</v>
      </c>
      <c r="K143">
        <f t="shared" si="30"/>
        <v>0.64226670959947485</v>
      </c>
      <c r="AB143">
        <v>0.38343219659939221</v>
      </c>
      <c r="AC143">
        <v>0</v>
      </c>
      <c r="AD143">
        <v>1</v>
      </c>
      <c r="AE143">
        <f t="shared" si="33"/>
        <v>126</v>
      </c>
      <c r="AF143">
        <f t="shared" si="33"/>
        <v>20</v>
      </c>
      <c r="AG143">
        <f t="shared" si="31"/>
        <v>0.16000000000000003</v>
      </c>
      <c r="AH143">
        <f t="shared" si="31"/>
        <v>0.8666666666666667</v>
      </c>
      <c r="AI143">
        <f t="shared" si="32"/>
        <v>5.7777777777778148E-3</v>
      </c>
    </row>
    <row r="144" spans="1:35">
      <c r="A144">
        <v>577.9</v>
      </c>
      <c r="B144" s="8">
        <v>1</v>
      </c>
      <c r="C144" s="9">
        <v>0</v>
      </c>
      <c r="D144" s="10">
        <f t="shared" si="23"/>
        <v>1</v>
      </c>
      <c r="E144">
        <f t="shared" si="24"/>
        <v>1</v>
      </c>
      <c r="F144">
        <f t="shared" si="25"/>
        <v>0.3985063979129152</v>
      </c>
      <c r="G144" s="8">
        <f t="shared" si="26"/>
        <v>0.3985063979129152</v>
      </c>
      <c r="H144" s="10">
        <f t="shared" si="27"/>
        <v>0.6014936020870848</v>
      </c>
      <c r="I144" s="8">
        <f t="shared" si="28"/>
        <v>-0.92003172589225246</v>
      </c>
      <c r="J144" s="10">
        <f t="shared" si="29"/>
        <v>0</v>
      </c>
      <c r="K144">
        <f t="shared" si="30"/>
        <v>1.5093700006756929</v>
      </c>
      <c r="AB144">
        <v>0.39108550751547194</v>
      </c>
      <c r="AC144">
        <v>1</v>
      </c>
      <c r="AD144">
        <v>0</v>
      </c>
      <c r="AE144">
        <f t="shared" si="33"/>
        <v>127</v>
      </c>
      <c r="AF144">
        <f t="shared" si="33"/>
        <v>20</v>
      </c>
      <c r="AG144">
        <f t="shared" si="31"/>
        <v>0.15333333333333332</v>
      </c>
      <c r="AH144">
        <f t="shared" si="31"/>
        <v>0.8666666666666667</v>
      </c>
      <c r="AI144">
        <f t="shared" si="32"/>
        <v>0</v>
      </c>
    </row>
    <row r="145" spans="1:35">
      <c r="A145">
        <v>578.29999999999995</v>
      </c>
      <c r="B145" s="8">
        <v>1</v>
      </c>
      <c r="C145" s="9">
        <v>0</v>
      </c>
      <c r="D145" s="10">
        <f t="shared" si="23"/>
        <v>1</v>
      </c>
      <c r="E145">
        <f t="shared" si="24"/>
        <v>1</v>
      </c>
      <c r="F145">
        <f t="shared" si="25"/>
        <v>0.39965231761937176</v>
      </c>
      <c r="G145" s="8">
        <f t="shared" si="26"/>
        <v>0.39965231761937176</v>
      </c>
      <c r="H145" s="10">
        <f t="shared" si="27"/>
        <v>0.60034768238062819</v>
      </c>
      <c r="I145" s="8">
        <f t="shared" si="28"/>
        <v>-0.91716031580426216</v>
      </c>
      <c r="J145" s="10">
        <f t="shared" si="29"/>
        <v>0</v>
      </c>
      <c r="K145">
        <f t="shared" si="30"/>
        <v>1.5021749053195741</v>
      </c>
      <c r="AB145">
        <v>0.3985063979129152</v>
      </c>
      <c r="AC145">
        <v>0</v>
      </c>
      <c r="AD145">
        <v>1</v>
      </c>
      <c r="AE145">
        <f t="shared" si="33"/>
        <v>127</v>
      </c>
      <c r="AF145">
        <f t="shared" si="33"/>
        <v>21</v>
      </c>
      <c r="AG145">
        <f t="shared" si="31"/>
        <v>0.15333333333333332</v>
      </c>
      <c r="AH145">
        <f t="shared" si="31"/>
        <v>0.86</v>
      </c>
      <c r="AI145">
        <f t="shared" si="32"/>
        <v>0</v>
      </c>
    </row>
    <row r="146" spans="1:35">
      <c r="A146">
        <v>578.9</v>
      </c>
      <c r="B146" s="8">
        <v>1</v>
      </c>
      <c r="C146" s="9">
        <v>0</v>
      </c>
      <c r="D146" s="10">
        <f t="shared" si="23"/>
        <v>1</v>
      </c>
      <c r="E146">
        <f t="shared" si="24"/>
        <v>1</v>
      </c>
      <c r="F146">
        <f t="shared" si="25"/>
        <v>0.40137325505372085</v>
      </c>
      <c r="G146" s="8">
        <f t="shared" si="26"/>
        <v>0.40137325505372085</v>
      </c>
      <c r="H146" s="10">
        <f t="shared" si="27"/>
        <v>0.59862674494627921</v>
      </c>
      <c r="I146" s="8">
        <f t="shared" si="28"/>
        <v>-0.91286347400334578</v>
      </c>
      <c r="J146" s="10">
        <f t="shared" si="29"/>
        <v>0</v>
      </c>
      <c r="K146">
        <f t="shared" si="30"/>
        <v>1.4914465211842716</v>
      </c>
      <c r="AB146">
        <v>0.39965231761937176</v>
      </c>
      <c r="AC146">
        <v>0</v>
      </c>
      <c r="AD146">
        <v>1</v>
      </c>
      <c r="AE146">
        <f t="shared" si="33"/>
        <v>127</v>
      </c>
      <c r="AF146">
        <f t="shared" si="33"/>
        <v>22</v>
      </c>
      <c r="AG146">
        <f t="shared" si="31"/>
        <v>0.15333333333333332</v>
      </c>
      <c r="AH146">
        <f t="shared" si="31"/>
        <v>0.85333333333333328</v>
      </c>
      <c r="AI146">
        <f t="shared" si="32"/>
        <v>0</v>
      </c>
    </row>
    <row r="147" spans="1:35">
      <c r="A147">
        <v>582.70000000000005</v>
      </c>
      <c r="B147" s="8">
        <v>1</v>
      </c>
      <c r="C147" s="9">
        <v>0</v>
      </c>
      <c r="D147" s="10">
        <f t="shared" si="23"/>
        <v>1</v>
      </c>
      <c r="E147">
        <f t="shared" si="24"/>
        <v>1</v>
      </c>
      <c r="F147">
        <f t="shared" si="25"/>
        <v>0.41232743886509238</v>
      </c>
      <c r="G147" s="8">
        <f t="shared" si="26"/>
        <v>0.41232743886509238</v>
      </c>
      <c r="H147" s="10">
        <f t="shared" si="27"/>
        <v>0.58767256113490762</v>
      </c>
      <c r="I147" s="8">
        <f t="shared" si="28"/>
        <v>-0.88593749075583461</v>
      </c>
      <c r="J147" s="10">
        <f t="shared" si="29"/>
        <v>0</v>
      </c>
      <c r="K147">
        <f t="shared" si="30"/>
        <v>1.4252569820539778</v>
      </c>
      <c r="AB147">
        <v>0.40137325505372085</v>
      </c>
      <c r="AC147">
        <v>0</v>
      </c>
      <c r="AD147">
        <v>1</v>
      </c>
      <c r="AE147">
        <f t="shared" si="33"/>
        <v>127</v>
      </c>
      <c r="AF147">
        <f t="shared" si="33"/>
        <v>23</v>
      </c>
      <c r="AG147">
        <f t="shared" si="31"/>
        <v>0.15333333333333332</v>
      </c>
      <c r="AH147">
        <f t="shared" si="31"/>
        <v>0.84666666666666668</v>
      </c>
      <c r="AI147">
        <f t="shared" si="32"/>
        <v>0</v>
      </c>
    </row>
    <row r="148" spans="1:35">
      <c r="A148">
        <v>584.1</v>
      </c>
      <c r="B148" s="8">
        <v>1</v>
      </c>
      <c r="C148" s="9">
        <v>0</v>
      </c>
      <c r="D148" s="10">
        <f t="shared" si="23"/>
        <v>1</v>
      </c>
      <c r="E148">
        <f t="shared" si="24"/>
        <v>1</v>
      </c>
      <c r="F148">
        <f t="shared" si="25"/>
        <v>0.41638580143438875</v>
      </c>
      <c r="G148" s="8">
        <f t="shared" si="26"/>
        <v>0.41638580143438875</v>
      </c>
      <c r="H148" s="10">
        <f t="shared" si="27"/>
        <v>0.58361419856561125</v>
      </c>
      <c r="I148" s="8">
        <f t="shared" si="28"/>
        <v>-0.8761430412031167</v>
      </c>
      <c r="J148" s="10">
        <f t="shared" si="29"/>
        <v>0</v>
      </c>
      <c r="K148">
        <f t="shared" si="30"/>
        <v>1.4016188749835967</v>
      </c>
      <c r="AB148">
        <v>0.41232743886509238</v>
      </c>
      <c r="AC148">
        <v>0</v>
      </c>
      <c r="AD148">
        <v>1</v>
      </c>
      <c r="AE148">
        <f t="shared" si="33"/>
        <v>127</v>
      </c>
      <c r="AF148">
        <f t="shared" si="33"/>
        <v>24</v>
      </c>
      <c r="AG148">
        <f t="shared" si="31"/>
        <v>0.15333333333333332</v>
      </c>
      <c r="AH148">
        <f t="shared" si="31"/>
        <v>0.84</v>
      </c>
      <c r="AI148">
        <f t="shared" si="32"/>
        <v>0</v>
      </c>
    </row>
    <row r="149" spans="1:35">
      <c r="A149">
        <v>585</v>
      </c>
      <c r="B149" s="8">
        <v>0</v>
      </c>
      <c r="C149" s="9">
        <v>1</v>
      </c>
      <c r="D149" s="10">
        <f t="shared" si="23"/>
        <v>1</v>
      </c>
      <c r="E149">
        <f t="shared" si="24"/>
        <v>0</v>
      </c>
      <c r="F149">
        <f t="shared" si="25"/>
        <v>0.41900078349428516</v>
      </c>
      <c r="G149" s="8">
        <f t="shared" si="26"/>
        <v>0.41900078349428516</v>
      </c>
      <c r="H149" s="10">
        <f t="shared" si="27"/>
        <v>0.58099921650571484</v>
      </c>
      <c r="I149" s="8">
        <f t="shared" si="28"/>
        <v>-0.54300587065830408</v>
      </c>
      <c r="J149" s="10">
        <f t="shared" si="29"/>
        <v>100</v>
      </c>
      <c r="K149">
        <f t="shared" si="30"/>
        <v>0.72117271691736229</v>
      </c>
      <c r="AB149">
        <v>0.41638580143438875</v>
      </c>
      <c r="AC149">
        <v>0</v>
      </c>
      <c r="AD149">
        <v>1</v>
      </c>
      <c r="AE149">
        <f t="shared" si="33"/>
        <v>127</v>
      </c>
      <c r="AF149">
        <f t="shared" si="33"/>
        <v>25</v>
      </c>
      <c r="AG149">
        <f t="shared" si="31"/>
        <v>0.15333333333333332</v>
      </c>
      <c r="AH149">
        <f t="shared" si="31"/>
        <v>0.83333333333333337</v>
      </c>
      <c r="AI149">
        <f t="shared" si="32"/>
        <v>5.5555555555555913E-3</v>
      </c>
    </row>
    <row r="150" spans="1:35">
      <c r="A150">
        <v>587.4</v>
      </c>
      <c r="B150" s="8">
        <v>0</v>
      </c>
      <c r="C150" s="9">
        <v>1</v>
      </c>
      <c r="D150" s="10">
        <f t="shared" si="23"/>
        <v>1</v>
      </c>
      <c r="E150">
        <f t="shared" si="24"/>
        <v>0</v>
      </c>
      <c r="F150">
        <f t="shared" si="25"/>
        <v>0.42599597429008179</v>
      </c>
      <c r="G150" s="8">
        <f t="shared" si="26"/>
        <v>0.42599597429008179</v>
      </c>
      <c r="H150" s="10">
        <f t="shared" si="27"/>
        <v>0.57400402570991815</v>
      </c>
      <c r="I150" s="8">
        <f t="shared" si="28"/>
        <v>-0.55511886925525145</v>
      </c>
      <c r="J150" s="10">
        <f t="shared" si="29"/>
        <v>100</v>
      </c>
      <c r="K150">
        <f t="shared" si="30"/>
        <v>0.74214806030884084</v>
      </c>
      <c r="AB150">
        <v>0.41900078349428516</v>
      </c>
      <c r="AC150">
        <v>1</v>
      </c>
      <c r="AD150">
        <v>0</v>
      </c>
      <c r="AE150">
        <f t="shared" si="33"/>
        <v>128</v>
      </c>
      <c r="AF150">
        <f t="shared" si="33"/>
        <v>25</v>
      </c>
      <c r="AG150">
        <f t="shared" si="31"/>
        <v>0.14666666666666661</v>
      </c>
      <c r="AH150">
        <f t="shared" si="31"/>
        <v>0.83333333333333337</v>
      </c>
      <c r="AI150">
        <f t="shared" si="32"/>
        <v>5.5555555555554994E-3</v>
      </c>
    </row>
    <row r="151" spans="1:35">
      <c r="A151">
        <v>588.70000000000005</v>
      </c>
      <c r="B151" s="8">
        <v>0</v>
      </c>
      <c r="C151" s="9">
        <v>1</v>
      </c>
      <c r="D151" s="10">
        <f t="shared" si="23"/>
        <v>1</v>
      </c>
      <c r="E151">
        <f t="shared" si="24"/>
        <v>0</v>
      </c>
      <c r="F151">
        <f t="shared" si="25"/>
        <v>0.42979762744357991</v>
      </c>
      <c r="G151" s="8">
        <f t="shared" si="26"/>
        <v>0.42979762744357991</v>
      </c>
      <c r="H151" s="10">
        <f t="shared" si="27"/>
        <v>0.57020237255642003</v>
      </c>
      <c r="I151" s="8">
        <f t="shared" si="28"/>
        <v>-0.56176394159250964</v>
      </c>
      <c r="J151" s="10">
        <f t="shared" si="29"/>
        <v>100</v>
      </c>
      <c r="K151">
        <f t="shared" si="30"/>
        <v>0.75376330953630433</v>
      </c>
      <c r="AB151">
        <v>0.42599597429008179</v>
      </c>
      <c r="AC151">
        <v>1</v>
      </c>
      <c r="AD151">
        <v>0</v>
      </c>
      <c r="AE151">
        <f t="shared" si="33"/>
        <v>129</v>
      </c>
      <c r="AF151">
        <f t="shared" si="33"/>
        <v>25</v>
      </c>
      <c r="AG151">
        <f t="shared" si="31"/>
        <v>0.14000000000000001</v>
      </c>
      <c r="AH151">
        <f t="shared" si="31"/>
        <v>0.83333333333333337</v>
      </c>
      <c r="AI151">
        <f t="shared" si="32"/>
        <v>5.5555555555555913E-3</v>
      </c>
    </row>
    <row r="152" spans="1:35">
      <c r="A152">
        <v>588.9</v>
      </c>
      <c r="B152" s="8">
        <v>1</v>
      </c>
      <c r="C152" s="9">
        <v>0</v>
      </c>
      <c r="D152" s="10">
        <f t="shared" si="23"/>
        <v>1</v>
      </c>
      <c r="E152">
        <f t="shared" si="24"/>
        <v>1</v>
      </c>
      <c r="F152">
        <f t="shared" si="25"/>
        <v>0.43038324449362259</v>
      </c>
      <c r="G152" s="8">
        <f t="shared" si="26"/>
        <v>0.43038324449362259</v>
      </c>
      <c r="H152" s="10">
        <f t="shared" si="27"/>
        <v>0.56961675550637736</v>
      </c>
      <c r="I152" s="8">
        <f t="shared" si="28"/>
        <v>-0.84307920097223077</v>
      </c>
      <c r="J152" s="10">
        <f t="shared" si="29"/>
        <v>0</v>
      </c>
      <c r="K152">
        <f t="shared" si="30"/>
        <v>1.3235105287999147</v>
      </c>
      <c r="AB152">
        <v>0.42979762744357991</v>
      </c>
      <c r="AC152">
        <v>1</v>
      </c>
      <c r="AD152">
        <v>0</v>
      </c>
      <c r="AE152">
        <f t="shared" si="33"/>
        <v>130</v>
      </c>
      <c r="AF152">
        <f t="shared" si="33"/>
        <v>25</v>
      </c>
      <c r="AG152">
        <f t="shared" si="31"/>
        <v>0.1333333333333333</v>
      </c>
      <c r="AH152">
        <f t="shared" si="31"/>
        <v>0.83333333333333337</v>
      </c>
      <c r="AI152">
        <f t="shared" si="32"/>
        <v>0</v>
      </c>
    </row>
    <row r="153" spans="1:35">
      <c r="A153">
        <v>590</v>
      </c>
      <c r="B153" s="8">
        <v>0</v>
      </c>
      <c r="C153" s="9">
        <v>1</v>
      </c>
      <c r="D153" s="10">
        <f t="shared" si="23"/>
        <v>1</v>
      </c>
      <c r="E153">
        <f t="shared" si="24"/>
        <v>0</v>
      </c>
      <c r="F153">
        <f t="shared" si="25"/>
        <v>0.4336075787353319</v>
      </c>
      <c r="G153" s="8">
        <f t="shared" si="26"/>
        <v>0.4336075787353319</v>
      </c>
      <c r="H153" s="10">
        <f t="shared" si="27"/>
        <v>0.56639242126466804</v>
      </c>
      <c r="I153" s="8">
        <f t="shared" si="28"/>
        <v>-0.56846811722769097</v>
      </c>
      <c r="J153" s="10">
        <f t="shared" si="29"/>
        <v>100</v>
      </c>
      <c r="K153">
        <f t="shared" si="30"/>
        <v>0.76556034730682354</v>
      </c>
      <c r="AB153">
        <v>0.43038324449362259</v>
      </c>
      <c r="AC153">
        <v>0</v>
      </c>
      <c r="AD153">
        <v>1</v>
      </c>
      <c r="AE153">
        <f t="shared" si="33"/>
        <v>130</v>
      </c>
      <c r="AF153">
        <f t="shared" si="33"/>
        <v>26</v>
      </c>
      <c r="AG153">
        <f t="shared" si="31"/>
        <v>0.1333333333333333</v>
      </c>
      <c r="AH153">
        <f t="shared" si="31"/>
        <v>0.82666666666666666</v>
      </c>
      <c r="AI153">
        <f t="shared" si="32"/>
        <v>5.5111111111110552E-3</v>
      </c>
    </row>
    <row r="154" spans="1:35">
      <c r="A154">
        <v>597.79999999999995</v>
      </c>
      <c r="B154" s="8">
        <v>1</v>
      </c>
      <c r="C154" s="9">
        <v>0</v>
      </c>
      <c r="D154" s="10">
        <f t="shared" si="23"/>
        <v>1</v>
      </c>
      <c r="E154">
        <f t="shared" si="24"/>
        <v>1</v>
      </c>
      <c r="F154">
        <f t="shared" si="25"/>
        <v>0.45661701361287282</v>
      </c>
      <c r="G154" s="8">
        <f t="shared" si="26"/>
        <v>0.45661701361287282</v>
      </c>
      <c r="H154" s="10">
        <f t="shared" si="27"/>
        <v>0.54338298638712712</v>
      </c>
      <c r="I154" s="8">
        <f t="shared" si="28"/>
        <v>-0.78391028405441365</v>
      </c>
      <c r="J154" s="10">
        <f t="shared" si="29"/>
        <v>0</v>
      </c>
      <c r="K154">
        <f t="shared" si="30"/>
        <v>1.1900191411785981</v>
      </c>
      <c r="AB154">
        <v>0.4336075787353319</v>
      </c>
      <c r="AC154">
        <v>1</v>
      </c>
      <c r="AD154">
        <v>0</v>
      </c>
      <c r="AE154">
        <f t="shared" si="33"/>
        <v>131</v>
      </c>
      <c r="AF154">
        <f t="shared" si="33"/>
        <v>26</v>
      </c>
      <c r="AG154">
        <f t="shared" si="31"/>
        <v>0.12666666666666671</v>
      </c>
      <c r="AH154">
        <f t="shared" si="31"/>
        <v>0.82666666666666666</v>
      </c>
      <c r="AI154">
        <f t="shared" si="32"/>
        <v>0</v>
      </c>
    </row>
    <row r="155" spans="1:35">
      <c r="A155">
        <v>602.4</v>
      </c>
      <c r="B155" s="8">
        <v>1</v>
      </c>
      <c r="C155" s="9">
        <v>0</v>
      </c>
      <c r="D155" s="10">
        <f t="shared" si="23"/>
        <v>1</v>
      </c>
      <c r="E155">
        <f t="shared" si="24"/>
        <v>1</v>
      </c>
      <c r="F155">
        <f t="shared" si="25"/>
        <v>0.47028048467005701</v>
      </c>
      <c r="G155" s="8">
        <f t="shared" si="26"/>
        <v>0.47028048467005701</v>
      </c>
      <c r="H155" s="10">
        <f t="shared" si="27"/>
        <v>0.52971951532994299</v>
      </c>
      <c r="I155" s="8">
        <f t="shared" si="28"/>
        <v>-0.75442598638421432</v>
      </c>
      <c r="J155" s="10">
        <f t="shared" si="29"/>
        <v>0</v>
      </c>
      <c r="K155">
        <f t="shared" si="30"/>
        <v>1.1263905958198279</v>
      </c>
      <c r="AB155">
        <v>0.45661701361287282</v>
      </c>
      <c r="AC155">
        <v>0</v>
      </c>
      <c r="AD155">
        <v>1</v>
      </c>
      <c r="AE155">
        <f t="shared" si="33"/>
        <v>131</v>
      </c>
      <c r="AF155">
        <f t="shared" si="33"/>
        <v>27</v>
      </c>
      <c r="AG155">
        <f t="shared" si="31"/>
        <v>0.12666666666666671</v>
      </c>
      <c r="AH155">
        <f t="shared" si="31"/>
        <v>0.82000000000000006</v>
      </c>
      <c r="AI155">
        <f t="shared" si="32"/>
        <v>0</v>
      </c>
    </row>
    <row r="156" spans="1:35">
      <c r="A156">
        <v>603.4</v>
      </c>
      <c r="B156" s="8">
        <v>0</v>
      </c>
      <c r="C156" s="9">
        <v>1</v>
      </c>
      <c r="D156" s="10">
        <f t="shared" si="23"/>
        <v>1</v>
      </c>
      <c r="E156">
        <f t="shared" si="24"/>
        <v>0</v>
      </c>
      <c r="F156">
        <f t="shared" si="25"/>
        <v>0.47325742423432798</v>
      </c>
      <c r="G156" s="8">
        <f t="shared" si="26"/>
        <v>0.47325742423432798</v>
      </c>
      <c r="H156" s="10">
        <f t="shared" si="27"/>
        <v>0.52674257576567207</v>
      </c>
      <c r="I156" s="8">
        <f t="shared" si="28"/>
        <v>-0.64104332081449467</v>
      </c>
      <c r="J156" s="10">
        <f t="shared" si="29"/>
        <v>100</v>
      </c>
      <c r="K156">
        <f t="shared" si="30"/>
        <v>0.89846054981677115</v>
      </c>
      <c r="AB156">
        <v>0.47028048467005701</v>
      </c>
      <c r="AC156">
        <v>0</v>
      </c>
      <c r="AD156">
        <v>1</v>
      </c>
      <c r="AE156">
        <f t="shared" si="33"/>
        <v>131</v>
      </c>
      <c r="AF156">
        <f t="shared" si="33"/>
        <v>28</v>
      </c>
      <c r="AG156">
        <f t="shared" si="31"/>
        <v>0.12666666666666671</v>
      </c>
      <c r="AH156">
        <f t="shared" si="31"/>
        <v>0.81333333333333335</v>
      </c>
      <c r="AI156">
        <f t="shared" si="32"/>
        <v>5.4222222222222571E-3</v>
      </c>
    </row>
    <row r="157" spans="1:35">
      <c r="A157">
        <v>609.9</v>
      </c>
      <c r="B157" s="8">
        <v>1</v>
      </c>
      <c r="C157" s="9">
        <v>0</v>
      </c>
      <c r="D157" s="10">
        <f t="shared" si="23"/>
        <v>1</v>
      </c>
      <c r="E157">
        <f t="shared" si="24"/>
        <v>1</v>
      </c>
      <c r="F157">
        <f t="shared" si="25"/>
        <v>0.49264446081349123</v>
      </c>
      <c r="G157" s="8">
        <f t="shared" si="26"/>
        <v>0.49264446081349123</v>
      </c>
      <c r="H157" s="10">
        <f t="shared" si="27"/>
        <v>0.50735553918650877</v>
      </c>
      <c r="I157" s="8">
        <f t="shared" si="28"/>
        <v>-0.7079675399316061</v>
      </c>
      <c r="J157" s="10">
        <f t="shared" si="29"/>
        <v>0</v>
      </c>
      <c r="K157">
        <f t="shared" si="30"/>
        <v>1.029861450890416</v>
      </c>
      <c r="AB157">
        <v>0.47325742423432798</v>
      </c>
      <c r="AC157">
        <v>1</v>
      </c>
      <c r="AD157">
        <v>0</v>
      </c>
      <c r="AE157">
        <f t="shared" si="33"/>
        <v>132</v>
      </c>
      <c r="AF157">
        <f t="shared" si="33"/>
        <v>28</v>
      </c>
      <c r="AG157">
        <f t="shared" si="31"/>
        <v>0.12</v>
      </c>
      <c r="AH157">
        <f t="shared" si="31"/>
        <v>0.81333333333333335</v>
      </c>
      <c r="AI157">
        <f t="shared" si="32"/>
        <v>0</v>
      </c>
    </row>
    <row r="158" spans="1:35">
      <c r="A158">
        <v>610.70000000000005</v>
      </c>
      <c r="B158" s="8">
        <v>1</v>
      </c>
      <c r="C158" s="9">
        <v>0</v>
      </c>
      <c r="D158" s="10">
        <f t="shared" si="23"/>
        <v>1</v>
      </c>
      <c r="E158">
        <f t="shared" si="24"/>
        <v>1</v>
      </c>
      <c r="F158">
        <f t="shared" si="25"/>
        <v>0.49503326891135296</v>
      </c>
      <c r="G158" s="8">
        <f t="shared" si="26"/>
        <v>0.49503326891135296</v>
      </c>
      <c r="H158" s="10">
        <f t="shared" si="27"/>
        <v>0.50496673108864698</v>
      </c>
      <c r="I158" s="8">
        <f t="shared" si="28"/>
        <v>-0.70313030875000715</v>
      </c>
      <c r="J158" s="10">
        <f t="shared" si="29"/>
        <v>0</v>
      </c>
      <c r="K158">
        <f t="shared" si="30"/>
        <v>1.0200662517069592</v>
      </c>
      <c r="AB158">
        <v>0.49264446081349123</v>
      </c>
      <c r="AC158">
        <v>0</v>
      </c>
      <c r="AD158">
        <v>1</v>
      </c>
      <c r="AE158">
        <f t="shared" si="33"/>
        <v>132</v>
      </c>
      <c r="AF158">
        <f t="shared" si="33"/>
        <v>29</v>
      </c>
      <c r="AG158">
        <f t="shared" si="31"/>
        <v>0.12</v>
      </c>
      <c r="AH158">
        <f t="shared" si="31"/>
        <v>0.80666666666666664</v>
      </c>
      <c r="AI158">
        <f t="shared" si="32"/>
        <v>0</v>
      </c>
    </row>
    <row r="159" spans="1:35">
      <c r="A159">
        <v>623.9</v>
      </c>
      <c r="B159" s="8">
        <v>0</v>
      </c>
      <c r="C159" s="9">
        <v>1</v>
      </c>
      <c r="D159" s="10">
        <f t="shared" si="23"/>
        <v>1</v>
      </c>
      <c r="E159">
        <f t="shared" si="24"/>
        <v>0</v>
      </c>
      <c r="F159">
        <f t="shared" si="25"/>
        <v>0.53440006808913154</v>
      </c>
      <c r="G159" s="8">
        <f t="shared" si="26"/>
        <v>0.53440006808913154</v>
      </c>
      <c r="H159" s="10">
        <f t="shared" si="27"/>
        <v>0.46559993191086846</v>
      </c>
      <c r="I159" s="8">
        <f t="shared" si="28"/>
        <v>-0.76442852880446333</v>
      </c>
      <c r="J159" s="10">
        <f t="shared" si="29"/>
        <v>0</v>
      </c>
      <c r="K159">
        <f t="shared" si="30"/>
        <v>1.147766637112468</v>
      </c>
      <c r="AB159">
        <v>0.49503326891135296</v>
      </c>
      <c r="AC159">
        <v>0</v>
      </c>
      <c r="AD159">
        <v>1</v>
      </c>
      <c r="AE159">
        <f t="shared" si="33"/>
        <v>132</v>
      </c>
      <c r="AF159">
        <f t="shared" si="33"/>
        <v>30</v>
      </c>
      <c r="AG159">
        <f t="shared" si="31"/>
        <v>0.12</v>
      </c>
      <c r="AH159">
        <f t="shared" si="31"/>
        <v>0.8</v>
      </c>
      <c r="AI159">
        <f t="shared" si="32"/>
        <v>5.3333333333333678E-3</v>
      </c>
    </row>
    <row r="160" spans="1:35">
      <c r="A160">
        <v>629.9</v>
      </c>
      <c r="B160" s="8">
        <v>0</v>
      </c>
      <c r="C160" s="9">
        <v>1</v>
      </c>
      <c r="D160" s="10">
        <f t="shared" si="23"/>
        <v>1</v>
      </c>
      <c r="E160">
        <f t="shared" si="24"/>
        <v>0</v>
      </c>
      <c r="F160">
        <f t="shared" si="25"/>
        <v>0.55218260821703069</v>
      </c>
      <c r="G160" s="8">
        <f t="shared" si="26"/>
        <v>0.55218260821703069</v>
      </c>
      <c r="H160" s="10">
        <f t="shared" si="27"/>
        <v>0.44781739178296931</v>
      </c>
      <c r="I160" s="8">
        <f t="shared" si="28"/>
        <v>-0.80336973728902217</v>
      </c>
      <c r="J160" s="10">
        <f t="shared" si="29"/>
        <v>0</v>
      </c>
      <c r="K160">
        <f t="shared" si="30"/>
        <v>1.2330530666049726</v>
      </c>
      <c r="AB160">
        <v>0.53440006808913154</v>
      </c>
      <c r="AC160">
        <v>1</v>
      </c>
      <c r="AD160">
        <v>0</v>
      </c>
      <c r="AE160">
        <f t="shared" si="33"/>
        <v>133</v>
      </c>
      <c r="AF160">
        <f t="shared" si="33"/>
        <v>30</v>
      </c>
      <c r="AG160">
        <f t="shared" si="31"/>
        <v>0.11333333333333329</v>
      </c>
      <c r="AH160">
        <f t="shared" si="31"/>
        <v>0.8</v>
      </c>
      <c r="AI160">
        <f t="shared" si="32"/>
        <v>5.3333333333332794E-3</v>
      </c>
    </row>
    <row r="161" spans="1:35">
      <c r="A161">
        <v>632.6</v>
      </c>
      <c r="B161" s="8">
        <v>0</v>
      </c>
      <c r="C161" s="9">
        <v>1</v>
      </c>
      <c r="D161" s="10">
        <f t="shared" si="23"/>
        <v>1</v>
      </c>
      <c r="E161">
        <f t="shared" si="24"/>
        <v>0</v>
      </c>
      <c r="F161">
        <f t="shared" si="25"/>
        <v>0.56014415695504227</v>
      </c>
      <c r="G161" s="8">
        <f t="shared" si="26"/>
        <v>0.56014415695504227</v>
      </c>
      <c r="H161" s="10">
        <f t="shared" si="27"/>
        <v>0.43985584304495773</v>
      </c>
      <c r="I161" s="8">
        <f t="shared" si="28"/>
        <v>-0.82130823519535967</v>
      </c>
      <c r="J161" s="10">
        <f t="shared" si="29"/>
        <v>0</v>
      </c>
      <c r="K161">
        <f t="shared" si="30"/>
        <v>1.2734721291352491</v>
      </c>
      <c r="AB161">
        <v>0.55218260821703069</v>
      </c>
      <c r="AC161">
        <v>1</v>
      </c>
      <c r="AD161">
        <v>0</v>
      </c>
      <c r="AE161">
        <f t="shared" si="33"/>
        <v>134</v>
      </c>
      <c r="AF161">
        <f t="shared" si="33"/>
        <v>30</v>
      </c>
      <c r="AG161">
        <f t="shared" si="31"/>
        <v>0.10666666666666669</v>
      </c>
      <c r="AH161">
        <f t="shared" si="31"/>
        <v>0.8</v>
      </c>
      <c r="AI161">
        <f t="shared" si="32"/>
        <v>5.3333333333333678E-3</v>
      </c>
    </row>
    <row r="162" spans="1:35">
      <c r="A162">
        <v>633</v>
      </c>
      <c r="B162" s="8">
        <v>1</v>
      </c>
      <c r="C162" s="9">
        <v>0</v>
      </c>
      <c r="D162" s="10">
        <f t="shared" si="23"/>
        <v>1</v>
      </c>
      <c r="E162">
        <f t="shared" si="24"/>
        <v>1</v>
      </c>
      <c r="F162">
        <f t="shared" si="25"/>
        <v>0.56132111935315143</v>
      </c>
      <c r="G162" s="8">
        <f t="shared" si="26"/>
        <v>0.56132111935315143</v>
      </c>
      <c r="H162" s="10">
        <f t="shared" si="27"/>
        <v>0.43867888064684857</v>
      </c>
      <c r="I162" s="8">
        <f t="shared" si="28"/>
        <v>-0.57746213195676044</v>
      </c>
      <c r="J162" s="10">
        <f t="shared" si="29"/>
        <v>100</v>
      </c>
      <c r="K162">
        <f t="shared" si="30"/>
        <v>0.78151144776517256</v>
      </c>
      <c r="AB162">
        <v>0.56014415695504227</v>
      </c>
      <c r="AC162">
        <v>1</v>
      </c>
      <c r="AD162">
        <v>0</v>
      </c>
      <c r="AE162">
        <f t="shared" si="33"/>
        <v>135</v>
      </c>
      <c r="AF162">
        <f t="shared" si="33"/>
        <v>30</v>
      </c>
      <c r="AG162">
        <f t="shared" si="31"/>
        <v>9.9999999999999978E-2</v>
      </c>
      <c r="AH162">
        <f t="shared" si="31"/>
        <v>0.8</v>
      </c>
      <c r="AI162">
        <f t="shared" si="32"/>
        <v>0</v>
      </c>
    </row>
    <row r="163" spans="1:35">
      <c r="A163">
        <v>640.1</v>
      </c>
      <c r="B163" s="8">
        <v>0</v>
      </c>
      <c r="C163" s="9">
        <v>1</v>
      </c>
      <c r="D163" s="10">
        <f t="shared" si="23"/>
        <v>1</v>
      </c>
      <c r="E163">
        <f t="shared" si="24"/>
        <v>0</v>
      </c>
      <c r="F163">
        <f t="shared" si="25"/>
        <v>0.58208567756874552</v>
      </c>
      <c r="G163" s="8">
        <f t="shared" si="26"/>
        <v>0.58208567756874552</v>
      </c>
      <c r="H163" s="10">
        <f t="shared" si="27"/>
        <v>0.41791432243125448</v>
      </c>
      <c r="I163" s="8">
        <f t="shared" si="28"/>
        <v>-0.87247883772681212</v>
      </c>
      <c r="J163" s="10">
        <f t="shared" si="29"/>
        <v>0</v>
      </c>
      <c r="K163">
        <f t="shared" si="30"/>
        <v>1.3928349576114294</v>
      </c>
      <c r="AB163">
        <v>0.56132111935315143</v>
      </c>
      <c r="AC163">
        <v>0</v>
      </c>
      <c r="AD163">
        <v>1</v>
      </c>
      <c r="AE163">
        <f t="shared" si="33"/>
        <v>135</v>
      </c>
      <c r="AF163">
        <f t="shared" si="33"/>
        <v>31</v>
      </c>
      <c r="AG163">
        <f t="shared" si="31"/>
        <v>9.9999999999999978E-2</v>
      </c>
      <c r="AH163">
        <f t="shared" si="31"/>
        <v>0.79333333333333333</v>
      </c>
      <c r="AI163">
        <f t="shared" si="32"/>
        <v>5.2888888888888352E-3</v>
      </c>
    </row>
    <row r="164" spans="1:35">
      <c r="A164">
        <v>640.70000000000005</v>
      </c>
      <c r="B164" s="8">
        <v>0</v>
      </c>
      <c r="C164" s="9">
        <v>1</v>
      </c>
      <c r="D164" s="10">
        <f t="shared" si="23"/>
        <v>1</v>
      </c>
      <c r="E164">
        <f t="shared" si="24"/>
        <v>0</v>
      </c>
      <c r="F164">
        <f t="shared" si="25"/>
        <v>0.58382823122441785</v>
      </c>
      <c r="G164" s="8">
        <f t="shared" si="26"/>
        <v>0.58382823122441785</v>
      </c>
      <c r="H164" s="10">
        <f t="shared" si="27"/>
        <v>0.41617176877558215</v>
      </c>
      <c r="I164" s="8">
        <f t="shared" si="28"/>
        <v>-0.87665719823244437</v>
      </c>
      <c r="J164" s="10">
        <f t="shared" si="29"/>
        <v>0</v>
      </c>
      <c r="K164">
        <f t="shared" si="30"/>
        <v>1.4028540017072695</v>
      </c>
      <c r="AB164">
        <v>0.58208567756874552</v>
      </c>
      <c r="AC164">
        <v>1</v>
      </c>
      <c r="AD164">
        <v>0</v>
      </c>
      <c r="AE164">
        <f t="shared" si="33"/>
        <v>136</v>
      </c>
      <c r="AF164">
        <f t="shared" si="33"/>
        <v>31</v>
      </c>
      <c r="AG164">
        <f t="shared" si="31"/>
        <v>9.3333333333333379E-2</v>
      </c>
      <c r="AH164">
        <f t="shared" si="31"/>
        <v>0.79333333333333333</v>
      </c>
      <c r="AI164">
        <f t="shared" si="32"/>
        <v>5.2888888888889228E-3</v>
      </c>
    </row>
    <row r="165" spans="1:35">
      <c r="A165">
        <v>641.20000000000005</v>
      </c>
      <c r="B165" s="8">
        <v>0</v>
      </c>
      <c r="C165" s="9">
        <v>1</v>
      </c>
      <c r="D165" s="10">
        <f t="shared" si="23"/>
        <v>1</v>
      </c>
      <c r="E165">
        <f t="shared" si="24"/>
        <v>0</v>
      </c>
      <c r="F165">
        <f t="shared" si="25"/>
        <v>0.58527876239475529</v>
      </c>
      <c r="G165" s="8">
        <f t="shared" si="26"/>
        <v>0.58527876239475529</v>
      </c>
      <c r="H165" s="10">
        <f t="shared" si="27"/>
        <v>0.41472123760524471</v>
      </c>
      <c r="I165" s="8">
        <f t="shared" si="28"/>
        <v>-0.88014870106798937</v>
      </c>
      <c r="J165" s="10">
        <f t="shared" si="29"/>
        <v>0</v>
      </c>
      <c r="K165">
        <f t="shared" si="30"/>
        <v>1.4112582364346071</v>
      </c>
      <c r="AB165">
        <v>0.58382823122441785</v>
      </c>
      <c r="AC165">
        <v>1</v>
      </c>
      <c r="AD165">
        <v>0</v>
      </c>
      <c r="AE165">
        <f t="shared" si="33"/>
        <v>137</v>
      </c>
      <c r="AF165">
        <f t="shared" si="33"/>
        <v>31</v>
      </c>
      <c r="AG165">
        <f t="shared" si="31"/>
        <v>8.666666666666667E-2</v>
      </c>
      <c r="AH165">
        <f t="shared" si="31"/>
        <v>0.79333333333333333</v>
      </c>
      <c r="AI165">
        <f t="shared" si="32"/>
        <v>5.2888888888889228E-3</v>
      </c>
    </row>
    <row r="166" spans="1:35">
      <c r="A166">
        <v>642.5</v>
      </c>
      <c r="B166" s="8">
        <v>1</v>
      </c>
      <c r="C166" s="9">
        <v>0</v>
      </c>
      <c r="D166" s="10">
        <f t="shared" si="23"/>
        <v>1</v>
      </c>
      <c r="E166">
        <f t="shared" si="24"/>
        <v>1</v>
      </c>
      <c r="F166">
        <f t="shared" si="25"/>
        <v>0.58904317259533689</v>
      </c>
      <c r="G166" s="8">
        <f t="shared" si="26"/>
        <v>0.58904317259533689</v>
      </c>
      <c r="H166" s="10">
        <f t="shared" si="27"/>
        <v>0.41095682740466311</v>
      </c>
      <c r="I166" s="8">
        <f t="shared" si="28"/>
        <v>-0.52925579989221572</v>
      </c>
      <c r="J166" s="10">
        <f t="shared" si="29"/>
        <v>100</v>
      </c>
      <c r="K166">
        <f t="shared" si="30"/>
        <v>0.69766843335774265</v>
      </c>
      <c r="AB166">
        <v>0.58527876239475529</v>
      </c>
      <c r="AC166">
        <v>1</v>
      </c>
      <c r="AD166">
        <v>0</v>
      </c>
      <c r="AE166">
        <f t="shared" si="33"/>
        <v>138</v>
      </c>
      <c r="AF166">
        <f t="shared" si="33"/>
        <v>31</v>
      </c>
      <c r="AG166">
        <f t="shared" si="31"/>
        <v>7.999999999999996E-2</v>
      </c>
      <c r="AH166">
        <f t="shared" si="31"/>
        <v>0.79333333333333333</v>
      </c>
      <c r="AI166">
        <f t="shared" si="32"/>
        <v>0</v>
      </c>
    </row>
    <row r="167" spans="1:35">
      <c r="A167">
        <v>642.70000000000005</v>
      </c>
      <c r="B167" s="8">
        <v>1</v>
      </c>
      <c r="C167" s="9">
        <v>0</v>
      </c>
      <c r="D167" s="10">
        <f t="shared" si="23"/>
        <v>1</v>
      </c>
      <c r="E167">
        <f t="shared" si="24"/>
        <v>1</v>
      </c>
      <c r="F167">
        <f t="shared" si="25"/>
        <v>0.58962140013864528</v>
      </c>
      <c r="G167" s="8">
        <f t="shared" si="26"/>
        <v>0.58962140013864528</v>
      </c>
      <c r="H167" s="10">
        <f t="shared" si="27"/>
        <v>0.41037859986135472</v>
      </c>
      <c r="I167" s="8">
        <f t="shared" si="28"/>
        <v>-0.52827464273678526</v>
      </c>
      <c r="J167" s="10">
        <f t="shared" si="29"/>
        <v>100</v>
      </c>
      <c r="K167">
        <f t="shared" si="30"/>
        <v>0.69600357070631613</v>
      </c>
      <c r="AB167">
        <v>0.58904317259533689</v>
      </c>
      <c r="AC167">
        <v>0</v>
      </c>
      <c r="AD167">
        <v>1</v>
      </c>
      <c r="AE167">
        <f t="shared" si="33"/>
        <v>138</v>
      </c>
      <c r="AF167">
        <f t="shared" si="33"/>
        <v>32</v>
      </c>
      <c r="AG167">
        <f t="shared" si="31"/>
        <v>7.999999999999996E-2</v>
      </c>
      <c r="AH167">
        <f t="shared" si="31"/>
        <v>0.78666666666666663</v>
      </c>
      <c r="AI167">
        <f t="shared" si="32"/>
        <v>0</v>
      </c>
    </row>
    <row r="168" spans="1:35">
      <c r="A168">
        <v>644.79999999999995</v>
      </c>
      <c r="B168" s="8">
        <v>1</v>
      </c>
      <c r="C168" s="9">
        <v>0</v>
      </c>
      <c r="D168" s="10">
        <f t="shared" si="23"/>
        <v>1</v>
      </c>
      <c r="E168">
        <f t="shared" si="24"/>
        <v>1</v>
      </c>
      <c r="F168">
        <f t="shared" si="25"/>
        <v>0.59567755871559547</v>
      </c>
      <c r="G168" s="8">
        <f t="shared" si="26"/>
        <v>0.59567755871559547</v>
      </c>
      <c r="H168" s="10">
        <f t="shared" si="27"/>
        <v>0.40432244128440453</v>
      </c>
      <c r="I168" s="8">
        <f t="shared" si="28"/>
        <v>-0.51805576718133883</v>
      </c>
      <c r="J168" s="10">
        <f t="shared" si="29"/>
        <v>100</v>
      </c>
      <c r="K168">
        <f t="shared" si="30"/>
        <v>0.67876057334811746</v>
      </c>
      <c r="AB168">
        <v>0.58962140013864528</v>
      </c>
      <c r="AC168">
        <v>0</v>
      </c>
      <c r="AD168">
        <v>1</v>
      </c>
      <c r="AE168">
        <f t="shared" si="33"/>
        <v>138</v>
      </c>
      <c r="AF168">
        <f t="shared" si="33"/>
        <v>33</v>
      </c>
      <c r="AG168">
        <f t="shared" si="31"/>
        <v>7.999999999999996E-2</v>
      </c>
      <c r="AH168">
        <f t="shared" si="31"/>
        <v>0.78</v>
      </c>
      <c r="AI168">
        <f t="shared" si="32"/>
        <v>0</v>
      </c>
    </row>
    <row r="169" spans="1:35">
      <c r="A169">
        <v>645.70000000000005</v>
      </c>
      <c r="B169" s="8">
        <v>1</v>
      </c>
      <c r="C169" s="9">
        <v>0</v>
      </c>
      <c r="D169" s="10">
        <f t="shared" si="23"/>
        <v>1</v>
      </c>
      <c r="E169">
        <f t="shared" si="24"/>
        <v>1</v>
      </c>
      <c r="F169">
        <f t="shared" si="25"/>
        <v>0.59826427589239328</v>
      </c>
      <c r="G169" s="8">
        <f t="shared" si="26"/>
        <v>0.59826427589239328</v>
      </c>
      <c r="H169" s="10">
        <f t="shared" si="27"/>
        <v>0.40173572410760672</v>
      </c>
      <c r="I169" s="8">
        <f t="shared" si="28"/>
        <v>-0.51372268972467827</v>
      </c>
      <c r="J169" s="10">
        <f t="shared" si="29"/>
        <v>100</v>
      </c>
      <c r="K169">
        <f t="shared" si="30"/>
        <v>0.67150211084952838</v>
      </c>
      <c r="AB169">
        <v>0.59567755871559547</v>
      </c>
      <c r="AC169">
        <v>0</v>
      </c>
      <c r="AD169">
        <v>1</v>
      </c>
      <c r="AE169">
        <f t="shared" si="33"/>
        <v>138</v>
      </c>
      <c r="AF169">
        <f t="shared" si="33"/>
        <v>34</v>
      </c>
      <c r="AG169">
        <f t="shared" si="31"/>
        <v>7.999999999999996E-2</v>
      </c>
      <c r="AH169">
        <f t="shared" si="31"/>
        <v>0.77333333333333332</v>
      </c>
      <c r="AI169">
        <f t="shared" si="32"/>
        <v>0</v>
      </c>
    </row>
    <row r="170" spans="1:35">
      <c r="A170">
        <v>648.20000000000005</v>
      </c>
      <c r="B170" s="8">
        <v>1</v>
      </c>
      <c r="C170" s="9">
        <v>0</v>
      </c>
      <c r="D170" s="10">
        <f t="shared" si="23"/>
        <v>1</v>
      </c>
      <c r="E170">
        <f t="shared" si="24"/>
        <v>1</v>
      </c>
      <c r="F170">
        <f t="shared" si="25"/>
        <v>0.60542054662631239</v>
      </c>
      <c r="G170" s="8">
        <f t="shared" si="26"/>
        <v>0.60542054662631239</v>
      </c>
      <c r="H170" s="10">
        <f t="shared" si="27"/>
        <v>0.39457945337368761</v>
      </c>
      <c r="I170" s="8">
        <f t="shared" si="28"/>
        <v>-0.50183194404358544</v>
      </c>
      <c r="J170" s="10">
        <f t="shared" si="29"/>
        <v>100</v>
      </c>
      <c r="K170">
        <f t="shared" si="30"/>
        <v>0.65174440407163192</v>
      </c>
      <c r="AB170">
        <v>0.59826427589239328</v>
      </c>
      <c r="AC170">
        <v>0</v>
      </c>
      <c r="AD170">
        <v>1</v>
      </c>
      <c r="AE170">
        <f t="shared" si="33"/>
        <v>138</v>
      </c>
      <c r="AF170">
        <f t="shared" si="33"/>
        <v>35</v>
      </c>
      <c r="AG170">
        <f t="shared" si="31"/>
        <v>7.999999999999996E-2</v>
      </c>
      <c r="AH170">
        <f t="shared" si="31"/>
        <v>0.76666666666666661</v>
      </c>
      <c r="AI170">
        <f t="shared" si="32"/>
        <v>0</v>
      </c>
    </row>
    <row r="171" spans="1:35">
      <c r="A171">
        <v>651</v>
      </c>
      <c r="B171" s="8">
        <v>0</v>
      </c>
      <c r="C171" s="9">
        <v>1</v>
      </c>
      <c r="D171" s="10">
        <f t="shared" si="23"/>
        <v>1</v>
      </c>
      <c r="E171">
        <f t="shared" si="24"/>
        <v>0</v>
      </c>
      <c r="F171">
        <f t="shared" si="25"/>
        <v>0.61338211544885468</v>
      </c>
      <c r="G171" s="8">
        <f t="shared" si="26"/>
        <v>0.61338211544885468</v>
      </c>
      <c r="H171" s="10">
        <f t="shared" si="27"/>
        <v>0.38661788455114532</v>
      </c>
      <c r="I171" s="8">
        <f t="shared" si="28"/>
        <v>-0.95031845215234956</v>
      </c>
      <c r="J171" s="10">
        <f t="shared" si="29"/>
        <v>0</v>
      </c>
      <c r="K171">
        <f t="shared" si="30"/>
        <v>1.5865332152468259</v>
      </c>
      <c r="AB171">
        <v>0.60542054662631239</v>
      </c>
      <c r="AC171">
        <v>0</v>
      </c>
      <c r="AD171">
        <v>1</v>
      </c>
      <c r="AE171">
        <f t="shared" si="33"/>
        <v>138</v>
      </c>
      <c r="AF171">
        <f t="shared" si="33"/>
        <v>36</v>
      </c>
      <c r="AG171">
        <f t="shared" si="31"/>
        <v>7.999999999999996E-2</v>
      </c>
      <c r="AH171">
        <f t="shared" si="31"/>
        <v>0.76</v>
      </c>
      <c r="AI171">
        <f t="shared" si="32"/>
        <v>5.0666666666666152E-3</v>
      </c>
    </row>
    <row r="172" spans="1:35">
      <c r="A172">
        <v>651.9</v>
      </c>
      <c r="B172" s="8">
        <v>0</v>
      </c>
      <c r="C172" s="9">
        <v>1</v>
      </c>
      <c r="D172" s="10">
        <f t="shared" si="23"/>
        <v>1</v>
      </c>
      <c r="E172">
        <f t="shared" si="24"/>
        <v>0</v>
      </c>
      <c r="F172">
        <f t="shared" si="25"/>
        <v>0.61592859584606641</v>
      </c>
      <c r="G172" s="8">
        <f t="shared" si="26"/>
        <v>0.61592859584606641</v>
      </c>
      <c r="H172" s="10">
        <f t="shared" si="27"/>
        <v>0.38407140415393359</v>
      </c>
      <c r="I172" s="8">
        <f t="shared" si="28"/>
        <v>-0.95692679536312031</v>
      </c>
      <c r="J172" s="10">
        <f t="shared" si="29"/>
        <v>0</v>
      </c>
      <c r="K172">
        <f t="shared" si="30"/>
        <v>1.6036825162833674</v>
      </c>
      <c r="AB172">
        <v>0.61338211544885468</v>
      </c>
      <c r="AC172">
        <v>1</v>
      </c>
      <c r="AD172">
        <v>0</v>
      </c>
      <c r="AE172">
        <f t="shared" si="33"/>
        <v>139</v>
      </c>
      <c r="AF172">
        <f t="shared" si="33"/>
        <v>36</v>
      </c>
      <c r="AG172">
        <f t="shared" si="31"/>
        <v>7.3333333333333361E-2</v>
      </c>
      <c r="AH172">
        <f t="shared" si="31"/>
        <v>0.76</v>
      </c>
      <c r="AI172">
        <f t="shared" si="32"/>
        <v>5.0666666666666993E-3</v>
      </c>
    </row>
    <row r="173" spans="1:35">
      <c r="A173">
        <v>656.9</v>
      </c>
      <c r="B173" s="8">
        <v>1</v>
      </c>
      <c r="C173" s="9">
        <v>0</v>
      </c>
      <c r="D173" s="10">
        <f t="shared" si="23"/>
        <v>1</v>
      </c>
      <c r="E173">
        <f t="shared" si="24"/>
        <v>1</v>
      </c>
      <c r="F173">
        <f t="shared" si="25"/>
        <v>0.62995690552364636</v>
      </c>
      <c r="G173" s="8">
        <f t="shared" si="26"/>
        <v>0.62995690552364636</v>
      </c>
      <c r="H173" s="10">
        <f t="shared" si="27"/>
        <v>0.37004309447635364</v>
      </c>
      <c r="I173" s="8">
        <f t="shared" si="28"/>
        <v>-0.4621038658669343</v>
      </c>
      <c r="J173" s="10">
        <f t="shared" si="29"/>
        <v>100</v>
      </c>
      <c r="K173">
        <f t="shared" si="30"/>
        <v>0.58741017239704429</v>
      </c>
      <c r="AB173">
        <v>0.61592859584606641</v>
      </c>
      <c r="AC173">
        <v>1</v>
      </c>
      <c r="AD173">
        <v>0</v>
      </c>
      <c r="AE173">
        <f t="shared" si="33"/>
        <v>140</v>
      </c>
      <c r="AF173">
        <f t="shared" si="33"/>
        <v>36</v>
      </c>
      <c r="AG173">
        <f t="shared" si="31"/>
        <v>6.6666666666666652E-2</v>
      </c>
      <c r="AH173">
        <f t="shared" si="31"/>
        <v>0.76</v>
      </c>
      <c r="AI173">
        <f t="shared" si="32"/>
        <v>0</v>
      </c>
    </row>
    <row r="174" spans="1:35">
      <c r="A174">
        <v>658.8</v>
      </c>
      <c r="B174" s="8">
        <v>1</v>
      </c>
      <c r="C174" s="9">
        <v>0</v>
      </c>
      <c r="D174" s="10">
        <f t="shared" si="23"/>
        <v>1</v>
      </c>
      <c r="E174">
        <f t="shared" si="24"/>
        <v>1</v>
      </c>
      <c r="F174">
        <f t="shared" si="25"/>
        <v>0.63523208288055455</v>
      </c>
      <c r="G174" s="8">
        <f t="shared" si="26"/>
        <v>0.63523208288055455</v>
      </c>
      <c r="H174" s="10">
        <f t="shared" si="27"/>
        <v>0.36476791711944545</v>
      </c>
      <c r="I174" s="8">
        <f t="shared" si="28"/>
        <v>-0.45376486201149741</v>
      </c>
      <c r="J174" s="10">
        <f t="shared" si="29"/>
        <v>100</v>
      </c>
      <c r="K174">
        <f t="shared" si="30"/>
        <v>0.5742277931954427</v>
      </c>
      <c r="AB174">
        <v>0.62995690552364636</v>
      </c>
      <c r="AC174">
        <v>0</v>
      </c>
      <c r="AD174">
        <v>1</v>
      </c>
      <c r="AE174">
        <f t="shared" si="33"/>
        <v>140</v>
      </c>
      <c r="AF174">
        <f t="shared" si="33"/>
        <v>37</v>
      </c>
      <c r="AG174">
        <f t="shared" si="31"/>
        <v>6.6666666666666652E-2</v>
      </c>
      <c r="AH174">
        <f t="shared" si="31"/>
        <v>0.7533333333333333</v>
      </c>
      <c r="AI174">
        <f t="shared" si="32"/>
        <v>0</v>
      </c>
    </row>
    <row r="175" spans="1:35">
      <c r="A175">
        <v>662.7</v>
      </c>
      <c r="B175" s="8">
        <v>0</v>
      </c>
      <c r="C175" s="9">
        <v>1</v>
      </c>
      <c r="D175" s="10">
        <f t="shared" si="23"/>
        <v>1</v>
      </c>
      <c r="E175">
        <f t="shared" si="24"/>
        <v>0</v>
      </c>
      <c r="F175">
        <f t="shared" si="25"/>
        <v>0.64595779272586729</v>
      </c>
      <c r="G175" s="8">
        <f t="shared" si="26"/>
        <v>0.64595779272586729</v>
      </c>
      <c r="H175" s="10">
        <f t="shared" si="27"/>
        <v>0.35404220727413271</v>
      </c>
      <c r="I175" s="8">
        <f t="shared" si="28"/>
        <v>-1.0383391433676994</v>
      </c>
      <c r="J175" s="10">
        <f t="shared" si="29"/>
        <v>0</v>
      </c>
      <c r="K175">
        <f t="shared" si="30"/>
        <v>1.8245219904690801</v>
      </c>
      <c r="AB175">
        <v>0.63523208288055455</v>
      </c>
      <c r="AC175">
        <v>0</v>
      </c>
      <c r="AD175">
        <v>1</v>
      </c>
      <c r="AE175">
        <f t="shared" si="33"/>
        <v>140</v>
      </c>
      <c r="AF175">
        <f t="shared" si="33"/>
        <v>38</v>
      </c>
      <c r="AG175">
        <f t="shared" si="31"/>
        <v>6.6666666666666652E-2</v>
      </c>
      <c r="AH175">
        <f t="shared" si="31"/>
        <v>0.74666666666666659</v>
      </c>
      <c r="AI175">
        <f t="shared" si="32"/>
        <v>4.9777777777777268E-3</v>
      </c>
    </row>
    <row r="176" spans="1:35">
      <c r="A176">
        <v>668.3</v>
      </c>
      <c r="B176" s="8">
        <v>1</v>
      </c>
      <c r="C176" s="9">
        <v>0</v>
      </c>
      <c r="D176" s="10">
        <f t="shared" si="23"/>
        <v>1</v>
      </c>
      <c r="E176">
        <f t="shared" si="24"/>
        <v>1</v>
      </c>
      <c r="F176">
        <f t="shared" si="25"/>
        <v>0.66110333953268652</v>
      </c>
      <c r="G176" s="8">
        <f t="shared" si="26"/>
        <v>0.66110333953268652</v>
      </c>
      <c r="H176" s="10">
        <f t="shared" si="27"/>
        <v>0.33889666046731348</v>
      </c>
      <c r="I176" s="8">
        <f t="shared" si="28"/>
        <v>-0.41384511317648487</v>
      </c>
      <c r="J176" s="10">
        <f t="shared" si="29"/>
        <v>100</v>
      </c>
      <c r="K176">
        <f t="shared" si="30"/>
        <v>0.51262282339530918</v>
      </c>
      <c r="AB176">
        <v>0.64595779272586729</v>
      </c>
      <c r="AC176">
        <v>1</v>
      </c>
      <c r="AD176">
        <v>0</v>
      </c>
      <c r="AE176">
        <f t="shared" si="33"/>
        <v>141</v>
      </c>
      <c r="AF176">
        <f t="shared" si="33"/>
        <v>38</v>
      </c>
      <c r="AG176">
        <f t="shared" si="31"/>
        <v>6.0000000000000053E-2</v>
      </c>
      <c r="AH176">
        <f t="shared" si="31"/>
        <v>0.74666666666666659</v>
      </c>
      <c r="AI176">
        <f t="shared" si="32"/>
        <v>0</v>
      </c>
    </row>
    <row r="177" spans="1:35">
      <c r="A177">
        <v>671.4</v>
      </c>
      <c r="B177" s="8">
        <v>1</v>
      </c>
      <c r="C177" s="9">
        <v>0</v>
      </c>
      <c r="D177" s="10">
        <f t="shared" si="23"/>
        <v>1</v>
      </c>
      <c r="E177">
        <f t="shared" si="24"/>
        <v>1</v>
      </c>
      <c r="F177">
        <f t="shared" si="25"/>
        <v>0.66935010669343376</v>
      </c>
      <c r="G177" s="8">
        <f t="shared" si="26"/>
        <v>0.66935010669343376</v>
      </c>
      <c r="H177" s="10">
        <f t="shared" si="27"/>
        <v>0.33064989330656624</v>
      </c>
      <c r="I177" s="8">
        <f t="shared" si="28"/>
        <v>-0.40144802735167168</v>
      </c>
      <c r="J177" s="10">
        <f t="shared" si="29"/>
        <v>100</v>
      </c>
      <c r="K177">
        <f t="shared" si="30"/>
        <v>0.49398646537903046</v>
      </c>
      <c r="AB177">
        <v>0.66110333953268652</v>
      </c>
      <c r="AC177">
        <v>0</v>
      </c>
      <c r="AD177">
        <v>1</v>
      </c>
      <c r="AE177">
        <f t="shared" si="33"/>
        <v>141</v>
      </c>
      <c r="AF177">
        <f t="shared" si="33"/>
        <v>39</v>
      </c>
      <c r="AG177">
        <f t="shared" si="31"/>
        <v>6.0000000000000053E-2</v>
      </c>
      <c r="AH177">
        <f t="shared" si="31"/>
        <v>0.74</v>
      </c>
      <c r="AI177">
        <f t="shared" si="32"/>
        <v>0</v>
      </c>
    </row>
    <row r="178" spans="1:35">
      <c r="A178">
        <v>674.5</v>
      </c>
      <c r="B178" s="8">
        <v>0</v>
      </c>
      <c r="C178" s="9">
        <v>1</v>
      </c>
      <c r="D178" s="10">
        <f t="shared" si="23"/>
        <v>1</v>
      </c>
      <c r="E178">
        <f t="shared" si="24"/>
        <v>0</v>
      </c>
      <c r="F178">
        <f t="shared" si="25"/>
        <v>0.67749409246447645</v>
      </c>
      <c r="G178" s="8">
        <f t="shared" si="26"/>
        <v>0.67749409246447645</v>
      </c>
      <c r="H178" s="10">
        <f t="shared" si="27"/>
        <v>0.32250590753552355</v>
      </c>
      <c r="I178" s="8">
        <f t="shared" si="28"/>
        <v>-1.1316338249744733</v>
      </c>
      <c r="J178" s="10">
        <f t="shared" si="29"/>
        <v>0</v>
      </c>
      <c r="K178">
        <f t="shared" si="30"/>
        <v>2.1007183950261483</v>
      </c>
      <c r="AB178">
        <v>0.66935010669343376</v>
      </c>
      <c r="AC178">
        <v>0</v>
      </c>
      <c r="AD178">
        <v>1</v>
      </c>
      <c r="AE178">
        <f t="shared" si="33"/>
        <v>141</v>
      </c>
      <c r="AF178">
        <f t="shared" si="33"/>
        <v>40</v>
      </c>
      <c r="AG178">
        <f t="shared" si="31"/>
        <v>6.0000000000000053E-2</v>
      </c>
      <c r="AH178">
        <f t="shared" si="31"/>
        <v>0.73333333333333339</v>
      </c>
      <c r="AI178">
        <f t="shared" si="32"/>
        <v>4.8888888888889209E-3</v>
      </c>
    </row>
    <row r="179" spans="1:35">
      <c r="A179">
        <v>678.1</v>
      </c>
      <c r="B179" s="8">
        <v>1</v>
      </c>
      <c r="C179" s="9">
        <v>0</v>
      </c>
      <c r="D179" s="10">
        <f t="shared" si="23"/>
        <v>1</v>
      </c>
      <c r="E179">
        <f t="shared" si="24"/>
        <v>1</v>
      </c>
      <c r="F179">
        <f t="shared" si="25"/>
        <v>0.68681793343997732</v>
      </c>
      <c r="G179" s="8">
        <f t="shared" si="26"/>
        <v>0.68681793343997732</v>
      </c>
      <c r="H179" s="10">
        <f t="shared" si="27"/>
        <v>0.31318206656002268</v>
      </c>
      <c r="I179" s="8">
        <f t="shared" si="28"/>
        <v>-0.37568603870976869</v>
      </c>
      <c r="J179" s="10">
        <f t="shared" si="29"/>
        <v>100</v>
      </c>
      <c r="K179">
        <f t="shared" si="30"/>
        <v>0.45598993752453088</v>
      </c>
      <c r="AB179">
        <v>0.67749409246447645</v>
      </c>
      <c r="AC179">
        <v>1</v>
      </c>
      <c r="AD179">
        <v>0</v>
      </c>
      <c r="AE179">
        <f t="shared" si="33"/>
        <v>142</v>
      </c>
      <c r="AF179">
        <f t="shared" si="33"/>
        <v>40</v>
      </c>
      <c r="AG179">
        <f t="shared" si="31"/>
        <v>5.3333333333333344E-2</v>
      </c>
      <c r="AH179">
        <f t="shared" si="31"/>
        <v>0.73333333333333339</v>
      </c>
      <c r="AI179">
        <f t="shared" si="32"/>
        <v>0</v>
      </c>
    </row>
    <row r="180" spans="1:35">
      <c r="A180">
        <v>682.5</v>
      </c>
      <c r="B180" s="8">
        <v>1</v>
      </c>
      <c r="C180" s="9">
        <v>0</v>
      </c>
      <c r="D180" s="10">
        <f t="shared" si="23"/>
        <v>1</v>
      </c>
      <c r="E180">
        <f t="shared" si="24"/>
        <v>1</v>
      </c>
      <c r="F180">
        <f t="shared" si="25"/>
        <v>0.69801144826143446</v>
      </c>
      <c r="G180" s="8">
        <f t="shared" si="26"/>
        <v>0.69801144826143446</v>
      </c>
      <c r="H180" s="10">
        <f t="shared" si="27"/>
        <v>0.30198855173856554</v>
      </c>
      <c r="I180" s="8">
        <f t="shared" si="28"/>
        <v>-0.35951977483358832</v>
      </c>
      <c r="J180" s="10">
        <f t="shared" si="29"/>
        <v>100</v>
      </c>
      <c r="K180">
        <f t="shared" si="30"/>
        <v>0.43264125895175604</v>
      </c>
      <c r="AB180">
        <v>0.68681793343997732</v>
      </c>
      <c r="AC180">
        <v>0</v>
      </c>
      <c r="AD180">
        <v>1</v>
      </c>
      <c r="AE180">
        <f t="shared" si="33"/>
        <v>142</v>
      </c>
      <c r="AF180">
        <f t="shared" si="33"/>
        <v>41</v>
      </c>
      <c r="AG180">
        <f t="shared" si="31"/>
        <v>5.3333333333333344E-2</v>
      </c>
      <c r="AH180">
        <f t="shared" si="31"/>
        <v>0.72666666666666668</v>
      </c>
      <c r="AI180">
        <f t="shared" si="32"/>
        <v>0</v>
      </c>
    </row>
    <row r="181" spans="1:35">
      <c r="A181">
        <v>684.5</v>
      </c>
      <c r="B181" s="8">
        <v>1</v>
      </c>
      <c r="C181" s="9">
        <v>1</v>
      </c>
      <c r="D181" s="10">
        <f t="shared" si="23"/>
        <v>2</v>
      </c>
      <c r="E181">
        <f t="shared" si="24"/>
        <v>0.5</v>
      </c>
      <c r="F181">
        <f t="shared" si="25"/>
        <v>0.70302367568012669</v>
      </c>
      <c r="G181" s="8">
        <f t="shared" si="26"/>
        <v>1.4060473513602534</v>
      </c>
      <c r="H181" s="10">
        <f t="shared" si="27"/>
        <v>0.59395264863974662</v>
      </c>
      <c r="I181" s="8">
        <f t="shared" si="28"/>
        <v>-1.5664675691245882</v>
      </c>
      <c r="J181" s="10">
        <f t="shared" si="29"/>
        <v>50</v>
      </c>
      <c r="K181">
        <f t="shared" si="30"/>
        <v>0.39484949742473907</v>
      </c>
      <c r="AB181">
        <v>0.69801144826143446</v>
      </c>
      <c r="AC181">
        <v>0</v>
      </c>
      <c r="AD181">
        <v>1</v>
      </c>
      <c r="AE181">
        <f t="shared" si="33"/>
        <v>142</v>
      </c>
      <c r="AF181">
        <f t="shared" si="33"/>
        <v>42</v>
      </c>
      <c r="AG181">
        <f t="shared" si="31"/>
        <v>5.3333333333333344E-2</v>
      </c>
      <c r="AH181">
        <f t="shared" si="31"/>
        <v>0.72</v>
      </c>
      <c r="AI181">
        <f t="shared" si="32"/>
        <v>4.8000000000000308E-3</v>
      </c>
    </row>
    <row r="182" spans="1:35">
      <c r="A182">
        <v>685.9</v>
      </c>
      <c r="B182" s="8">
        <v>0</v>
      </c>
      <c r="C182" s="9">
        <v>1</v>
      </c>
      <c r="D182" s="10">
        <f t="shared" si="23"/>
        <v>1</v>
      </c>
      <c r="E182">
        <f t="shared" si="24"/>
        <v>0</v>
      </c>
      <c r="F182">
        <f t="shared" si="25"/>
        <v>0.70650348667061125</v>
      </c>
      <c r="G182" s="8">
        <f t="shared" si="26"/>
        <v>0.70650348667061125</v>
      </c>
      <c r="H182" s="10">
        <f t="shared" si="27"/>
        <v>0.29349651332938875</v>
      </c>
      <c r="I182" s="8">
        <f t="shared" si="28"/>
        <v>-1.2258895194118449</v>
      </c>
      <c r="J182" s="10">
        <f t="shared" si="29"/>
        <v>0</v>
      </c>
      <c r="K182">
        <f t="shared" si="30"/>
        <v>2.4071955017663469</v>
      </c>
      <c r="AB182">
        <v>0.70302367568012669</v>
      </c>
      <c r="AC182">
        <v>1</v>
      </c>
      <c r="AD182">
        <v>1</v>
      </c>
      <c r="AE182">
        <f t="shared" si="33"/>
        <v>143</v>
      </c>
      <c r="AF182">
        <f t="shared" si="33"/>
        <v>43</v>
      </c>
      <c r="AG182">
        <f t="shared" si="31"/>
        <v>4.6666666666666634E-2</v>
      </c>
      <c r="AH182">
        <f t="shared" si="31"/>
        <v>0.71333333333333337</v>
      </c>
      <c r="AI182">
        <f t="shared" si="32"/>
        <v>4.7555555555555068E-3</v>
      </c>
    </row>
    <row r="183" spans="1:35">
      <c r="A183">
        <v>687.3</v>
      </c>
      <c r="B183" s="8">
        <v>0</v>
      </c>
      <c r="C183" s="9">
        <v>1</v>
      </c>
      <c r="D183" s="10">
        <f t="shared" si="23"/>
        <v>1</v>
      </c>
      <c r="E183">
        <f t="shared" si="24"/>
        <v>0</v>
      </c>
      <c r="F183">
        <f t="shared" si="25"/>
        <v>0.70995934511256054</v>
      </c>
      <c r="G183" s="8">
        <f t="shared" si="26"/>
        <v>0.70995934511256054</v>
      </c>
      <c r="H183" s="10">
        <f t="shared" si="27"/>
        <v>0.29004065488743946</v>
      </c>
      <c r="I183" s="8">
        <f t="shared" si="28"/>
        <v>-1.2377341765601817</v>
      </c>
      <c r="J183" s="10">
        <f t="shared" si="29"/>
        <v>0</v>
      </c>
      <c r="K183">
        <f t="shared" si="30"/>
        <v>2.4477925185629075</v>
      </c>
      <c r="AB183">
        <v>0.70650348667061125</v>
      </c>
      <c r="AC183">
        <v>1</v>
      </c>
      <c r="AD183">
        <v>0</v>
      </c>
      <c r="AE183">
        <f t="shared" si="33"/>
        <v>144</v>
      </c>
      <c r="AF183">
        <f t="shared" si="33"/>
        <v>43</v>
      </c>
      <c r="AG183">
        <f t="shared" si="31"/>
        <v>4.0000000000000036E-2</v>
      </c>
      <c r="AH183">
        <f t="shared" si="31"/>
        <v>0.71333333333333337</v>
      </c>
      <c r="AI183">
        <f t="shared" si="32"/>
        <v>4.7555555555555866E-3</v>
      </c>
    </row>
    <row r="184" spans="1:35">
      <c r="A184">
        <v>689.5</v>
      </c>
      <c r="B184" s="8">
        <v>0</v>
      </c>
      <c r="C184" s="9">
        <v>1</v>
      </c>
      <c r="D184" s="10">
        <f t="shared" si="23"/>
        <v>1</v>
      </c>
      <c r="E184">
        <f t="shared" si="24"/>
        <v>0</v>
      </c>
      <c r="F184">
        <f t="shared" si="25"/>
        <v>0.71534103170755758</v>
      </c>
      <c r="G184" s="8">
        <f t="shared" si="26"/>
        <v>0.71534103170755758</v>
      </c>
      <c r="H184" s="10">
        <f t="shared" si="27"/>
        <v>0.28465896829244242</v>
      </c>
      <c r="I184" s="8">
        <f t="shared" si="28"/>
        <v>-1.2564634176965299</v>
      </c>
      <c r="J184" s="10">
        <f t="shared" si="29"/>
        <v>0</v>
      </c>
      <c r="K184">
        <f t="shared" si="30"/>
        <v>2.5129755651072867</v>
      </c>
      <c r="AB184">
        <v>0.70995934511256054</v>
      </c>
      <c r="AC184">
        <v>1</v>
      </c>
      <c r="AD184">
        <v>0</v>
      </c>
      <c r="AE184">
        <f t="shared" si="33"/>
        <v>145</v>
      </c>
      <c r="AF184">
        <f t="shared" si="33"/>
        <v>43</v>
      </c>
      <c r="AG184">
        <f t="shared" si="31"/>
        <v>3.3333333333333326E-2</v>
      </c>
      <c r="AH184">
        <f t="shared" si="31"/>
        <v>0.71333333333333337</v>
      </c>
      <c r="AI184">
        <f t="shared" si="32"/>
        <v>4.7555555555555866E-3</v>
      </c>
    </row>
    <row r="185" spans="1:35">
      <c r="A185">
        <v>690.2</v>
      </c>
      <c r="B185" s="8">
        <v>0</v>
      </c>
      <c r="C185" s="9">
        <v>1</v>
      </c>
      <c r="D185" s="10">
        <f t="shared" si="23"/>
        <v>1</v>
      </c>
      <c r="E185">
        <f t="shared" si="24"/>
        <v>0</v>
      </c>
      <c r="F185">
        <f t="shared" si="25"/>
        <v>0.71704072370369709</v>
      </c>
      <c r="G185" s="8">
        <f t="shared" si="26"/>
        <v>0.71704072370369709</v>
      </c>
      <c r="H185" s="10">
        <f t="shared" si="27"/>
        <v>0.28295927629630291</v>
      </c>
      <c r="I185" s="8">
        <f t="shared" si="28"/>
        <v>-1.2624522917065637</v>
      </c>
      <c r="J185" s="10">
        <f t="shared" si="29"/>
        <v>0</v>
      </c>
      <c r="K185">
        <f t="shared" si="30"/>
        <v>2.5340774583860703</v>
      </c>
      <c r="AB185">
        <v>0.71534103170755758</v>
      </c>
      <c r="AC185">
        <v>1</v>
      </c>
      <c r="AD185">
        <v>0</v>
      </c>
      <c r="AE185">
        <f t="shared" si="33"/>
        <v>146</v>
      </c>
      <c r="AF185">
        <f t="shared" si="33"/>
        <v>43</v>
      </c>
      <c r="AG185">
        <f t="shared" si="31"/>
        <v>2.6666666666666616E-2</v>
      </c>
      <c r="AH185">
        <f t="shared" si="31"/>
        <v>0.71333333333333337</v>
      </c>
      <c r="AI185">
        <f t="shared" si="32"/>
        <v>4.7555555555555068E-3</v>
      </c>
    </row>
    <row r="186" spans="1:35">
      <c r="A186">
        <v>698.8</v>
      </c>
      <c r="B186" s="8">
        <v>1</v>
      </c>
      <c r="C186" s="9">
        <v>0</v>
      </c>
      <c r="D186" s="10">
        <f t="shared" si="23"/>
        <v>1</v>
      </c>
      <c r="E186">
        <f t="shared" si="24"/>
        <v>1</v>
      </c>
      <c r="F186">
        <f t="shared" si="25"/>
        <v>0.73741271581920542</v>
      </c>
      <c r="G186" s="8">
        <f t="shared" si="26"/>
        <v>0.73741271581920542</v>
      </c>
      <c r="H186" s="10">
        <f t="shared" si="27"/>
        <v>0.26258728418079458</v>
      </c>
      <c r="I186" s="8">
        <f t="shared" si="28"/>
        <v>-0.30460754920383132</v>
      </c>
      <c r="J186" s="10">
        <f t="shared" si="29"/>
        <v>100</v>
      </c>
      <c r="K186">
        <f t="shared" si="30"/>
        <v>0.35609269890210871</v>
      </c>
      <c r="AB186">
        <v>0.71704072370369709</v>
      </c>
      <c r="AC186">
        <v>1</v>
      </c>
      <c r="AD186">
        <v>0</v>
      </c>
      <c r="AE186">
        <f t="shared" si="33"/>
        <v>147</v>
      </c>
      <c r="AF186">
        <f t="shared" si="33"/>
        <v>43</v>
      </c>
      <c r="AG186">
        <f t="shared" si="31"/>
        <v>2.0000000000000018E-2</v>
      </c>
      <c r="AH186">
        <f t="shared" si="31"/>
        <v>0.71333333333333337</v>
      </c>
      <c r="AI186">
        <f t="shared" si="32"/>
        <v>0</v>
      </c>
    </row>
    <row r="187" spans="1:35">
      <c r="A187">
        <v>704.4</v>
      </c>
      <c r="B187" s="8">
        <v>1</v>
      </c>
      <c r="C187" s="9">
        <v>0</v>
      </c>
      <c r="D187" s="10">
        <f t="shared" si="23"/>
        <v>1</v>
      </c>
      <c r="E187">
        <f t="shared" si="24"/>
        <v>1</v>
      </c>
      <c r="F187">
        <f t="shared" si="25"/>
        <v>0.75015911899306775</v>
      </c>
      <c r="G187" s="8">
        <f t="shared" si="26"/>
        <v>0.75015911899306775</v>
      </c>
      <c r="H187" s="10">
        <f t="shared" si="27"/>
        <v>0.24984088100693225</v>
      </c>
      <c r="I187" s="8">
        <f t="shared" si="28"/>
        <v>-0.28746993629682255</v>
      </c>
      <c r="J187" s="10">
        <f t="shared" si="29"/>
        <v>100</v>
      </c>
      <c r="K187">
        <f t="shared" si="30"/>
        <v>0.33305051512576633</v>
      </c>
      <c r="AB187">
        <v>0.73741271581920542</v>
      </c>
      <c r="AC187">
        <v>0</v>
      </c>
      <c r="AD187">
        <v>1</v>
      </c>
      <c r="AE187">
        <f t="shared" si="33"/>
        <v>147</v>
      </c>
      <c r="AF187">
        <f t="shared" si="33"/>
        <v>44</v>
      </c>
      <c r="AG187">
        <f t="shared" si="31"/>
        <v>2.0000000000000018E-2</v>
      </c>
      <c r="AH187">
        <f t="shared" si="31"/>
        <v>0.70666666666666667</v>
      </c>
      <c r="AI187">
        <f t="shared" si="32"/>
        <v>0</v>
      </c>
    </row>
    <row r="188" spans="1:35">
      <c r="A188">
        <v>705.6</v>
      </c>
      <c r="B188" s="8">
        <v>1</v>
      </c>
      <c r="C188" s="9">
        <v>0</v>
      </c>
      <c r="D188" s="10">
        <f t="shared" si="23"/>
        <v>1</v>
      </c>
      <c r="E188">
        <f t="shared" si="24"/>
        <v>1</v>
      </c>
      <c r="F188">
        <f t="shared" si="25"/>
        <v>0.75283615467019116</v>
      </c>
      <c r="G188" s="8">
        <f t="shared" si="26"/>
        <v>0.75283615467019116</v>
      </c>
      <c r="H188" s="10">
        <f t="shared" si="27"/>
        <v>0.24716384532980884</v>
      </c>
      <c r="I188" s="8">
        <f t="shared" si="28"/>
        <v>-0.28390766493782676</v>
      </c>
      <c r="J188" s="10">
        <f t="shared" si="29"/>
        <v>100</v>
      </c>
      <c r="K188">
        <f t="shared" si="30"/>
        <v>0.32831027547831904</v>
      </c>
      <c r="AB188">
        <v>0.75015911899306775</v>
      </c>
      <c r="AC188">
        <v>0</v>
      </c>
      <c r="AD188">
        <v>1</v>
      </c>
      <c r="AE188">
        <f t="shared" si="33"/>
        <v>147</v>
      </c>
      <c r="AF188">
        <f t="shared" si="33"/>
        <v>45</v>
      </c>
      <c r="AG188">
        <f t="shared" si="31"/>
        <v>2.0000000000000018E-2</v>
      </c>
      <c r="AH188">
        <f t="shared" si="31"/>
        <v>0.7</v>
      </c>
      <c r="AI188">
        <f t="shared" si="32"/>
        <v>0</v>
      </c>
    </row>
    <row r="189" spans="1:35">
      <c r="A189">
        <v>710.6</v>
      </c>
      <c r="B189" s="8">
        <v>1</v>
      </c>
      <c r="C189" s="9">
        <v>0</v>
      </c>
      <c r="D189" s="10">
        <f t="shared" si="23"/>
        <v>1</v>
      </c>
      <c r="E189">
        <f t="shared" si="24"/>
        <v>1</v>
      </c>
      <c r="F189">
        <f t="shared" si="25"/>
        <v>0.76378168256749968</v>
      </c>
      <c r="G189" s="8">
        <f t="shared" si="26"/>
        <v>0.76378168256749968</v>
      </c>
      <c r="H189" s="10">
        <f t="shared" si="27"/>
        <v>0.23621831743250032</v>
      </c>
      <c r="I189" s="8">
        <f t="shared" si="28"/>
        <v>-0.26947328645328728</v>
      </c>
      <c r="J189" s="10">
        <f t="shared" si="29"/>
        <v>100</v>
      </c>
      <c r="K189">
        <f t="shared" si="30"/>
        <v>0.30927465638929408</v>
      </c>
      <c r="AB189">
        <v>0.75283615467019116</v>
      </c>
      <c r="AC189">
        <v>0</v>
      </c>
      <c r="AD189">
        <v>1</v>
      </c>
      <c r="AE189">
        <f t="shared" si="33"/>
        <v>147</v>
      </c>
      <c r="AF189">
        <f t="shared" si="33"/>
        <v>46</v>
      </c>
      <c r="AG189">
        <f t="shared" si="31"/>
        <v>2.0000000000000018E-2</v>
      </c>
      <c r="AH189">
        <f t="shared" si="31"/>
        <v>0.69333333333333336</v>
      </c>
      <c r="AI189">
        <f t="shared" si="32"/>
        <v>0</v>
      </c>
    </row>
    <row r="190" spans="1:35">
      <c r="A190">
        <v>712.8</v>
      </c>
      <c r="B190" s="8">
        <v>1</v>
      </c>
      <c r="C190" s="9">
        <v>0</v>
      </c>
      <c r="D190" s="10">
        <f t="shared" si="23"/>
        <v>1</v>
      </c>
      <c r="E190">
        <f t="shared" si="24"/>
        <v>1</v>
      </c>
      <c r="F190">
        <f t="shared" si="25"/>
        <v>0.76849035394174581</v>
      </c>
      <c r="G190" s="8">
        <f t="shared" si="26"/>
        <v>0.76849035394174581</v>
      </c>
      <c r="H190" s="10">
        <f t="shared" si="27"/>
        <v>0.23150964605825419</v>
      </c>
      <c r="I190" s="8">
        <f t="shared" si="28"/>
        <v>-0.2633272678822014</v>
      </c>
      <c r="J190" s="10">
        <f t="shared" si="29"/>
        <v>100</v>
      </c>
      <c r="K190">
        <f t="shared" si="30"/>
        <v>0.30125250742679255</v>
      </c>
      <c r="AB190">
        <v>0.76378168256749968</v>
      </c>
      <c r="AC190">
        <v>0</v>
      </c>
      <c r="AD190">
        <v>1</v>
      </c>
      <c r="AE190">
        <f t="shared" si="33"/>
        <v>147</v>
      </c>
      <c r="AF190">
        <f t="shared" si="33"/>
        <v>47</v>
      </c>
      <c r="AG190">
        <f t="shared" si="31"/>
        <v>2.0000000000000018E-2</v>
      </c>
      <c r="AH190">
        <f t="shared" si="31"/>
        <v>0.68666666666666665</v>
      </c>
      <c r="AI190">
        <f t="shared" si="32"/>
        <v>0</v>
      </c>
    </row>
    <row r="191" spans="1:35">
      <c r="A191">
        <v>713.3</v>
      </c>
      <c r="B191" s="8">
        <v>1</v>
      </c>
      <c r="C191" s="9">
        <v>0</v>
      </c>
      <c r="D191" s="10">
        <f t="shared" si="23"/>
        <v>1</v>
      </c>
      <c r="E191">
        <f t="shared" si="24"/>
        <v>1</v>
      </c>
      <c r="F191">
        <f t="shared" si="25"/>
        <v>0.76955131234792262</v>
      </c>
      <c r="G191" s="8">
        <f t="shared" si="26"/>
        <v>0.76955131234792262</v>
      </c>
      <c r="H191" s="10">
        <f t="shared" si="27"/>
        <v>0.23044868765207738</v>
      </c>
      <c r="I191" s="8">
        <f t="shared" si="28"/>
        <v>-0.2619476452130467</v>
      </c>
      <c r="J191" s="10">
        <f t="shared" si="29"/>
        <v>100</v>
      </c>
      <c r="K191">
        <f t="shared" si="30"/>
        <v>0.29945850777509814</v>
      </c>
      <c r="AB191">
        <v>0.76849035394174581</v>
      </c>
      <c r="AC191">
        <v>0</v>
      </c>
      <c r="AD191">
        <v>1</v>
      </c>
      <c r="AE191">
        <f t="shared" si="33"/>
        <v>147</v>
      </c>
      <c r="AF191">
        <f t="shared" si="33"/>
        <v>48</v>
      </c>
      <c r="AG191">
        <f t="shared" si="31"/>
        <v>2.0000000000000018E-2</v>
      </c>
      <c r="AH191">
        <f t="shared" si="31"/>
        <v>0.67999999999999994</v>
      </c>
      <c r="AI191">
        <f t="shared" si="32"/>
        <v>0</v>
      </c>
    </row>
    <row r="192" spans="1:35">
      <c r="A192">
        <v>716.6</v>
      </c>
      <c r="B192" s="8">
        <v>1</v>
      </c>
      <c r="C192" s="9">
        <v>0</v>
      </c>
      <c r="D192" s="10">
        <f t="shared" si="23"/>
        <v>1</v>
      </c>
      <c r="E192">
        <f t="shared" si="24"/>
        <v>1</v>
      </c>
      <c r="F192">
        <f t="shared" si="25"/>
        <v>0.77646799184609705</v>
      </c>
      <c r="G192" s="8">
        <f t="shared" si="26"/>
        <v>0.77646799184609705</v>
      </c>
      <c r="H192" s="10">
        <f t="shared" si="27"/>
        <v>0.22353200815390295</v>
      </c>
      <c r="I192" s="8">
        <f t="shared" si="28"/>
        <v>-0.25299985830405353</v>
      </c>
      <c r="J192" s="10">
        <f t="shared" si="29"/>
        <v>100</v>
      </c>
      <c r="K192">
        <f t="shared" si="30"/>
        <v>0.28788309434680343</v>
      </c>
      <c r="AB192">
        <v>0.76955131234792262</v>
      </c>
      <c r="AC192">
        <v>0</v>
      </c>
      <c r="AD192">
        <v>1</v>
      </c>
      <c r="AE192">
        <f t="shared" si="33"/>
        <v>147</v>
      </c>
      <c r="AF192">
        <f t="shared" si="33"/>
        <v>49</v>
      </c>
      <c r="AG192">
        <f t="shared" si="31"/>
        <v>2.0000000000000018E-2</v>
      </c>
      <c r="AH192">
        <f t="shared" si="31"/>
        <v>0.67333333333333334</v>
      </c>
      <c r="AI192">
        <f t="shared" si="32"/>
        <v>0</v>
      </c>
    </row>
    <row r="193" spans="1:35">
      <c r="A193">
        <v>725.5</v>
      </c>
      <c r="B193" s="8">
        <v>0</v>
      </c>
      <c r="C193" s="9">
        <v>1</v>
      </c>
      <c r="D193" s="10">
        <f t="shared" si="23"/>
        <v>1</v>
      </c>
      <c r="E193">
        <f t="shared" si="24"/>
        <v>0</v>
      </c>
      <c r="F193">
        <f t="shared" si="25"/>
        <v>0.79437787305485708</v>
      </c>
      <c r="G193" s="8">
        <f t="shared" si="26"/>
        <v>0.79437787305485708</v>
      </c>
      <c r="H193" s="10">
        <f t="shared" si="27"/>
        <v>0.20562212694514292</v>
      </c>
      <c r="I193" s="8">
        <f t="shared" si="28"/>
        <v>-1.5817151298633705</v>
      </c>
      <c r="J193" s="10">
        <f t="shared" si="29"/>
        <v>0</v>
      </c>
      <c r="K193">
        <f t="shared" si="30"/>
        <v>3.8632898358588901</v>
      </c>
      <c r="AB193">
        <v>0.77646799184609705</v>
      </c>
      <c r="AC193">
        <v>0</v>
      </c>
      <c r="AD193">
        <v>1</v>
      </c>
      <c r="AE193">
        <f t="shared" si="33"/>
        <v>147</v>
      </c>
      <c r="AF193">
        <f t="shared" si="33"/>
        <v>50</v>
      </c>
      <c r="AG193">
        <f t="shared" si="31"/>
        <v>2.0000000000000018E-2</v>
      </c>
      <c r="AH193">
        <f t="shared" si="31"/>
        <v>0.66666666666666674</v>
      </c>
      <c r="AI193">
        <f t="shared" si="32"/>
        <v>4.4444444444444739E-3</v>
      </c>
    </row>
    <row r="194" spans="1:35">
      <c r="A194">
        <v>728.2</v>
      </c>
      <c r="B194" s="8">
        <v>1</v>
      </c>
      <c r="C194" s="9">
        <v>0</v>
      </c>
      <c r="D194" s="10">
        <f t="shared" si="23"/>
        <v>1</v>
      </c>
      <c r="E194">
        <f t="shared" si="24"/>
        <v>1</v>
      </c>
      <c r="F194">
        <f t="shared" si="25"/>
        <v>0.7995962734740294</v>
      </c>
      <c r="G194" s="8">
        <f t="shared" si="26"/>
        <v>0.7995962734740294</v>
      </c>
      <c r="H194" s="10">
        <f t="shared" si="27"/>
        <v>0.2004037265259706</v>
      </c>
      <c r="I194" s="8">
        <f t="shared" si="28"/>
        <v>-0.22364833685445926</v>
      </c>
      <c r="J194" s="10">
        <f t="shared" si="29"/>
        <v>100</v>
      </c>
      <c r="K194">
        <f t="shared" si="30"/>
        <v>0.25063114120738789</v>
      </c>
      <c r="AB194">
        <v>0.79437787305485708</v>
      </c>
      <c r="AC194">
        <v>1</v>
      </c>
      <c r="AD194">
        <v>0</v>
      </c>
      <c r="AE194">
        <f t="shared" si="33"/>
        <v>148</v>
      </c>
      <c r="AF194">
        <f t="shared" si="33"/>
        <v>50</v>
      </c>
      <c r="AG194">
        <f t="shared" si="31"/>
        <v>1.3333333333333308E-2</v>
      </c>
      <c r="AH194">
        <f t="shared" si="31"/>
        <v>0.66666666666666674</v>
      </c>
      <c r="AI194">
        <f t="shared" si="32"/>
        <v>0</v>
      </c>
    </row>
    <row r="195" spans="1:35">
      <c r="A195">
        <v>732.4</v>
      </c>
      <c r="B195" s="8">
        <v>1</v>
      </c>
      <c r="C195" s="9">
        <v>0</v>
      </c>
      <c r="D195" s="10">
        <f t="shared" si="23"/>
        <v>1</v>
      </c>
      <c r="E195">
        <f t="shared" si="24"/>
        <v>1</v>
      </c>
      <c r="F195">
        <f t="shared" si="25"/>
        <v>0.80751535115350181</v>
      </c>
      <c r="G195" s="8">
        <f t="shared" si="26"/>
        <v>0.80751535115350181</v>
      </c>
      <c r="H195" s="10">
        <f t="shared" si="27"/>
        <v>0.19248464884649819</v>
      </c>
      <c r="I195" s="8">
        <f t="shared" si="28"/>
        <v>-0.2137932133496159</v>
      </c>
      <c r="J195" s="10">
        <f t="shared" si="29"/>
        <v>100</v>
      </c>
      <c r="K195">
        <f t="shared" si="30"/>
        <v>0.2383665506439499</v>
      </c>
      <c r="AB195">
        <v>0.7995962734740294</v>
      </c>
      <c r="AC195">
        <v>0</v>
      </c>
      <c r="AD195">
        <v>1</v>
      </c>
      <c r="AE195">
        <f t="shared" si="33"/>
        <v>148</v>
      </c>
      <c r="AF195">
        <f t="shared" si="33"/>
        <v>51</v>
      </c>
      <c r="AG195">
        <f t="shared" si="31"/>
        <v>1.3333333333333308E-2</v>
      </c>
      <c r="AH195">
        <f t="shared" si="31"/>
        <v>0.65999999999999992</v>
      </c>
      <c r="AI195">
        <f t="shared" si="32"/>
        <v>0</v>
      </c>
    </row>
    <row r="196" spans="1:35">
      <c r="A196">
        <v>736.9</v>
      </c>
      <c r="B196" s="8">
        <v>1</v>
      </c>
      <c r="C196" s="9">
        <v>0</v>
      </c>
      <c r="D196" s="10">
        <f t="shared" si="23"/>
        <v>1</v>
      </c>
      <c r="E196">
        <f t="shared" si="24"/>
        <v>1</v>
      </c>
      <c r="F196">
        <f t="shared" si="25"/>
        <v>0.81573312105587248</v>
      </c>
      <c r="G196" s="8">
        <f t="shared" si="26"/>
        <v>0.81573312105587248</v>
      </c>
      <c r="H196" s="10">
        <f t="shared" si="27"/>
        <v>0.18426687894412752</v>
      </c>
      <c r="I196" s="8">
        <f t="shared" si="28"/>
        <v>-0.20366803504257619</v>
      </c>
      <c r="J196" s="10">
        <f t="shared" si="29"/>
        <v>100</v>
      </c>
      <c r="K196">
        <f t="shared" si="30"/>
        <v>0.22589113300391098</v>
      </c>
      <c r="AB196">
        <v>0.80751535115350181</v>
      </c>
      <c r="AC196">
        <v>0</v>
      </c>
      <c r="AD196">
        <v>1</v>
      </c>
      <c r="AE196">
        <f t="shared" si="33"/>
        <v>148</v>
      </c>
      <c r="AF196">
        <f t="shared" si="33"/>
        <v>52</v>
      </c>
      <c r="AG196">
        <f t="shared" si="31"/>
        <v>1.3333333333333308E-2</v>
      </c>
      <c r="AH196">
        <f t="shared" si="31"/>
        <v>0.65333333333333332</v>
      </c>
      <c r="AI196">
        <f t="shared" si="32"/>
        <v>0</v>
      </c>
    </row>
    <row r="197" spans="1:35">
      <c r="A197">
        <v>744.9</v>
      </c>
      <c r="B197" s="8">
        <v>1</v>
      </c>
      <c r="C197" s="9">
        <v>0</v>
      </c>
      <c r="D197" s="10">
        <f t="shared" ref="D197:D260" si="34">B197+C197</f>
        <v>1</v>
      </c>
      <c r="E197">
        <f t="shared" ref="E197:E260" si="35">IF(D197=0,"",B197/D197)</f>
        <v>1</v>
      </c>
      <c r="F197">
        <f t="shared" ref="F197:F260" si="36">1/(1+EXP(-$M$5-$M$6*A197))</f>
        <v>0.82966700760385337</v>
      </c>
      <c r="G197" s="8">
        <f t="shared" ref="G197:G260" si="37">D197*F197</f>
        <v>0.82966700760385337</v>
      </c>
      <c r="H197" s="10">
        <f t="shared" ref="H197:H260" si="38">D197-G197</f>
        <v>0.17033299239614663</v>
      </c>
      <c r="I197" s="8">
        <f t="shared" ref="I197:I260" si="39">IFERROR(D197*(E197*LN(F197)+(1-E197)*LN(1-F197)),0)</f>
        <v>-0.18673085435001113</v>
      </c>
      <c r="J197" s="10">
        <f t="shared" ref="J197:J260" si="40">100*IF(F197&gt;=$X$10,B197/D197,C197/D197)</f>
        <v>100</v>
      </c>
      <c r="K197">
        <f t="shared" ref="K197:K260" si="41">IFERROR((B197-G197)^2/G197+(C197-H197)^2/H197,0)</f>
        <v>0.20530283937417537</v>
      </c>
      <c r="AB197">
        <v>0.81573312105587248</v>
      </c>
      <c r="AC197">
        <v>0</v>
      </c>
      <c r="AD197">
        <v>1</v>
      </c>
      <c r="AE197">
        <f t="shared" si="33"/>
        <v>148</v>
      </c>
      <c r="AF197">
        <f t="shared" si="33"/>
        <v>53</v>
      </c>
      <c r="AG197">
        <f t="shared" ref="AG197:AH260" si="42">1-AE197/AE$293</f>
        <v>1.3333333333333308E-2</v>
      </c>
      <c r="AH197">
        <f t="shared" si="42"/>
        <v>0.64666666666666672</v>
      </c>
      <c r="AI197">
        <f t="shared" ref="AI197:AI260" si="43">(AG197-AG198)*AH197</f>
        <v>0</v>
      </c>
    </row>
    <row r="198" spans="1:35">
      <c r="A198">
        <v>748.9</v>
      </c>
      <c r="B198" s="8">
        <v>1</v>
      </c>
      <c r="C198" s="9">
        <v>0</v>
      </c>
      <c r="D198" s="10">
        <f t="shared" si="34"/>
        <v>1</v>
      </c>
      <c r="E198">
        <f t="shared" si="35"/>
        <v>1</v>
      </c>
      <c r="F198">
        <f t="shared" si="36"/>
        <v>0.83631378791586541</v>
      </c>
      <c r="G198" s="8">
        <f t="shared" si="37"/>
        <v>0.83631378791586541</v>
      </c>
      <c r="H198" s="10">
        <f t="shared" si="38"/>
        <v>0.16368621208413459</v>
      </c>
      <c r="I198" s="8">
        <f t="shared" si="39"/>
        <v>-0.17875139192455375</v>
      </c>
      <c r="J198" s="10">
        <f t="shared" si="40"/>
        <v>100</v>
      </c>
      <c r="K198">
        <f t="shared" si="41"/>
        <v>0.1957234407100337</v>
      </c>
      <c r="AB198">
        <v>0.82966700760385337</v>
      </c>
      <c r="AC198">
        <v>0</v>
      </c>
      <c r="AD198">
        <v>1</v>
      </c>
      <c r="AE198">
        <f t="shared" ref="AE198:AF261" si="44">AE197+AC198</f>
        <v>148</v>
      </c>
      <c r="AF198">
        <f t="shared" si="44"/>
        <v>54</v>
      </c>
      <c r="AG198">
        <f t="shared" si="42"/>
        <v>1.3333333333333308E-2</v>
      </c>
      <c r="AH198">
        <f t="shared" si="42"/>
        <v>0.64</v>
      </c>
      <c r="AI198">
        <f t="shared" si="43"/>
        <v>0</v>
      </c>
    </row>
    <row r="199" spans="1:35">
      <c r="A199">
        <v>758.6</v>
      </c>
      <c r="B199" s="8">
        <v>1</v>
      </c>
      <c r="C199" s="9">
        <v>0</v>
      </c>
      <c r="D199" s="10">
        <f t="shared" si="34"/>
        <v>1</v>
      </c>
      <c r="E199">
        <f t="shared" si="35"/>
        <v>1</v>
      </c>
      <c r="F199">
        <f t="shared" si="36"/>
        <v>0.85156486847017421</v>
      </c>
      <c r="G199" s="8">
        <f t="shared" si="37"/>
        <v>0.85156486847017421</v>
      </c>
      <c r="H199" s="10">
        <f t="shared" si="38"/>
        <v>0.14843513152982579</v>
      </c>
      <c r="I199" s="8">
        <f t="shared" si="39"/>
        <v>-0.16067960037156795</v>
      </c>
      <c r="J199" s="10">
        <f t="shared" si="40"/>
        <v>100</v>
      </c>
      <c r="K199">
        <f t="shared" si="41"/>
        <v>0.17430866047408422</v>
      </c>
      <c r="AB199">
        <v>0.83631378791586541</v>
      </c>
      <c r="AC199">
        <v>0</v>
      </c>
      <c r="AD199">
        <v>1</v>
      </c>
      <c r="AE199">
        <f t="shared" si="44"/>
        <v>148</v>
      </c>
      <c r="AF199">
        <f t="shared" si="44"/>
        <v>55</v>
      </c>
      <c r="AG199">
        <f t="shared" si="42"/>
        <v>1.3333333333333308E-2</v>
      </c>
      <c r="AH199">
        <f t="shared" si="42"/>
        <v>0.6333333333333333</v>
      </c>
      <c r="AI199">
        <f t="shared" si="43"/>
        <v>0</v>
      </c>
    </row>
    <row r="200" spans="1:35">
      <c r="A200">
        <v>761.3</v>
      </c>
      <c r="B200" s="8">
        <v>1</v>
      </c>
      <c r="C200" s="9">
        <v>0</v>
      </c>
      <c r="D200" s="10">
        <f t="shared" si="34"/>
        <v>1</v>
      </c>
      <c r="E200">
        <f t="shared" si="35"/>
        <v>1</v>
      </c>
      <c r="F200">
        <f t="shared" si="36"/>
        <v>0.85559576937774595</v>
      </c>
      <c r="G200" s="8">
        <f t="shared" si="37"/>
        <v>0.85559576937774595</v>
      </c>
      <c r="H200" s="10">
        <f t="shared" si="38"/>
        <v>0.14440423062225405</v>
      </c>
      <c r="I200" s="8">
        <f t="shared" si="39"/>
        <v>-0.15595724641240158</v>
      </c>
      <c r="J200" s="10">
        <f t="shared" si="40"/>
        <v>100</v>
      </c>
      <c r="K200">
        <f t="shared" si="41"/>
        <v>0.16877623264462346</v>
      </c>
      <c r="AB200">
        <v>0.85156486847017421</v>
      </c>
      <c r="AC200">
        <v>0</v>
      </c>
      <c r="AD200">
        <v>1</v>
      </c>
      <c r="AE200">
        <f t="shared" si="44"/>
        <v>148</v>
      </c>
      <c r="AF200">
        <f t="shared" si="44"/>
        <v>56</v>
      </c>
      <c r="AG200">
        <f t="shared" si="42"/>
        <v>1.3333333333333308E-2</v>
      </c>
      <c r="AH200">
        <f t="shared" si="42"/>
        <v>0.62666666666666671</v>
      </c>
      <c r="AI200">
        <f t="shared" si="43"/>
        <v>0</v>
      </c>
    </row>
    <row r="201" spans="1:35">
      <c r="A201">
        <v>761.7</v>
      </c>
      <c r="B201" s="8">
        <v>0</v>
      </c>
      <c r="C201" s="9">
        <v>1</v>
      </c>
      <c r="D201" s="10">
        <f t="shared" si="34"/>
        <v>1</v>
      </c>
      <c r="E201">
        <f t="shared" si="35"/>
        <v>0</v>
      </c>
      <c r="F201">
        <f t="shared" si="36"/>
        <v>0.85618513994390844</v>
      </c>
      <c r="G201" s="8">
        <f t="shared" si="37"/>
        <v>0.85618513994390844</v>
      </c>
      <c r="H201" s="10">
        <f t="shared" si="38"/>
        <v>0.14381486005609156</v>
      </c>
      <c r="I201" s="8">
        <f t="shared" si="39"/>
        <v>-1.9392285006747627</v>
      </c>
      <c r="J201" s="10">
        <f t="shared" si="40"/>
        <v>0</v>
      </c>
      <c r="K201">
        <f t="shared" si="41"/>
        <v>5.9533843693897399</v>
      </c>
      <c r="AB201">
        <v>0.85559576937774595</v>
      </c>
      <c r="AC201">
        <v>0</v>
      </c>
      <c r="AD201">
        <v>1</v>
      </c>
      <c r="AE201">
        <f t="shared" si="44"/>
        <v>148</v>
      </c>
      <c r="AF201">
        <f t="shared" si="44"/>
        <v>57</v>
      </c>
      <c r="AG201">
        <f t="shared" si="42"/>
        <v>1.3333333333333308E-2</v>
      </c>
      <c r="AH201">
        <f t="shared" si="42"/>
        <v>0.62</v>
      </c>
      <c r="AI201">
        <f t="shared" si="43"/>
        <v>4.133333333333291E-3</v>
      </c>
    </row>
    <row r="202" spans="1:35">
      <c r="A202">
        <v>766.6</v>
      </c>
      <c r="B202" s="8">
        <v>1</v>
      </c>
      <c r="C202" s="9">
        <v>0</v>
      </c>
      <c r="D202" s="10">
        <f t="shared" si="34"/>
        <v>1</v>
      </c>
      <c r="E202">
        <f t="shared" si="35"/>
        <v>1</v>
      </c>
      <c r="F202">
        <f t="shared" si="36"/>
        <v>0.86324347906549714</v>
      </c>
      <c r="G202" s="8">
        <f t="shared" si="37"/>
        <v>0.86324347906549714</v>
      </c>
      <c r="H202" s="10">
        <f t="shared" si="38"/>
        <v>0.13675652093450286</v>
      </c>
      <c r="I202" s="8">
        <f t="shared" si="39"/>
        <v>-0.14705849667569862</v>
      </c>
      <c r="J202" s="10">
        <f t="shared" si="40"/>
        <v>100</v>
      </c>
      <c r="K202">
        <f t="shared" si="41"/>
        <v>0.15842172486787667</v>
      </c>
      <c r="AB202">
        <v>0.85618513994390844</v>
      </c>
      <c r="AC202">
        <v>1</v>
      </c>
      <c r="AD202">
        <v>0</v>
      </c>
      <c r="AE202">
        <f t="shared" si="44"/>
        <v>149</v>
      </c>
      <c r="AF202">
        <f t="shared" si="44"/>
        <v>57</v>
      </c>
      <c r="AG202">
        <f t="shared" si="42"/>
        <v>6.6666666666667096E-3</v>
      </c>
      <c r="AH202">
        <f t="shared" si="42"/>
        <v>0.62</v>
      </c>
      <c r="AI202">
        <f t="shared" si="43"/>
        <v>0</v>
      </c>
    </row>
    <row r="203" spans="1:35">
      <c r="A203">
        <v>773.5</v>
      </c>
      <c r="B203" s="8">
        <v>1</v>
      </c>
      <c r="C203" s="9">
        <v>0</v>
      </c>
      <c r="D203" s="10">
        <f t="shared" si="34"/>
        <v>1</v>
      </c>
      <c r="E203">
        <f t="shared" si="35"/>
        <v>1</v>
      </c>
      <c r="F203">
        <f t="shared" si="36"/>
        <v>0.87268620808971697</v>
      </c>
      <c r="G203" s="8">
        <f t="shared" si="37"/>
        <v>0.87268620808971697</v>
      </c>
      <c r="H203" s="10">
        <f t="shared" si="38"/>
        <v>0.12731379191028303</v>
      </c>
      <c r="I203" s="8">
        <f t="shared" si="39"/>
        <v>-0.1361792286621506</v>
      </c>
      <c r="J203" s="10">
        <f t="shared" si="40"/>
        <v>100</v>
      </c>
      <c r="K203">
        <f t="shared" si="41"/>
        <v>0.14588725103032046</v>
      </c>
      <c r="AB203">
        <v>0.86324347906549714</v>
      </c>
      <c r="AC203">
        <v>0</v>
      </c>
      <c r="AD203">
        <v>1</v>
      </c>
      <c r="AE203">
        <f t="shared" si="44"/>
        <v>149</v>
      </c>
      <c r="AF203">
        <f t="shared" si="44"/>
        <v>58</v>
      </c>
      <c r="AG203">
        <f t="shared" si="42"/>
        <v>6.6666666666667096E-3</v>
      </c>
      <c r="AH203">
        <f t="shared" si="42"/>
        <v>0.61333333333333329</v>
      </c>
      <c r="AI203">
        <f t="shared" si="43"/>
        <v>0</v>
      </c>
    </row>
    <row r="204" spans="1:35">
      <c r="A204">
        <v>781</v>
      </c>
      <c r="B204" s="8">
        <v>1</v>
      </c>
      <c r="C204" s="9">
        <v>0</v>
      </c>
      <c r="D204" s="10">
        <f t="shared" si="34"/>
        <v>1</v>
      </c>
      <c r="E204">
        <f t="shared" si="35"/>
        <v>1</v>
      </c>
      <c r="F204">
        <f t="shared" si="36"/>
        <v>0.88231268603606849</v>
      </c>
      <c r="G204" s="8">
        <f t="shared" si="37"/>
        <v>0.88231268603606849</v>
      </c>
      <c r="H204" s="10">
        <f t="shared" si="38"/>
        <v>0.11768731396393151</v>
      </c>
      <c r="I204" s="8">
        <f t="shared" si="39"/>
        <v>-0.12520876648719928</v>
      </c>
      <c r="J204" s="10">
        <f t="shared" si="40"/>
        <v>100</v>
      </c>
      <c r="K204">
        <f t="shared" si="41"/>
        <v>0.13338504118382416</v>
      </c>
      <c r="AB204">
        <v>0.87268620808971697</v>
      </c>
      <c r="AC204">
        <v>0</v>
      </c>
      <c r="AD204">
        <v>1</v>
      </c>
      <c r="AE204">
        <f t="shared" si="44"/>
        <v>149</v>
      </c>
      <c r="AF204">
        <f t="shared" si="44"/>
        <v>59</v>
      </c>
      <c r="AG204">
        <f t="shared" si="42"/>
        <v>6.6666666666667096E-3</v>
      </c>
      <c r="AH204">
        <f t="shared" si="42"/>
        <v>0.60666666666666669</v>
      </c>
      <c r="AI204">
        <f t="shared" si="43"/>
        <v>0</v>
      </c>
    </row>
    <row r="205" spans="1:35">
      <c r="A205">
        <v>782.6</v>
      </c>
      <c r="B205" s="8">
        <v>1</v>
      </c>
      <c r="C205" s="9">
        <v>0</v>
      </c>
      <c r="D205" s="10">
        <f t="shared" si="34"/>
        <v>1</v>
      </c>
      <c r="E205">
        <f t="shared" si="35"/>
        <v>1</v>
      </c>
      <c r="F205">
        <f t="shared" si="36"/>
        <v>0.88428290771421658</v>
      </c>
      <c r="G205" s="8">
        <f t="shared" si="37"/>
        <v>0.88428290771421658</v>
      </c>
      <c r="H205" s="10">
        <f t="shared" si="38"/>
        <v>0.11571709228578342</v>
      </c>
      <c r="I205" s="8">
        <f t="shared" si="39"/>
        <v>-0.12297823619267942</v>
      </c>
      <c r="J205" s="10">
        <f t="shared" si="40"/>
        <v>100</v>
      </c>
      <c r="K205">
        <f t="shared" si="41"/>
        <v>0.13085980886467724</v>
      </c>
      <c r="AB205">
        <v>0.88231268603606849</v>
      </c>
      <c r="AC205">
        <v>0</v>
      </c>
      <c r="AD205">
        <v>1</v>
      </c>
      <c r="AE205">
        <f t="shared" si="44"/>
        <v>149</v>
      </c>
      <c r="AF205">
        <f t="shared" si="44"/>
        <v>60</v>
      </c>
      <c r="AG205">
        <f t="shared" si="42"/>
        <v>6.6666666666667096E-3</v>
      </c>
      <c r="AH205">
        <f t="shared" si="42"/>
        <v>0.6</v>
      </c>
      <c r="AI205">
        <f t="shared" si="43"/>
        <v>0</v>
      </c>
    </row>
    <row r="206" spans="1:35">
      <c r="A206">
        <v>782.7</v>
      </c>
      <c r="B206" s="8">
        <v>1</v>
      </c>
      <c r="C206" s="9">
        <v>0</v>
      </c>
      <c r="D206" s="10">
        <f t="shared" si="34"/>
        <v>1</v>
      </c>
      <c r="E206">
        <f t="shared" si="35"/>
        <v>1</v>
      </c>
      <c r="F206">
        <f t="shared" si="36"/>
        <v>0.88440508976523036</v>
      </c>
      <c r="G206" s="8">
        <f t="shared" si="37"/>
        <v>0.88440508976523036</v>
      </c>
      <c r="H206" s="10">
        <f t="shared" si="38"/>
        <v>0.11559491023476964</v>
      </c>
      <c r="I206" s="8">
        <f t="shared" si="39"/>
        <v>-0.12284007496652505</v>
      </c>
      <c r="J206" s="10">
        <f t="shared" si="40"/>
        <v>100</v>
      </c>
      <c r="K206">
        <f t="shared" si="41"/>
        <v>0.13070357867960131</v>
      </c>
      <c r="AB206">
        <v>0.88428290771421658</v>
      </c>
      <c r="AC206">
        <v>0</v>
      </c>
      <c r="AD206">
        <v>1</v>
      </c>
      <c r="AE206">
        <f t="shared" si="44"/>
        <v>149</v>
      </c>
      <c r="AF206">
        <f t="shared" si="44"/>
        <v>61</v>
      </c>
      <c r="AG206">
        <f t="shared" si="42"/>
        <v>6.6666666666667096E-3</v>
      </c>
      <c r="AH206">
        <f t="shared" si="42"/>
        <v>0.59333333333333327</v>
      </c>
      <c r="AI206">
        <f t="shared" si="43"/>
        <v>0</v>
      </c>
    </row>
    <row r="207" spans="1:35">
      <c r="A207">
        <v>797.8</v>
      </c>
      <c r="B207" s="8">
        <v>1</v>
      </c>
      <c r="C207" s="9">
        <v>0</v>
      </c>
      <c r="D207" s="10">
        <f t="shared" si="34"/>
        <v>1</v>
      </c>
      <c r="E207">
        <f t="shared" si="35"/>
        <v>1</v>
      </c>
      <c r="F207">
        <f t="shared" si="36"/>
        <v>0.90160673015876425</v>
      </c>
      <c r="G207" s="8">
        <f t="shared" si="37"/>
        <v>0.90160673015876425</v>
      </c>
      <c r="H207" s="10">
        <f t="shared" si="38"/>
        <v>9.8393269841235753E-2</v>
      </c>
      <c r="I207" s="8">
        <f t="shared" si="39"/>
        <v>-0.1035768516007973</v>
      </c>
      <c r="J207" s="10">
        <f t="shared" si="40"/>
        <v>100</v>
      </c>
      <c r="K207">
        <f t="shared" si="41"/>
        <v>0.10913102858483503</v>
      </c>
      <c r="AB207">
        <v>0.88440508976523036</v>
      </c>
      <c r="AC207">
        <v>0</v>
      </c>
      <c r="AD207">
        <v>1</v>
      </c>
      <c r="AE207">
        <f t="shared" si="44"/>
        <v>149</v>
      </c>
      <c r="AF207">
        <f t="shared" si="44"/>
        <v>62</v>
      </c>
      <c r="AG207">
        <f t="shared" si="42"/>
        <v>6.6666666666667096E-3</v>
      </c>
      <c r="AH207">
        <f t="shared" si="42"/>
        <v>0.58666666666666667</v>
      </c>
      <c r="AI207">
        <f t="shared" si="43"/>
        <v>0</v>
      </c>
    </row>
    <row r="208" spans="1:35">
      <c r="A208">
        <v>798.8</v>
      </c>
      <c r="B208" s="8">
        <v>1</v>
      </c>
      <c r="C208" s="9">
        <v>0</v>
      </c>
      <c r="D208" s="10">
        <f t="shared" si="34"/>
        <v>1</v>
      </c>
      <c r="E208">
        <f t="shared" si="35"/>
        <v>1</v>
      </c>
      <c r="F208">
        <f t="shared" si="36"/>
        <v>0.90266140084307211</v>
      </c>
      <c r="G208" s="8">
        <f t="shared" si="37"/>
        <v>0.90266140084307211</v>
      </c>
      <c r="H208" s="10">
        <f t="shared" si="38"/>
        <v>9.7338599156927885E-2</v>
      </c>
      <c r="I208" s="8">
        <f t="shared" si="39"/>
        <v>-0.10240776726537143</v>
      </c>
      <c r="J208" s="10">
        <f t="shared" si="40"/>
        <v>100</v>
      </c>
      <c r="K208">
        <f t="shared" si="41"/>
        <v>0.10783511853505102</v>
      </c>
      <c r="AB208">
        <v>0.90160673015876425</v>
      </c>
      <c r="AC208">
        <v>0</v>
      </c>
      <c r="AD208">
        <v>1</v>
      </c>
      <c r="AE208">
        <f t="shared" si="44"/>
        <v>149</v>
      </c>
      <c r="AF208">
        <f t="shared" si="44"/>
        <v>63</v>
      </c>
      <c r="AG208">
        <f t="shared" si="42"/>
        <v>6.6666666666667096E-3</v>
      </c>
      <c r="AH208">
        <f t="shared" si="42"/>
        <v>0.58000000000000007</v>
      </c>
      <c r="AI208">
        <f t="shared" si="43"/>
        <v>0</v>
      </c>
    </row>
    <row r="209" spans="1:35">
      <c r="A209">
        <v>805.1</v>
      </c>
      <c r="B209" s="8">
        <v>1</v>
      </c>
      <c r="C209" s="9">
        <v>0</v>
      </c>
      <c r="D209" s="10">
        <f t="shared" si="34"/>
        <v>1</v>
      </c>
      <c r="E209">
        <f t="shared" si="35"/>
        <v>1</v>
      </c>
      <c r="F209">
        <f t="shared" si="36"/>
        <v>0.90907651394850997</v>
      </c>
      <c r="G209" s="8">
        <f t="shared" si="37"/>
        <v>0.90907651394850997</v>
      </c>
      <c r="H209" s="10">
        <f t="shared" si="38"/>
        <v>9.0923486051490032E-2</v>
      </c>
      <c r="I209" s="8">
        <f t="shared" si="39"/>
        <v>-9.5326014586333399E-2</v>
      </c>
      <c r="J209" s="10">
        <f t="shared" si="40"/>
        <v>100</v>
      </c>
      <c r="K209">
        <f t="shared" si="41"/>
        <v>0.10001741839811729</v>
      </c>
      <c r="AB209">
        <v>0.90266140084307211</v>
      </c>
      <c r="AC209">
        <v>0</v>
      </c>
      <c r="AD209">
        <v>1</v>
      </c>
      <c r="AE209">
        <f t="shared" si="44"/>
        <v>149</v>
      </c>
      <c r="AF209">
        <f t="shared" si="44"/>
        <v>64</v>
      </c>
      <c r="AG209">
        <f t="shared" si="42"/>
        <v>6.6666666666667096E-3</v>
      </c>
      <c r="AH209">
        <f t="shared" si="42"/>
        <v>0.57333333333333325</v>
      </c>
      <c r="AI209">
        <f t="shared" si="43"/>
        <v>0</v>
      </c>
    </row>
    <row r="210" spans="1:35">
      <c r="A210">
        <v>807.2</v>
      </c>
      <c r="B210" s="8">
        <v>1</v>
      </c>
      <c r="C210" s="9">
        <v>0</v>
      </c>
      <c r="D210" s="10">
        <f t="shared" si="34"/>
        <v>1</v>
      </c>
      <c r="E210">
        <f t="shared" si="35"/>
        <v>1</v>
      </c>
      <c r="F210">
        <f t="shared" si="36"/>
        <v>0.91112889119112428</v>
      </c>
      <c r="G210" s="8">
        <f t="shared" si="37"/>
        <v>0.91112889119112428</v>
      </c>
      <c r="H210" s="10">
        <f t="shared" si="38"/>
        <v>8.8871108808875721E-2</v>
      </c>
      <c r="I210" s="8">
        <f t="shared" si="39"/>
        <v>-9.3070908534455987E-2</v>
      </c>
      <c r="J210" s="10">
        <f t="shared" si="40"/>
        <v>100</v>
      </c>
      <c r="K210">
        <f t="shared" si="41"/>
        <v>9.7539557430446525E-2</v>
      </c>
      <c r="AB210">
        <v>0.90907651394850997</v>
      </c>
      <c r="AC210">
        <v>0</v>
      </c>
      <c r="AD210">
        <v>1</v>
      </c>
      <c r="AE210">
        <f t="shared" si="44"/>
        <v>149</v>
      </c>
      <c r="AF210">
        <f t="shared" si="44"/>
        <v>65</v>
      </c>
      <c r="AG210">
        <f t="shared" si="42"/>
        <v>6.6666666666667096E-3</v>
      </c>
      <c r="AH210">
        <f t="shared" si="42"/>
        <v>0.56666666666666665</v>
      </c>
      <c r="AI210">
        <f t="shared" si="43"/>
        <v>0</v>
      </c>
    </row>
    <row r="211" spans="1:35">
      <c r="A211">
        <v>809.8</v>
      </c>
      <c r="B211" s="8">
        <v>1</v>
      </c>
      <c r="C211" s="9">
        <v>0</v>
      </c>
      <c r="D211" s="10">
        <f t="shared" si="34"/>
        <v>1</v>
      </c>
      <c r="E211">
        <f t="shared" si="35"/>
        <v>1</v>
      </c>
      <c r="F211">
        <f t="shared" si="36"/>
        <v>0.91361194869940032</v>
      </c>
      <c r="G211" s="8">
        <f t="shared" si="37"/>
        <v>0.91361194869940032</v>
      </c>
      <c r="H211" s="10">
        <f t="shared" si="38"/>
        <v>8.6388051300599678E-2</v>
      </c>
      <c r="I211" s="8">
        <f t="shared" si="39"/>
        <v>-9.0349361466923378E-2</v>
      </c>
      <c r="J211" s="10">
        <f t="shared" si="40"/>
        <v>100</v>
      </c>
      <c r="K211">
        <f t="shared" si="41"/>
        <v>9.4556612819676866E-2</v>
      </c>
      <c r="AB211">
        <v>0.91112889119112428</v>
      </c>
      <c r="AC211">
        <v>0</v>
      </c>
      <c r="AD211">
        <v>1</v>
      </c>
      <c r="AE211">
        <f t="shared" si="44"/>
        <v>149</v>
      </c>
      <c r="AF211">
        <f t="shared" si="44"/>
        <v>66</v>
      </c>
      <c r="AG211">
        <f t="shared" si="42"/>
        <v>6.6666666666667096E-3</v>
      </c>
      <c r="AH211">
        <f t="shared" si="42"/>
        <v>0.56000000000000005</v>
      </c>
      <c r="AI211">
        <f t="shared" si="43"/>
        <v>0</v>
      </c>
    </row>
    <row r="212" spans="1:35">
      <c r="A212">
        <v>813</v>
      </c>
      <c r="B212" s="8">
        <v>1</v>
      </c>
      <c r="C212" s="9">
        <v>0</v>
      </c>
      <c r="D212" s="10">
        <f t="shared" si="34"/>
        <v>1</v>
      </c>
      <c r="E212">
        <f t="shared" si="35"/>
        <v>1</v>
      </c>
      <c r="F212">
        <f t="shared" si="36"/>
        <v>0.91658168898874992</v>
      </c>
      <c r="G212" s="8">
        <f t="shared" si="37"/>
        <v>0.91658168898874992</v>
      </c>
      <c r="H212" s="10">
        <f t="shared" si="38"/>
        <v>8.3418311011250079E-2</v>
      </c>
      <c r="I212" s="8">
        <f t="shared" si="39"/>
        <v>-8.7104084208174878E-2</v>
      </c>
      <c r="J212" s="10">
        <f t="shared" si="40"/>
        <v>100</v>
      </c>
      <c r="K212">
        <f t="shared" si="41"/>
        <v>9.1010230744718659E-2</v>
      </c>
      <c r="AB212">
        <v>0.91361194869940032</v>
      </c>
      <c r="AC212">
        <v>0</v>
      </c>
      <c r="AD212">
        <v>1</v>
      </c>
      <c r="AE212">
        <f t="shared" si="44"/>
        <v>149</v>
      </c>
      <c r="AF212">
        <f t="shared" si="44"/>
        <v>67</v>
      </c>
      <c r="AG212">
        <f t="shared" si="42"/>
        <v>6.6666666666667096E-3</v>
      </c>
      <c r="AH212">
        <f t="shared" si="42"/>
        <v>0.55333333333333334</v>
      </c>
      <c r="AI212">
        <f t="shared" si="43"/>
        <v>0</v>
      </c>
    </row>
    <row r="213" spans="1:35">
      <c r="A213">
        <v>817.7</v>
      </c>
      <c r="B213" s="8">
        <v>1</v>
      </c>
      <c r="C213" s="9">
        <v>0</v>
      </c>
      <c r="D213" s="10">
        <f t="shared" si="34"/>
        <v>1</v>
      </c>
      <c r="E213">
        <f t="shared" si="35"/>
        <v>1</v>
      </c>
      <c r="F213">
        <f t="shared" si="36"/>
        <v>0.92077537744003879</v>
      </c>
      <c r="G213" s="8">
        <f t="shared" si="37"/>
        <v>0.92077537744003879</v>
      </c>
      <c r="H213" s="10">
        <f t="shared" si="38"/>
        <v>7.9224622559961211E-2</v>
      </c>
      <c r="I213" s="8">
        <f t="shared" si="39"/>
        <v>-8.2539162331605367E-2</v>
      </c>
      <c r="J213" s="10">
        <f t="shared" si="40"/>
        <v>100</v>
      </c>
      <c r="K213">
        <f t="shared" si="41"/>
        <v>8.604120451203133E-2</v>
      </c>
      <c r="AB213">
        <v>0.91658168898874992</v>
      </c>
      <c r="AC213">
        <v>0</v>
      </c>
      <c r="AD213">
        <v>1</v>
      </c>
      <c r="AE213">
        <f t="shared" si="44"/>
        <v>149</v>
      </c>
      <c r="AF213">
        <f t="shared" si="44"/>
        <v>68</v>
      </c>
      <c r="AG213">
        <f t="shared" si="42"/>
        <v>6.6666666666667096E-3</v>
      </c>
      <c r="AH213">
        <f t="shared" si="42"/>
        <v>0.54666666666666663</v>
      </c>
      <c r="AI213">
        <f t="shared" si="43"/>
        <v>0</v>
      </c>
    </row>
    <row r="214" spans="1:35">
      <c r="A214">
        <v>832.9</v>
      </c>
      <c r="B214" s="8">
        <v>1</v>
      </c>
      <c r="C214" s="9">
        <v>0</v>
      </c>
      <c r="D214" s="10">
        <f t="shared" si="34"/>
        <v>1</v>
      </c>
      <c r="E214">
        <f t="shared" si="35"/>
        <v>1</v>
      </c>
      <c r="F214">
        <f t="shared" si="36"/>
        <v>0.93304959950783639</v>
      </c>
      <c r="G214" s="8">
        <f t="shared" si="37"/>
        <v>0.93304959950783639</v>
      </c>
      <c r="H214" s="10">
        <f t="shared" si="38"/>
        <v>6.6950400492163609E-2</v>
      </c>
      <c r="I214" s="8">
        <f t="shared" si="39"/>
        <v>-6.9296918231796914E-2</v>
      </c>
      <c r="J214" s="10">
        <f t="shared" si="40"/>
        <v>100</v>
      </c>
      <c r="K214">
        <f t="shared" si="41"/>
        <v>7.1754385326866343E-2</v>
      </c>
      <c r="AB214">
        <v>0.92077537744003879</v>
      </c>
      <c r="AC214">
        <v>0</v>
      </c>
      <c r="AD214">
        <v>1</v>
      </c>
      <c r="AE214">
        <f t="shared" si="44"/>
        <v>149</v>
      </c>
      <c r="AF214">
        <f t="shared" si="44"/>
        <v>69</v>
      </c>
      <c r="AG214">
        <f t="shared" si="42"/>
        <v>6.6666666666667096E-3</v>
      </c>
      <c r="AH214">
        <f t="shared" si="42"/>
        <v>0.54</v>
      </c>
      <c r="AI214">
        <f t="shared" si="43"/>
        <v>0</v>
      </c>
    </row>
    <row r="215" spans="1:35">
      <c r="A215">
        <v>869.5</v>
      </c>
      <c r="B215" s="8">
        <v>1</v>
      </c>
      <c r="C215" s="9">
        <v>0</v>
      </c>
      <c r="D215" s="10">
        <f t="shared" si="34"/>
        <v>1</v>
      </c>
      <c r="E215">
        <f t="shared" si="35"/>
        <v>1</v>
      </c>
      <c r="F215">
        <f t="shared" si="36"/>
        <v>0.95571126160374564</v>
      </c>
      <c r="G215" s="8">
        <f t="shared" si="37"/>
        <v>0.95571126160374564</v>
      </c>
      <c r="H215" s="10">
        <f t="shared" si="38"/>
        <v>4.4288738396254357E-2</v>
      </c>
      <c r="I215" s="8">
        <f t="shared" si="39"/>
        <v>-4.529943916140524E-2</v>
      </c>
      <c r="J215" s="10">
        <f t="shared" si="40"/>
        <v>100</v>
      </c>
      <c r="K215">
        <f t="shared" si="41"/>
        <v>4.634112851399802E-2</v>
      </c>
      <c r="AB215">
        <v>0.93304959950783639</v>
      </c>
      <c r="AC215">
        <v>0</v>
      </c>
      <c r="AD215">
        <v>1</v>
      </c>
      <c r="AE215">
        <f t="shared" si="44"/>
        <v>149</v>
      </c>
      <c r="AF215">
        <f t="shared" si="44"/>
        <v>70</v>
      </c>
      <c r="AG215">
        <f t="shared" si="42"/>
        <v>6.6666666666667096E-3</v>
      </c>
      <c r="AH215">
        <f t="shared" si="42"/>
        <v>0.53333333333333333</v>
      </c>
      <c r="AI215">
        <f t="shared" si="43"/>
        <v>0</v>
      </c>
    </row>
    <row r="216" spans="1:35">
      <c r="A216">
        <v>880.2</v>
      </c>
      <c r="B216" s="8">
        <v>0</v>
      </c>
      <c r="C216" s="9">
        <v>1</v>
      </c>
      <c r="D216" s="10">
        <f t="shared" si="34"/>
        <v>1</v>
      </c>
      <c r="E216">
        <f t="shared" si="35"/>
        <v>0</v>
      </c>
      <c r="F216">
        <f t="shared" si="36"/>
        <v>0.96081719979786906</v>
      </c>
      <c r="G216" s="8">
        <f t="shared" si="37"/>
        <v>0.96081719979786906</v>
      </c>
      <c r="H216" s="10">
        <f t="shared" si="38"/>
        <v>3.9182800202130941E-2</v>
      </c>
      <c r="I216" s="8">
        <f t="shared" si="39"/>
        <v>-3.2395173988274011</v>
      </c>
      <c r="J216" s="10">
        <f t="shared" si="40"/>
        <v>0</v>
      </c>
      <c r="K216">
        <f t="shared" si="41"/>
        <v>24.521402116268746</v>
      </c>
      <c r="AB216">
        <v>0.95571126160374564</v>
      </c>
      <c r="AC216">
        <v>0</v>
      </c>
      <c r="AD216">
        <v>1</v>
      </c>
      <c r="AE216">
        <f t="shared" si="44"/>
        <v>149</v>
      </c>
      <c r="AF216">
        <f t="shared" si="44"/>
        <v>71</v>
      </c>
      <c r="AG216">
        <f t="shared" si="42"/>
        <v>6.6666666666667096E-3</v>
      </c>
      <c r="AH216">
        <f t="shared" si="42"/>
        <v>0.52666666666666662</v>
      </c>
      <c r="AI216">
        <f t="shared" si="43"/>
        <v>3.5111111111111332E-3</v>
      </c>
    </row>
    <row r="217" spans="1:35">
      <c r="A217">
        <v>886.3</v>
      </c>
      <c r="B217" s="8">
        <v>1</v>
      </c>
      <c r="C217" s="9">
        <v>0</v>
      </c>
      <c r="D217" s="10">
        <f t="shared" si="34"/>
        <v>1</v>
      </c>
      <c r="E217">
        <f t="shared" si="35"/>
        <v>1</v>
      </c>
      <c r="F217">
        <f t="shared" si="36"/>
        <v>0.96347030380765863</v>
      </c>
      <c r="G217" s="8">
        <f t="shared" si="37"/>
        <v>0.96347030380765863</v>
      </c>
      <c r="H217" s="10">
        <f t="shared" si="38"/>
        <v>3.6529696192341365E-2</v>
      </c>
      <c r="I217" s="8">
        <f t="shared" si="39"/>
        <v>-3.7213612767556539E-2</v>
      </c>
      <c r="J217" s="10">
        <f t="shared" si="40"/>
        <v>100</v>
      </c>
      <c r="K217">
        <f t="shared" si="41"/>
        <v>3.7914708993079596E-2</v>
      </c>
      <c r="AB217">
        <v>0.96081719979786906</v>
      </c>
      <c r="AC217">
        <v>1</v>
      </c>
      <c r="AD217">
        <v>0</v>
      </c>
      <c r="AE217">
        <f t="shared" si="44"/>
        <v>150</v>
      </c>
      <c r="AF217">
        <f t="shared" si="44"/>
        <v>71</v>
      </c>
      <c r="AG217">
        <f t="shared" si="42"/>
        <v>0</v>
      </c>
      <c r="AH217">
        <f t="shared" si="42"/>
        <v>0.52666666666666662</v>
      </c>
      <c r="AI217">
        <f t="shared" si="43"/>
        <v>0</v>
      </c>
    </row>
    <row r="218" spans="1:35">
      <c r="A218">
        <v>895</v>
      </c>
      <c r="B218" s="8">
        <v>1</v>
      </c>
      <c r="C218" s="9">
        <v>0</v>
      </c>
      <c r="D218" s="10">
        <f t="shared" si="34"/>
        <v>1</v>
      </c>
      <c r="E218">
        <f t="shared" si="35"/>
        <v>1</v>
      </c>
      <c r="F218">
        <f t="shared" si="36"/>
        <v>0.96695703160346214</v>
      </c>
      <c r="G218" s="8">
        <f t="shared" si="37"/>
        <v>0.96695703160346214</v>
      </c>
      <c r="H218" s="10">
        <f t="shared" si="38"/>
        <v>3.3042968396537864E-2</v>
      </c>
      <c r="I218" s="8">
        <f t="shared" si="39"/>
        <v>-3.3601219259153971E-2</v>
      </c>
      <c r="J218" s="10">
        <f t="shared" si="40"/>
        <v>100</v>
      </c>
      <c r="K218">
        <f t="shared" si="41"/>
        <v>3.417211656421193E-2</v>
      </c>
      <c r="AB218">
        <v>0.96347030380765863</v>
      </c>
      <c r="AC218">
        <v>0</v>
      </c>
      <c r="AD218">
        <v>1</v>
      </c>
      <c r="AE218">
        <f t="shared" si="44"/>
        <v>150</v>
      </c>
      <c r="AF218">
        <f t="shared" si="44"/>
        <v>72</v>
      </c>
      <c r="AG218">
        <f t="shared" si="42"/>
        <v>0</v>
      </c>
      <c r="AH218">
        <f t="shared" si="42"/>
        <v>0.52</v>
      </c>
      <c r="AI218">
        <f t="shared" si="43"/>
        <v>0</v>
      </c>
    </row>
    <row r="219" spans="1:35">
      <c r="A219">
        <v>899.3</v>
      </c>
      <c r="B219" s="8">
        <v>1</v>
      </c>
      <c r="C219" s="9">
        <v>0</v>
      </c>
      <c r="D219" s="10">
        <f t="shared" si="34"/>
        <v>1</v>
      </c>
      <c r="E219">
        <f t="shared" si="35"/>
        <v>1</v>
      </c>
      <c r="F219">
        <f t="shared" si="36"/>
        <v>0.96855948473019082</v>
      </c>
      <c r="G219" s="8">
        <f t="shared" si="37"/>
        <v>0.96855948473019082</v>
      </c>
      <c r="H219" s="10">
        <f t="shared" si="38"/>
        <v>3.1440515269809177E-2</v>
      </c>
      <c r="I219" s="8">
        <f t="shared" si="39"/>
        <v>-3.1945378578549434E-2</v>
      </c>
      <c r="J219" s="10">
        <f t="shared" si="40"/>
        <v>100</v>
      </c>
      <c r="K219">
        <f t="shared" si="41"/>
        <v>3.2461109271535844E-2</v>
      </c>
      <c r="AB219">
        <v>0.96695703160346214</v>
      </c>
      <c r="AC219">
        <v>0</v>
      </c>
      <c r="AD219">
        <v>1</v>
      </c>
      <c r="AE219">
        <f t="shared" si="44"/>
        <v>150</v>
      </c>
      <c r="AF219">
        <f t="shared" si="44"/>
        <v>73</v>
      </c>
      <c r="AG219">
        <f t="shared" si="42"/>
        <v>0</v>
      </c>
      <c r="AH219">
        <f t="shared" si="42"/>
        <v>0.51333333333333331</v>
      </c>
      <c r="AI219">
        <f t="shared" si="43"/>
        <v>0</v>
      </c>
    </row>
    <row r="220" spans="1:35">
      <c r="A220">
        <v>904.3</v>
      </c>
      <c r="B220" s="8">
        <v>1</v>
      </c>
      <c r="C220" s="9">
        <v>0</v>
      </c>
      <c r="D220" s="10">
        <f t="shared" si="34"/>
        <v>1</v>
      </c>
      <c r="E220">
        <f t="shared" si="35"/>
        <v>1</v>
      </c>
      <c r="F220">
        <f t="shared" si="36"/>
        <v>0.97032833429268717</v>
      </c>
      <c r="G220" s="8">
        <f t="shared" si="37"/>
        <v>0.97032833429268717</v>
      </c>
      <c r="H220" s="10">
        <f t="shared" si="38"/>
        <v>2.9671665707312833E-2</v>
      </c>
      <c r="I220" s="8">
        <f t="shared" si="39"/>
        <v>-3.0120775797639773E-2</v>
      </c>
      <c r="J220" s="10">
        <f t="shared" si="40"/>
        <v>100</v>
      </c>
      <c r="K220">
        <f t="shared" si="41"/>
        <v>3.057899543760283E-2</v>
      </c>
      <c r="AB220">
        <v>0.96855948473019082</v>
      </c>
      <c r="AC220">
        <v>0</v>
      </c>
      <c r="AD220">
        <v>1</v>
      </c>
      <c r="AE220">
        <f t="shared" si="44"/>
        <v>150</v>
      </c>
      <c r="AF220">
        <f t="shared" si="44"/>
        <v>74</v>
      </c>
      <c r="AG220">
        <f t="shared" si="42"/>
        <v>0</v>
      </c>
      <c r="AH220">
        <f t="shared" si="42"/>
        <v>0.5066666666666666</v>
      </c>
      <c r="AI220">
        <f t="shared" si="43"/>
        <v>0</v>
      </c>
    </row>
    <row r="221" spans="1:35">
      <c r="A221">
        <v>904.6</v>
      </c>
      <c r="B221" s="8">
        <v>1</v>
      </c>
      <c r="C221" s="9">
        <v>0</v>
      </c>
      <c r="D221" s="10">
        <f t="shared" si="34"/>
        <v>1</v>
      </c>
      <c r="E221">
        <f t="shared" si="35"/>
        <v>1</v>
      </c>
      <c r="F221">
        <f t="shared" si="36"/>
        <v>0.97043134160741373</v>
      </c>
      <c r="G221" s="8">
        <f t="shared" si="37"/>
        <v>0.97043134160741373</v>
      </c>
      <c r="H221" s="10">
        <f t="shared" si="38"/>
        <v>2.9568658392586267E-2</v>
      </c>
      <c r="I221" s="8">
        <f t="shared" si="39"/>
        <v>-3.0014624256980295E-2</v>
      </c>
      <c r="J221" s="10">
        <f t="shared" si="40"/>
        <v>100</v>
      </c>
      <c r="K221">
        <f t="shared" si="41"/>
        <v>3.0469603695619525E-2</v>
      </c>
      <c r="AB221">
        <v>0.97032833429268717</v>
      </c>
      <c r="AC221">
        <v>0</v>
      </c>
      <c r="AD221">
        <v>1</v>
      </c>
      <c r="AE221">
        <f t="shared" si="44"/>
        <v>150</v>
      </c>
      <c r="AF221">
        <f t="shared" si="44"/>
        <v>75</v>
      </c>
      <c r="AG221">
        <f t="shared" si="42"/>
        <v>0</v>
      </c>
      <c r="AH221">
        <f t="shared" si="42"/>
        <v>0.5</v>
      </c>
      <c r="AI221">
        <f t="shared" si="43"/>
        <v>0</v>
      </c>
    </row>
    <row r="222" spans="1:35">
      <c r="A222">
        <v>912.7</v>
      </c>
      <c r="B222" s="8">
        <v>1</v>
      </c>
      <c r="C222" s="9">
        <v>0</v>
      </c>
      <c r="D222" s="10">
        <f t="shared" si="34"/>
        <v>1</v>
      </c>
      <c r="E222">
        <f t="shared" si="35"/>
        <v>1</v>
      </c>
      <c r="F222">
        <f t="shared" si="36"/>
        <v>0.97308498982907932</v>
      </c>
      <c r="G222" s="8">
        <f t="shared" si="37"/>
        <v>0.97308498982907932</v>
      </c>
      <c r="H222" s="10">
        <f t="shared" si="38"/>
        <v>2.6915010170920683E-2</v>
      </c>
      <c r="I222" s="8">
        <f t="shared" si="39"/>
        <v>-2.7283852379441521E-2</v>
      </c>
      <c r="J222" s="10">
        <f t="shared" si="40"/>
        <v>100</v>
      </c>
      <c r="K222">
        <f t="shared" si="41"/>
        <v>2.7659464951410112E-2</v>
      </c>
      <c r="AB222">
        <v>0.97043134160741373</v>
      </c>
      <c r="AC222">
        <v>0</v>
      </c>
      <c r="AD222">
        <v>1</v>
      </c>
      <c r="AE222">
        <f t="shared" si="44"/>
        <v>150</v>
      </c>
      <c r="AF222">
        <f t="shared" si="44"/>
        <v>76</v>
      </c>
      <c r="AG222">
        <f t="shared" si="42"/>
        <v>0</v>
      </c>
      <c r="AH222">
        <f t="shared" si="42"/>
        <v>0.49333333333333329</v>
      </c>
      <c r="AI222">
        <f t="shared" si="43"/>
        <v>0</v>
      </c>
    </row>
    <row r="223" spans="1:35">
      <c r="A223">
        <v>920.6</v>
      </c>
      <c r="B223" s="8">
        <v>1</v>
      </c>
      <c r="C223" s="9">
        <v>0</v>
      </c>
      <c r="D223" s="10">
        <f t="shared" si="34"/>
        <v>1</v>
      </c>
      <c r="E223">
        <f t="shared" si="35"/>
        <v>1</v>
      </c>
      <c r="F223">
        <f t="shared" si="36"/>
        <v>0.97544934567455677</v>
      </c>
      <c r="G223" s="8">
        <f t="shared" si="37"/>
        <v>0.97544934567455677</v>
      </c>
      <c r="H223" s="10">
        <f t="shared" si="38"/>
        <v>2.4550654325443233E-2</v>
      </c>
      <c r="I223" s="8">
        <f t="shared" si="39"/>
        <v>-2.485704679251325E-2</v>
      </c>
      <c r="J223" s="10">
        <f t="shared" si="40"/>
        <v>100</v>
      </c>
      <c r="K223">
        <f t="shared" si="41"/>
        <v>2.5168558915240863E-2</v>
      </c>
      <c r="AB223">
        <v>0.97308498982907932</v>
      </c>
      <c r="AC223">
        <v>0</v>
      </c>
      <c r="AD223">
        <v>1</v>
      </c>
      <c r="AE223">
        <f t="shared" si="44"/>
        <v>150</v>
      </c>
      <c r="AF223">
        <f t="shared" si="44"/>
        <v>77</v>
      </c>
      <c r="AG223">
        <f t="shared" si="42"/>
        <v>0</v>
      </c>
      <c r="AH223">
        <f t="shared" si="42"/>
        <v>0.48666666666666669</v>
      </c>
      <c r="AI223">
        <f t="shared" si="43"/>
        <v>0</v>
      </c>
    </row>
    <row r="224" spans="1:35">
      <c r="A224">
        <v>928.2</v>
      </c>
      <c r="B224" s="8">
        <v>1</v>
      </c>
      <c r="C224" s="9">
        <v>0</v>
      </c>
      <c r="D224" s="10">
        <f t="shared" si="34"/>
        <v>1</v>
      </c>
      <c r="E224">
        <f t="shared" si="35"/>
        <v>1</v>
      </c>
      <c r="F224">
        <f t="shared" si="36"/>
        <v>0.97753220728824142</v>
      </c>
      <c r="G224" s="8">
        <f t="shared" si="37"/>
        <v>0.97753220728824142</v>
      </c>
      <c r="H224" s="10">
        <f t="shared" si="38"/>
        <v>2.2467792711758583E-2</v>
      </c>
      <c r="I224" s="8">
        <f t="shared" si="39"/>
        <v>-2.2724039032938445E-2</v>
      </c>
      <c r="J224" s="10">
        <f t="shared" si="40"/>
        <v>100</v>
      </c>
      <c r="K224">
        <f t="shared" si="41"/>
        <v>2.2984196882971434E-2</v>
      </c>
      <c r="AB224">
        <v>0.97544934567455677</v>
      </c>
      <c r="AC224">
        <v>0</v>
      </c>
      <c r="AD224">
        <v>1</v>
      </c>
      <c r="AE224">
        <f t="shared" si="44"/>
        <v>150</v>
      </c>
      <c r="AF224">
        <f t="shared" si="44"/>
        <v>78</v>
      </c>
      <c r="AG224">
        <f t="shared" si="42"/>
        <v>0</v>
      </c>
      <c r="AH224">
        <f t="shared" si="42"/>
        <v>0.48</v>
      </c>
      <c r="AI224">
        <f t="shared" si="43"/>
        <v>0</v>
      </c>
    </row>
    <row r="225" spans="1:35">
      <c r="A225">
        <v>928.3</v>
      </c>
      <c r="B225" s="8">
        <v>1</v>
      </c>
      <c r="C225" s="9">
        <v>0</v>
      </c>
      <c r="D225" s="10">
        <f t="shared" si="34"/>
        <v>1</v>
      </c>
      <c r="E225">
        <f t="shared" si="35"/>
        <v>1</v>
      </c>
      <c r="F225">
        <f t="shared" si="36"/>
        <v>0.97755842904586998</v>
      </c>
      <c r="G225" s="8">
        <f t="shared" si="37"/>
        <v>0.97755842904586998</v>
      </c>
      <c r="H225" s="10">
        <f t="shared" si="38"/>
        <v>2.2441570954130019E-2</v>
      </c>
      <c r="I225" s="8">
        <f t="shared" si="39"/>
        <v>-2.2697214949038886E-2</v>
      </c>
      <c r="J225" s="10">
        <f t="shared" si="40"/>
        <v>100</v>
      </c>
      <c r="K225">
        <f t="shared" si="41"/>
        <v>2.2956756637077694E-2</v>
      </c>
      <c r="AB225">
        <v>0.97753220728824142</v>
      </c>
      <c r="AC225">
        <v>0</v>
      </c>
      <c r="AD225">
        <v>1</v>
      </c>
      <c r="AE225">
        <f t="shared" si="44"/>
        <v>150</v>
      </c>
      <c r="AF225">
        <f t="shared" si="44"/>
        <v>79</v>
      </c>
      <c r="AG225">
        <f t="shared" si="42"/>
        <v>0</v>
      </c>
      <c r="AH225">
        <f t="shared" si="42"/>
        <v>0.47333333333333338</v>
      </c>
      <c r="AI225">
        <f t="shared" si="43"/>
        <v>0</v>
      </c>
    </row>
    <row r="226" spans="1:35">
      <c r="A226">
        <v>929.4</v>
      </c>
      <c r="B226" s="8">
        <v>1</v>
      </c>
      <c r="C226" s="9">
        <v>0</v>
      </c>
      <c r="D226" s="10">
        <f t="shared" si="34"/>
        <v>1</v>
      </c>
      <c r="E226">
        <f t="shared" si="35"/>
        <v>1</v>
      </c>
      <c r="F226">
        <f t="shared" si="36"/>
        <v>0.97784490202623819</v>
      </c>
      <c r="G226" s="8">
        <f t="shared" si="37"/>
        <v>0.97784490202623819</v>
      </c>
      <c r="H226" s="10">
        <f t="shared" si="38"/>
        <v>2.2155097973761806E-2</v>
      </c>
      <c r="I226" s="8">
        <f t="shared" si="39"/>
        <v>-2.2404208408786458E-2</v>
      </c>
      <c r="J226" s="10">
        <f t="shared" si="40"/>
        <v>100</v>
      </c>
      <c r="K226">
        <f t="shared" si="41"/>
        <v>2.2657067524566719E-2</v>
      </c>
      <c r="AB226">
        <v>0.97755842904586998</v>
      </c>
      <c r="AC226">
        <v>0</v>
      </c>
      <c r="AD226">
        <v>1</v>
      </c>
      <c r="AE226">
        <f t="shared" si="44"/>
        <v>150</v>
      </c>
      <c r="AF226">
        <f t="shared" si="44"/>
        <v>80</v>
      </c>
      <c r="AG226">
        <f t="shared" si="42"/>
        <v>0</v>
      </c>
      <c r="AH226">
        <f t="shared" si="42"/>
        <v>0.46666666666666667</v>
      </c>
      <c r="AI226">
        <f t="shared" si="43"/>
        <v>0</v>
      </c>
    </row>
    <row r="227" spans="1:35">
      <c r="A227">
        <v>933.1</v>
      </c>
      <c r="B227" s="8">
        <v>1</v>
      </c>
      <c r="C227" s="9">
        <v>0</v>
      </c>
      <c r="D227" s="10">
        <f t="shared" si="34"/>
        <v>1</v>
      </c>
      <c r="E227">
        <f t="shared" si="35"/>
        <v>1</v>
      </c>
      <c r="F227">
        <f t="shared" si="36"/>
        <v>0.97878250102539588</v>
      </c>
      <c r="G227" s="8">
        <f t="shared" si="37"/>
        <v>0.97878250102539588</v>
      </c>
      <c r="H227" s="10">
        <f t="shared" si="38"/>
        <v>2.1217498974604121E-2</v>
      </c>
      <c r="I227" s="8">
        <f t="shared" si="39"/>
        <v>-2.1445825561382217E-2</v>
      </c>
      <c r="J227" s="10">
        <f t="shared" si="40"/>
        <v>100</v>
      </c>
      <c r="K227">
        <f t="shared" si="41"/>
        <v>2.1677440036347362E-2</v>
      </c>
      <c r="AB227">
        <v>0.97784490202623819</v>
      </c>
      <c r="AC227">
        <v>0</v>
      </c>
      <c r="AD227">
        <v>1</v>
      </c>
      <c r="AE227">
        <f t="shared" si="44"/>
        <v>150</v>
      </c>
      <c r="AF227">
        <f t="shared" si="44"/>
        <v>81</v>
      </c>
      <c r="AG227">
        <f t="shared" si="42"/>
        <v>0</v>
      </c>
      <c r="AH227">
        <f t="shared" si="42"/>
        <v>0.45999999999999996</v>
      </c>
      <c r="AI227">
        <f t="shared" si="43"/>
        <v>0</v>
      </c>
    </row>
    <row r="228" spans="1:35">
      <c r="A228">
        <v>947.8</v>
      </c>
      <c r="B228" s="8">
        <v>1</v>
      </c>
      <c r="C228" s="9">
        <v>0</v>
      </c>
      <c r="D228" s="10">
        <f t="shared" si="34"/>
        <v>1</v>
      </c>
      <c r="E228">
        <f t="shared" si="35"/>
        <v>1</v>
      </c>
      <c r="F228">
        <f t="shared" si="36"/>
        <v>0.98213854917435461</v>
      </c>
      <c r="G228" s="8">
        <f t="shared" si="37"/>
        <v>0.98213854917435461</v>
      </c>
      <c r="H228" s="10">
        <f t="shared" si="38"/>
        <v>1.7861450825645386E-2</v>
      </c>
      <c r="I228" s="8">
        <f t="shared" si="39"/>
        <v>-1.8022891807500711E-2</v>
      </c>
      <c r="J228" s="10">
        <f t="shared" si="40"/>
        <v>100</v>
      </c>
      <c r="K228">
        <f t="shared" si="41"/>
        <v>1.8186284247432103E-2</v>
      </c>
      <c r="AB228">
        <v>0.97878250102539588</v>
      </c>
      <c r="AC228">
        <v>0</v>
      </c>
      <c r="AD228">
        <v>1</v>
      </c>
      <c r="AE228">
        <f t="shared" si="44"/>
        <v>150</v>
      </c>
      <c r="AF228">
        <f t="shared" si="44"/>
        <v>82</v>
      </c>
      <c r="AG228">
        <f t="shared" si="42"/>
        <v>0</v>
      </c>
      <c r="AH228">
        <f t="shared" si="42"/>
        <v>0.45333333333333337</v>
      </c>
      <c r="AI228">
        <f t="shared" si="43"/>
        <v>0</v>
      </c>
    </row>
    <row r="229" spans="1:35">
      <c r="A229">
        <v>948</v>
      </c>
      <c r="B229" s="8">
        <v>1</v>
      </c>
      <c r="C229" s="9">
        <v>0</v>
      </c>
      <c r="D229" s="10">
        <f t="shared" si="34"/>
        <v>1</v>
      </c>
      <c r="E229">
        <f t="shared" si="35"/>
        <v>1</v>
      </c>
      <c r="F229">
        <f t="shared" si="36"/>
        <v>0.98218041284823265</v>
      </c>
      <c r="G229" s="8">
        <f t="shared" si="37"/>
        <v>0.98218041284823265</v>
      </c>
      <c r="H229" s="10">
        <f t="shared" si="38"/>
        <v>1.7819587151767347E-2</v>
      </c>
      <c r="I229" s="8">
        <f t="shared" si="39"/>
        <v>-1.7980267697370173E-2</v>
      </c>
      <c r="J229" s="10">
        <f t="shared" si="40"/>
        <v>100</v>
      </c>
      <c r="K229">
        <f t="shared" si="41"/>
        <v>1.8142885888033734E-2</v>
      </c>
      <c r="AB229">
        <v>0.98213854917435461</v>
      </c>
      <c r="AC229">
        <v>0</v>
      </c>
      <c r="AD229">
        <v>1</v>
      </c>
      <c r="AE229">
        <f t="shared" si="44"/>
        <v>150</v>
      </c>
      <c r="AF229">
        <f t="shared" si="44"/>
        <v>83</v>
      </c>
      <c r="AG229">
        <f t="shared" si="42"/>
        <v>0</v>
      </c>
      <c r="AH229">
        <f t="shared" si="42"/>
        <v>0.44666666666666666</v>
      </c>
      <c r="AI229">
        <f t="shared" si="43"/>
        <v>0</v>
      </c>
    </row>
    <row r="230" spans="1:35">
      <c r="A230">
        <v>951.6</v>
      </c>
      <c r="B230" s="8">
        <v>1</v>
      </c>
      <c r="C230" s="9">
        <v>0</v>
      </c>
      <c r="D230" s="10">
        <f t="shared" si="34"/>
        <v>1</v>
      </c>
      <c r="E230">
        <f t="shared" si="35"/>
        <v>1</v>
      </c>
      <c r="F230">
        <f t="shared" si="36"/>
        <v>0.98291768927112355</v>
      </c>
      <c r="G230" s="8">
        <f t="shared" si="37"/>
        <v>0.98291768927112355</v>
      </c>
      <c r="H230" s="10">
        <f t="shared" si="38"/>
        <v>1.7082310728876449E-2</v>
      </c>
      <c r="I230" s="8">
        <f t="shared" si="39"/>
        <v>-1.7229896551329379E-2</v>
      </c>
      <c r="J230" s="10">
        <f t="shared" si="40"/>
        <v>100</v>
      </c>
      <c r="K230">
        <f t="shared" si="41"/>
        <v>1.737918740840215E-2</v>
      </c>
      <c r="AB230">
        <v>0.98218041284823265</v>
      </c>
      <c r="AC230">
        <v>0</v>
      </c>
      <c r="AD230">
        <v>1</v>
      </c>
      <c r="AE230">
        <f t="shared" si="44"/>
        <v>150</v>
      </c>
      <c r="AF230">
        <f t="shared" si="44"/>
        <v>84</v>
      </c>
      <c r="AG230">
        <f t="shared" si="42"/>
        <v>0</v>
      </c>
      <c r="AH230">
        <f t="shared" si="42"/>
        <v>0.43999999999999995</v>
      </c>
      <c r="AI230">
        <f t="shared" si="43"/>
        <v>0</v>
      </c>
    </row>
    <row r="231" spans="1:35">
      <c r="A231">
        <v>955.1</v>
      </c>
      <c r="B231" s="8">
        <v>1</v>
      </c>
      <c r="C231" s="9">
        <v>0</v>
      </c>
      <c r="D231" s="10">
        <f t="shared" si="34"/>
        <v>1</v>
      </c>
      <c r="E231">
        <f t="shared" si="35"/>
        <v>1</v>
      </c>
      <c r="F231">
        <f t="shared" si="36"/>
        <v>0.98360571761649285</v>
      </c>
      <c r="G231" s="8">
        <f t="shared" si="37"/>
        <v>0.98360571761649285</v>
      </c>
      <c r="H231" s="10">
        <f t="shared" si="38"/>
        <v>1.6394282383507153E-2</v>
      </c>
      <c r="I231" s="8">
        <f t="shared" si="39"/>
        <v>-1.653015570814062E-2</v>
      </c>
      <c r="J231" s="10">
        <f t="shared" si="40"/>
        <v>100</v>
      </c>
      <c r="K231">
        <f t="shared" si="41"/>
        <v>1.6667534653249414E-2</v>
      </c>
      <c r="AB231">
        <v>0.98291768927112355</v>
      </c>
      <c r="AC231">
        <v>0</v>
      </c>
      <c r="AD231">
        <v>1</v>
      </c>
      <c r="AE231">
        <f t="shared" si="44"/>
        <v>150</v>
      </c>
      <c r="AF231">
        <f t="shared" si="44"/>
        <v>85</v>
      </c>
      <c r="AG231">
        <f t="shared" si="42"/>
        <v>0</v>
      </c>
      <c r="AH231">
        <f t="shared" si="42"/>
        <v>0.43333333333333335</v>
      </c>
      <c r="AI231">
        <f t="shared" si="43"/>
        <v>0</v>
      </c>
    </row>
    <row r="232" spans="1:35">
      <c r="A232">
        <v>963.7</v>
      </c>
      <c r="B232" s="8">
        <v>1</v>
      </c>
      <c r="C232" s="9">
        <v>0</v>
      </c>
      <c r="D232" s="10">
        <f t="shared" si="34"/>
        <v>1</v>
      </c>
      <c r="E232">
        <f t="shared" si="35"/>
        <v>1</v>
      </c>
      <c r="F232">
        <f t="shared" si="36"/>
        <v>0.98518263194510902</v>
      </c>
      <c r="G232" s="8">
        <f t="shared" si="37"/>
        <v>0.98518263194510902</v>
      </c>
      <c r="H232" s="10">
        <f t="shared" si="38"/>
        <v>1.4817368054890978E-2</v>
      </c>
      <c r="I232" s="8">
        <f t="shared" si="39"/>
        <v>-1.492824185469775E-2</v>
      </c>
      <c r="J232" s="10">
        <f t="shared" si="40"/>
        <v>100</v>
      </c>
      <c r="K232">
        <f t="shared" si="41"/>
        <v>1.5040224598393602E-2</v>
      </c>
      <c r="AB232">
        <v>0.98360571761649285</v>
      </c>
      <c r="AC232">
        <v>0</v>
      </c>
      <c r="AD232">
        <v>1</v>
      </c>
      <c r="AE232">
        <f t="shared" si="44"/>
        <v>150</v>
      </c>
      <c r="AF232">
        <f t="shared" si="44"/>
        <v>86</v>
      </c>
      <c r="AG232">
        <f t="shared" si="42"/>
        <v>0</v>
      </c>
      <c r="AH232">
        <f t="shared" si="42"/>
        <v>0.42666666666666664</v>
      </c>
      <c r="AI232">
        <f t="shared" si="43"/>
        <v>0</v>
      </c>
    </row>
    <row r="233" spans="1:35">
      <c r="A233">
        <v>982</v>
      </c>
      <c r="B233" s="8">
        <v>1</v>
      </c>
      <c r="C233" s="9">
        <v>0</v>
      </c>
      <c r="D233" s="10">
        <f t="shared" si="34"/>
        <v>1</v>
      </c>
      <c r="E233">
        <f t="shared" si="35"/>
        <v>1</v>
      </c>
      <c r="F233">
        <f t="shared" si="36"/>
        <v>0.98805748996254616</v>
      </c>
      <c r="G233" s="8">
        <f t="shared" si="37"/>
        <v>0.98805748996254616</v>
      </c>
      <c r="H233" s="10">
        <f t="shared" si="38"/>
        <v>1.1942510037453835E-2</v>
      </c>
      <c r="I233" s="8">
        <f t="shared" si="39"/>
        <v>-1.2014394705937539E-2</v>
      </c>
      <c r="J233" s="10">
        <f t="shared" si="40"/>
        <v>100</v>
      </c>
      <c r="K233">
        <f t="shared" si="41"/>
        <v>1.2086857453918532E-2</v>
      </c>
      <c r="AB233">
        <v>0.98518263194510902</v>
      </c>
      <c r="AC233">
        <v>0</v>
      </c>
      <c r="AD233">
        <v>1</v>
      </c>
      <c r="AE233">
        <f t="shared" si="44"/>
        <v>150</v>
      </c>
      <c r="AF233">
        <f t="shared" si="44"/>
        <v>87</v>
      </c>
      <c r="AG233">
        <f t="shared" si="42"/>
        <v>0</v>
      </c>
      <c r="AH233">
        <f t="shared" si="42"/>
        <v>0.42000000000000004</v>
      </c>
      <c r="AI233">
        <f t="shared" si="43"/>
        <v>0</v>
      </c>
    </row>
    <row r="234" spans="1:35">
      <c r="A234">
        <v>984.6</v>
      </c>
      <c r="B234" s="8">
        <v>1</v>
      </c>
      <c r="C234" s="9">
        <v>0</v>
      </c>
      <c r="D234" s="10">
        <f t="shared" si="34"/>
        <v>1</v>
      </c>
      <c r="E234">
        <f t="shared" si="35"/>
        <v>1</v>
      </c>
      <c r="F234">
        <f t="shared" si="36"/>
        <v>0.988418484709357</v>
      </c>
      <c r="G234" s="8">
        <f t="shared" si="37"/>
        <v>0.988418484709357</v>
      </c>
      <c r="H234" s="10">
        <f t="shared" si="38"/>
        <v>1.1581515290642996E-2</v>
      </c>
      <c r="I234" s="8">
        <f t="shared" si="39"/>
        <v>-1.1649103394076328E-2</v>
      </c>
      <c r="J234" s="10">
        <f t="shared" si="40"/>
        <v>100</v>
      </c>
      <c r="K234">
        <f t="shared" si="41"/>
        <v>1.171721843511306E-2</v>
      </c>
      <c r="AB234">
        <v>0.98805748996254616</v>
      </c>
      <c r="AC234">
        <v>0</v>
      </c>
      <c r="AD234">
        <v>1</v>
      </c>
      <c r="AE234">
        <f t="shared" si="44"/>
        <v>150</v>
      </c>
      <c r="AF234">
        <f t="shared" si="44"/>
        <v>88</v>
      </c>
      <c r="AG234">
        <f t="shared" si="42"/>
        <v>0</v>
      </c>
      <c r="AH234">
        <f t="shared" si="42"/>
        <v>0.41333333333333333</v>
      </c>
      <c r="AI234">
        <f t="shared" si="43"/>
        <v>0</v>
      </c>
    </row>
    <row r="235" spans="1:35">
      <c r="A235">
        <v>998.9</v>
      </c>
      <c r="B235" s="8">
        <v>1</v>
      </c>
      <c r="C235" s="9">
        <v>0</v>
      </c>
      <c r="D235" s="10">
        <f t="shared" si="34"/>
        <v>1</v>
      </c>
      <c r="E235">
        <f t="shared" si="35"/>
        <v>1</v>
      </c>
      <c r="F235">
        <f t="shared" si="36"/>
        <v>0.99021936316891224</v>
      </c>
      <c r="G235" s="8">
        <f t="shared" si="37"/>
        <v>0.99021936316891224</v>
      </c>
      <c r="H235" s="10">
        <f t="shared" si="38"/>
        <v>9.7806368310877634E-3</v>
      </c>
      <c r="I235" s="8">
        <f t="shared" si="39"/>
        <v>-9.8287814399959546E-3</v>
      </c>
      <c r="J235" s="10">
        <f t="shared" si="40"/>
        <v>100</v>
      </c>
      <c r="K235">
        <f t="shared" si="41"/>
        <v>9.8772425533950863E-3</v>
      </c>
      <c r="AB235">
        <v>0.988418484709357</v>
      </c>
      <c r="AC235">
        <v>0</v>
      </c>
      <c r="AD235">
        <v>1</v>
      </c>
      <c r="AE235">
        <f t="shared" si="44"/>
        <v>150</v>
      </c>
      <c r="AF235">
        <f t="shared" si="44"/>
        <v>89</v>
      </c>
      <c r="AG235">
        <f t="shared" si="42"/>
        <v>0</v>
      </c>
      <c r="AH235">
        <f t="shared" si="42"/>
        <v>0.40666666666666662</v>
      </c>
      <c r="AI235">
        <f t="shared" si="43"/>
        <v>0</v>
      </c>
    </row>
    <row r="236" spans="1:35">
      <c r="A236">
        <v>1001</v>
      </c>
      <c r="B236" s="8">
        <v>1</v>
      </c>
      <c r="C236" s="9">
        <v>0</v>
      </c>
      <c r="D236" s="10">
        <f t="shared" si="34"/>
        <v>1</v>
      </c>
      <c r="E236">
        <f t="shared" si="35"/>
        <v>1</v>
      </c>
      <c r="F236">
        <f t="shared" si="36"/>
        <v>0.99045935976805943</v>
      </c>
      <c r="G236" s="8">
        <f t="shared" si="37"/>
        <v>0.99045935976805943</v>
      </c>
      <c r="H236" s="10">
        <f t="shared" si="38"/>
        <v>9.540640231940567E-3</v>
      </c>
      <c r="I236" s="8">
        <f t="shared" si="39"/>
        <v>-9.5864437023886542E-3</v>
      </c>
      <c r="J236" s="10">
        <f t="shared" si="40"/>
        <v>100</v>
      </c>
      <c r="K236">
        <f t="shared" si="41"/>
        <v>9.6325408386011349E-3</v>
      </c>
      <c r="AB236">
        <v>0.99021936316891224</v>
      </c>
      <c r="AC236">
        <v>0</v>
      </c>
      <c r="AD236">
        <v>1</v>
      </c>
      <c r="AE236">
        <f t="shared" si="44"/>
        <v>150</v>
      </c>
      <c r="AF236">
        <f t="shared" si="44"/>
        <v>90</v>
      </c>
      <c r="AG236">
        <f t="shared" si="42"/>
        <v>0</v>
      </c>
      <c r="AH236">
        <f t="shared" si="42"/>
        <v>0.4</v>
      </c>
      <c r="AI236">
        <f t="shared" si="43"/>
        <v>0</v>
      </c>
    </row>
    <row r="237" spans="1:35">
      <c r="A237">
        <v>1006</v>
      </c>
      <c r="B237" s="8">
        <v>1</v>
      </c>
      <c r="C237" s="9">
        <v>0</v>
      </c>
      <c r="D237" s="10">
        <f t="shared" si="34"/>
        <v>1</v>
      </c>
      <c r="E237">
        <f t="shared" si="35"/>
        <v>1</v>
      </c>
      <c r="F237">
        <f t="shared" si="36"/>
        <v>0.9910075572242647</v>
      </c>
      <c r="G237" s="8">
        <f t="shared" si="37"/>
        <v>0.9910075572242647</v>
      </c>
      <c r="H237" s="10">
        <f t="shared" si="38"/>
        <v>8.9924427757352987E-3</v>
      </c>
      <c r="I237" s="8">
        <f t="shared" si="39"/>
        <v>-9.0331188242482631E-3</v>
      </c>
      <c r="J237" s="10">
        <f t="shared" si="40"/>
        <v>100</v>
      </c>
      <c r="K237">
        <f t="shared" si="41"/>
        <v>9.074040566272203E-3</v>
      </c>
      <c r="AB237">
        <v>0.99045935976805943</v>
      </c>
      <c r="AC237">
        <v>0</v>
      </c>
      <c r="AD237">
        <v>1</v>
      </c>
      <c r="AE237">
        <f t="shared" si="44"/>
        <v>150</v>
      </c>
      <c r="AF237">
        <f t="shared" si="44"/>
        <v>91</v>
      </c>
      <c r="AG237">
        <f t="shared" si="42"/>
        <v>0</v>
      </c>
      <c r="AH237">
        <f t="shared" si="42"/>
        <v>0.39333333333333331</v>
      </c>
      <c r="AI237">
        <f t="shared" si="43"/>
        <v>0</v>
      </c>
    </row>
    <row r="238" spans="1:35">
      <c r="A238">
        <v>1024</v>
      </c>
      <c r="B238" s="8">
        <v>1</v>
      </c>
      <c r="C238" s="9">
        <v>0</v>
      </c>
      <c r="D238" s="10">
        <f t="shared" si="34"/>
        <v>1</v>
      </c>
      <c r="E238">
        <f t="shared" si="35"/>
        <v>1</v>
      </c>
      <c r="F238">
        <f t="shared" si="36"/>
        <v>0.99273476885219658</v>
      </c>
      <c r="G238" s="8">
        <f t="shared" si="37"/>
        <v>0.99273476885219658</v>
      </c>
      <c r="H238" s="10">
        <f t="shared" si="38"/>
        <v>7.2652311478034193E-3</v>
      </c>
      <c r="I238" s="8">
        <f t="shared" si="39"/>
        <v>-7.2917514685305693E-3</v>
      </c>
      <c r="J238" s="10">
        <f t="shared" si="40"/>
        <v>100</v>
      </c>
      <c r="K238">
        <f t="shared" si="41"/>
        <v>7.3184010228668677E-3</v>
      </c>
      <c r="AB238">
        <v>0.9910075572242647</v>
      </c>
      <c r="AC238">
        <v>0</v>
      </c>
      <c r="AD238">
        <v>1</v>
      </c>
      <c r="AE238">
        <f t="shared" si="44"/>
        <v>150</v>
      </c>
      <c r="AF238">
        <f t="shared" si="44"/>
        <v>92</v>
      </c>
      <c r="AG238">
        <f t="shared" si="42"/>
        <v>0</v>
      </c>
      <c r="AH238">
        <f t="shared" si="42"/>
        <v>0.38666666666666671</v>
      </c>
      <c r="AI238">
        <f t="shared" si="43"/>
        <v>0</v>
      </c>
    </row>
    <row r="239" spans="1:35">
      <c r="A239">
        <v>1027</v>
      </c>
      <c r="B239" s="8">
        <v>1</v>
      </c>
      <c r="C239" s="9">
        <v>0</v>
      </c>
      <c r="D239" s="10">
        <f t="shared" si="34"/>
        <v>1</v>
      </c>
      <c r="E239">
        <f t="shared" si="35"/>
        <v>1</v>
      </c>
      <c r="F239">
        <f t="shared" si="36"/>
        <v>0.9929887340758522</v>
      </c>
      <c r="G239" s="8">
        <f t="shared" si="37"/>
        <v>0.9929887340758522</v>
      </c>
      <c r="H239" s="10">
        <f t="shared" si="38"/>
        <v>7.0112659241478026E-3</v>
      </c>
      <c r="I239" s="8">
        <f t="shared" si="39"/>
        <v>-7.0359603428619064E-3</v>
      </c>
      <c r="J239" s="10">
        <f t="shared" si="40"/>
        <v>100</v>
      </c>
      <c r="K239">
        <f t="shared" si="41"/>
        <v>7.0607708663210549E-3</v>
      </c>
      <c r="AB239">
        <v>0.99273476885219658</v>
      </c>
      <c r="AC239">
        <v>0</v>
      </c>
      <c r="AD239">
        <v>1</v>
      </c>
      <c r="AE239">
        <f t="shared" si="44"/>
        <v>150</v>
      </c>
      <c r="AF239">
        <f t="shared" si="44"/>
        <v>93</v>
      </c>
      <c r="AG239">
        <f t="shared" si="42"/>
        <v>0</v>
      </c>
      <c r="AH239">
        <f t="shared" si="42"/>
        <v>0.38</v>
      </c>
      <c r="AI239">
        <f t="shared" si="43"/>
        <v>0</v>
      </c>
    </row>
    <row r="240" spans="1:35">
      <c r="A240">
        <v>1033</v>
      </c>
      <c r="B240" s="8">
        <v>1</v>
      </c>
      <c r="C240" s="9">
        <v>0</v>
      </c>
      <c r="D240" s="10">
        <f t="shared" si="34"/>
        <v>1</v>
      </c>
      <c r="E240">
        <f t="shared" si="35"/>
        <v>1</v>
      </c>
      <c r="F240">
        <f t="shared" si="36"/>
        <v>0.99347051498537753</v>
      </c>
      <c r="G240" s="8">
        <f t="shared" si="37"/>
        <v>0.99347051498537753</v>
      </c>
      <c r="H240" s="10">
        <f t="shared" si="38"/>
        <v>6.5294850146224714E-3</v>
      </c>
      <c r="I240" s="8">
        <f t="shared" si="39"/>
        <v>-6.5508953517734118E-3</v>
      </c>
      <c r="J240" s="10">
        <f t="shared" si="40"/>
        <v>100</v>
      </c>
      <c r="K240">
        <f t="shared" si="41"/>
        <v>6.5723993980018394E-3</v>
      </c>
      <c r="AB240">
        <v>0.9929887340758522</v>
      </c>
      <c r="AC240">
        <v>0</v>
      </c>
      <c r="AD240">
        <v>1</v>
      </c>
      <c r="AE240">
        <f t="shared" si="44"/>
        <v>150</v>
      </c>
      <c r="AF240">
        <f t="shared" si="44"/>
        <v>94</v>
      </c>
      <c r="AG240">
        <f t="shared" si="42"/>
        <v>0</v>
      </c>
      <c r="AH240">
        <f t="shared" si="42"/>
        <v>0.37333333333333329</v>
      </c>
      <c r="AI240">
        <f t="shared" si="43"/>
        <v>0</v>
      </c>
    </row>
    <row r="241" spans="1:35">
      <c r="A241">
        <v>1040</v>
      </c>
      <c r="B241" s="8">
        <v>1</v>
      </c>
      <c r="C241" s="9">
        <v>0</v>
      </c>
      <c r="D241" s="10">
        <f t="shared" si="34"/>
        <v>1</v>
      </c>
      <c r="E241">
        <f t="shared" si="35"/>
        <v>1</v>
      </c>
      <c r="F241">
        <f t="shared" si="36"/>
        <v>0.99399116509158281</v>
      </c>
      <c r="G241" s="8">
        <f t="shared" si="37"/>
        <v>0.99399116509158281</v>
      </c>
      <c r="H241" s="10">
        <f t="shared" si="38"/>
        <v>6.0088349084171933E-3</v>
      </c>
      <c r="I241" s="8">
        <f t="shared" si="39"/>
        <v>-6.0269606029078951E-3</v>
      </c>
      <c r="J241" s="10">
        <f t="shared" si="40"/>
        <v>100</v>
      </c>
      <c r="K241">
        <f t="shared" si="41"/>
        <v>6.0451592724806158E-3</v>
      </c>
      <c r="AB241">
        <v>0.99347051498537753</v>
      </c>
      <c r="AC241">
        <v>0</v>
      </c>
      <c r="AD241">
        <v>1</v>
      </c>
      <c r="AE241">
        <f t="shared" si="44"/>
        <v>150</v>
      </c>
      <c r="AF241">
        <f t="shared" si="44"/>
        <v>95</v>
      </c>
      <c r="AG241">
        <f t="shared" si="42"/>
        <v>0</v>
      </c>
      <c r="AH241">
        <f t="shared" si="42"/>
        <v>0.3666666666666667</v>
      </c>
      <c r="AI241">
        <f t="shared" si="43"/>
        <v>0</v>
      </c>
    </row>
    <row r="242" spans="1:35">
      <c r="A242">
        <v>1041</v>
      </c>
      <c r="B242" s="8">
        <v>1</v>
      </c>
      <c r="C242" s="9">
        <v>0</v>
      </c>
      <c r="D242" s="10">
        <f t="shared" si="34"/>
        <v>1</v>
      </c>
      <c r="E242">
        <f t="shared" si="35"/>
        <v>1</v>
      </c>
      <c r="F242">
        <f t="shared" si="36"/>
        <v>0.99406209516268929</v>
      </c>
      <c r="G242" s="8">
        <f t="shared" si="37"/>
        <v>0.99406209516268929</v>
      </c>
      <c r="H242" s="10">
        <f t="shared" si="38"/>
        <v>5.9379048373107146E-3</v>
      </c>
      <c r="I242" s="8">
        <f t="shared" si="39"/>
        <v>-5.9556042941463251E-3</v>
      </c>
      <c r="J242" s="10">
        <f t="shared" si="40"/>
        <v>100</v>
      </c>
      <c r="K242">
        <f t="shared" si="41"/>
        <v>5.9733741646581049E-3</v>
      </c>
      <c r="AB242">
        <v>0.99399116509158281</v>
      </c>
      <c r="AC242">
        <v>0</v>
      </c>
      <c r="AD242">
        <v>1</v>
      </c>
      <c r="AE242">
        <f t="shared" si="44"/>
        <v>150</v>
      </c>
      <c r="AF242">
        <f t="shared" si="44"/>
        <v>96</v>
      </c>
      <c r="AG242">
        <f t="shared" si="42"/>
        <v>0</v>
      </c>
      <c r="AH242">
        <f t="shared" si="42"/>
        <v>0.36</v>
      </c>
      <c r="AI242">
        <f t="shared" si="43"/>
        <v>0</v>
      </c>
    </row>
    <row r="243" spans="1:35">
      <c r="A243">
        <v>1075</v>
      </c>
      <c r="B243" s="8">
        <v>2</v>
      </c>
      <c r="C243" s="9">
        <v>0</v>
      </c>
      <c r="D243" s="10">
        <f t="shared" si="34"/>
        <v>2</v>
      </c>
      <c r="E243">
        <f t="shared" si="35"/>
        <v>1</v>
      </c>
      <c r="F243">
        <f t="shared" si="36"/>
        <v>0.99603628963496782</v>
      </c>
      <c r="G243" s="8">
        <f t="shared" si="37"/>
        <v>1.9920725792699356</v>
      </c>
      <c r="H243" s="10">
        <f t="shared" si="38"/>
        <v>7.9274207300643607E-3</v>
      </c>
      <c r="I243" s="8">
        <f t="shared" si="39"/>
        <v>-7.9431733696346211E-3</v>
      </c>
      <c r="J243" s="10">
        <f t="shared" si="40"/>
        <v>100</v>
      </c>
      <c r="K243">
        <f t="shared" si="41"/>
        <v>7.9589677731216404E-3</v>
      </c>
      <c r="AB243">
        <v>0.99406209516268929</v>
      </c>
      <c r="AC243">
        <v>0</v>
      </c>
      <c r="AD243">
        <v>1</v>
      </c>
      <c r="AE243">
        <f t="shared" si="44"/>
        <v>150</v>
      </c>
      <c r="AF243">
        <f t="shared" si="44"/>
        <v>97</v>
      </c>
      <c r="AG243">
        <f t="shared" si="42"/>
        <v>0</v>
      </c>
      <c r="AH243">
        <f t="shared" si="42"/>
        <v>0.35333333333333339</v>
      </c>
      <c r="AI243">
        <f t="shared" si="43"/>
        <v>0</v>
      </c>
    </row>
    <row r="244" spans="1:35">
      <c r="A244">
        <v>1076</v>
      </c>
      <c r="B244" s="8">
        <v>2</v>
      </c>
      <c r="C244" s="9">
        <v>0</v>
      </c>
      <c r="D244" s="10">
        <f t="shared" si="34"/>
        <v>2</v>
      </c>
      <c r="E244">
        <f t="shared" si="35"/>
        <v>1</v>
      </c>
      <c r="F244">
        <f t="shared" si="36"/>
        <v>0.99608317357755349</v>
      </c>
      <c r="G244" s="8">
        <f t="shared" si="37"/>
        <v>1.992166347155107</v>
      </c>
      <c r="H244" s="10">
        <f t="shared" si="38"/>
        <v>7.8336528448930132E-3</v>
      </c>
      <c r="I244" s="8">
        <f t="shared" si="39"/>
        <v>-7.849034552239155E-3</v>
      </c>
      <c r="J244" s="10">
        <f t="shared" si="40"/>
        <v>100</v>
      </c>
      <c r="K244">
        <f t="shared" si="41"/>
        <v>7.8644565561302466E-3</v>
      </c>
      <c r="AB244">
        <v>0.99603628963496782</v>
      </c>
      <c r="AC244">
        <v>0</v>
      </c>
      <c r="AD244">
        <v>2</v>
      </c>
      <c r="AE244">
        <f t="shared" si="44"/>
        <v>150</v>
      </c>
      <c r="AF244">
        <f t="shared" si="44"/>
        <v>99</v>
      </c>
      <c r="AG244">
        <f t="shared" si="42"/>
        <v>0</v>
      </c>
      <c r="AH244">
        <f t="shared" si="42"/>
        <v>0.33999999999999997</v>
      </c>
      <c r="AI244">
        <f t="shared" si="43"/>
        <v>0</v>
      </c>
    </row>
    <row r="245" spans="1:35">
      <c r="A245">
        <v>1077</v>
      </c>
      <c r="B245" s="8">
        <v>1</v>
      </c>
      <c r="C245" s="9">
        <v>0</v>
      </c>
      <c r="D245" s="10">
        <f t="shared" si="34"/>
        <v>1</v>
      </c>
      <c r="E245">
        <f t="shared" si="35"/>
        <v>1</v>
      </c>
      <c r="F245">
        <f t="shared" si="36"/>
        <v>0.99612950511790421</v>
      </c>
      <c r="G245" s="8">
        <f t="shared" si="37"/>
        <v>0.99612950511790421</v>
      </c>
      <c r="H245" s="10">
        <f t="shared" si="38"/>
        <v>3.8704948820957874E-3</v>
      </c>
      <c r="I245" s="8">
        <f t="shared" si="39"/>
        <v>-3.8780046313055595E-3</v>
      </c>
      <c r="J245" s="10">
        <f t="shared" si="40"/>
        <v>100</v>
      </c>
      <c r="K245">
        <f t="shared" si="41"/>
        <v>3.8855338208636501E-3</v>
      </c>
      <c r="AB245">
        <v>0.99608317357755349</v>
      </c>
      <c r="AC245">
        <v>0</v>
      </c>
      <c r="AD245">
        <v>2</v>
      </c>
      <c r="AE245">
        <f t="shared" si="44"/>
        <v>150</v>
      </c>
      <c r="AF245">
        <f t="shared" si="44"/>
        <v>101</v>
      </c>
      <c r="AG245">
        <f t="shared" si="42"/>
        <v>0</v>
      </c>
      <c r="AH245">
        <f t="shared" si="42"/>
        <v>0.32666666666666666</v>
      </c>
      <c r="AI245">
        <f t="shared" si="43"/>
        <v>0</v>
      </c>
    </row>
    <row r="246" spans="1:35">
      <c r="A246">
        <v>1088</v>
      </c>
      <c r="B246" s="8">
        <v>1</v>
      </c>
      <c r="C246" s="9">
        <v>0</v>
      </c>
      <c r="D246" s="10">
        <f t="shared" si="34"/>
        <v>1</v>
      </c>
      <c r="E246">
        <f t="shared" si="35"/>
        <v>1</v>
      </c>
      <c r="F246">
        <f t="shared" si="36"/>
        <v>0.99660448839669924</v>
      </c>
      <c r="G246" s="8">
        <f t="shared" si="37"/>
        <v>0.99660448839669924</v>
      </c>
      <c r="H246" s="10">
        <f t="shared" si="38"/>
        <v>3.3955116033007604E-3</v>
      </c>
      <c r="I246" s="8">
        <f t="shared" si="39"/>
        <v>-3.4012894356636341E-3</v>
      </c>
      <c r="J246" s="10">
        <f t="shared" si="40"/>
        <v>100</v>
      </c>
      <c r="K246">
        <f t="shared" si="41"/>
        <v>3.4070803842789579E-3</v>
      </c>
      <c r="AB246">
        <v>0.99612950511790421</v>
      </c>
      <c r="AC246">
        <v>0</v>
      </c>
      <c r="AD246">
        <v>1</v>
      </c>
      <c r="AE246">
        <f t="shared" si="44"/>
        <v>150</v>
      </c>
      <c r="AF246">
        <f t="shared" si="44"/>
        <v>102</v>
      </c>
      <c r="AG246">
        <f t="shared" si="42"/>
        <v>0</v>
      </c>
      <c r="AH246">
        <f t="shared" si="42"/>
        <v>0.31999999999999995</v>
      </c>
      <c r="AI246">
        <f t="shared" si="43"/>
        <v>0</v>
      </c>
    </row>
    <row r="247" spans="1:35">
      <c r="A247">
        <v>1094</v>
      </c>
      <c r="B247" s="8">
        <v>1</v>
      </c>
      <c r="C247" s="9">
        <v>0</v>
      </c>
      <c r="D247" s="10">
        <f t="shared" si="34"/>
        <v>1</v>
      </c>
      <c r="E247">
        <f t="shared" si="35"/>
        <v>1</v>
      </c>
      <c r="F247">
        <f t="shared" si="36"/>
        <v>0.99683860285325454</v>
      </c>
      <c r="G247" s="8">
        <f t="shared" si="37"/>
        <v>0.99683860285325454</v>
      </c>
      <c r="H247" s="10">
        <f t="shared" si="38"/>
        <v>3.1613971467454594E-3</v>
      </c>
      <c r="I247" s="8">
        <f t="shared" si="39"/>
        <v>-3.1664049198635276E-3</v>
      </c>
      <c r="J247" s="10">
        <f t="shared" si="40"/>
        <v>100</v>
      </c>
      <c r="K247">
        <f t="shared" si="41"/>
        <v>3.171423275238922E-3</v>
      </c>
      <c r="AB247">
        <v>0.99660448839669924</v>
      </c>
      <c r="AC247">
        <v>0</v>
      </c>
      <c r="AD247">
        <v>1</v>
      </c>
      <c r="AE247">
        <f t="shared" si="44"/>
        <v>150</v>
      </c>
      <c r="AF247">
        <f t="shared" si="44"/>
        <v>103</v>
      </c>
      <c r="AG247">
        <f t="shared" si="42"/>
        <v>0</v>
      </c>
      <c r="AH247">
        <f t="shared" si="42"/>
        <v>0.31333333333333335</v>
      </c>
      <c r="AI247">
        <f t="shared" si="43"/>
        <v>0</v>
      </c>
    </row>
    <row r="248" spans="1:35">
      <c r="A248">
        <v>1102</v>
      </c>
      <c r="B248" s="8">
        <v>1</v>
      </c>
      <c r="C248" s="9">
        <v>0</v>
      </c>
      <c r="D248" s="10">
        <f t="shared" si="34"/>
        <v>1</v>
      </c>
      <c r="E248">
        <f t="shared" si="35"/>
        <v>1</v>
      </c>
      <c r="F248">
        <f t="shared" si="36"/>
        <v>0.99712591251398008</v>
      </c>
      <c r="G248" s="8">
        <f t="shared" si="37"/>
        <v>0.99712591251398008</v>
      </c>
      <c r="H248" s="10">
        <f t="shared" si="38"/>
        <v>2.8740874860199161E-3</v>
      </c>
      <c r="I248" s="8">
        <f t="shared" si="39"/>
        <v>-2.878225606240199E-3</v>
      </c>
      <c r="J248" s="10">
        <f t="shared" si="40"/>
        <v>100</v>
      </c>
      <c r="K248">
        <f t="shared" si="41"/>
        <v>2.8823716743793079E-3</v>
      </c>
      <c r="AB248">
        <v>0.99683860285325454</v>
      </c>
      <c r="AC248">
        <v>0</v>
      </c>
      <c r="AD248">
        <v>1</v>
      </c>
      <c r="AE248">
        <f t="shared" si="44"/>
        <v>150</v>
      </c>
      <c r="AF248">
        <f t="shared" si="44"/>
        <v>104</v>
      </c>
      <c r="AG248">
        <f t="shared" si="42"/>
        <v>0</v>
      </c>
      <c r="AH248">
        <f t="shared" si="42"/>
        <v>0.30666666666666664</v>
      </c>
      <c r="AI248">
        <f t="shared" si="43"/>
        <v>0</v>
      </c>
    </row>
    <row r="249" spans="1:35">
      <c r="A249">
        <v>1104</v>
      </c>
      <c r="B249" s="8">
        <v>1</v>
      </c>
      <c r="C249" s="9">
        <v>0</v>
      </c>
      <c r="D249" s="10">
        <f t="shared" si="34"/>
        <v>1</v>
      </c>
      <c r="E249">
        <f t="shared" si="35"/>
        <v>1</v>
      </c>
      <c r="F249">
        <f t="shared" si="36"/>
        <v>0.99719357528709807</v>
      </c>
      <c r="G249" s="8">
        <f t="shared" si="37"/>
        <v>0.99719357528709807</v>
      </c>
      <c r="H249" s="10">
        <f t="shared" si="38"/>
        <v>2.8064247129019337E-3</v>
      </c>
      <c r="I249" s="8">
        <f t="shared" si="39"/>
        <v>-2.8103701060980938E-3</v>
      </c>
      <c r="J249" s="10">
        <f t="shared" si="40"/>
        <v>100</v>
      </c>
      <c r="K249">
        <f t="shared" si="41"/>
        <v>2.8143228982336226E-3</v>
      </c>
      <c r="AB249">
        <v>0.99712591251398008</v>
      </c>
      <c r="AC249">
        <v>0</v>
      </c>
      <c r="AD249">
        <v>1</v>
      </c>
      <c r="AE249">
        <f t="shared" si="44"/>
        <v>150</v>
      </c>
      <c r="AF249">
        <f t="shared" si="44"/>
        <v>105</v>
      </c>
      <c r="AG249">
        <f t="shared" si="42"/>
        <v>0</v>
      </c>
      <c r="AH249">
        <f t="shared" si="42"/>
        <v>0.30000000000000004</v>
      </c>
      <c r="AI249">
        <f t="shared" si="43"/>
        <v>0</v>
      </c>
    </row>
    <row r="250" spans="1:35">
      <c r="A250">
        <v>1123</v>
      </c>
      <c r="B250" s="8">
        <v>1</v>
      </c>
      <c r="C250" s="9">
        <v>0</v>
      </c>
      <c r="D250" s="10">
        <f t="shared" si="34"/>
        <v>1</v>
      </c>
      <c r="E250">
        <f t="shared" si="35"/>
        <v>1</v>
      </c>
      <c r="F250">
        <f t="shared" si="36"/>
        <v>0.99776216318793831</v>
      </c>
      <c r="G250" s="8">
        <f t="shared" si="37"/>
        <v>0.99776216318793831</v>
      </c>
      <c r="H250" s="10">
        <f t="shared" si="38"/>
        <v>2.2378368120616887E-3</v>
      </c>
      <c r="I250" s="8">
        <f t="shared" si="39"/>
        <v>-2.2403445107725766E-3</v>
      </c>
      <c r="J250" s="10">
        <f t="shared" si="40"/>
        <v>100</v>
      </c>
      <c r="K250">
        <f t="shared" si="41"/>
        <v>2.2428559576879547E-3</v>
      </c>
      <c r="AB250">
        <v>0.99719357528709807</v>
      </c>
      <c r="AC250">
        <v>0</v>
      </c>
      <c r="AD250">
        <v>1</v>
      </c>
      <c r="AE250">
        <f t="shared" si="44"/>
        <v>150</v>
      </c>
      <c r="AF250">
        <f t="shared" si="44"/>
        <v>106</v>
      </c>
      <c r="AG250">
        <f t="shared" si="42"/>
        <v>0</v>
      </c>
      <c r="AH250">
        <f t="shared" si="42"/>
        <v>0.29333333333333333</v>
      </c>
      <c r="AI250">
        <f t="shared" si="43"/>
        <v>0</v>
      </c>
    </row>
    <row r="251" spans="1:35">
      <c r="A251">
        <v>1130</v>
      </c>
      <c r="B251" s="8">
        <v>1</v>
      </c>
      <c r="C251" s="9">
        <v>0</v>
      </c>
      <c r="D251" s="10">
        <f t="shared" si="34"/>
        <v>1</v>
      </c>
      <c r="E251">
        <f t="shared" si="35"/>
        <v>1</v>
      </c>
      <c r="F251">
        <f t="shared" si="36"/>
        <v>0.9979413136462354</v>
      </c>
      <c r="G251" s="8">
        <f t="shared" si="37"/>
        <v>0.9979413136462354</v>
      </c>
      <c r="H251" s="10">
        <f t="shared" si="38"/>
        <v>2.058686353764605E-3</v>
      </c>
      <c r="I251" s="8">
        <f t="shared" si="39"/>
        <v>-2.0608083613817959E-3</v>
      </c>
      <c r="J251" s="10">
        <f t="shared" si="40"/>
        <v>100</v>
      </c>
      <c r="K251">
        <f t="shared" si="41"/>
        <v>2.0629332863699814E-3</v>
      </c>
      <c r="AB251">
        <v>0.99776216318793831</v>
      </c>
      <c r="AC251">
        <v>0</v>
      </c>
      <c r="AD251">
        <v>1</v>
      </c>
      <c r="AE251">
        <f t="shared" si="44"/>
        <v>150</v>
      </c>
      <c r="AF251">
        <f t="shared" si="44"/>
        <v>107</v>
      </c>
      <c r="AG251">
        <f t="shared" si="42"/>
        <v>0</v>
      </c>
      <c r="AH251">
        <f t="shared" si="42"/>
        <v>0.28666666666666663</v>
      </c>
      <c r="AI251">
        <f t="shared" si="43"/>
        <v>0</v>
      </c>
    </row>
    <row r="252" spans="1:35">
      <c r="A252">
        <v>1132</v>
      </c>
      <c r="B252" s="8">
        <v>1</v>
      </c>
      <c r="C252" s="9">
        <v>0</v>
      </c>
      <c r="D252" s="10">
        <f t="shared" si="34"/>
        <v>1</v>
      </c>
      <c r="E252">
        <f t="shared" si="35"/>
        <v>1</v>
      </c>
      <c r="F252">
        <f t="shared" si="36"/>
        <v>0.99798981866021241</v>
      </c>
      <c r="G252" s="8">
        <f t="shared" si="37"/>
        <v>0.99798981866021241</v>
      </c>
      <c r="H252" s="10">
        <f t="shared" si="38"/>
        <v>2.0101813397875867E-3</v>
      </c>
      <c r="I252" s="8">
        <f t="shared" si="39"/>
        <v>-2.0122044659853493E-3</v>
      </c>
      <c r="J252" s="10">
        <f t="shared" si="40"/>
        <v>100</v>
      </c>
      <c r="K252">
        <f t="shared" si="41"/>
        <v>2.0142303079666961E-3</v>
      </c>
      <c r="AB252">
        <v>0.9979413136462354</v>
      </c>
      <c r="AC252">
        <v>0</v>
      </c>
      <c r="AD252">
        <v>1</v>
      </c>
      <c r="AE252">
        <f t="shared" si="44"/>
        <v>150</v>
      </c>
      <c r="AF252">
        <f t="shared" si="44"/>
        <v>108</v>
      </c>
      <c r="AG252">
        <f t="shared" si="42"/>
        <v>0</v>
      </c>
      <c r="AH252">
        <f t="shared" si="42"/>
        <v>0.28000000000000003</v>
      </c>
      <c r="AI252">
        <f t="shared" si="43"/>
        <v>0</v>
      </c>
    </row>
    <row r="253" spans="1:35">
      <c r="A253">
        <v>1138</v>
      </c>
      <c r="B253" s="8">
        <v>2</v>
      </c>
      <c r="C253" s="9">
        <v>0</v>
      </c>
      <c r="D253" s="10">
        <f t="shared" si="34"/>
        <v>2</v>
      </c>
      <c r="E253">
        <f t="shared" si="35"/>
        <v>1</v>
      </c>
      <c r="F253">
        <f t="shared" si="36"/>
        <v>0.99812859642905616</v>
      </c>
      <c r="G253" s="8">
        <f t="shared" si="37"/>
        <v>1.9962571928581123</v>
      </c>
      <c r="H253" s="10">
        <f t="shared" si="38"/>
        <v>3.7428071418876829E-3</v>
      </c>
      <c r="I253" s="8">
        <f t="shared" si="39"/>
        <v>-3.7463136686470824E-3</v>
      </c>
      <c r="J253" s="10">
        <f t="shared" si="40"/>
        <v>100</v>
      </c>
      <c r="K253">
        <f t="shared" si="41"/>
        <v>3.7498245769914777E-3</v>
      </c>
      <c r="AB253">
        <v>0.99798981866021241</v>
      </c>
      <c r="AC253">
        <v>0</v>
      </c>
      <c r="AD253">
        <v>1</v>
      </c>
      <c r="AE253">
        <f t="shared" si="44"/>
        <v>150</v>
      </c>
      <c r="AF253">
        <f t="shared" si="44"/>
        <v>109</v>
      </c>
      <c r="AG253">
        <f t="shared" si="42"/>
        <v>0</v>
      </c>
      <c r="AH253">
        <f t="shared" si="42"/>
        <v>0.27333333333333332</v>
      </c>
      <c r="AI253">
        <f t="shared" si="43"/>
        <v>0</v>
      </c>
    </row>
    <row r="254" spans="1:35">
      <c r="A254">
        <v>1145</v>
      </c>
      <c r="B254" s="8">
        <v>1</v>
      </c>
      <c r="C254" s="9">
        <v>0</v>
      </c>
      <c r="D254" s="10">
        <f t="shared" si="34"/>
        <v>1</v>
      </c>
      <c r="E254">
        <f t="shared" si="35"/>
        <v>1</v>
      </c>
      <c r="F254">
        <f t="shared" si="36"/>
        <v>0.99827846261781361</v>
      </c>
      <c r="G254" s="8">
        <f t="shared" si="37"/>
        <v>0.99827846261781361</v>
      </c>
      <c r="H254" s="10">
        <f t="shared" si="38"/>
        <v>1.7215373821863889E-3</v>
      </c>
      <c r="I254" s="8">
        <f t="shared" si="39"/>
        <v>-1.7230209305660073E-3</v>
      </c>
      <c r="J254" s="10">
        <f t="shared" si="40"/>
        <v>100</v>
      </c>
      <c r="K254">
        <f t="shared" si="41"/>
        <v>1.7245061840480392E-3</v>
      </c>
      <c r="AB254">
        <v>0.99812859642905616</v>
      </c>
      <c r="AC254">
        <v>0</v>
      </c>
      <c r="AD254">
        <v>2</v>
      </c>
      <c r="AE254">
        <f t="shared" si="44"/>
        <v>150</v>
      </c>
      <c r="AF254">
        <f t="shared" si="44"/>
        <v>111</v>
      </c>
      <c r="AG254">
        <f t="shared" si="42"/>
        <v>0</v>
      </c>
      <c r="AH254">
        <f t="shared" si="42"/>
        <v>0.26</v>
      </c>
      <c r="AI254">
        <f t="shared" si="43"/>
        <v>0</v>
      </c>
    </row>
    <row r="255" spans="1:35">
      <c r="A255">
        <v>1148</v>
      </c>
      <c r="B255" s="8">
        <v>1</v>
      </c>
      <c r="C255" s="9">
        <v>0</v>
      </c>
      <c r="D255" s="10">
        <f t="shared" si="34"/>
        <v>1</v>
      </c>
      <c r="E255">
        <f t="shared" si="35"/>
        <v>1</v>
      </c>
      <c r="F255">
        <f t="shared" si="36"/>
        <v>0.9983389653481084</v>
      </c>
      <c r="G255" s="8">
        <f t="shared" si="37"/>
        <v>0.9983389653481084</v>
      </c>
      <c r="H255" s="10">
        <f t="shared" si="38"/>
        <v>1.6610346518916019E-3</v>
      </c>
      <c r="I255" s="8">
        <f t="shared" si="39"/>
        <v>-1.6624156994727941E-3</v>
      </c>
      <c r="J255" s="10">
        <f t="shared" si="40"/>
        <v>100</v>
      </c>
      <c r="K255">
        <f t="shared" si="41"/>
        <v>1.6637982784859244E-3</v>
      </c>
      <c r="AB255">
        <v>0.99827846261781361</v>
      </c>
      <c r="AC255">
        <v>0</v>
      </c>
      <c r="AD255">
        <v>1</v>
      </c>
      <c r="AE255">
        <f t="shared" si="44"/>
        <v>150</v>
      </c>
      <c r="AF255">
        <f t="shared" si="44"/>
        <v>112</v>
      </c>
      <c r="AG255">
        <f t="shared" si="42"/>
        <v>0</v>
      </c>
      <c r="AH255">
        <f t="shared" si="42"/>
        <v>0.2533333333333333</v>
      </c>
      <c r="AI255">
        <f t="shared" si="43"/>
        <v>0</v>
      </c>
    </row>
    <row r="256" spans="1:35">
      <c r="A256">
        <v>1152</v>
      </c>
      <c r="B256" s="8">
        <v>1</v>
      </c>
      <c r="C256" s="9">
        <v>0</v>
      </c>
      <c r="D256" s="10">
        <f t="shared" si="34"/>
        <v>1</v>
      </c>
      <c r="E256">
        <f t="shared" si="35"/>
        <v>1</v>
      </c>
      <c r="F256">
        <f t="shared" si="36"/>
        <v>0.99841634622861308</v>
      </c>
      <c r="G256" s="8">
        <f t="shared" si="37"/>
        <v>0.99841634622861308</v>
      </c>
      <c r="H256" s="10">
        <f t="shared" si="38"/>
        <v>1.583653771386917E-3</v>
      </c>
      <c r="I256" s="8">
        <f t="shared" si="39"/>
        <v>-1.5849090765082416E-3</v>
      </c>
      <c r="J256" s="10">
        <f t="shared" si="40"/>
        <v>100</v>
      </c>
      <c r="K256">
        <f t="shared" si="41"/>
        <v>1.586165708693534E-3</v>
      </c>
      <c r="AB256">
        <v>0.9983389653481084</v>
      </c>
      <c r="AC256">
        <v>0</v>
      </c>
      <c r="AD256">
        <v>1</v>
      </c>
      <c r="AE256">
        <f t="shared" si="44"/>
        <v>150</v>
      </c>
      <c r="AF256">
        <f t="shared" si="44"/>
        <v>113</v>
      </c>
      <c r="AG256">
        <f t="shared" si="42"/>
        <v>0</v>
      </c>
      <c r="AH256">
        <f t="shared" si="42"/>
        <v>0.2466666666666667</v>
      </c>
      <c r="AI256">
        <f t="shared" si="43"/>
        <v>0</v>
      </c>
    </row>
    <row r="257" spans="1:35">
      <c r="A257">
        <v>1155</v>
      </c>
      <c r="B257" s="8">
        <v>1</v>
      </c>
      <c r="C257" s="9">
        <v>0</v>
      </c>
      <c r="D257" s="10">
        <f t="shared" si="34"/>
        <v>1</v>
      </c>
      <c r="E257">
        <f t="shared" si="35"/>
        <v>1</v>
      </c>
      <c r="F257">
        <f t="shared" si="36"/>
        <v>0.99847201051274914</v>
      </c>
      <c r="G257" s="8">
        <f t="shared" si="37"/>
        <v>0.99847201051274914</v>
      </c>
      <c r="H257" s="10">
        <f t="shared" si="38"/>
        <v>1.5279894872508581E-3</v>
      </c>
      <c r="I257" s="8">
        <f t="shared" si="39"/>
        <v>-1.5291580537106397E-3</v>
      </c>
      <c r="J257" s="10">
        <f t="shared" si="40"/>
        <v>100</v>
      </c>
      <c r="K257">
        <f t="shared" si="41"/>
        <v>1.530327812059733E-3</v>
      </c>
      <c r="AB257">
        <v>0.99841634622861308</v>
      </c>
      <c r="AC257">
        <v>0</v>
      </c>
      <c r="AD257">
        <v>1</v>
      </c>
      <c r="AE257">
        <f t="shared" si="44"/>
        <v>150</v>
      </c>
      <c r="AF257">
        <f t="shared" si="44"/>
        <v>114</v>
      </c>
      <c r="AG257">
        <f t="shared" si="42"/>
        <v>0</v>
      </c>
      <c r="AH257">
        <f t="shared" si="42"/>
        <v>0.24</v>
      </c>
      <c r="AI257">
        <f t="shared" si="43"/>
        <v>0</v>
      </c>
    </row>
    <row r="258" spans="1:35">
      <c r="A258">
        <v>1157</v>
      </c>
      <c r="B258" s="8">
        <v>1</v>
      </c>
      <c r="C258" s="9">
        <v>0</v>
      </c>
      <c r="D258" s="10">
        <f t="shared" si="34"/>
        <v>1</v>
      </c>
      <c r="E258">
        <f t="shared" si="35"/>
        <v>1</v>
      </c>
      <c r="F258">
        <f t="shared" si="36"/>
        <v>0.99850803039309766</v>
      </c>
      <c r="G258" s="8">
        <f t="shared" si="37"/>
        <v>0.99850803039309766</v>
      </c>
      <c r="H258" s="10">
        <f t="shared" si="38"/>
        <v>1.4919696069023436E-3</v>
      </c>
      <c r="I258" s="8">
        <f t="shared" si="39"/>
        <v>-1.4930837018246972E-3</v>
      </c>
      <c r="J258" s="10">
        <f t="shared" si="40"/>
        <v>100</v>
      </c>
      <c r="K258">
        <f t="shared" si="41"/>
        <v>1.4941989062571459E-3</v>
      </c>
      <c r="AB258">
        <v>0.99847201051274914</v>
      </c>
      <c r="AC258">
        <v>0</v>
      </c>
      <c r="AD258">
        <v>1</v>
      </c>
      <c r="AE258">
        <f t="shared" si="44"/>
        <v>150</v>
      </c>
      <c r="AF258">
        <f t="shared" si="44"/>
        <v>115</v>
      </c>
      <c r="AG258">
        <f t="shared" si="42"/>
        <v>0</v>
      </c>
      <c r="AH258">
        <f t="shared" si="42"/>
        <v>0.23333333333333328</v>
      </c>
      <c r="AI258">
        <f t="shared" si="43"/>
        <v>0</v>
      </c>
    </row>
    <row r="259" spans="1:35">
      <c r="A259">
        <v>1162</v>
      </c>
      <c r="B259" s="8">
        <v>1</v>
      </c>
      <c r="C259" s="9">
        <v>0</v>
      </c>
      <c r="D259" s="10">
        <f t="shared" si="34"/>
        <v>1</v>
      </c>
      <c r="E259">
        <f t="shared" si="35"/>
        <v>1</v>
      </c>
      <c r="F259">
        <f t="shared" si="36"/>
        <v>0.99859441406066052</v>
      </c>
      <c r="G259" s="8">
        <f t="shared" si="37"/>
        <v>0.99859441406066052</v>
      </c>
      <c r="H259" s="10">
        <f t="shared" si="38"/>
        <v>1.4055859393394821E-3</v>
      </c>
      <c r="I259" s="8">
        <f t="shared" si="39"/>
        <v>-1.4065747018916846E-3</v>
      </c>
      <c r="J259" s="10">
        <f t="shared" si="40"/>
        <v>100</v>
      </c>
      <c r="K259">
        <f t="shared" si="41"/>
        <v>1.4075643920576733E-3</v>
      </c>
      <c r="AB259">
        <v>0.99850803039309766</v>
      </c>
      <c r="AC259">
        <v>0</v>
      </c>
      <c r="AD259">
        <v>1</v>
      </c>
      <c r="AE259">
        <f t="shared" si="44"/>
        <v>150</v>
      </c>
      <c r="AF259">
        <f t="shared" si="44"/>
        <v>116</v>
      </c>
      <c r="AG259">
        <f t="shared" si="42"/>
        <v>0</v>
      </c>
      <c r="AH259">
        <f t="shared" si="42"/>
        <v>0.22666666666666668</v>
      </c>
      <c r="AI259">
        <f t="shared" si="43"/>
        <v>0</v>
      </c>
    </row>
    <row r="260" spans="1:35">
      <c r="A260">
        <v>1169</v>
      </c>
      <c r="B260" s="8">
        <v>1</v>
      </c>
      <c r="C260" s="9">
        <v>0</v>
      </c>
      <c r="D260" s="10">
        <f t="shared" si="34"/>
        <v>1</v>
      </c>
      <c r="E260">
        <f t="shared" si="35"/>
        <v>1</v>
      </c>
      <c r="F260">
        <f t="shared" si="36"/>
        <v>0.99870702485354712</v>
      </c>
      <c r="G260" s="8">
        <f t="shared" si="37"/>
        <v>0.99870702485354712</v>
      </c>
      <c r="H260" s="10">
        <f t="shared" si="38"/>
        <v>1.2929751464528794E-3</v>
      </c>
      <c r="I260" s="8">
        <f t="shared" si="39"/>
        <v>-1.2938117600423597E-3</v>
      </c>
      <c r="J260" s="10">
        <f t="shared" si="40"/>
        <v>100</v>
      </c>
      <c r="K260">
        <f t="shared" si="41"/>
        <v>1.294649095556812E-3</v>
      </c>
      <c r="AB260">
        <v>0.99859441406066052</v>
      </c>
      <c r="AC260">
        <v>0</v>
      </c>
      <c r="AD260">
        <v>1</v>
      </c>
      <c r="AE260">
        <f t="shared" si="44"/>
        <v>150</v>
      </c>
      <c r="AF260">
        <f t="shared" si="44"/>
        <v>117</v>
      </c>
      <c r="AG260">
        <f t="shared" si="42"/>
        <v>0</v>
      </c>
      <c r="AH260">
        <f t="shared" si="42"/>
        <v>0.21999999999999997</v>
      </c>
      <c r="AI260">
        <f t="shared" si="43"/>
        <v>0</v>
      </c>
    </row>
    <row r="261" spans="1:35">
      <c r="A261">
        <v>1192</v>
      </c>
      <c r="B261" s="8">
        <v>1</v>
      </c>
      <c r="C261" s="9">
        <v>0</v>
      </c>
      <c r="D261" s="10">
        <f t="shared" ref="D261:D292" si="45">B261+C261</f>
        <v>1</v>
      </c>
      <c r="E261">
        <f t="shared" ref="E261:E292" si="46">IF(D261=0,"",B261/D261)</f>
        <v>1</v>
      </c>
      <c r="F261">
        <f t="shared" ref="F261:F292" si="47">1/(1+EXP(-$M$5-$M$6*A261))</f>
        <v>0.99901734640780837</v>
      </c>
      <c r="G261" s="8">
        <f t="shared" ref="G261:G292" si="48">D261*F261</f>
        <v>0.99901734640780837</v>
      </c>
      <c r="H261" s="10">
        <f t="shared" ref="H261:H292" si="49">D261-G261</f>
        <v>9.8265359219162907E-4</v>
      </c>
      <c r="I261" s="8">
        <f t="shared" ref="I261:I292" si="50">IFERROR(D261*(E261*LN(F261)+(1-E261)*LN(1-F261)),0)</f>
        <v>-9.8313671275211938E-4</v>
      </c>
      <c r="J261" s="10">
        <f t="shared" ref="J261:J292" si="51">100*IF(F261&gt;=$X$10,B261/D261,C261/D261)</f>
        <v>100</v>
      </c>
      <c r="K261">
        <f t="shared" ref="K261:K292" si="52">IFERROR((B261-G261)^2/G261+(C261-H261)^2/H261,0)</f>
        <v>9.8362015006544287E-4</v>
      </c>
      <c r="AB261">
        <v>0.99870702485354712</v>
      </c>
      <c r="AC261">
        <v>0</v>
      </c>
      <c r="AD261">
        <v>1</v>
      </c>
      <c r="AE261">
        <f t="shared" si="44"/>
        <v>150</v>
      </c>
      <c r="AF261">
        <f t="shared" si="44"/>
        <v>118</v>
      </c>
      <c r="AG261">
        <f t="shared" ref="AG261:AH293" si="53">1-AE261/AE$293</f>
        <v>0</v>
      </c>
      <c r="AH261">
        <f t="shared" si="53"/>
        <v>0.21333333333333337</v>
      </c>
      <c r="AI261">
        <f t="shared" ref="AI261:AI293" si="54">(AG261-AG262)*AH261</f>
        <v>0</v>
      </c>
    </row>
    <row r="262" spans="1:35">
      <c r="A262">
        <v>1203</v>
      </c>
      <c r="B262" s="8">
        <v>1</v>
      </c>
      <c r="C262" s="9">
        <v>0</v>
      </c>
      <c r="D262" s="10">
        <f t="shared" si="45"/>
        <v>1</v>
      </c>
      <c r="E262">
        <f t="shared" si="46"/>
        <v>1</v>
      </c>
      <c r="F262">
        <f t="shared" si="47"/>
        <v>0.99913824326560141</v>
      </c>
      <c r="G262" s="8">
        <f t="shared" si="48"/>
        <v>0.99913824326560141</v>
      </c>
      <c r="H262" s="10">
        <f t="shared" si="49"/>
        <v>8.617567343985888E-4</v>
      </c>
      <c r="I262" s="8">
        <f t="shared" si="50"/>
        <v>-8.6212826019180071E-4</v>
      </c>
      <c r="J262" s="10">
        <f t="shared" si="51"/>
        <v>100</v>
      </c>
      <c r="K262">
        <f t="shared" si="52"/>
        <v>8.6249999958164702E-4</v>
      </c>
      <c r="AB262">
        <v>0.99901734640780837</v>
      </c>
      <c r="AC262">
        <v>0</v>
      </c>
      <c r="AD262">
        <v>1</v>
      </c>
      <c r="AE262">
        <f t="shared" ref="AE262:AF293" si="55">AE261+AC262</f>
        <v>150</v>
      </c>
      <c r="AF262">
        <f t="shared" si="55"/>
        <v>119</v>
      </c>
      <c r="AG262">
        <f t="shared" si="53"/>
        <v>0</v>
      </c>
      <c r="AH262">
        <f t="shared" si="53"/>
        <v>0.20666666666666667</v>
      </c>
      <c r="AI262">
        <f t="shared" si="54"/>
        <v>0</v>
      </c>
    </row>
    <row r="263" spans="1:35">
      <c r="A263">
        <v>1206</v>
      </c>
      <c r="B263" s="8">
        <v>1</v>
      </c>
      <c r="C263" s="9">
        <v>0</v>
      </c>
      <c r="D263" s="10">
        <f t="shared" si="45"/>
        <v>1</v>
      </c>
      <c r="E263">
        <f t="shared" si="46"/>
        <v>1</v>
      </c>
      <c r="F263">
        <f t="shared" si="47"/>
        <v>0.9991685545219432</v>
      </c>
      <c r="G263" s="8">
        <f t="shared" si="48"/>
        <v>0.9991685545219432</v>
      </c>
      <c r="H263" s="10">
        <f t="shared" si="49"/>
        <v>8.3144547805680258E-4</v>
      </c>
      <c r="I263" s="8">
        <f t="shared" si="50"/>
        <v>-8.3179132056103889E-4</v>
      </c>
      <c r="J263" s="10">
        <f t="shared" si="51"/>
        <v>100</v>
      </c>
      <c r="K263">
        <f t="shared" si="52"/>
        <v>8.3213735489765439E-4</v>
      </c>
      <c r="AB263">
        <v>0.99913824326560141</v>
      </c>
      <c r="AC263">
        <v>0</v>
      </c>
      <c r="AD263">
        <v>1</v>
      </c>
      <c r="AE263">
        <f t="shared" si="55"/>
        <v>150</v>
      </c>
      <c r="AF263">
        <f t="shared" si="55"/>
        <v>120</v>
      </c>
      <c r="AG263">
        <f t="shared" si="53"/>
        <v>0</v>
      </c>
      <c r="AH263">
        <f t="shared" si="53"/>
        <v>0.19999999999999996</v>
      </c>
      <c r="AI263">
        <f t="shared" si="54"/>
        <v>0</v>
      </c>
    </row>
    <row r="264" spans="1:35">
      <c r="A264">
        <v>1207</v>
      </c>
      <c r="B264" s="8">
        <v>1</v>
      </c>
      <c r="C264" s="9">
        <v>0</v>
      </c>
      <c r="D264" s="10">
        <f t="shared" si="45"/>
        <v>1</v>
      </c>
      <c r="E264">
        <f t="shared" si="46"/>
        <v>1</v>
      </c>
      <c r="F264">
        <f t="shared" si="47"/>
        <v>0.99917841966597831</v>
      </c>
      <c r="G264" s="8">
        <f t="shared" si="48"/>
        <v>0.99917841966597831</v>
      </c>
      <c r="H264" s="10">
        <f t="shared" si="49"/>
        <v>8.2158033402168762E-4</v>
      </c>
      <c r="I264" s="8">
        <f t="shared" si="50"/>
        <v>-8.2191801611229155E-4</v>
      </c>
      <c r="J264" s="10">
        <f t="shared" si="51"/>
        <v>100</v>
      </c>
      <c r="K264">
        <f t="shared" si="52"/>
        <v>8.222558832849282E-4</v>
      </c>
      <c r="AB264">
        <v>0.9991685545219432</v>
      </c>
      <c r="AC264">
        <v>0</v>
      </c>
      <c r="AD264">
        <v>1</v>
      </c>
      <c r="AE264">
        <f t="shared" si="55"/>
        <v>150</v>
      </c>
      <c r="AF264">
        <f t="shared" si="55"/>
        <v>121</v>
      </c>
      <c r="AG264">
        <f t="shared" si="53"/>
        <v>0</v>
      </c>
      <c r="AH264">
        <f t="shared" si="53"/>
        <v>0.19333333333333336</v>
      </c>
      <c r="AI264">
        <f t="shared" si="54"/>
        <v>0</v>
      </c>
    </row>
    <row r="265" spans="1:35">
      <c r="A265">
        <v>1214</v>
      </c>
      <c r="B265" s="8">
        <v>1</v>
      </c>
      <c r="C265" s="9">
        <v>0</v>
      </c>
      <c r="D265" s="10">
        <f t="shared" si="45"/>
        <v>1</v>
      </c>
      <c r="E265">
        <f t="shared" si="46"/>
        <v>1</v>
      </c>
      <c r="F265">
        <f t="shared" si="47"/>
        <v>0.99924427731335164</v>
      </c>
      <c r="G265" s="8">
        <f t="shared" si="48"/>
        <v>0.99924427731335164</v>
      </c>
      <c r="H265" s="10">
        <f t="shared" si="49"/>
        <v>7.5572268664836351E-4</v>
      </c>
      <c r="I265" s="8">
        <f t="shared" si="50"/>
        <v>-7.5600838898814949E-4</v>
      </c>
      <c r="J265" s="10">
        <f t="shared" si="51"/>
        <v>100</v>
      </c>
      <c r="K265">
        <f t="shared" si="52"/>
        <v>7.5629423535980632E-4</v>
      </c>
      <c r="AB265">
        <v>0.99917841966597831</v>
      </c>
      <c r="AC265">
        <v>0</v>
      </c>
      <c r="AD265">
        <v>1</v>
      </c>
      <c r="AE265">
        <f t="shared" si="55"/>
        <v>150</v>
      </c>
      <c r="AF265">
        <f t="shared" si="55"/>
        <v>122</v>
      </c>
      <c r="AG265">
        <f t="shared" si="53"/>
        <v>0</v>
      </c>
      <c r="AH265">
        <f t="shared" si="53"/>
        <v>0.18666666666666665</v>
      </c>
      <c r="AI265">
        <f t="shared" si="54"/>
        <v>0</v>
      </c>
    </row>
    <row r="266" spans="1:35">
      <c r="A266">
        <v>1217</v>
      </c>
      <c r="B266" s="8">
        <v>1</v>
      </c>
      <c r="C266" s="9">
        <v>0</v>
      </c>
      <c r="D266" s="10">
        <f t="shared" si="45"/>
        <v>1</v>
      </c>
      <c r="E266">
        <f t="shared" si="46"/>
        <v>1</v>
      </c>
      <c r="F266">
        <f t="shared" si="47"/>
        <v>0.99927086167138923</v>
      </c>
      <c r="G266" s="8">
        <f t="shared" si="48"/>
        <v>0.99927086167138923</v>
      </c>
      <c r="H266" s="10">
        <f t="shared" si="49"/>
        <v>7.2913832861076777E-4</v>
      </c>
      <c r="I266" s="8">
        <f t="shared" si="50"/>
        <v>-7.2940427924628507E-4</v>
      </c>
      <c r="J266" s="10">
        <f t="shared" si="51"/>
        <v>100</v>
      </c>
      <c r="K266">
        <f t="shared" si="52"/>
        <v>7.2967035923693856E-4</v>
      </c>
      <c r="AB266">
        <v>0.99924427731335164</v>
      </c>
      <c r="AC266">
        <v>0</v>
      </c>
      <c r="AD266">
        <v>1</v>
      </c>
      <c r="AE266">
        <f t="shared" si="55"/>
        <v>150</v>
      </c>
      <c r="AF266">
        <f t="shared" si="55"/>
        <v>123</v>
      </c>
      <c r="AG266">
        <f t="shared" si="53"/>
        <v>0</v>
      </c>
      <c r="AH266">
        <f t="shared" si="53"/>
        <v>0.18000000000000005</v>
      </c>
      <c r="AI266">
        <f t="shared" si="54"/>
        <v>0</v>
      </c>
    </row>
    <row r="267" spans="1:35">
      <c r="A267">
        <v>1223</v>
      </c>
      <c r="B267" s="8">
        <v>1</v>
      </c>
      <c r="C267" s="9">
        <v>0</v>
      </c>
      <c r="D267" s="10">
        <f t="shared" si="45"/>
        <v>1</v>
      </c>
      <c r="E267">
        <f t="shared" si="46"/>
        <v>1</v>
      </c>
      <c r="F267">
        <f t="shared" si="47"/>
        <v>0.9993212596619202</v>
      </c>
      <c r="G267" s="8">
        <f t="shared" si="48"/>
        <v>0.9993212596619202</v>
      </c>
      <c r="H267" s="10">
        <f t="shared" si="49"/>
        <v>6.7874033807979739E-4</v>
      </c>
      <c r="I267" s="8">
        <f t="shared" si="50"/>
        <v>-6.7897078658543035E-4</v>
      </c>
      <c r="J267" s="10">
        <f t="shared" si="51"/>
        <v>100</v>
      </c>
      <c r="K267">
        <f t="shared" si="52"/>
        <v>6.7920133942654399E-4</v>
      </c>
      <c r="AB267">
        <v>0.99927086167138923</v>
      </c>
      <c r="AC267">
        <v>0</v>
      </c>
      <c r="AD267">
        <v>1</v>
      </c>
      <c r="AE267">
        <f t="shared" si="55"/>
        <v>150</v>
      </c>
      <c r="AF267">
        <f t="shared" si="55"/>
        <v>124</v>
      </c>
      <c r="AG267">
        <f t="shared" si="53"/>
        <v>0</v>
      </c>
      <c r="AH267">
        <f t="shared" si="53"/>
        <v>0.17333333333333334</v>
      </c>
      <c r="AI267">
        <f t="shared" si="54"/>
        <v>0</v>
      </c>
    </row>
    <row r="268" spans="1:35">
      <c r="A268">
        <v>1230</v>
      </c>
      <c r="B268" s="8">
        <v>1</v>
      </c>
      <c r="C268" s="9">
        <v>0</v>
      </c>
      <c r="D268" s="10">
        <f t="shared" si="45"/>
        <v>1</v>
      </c>
      <c r="E268">
        <f t="shared" si="46"/>
        <v>1</v>
      </c>
      <c r="F268">
        <f t="shared" si="47"/>
        <v>0.99937567445000342</v>
      </c>
      <c r="G268" s="8">
        <f t="shared" si="48"/>
        <v>0.99937567445000342</v>
      </c>
      <c r="H268" s="10">
        <f t="shared" si="49"/>
        <v>6.2432554999658496E-4</v>
      </c>
      <c r="I268" s="8">
        <f t="shared" si="50"/>
        <v>-6.2452052234781132E-4</v>
      </c>
      <c r="J268" s="10">
        <f t="shared" si="51"/>
        <v>100</v>
      </c>
      <c r="K268">
        <f t="shared" si="52"/>
        <v>6.2471557589209527E-4</v>
      </c>
      <c r="AB268">
        <v>0.9993212596619202</v>
      </c>
      <c r="AC268">
        <v>0</v>
      </c>
      <c r="AD268">
        <v>1</v>
      </c>
      <c r="AE268">
        <f t="shared" si="55"/>
        <v>150</v>
      </c>
      <c r="AF268">
        <f t="shared" si="55"/>
        <v>125</v>
      </c>
      <c r="AG268">
        <f t="shared" si="53"/>
        <v>0</v>
      </c>
      <c r="AH268">
        <f t="shared" si="53"/>
        <v>0.16666666666666663</v>
      </c>
      <c r="AI268">
        <f t="shared" si="54"/>
        <v>0</v>
      </c>
    </row>
    <row r="269" spans="1:35">
      <c r="A269">
        <v>1245</v>
      </c>
      <c r="B269" s="8">
        <v>1</v>
      </c>
      <c r="C269" s="9">
        <v>0</v>
      </c>
      <c r="D269" s="10">
        <f t="shared" si="45"/>
        <v>1</v>
      </c>
      <c r="E269">
        <f t="shared" si="46"/>
        <v>1</v>
      </c>
      <c r="F269">
        <f t="shared" si="47"/>
        <v>0.99947804247347061</v>
      </c>
      <c r="G269" s="8">
        <f t="shared" si="48"/>
        <v>0.99947804247347061</v>
      </c>
      <c r="H269" s="10">
        <f t="shared" si="49"/>
        <v>5.2195752652939298E-4</v>
      </c>
      <c r="I269" s="8">
        <f t="shared" si="50"/>
        <v>-5.2209379377835051E-4</v>
      </c>
      <c r="J269" s="10">
        <f t="shared" si="51"/>
        <v>100</v>
      </c>
      <c r="K269">
        <f t="shared" si="52"/>
        <v>5.2223010846508657E-4</v>
      </c>
      <c r="AB269">
        <v>0.99937567445000342</v>
      </c>
      <c r="AC269">
        <v>0</v>
      </c>
      <c r="AD269">
        <v>1</v>
      </c>
      <c r="AE269">
        <f t="shared" si="55"/>
        <v>150</v>
      </c>
      <c r="AF269">
        <f t="shared" si="55"/>
        <v>126</v>
      </c>
      <c r="AG269">
        <f t="shared" si="53"/>
        <v>0</v>
      </c>
      <c r="AH269">
        <f t="shared" si="53"/>
        <v>0.16000000000000003</v>
      </c>
      <c r="AI269">
        <f t="shared" si="54"/>
        <v>0</v>
      </c>
    </row>
    <row r="270" spans="1:35">
      <c r="A270">
        <v>1247</v>
      </c>
      <c r="B270" s="8">
        <v>1</v>
      </c>
      <c r="C270" s="9">
        <v>0</v>
      </c>
      <c r="D270" s="10">
        <f t="shared" si="45"/>
        <v>1</v>
      </c>
      <c r="E270">
        <f t="shared" si="46"/>
        <v>1</v>
      </c>
      <c r="F270">
        <f t="shared" si="47"/>
        <v>0.99949035888272209</v>
      </c>
      <c r="G270" s="8">
        <f t="shared" si="48"/>
        <v>0.99949035888272209</v>
      </c>
      <c r="H270" s="10">
        <f t="shared" si="49"/>
        <v>5.0964111727791472E-4</v>
      </c>
      <c r="I270" s="8">
        <f t="shared" si="50"/>
        <v>-5.0977102845271751E-4</v>
      </c>
      <c r="J270" s="10">
        <f t="shared" si="51"/>
        <v>100</v>
      </c>
      <c r="K270">
        <f t="shared" si="52"/>
        <v>5.0990098378499204E-4</v>
      </c>
      <c r="AB270">
        <v>0.99947804247347061</v>
      </c>
      <c r="AC270">
        <v>0</v>
      </c>
      <c r="AD270">
        <v>1</v>
      </c>
      <c r="AE270">
        <f t="shared" si="55"/>
        <v>150</v>
      </c>
      <c r="AF270">
        <f t="shared" si="55"/>
        <v>127</v>
      </c>
      <c r="AG270">
        <f t="shared" si="53"/>
        <v>0</v>
      </c>
      <c r="AH270">
        <f t="shared" si="53"/>
        <v>0.15333333333333332</v>
      </c>
      <c r="AI270">
        <f t="shared" si="54"/>
        <v>0</v>
      </c>
    </row>
    <row r="271" spans="1:35">
      <c r="A271">
        <v>1260</v>
      </c>
      <c r="B271" s="8">
        <v>1</v>
      </c>
      <c r="C271" s="9">
        <v>0</v>
      </c>
      <c r="D271" s="10">
        <f t="shared" si="45"/>
        <v>1</v>
      </c>
      <c r="E271">
        <f t="shared" si="46"/>
        <v>1</v>
      </c>
      <c r="F271">
        <f t="shared" si="47"/>
        <v>0.99956363297343387</v>
      </c>
      <c r="G271" s="8">
        <f t="shared" si="48"/>
        <v>0.99956363297343387</v>
      </c>
      <c r="H271" s="10">
        <f t="shared" si="49"/>
        <v>4.3636702656613124E-4</v>
      </c>
      <c r="I271" s="8">
        <f t="shared" si="50"/>
        <v>-4.3646226236325047E-4</v>
      </c>
      <c r="J271" s="10">
        <f t="shared" si="51"/>
        <v>100</v>
      </c>
      <c r="K271">
        <f t="shared" si="52"/>
        <v>4.3655752587562263E-4</v>
      </c>
      <c r="AB271">
        <v>0.99949035888272209</v>
      </c>
      <c r="AC271">
        <v>0</v>
      </c>
      <c r="AD271">
        <v>1</v>
      </c>
      <c r="AE271">
        <f t="shared" si="55"/>
        <v>150</v>
      </c>
      <c r="AF271">
        <f t="shared" si="55"/>
        <v>128</v>
      </c>
      <c r="AG271">
        <f t="shared" si="53"/>
        <v>0</v>
      </c>
      <c r="AH271">
        <f t="shared" si="53"/>
        <v>0.14666666666666661</v>
      </c>
      <c r="AI271">
        <f t="shared" si="54"/>
        <v>0</v>
      </c>
    </row>
    <row r="272" spans="1:35">
      <c r="A272">
        <v>1264</v>
      </c>
      <c r="B272" s="8">
        <v>1</v>
      </c>
      <c r="C272" s="9">
        <v>0</v>
      </c>
      <c r="D272" s="10">
        <f t="shared" si="45"/>
        <v>1</v>
      </c>
      <c r="E272">
        <f t="shared" si="46"/>
        <v>1</v>
      </c>
      <c r="F272">
        <f t="shared" si="47"/>
        <v>0.99958398532085946</v>
      </c>
      <c r="G272" s="8">
        <f t="shared" si="48"/>
        <v>0.99958398532085946</v>
      </c>
      <c r="H272" s="10">
        <f t="shared" si="49"/>
        <v>4.1601467914054169E-4</v>
      </c>
      <c r="I272" s="8">
        <f t="shared" si="50"/>
        <v>-4.1610123725430159E-4</v>
      </c>
      <c r="J272" s="10">
        <f t="shared" si="51"/>
        <v>100</v>
      </c>
      <c r="K272">
        <f t="shared" si="52"/>
        <v>4.1618781938268436E-4</v>
      </c>
      <c r="AB272">
        <v>0.99956363297343387</v>
      </c>
      <c r="AC272">
        <v>0</v>
      </c>
      <c r="AD272">
        <v>1</v>
      </c>
      <c r="AE272">
        <f t="shared" si="55"/>
        <v>150</v>
      </c>
      <c r="AF272">
        <f t="shared" si="55"/>
        <v>129</v>
      </c>
      <c r="AG272">
        <f t="shared" si="53"/>
        <v>0</v>
      </c>
      <c r="AH272">
        <f t="shared" si="53"/>
        <v>0.14000000000000001</v>
      </c>
      <c r="AI272">
        <f t="shared" si="54"/>
        <v>0</v>
      </c>
    </row>
    <row r="273" spans="1:35">
      <c r="A273">
        <v>1274</v>
      </c>
      <c r="B273" s="8">
        <v>1</v>
      </c>
      <c r="C273" s="9">
        <v>0</v>
      </c>
      <c r="D273" s="10">
        <f t="shared" si="45"/>
        <v>1</v>
      </c>
      <c r="E273">
        <f t="shared" si="46"/>
        <v>1</v>
      </c>
      <c r="F273">
        <f t="shared" si="47"/>
        <v>0.99963081103270213</v>
      </c>
      <c r="G273" s="8">
        <f t="shared" si="48"/>
        <v>0.99963081103270213</v>
      </c>
      <c r="H273" s="10">
        <f t="shared" si="49"/>
        <v>3.6918896729787321E-4</v>
      </c>
      <c r="I273" s="8">
        <f t="shared" si="50"/>
        <v>-3.6925713432285243E-4</v>
      </c>
      <c r="J273" s="10">
        <f t="shared" si="51"/>
        <v>100</v>
      </c>
      <c r="K273">
        <f t="shared" si="52"/>
        <v>3.6932531813067083E-4</v>
      </c>
      <c r="AB273">
        <v>0.99958398532085946</v>
      </c>
      <c r="AC273">
        <v>0</v>
      </c>
      <c r="AD273">
        <v>1</v>
      </c>
      <c r="AE273">
        <f t="shared" si="55"/>
        <v>150</v>
      </c>
      <c r="AF273">
        <f t="shared" si="55"/>
        <v>130</v>
      </c>
      <c r="AG273">
        <f t="shared" si="53"/>
        <v>0</v>
      </c>
      <c r="AH273">
        <f t="shared" si="53"/>
        <v>0.1333333333333333</v>
      </c>
      <c r="AI273">
        <f t="shared" si="54"/>
        <v>0</v>
      </c>
    </row>
    <row r="274" spans="1:35">
      <c r="A274">
        <v>1288</v>
      </c>
      <c r="B274" s="8">
        <v>1</v>
      </c>
      <c r="C274" s="9">
        <v>0</v>
      </c>
      <c r="D274" s="10">
        <f t="shared" si="45"/>
        <v>1</v>
      </c>
      <c r="E274">
        <f t="shared" si="46"/>
        <v>1</v>
      </c>
      <c r="F274">
        <f t="shared" si="47"/>
        <v>0.99968765036067997</v>
      </c>
      <c r="G274" s="8">
        <f t="shared" si="48"/>
        <v>0.99968765036067997</v>
      </c>
      <c r="H274" s="10">
        <f t="shared" si="49"/>
        <v>3.123496393200309E-4</v>
      </c>
      <c r="I274" s="8">
        <f t="shared" si="50"/>
        <v>-3.1239843062885221E-4</v>
      </c>
      <c r="J274" s="10">
        <f t="shared" si="51"/>
        <v>100</v>
      </c>
      <c r="K274">
        <f t="shared" si="52"/>
        <v>3.1244723210028396E-4</v>
      </c>
      <c r="AB274">
        <v>0.99963081103270213</v>
      </c>
      <c r="AC274">
        <v>0</v>
      </c>
      <c r="AD274">
        <v>1</v>
      </c>
      <c r="AE274">
        <f t="shared" si="55"/>
        <v>150</v>
      </c>
      <c r="AF274">
        <f t="shared" si="55"/>
        <v>131</v>
      </c>
      <c r="AG274">
        <f t="shared" si="53"/>
        <v>0</v>
      </c>
      <c r="AH274">
        <f t="shared" si="53"/>
        <v>0.12666666666666671</v>
      </c>
      <c r="AI274">
        <f t="shared" si="54"/>
        <v>0</v>
      </c>
    </row>
    <row r="275" spans="1:35">
      <c r="A275">
        <v>1290</v>
      </c>
      <c r="B275" s="8">
        <v>1</v>
      </c>
      <c r="C275" s="9">
        <v>0</v>
      </c>
      <c r="D275" s="10">
        <f t="shared" si="45"/>
        <v>1</v>
      </c>
      <c r="E275">
        <f t="shared" si="46"/>
        <v>1</v>
      </c>
      <c r="F275">
        <f t="shared" si="47"/>
        <v>0.99969502225118556</v>
      </c>
      <c r="G275" s="8">
        <f t="shared" si="48"/>
        <v>0.99969502225118556</v>
      </c>
      <c r="H275" s="10">
        <f t="shared" si="49"/>
        <v>3.0497774881443895E-4</v>
      </c>
      <c r="I275" s="8">
        <f t="shared" si="50"/>
        <v>-3.0502426398571012E-4</v>
      </c>
      <c r="J275" s="10">
        <f t="shared" si="51"/>
        <v>100</v>
      </c>
      <c r="K275">
        <f t="shared" si="52"/>
        <v>3.0507078861678034E-4</v>
      </c>
      <c r="AB275">
        <v>0.99968765036067997</v>
      </c>
      <c r="AC275">
        <v>0</v>
      </c>
      <c r="AD275">
        <v>1</v>
      </c>
      <c r="AE275">
        <f t="shared" si="55"/>
        <v>150</v>
      </c>
      <c r="AF275">
        <f t="shared" si="55"/>
        <v>132</v>
      </c>
      <c r="AG275">
        <f t="shared" si="53"/>
        <v>0</v>
      </c>
      <c r="AH275">
        <f t="shared" si="53"/>
        <v>0.12</v>
      </c>
      <c r="AI275">
        <f t="shared" si="54"/>
        <v>0</v>
      </c>
    </row>
    <row r="276" spans="1:35">
      <c r="A276">
        <v>1297</v>
      </c>
      <c r="B276" s="8">
        <v>1</v>
      </c>
      <c r="C276" s="9">
        <v>0</v>
      </c>
      <c r="D276" s="10">
        <f t="shared" si="45"/>
        <v>1</v>
      </c>
      <c r="E276">
        <f t="shared" si="46"/>
        <v>1</v>
      </c>
      <c r="F276">
        <f t="shared" si="47"/>
        <v>0.99971948080738782</v>
      </c>
      <c r="G276" s="8">
        <f t="shared" si="48"/>
        <v>0.99971948080738782</v>
      </c>
      <c r="H276" s="10">
        <f t="shared" si="49"/>
        <v>2.8051919261218305E-4</v>
      </c>
      <c r="I276" s="8">
        <f t="shared" si="50"/>
        <v>-2.8055854548055692E-4</v>
      </c>
      <c r="J276" s="10">
        <f t="shared" si="51"/>
        <v>100</v>
      </c>
      <c r="K276">
        <f t="shared" si="52"/>
        <v>2.8059790571014154E-4</v>
      </c>
      <c r="AB276">
        <v>0.99969502225118556</v>
      </c>
      <c r="AC276">
        <v>0</v>
      </c>
      <c r="AD276">
        <v>1</v>
      </c>
      <c r="AE276">
        <f t="shared" si="55"/>
        <v>150</v>
      </c>
      <c r="AF276">
        <f t="shared" si="55"/>
        <v>133</v>
      </c>
      <c r="AG276">
        <f t="shared" si="53"/>
        <v>0</v>
      </c>
      <c r="AH276">
        <f t="shared" si="53"/>
        <v>0.11333333333333329</v>
      </c>
      <c r="AI276">
        <f t="shared" si="54"/>
        <v>0</v>
      </c>
    </row>
    <row r="277" spans="1:35">
      <c r="A277">
        <v>1306</v>
      </c>
      <c r="B277" s="8">
        <v>1</v>
      </c>
      <c r="C277" s="9">
        <v>0</v>
      </c>
      <c r="D277" s="10">
        <f t="shared" si="45"/>
        <v>1</v>
      </c>
      <c r="E277">
        <f t="shared" si="46"/>
        <v>1</v>
      </c>
      <c r="F277">
        <f t="shared" si="47"/>
        <v>0.99974806834333507</v>
      </c>
      <c r="G277" s="8">
        <f t="shared" si="48"/>
        <v>0.99974806834333507</v>
      </c>
      <c r="H277" s="10">
        <f t="shared" si="49"/>
        <v>2.5193165666492767E-4</v>
      </c>
      <c r="I277" s="8">
        <f t="shared" si="50"/>
        <v>-2.5196339677574704E-4</v>
      </c>
      <c r="J277" s="10">
        <f t="shared" si="51"/>
        <v>100</v>
      </c>
      <c r="K277">
        <f t="shared" si="52"/>
        <v>2.5199514221857831E-4</v>
      </c>
      <c r="AB277">
        <v>0.99971948080738782</v>
      </c>
      <c r="AC277">
        <v>0</v>
      </c>
      <c r="AD277">
        <v>1</v>
      </c>
      <c r="AE277">
        <f t="shared" si="55"/>
        <v>150</v>
      </c>
      <c r="AF277">
        <f t="shared" si="55"/>
        <v>134</v>
      </c>
      <c r="AG277">
        <f t="shared" si="53"/>
        <v>0</v>
      </c>
      <c r="AH277">
        <f t="shared" si="53"/>
        <v>0.10666666666666669</v>
      </c>
      <c r="AI277">
        <f t="shared" si="54"/>
        <v>0</v>
      </c>
    </row>
    <row r="278" spans="1:35">
      <c r="A278">
        <v>1311</v>
      </c>
      <c r="B278" s="8">
        <v>1</v>
      </c>
      <c r="C278" s="9">
        <v>0</v>
      </c>
      <c r="D278" s="10">
        <f t="shared" si="45"/>
        <v>1</v>
      </c>
      <c r="E278">
        <f t="shared" si="46"/>
        <v>1</v>
      </c>
      <c r="F278">
        <f t="shared" si="47"/>
        <v>0.99976267201937863</v>
      </c>
      <c r="G278" s="8">
        <f t="shared" si="48"/>
        <v>0.99976267201937863</v>
      </c>
      <c r="H278" s="10">
        <f t="shared" si="49"/>
        <v>2.3732798062137128E-4</v>
      </c>
      <c r="I278" s="8">
        <f t="shared" si="50"/>
        <v>-2.373561473631563E-4</v>
      </c>
      <c r="J278" s="10">
        <f t="shared" si="51"/>
        <v>100</v>
      </c>
      <c r="K278">
        <f t="shared" si="52"/>
        <v>2.3738431856232687E-4</v>
      </c>
      <c r="AB278">
        <v>0.99974806834333507</v>
      </c>
      <c r="AC278">
        <v>0</v>
      </c>
      <c r="AD278">
        <v>1</v>
      </c>
      <c r="AE278">
        <f t="shared" si="55"/>
        <v>150</v>
      </c>
      <c r="AF278">
        <f t="shared" si="55"/>
        <v>135</v>
      </c>
      <c r="AG278">
        <f t="shared" si="53"/>
        <v>0</v>
      </c>
      <c r="AH278">
        <f t="shared" si="53"/>
        <v>9.9999999999999978E-2</v>
      </c>
      <c r="AI278">
        <f t="shared" si="54"/>
        <v>0</v>
      </c>
    </row>
    <row r="279" spans="1:35">
      <c r="A279">
        <v>1319</v>
      </c>
      <c r="B279" s="8">
        <v>1</v>
      </c>
      <c r="C279" s="9">
        <v>0</v>
      </c>
      <c r="D279" s="10">
        <f t="shared" si="45"/>
        <v>1</v>
      </c>
      <c r="E279">
        <f t="shared" si="46"/>
        <v>1</v>
      </c>
      <c r="F279">
        <f t="shared" si="47"/>
        <v>0.9997842980306717</v>
      </c>
      <c r="G279" s="8">
        <f t="shared" si="48"/>
        <v>0.9997842980306717</v>
      </c>
      <c r="H279" s="10">
        <f t="shared" si="49"/>
        <v>2.1570196932829688E-4</v>
      </c>
      <c r="I279" s="8">
        <f t="shared" si="50"/>
        <v>-2.1572523634397049E-4</v>
      </c>
      <c r="J279" s="10">
        <f t="shared" si="51"/>
        <v>100</v>
      </c>
      <c r="K279">
        <f t="shared" si="52"/>
        <v>2.1574850670607302E-4</v>
      </c>
      <c r="AB279">
        <v>0.99976267201937863</v>
      </c>
      <c r="AC279">
        <v>0</v>
      </c>
      <c r="AD279">
        <v>1</v>
      </c>
      <c r="AE279">
        <f t="shared" si="55"/>
        <v>150</v>
      </c>
      <c r="AF279">
        <f t="shared" si="55"/>
        <v>136</v>
      </c>
      <c r="AG279">
        <f t="shared" si="53"/>
        <v>0</v>
      </c>
      <c r="AH279">
        <f t="shared" si="53"/>
        <v>9.3333333333333379E-2</v>
      </c>
      <c r="AI279">
        <f t="shared" si="54"/>
        <v>0</v>
      </c>
    </row>
    <row r="280" spans="1:35">
      <c r="A280">
        <v>1326</v>
      </c>
      <c r="B280" s="8">
        <v>1</v>
      </c>
      <c r="C280" s="9">
        <v>0</v>
      </c>
      <c r="D280" s="10">
        <f t="shared" si="45"/>
        <v>1</v>
      </c>
      <c r="E280">
        <f t="shared" si="46"/>
        <v>1</v>
      </c>
      <c r="F280">
        <f t="shared" si="47"/>
        <v>0.99980159828327653</v>
      </c>
      <c r="G280" s="8">
        <f t="shared" si="48"/>
        <v>0.99980159828327653</v>
      </c>
      <c r="H280" s="10">
        <f t="shared" si="49"/>
        <v>1.9840171672347306E-4</v>
      </c>
      <c r="I280" s="8">
        <f t="shared" si="50"/>
        <v>-1.9842140094770478E-4</v>
      </c>
      <c r="J280" s="10">
        <f t="shared" si="51"/>
        <v>100</v>
      </c>
      <c r="K280">
        <f t="shared" si="52"/>
        <v>1.9844108777595628E-4</v>
      </c>
      <c r="AB280">
        <v>0.9997842980306717</v>
      </c>
      <c r="AC280">
        <v>0</v>
      </c>
      <c r="AD280">
        <v>1</v>
      </c>
      <c r="AE280">
        <f t="shared" si="55"/>
        <v>150</v>
      </c>
      <c r="AF280">
        <f t="shared" si="55"/>
        <v>137</v>
      </c>
      <c r="AG280">
        <f t="shared" si="53"/>
        <v>0</v>
      </c>
      <c r="AH280">
        <f t="shared" si="53"/>
        <v>8.666666666666667E-2</v>
      </c>
      <c r="AI280">
        <f t="shared" si="54"/>
        <v>0</v>
      </c>
    </row>
    <row r="281" spans="1:35">
      <c r="A281">
        <v>1364</v>
      </c>
      <c r="B281" s="8">
        <v>1</v>
      </c>
      <c r="C281" s="9">
        <v>0</v>
      </c>
      <c r="D281" s="10">
        <f t="shared" si="45"/>
        <v>1</v>
      </c>
      <c r="E281">
        <f t="shared" si="46"/>
        <v>1</v>
      </c>
      <c r="F281">
        <f t="shared" si="47"/>
        <v>0.99987398223176327</v>
      </c>
      <c r="G281" s="8">
        <f t="shared" si="48"/>
        <v>0.99987398223176327</v>
      </c>
      <c r="H281" s="10">
        <f t="shared" si="49"/>
        <v>1.2601776823673028E-4</v>
      </c>
      <c r="I281" s="8">
        <f t="shared" si="50"/>
        <v>-1.2602570914282314E-4</v>
      </c>
      <c r="J281" s="10">
        <f t="shared" si="51"/>
        <v>100</v>
      </c>
      <c r="K281">
        <f t="shared" si="52"/>
        <v>1.2603365071611625E-4</v>
      </c>
      <c r="AB281">
        <v>0.99980159828327653</v>
      </c>
      <c r="AC281">
        <v>0</v>
      </c>
      <c r="AD281">
        <v>1</v>
      </c>
      <c r="AE281">
        <f t="shared" si="55"/>
        <v>150</v>
      </c>
      <c r="AF281">
        <f t="shared" si="55"/>
        <v>138</v>
      </c>
      <c r="AG281">
        <f t="shared" si="53"/>
        <v>0</v>
      </c>
      <c r="AH281">
        <f t="shared" si="53"/>
        <v>7.999999999999996E-2</v>
      </c>
      <c r="AI281">
        <f t="shared" si="54"/>
        <v>0</v>
      </c>
    </row>
    <row r="282" spans="1:35">
      <c r="A282">
        <v>1404</v>
      </c>
      <c r="B282" s="8">
        <v>1</v>
      </c>
      <c r="C282" s="9">
        <v>0</v>
      </c>
      <c r="D282" s="10">
        <f t="shared" si="45"/>
        <v>1</v>
      </c>
      <c r="E282">
        <f t="shared" si="46"/>
        <v>1</v>
      </c>
      <c r="F282">
        <f t="shared" si="47"/>
        <v>0.99992184955865548</v>
      </c>
      <c r="G282" s="8">
        <f t="shared" si="48"/>
        <v>0.99992184955865548</v>
      </c>
      <c r="H282" s="10">
        <f t="shared" si="49"/>
        <v>7.8150441344515542E-5</v>
      </c>
      <c r="I282" s="8">
        <f t="shared" si="50"/>
        <v>-7.8153495249367092E-5</v>
      </c>
      <c r="J282" s="10">
        <f t="shared" si="51"/>
        <v>100</v>
      </c>
      <c r="K282">
        <f t="shared" si="52"/>
        <v>7.8156549313338348E-5</v>
      </c>
      <c r="AB282">
        <v>0.99987398223176327</v>
      </c>
      <c r="AC282">
        <v>0</v>
      </c>
      <c r="AD282">
        <v>1</v>
      </c>
      <c r="AE282">
        <f t="shared" si="55"/>
        <v>150</v>
      </c>
      <c r="AF282">
        <f t="shared" si="55"/>
        <v>139</v>
      </c>
      <c r="AG282">
        <f t="shared" si="53"/>
        <v>0</v>
      </c>
      <c r="AH282">
        <f t="shared" si="53"/>
        <v>7.3333333333333361E-2</v>
      </c>
      <c r="AI282">
        <f t="shared" si="54"/>
        <v>0</v>
      </c>
    </row>
    <row r="283" spans="1:35">
      <c r="A283">
        <v>1419</v>
      </c>
      <c r="B283" s="8">
        <v>1</v>
      </c>
      <c r="C283" s="9">
        <v>0</v>
      </c>
      <c r="D283" s="10">
        <f t="shared" si="45"/>
        <v>1</v>
      </c>
      <c r="E283">
        <f t="shared" si="46"/>
        <v>1</v>
      </c>
      <c r="F283">
        <f t="shared" si="47"/>
        <v>0.99993466941071074</v>
      </c>
      <c r="G283" s="8">
        <f t="shared" si="48"/>
        <v>0.99993466941071074</v>
      </c>
      <c r="H283" s="10">
        <f t="shared" si="49"/>
        <v>6.5330589289258612E-5</v>
      </c>
      <c r="I283" s="8">
        <f t="shared" si="50"/>
        <v>-6.5332723425157131E-5</v>
      </c>
      <c r="J283" s="10">
        <f t="shared" si="51"/>
        <v>100</v>
      </c>
      <c r="K283">
        <f t="shared" si="52"/>
        <v>6.5334857654010279E-5</v>
      </c>
      <c r="AB283">
        <v>0.99992184955865548</v>
      </c>
      <c r="AC283">
        <v>0</v>
      </c>
      <c r="AD283">
        <v>1</v>
      </c>
      <c r="AE283">
        <f t="shared" si="55"/>
        <v>150</v>
      </c>
      <c r="AF283">
        <f t="shared" si="55"/>
        <v>140</v>
      </c>
      <c r="AG283">
        <f t="shared" si="53"/>
        <v>0</v>
      </c>
      <c r="AH283">
        <f t="shared" si="53"/>
        <v>6.6666666666666652E-2</v>
      </c>
      <c r="AI283">
        <f t="shared" si="54"/>
        <v>0</v>
      </c>
    </row>
    <row r="284" spans="1:35">
      <c r="A284">
        <v>1491</v>
      </c>
      <c r="B284" s="8">
        <v>1</v>
      </c>
      <c r="C284" s="9">
        <v>0</v>
      </c>
      <c r="D284" s="10">
        <f t="shared" si="45"/>
        <v>1</v>
      </c>
      <c r="E284">
        <f t="shared" si="46"/>
        <v>1</v>
      </c>
      <c r="F284">
        <f t="shared" si="47"/>
        <v>0.99997235638141257</v>
      </c>
      <c r="G284" s="8">
        <f t="shared" si="48"/>
        <v>0.99997235638141257</v>
      </c>
      <c r="H284" s="10">
        <f t="shared" si="49"/>
        <v>2.7643618587425145E-5</v>
      </c>
      <c r="I284" s="8">
        <f t="shared" si="50"/>
        <v>-2.7644000679291067E-5</v>
      </c>
      <c r="J284" s="10">
        <f t="shared" si="51"/>
        <v>100</v>
      </c>
      <c r="K284">
        <f t="shared" si="52"/>
        <v>2.764438277819875E-5</v>
      </c>
      <c r="AB284">
        <v>0.99993466941071074</v>
      </c>
      <c r="AC284">
        <v>0</v>
      </c>
      <c r="AD284">
        <v>1</v>
      </c>
      <c r="AE284">
        <f t="shared" si="55"/>
        <v>150</v>
      </c>
      <c r="AF284">
        <f t="shared" si="55"/>
        <v>141</v>
      </c>
      <c r="AG284">
        <f t="shared" si="53"/>
        <v>0</v>
      </c>
      <c r="AH284">
        <f t="shared" si="53"/>
        <v>6.0000000000000053E-2</v>
      </c>
      <c r="AI284">
        <f t="shared" si="54"/>
        <v>0</v>
      </c>
    </row>
    <row r="285" spans="1:35">
      <c r="A285">
        <v>1509</v>
      </c>
      <c r="B285" s="8">
        <v>1</v>
      </c>
      <c r="C285" s="9">
        <v>0</v>
      </c>
      <c r="D285" s="10">
        <f t="shared" si="45"/>
        <v>1</v>
      </c>
      <c r="E285">
        <f t="shared" si="46"/>
        <v>1</v>
      </c>
      <c r="F285">
        <f t="shared" si="47"/>
        <v>0.99997770473174474</v>
      </c>
      <c r="G285" s="8">
        <f t="shared" si="48"/>
        <v>0.99997770473174474</v>
      </c>
      <c r="H285" s="10">
        <f t="shared" si="49"/>
        <v>2.229526825525685E-5</v>
      </c>
      <c r="I285" s="8">
        <f t="shared" si="50"/>
        <v>-2.229551679844437E-5</v>
      </c>
      <c r="J285" s="10">
        <f t="shared" si="51"/>
        <v>100</v>
      </c>
      <c r="K285">
        <f t="shared" si="52"/>
        <v>2.229576534532618E-5</v>
      </c>
      <c r="AB285">
        <v>0.99997235638141257</v>
      </c>
      <c r="AC285">
        <v>0</v>
      </c>
      <c r="AD285">
        <v>1</v>
      </c>
      <c r="AE285">
        <f t="shared" si="55"/>
        <v>150</v>
      </c>
      <c r="AF285">
        <f t="shared" si="55"/>
        <v>142</v>
      </c>
      <c r="AG285">
        <f t="shared" si="53"/>
        <v>0</v>
      </c>
      <c r="AH285">
        <f t="shared" si="53"/>
        <v>5.3333333333333344E-2</v>
      </c>
      <c r="AI285">
        <f t="shared" si="54"/>
        <v>0</v>
      </c>
    </row>
    <row r="286" spans="1:35">
      <c r="A286">
        <v>1670</v>
      </c>
      <c r="B286" s="8">
        <v>1</v>
      </c>
      <c r="C286" s="9">
        <v>0</v>
      </c>
      <c r="D286" s="10">
        <f t="shared" si="45"/>
        <v>1</v>
      </c>
      <c r="E286">
        <f t="shared" si="46"/>
        <v>1</v>
      </c>
      <c r="F286">
        <f t="shared" si="47"/>
        <v>0.99999674202023392</v>
      </c>
      <c r="G286" s="8">
        <f t="shared" si="48"/>
        <v>0.99999674202023392</v>
      </c>
      <c r="H286" s="10">
        <f t="shared" si="49"/>
        <v>3.2579797660803322E-6</v>
      </c>
      <c r="I286" s="8">
        <f t="shared" si="50"/>
        <v>-3.2579850733079375E-6</v>
      </c>
      <c r="J286" s="10">
        <f t="shared" si="51"/>
        <v>100</v>
      </c>
      <c r="K286">
        <f t="shared" si="52"/>
        <v>3.25799038054707E-6</v>
      </c>
      <c r="AB286">
        <v>0.99997770473174474</v>
      </c>
      <c r="AC286">
        <v>0</v>
      </c>
      <c r="AD286">
        <v>1</v>
      </c>
      <c r="AE286">
        <f t="shared" si="55"/>
        <v>150</v>
      </c>
      <c r="AF286">
        <f t="shared" si="55"/>
        <v>143</v>
      </c>
      <c r="AG286">
        <f t="shared" si="53"/>
        <v>0</v>
      </c>
      <c r="AH286">
        <f t="shared" si="53"/>
        <v>4.6666666666666634E-2</v>
      </c>
      <c r="AI286">
        <f t="shared" si="54"/>
        <v>0</v>
      </c>
    </row>
    <row r="287" spans="1:35">
      <c r="A287">
        <v>1685</v>
      </c>
      <c r="B287" s="8">
        <v>1</v>
      </c>
      <c r="C287" s="9">
        <v>0</v>
      </c>
      <c r="D287" s="10">
        <f t="shared" si="45"/>
        <v>1</v>
      </c>
      <c r="E287">
        <f t="shared" si="46"/>
        <v>1</v>
      </c>
      <c r="F287">
        <f t="shared" si="47"/>
        <v>0.99999727649493353</v>
      </c>
      <c r="G287" s="8">
        <f t="shared" si="48"/>
        <v>0.99999727649493353</v>
      </c>
      <c r="H287" s="10">
        <f t="shared" si="49"/>
        <v>2.7235050664708993E-6</v>
      </c>
      <c r="I287" s="8">
        <f t="shared" si="50"/>
        <v>-2.7235087752175566E-6</v>
      </c>
      <c r="J287" s="10">
        <f t="shared" si="51"/>
        <v>100</v>
      </c>
      <c r="K287">
        <f t="shared" si="52"/>
        <v>2.7235124839709483E-6</v>
      </c>
      <c r="AB287">
        <v>0.99999674202023392</v>
      </c>
      <c r="AC287">
        <v>0</v>
      </c>
      <c r="AD287">
        <v>1</v>
      </c>
      <c r="AE287">
        <f t="shared" si="55"/>
        <v>150</v>
      </c>
      <c r="AF287">
        <f t="shared" si="55"/>
        <v>144</v>
      </c>
      <c r="AG287">
        <f t="shared" si="53"/>
        <v>0</v>
      </c>
      <c r="AH287">
        <f t="shared" si="53"/>
        <v>4.0000000000000036E-2</v>
      </c>
      <c r="AI287">
        <f t="shared" si="54"/>
        <v>0</v>
      </c>
    </row>
    <row r="288" spans="1:35">
      <c r="A288">
        <v>1686</v>
      </c>
      <c r="B288" s="8">
        <v>1</v>
      </c>
      <c r="C288" s="9">
        <v>0</v>
      </c>
      <c r="D288" s="10">
        <f t="shared" si="45"/>
        <v>1</v>
      </c>
      <c r="E288">
        <f t="shared" si="46"/>
        <v>1</v>
      </c>
      <c r="F288">
        <f t="shared" si="47"/>
        <v>0.99999730883594729</v>
      </c>
      <c r="G288" s="8">
        <f t="shared" si="48"/>
        <v>0.99999730883594729</v>
      </c>
      <c r="H288" s="10">
        <f t="shared" si="49"/>
        <v>2.6911640527149672E-6</v>
      </c>
      <c r="I288" s="8">
        <f t="shared" si="50"/>
        <v>-2.6911676739034433E-6</v>
      </c>
      <c r="J288" s="10">
        <f t="shared" si="51"/>
        <v>100</v>
      </c>
      <c r="K288">
        <f t="shared" si="52"/>
        <v>2.6911712950984162E-6</v>
      </c>
      <c r="AB288">
        <v>0.99999727649493353</v>
      </c>
      <c r="AC288">
        <v>0</v>
      </c>
      <c r="AD288">
        <v>1</v>
      </c>
      <c r="AE288">
        <f t="shared" si="55"/>
        <v>150</v>
      </c>
      <c r="AF288">
        <f t="shared" si="55"/>
        <v>145</v>
      </c>
      <c r="AG288">
        <f t="shared" si="53"/>
        <v>0</v>
      </c>
      <c r="AH288">
        <f t="shared" si="53"/>
        <v>3.3333333333333326E-2</v>
      </c>
      <c r="AI288">
        <f t="shared" si="54"/>
        <v>0</v>
      </c>
    </row>
    <row r="289" spans="1:35">
      <c r="A289">
        <v>1761</v>
      </c>
      <c r="B289" s="8">
        <v>1</v>
      </c>
      <c r="C289" s="9">
        <v>0</v>
      </c>
      <c r="D289" s="10">
        <f t="shared" si="45"/>
        <v>1</v>
      </c>
      <c r="E289">
        <f t="shared" si="46"/>
        <v>1</v>
      </c>
      <c r="F289">
        <f t="shared" si="47"/>
        <v>0.99999890140219294</v>
      </c>
      <c r="G289" s="8">
        <f t="shared" si="48"/>
        <v>0.99999890140219294</v>
      </c>
      <c r="H289" s="10">
        <f t="shared" si="49"/>
        <v>1.0985978070587876E-6</v>
      </c>
      <c r="I289" s="8">
        <f t="shared" si="50"/>
        <v>-1.0985984105178005E-6</v>
      </c>
      <c r="J289" s="10">
        <f t="shared" si="51"/>
        <v>100</v>
      </c>
      <c r="K289">
        <f t="shared" si="52"/>
        <v>1.0985990139772552E-6</v>
      </c>
      <c r="AB289">
        <v>0.99999730883594729</v>
      </c>
      <c r="AC289">
        <v>0</v>
      </c>
      <c r="AD289">
        <v>1</v>
      </c>
      <c r="AE289">
        <f t="shared" si="55"/>
        <v>150</v>
      </c>
      <c r="AF289">
        <f t="shared" si="55"/>
        <v>146</v>
      </c>
      <c r="AG289">
        <f t="shared" si="53"/>
        <v>0</v>
      </c>
      <c r="AH289">
        <f t="shared" si="53"/>
        <v>2.6666666666666616E-2</v>
      </c>
      <c r="AI289">
        <f t="shared" si="54"/>
        <v>0</v>
      </c>
    </row>
    <row r="290" spans="1:35">
      <c r="A290">
        <v>1878</v>
      </c>
      <c r="B290" s="8">
        <v>1</v>
      </c>
      <c r="C290" s="9">
        <v>0</v>
      </c>
      <c r="D290" s="10">
        <f t="shared" si="45"/>
        <v>1</v>
      </c>
      <c r="E290">
        <f t="shared" si="46"/>
        <v>1</v>
      </c>
      <c r="F290">
        <f t="shared" si="47"/>
        <v>0.99999972845628626</v>
      </c>
      <c r="G290" s="8">
        <f t="shared" si="48"/>
        <v>0.99999972845628626</v>
      </c>
      <c r="H290" s="10">
        <f t="shared" si="49"/>
        <v>2.7154371373683261E-7</v>
      </c>
      <c r="I290" s="8">
        <f t="shared" si="50"/>
        <v>-2.7154375060483352E-7</v>
      </c>
      <c r="J290" s="10">
        <f t="shared" si="51"/>
        <v>100</v>
      </c>
      <c r="K290">
        <f t="shared" si="52"/>
        <v>2.7154378747284109E-7</v>
      </c>
      <c r="AB290">
        <v>0.99999890140219294</v>
      </c>
      <c r="AC290">
        <v>0</v>
      </c>
      <c r="AD290">
        <v>1</v>
      </c>
      <c r="AE290">
        <f t="shared" si="55"/>
        <v>150</v>
      </c>
      <c r="AF290">
        <f t="shared" si="55"/>
        <v>147</v>
      </c>
      <c r="AG290">
        <f t="shared" si="53"/>
        <v>0</v>
      </c>
      <c r="AH290">
        <f t="shared" si="53"/>
        <v>2.0000000000000018E-2</v>
      </c>
      <c r="AI290">
        <f t="shared" si="54"/>
        <v>0</v>
      </c>
    </row>
    <row r="291" spans="1:35">
      <c r="A291">
        <v>2250</v>
      </c>
      <c r="B291" s="8">
        <v>1</v>
      </c>
      <c r="C291" s="9">
        <v>0</v>
      </c>
      <c r="D291" s="10">
        <f t="shared" si="45"/>
        <v>1</v>
      </c>
      <c r="E291">
        <f t="shared" si="46"/>
        <v>1</v>
      </c>
      <c r="F291">
        <f t="shared" si="47"/>
        <v>0.99999999680924634</v>
      </c>
      <c r="G291" s="8">
        <f t="shared" si="48"/>
        <v>0.99999999680924634</v>
      </c>
      <c r="H291" s="10">
        <f t="shared" si="49"/>
        <v>3.1907536612862941E-9</v>
      </c>
      <c r="I291" s="8">
        <f t="shared" si="50"/>
        <v>-3.1907536663767487E-9</v>
      </c>
      <c r="J291" s="10">
        <f t="shared" si="51"/>
        <v>100</v>
      </c>
      <c r="K291">
        <f t="shared" si="52"/>
        <v>3.1907536714672029E-9</v>
      </c>
      <c r="AB291">
        <v>0.99999972845628626</v>
      </c>
      <c r="AC291">
        <v>0</v>
      </c>
      <c r="AD291">
        <v>1</v>
      </c>
      <c r="AE291">
        <f t="shared" si="55"/>
        <v>150</v>
      </c>
      <c r="AF291">
        <f t="shared" si="55"/>
        <v>148</v>
      </c>
      <c r="AG291">
        <f t="shared" si="53"/>
        <v>0</v>
      </c>
      <c r="AH291">
        <f t="shared" si="53"/>
        <v>1.3333333333333308E-2</v>
      </c>
      <c r="AI291">
        <f t="shared" si="54"/>
        <v>0</v>
      </c>
    </row>
    <row r="292" spans="1:35">
      <c r="A292">
        <v>2499</v>
      </c>
      <c r="B292" s="11">
        <v>1</v>
      </c>
      <c r="C292" s="12">
        <v>0</v>
      </c>
      <c r="D292" s="10">
        <f t="shared" si="45"/>
        <v>1</v>
      </c>
      <c r="E292">
        <f t="shared" si="46"/>
        <v>1</v>
      </c>
      <c r="F292">
        <f t="shared" si="47"/>
        <v>0.99999999983704257</v>
      </c>
      <c r="G292" s="8">
        <f t="shared" si="48"/>
        <v>0.99999999983704257</v>
      </c>
      <c r="H292" s="10">
        <f t="shared" si="49"/>
        <v>1.6295742533145585E-10</v>
      </c>
      <c r="I292" s="8">
        <f t="shared" si="50"/>
        <v>-1.6295742534473342E-10</v>
      </c>
      <c r="J292" s="10">
        <f t="shared" si="51"/>
        <v>100</v>
      </c>
      <c r="K292">
        <f t="shared" si="52"/>
        <v>1.6295742535801099E-10</v>
      </c>
      <c r="AB292">
        <v>0.99999999680924634</v>
      </c>
      <c r="AC292">
        <v>0</v>
      </c>
      <c r="AD292">
        <v>1</v>
      </c>
      <c r="AE292">
        <f t="shared" si="55"/>
        <v>150</v>
      </c>
      <c r="AF292">
        <f t="shared" si="55"/>
        <v>149</v>
      </c>
      <c r="AG292">
        <f t="shared" si="53"/>
        <v>0</v>
      </c>
      <c r="AH292">
        <f t="shared" si="53"/>
        <v>6.6666666666667096E-3</v>
      </c>
      <c r="AI292">
        <f t="shared" si="54"/>
        <v>0</v>
      </c>
    </row>
    <row r="293" spans="1:35">
      <c r="A293" s="4"/>
      <c r="B293" s="4">
        <f>SUM(B4:B292)</f>
        <v>150</v>
      </c>
      <c r="C293" s="4">
        <f t="shared" ref="C293:D293" si="56">SUM(C4:C292)</f>
        <v>150</v>
      </c>
      <c r="D293" s="4">
        <f t="shared" si="56"/>
        <v>300</v>
      </c>
      <c r="E293" s="4"/>
      <c r="F293" s="4"/>
      <c r="G293" s="4">
        <f>SUM(G4:G292)</f>
        <v>150.00128303832957</v>
      </c>
      <c r="H293" s="4">
        <f t="shared" ref="H293:I293" si="57">SUM(H4:H292)</f>
        <v>149.99871696167043</v>
      </c>
      <c r="I293" s="4">
        <f t="shared" si="57"/>
        <v>-96.062567439197636</v>
      </c>
      <c r="J293" s="4">
        <f>SUMPRODUCT(J4:J292,D4:D292)/D293</f>
        <v>84</v>
      </c>
      <c r="K293" s="4">
        <f>SUM(K4:K292)</f>
        <v>210.15053720554278</v>
      </c>
      <c r="AB293" s="19">
        <v>0.99999999983704257</v>
      </c>
      <c r="AC293" s="19">
        <v>0</v>
      </c>
      <c r="AD293" s="19">
        <v>1</v>
      </c>
      <c r="AE293" s="19">
        <f t="shared" si="55"/>
        <v>150</v>
      </c>
      <c r="AF293" s="19">
        <f t="shared" si="55"/>
        <v>150</v>
      </c>
      <c r="AG293" s="19">
        <f t="shared" si="53"/>
        <v>0</v>
      </c>
      <c r="AH293" s="19">
        <f t="shared" si="53"/>
        <v>0</v>
      </c>
      <c r="AI293" s="19">
        <f t="shared" si="54"/>
        <v>0</v>
      </c>
    </row>
    <row r="294" spans="1:35" ht="16" thickBot="1">
      <c r="AI294">
        <f>SUM(AI4:AI293)</f>
        <v>0.93280000000000007</v>
      </c>
    </row>
    <row r="295" spans="1:35" ht="16" thickTop="1">
      <c r="A295" s="14"/>
      <c r="B295" s="14" t="s">
        <v>69</v>
      </c>
      <c r="C295" s="14" t="s">
        <v>70</v>
      </c>
      <c r="D295" s="14" t="s">
        <v>71</v>
      </c>
      <c r="E295" s="14" t="s">
        <v>61</v>
      </c>
      <c r="F295" s="14" t="s">
        <v>72</v>
      </c>
      <c r="G295" s="14" t="s">
        <v>73</v>
      </c>
      <c r="H295" s="14" t="s">
        <v>74</v>
      </c>
    </row>
    <row r="296" spans="1:35">
      <c r="A296" t="s">
        <v>75</v>
      </c>
      <c r="B296">
        <f t="array" ref="B296:B297">M5:M6</f>
        <v>-7.3152147032767187</v>
      </c>
      <c r="C296">
        <f t="array" ref="C296:C297">SQRT([1]!DIAG(R4:S5))</f>
        <v>0.88386424897782989</v>
      </c>
      <c r="D296">
        <f>(B296/C296)^2</f>
        <v>68.498808815359951</v>
      </c>
      <c r="E296">
        <f>CHIDIST(D296,1)</f>
        <v>1.2695426740362089E-16</v>
      </c>
      <c r="F296">
        <f>EXP(B296)</f>
        <v>6.6533844742717953E-4</v>
      </c>
    </row>
    <row r="297" spans="1:35">
      <c r="A297" s="19" t="str">
        <f t="array" ref="A297">TRANSPOSE(A3)</f>
        <v>area_mean</v>
      </c>
      <c r="B297" s="19">
        <v>1.1945877068013738E-2</v>
      </c>
      <c r="C297" s="19">
        <v>1.4983214932616554E-3</v>
      </c>
      <c r="D297" s="19">
        <f>(B297/C297)^2</f>
        <v>63.566172702826954</v>
      </c>
      <c r="E297" s="19">
        <f>CHIDIST(D297,1)</f>
        <v>1.550692731237849E-15</v>
      </c>
      <c r="F297" s="19">
        <f>EXP(B297)</f>
        <v>1.0120175140287231</v>
      </c>
      <c r="G297" s="19">
        <f>EXP(B297-C297*NORMSINV(1-$P$9/2))</f>
        <v>1.0090499260834285</v>
      </c>
      <c r="H297" s="19">
        <f>EXP(B297+C297*NORMSINV(1-$P$9/2))</f>
        <v>1.0149938295681489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t="s">
        <v>1</v>
      </c>
      <c r="B1" t="s">
        <v>0</v>
      </c>
    </row>
    <row r="2" spans="1:2">
      <c r="A2">
        <v>14.36</v>
      </c>
      <c r="B2">
        <v>0</v>
      </c>
    </row>
    <row r="3" spans="1:2">
      <c r="A3">
        <v>15.71</v>
      </c>
      <c r="B3">
        <v>0</v>
      </c>
    </row>
    <row r="4" spans="1:2">
      <c r="A4">
        <v>12.44</v>
      </c>
      <c r="B4">
        <v>0</v>
      </c>
    </row>
    <row r="5" spans="1:2">
      <c r="A5">
        <v>18.420000000000002</v>
      </c>
      <c r="B5">
        <v>0</v>
      </c>
    </row>
    <row r="6" spans="1:2">
      <c r="A6">
        <v>16.84</v>
      </c>
      <c r="B6">
        <v>0</v>
      </c>
    </row>
    <row r="7" spans="1:2">
      <c r="A7">
        <v>14.63</v>
      </c>
      <c r="B7">
        <v>0</v>
      </c>
    </row>
    <row r="8" spans="1:2">
      <c r="A8">
        <v>22.3</v>
      </c>
      <c r="B8">
        <v>0</v>
      </c>
    </row>
    <row r="9" spans="1:2">
      <c r="A9">
        <v>21.6</v>
      </c>
      <c r="B9">
        <v>0</v>
      </c>
    </row>
    <row r="10" spans="1:2">
      <c r="A10">
        <v>16.34</v>
      </c>
      <c r="B10">
        <v>0</v>
      </c>
    </row>
    <row r="11" spans="1:2">
      <c r="A11">
        <v>18.239999999999998</v>
      </c>
      <c r="B11">
        <v>0</v>
      </c>
    </row>
    <row r="12" spans="1:2">
      <c r="A12">
        <v>18.75</v>
      </c>
      <c r="B12">
        <v>0</v>
      </c>
    </row>
    <row r="13" spans="1:2">
      <c r="A13">
        <v>19.309999999999999</v>
      </c>
      <c r="B13">
        <v>0</v>
      </c>
    </row>
    <row r="14" spans="1:2">
      <c r="A14">
        <v>11.79</v>
      </c>
      <c r="B14">
        <v>0</v>
      </c>
    </row>
    <row r="15" spans="1:2">
      <c r="A15">
        <v>14.88</v>
      </c>
      <c r="B15">
        <v>0</v>
      </c>
    </row>
    <row r="16" spans="1:2">
      <c r="A16">
        <v>20.98</v>
      </c>
      <c r="B16">
        <v>0</v>
      </c>
    </row>
    <row r="17" spans="1:2">
      <c r="A17">
        <v>13.86</v>
      </c>
      <c r="B17">
        <v>0</v>
      </c>
    </row>
    <row r="18" spans="1:2">
      <c r="A18">
        <v>21.01</v>
      </c>
      <c r="B18">
        <v>0</v>
      </c>
    </row>
    <row r="19" spans="1:2">
      <c r="A19">
        <v>19.04</v>
      </c>
      <c r="B19">
        <v>0</v>
      </c>
    </row>
    <row r="20" spans="1:2">
      <c r="A20">
        <v>17.329999999999998</v>
      </c>
      <c r="B20">
        <v>0</v>
      </c>
    </row>
    <row r="21" spans="1:2">
      <c r="A21">
        <v>16.489999999999998</v>
      </c>
      <c r="B21">
        <v>0</v>
      </c>
    </row>
    <row r="22" spans="1:2">
      <c r="A22">
        <v>14.64</v>
      </c>
      <c r="B22">
        <v>0</v>
      </c>
    </row>
    <row r="23" spans="1:2">
      <c r="A23">
        <v>16.52</v>
      </c>
      <c r="B23">
        <v>0</v>
      </c>
    </row>
    <row r="24" spans="1:2">
      <c r="A24">
        <v>10.94</v>
      </c>
      <c r="B24">
        <v>0</v>
      </c>
    </row>
    <row r="25" spans="1:2">
      <c r="A25">
        <v>18</v>
      </c>
      <c r="B25">
        <v>0</v>
      </c>
    </row>
    <row r="26" spans="1:2">
      <c r="A26">
        <v>20.97</v>
      </c>
      <c r="B26">
        <v>0</v>
      </c>
    </row>
    <row r="27" spans="1:2">
      <c r="A27">
        <v>15.86</v>
      </c>
      <c r="B27">
        <v>0</v>
      </c>
    </row>
    <row r="28" spans="1:2">
      <c r="A28">
        <v>15.65</v>
      </c>
      <c r="B28">
        <v>0</v>
      </c>
    </row>
    <row r="29" spans="1:2">
      <c r="A29">
        <v>21.8</v>
      </c>
      <c r="B29">
        <v>0</v>
      </c>
    </row>
    <row r="30" spans="1:2">
      <c r="A30">
        <v>15.24</v>
      </c>
      <c r="B30">
        <v>0</v>
      </c>
    </row>
    <row r="31" spans="1:2">
      <c r="A31">
        <v>24.02</v>
      </c>
      <c r="B31">
        <v>0</v>
      </c>
    </row>
    <row r="32" spans="1:2">
      <c r="A32">
        <v>14.76</v>
      </c>
      <c r="B32">
        <v>0</v>
      </c>
    </row>
    <row r="33" spans="1:2">
      <c r="A33">
        <v>18.3</v>
      </c>
      <c r="B33">
        <v>0</v>
      </c>
    </row>
    <row r="34" spans="1:2">
      <c r="A34">
        <v>17.84</v>
      </c>
      <c r="B34">
        <v>0</v>
      </c>
    </row>
    <row r="35" spans="1:2">
      <c r="A35">
        <v>19.940000000000001</v>
      </c>
      <c r="B35">
        <v>0</v>
      </c>
    </row>
    <row r="36" spans="1:2">
      <c r="A36">
        <v>12.84</v>
      </c>
      <c r="B36">
        <v>0</v>
      </c>
    </row>
    <row r="37" spans="1:2">
      <c r="A37">
        <v>13.43</v>
      </c>
      <c r="B37">
        <v>0</v>
      </c>
    </row>
    <row r="38" spans="1:2">
      <c r="A38">
        <v>20.52</v>
      </c>
      <c r="B38">
        <v>0</v>
      </c>
    </row>
    <row r="39" spans="1:2">
      <c r="A39">
        <v>19.399999999999999</v>
      </c>
      <c r="B39">
        <v>0</v>
      </c>
    </row>
    <row r="40" spans="1:2">
      <c r="A40">
        <v>19.29</v>
      </c>
      <c r="B40">
        <v>0</v>
      </c>
    </row>
    <row r="41" spans="1:2">
      <c r="A41">
        <v>18.329999999999998</v>
      </c>
      <c r="B41">
        <v>0</v>
      </c>
    </row>
    <row r="42" spans="1:2">
      <c r="A42">
        <v>18.54</v>
      </c>
      <c r="B42">
        <v>0</v>
      </c>
    </row>
    <row r="43" spans="1:2">
      <c r="A43">
        <v>21.26</v>
      </c>
      <c r="B43">
        <v>0</v>
      </c>
    </row>
    <row r="44" spans="1:2">
      <c r="A44">
        <v>16.989999999999998</v>
      </c>
      <c r="B44">
        <v>0</v>
      </c>
    </row>
    <row r="45" spans="1:2">
      <c r="A45">
        <v>20.76</v>
      </c>
      <c r="B45">
        <v>0</v>
      </c>
    </row>
    <row r="46" spans="1:2">
      <c r="A46">
        <v>19.649999999999999</v>
      </c>
      <c r="B46">
        <v>0</v>
      </c>
    </row>
    <row r="47" spans="1:2">
      <c r="A47">
        <v>20.190000000000001</v>
      </c>
      <c r="B47">
        <v>0</v>
      </c>
    </row>
    <row r="48" spans="1:2">
      <c r="A48">
        <v>15.83</v>
      </c>
      <c r="B48">
        <v>0</v>
      </c>
    </row>
    <row r="49" spans="1:2">
      <c r="A49">
        <v>21.53</v>
      </c>
      <c r="B49">
        <v>0</v>
      </c>
    </row>
    <row r="50" spans="1:2">
      <c r="A50">
        <v>15.76</v>
      </c>
      <c r="B50">
        <v>0</v>
      </c>
    </row>
    <row r="51" spans="1:2">
      <c r="A51">
        <v>10.82</v>
      </c>
      <c r="B51">
        <v>0</v>
      </c>
    </row>
    <row r="52" spans="1:2">
      <c r="A52">
        <v>10.89</v>
      </c>
      <c r="B52">
        <v>0</v>
      </c>
    </row>
    <row r="53" spans="1:2">
      <c r="A53">
        <v>16.39</v>
      </c>
      <c r="B53">
        <v>0</v>
      </c>
    </row>
    <row r="54" spans="1:2">
      <c r="A54">
        <v>17.21</v>
      </c>
      <c r="B54">
        <v>0</v>
      </c>
    </row>
    <row r="55" spans="1:2">
      <c r="A55">
        <v>16.39</v>
      </c>
      <c r="B55">
        <v>0</v>
      </c>
    </row>
    <row r="56" spans="1:2">
      <c r="A56">
        <v>13.29</v>
      </c>
      <c r="B56">
        <v>0</v>
      </c>
    </row>
    <row r="57" spans="1:2">
      <c r="A57">
        <v>13.93</v>
      </c>
      <c r="B57">
        <v>0</v>
      </c>
    </row>
    <row r="58" spans="1:2">
      <c r="A58">
        <v>16.670000000000002</v>
      </c>
      <c r="B58">
        <v>0</v>
      </c>
    </row>
    <row r="59" spans="1:2">
      <c r="A59">
        <v>15.39</v>
      </c>
      <c r="B59">
        <v>0</v>
      </c>
    </row>
    <row r="60" spans="1:2">
      <c r="A60">
        <v>13.39</v>
      </c>
      <c r="B60">
        <v>0</v>
      </c>
    </row>
    <row r="61" spans="1:2">
      <c r="A61">
        <v>11.97</v>
      </c>
      <c r="B61">
        <v>0</v>
      </c>
    </row>
    <row r="62" spans="1:2">
      <c r="A62">
        <v>17.309999999999999</v>
      </c>
      <c r="B62">
        <v>0</v>
      </c>
    </row>
    <row r="63" spans="1:2">
      <c r="A63">
        <v>15.92</v>
      </c>
      <c r="B63">
        <v>0</v>
      </c>
    </row>
    <row r="64" spans="1:2">
      <c r="A64">
        <v>14.97</v>
      </c>
      <c r="B64">
        <v>0</v>
      </c>
    </row>
    <row r="65" spans="1:2">
      <c r="A65">
        <v>14.65</v>
      </c>
      <c r="B65">
        <v>0</v>
      </c>
    </row>
    <row r="66" spans="1:2">
      <c r="A66">
        <v>18.77</v>
      </c>
      <c r="B66">
        <v>0</v>
      </c>
    </row>
    <row r="67" spans="1:2">
      <c r="A67">
        <v>15.18</v>
      </c>
      <c r="B67">
        <v>0</v>
      </c>
    </row>
    <row r="68" spans="1:2">
      <c r="A68">
        <v>17.91</v>
      </c>
      <c r="B68">
        <v>0</v>
      </c>
    </row>
    <row r="69" spans="1:2">
      <c r="A69">
        <v>20.78</v>
      </c>
      <c r="B69">
        <v>0</v>
      </c>
    </row>
    <row r="70" spans="1:2">
      <c r="A70">
        <v>20.7</v>
      </c>
      <c r="B70">
        <v>0</v>
      </c>
    </row>
    <row r="71" spans="1:2">
      <c r="A71">
        <v>15.34</v>
      </c>
      <c r="B71">
        <v>0</v>
      </c>
    </row>
    <row r="72" spans="1:2">
      <c r="A72">
        <v>13.08</v>
      </c>
      <c r="B72">
        <v>0</v>
      </c>
    </row>
    <row r="73" spans="1:2">
      <c r="A73">
        <v>15.34</v>
      </c>
      <c r="B73">
        <v>0</v>
      </c>
    </row>
    <row r="74" spans="1:2">
      <c r="A74">
        <v>17.940000000000001</v>
      </c>
      <c r="B74">
        <v>0</v>
      </c>
    </row>
    <row r="75" spans="1:2">
      <c r="A75">
        <v>19.46</v>
      </c>
      <c r="B75">
        <v>0</v>
      </c>
    </row>
    <row r="76" spans="1:2">
      <c r="A76">
        <v>12.74</v>
      </c>
      <c r="B76">
        <v>0</v>
      </c>
    </row>
    <row r="77" spans="1:2">
      <c r="A77">
        <v>12.96</v>
      </c>
      <c r="B77">
        <v>0</v>
      </c>
    </row>
    <row r="78" spans="1:2">
      <c r="A78">
        <v>20.18</v>
      </c>
      <c r="B78">
        <v>0</v>
      </c>
    </row>
    <row r="79" spans="1:2">
      <c r="A79">
        <v>22.22</v>
      </c>
      <c r="B79">
        <v>0</v>
      </c>
    </row>
    <row r="80" spans="1:2">
      <c r="A80">
        <v>19.760000000000002</v>
      </c>
      <c r="B80">
        <v>0</v>
      </c>
    </row>
    <row r="81" spans="1:2">
      <c r="A81">
        <v>9.7100000000000009</v>
      </c>
      <c r="B81">
        <v>0</v>
      </c>
    </row>
    <row r="82" spans="1:2">
      <c r="A82">
        <v>16.95</v>
      </c>
      <c r="B82">
        <v>0</v>
      </c>
    </row>
    <row r="83" spans="1:2">
      <c r="A83">
        <v>12.39</v>
      </c>
      <c r="B83">
        <v>0</v>
      </c>
    </row>
    <row r="84" spans="1:2">
      <c r="A84">
        <v>14.71</v>
      </c>
      <c r="B84">
        <v>0</v>
      </c>
    </row>
    <row r="85" spans="1:2">
      <c r="A85">
        <v>15.15</v>
      </c>
      <c r="B85">
        <v>0</v>
      </c>
    </row>
    <row r="86" spans="1:2">
      <c r="A86">
        <v>14.45</v>
      </c>
      <c r="B86">
        <v>0</v>
      </c>
    </row>
    <row r="87" spans="1:2">
      <c r="A87">
        <v>18.059999999999999</v>
      </c>
      <c r="B87">
        <v>0</v>
      </c>
    </row>
    <row r="88" spans="1:2">
      <c r="A88">
        <v>22.22</v>
      </c>
      <c r="B88">
        <v>0</v>
      </c>
    </row>
    <row r="89" spans="1:2">
      <c r="A89">
        <v>13.06</v>
      </c>
      <c r="B89">
        <v>0</v>
      </c>
    </row>
    <row r="90" spans="1:2">
      <c r="A90">
        <v>14.92</v>
      </c>
      <c r="B90">
        <v>0</v>
      </c>
    </row>
    <row r="91" spans="1:2">
      <c r="A91">
        <v>15.11</v>
      </c>
      <c r="B91">
        <v>0</v>
      </c>
    </row>
    <row r="92" spans="1:2">
      <c r="A92">
        <v>17.190000000000001</v>
      </c>
      <c r="B92">
        <v>0</v>
      </c>
    </row>
    <row r="93" spans="1:2">
      <c r="A93">
        <v>17.39</v>
      </c>
      <c r="B93">
        <v>0</v>
      </c>
    </row>
    <row r="94" spans="1:2">
      <c r="A94">
        <v>15.9</v>
      </c>
      <c r="B94">
        <v>0</v>
      </c>
    </row>
    <row r="95" spans="1:2">
      <c r="A95">
        <v>21.41</v>
      </c>
      <c r="B95">
        <v>0</v>
      </c>
    </row>
    <row r="96" spans="1:2">
      <c r="A96">
        <v>18.22</v>
      </c>
      <c r="B96">
        <v>0</v>
      </c>
    </row>
    <row r="97" spans="1:2">
      <c r="A97">
        <v>16.329999999999998</v>
      </c>
      <c r="B97">
        <v>0</v>
      </c>
    </row>
    <row r="98" spans="1:2">
      <c r="A98">
        <v>19.559999999999999</v>
      </c>
      <c r="B98">
        <v>0</v>
      </c>
    </row>
    <row r="99" spans="1:2">
      <c r="A99">
        <v>18.600000000000001</v>
      </c>
      <c r="B99">
        <v>0</v>
      </c>
    </row>
    <row r="100" spans="1:2">
      <c r="A100">
        <v>17.27</v>
      </c>
      <c r="B100">
        <v>0</v>
      </c>
    </row>
    <row r="101" spans="1:2">
      <c r="A101">
        <v>22.54</v>
      </c>
      <c r="B101">
        <v>0</v>
      </c>
    </row>
    <row r="102" spans="1:2">
      <c r="A102">
        <v>12.91</v>
      </c>
      <c r="B102">
        <v>0</v>
      </c>
    </row>
    <row r="103" spans="1:2">
      <c r="A103">
        <v>18.940000000000001</v>
      </c>
      <c r="B103">
        <v>0</v>
      </c>
    </row>
    <row r="104" spans="1:2">
      <c r="A104">
        <v>18.350000000000001</v>
      </c>
      <c r="B104">
        <v>0</v>
      </c>
    </row>
    <row r="105" spans="1:2">
      <c r="A105">
        <v>17.48</v>
      </c>
      <c r="B105">
        <v>0</v>
      </c>
    </row>
    <row r="106" spans="1:2">
      <c r="A106">
        <v>13.16</v>
      </c>
      <c r="B106">
        <v>0</v>
      </c>
    </row>
    <row r="107" spans="1:2">
      <c r="A107">
        <v>13.9</v>
      </c>
      <c r="B107">
        <v>0</v>
      </c>
    </row>
    <row r="108" spans="1:2">
      <c r="A108">
        <v>17.53</v>
      </c>
      <c r="B108">
        <v>0</v>
      </c>
    </row>
    <row r="109" spans="1:2">
      <c r="A109">
        <v>17.02</v>
      </c>
      <c r="B109">
        <v>0</v>
      </c>
    </row>
    <row r="110" spans="1:2">
      <c r="A110">
        <v>13.47</v>
      </c>
      <c r="B110">
        <v>0</v>
      </c>
    </row>
    <row r="111" spans="1:2">
      <c r="A111">
        <v>15.46</v>
      </c>
      <c r="B111">
        <v>0</v>
      </c>
    </row>
    <row r="112" spans="1:2">
      <c r="A112">
        <v>15.51</v>
      </c>
      <c r="B112">
        <v>0</v>
      </c>
    </row>
    <row r="113" spans="1:2">
      <c r="A113">
        <v>23.97</v>
      </c>
      <c r="B113">
        <v>0</v>
      </c>
    </row>
    <row r="114" spans="1:2">
      <c r="A114">
        <v>27.08</v>
      </c>
      <c r="B114">
        <v>0</v>
      </c>
    </row>
    <row r="115" spans="1:2">
      <c r="A115">
        <v>33.81</v>
      </c>
      <c r="B115">
        <v>0</v>
      </c>
    </row>
    <row r="116" spans="1:2">
      <c r="A116">
        <v>15.91</v>
      </c>
      <c r="B116">
        <v>0</v>
      </c>
    </row>
    <row r="117" spans="1:2">
      <c r="A117">
        <v>21.25</v>
      </c>
      <c r="B117">
        <v>0</v>
      </c>
    </row>
    <row r="118" spans="1:2">
      <c r="A118">
        <v>27.85</v>
      </c>
      <c r="B118">
        <v>0</v>
      </c>
    </row>
    <row r="119" spans="1:2">
      <c r="A119">
        <v>15.6</v>
      </c>
      <c r="B119">
        <v>0</v>
      </c>
    </row>
    <row r="120" spans="1:2">
      <c r="A120">
        <v>15.04</v>
      </c>
      <c r="B120">
        <v>0</v>
      </c>
    </row>
    <row r="121" spans="1:2">
      <c r="A121">
        <v>18.190000000000001</v>
      </c>
      <c r="B121">
        <v>0</v>
      </c>
    </row>
    <row r="122" spans="1:2">
      <c r="A122">
        <v>23.77</v>
      </c>
      <c r="B122">
        <v>0</v>
      </c>
    </row>
    <row r="123" spans="1:2">
      <c r="A123">
        <v>19.86</v>
      </c>
      <c r="B123">
        <v>0</v>
      </c>
    </row>
    <row r="124" spans="1:2">
      <c r="A124">
        <v>17.43</v>
      </c>
      <c r="B124">
        <v>0</v>
      </c>
    </row>
    <row r="125" spans="1:2">
      <c r="A125">
        <v>14.11</v>
      </c>
      <c r="B125">
        <v>0</v>
      </c>
    </row>
    <row r="126" spans="1:2">
      <c r="A126">
        <v>25.22</v>
      </c>
      <c r="B126">
        <v>0</v>
      </c>
    </row>
    <row r="127" spans="1:2">
      <c r="A127">
        <v>14.93</v>
      </c>
      <c r="B127">
        <v>0</v>
      </c>
    </row>
    <row r="128" spans="1:2">
      <c r="A128">
        <v>18.45</v>
      </c>
      <c r="B128">
        <v>0</v>
      </c>
    </row>
    <row r="129" spans="1:2">
      <c r="A129">
        <v>18.95</v>
      </c>
      <c r="B129">
        <v>0</v>
      </c>
    </row>
    <row r="130" spans="1:2">
      <c r="A130">
        <v>21.84</v>
      </c>
      <c r="B130">
        <v>0</v>
      </c>
    </row>
    <row r="131" spans="1:2">
      <c r="A131">
        <v>16.21</v>
      </c>
      <c r="B131">
        <v>0</v>
      </c>
    </row>
    <row r="132" spans="1:2">
      <c r="A132">
        <v>20.39</v>
      </c>
      <c r="B132">
        <v>0</v>
      </c>
    </row>
    <row r="133" spans="1:2">
      <c r="A133">
        <v>16.82</v>
      </c>
      <c r="B133">
        <v>0</v>
      </c>
    </row>
    <row r="134" spans="1:2">
      <c r="A134">
        <v>13.04</v>
      </c>
      <c r="B134">
        <v>0</v>
      </c>
    </row>
    <row r="135" spans="1:2">
      <c r="A135">
        <v>15.67</v>
      </c>
      <c r="B135">
        <v>0</v>
      </c>
    </row>
    <row r="136" spans="1:2">
      <c r="A136">
        <v>17.36</v>
      </c>
      <c r="B136">
        <v>0</v>
      </c>
    </row>
    <row r="137" spans="1:2">
      <c r="A137">
        <v>14.16</v>
      </c>
      <c r="B137">
        <v>0</v>
      </c>
    </row>
    <row r="138" spans="1:2">
      <c r="A138">
        <v>17.84</v>
      </c>
      <c r="B138">
        <v>0</v>
      </c>
    </row>
    <row r="139" spans="1:2">
      <c r="A139">
        <v>15.18</v>
      </c>
      <c r="B139">
        <v>0</v>
      </c>
    </row>
    <row r="140" spans="1:2">
      <c r="A140">
        <v>14.02</v>
      </c>
      <c r="B140">
        <v>0</v>
      </c>
    </row>
    <row r="141" spans="1:2">
      <c r="A141">
        <v>15.7</v>
      </c>
      <c r="B141">
        <v>0</v>
      </c>
    </row>
    <row r="142" spans="1:2">
      <c r="A142">
        <v>18.399999999999999</v>
      </c>
      <c r="B142">
        <v>0</v>
      </c>
    </row>
    <row r="143" spans="1:2">
      <c r="A143">
        <v>20.76</v>
      </c>
      <c r="B143">
        <v>0</v>
      </c>
    </row>
    <row r="144" spans="1:2">
      <c r="A144">
        <v>13.12</v>
      </c>
      <c r="B144">
        <v>0</v>
      </c>
    </row>
    <row r="145" spans="1:2">
      <c r="A145">
        <v>19.96</v>
      </c>
      <c r="B145">
        <v>0</v>
      </c>
    </row>
    <row r="146" spans="1:2">
      <c r="A146">
        <v>18.89</v>
      </c>
      <c r="B146">
        <v>0</v>
      </c>
    </row>
    <row r="147" spans="1:2">
      <c r="A147">
        <v>19.73</v>
      </c>
      <c r="B147">
        <v>0</v>
      </c>
    </row>
    <row r="148" spans="1:2">
      <c r="A148">
        <v>19.100000000000001</v>
      </c>
      <c r="B148">
        <v>0</v>
      </c>
    </row>
    <row r="149" spans="1:2">
      <c r="A149">
        <v>16.02</v>
      </c>
      <c r="B149">
        <v>0</v>
      </c>
    </row>
    <row r="150" spans="1:2">
      <c r="A150">
        <v>17.46</v>
      </c>
      <c r="B150">
        <v>0</v>
      </c>
    </row>
    <row r="151" spans="1:2">
      <c r="A151">
        <v>13.78</v>
      </c>
      <c r="B151">
        <v>0</v>
      </c>
    </row>
    <row r="152" spans="1:2">
      <c r="A152">
        <v>10.38</v>
      </c>
      <c r="B152">
        <v>1</v>
      </c>
    </row>
    <row r="153" spans="1:2">
      <c r="A153">
        <v>17.77</v>
      </c>
      <c r="B153">
        <v>1</v>
      </c>
    </row>
    <row r="154" spans="1:2">
      <c r="A154">
        <v>21.25</v>
      </c>
      <c r="B154">
        <v>1</v>
      </c>
    </row>
    <row r="155" spans="1:2">
      <c r="A155">
        <v>20.38</v>
      </c>
      <c r="B155">
        <v>1</v>
      </c>
    </row>
    <row r="156" spans="1:2">
      <c r="A156">
        <v>14.34</v>
      </c>
      <c r="B156">
        <v>1</v>
      </c>
    </row>
    <row r="157" spans="1:2">
      <c r="A157">
        <v>15.7</v>
      </c>
      <c r="B157">
        <v>1</v>
      </c>
    </row>
    <row r="158" spans="1:2">
      <c r="A158">
        <v>19.98</v>
      </c>
      <c r="B158">
        <v>1</v>
      </c>
    </row>
    <row r="159" spans="1:2">
      <c r="A159">
        <v>20.83</v>
      </c>
      <c r="B159">
        <v>1</v>
      </c>
    </row>
    <row r="160" spans="1:2">
      <c r="A160">
        <v>21.82</v>
      </c>
      <c r="B160">
        <v>1</v>
      </c>
    </row>
    <row r="161" spans="1:2">
      <c r="A161">
        <v>24.04</v>
      </c>
      <c r="B161">
        <v>1</v>
      </c>
    </row>
    <row r="162" spans="1:2">
      <c r="A162">
        <v>23.24</v>
      </c>
      <c r="B162">
        <v>1</v>
      </c>
    </row>
    <row r="163" spans="1:2">
      <c r="A163">
        <v>17.89</v>
      </c>
      <c r="B163">
        <v>1</v>
      </c>
    </row>
    <row r="164" spans="1:2">
      <c r="A164">
        <v>24.8</v>
      </c>
      <c r="B164">
        <v>1</v>
      </c>
    </row>
    <row r="165" spans="1:2">
      <c r="A165">
        <v>23.95</v>
      </c>
      <c r="B165">
        <v>1</v>
      </c>
    </row>
    <row r="166" spans="1:2">
      <c r="A166">
        <v>22.61</v>
      </c>
      <c r="B166">
        <v>1</v>
      </c>
    </row>
    <row r="167" spans="1:2">
      <c r="A167">
        <v>27.54</v>
      </c>
      <c r="B167">
        <v>1</v>
      </c>
    </row>
    <row r="168" spans="1:2">
      <c r="A168">
        <v>20.13</v>
      </c>
      <c r="B168">
        <v>1</v>
      </c>
    </row>
    <row r="169" spans="1:2">
      <c r="A169">
        <v>20.68</v>
      </c>
      <c r="B169">
        <v>1</v>
      </c>
    </row>
    <row r="170" spans="1:2">
      <c r="A170">
        <v>22.15</v>
      </c>
      <c r="B170">
        <v>1</v>
      </c>
    </row>
    <row r="171" spans="1:2">
      <c r="A171">
        <v>14.26</v>
      </c>
      <c r="B171">
        <v>1</v>
      </c>
    </row>
    <row r="172" spans="1:2">
      <c r="A172">
        <v>23.04</v>
      </c>
      <c r="B172">
        <v>1</v>
      </c>
    </row>
    <row r="173" spans="1:2">
      <c r="A173">
        <v>21.38</v>
      </c>
      <c r="B173">
        <v>1</v>
      </c>
    </row>
    <row r="174" spans="1:2">
      <c r="A174">
        <v>16.399999999999999</v>
      </c>
      <c r="B174">
        <v>1</v>
      </c>
    </row>
    <row r="175" spans="1:2">
      <c r="A175">
        <v>21.53</v>
      </c>
      <c r="B175">
        <v>1</v>
      </c>
    </row>
    <row r="176" spans="1:2">
      <c r="A176">
        <v>20.25</v>
      </c>
      <c r="B176">
        <v>1</v>
      </c>
    </row>
    <row r="177" spans="1:2">
      <c r="A177">
        <v>25.27</v>
      </c>
      <c r="B177">
        <v>1</v>
      </c>
    </row>
    <row r="178" spans="1:2">
      <c r="A178">
        <v>15.05</v>
      </c>
      <c r="B178">
        <v>1</v>
      </c>
    </row>
    <row r="179" spans="1:2">
      <c r="A179">
        <v>25.11</v>
      </c>
      <c r="B179">
        <v>1</v>
      </c>
    </row>
    <row r="180" spans="1:2">
      <c r="A180">
        <v>18.7</v>
      </c>
      <c r="B180">
        <v>1</v>
      </c>
    </row>
    <row r="181" spans="1:2">
      <c r="A181">
        <v>23.98</v>
      </c>
      <c r="B181">
        <v>1</v>
      </c>
    </row>
    <row r="182" spans="1:2">
      <c r="A182">
        <v>26.47</v>
      </c>
      <c r="B182">
        <v>1</v>
      </c>
    </row>
    <row r="183" spans="1:2">
      <c r="A183">
        <v>17.88</v>
      </c>
      <c r="B183">
        <v>1</v>
      </c>
    </row>
    <row r="184" spans="1:2">
      <c r="A184">
        <v>21.59</v>
      </c>
      <c r="B184">
        <v>1</v>
      </c>
    </row>
    <row r="185" spans="1:2">
      <c r="A185">
        <v>21.72</v>
      </c>
      <c r="B185">
        <v>1</v>
      </c>
    </row>
    <row r="186" spans="1:2">
      <c r="A186">
        <v>25.2</v>
      </c>
      <c r="B186">
        <v>1</v>
      </c>
    </row>
    <row r="187" spans="1:2">
      <c r="A187">
        <v>20.82</v>
      </c>
      <c r="B187">
        <v>1</v>
      </c>
    </row>
    <row r="188" spans="1:2">
      <c r="A188">
        <v>21.58</v>
      </c>
      <c r="B188">
        <v>1</v>
      </c>
    </row>
    <row r="189" spans="1:2">
      <c r="A189">
        <v>21.35</v>
      </c>
      <c r="B189">
        <v>1</v>
      </c>
    </row>
    <row r="190" spans="1:2">
      <c r="A190">
        <v>24.81</v>
      </c>
      <c r="B190">
        <v>1</v>
      </c>
    </row>
    <row r="191" spans="1:2">
      <c r="A191">
        <v>20.28</v>
      </c>
      <c r="B191">
        <v>1</v>
      </c>
    </row>
    <row r="192" spans="1:2">
      <c r="A192">
        <v>21.81</v>
      </c>
      <c r="B192">
        <v>1</v>
      </c>
    </row>
    <row r="193" spans="1:2">
      <c r="A193">
        <v>17.600000000000001</v>
      </c>
      <c r="B193">
        <v>1</v>
      </c>
    </row>
    <row r="194" spans="1:2">
      <c r="A194">
        <v>18.66</v>
      </c>
      <c r="B194">
        <v>1</v>
      </c>
    </row>
    <row r="195" spans="1:2">
      <c r="A195">
        <v>18.7</v>
      </c>
      <c r="B195">
        <v>1</v>
      </c>
    </row>
    <row r="196" spans="1:2">
      <c r="A196">
        <v>22.02</v>
      </c>
      <c r="B196">
        <v>1</v>
      </c>
    </row>
    <row r="197" spans="1:2">
      <c r="A197">
        <v>18.57</v>
      </c>
      <c r="B197">
        <v>1</v>
      </c>
    </row>
    <row r="198" spans="1:2">
      <c r="A198">
        <v>21.59</v>
      </c>
      <c r="B198">
        <v>1</v>
      </c>
    </row>
    <row r="199" spans="1:2">
      <c r="A199">
        <v>22.15</v>
      </c>
      <c r="B199">
        <v>1</v>
      </c>
    </row>
    <row r="200" spans="1:2">
      <c r="A200">
        <v>23.84</v>
      </c>
      <c r="B200">
        <v>1</v>
      </c>
    </row>
    <row r="201" spans="1:2">
      <c r="A201">
        <v>23.94</v>
      </c>
      <c r="B201">
        <v>1</v>
      </c>
    </row>
    <row r="202" spans="1:2">
      <c r="A202">
        <v>21.31</v>
      </c>
      <c r="B202">
        <v>1</v>
      </c>
    </row>
    <row r="203" spans="1:2">
      <c r="A203">
        <v>24.52</v>
      </c>
      <c r="B203">
        <v>1</v>
      </c>
    </row>
    <row r="204" spans="1:2">
      <c r="A204">
        <v>15.79</v>
      </c>
      <c r="B204">
        <v>1</v>
      </c>
    </row>
    <row r="205" spans="1:2">
      <c r="A205">
        <v>19.649999999999999</v>
      </c>
      <c r="B205">
        <v>1</v>
      </c>
    </row>
    <row r="206" spans="1:2">
      <c r="A206">
        <v>16.149999999999999</v>
      </c>
      <c r="B206">
        <v>1</v>
      </c>
    </row>
    <row r="207" spans="1:2">
      <c r="A207">
        <v>23.97</v>
      </c>
      <c r="B207">
        <v>1</v>
      </c>
    </row>
    <row r="208" spans="1:2">
      <c r="A208">
        <v>24.91</v>
      </c>
      <c r="B208">
        <v>1</v>
      </c>
    </row>
    <row r="209" spans="1:2">
      <c r="A209">
        <v>26.29</v>
      </c>
      <c r="B209">
        <v>1</v>
      </c>
    </row>
    <row r="210" spans="1:2">
      <c r="A210">
        <v>18.52</v>
      </c>
      <c r="B210">
        <v>1</v>
      </c>
    </row>
    <row r="211" spans="1:2">
      <c r="A211">
        <v>21.46</v>
      </c>
      <c r="B211">
        <v>1</v>
      </c>
    </row>
    <row r="212" spans="1:2">
      <c r="A212">
        <v>24.59</v>
      </c>
      <c r="B212">
        <v>1</v>
      </c>
    </row>
    <row r="213" spans="1:2">
      <c r="A213">
        <v>22.76</v>
      </c>
      <c r="B213">
        <v>1</v>
      </c>
    </row>
    <row r="214" spans="1:2">
      <c r="A214">
        <v>19.829999999999998</v>
      </c>
      <c r="B214">
        <v>1</v>
      </c>
    </row>
    <row r="215" spans="1:2">
      <c r="A215">
        <v>23.03</v>
      </c>
      <c r="B215">
        <v>1</v>
      </c>
    </row>
    <row r="216" spans="1:2">
      <c r="A216">
        <v>19.77</v>
      </c>
      <c r="B216">
        <v>1</v>
      </c>
    </row>
    <row r="217" spans="1:2">
      <c r="A217">
        <v>24.98</v>
      </c>
      <c r="B217">
        <v>1</v>
      </c>
    </row>
    <row r="218" spans="1:2">
      <c r="A218">
        <v>15.56</v>
      </c>
      <c r="B218">
        <v>1</v>
      </c>
    </row>
    <row r="219" spans="1:2">
      <c r="A219">
        <v>19.670000000000002</v>
      </c>
      <c r="B219">
        <v>1</v>
      </c>
    </row>
    <row r="220" spans="1:2">
      <c r="A220">
        <v>16.670000000000002</v>
      </c>
      <c r="B220">
        <v>1</v>
      </c>
    </row>
    <row r="221" spans="1:2">
      <c r="A221">
        <v>22.91</v>
      </c>
      <c r="B221">
        <v>1</v>
      </c>
    </row>
    <row r="222" spans="1:2">
      <c r="A222">
        <v>20.010000000000002</v>
      </c>
      <c r="B222">
        <v>1</v>
      </c>
    </row>
    <row r="223" spans="1:2">
      <c r="A223">
        <v>17.12</v>
      </c>
      <c r="B223">
        <v>1</v>
      </c>
    </row>
    <row r="224" spans="1:2">
      <c r="A224">
        <v>20.2</v>
      </c>
      <c r="B224">
        <v>1</v>
      </c>
    </row>
    <row r="225" spans="1:2">
      <c r="A225">
        <v>24.69</v>
      </c>
      <c r="B225">
        <v>1</v>
      </c>
    </row>
    <row r="226" spans="1:2">
      <c r="A226">
        <v>18.91</v>
      </c>
      <c r="B226">
        <v>1</v>
      </c>
    </row>
    <row r="227" spans="1:2">
      <c r="A227">
        <v>25.12</v>
      </c>
      <c r="B227">
        <v>1</v>
      </c>
    </row>
    <row r="228" spans="1:2">
      <c r="A228">
        <v>19.48</v>
      </c>
      <c r="B228">
        <v>1</v>
      </c>
    </row>
    <row r="229" spans="1:2">
      <c r="A229">
        <v>21.54</v>
      </c>
      <c r="B229">
        <v>1</v>
      </c>
    </row>
    <row r="230" spans="1:2">
      <c r="A230">
        <v>21.91</v>
      </c>
      <c r="B230">
        <v>1</v>
      </c>
    </row>
    <row r="231" spans="1:2">
      <c r="A231">
        <v>22.47</v>
      </c>
      <c r="B231">
        <v>1</v>
      </c>
    </row>
    <row r="232" spans="1:2">
      <c r="A232">
        <v>17.57</v>
      </c>
      <c r="B232">
        <v>1</v>
      </c>
    </row>
    <row r="233" spans="1:2">
      <c r="A233">
        <v>18.05</v>
      </c>
      <c r="B233">
        <v>1</v>
      </c>
    </row>
    <row r="234" spans="1:2">
      <c r="A234">
        <v>16.579999999999998</v>
      </c>
      <c r="B234">
        <v>1</v>
      </c>
    </row>
    <row r="235" spans="1:2">
      <c r="A235">
        <v>20.74</v>
      </c>
      <c r="B235">
        <v>1</v>
      </c>
    </row>
    <row r="236" spans="1:2">
      <c r="A236">
        <v>15.94</v>
      </c>
      <c r="B236">
        <v>1</v>
      </c>
    </row>
    <row r="237" spans="1:2">
      <c r="A237">
        <v>18.149999999999999</v>
      </c>
      <c r="B237">
        <v>1</v>
      </c>
    </row>
    <row r="238" spans="1:2">
      <c r="A238">
        <v>22.04</v>
      </c>
      <c r="B238">
        <v>1</v>
      </c>
    </row>
    <row r="239" spans="1:2">
      <c r="A239">
        <v>18.8</v>
      </c>
      <c r="B239">
        <v>1</v>
      </c>
    </row>
    <row r="240" spans="1:2">
      <c r="A240">
        <v>24.68</v>
      </c>
      <c r="B240">
        <v>1</v>
      </c>
    </row>
    <row r="241" spans="1:2">
      <c r="A241">
        <v>19.63</v>
      </c>
      <c r="B241">
        <v>1</v>
      </c>
    </row>
    <row r="242" spans="1:2">
      <c r="A242">
        <v>11.89</v>
      </c>
      <c r="B242">
        <v>1</v>
      </c>
    </row>
    <row r="243" spans="1:2">
      <c r="A243">
        <v>20.11</v>
      </c>
      <c r="B243">
        <v>1</v>
      </c>
    </row>
    <row r="244" spans="1:2">
      <c r="A244">
        <v>21.87</v>
      </c>
      <c r="B244">
        <v>1</v>
      </c>
    </row>
    <row r="245" spans="1:2">
      <c r="A245">
        <v>26.57</v>
      </c>
      <c r="B245">
        <v>1</v>
      </c>
    </row>
    <row r="246" spans="1:2">
      <c r="A246">
        <v>20.309999999999999</v>
      </c>
      <c r="B246">
        <v>1</v>
      </c>
    </row>
    <row r="247" spans="1:2">
      <c r="A247">
        <v>22.41</v>
      </c>
      <c r="B247">
        <v>1</v>
      </c>
    </row>
    <row r="248" spans="1:2">
      <c r="A248">
        <v>18.579999999999998</v>
      </c>
      <c r="B248">
        <v>1</v>
      </c>
    </row>
    <row r="249" spans="1:2">
      <c r="A249">
        <v>23.12</v>
      </c>
      <c r="B249">
        <v>1</v>
      </c>
    </row>
    <row r="250" spans="1:2">
      <c r="A250">
        <v>26.86</v>
      </c>
      <c r="B250">
        <v>1</v>
      </c>
    </row>
    <row r="251" spans="1:2">
      <c r="A251">
        <v>23.21</v>
      </c>
      <c r="B251">
        <v>1</v>
      </c>
    </row>
    <row r="252" spans="1:2">
      <c r="A252">
        <v>22.29</v>
      </c>
      <c r="B252">
        <v>1</v>
      </c>
    </row>
    <row r="253" spans="1:2">
      <c r="A253">
        <v>21.84</v>
      </c>
      <c r="B253">
        <v>1</v>
      </c>
    </row>
    <row r="254" spans="1:2">
      <c r="A254">
        <v>22.49</v>
      </c>
      <c r="B254">
        <v>1</v>
      </c>
    </row>
    <row r="255" spans="1:2">
      <c r="A255">
        <v>20.22</v>
      </c>
      <c r="B255">
        <v>1</v>
      </c>
    </row>
    <row r="256" spans="1:2">
      <c r="A256">
        <v>19.32</v>
      </c>
      <c r="B256">
        <v>1</v>
      </c>
    </row>
    <row r="257" spans="1:2">
      <c r="A257">
        <v>26.67</v>
      </c>
      <c r="B257">
        <v>1</v>
      </c>
    </row>
    <row r="258" spans="1:2">
      <c r="A258">
        <v>23.75</v>
      </c>
      <c r="B258">
        <v>1</v>
      </c>
    </row>
    <row r="259" spans="1:2">
      <c r="A259">
        <v>16.68</v>
      </c>
      <c r="B259">
        <v>1</v>
      </c>
    </row>
    <row r="260" spans="1:2">
      <c r="A260">
        <v>20.260000000000002</v>
      </c>
      <c r="B260">
        <v>1</v>
      </c>
    </row>
    <row r="261" spans="1:2">
      <c r="A261">
        <v>22.14</v>
      </c>
      <c r="B261">
        <v>1</v>
      </c>
    </row>
    <row r="262" spans="1:2">
      <c r="A262">
        <v>18.47</v>
      </c>
      <c r="B262">
        <v>1</v>
      </c>
    </row>
    <row r="263" spans="1:2">
      <c r="A263">
        <v>25.56</v>
      </c>
      <c r="B263">
        <v>1</v>
      </c>
    </row>
    <row r="264" spans="1:2">
      <c r="A264">
        <v>23.81</v>
      </c>
      <c r="B264">
        <v>1</v>
      </c>
    </row>
    <row r="265" spans="1:2">
      <c r="A265">
        <v>16.93</v>
      </c>
      <c r="B265">
        <v>1</v>
      </c>
    </row>
    <row r="266" spans="1:2">
      <c r="A266">
        <v>21.56</v>
      </c>
      <c r="B266">
        <v>1</v>
      </c>
    </row>
    <row r="267" spans="1:2">
      <c r="A267">
        <v>32.47</v>
      </c>
      <c r="B267">
        <v>1</v>
      </c>
    </row>
    <row r="268" spans="1:2">
      <c r="A268">
        <v>20.25</v>
      </c>
      <c r="B268">
        <v>1</v>
      </c>
    </row>
    <row r="269" spans="1:2">
      <c r="A269">
        <v>22.33</v>
      </c>
      <c r="B269">
        <v>1</v>
      </c>
    </row>
    <row r="270" spans="1:2">
      <c r="A270">
        <v>19.079999999999998</v>
      </c>
      <c r="B270">
        <v>1</v>
      </c>
    </row>
    <row r="271" spans="1:2">
      <c r="A271">
        <v>27.81</v>
      </c>
      <c r="B271">
        <v>1</v>
      </c>
    </row>
    <row r="272" spans="1:2">
      <c r="A272">
        <v>26.97</v>
      </c>
      <c r="B272">
        <v>1</v>
      </c>
    </row>
    <row r="273" spans="1:2">
      <c r="A273">
        <v>21.46</v>
      </c>
      <c r="B273">
        <v>1</v>
      </c>
    </row>
    <row r="274" spans="1:2">
      <c r="A274">
        <v>39.28</v>
      </c>
      <c r="B274">
        <v>1</v>
      </c>
    </row>
    <row r="275" spans="1:2">
      <c r="A275">
        <v>23.5</v>
      </c>
      <c r="B275">
        <v>1</v>
      </c>
    </row>
    <row r="276" spans="1:2">
      <c r="A276">
        <v>23.56</v>
      </c>
      <c r="B276">
        <v>1</v>
      </c>
    </row>
    <row r="277" spans="1:2">
      <c r="A277">
        <v>19.82</v>
      </c>
      <c r="B277">
        <v>1</v>
      </c>
    </row>
    <row r="278" spans="1:2">
      <c r="A278">
        <v>17.079999999999998</v>
      </c>
      <c r="B278">
        <v>1</v>
      </c>
    </row>
    <row r="279" spans="1:2">
      <c r="A279">
        <v>19.329999999999998</v>
      </c>
      <c r="B279">
        <v>1</v>
      </c>
    </row>
    <row r="280" spans="1:2">
      <c r="A280">
        <v>17.05</v>
      </c>
      <c r="B280">
        <v>1</v>
      </c>
    </row>
    <row r="281" spans="1:2">
      <c r="A281">
        <v>28.77</v>
      </c>
      <c r="B281">
        <v>1</v>
      </c>
    </row>
    <row r="282" spans="1:2">
      <c r="A282">
        <v>17.27</v>
      </c>
      <c r="B282">
        <v>1</v>
      </c>
    </row>
    <row r="283" spans="1:2">
      <c r="A283">
        <v>23.2</v>
      </c>
      <c r="B283">
        <v>1</v>
      </c>
    </row>
    <row r="284" spans="1:2">
      <c r="A284">
        <v>33.56</v>
      </c>
      <c r="B284">
        <v>1</v>
      </c>
    </row>
    <row r="285" spans="1:2">
      <c r="A285">
        <v>27.06</v>
      </c>
      <c r="B285">
        <v>1</v>
      </c>
    </row>
    <row r="286" spans="1:2">
      <c r="A286">
        <v>23.06</v>
      </c>
      <c r="B286">
        <v>1</v>
      </c>
    </row>
    <row r="287" spans="1:2">
      <c r="A287">
        <v>22.13</v>
      </c>
      <c r="B287">
        <v>1</v>
      </c>
    </row>
    <row r="288" spans="1:2">
      <c r="A288">
        <v>19.38</v>
      </c>
      <c r="B288">
        <v>1</v>
      </c>
    </row>
    <row r="289" spans="1:2">
      <c r="A289">
        <v>22.07</v>
      </c>
      <c r="B289">
        <v>1</v>
      </c>
    </row>
    <row r="290" spans="1:2">
      <c r="A290">
        <v>31.12</v>
      </c>
      <c r="B290">
        <v>1</v>
      </c>
    </row>
    <row r="291" spans="1:2">
      <c r="A291">
        <v>20.99</v>
      </c>
      <c r="B291">
        <v>1</v>
      </c>
    </row>
    <row r="292" spans="1:2">
      <c r="A292">
        <v>24.48</v>
      </c>
      <c r="B292">
        <v>1</v>
      </c>
    </row>
    <row r="293" spans="1:2">
      <c r="A293">
        <v>19.98</v>
      </c>
      <c r="B293">
        <v>1</v>
      </c>
    </row>
    <row r="294" spans="1:2">
      <c r="A294">
        <v>26.6</v>
      </c>
      <c r="B294">
        <v>1</v>
      </c>
    </row>
    <row r="295" spans="1:2">
      <c r="A295">
        <v>18.18</v>
      </c>
      <c r="B295">
        <v>1</v>
      </c>
    </row>
    <row r="296" spans="1:2">
      <c r="A296">
        <v>18.77</v>
      </c>
      <c r="B296">
        <v>1</v>
      </c>
    </row>
    <row r="297" spans="1:2">
      <c r="A297">
        <v>18.14</v>
      </c>
      <c r="B297">
        <v>1</v>
      </c>
    </row>
    <row r="298" spans="1:2">
      <c r="A298">
        <v>18.899999999999999</v>
      </c>
      <c r="B298">
        <v>1</v>
      </c>
    </row>
    <row r="299" spans="1:2">
      <c r="A299">
        <v>23.86</v>
      </c>
      <c r="B299">
        <v>1</v>
      </c>
    </row>
    <row r="300" spans="1:2">
      <c r="A300">
        <v>18.87</v>
      </c>
      <c r="B300">
        <v>1</v>
      </c>
    </row>
    <row r="301" spans="1:2">
      <c r="A301">
        <v>19.66</v>
      </c>
      <c r="B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7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Texture'!A1</f>
        <v>texture_mean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B283*LN(B283/D283)+C283*LN(C283/D283)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82">[1]!LogitSummary('D.DF1 Texture'!A2:B301)</f>
        <v>9.7100000000000009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4.3694400504170276E-2</v>
      </c>
      <c r="G4" s="5">
        <f>D4*F4</f>
        <v>4.3694400504170276E-2</v>
      </c>
      <c r="H4" s="7">
        <f>D4-G4</f>
        <v>0.95630559949582972</v>
      </c>
      <c r="I4" s="5">
        <f>IFERROR(D4*(E4*LN(F4)+(1-E4)*LN(1-F4)),0)</f>
        <v>-4.4677752268032715E-2</v>
      </c>
      <c r="J4" s="7">
        <f>100*IF(F4&gt;=$X$10,B4/D4,C4/D4)</f>
        <v>100</v>
      </c>
      <c r="K4">
        <f>IFERROR((B4-G4)^2/G4+(C4-H4)^2/H4,0)</f>
        <v>4.5690834109103032E-2</v>
      </c>
      <c r="O4" t="s">
        <v>58</v>
      </c>
      <c r="P4" s="17">
        <f>I283</f>
        <v>-165.84495572381422</v>
      </c>
      <c r="R4" s="5">
        <f t="array" ref="R4:S5">MINVERSE(MMULT(TRANSPOSE([1]!DESIGN(A4:A282)),F4:F282*(1-F4:F282)*D4:D282*[1]!DESIGN(A4:A282)))</f>
        <v>0.70042881133201584</v>
      </c>
      <c r="S4" s="7">
        <v>-3.56651281326835E-2</v>
      </c>
      <c r="U4" s="15">
        <f t="array" ref="U4:U5">MMULT(R4:S5,MMULT(TRANSPOSE([1]!DESIGN(A4:A282)),D4:D282*(E4:E282-F4:F282)))</f>
        <v>-3.4731368015583798E-4</v>
      </c>
      <c r="W4" t="s">
        <v>51</v>
      </c>
      <c r="X4" s="5">
        <f>SUMIF(F4:F282,"&gt;="&amp;X10,B4:B282)</f>
        <v>109</v>
      </c>
      <c r="Y4" s="7">
        <f>SUMIF(F4:F282,"&gt;="&amp;X10,C4:C282)</f>
        <v>40</v>
      </c>
      <c r="Z4">
        <f>X4+Y4</f>
        <v>149</v>
      </c>
      <c r="AE4">
        <v>0</v>
      </c>
      <c r="AF4">
        <v>0</v>
      </c>
      <c r="AG4">
        <f>1-AE4/AE$283</f>
        <v>1</v>
      </c>
      <c r="AH4">
        <f>1-AF4/AF$283</f>
        <v>1</v>
      </c>
      <c r="AI4">
        <f>(AG4-AG5)*AH4</f>
        <v>6.6666666666667096E-3</v>
      </c>
    </row>
    <row r="5" spans="1:35">
      <c r="A5">
        <v>10.38</v>
      </c>
      <c r="B5" s="8">
        <v>1</v>
      </c>
      <c r="C5" s="9">
        <v>0</v>
      </c>
      <c r="D5" s="10">
        <f t="shared" ref="D5:D68" si="0">B5+C5</f>
        <v>1</v>
      </c>
      <c r="E5">
        <f t="shared" ref="E5:E68" si="1">IF(D5=0,"",B5/D5)</f>
        <v>1</v>
      </c>
      <c r="F5">
        <f t="shared" ref="F5:F68" si="2">1/(1+EXP(-$M$5-$M$6*A5))</f>
        <v>5.3721618540769872E-2</v>
      </c>
      <c r="G5" s="8">
        <f t="shared" ref="G5:G68" si="3">D5*F5</f>
        <v>5.3721618540769872E-2</v>
      </c>
      <c r="H5" s="10">
        <f t="shared" ref="H5:H68" si="4">D5-G5</f>
        <v>0.94627838145923016</v>
      </c>
      <c r="I5" s="8">
        <f t="shared" ref="I5:I68" si="5">IFERROR(D5*(E5*LN(F5)+(1-E5)*LN(1-F5)),0)</f>
        <v>-2.9239397785782599</v>
      </c>
      <c r="J5" s="10">
        <f t="shared" ref="J5:J68" si="6">100*IF(F5&gt;=$X$10,B5/D5,C5/D5)</f>
        <v>0</v>
      </c>
      <c r="K5">
        <f t="shared" ref="K5:K68" si="7">IFERROR((B5-G5)^2/G5+(C5-H5)^2/H5,0)</f>
        <v>17.61448011364531</v>
      </c>
      <c r="M5" s="15">
        <v>-6.2327130660663883</v>
      </c>
      <c r="R5" s="11">
        <v>-3.5665128132683493E-2</v>
      </c>
      <c r="S5" s="13">
        <v>1.8634230676972403E-3</v>
      </c>
      <c r="U5" s="17">
        <v>1.7686111107015718E-5</v>
      </c>
      <c r="W5" t="s">
        <v>52</v>
      </c>
      <c r="X5" s="11">
        <f>X6-X4</f>
        <v>41</v>
      </c>
      <c r="Y5" s="13">
        <f>Y6-Y4</f>
        <v>110</v>
      </c>
      <c r="Z5">
        <f t="shared" ref="Z5:Z6" si="8">X5+Y5</f>
        <v>151</v>
      </c>
      <c r="AB5">
        <f t="array" ref="AB5:AD283">[1]!SelectCols(B4:F282,"5,2,1",1)</f>
        <v>4.3694400504170276E-2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G68" si="9">1-AE5/AE$283</f>
        <v>0.99333333333333329</v>
      </c>
      <c r="AH5">
        <f t="shared" ref="AH5:AH68" si="10">1-AF5/AF$283</f>
        <v>1</v>
      </c>
      <c r="AI5">
        <f t="shared" ref="AI5:AI68" si="11">(AG5-AG6)*AH5</f>
        <v>0</v>
      </c>
    </row>
    <row r="6" spans="1:35">
      <c r="A6">
        <v>10.82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6.1449305100490126E-2</v>
      </c>
      <c r="G6" s="8">
        <f t="shared" si="3"/>
        <v>6.1449305100490126E-2</v>
      </c>
      <c r="H6" s="10">
        <f t="shared" si="4"/>
        <v>0.93855069489950993</v>
      </c>
      <c r="I6" s="8">
        <f t="shared" si="5"/>
        <v>-6.3418407473029556E-2</v>
      </c>
      <c r="J6" s="10">
        <f t="shared" si="6"/>
        <v>100</v>
      </c>
      <c r="K6">
        <f t="shared" si="7"/>
        <v>6.5472547657182717E-2</v>
      </c>
      <c r="M6" s="17">
        <v>0.32408398540966388</v>
      </c>
      <c r="O6" t="s">
        <v>59</v>
      </c>
      <c r="P6" s="15">
        <f>2*(P4-P3)</f>
        <v>84.198396888338721</v>
      </c>
      <c r="X6">
        <f>B283</f>
        <v>150</v>
      </c>
      <c r="Y6">
        <f>C283</f>
        <v>150</v>
      </c>
      <c r="Z6">
        <f t="shared" si="8"/>
        <v>300</v>
      </c>
      <c r="AB6">
        <v>5.3721618540769872E-2</v>
      </c>
      <c r="AC6">
        <v>0</v>
      </c>
      <c r="AD6">
        <v>1</v>
      </c>
      <c r="AE6">
        <f t="shared" ref="AE6:AE69" si="12">AE5+AC6</f>
        <v>1</v>
      </c>
      <c r="AF6">
        <f t="shared" ref="AF6:AF69" si="13">AF5+AD6</f>
        <v>1</v>
      </c>
      <c r="AG6">
        <f t="shared" si="9"/>
        <v>0.99333333333333329</v>
      </c>
      <c r="AH6">
        <f t="shared" si="10"/>
        <v>0.99333333333333329</v>
      </c>
      <c r="AI6">
        <f t="shared" si="11"/>
        <v>6.6222222222221544E-3</v>
      </c>
    </row>
    <row r="7" spans="1:35">
      <c r="A7">
        <v>10.89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6.2770764739275967E-2</v>
      </c>
      <c r="G7" s="8">
        <f t="shared" si="3"/>
        <v>6.2770764739275967E-2</v>
      </c>
      <c r="H7" s="10">
        <f t="shared" si="4"/>
        <v>0.93722923526072399</v>
      </c>
      <c r="I7" s="8">
        <f t="shared" si="5"/>
        <v>-6.4827378574758399E-2</v>
      </c>
      <c r="J7" s="10">
        <f t="shared" si="6"/>
        <v>100</v>
      </c>
      <c r="K7">
        <f t="shared" si="7"/>
        <v>6.6974825771214899E-2</v>
      </c>
      <c r="O7" t="s">
        <v>60</v>
      </c>
      <c r="P7" s="16">
        <f>COUNT(A4)</f>
        <v>1</v>
      </c>
      <c r="AB7">
        <v>6.1449305100490126E-2</v>
      </c>
      <c r="AC7">
        <v>1</v>
      </c>
      <c r="AD7">
        <v>0</v>
      </c>
      <c r="AE7">
        <f t="shared" si="12"/>
        <v>2</v>
      </c>
      <c r="AF7">
        <f t="shared" si="13"/>
        <v>1</v>
      </c>
      <c r="AG7">
        <f t="shared" si="9"/>
        <v>0.98666666666666669</v>
      </c>
      <c r="AH7">
        <f t="shared" si="10"/>
        <v>0.99333333333333329</v>
      </c>
      <c r="AI7">
        <f t="shared" si="11"/>
        <v>6.6222222222222646E-3</v>
      </c>
    </row>
    <row r="8" spans="1:35">
      <c r="A8">
        <v>10.94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6.3730848575173901E-2</v>
      </c>
      <c r="G8" s="8">
        <f t="shared" si="3"/>
        <v>6.3730848575173901E-2</v>
      </c>
      <c r="H8" s="10">
        <f t="shared" si="4"/>
        <v>0.93626915142482614</v>
      </c>
      <c r="I8" s="8">
        <f t="shared" si="5"/>
        <v>-6.5852288899489436E-2</v>
      </c>
      <c r="J8" s="10">
        <f t="shared" si="6"/>
        <v>100</v>
      </c>
      <c r="K8">
        <f t="shared" si="7"/>
        <v>6.8068939875021509E-2</v>
      </c>
      <c r="O8" t="s">
        <v>61</v>
      </c>
      <c r="P8" s="16">
        <f>CHIDIST(P6,P7)</f>
        <v>4.4753339547687189E-20</v>
      </c>
      <c r="W8" t="s">
        <v>80</v>
      </c>
      <c r="X8" s="21">
        <f>X4/X6</f>
        <v>0.72666666666666668</v>
      </c>
      <c r="Y8" s="22">
        <f>Y5/Y6</f>
        <v>0.73333333333333328</v>
      </c>
      <c r="Z8">
        <f>(X4+Y5)/Z6</f>
        <v>0.73</v>
      </c>
      <c r="AB8">
        <v>6.2770764739275967E-2</v>
      </c>
      <c r="AC8">
        <v>1</v>
      </c>
      <c r="AD8">
        <v>0</v>
      </c>
      <c r="AE8">
        <f t="shared" si="12"/>
        <v>3</v>
      </c>
      <c r="AF8">
        <f t="shared" si="13"/>
        <v>1</v>
      </c>
      <c r="AG8">
        <f t="shared" si="9"/>
        <v>0.98</v>
      </c>
      <c r="AH8">
        <f t="shared" si="10"/>
        <v>0.99333333333333329</v>
      </c>
      <c r="AI8">
        <f t="shared" si="11"/>
        <v>6.6222222222221544E-3</v>
      </c>
    </row>
    <row r="9" spans="1:35">
      <c r="A9">
        <v>11.79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8.2280104983938368E-2</v>
      </c>
      <c r="G9" s="8">
        <f t="shared" si="3"/>
        <v>8.2280104983938368E-2</v>
      </c>
      <c r="H9" s="10">
        <f t="shared" si="4"/>
        <v>0.91771989501606166</v>
      </c>
      <c r="I9" s="8">
        <f t="shared" si="5"/>
        <v>-8.5863060176663314E-2</v>
      </c>
      <c r="J9" s="10">
        <f t="shared" si="6"/>
        <v>100</v>
      </c>
      <c r="K9">
        <f t="shared" si="7"/>
        <v>8.9657100636897843E-2</v>
      </c>
      <c r="O9" t="s">
        <v>62</v>
      </c>
      <c r="P9" s="16">
        <v>0.05</v>
      </c>
      <c r="AB9">
        <v>6.3730848575173901E-2</v>
      </c>
      <c r="AC9">
        <v>1</v>
      </c>
      <c r="AD9">
        <v>0</v>
      </c>
      <c r="AE9">
        <f t="shared" si="12"/>
        <v>4</v>
      </c>
      <c r="AF9">
        <f t="shared" si="13"/>
        <v>1</v>
      </c>
      <c r="AG9">
        <f t="shared" si="9"/>
        <v>0.97333333333333338</v>
      </c>
      <c r="AH9">
        <f t="shared" si="10"/>
        <v>0.99333333333333329</v>
      </c>
      <c r="AI9">
        <f t="shared" si="11"/>
        <v>6.6222222222222646E-3</v>
      </c>
    </row>
    <row r="10" spans="1:35">
      <c r="A10">
        <v>11.89</v>
      </c>
      <c r="B10" s="8">
        <v>1</v>
      </c>
      <c r="C10" s="9">
        <v>0</v>
      </c>
      <c r="D10" s="10">
        <f t="shared" si="0"/>
        <v>1</v>
      </c>
      <c r="E10">
        <f t="shared" si="1"/>
        <v>1</v>
      </c>
      <c r="F10">
        <f t="shared" si="2"/>
        <v>8.4760629375558533E-2</v>
      </c>
      <c r="G10" s="8">
        <f t="shared" si="3"/>
        <v>8.4760629375558533E-2</v>
      </c>
      <c r="H10" s="10">
        <f t="shared" si="4"/>
        <v>0.9152393706244415</v>
      </c>
      <c r="I10" s="8">
        <f t="shared" si="5"/>
        <v>-2.4679241202254807</v>
      </c>
      <c r="J10" s="10">
        <f t="shared" si="6"/>
        <v>0</v>
      </c>
      <c r="K10">
        <f t="shared" si="7"/>
        <v>10.797930328822673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8.2280104983938368E-2</v>
      </c>
      <c r="AC10">
        <v>1</v>
      </c>
      <c r="AD10">
        <v>0</v>
      </c>
      <c r="AE10">
        <f t="shared" si="12"/>
        <v>5</v>
      </c>
      <c r="AF10">
        <f t="shared" si="13"/>
        <v>1</v>
      </c>
      <c r="AG10">
        <f t="shared" si="9"/>
        <v>0.96666666666666667</v>
      </c>
      <c r="AH10">
        <f t="shared" si="10"/>
        <v>0.99333333333333329</v>
      </c>
      <c r="AI10">
        <f t="shared" si="11"/>
        <v>0</v>
      </c>
    </row>
    <row r="11" spans="1:35">
      <c r="A11">
        <v>11.97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8.6793701137344345E-2</v>
      </c>
      <c r="G11" s="8">
        <f t="shared" si="3"/>
        <v>8.6793701137344345E-2</v>
      </c>
      <c r="H11" s="10">
        <f t="shared" si="4"/>
        <v>0.9132062988626557</v>
      </c>
      <c r="I11" s="8">
        <f t="shared" si="5"/>
        <v>-9.079346677838844E-2</v>
      </c>
      <c r="J11" s="10">
        <f t="shared" si="6"/>
        <v>100</v>
      </c>
      <c r="K11">
        <f t="shared" si="7"/>
        <v>9.504281918055181E-2</v>
      </c>
      <c r="AB11">
        <v>8.4760629375558533E-2</v>
      </c>
      <c r="AC11">
        <v>0</v>
      </c>
      <c r="AD11">
        <v>1</v>
      </c>
      <c r="AE11">
        <f t="shared" si="12"/>
        <v>5</v>
      </c>
      <c r="AF11">
        <f t="shared" si="13"/>
        <v>2</v>
      </c>
      <c r="AG11">
        <f t="shared" si="9"/>
        <v>0.96666666666666667</v>
      </c>
      <c r="AH11">
        <f t="shared" si="10"/>
        <v>0.98666666666666669</v>
      </c>
      <c r="AI11">
        <f t="shared" si="11"/>
        <v>6.5777777777778204E-3</v>
      </c>
    </row>
    <row r="12" spans="1:35">
      <c r="A12">
        <v>12.39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9.820655904410007E-2</v>
      </c>
      <c r="G12" s="8">
        <f t="shared" si="3"/>
        <v>9.820655904410007E-2</v>
      </c>
      <c r="H12" s="10">
        <f t="shared" si="4"/>
        <v>0.90179344095589997</v>
      </c>
      <c r="I12" s="8">
        <f t="shared" si="5"/>
        <v>-0.10336978630182105</v>
      </c>
      <c r="J12" s="10">
        <f t="shared" si="6"/>
        <v>100</v>
      </c>
      <c r="K12">
        <f t="shared" si="7"/>
        <v>0.10890138981272834</v>
      </c>
      <c r="O12" t="s">
        <v>64</v>
      </c>
      <c r="P12" s="15">
        <f>1-P4/P3</f>
        <v>0.20245434940267837</v>
      </c>
      <c r="AB12">
        <v>8.6793701137344345E-2</v>
      </c>
      <c r="AC12">
        <v>1</v>
      </c>
      <c r="AD12">
        <v>0</v>
      </c>
      <c r="AE12">
        <f t="shared" si="12"/>
        <v>6</v>
      </c>
      <c r="AF12">
        <f t="shared" si="13"/>
        <v>2</v>
      </c>
      <c r="AG12">
        <f t="shared" si="9"/>
        <v>0.96</v>
      </c>
      <c r="AH12">
        <f t="shared" si="10"/>
        <v>0.98666666666666669</v>
      </c>
      <c r="AI12">
        <f t="shared" si="11"/>
        <v>6.5777777777777111E-3</v>
      </c>
    </row>
    <row r="13" spans="1:35">
      <c r="A13">
        <v>12.44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9.9651008670083141E-2</v>
      </c>
      <c r="G13" s="8">
        <f t="shared" si="3"/>
        <v>9.9651008670083141E-2</v>
      </c>
      <c r="H13" s="10">
        <f t="shared" si="4"/>
        <v>0.90034899132991686</v>
      </c>
      <c r="I13" s="8">
        <f t="shared" si="5"/>
        <v>-0.1049728226761113</v>
      </c>
      <c r="J13" s="10">
        <f t="shared" si="6"/>
        <v>100</v>
      </c>
      <c r="K13">
        <f t="shared" si="7"/>
        <v>0.11068042462388654</v>
      </c>
      <c r="O13" t="s">
        <v>65</v>
      </c>
      <c r="P13" s="16">
        <f>1-EXP((-2/D283)*(P4-P3))</f>
        <v>0.24471591045229746</v>
      </c>
      <c r="AB13">
        <v>9.820655904410007E-2</v>
      </c>
      <c r="AC13">
        <v>1</v>
      </c>
      <c r="AD13">
        <v>0</v>
      </c>
      <c r="AE13">
        <f t="shared" si="12"/>
        <v>7</v>
      </c>
      <c r="AF13">
        <f t="shared" si="13"/>
        <v>2</v>
      </c>
      <c r="AG13">
        <f t="shared" si="9"/>
        <v>0.95333333333333337</v>
      </c>
      <c r="AH13">
        <f t="shared" si="10"/>
        <v>0.98666666666666669</v>
      </c>
      <c r="AI13">
        <f t="shared" si="11"/>
        <v>6.5777777777778204E-3</v>
      </c>
    </row>
    <row r="14" spans="1:35">
      <c r="A14">
        <v>12.74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0.10871997770922223</v>
      </c>
      <c r="G14" s="8">
        <f t="shared" si="3"/>
        <v>0.10871997770922223</v>
      </c>
      <c r="H14" s="10">
        <f t="shared" si="4"/>
        <v>0.89128002229077774</v>
      </c>
      <c r="I14" s="8">
        <f t="shared" si="5"/>
        <v>-0.11509662222122781</v>
      </c>
      <c r="J14" s="10">
        <f t="shared" si="6"/>
        <v>100</v>
      </c>
      <c r="K14">
        <f t="shared" si="7"/>
        <v>0.12198184071240478</v>
      </c>
      <c r="O14" t="s">
        <v>66</v>
      </c>
      <c r="P14" s="17">
        <f>P13/(1-EXP(2*P3/D283))</f>
        <v>0.3262878806030633</v>
      </c>
      <c r="AB14">
        <v>9.9651008670083141E-2</v>
      </c>
      <c r="AC14">
        <v>1</v>
      </c>
      <c r="AD14">
        <v>0</v>
      </c>
      <c r="AE14">
        <f t="shared" si="12"/>
        <v>8</v>
      </c>
      <c r="AF14">
        <f t="shared" si="13"/>
        <v>2</v>
      </c>
      <c r="AG14">
        <f t="shared" si="9"/>
        <v>0.94666666666666666</v>
      </c>
      <c r="AH14">
        <f t="shared" si="10"/>
        <v>0.98666666666666669</v>
      </c>
      <c r="AI14">
        <f t="shared" si="11"/>
        <v>6.5777777777778204E-3</v>
      </c>
    </row>
    <row r="15" spans="1:35">
      <c r="A15">
        <v>12.84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0.11190040154301691</v>
      </c>
      <c r="G15" s="8">
        <f t="shared" si="3"/>
        <v>0.11190040154301691</v>
      </c>
      <c r="H15" s="10">
        <f t="shared" si="4"/>
        <v>0.88809959845698305</v>
      </c>
      <c r="I15" s="8">
        <f t="shared" si="5"/>
        <v>-0.11867138185494665</v>
      </c>
      <c r="J15" s="10">
        <f t="shared" si="6"/>
        <v>100</v>
      </c>
      <c r="K15">
        <f t="shared" si="7"/>
        <v>0.12599983350677871</v>
      </c>
      <c r="AB15">
        <v>0.10871997770922223</v>
      </c>
      <c r="AC15">
        <v>1</v>
      </c>
      <c r="AD15">
        <v>0</v>
      </c>
      <c r="AE15">
        <f t="shared" si="12"/>
        <v>9</v>
      </c>
      <c r="AF15">
        <f t="shared" si="13"/>
        <v>2</v>
      </c>
      <c r="AG15">
        <f t="shared" si="9"/>
        <v>0.94</v>
      </c>
      <c r="AH15">
        <f t="shared" si="10"/>
        <v>0.98666666666666669</v>
      </c>
      <c r="AI15">
        <f t="shared" si="11"/>
        <v>6.5777777777777111E-3</v>
      </c>
    </row>
    <row r="16" spans="1:35">
      <c r="A16">
        <v>12.91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0.11417482206285186</v>
      </c>
      <c r="G16" s="8">
        <f t="shared" si="3"/>
        <v>0.11417482206285186</v>
      </c>
      <c r="H16" s="10">
        <f t="shared" si="4"/>
        <v>0.8858251779371481</v>
      </c>
      <c r="I16" s="8">
        <f t="shared" si="5"/>
        <v>-0.12123566394446547</v>
      </c>
      <c r="J16" s="10">
        <f t="shared" si="6"/>
        <v>100</v>
      </c>
      <c r="K16">
        <f t="shared" si="7"/>
        <v>0.12889091990897655</v>
      </c>
      <c r="O16" t="s">
        <v>67</v>
      </c>
      <c r="P16" s="15">
        <f>K283</f>
        <v>389.72862348354568</v>
      </c>
      <c r="AB16">
        <v>0.11190040154301691</v>
      </c>
      <c r="AC16">
        <v>1</v>
      </c>
      <c r="AD16">
        <v>0</v>
      </c>
      <c r="AE16">
        <f t="shared" si="12"/>
        <v>10</v>
      </c>
      <c r="AF16">
        <f t="shared" si="13"/>
        <v>2</v>
      </c>
      <c r="AG16">
        <f t="shared" si="9"/>
        <v>0.93333333333333335</v>
      </c>
      <c r="AH16">
        <f t="shared" si="10"/>
        <v>0.98666666666666669</v>
      </c>
      <c r="AI16">
        <f t="shared" si="11"/>
        <v>6.5777777777778204E-3</v>
      </c>
    </row>
    <row r="17" spans="1:35">
      <c r="A17">
        <v>12.96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0.11582397185146469</v>
      </c>
      <c r="G17" s="8">
        <f t="shared" si="3"/>
        <v>0.11582397185146469</v>
      </c>
      <c r="H17" s="10">
        <f t="shared" si="4"/>
        <v>0.88417602814853535</v>
      </c>
      <c r="I17" s="8">
        <f t="shared" si="5"/>
        <v>-0.12309910930275728</v>
      </c>
      <c r="J17" s="10">
        <f t="shared" si="6"/>
        <v>100</v>
      </c>
      <c r="K17">
        <f t="shared" si="7"/>
        <v>0.13099650766827517</v>
      </c>
      <c r="O17" t="s">
        <v>60</v>
      </c>
      <c r="P17" s="16">
        <f>COUNT(D4:D282)-2</f>
        <v>277</v>
      </c>
      <c r="AB17">
        <v>0.11417482206285186</v>
      </c>
      <c r="AC17">
        <v>1</v>
      </c>
      <c r="AD17">
        <v>0</v>
      </c>
      <c r="AE17">
        <f t="shared" si="12"/>
        <v>11</v>
      </c>
      <c r="AF17">
        <f t="shared" si="13"/>
        <v>2</v>
      </c>
      <c r="AG17">
        <f t="shared" si="9"/>
        <v>0.92666666666666664</v>
      </c>
      <c r="AH17">
        <f t="shared" si="10"/>
        <v>0.98666666666666669</v>
      </c>
      <c r="AI17">
        <f t="shared" si="11"/>
        <v>6.5777777777777111E-3</v>
      </c>
    </row>
    <row r="18" spans="1:35">
      <c r="A18">
        <v>13.04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0.11850565597526583</v>
      </c>
      <c r="G18" s="8">
        <f t="shared" si="3"/>
        <v>0.11850565597526583</v>
      </c>
      <c r="H18" s="10">
        <f t="shared" si="4"/>
        <v>0.88149434402473414</v>
      </c>
      <c r="I18" s="8">
        <f t="shared" si="5"/>
        <v>-0.12613669347252884</v>
      </c>
      <c r="J18" s="10">
        <f t="shared" si="6"/>
        <v>100</v>
      </c>
      <c r="K18">
        <f t="shared" si="7"/>
        <v>0.13443722784900891</v>
      </c>
      <c r="O18" t="s">
        <v>61</v>
      </c>
      <c r="P18" s="16">
        <f>CHIDIST(P16,P17)</f>
        <v>9.0166383576413762E-6</v>
      </c>
      <c r="AB18">
        <v>0.11582397185146469</v>
      </c>
      <c r="AC18">
        <v>1</v>
      </c>
      <c r="AD18">
        <v>0</v>
      </c>
      <c r="AE18">
        <f t="shared" si="12"/>
        <v>12</v>
      </c>
      <c r="AF18">
        <f t="shared" si="13"/>
        <v>2</v>
      </c>
      <c r="AG18">
        <f t="shared" si="9"/>
        <v>0.92</v>
      </c>
      <c r="AH18">
        <f t="shared" si="10"/>
        <v>0.98666666666666669</v>
      </c>
      <c r="AI18">
        <f t="shared" si="11"/>
        <v>6.5777777777778204E-3</v>
      </c>
    </row>
    <row r="19" spans="1:35">
      <c r="A19">
        <v>13.06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0.11918442164925153</v>
      </c>
      <c r="G19" s="8">
        <f t="shared" si="3"/>
        <v>0.11918442164925153</v>
      </c>
      <c r="H19" s="10">
        <f t="shared" si="4"/>
        <v>0.88081557835074853</v>
      </c>
      <c r="I19" s="8">
        <f t="shared" si="5"/>
        <v>-0.12690700713748818</v>
      </c>
      <c r="J19" s="10">
        <f t="shared" si="6"/>
        <v>100</v>
      </c>
      <c r="K19">
        <f t="shared" si="7"/>
        <v>0.13531143701206341</v>
      </c>
      <c r="O19" t="s">
        <v>62</v>
      </c>
      <c r="P19" s="16">
        <f>P9</f>
        <v>0.05</v>
      </c>
      <c r="AB19">
        <v>0.11850565597526583</v>
      </c>
      <c r="AC19">
        <v>1</v>
      </c>
      <c r="AD19">
        <v>0</v>
      </c>
      <c r="AE19">
        <f t="shared" si="12"/>
        <v>13</v>
      </c>
      <c r="AF19">
        <f t="shared" si="13"/>
        <v>2</v>
      </c>
      <c r="AG19">
        <f t="shared" si="9"/>
        <v>0.91333333333333333</v>
      </c>
      <c r="AH19">
        <f t="shared" si="10"/>
        <v>0.98666666666666669</v>
      </c>
      <c r="AI19">
        <f t="shared" si="11"/>
        <v>6.5777777777778204E-3</v>
      </c>
    </row>
    <row r="20" spans="1:35">
      <c r="A20">
        <v>13.08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0.11986654643087562</v>
      </c>
      <c r="G20" s="8">
        <f t="shared" si="3"/>
        <v>0.11986654643087562</v>
      </c>
      <c r="H20" s="10">
        <f t="shared" si="4"/>
        <v>0.88013345356912442</v>
      </c>
      <c r="I20" s="8">
        <f t="shared" si="5"/>
        <v>-0.12768173122475818</v>
      </c>
      <c r="J20" s="10">
        <f t="shared" si="6"/>
        <v>100</v>
      </c>
      <c r="K20">
        <f t="shared" si="7"/>
        <v>0.13619133092236388</v>
      </c>
      <c r="O20" t="s">
        <v>63</v>
      </c>
      <c r="P20" s="18" t="str">
        <f>IF(P18&lt;P19,"yes","no")</f>
        <v>yes</v>
      </c>
      <c r="AB20">
        <v>0.11918442164925153</v>
      </c>
      <c r="AC20">
        <v>1</v>
      </c>
      <c r="AD20">
        <v>0</v>
      </c>
      <c r="AE20">
        <f t="shared" si="12"/>
        <v>14</v>
      </c>
      <c r="AF20">
        <f t="shared" si="13"/>
        <v>2</v>
      </c>
      <c r="AG20">
        <f t="shared" si="9"/>
        <v>0.90666666666666662</v>
      </c>
      <c r="AH20">
        <f t="shared" si="10"/>
        <v>0.98666666666666669</v>
      </c>
      <c r="AI20">
        <f t="shared" si="11"/>
        <v>6.5777777777777111E-3</v>
      </c>
    </row>
    <row r="21" spans="1:35">
      <c r="A21">
        <v>13.12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0.12124091552776406</v>
      </c>
      <c r="G21" s="8">
        <f t="shared" si="3"/>
        <v>0.12124091552776406</v>
      </c>
      <c r="H21" s="10">
        <f t="shared" si="4"/>
        <v>0.87875908447223594</v>
      </c>
      <c r="I21" s="8">
        <f t="shared" si="5"/>
        <v>-0.12924449796220822</v>
      </c>
      <c r="J21" s="10">
        <f t="shared" si="6"/>
        <v>100</v>
      </c>
      <c r="K21">
        <f t="shared" si="7"/>
        <v>0.13796832109061924</v>
      </c>
      <c r="AB21">
        <v>0.11986654643087562</v>
      </c>
      <c r="AC21">
        <v>1</v>
      </c>
      <c r="AD21">
        <v>0</v>
      </c>
      <c r="AE21">
        <f t="shared" si="12"/>
        <v>15</v>
      </c>
      <c r="AF21">
        <f t="shared" si="13"/>
        <v>2</v>
      </c>
      <c r="AG21">
        <f t="shared" si="9"/>
        <v>0.9</v>
      </c>
      <c r="AH21">
        <f t="shared" si="10"/>
        <v>0.98666666666666669</v>
      </c>
      <c r="AI21">
        <f t="shared" si="11"/>
        <v>6.5777777777778204E-3</v>
      </c>
    </row>
    <row r="22" spans="1:35">
      <c r="A22">
        <v>13.16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0.12262884730478699</v>
      </c>
      <c r="G22" s="8">
        <f t="shared" si="3"/>
        <v>0.12262884730478699</v>
      </c>
      <c r="H22" s="10">
        <f t="shared" si="4"/>
        <v>0.87737115269521304</v>
      </c>
      <c r="I22" s="8">
        <f t="shared" si="5"/>
        <v>-0.1308251689587317</v>
      </c>
      <c r="J22" s="10">
        <f t="shared" si="6"/>
        <v>100</v>
      </c>
      <c r="K22">
        <f t="shared" si="7"/>
        <v>0.1397684969788226</v>
      </c>
      <c r="AB22">
        <v>0.12124091552776406</v>
      </c>
      <c r="AC22">
        <v>1</v>
      </c>
      <c r="AD22">
        <v>0</v>
      </c>
      <c r="AE22">
        <f t="shared" si="12"/>
        <v>16</v>
      </c>
      <c r="AF22">
        <f t="shared" si="13"/>
        <v>2</v>
      </c>
      <c r="AG22">
        <f t="shared" si="9"/>
        <v>0.89333333333333331</v>
      </c>
      <c r="AH22">
        <f t="shared" si="10"/>
        <v>0.98666666666666669</v>
      </c>
      <c r="AI22">
        <f t="shared" si="11"/>
        <v>6.5777777777777111E-3</v>
      </c>
    </row>
    <row r="23" spans="1:35">
      <c r="A23">
        <v>13.29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0.12723429626023644</v>
      </c>
      <c r="G23" s="8">
        <f t="shared" si="3"/>
        <v>0.12723429626023644</v>
      </c>
      <c r="H23" s="10">
        <f t="shared" si="4"/>
        <v>0.87276570373976359</v>
      </c>
      <c r="I23" s="8">
        <f t="shared" si="5"/>
        <v>-0.13608813975896994</v>
      </c>
      <c r="J23" s="10">
        <f t="shared" si="6"/>
        <v>100</v>
      </c>
      <c r="K23">
        <f t="shared" si="7"/>
        <v>0.14578287817113222</v>
      </c>
      <c r="AB23">
        <v>0.12262884730478699</v>
      </c>
      <c r="AC23">
        <v>1</v>
      </c>
      <c r="AD23">
        <v>0</v>
      </c>
      <c r="AE23">
        <f t="shared" si="12"/>
        <v>17</v>
      </c>
      <c r="AF23">
        <f t="shared" si="13"/>
        <v>2</v>
      </c>
      <c r="AG23">
        <f t="shared" si="9"/>
        <v>0.88666666666666671</v>
      </c>
      <c r="AH23">
        <f t="shared" si="10"/>
        <v>0.98666666666666669</v>
      </c>
      <c r="AI23">
        <f t="shared" si="11"/>
        <v>6.5777777777778204E-3</v>
      </c>
    </row>
    <row r="24" spans="1:35">
      <c r="A24">
        <v>13.39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0.13087679582087311</v>
      </c>
      <c r="G24" s="8">
        <f t="shared" si="3"/>
        <v>0.13087679582087311</v>
      </c>
      <c r="H24" s="10">
        <f t="shared" si="4"/>
        <v>0.86912320417912692</v>
      </c>
      <c r="I24" s="8">
        <f t="shared" si="5"/>
        <v>-0.14027038680512791</v>
      </c>
      <c r="J24" s="10">
        <f t="shared" si="6"/>
        <v>100</v>
      </c>
      <c r="K24">
        <f t="shared" si="7"/>
        <v>0.15058485976621019</v>
      </c>
      <c r="AB24">
        <v>0.12723429626023644</v>
      </c>
      <c r="AC24">
        <v>1</v>
      </c>
      <c r="AD24">
        <v>0</v>
      </c>
      <c r="AE24">
        <f t="shared" si="12"/>
        <v>18</v>
      </c>
      <c r="AF24">
        <f t="shared" si="13"/>
        <v>2</v>
      </c>
      <c r="AG24">
        <f t="shared" si="9"/>
        <v>0.88</v>
      </c>
      <c r="AH24">
        <f t="shared" si="10"/>
        <v>0.98666666666666669</v>
      </c>
      <c r="AI24">
        <f t="shared" si="11"/>
        <v>6.5777777777778204E-3</v>
      </c>
    </row>
    <row r="25" spans="1:35">
      <c r="A25">
        <v>13.43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0.13235842175244258</v>
      </c>
      <c r="G25" s="8">
        <f t="shared" si="3"/>
        <v>0.13235842175244258</v>
      </c>
      <c r="H25" s="10">
        <f t="shared" si="4"/>
        <v>0.86764157824755739</v>
      </c>
      <c r="I25" s="8">
        <f t="shared" si="5"/>
        <v>-0.14197657788637258</v>
      </c>
      <c r="J25" s="10">
        <f t="shared" si="6"/>
        <v>100</v>
      </c>
      <c r="K25">
        <f t="shared" si="7"/>
        <v>0.15254965307192528</v>
      </c>
      <c r="AB25">
        <v>0.13087679582087311</v>
      </c>
      <c r="AC25">
        <v>1</v>
      </c>
      <c r="AD25">
        <v>0</v>
      </c>
      <c r="AE25">
        <f t="shared" si="12"/>
        <v>19</v>
      </c>
      <c r="AF25">
        <f t="shared" si="13"/>
        <v>2</v>
      </c>
      <c r="AG25">
        <f t="shared" si="9"/>
        <v>0.87333333333333329</v>
      </c>
      <c r="AH25">
        <f t="shared" si="10"/>
        <v>0.98666666666666669</v>
      </c>
      <c r="AI25">
        <f t="shared" si="11"/>
        <v>6.5777777777777111E-3</v>
      </c>
    </row>
    <row r="26" spans="1:35">
      <c r="A26">
        <v>13.47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0.13385423758542647</v>
      </c>
      <c r="G26" s="8">
        <f t="shared" si="3"/>
        <v>0.13385423758542647</v>
      </c>
      <c r="H26" s="10">
        <f t="shared" si="4"/>
        <v>0.86614576241457353</v>
      </c>
      <c r="I26" s="8">
        <f t="shared" si="5"/>
        <v>-0.14370206770744701</v>
      </c>
      <c r="J26" s="10">
        <f t="shared" si="6"/>
        <v>100</v>
      </c>
      <c r="K26">
        <f t="shared" si="7"/>
        <v>0.15454008250560283</v>
      </c>
      <c r="AB26">
        <v>0.13235842175244258</v>
      </c>
      <c r="AC26">
        <v>1</v>
      </c>
      <c r="AD26">
        <v>0</v>
      </c>
      <c r="AE26">
        <f t="shared" si="12"/>
        <v>20</v>
      </c>
      <c r="AF26">
        <f t="shared" si="13"/>
        <v>2</v>
      </c>
      <c r="AG26">
        <f t="shared" si="9"/>
        <v>0.8666666666666667</v>
      </c>
      <c r="AH26">
        <f t="shared" si="10"/>
        <v>0.98666666666666669</v>
      </c>
      <c r="AI26">
        <f t="shared" si="11"/>
        <v>6.5777777777778204E-3</v>
      </c>
    </row>
    <row r="27" spans="1:35">
      <c r="A27">
        <v>13.78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0.1459362761837818</v>
      </c>
      <c r="G27" s="8">
        <f t="shared" si="3"/>
        <v>0.1459362761837818</v>
      </c>
      <c r="H27" s="10">
        <f t="shared" si="4"/>
        <v>0.8540637238162182</v>
      </c>
      <c r="I27" s="8">
        <f t="shared" si="5"/>
        <v>-0.15774946992557778</v>
      </c>
      <c r="J27" s="10">
        <f t="shared" si="6"/>
        <v>100</v>
      </c>
      <c r="K27">
        <f t="shared" si="7"/>
        <v>0.17087281910498883</v>
      </c>
      <c r="AB27">
        <v>0.13385423758542647</v>
      </c>
      <c r="AC27">
        <v>1</v>
      </c>
      <c r="AD27">
        <v>0</v>
      </c>
      <c r="AE27">
        <f t="shared" si="12"/>
        <v>21</v>
      </c>
      <c r="AF27">
        <f t="shared" si="13"/>
        <v>2</v>
      </c>
      <c r="AG27">
        <f t="shared" si="9"/>
        <v>0.86</v>
      </c>
      <c r="AH27">
        <f t="shared" si="10"/>
        <v>0.98666666666666669</v>
      </c>
      <c r="AI27">
        <f t="shared" si="11"/>
        <v>6.5777777777778204E-3</v>
      </c>
    </row>
    <row r="28" spans="1:35">
      <c r="A28">
        <v>13.86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0.14919750785072552</v>
      </c>
      <c r="G28" s="8">
        <f t="shared" si="3"/>
        <v>0.14919750785072552</v>
      </c>
      <c r="H28" s="10">
        <f t="shared" si="4"/>
        <v>0.8508024921492745</v>
      </c>
      <c r="I28" s="8">
        <f t="shared" si="5"/>
        <v>-0.16157526647690057</v>
      </c>
      <c r="J28" s="10">
        <f t="shared" si="6"/>
        <v>100</v>
      </c>
      <c r="K28">
        <f t="shared" si="7"/>
        <v>0.17536092010476692</v>
      </c>
      <c r="AB28">
        <v>0.1459362761837818</v>
      </c>
      <c r="AC28">
        <v>1</v>
      </c>
      <c r="AD28">
        <v>0</v>
      </c>
      <c r="AE28">
        <f t="shared" si="12"/>
        <v>22</v>
      </c>
      <c r="AF28">
        <f t="shared" si="13"/>
        <v>2</v>
      </c>
      <c r="AG28">
        <f t="shared" si="9"/>
        <v>0.85333333333333328</v>
      </c>
      <c r="AH28">
        <f t="shared" si="10"/>
        <v>0.98666666666666669</v>
      </c>
      <c r="AI28">
        <f t="shared" si="11"/>
        <v>6.5777777777777111E-3</v>
      </c>
    </row>
    <row r="29" spans="1:35">
      <c r="A29">
        <v>13.9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0.15085053987637037</v>
      </c>
      <c r="G29" s="8">
        <f t="shared" si="3"/>
        <v>0.15085053987637037</v>
      </c>
      <c r="H29" s="10">
        <f t="shared" si="4"/>
        <v>0.84914946012362957</v>
      </c>
      <c r="I29" s="8">
        <f t="shared" si="5"/>
        <v>-0.16352006561601609</v>
      </c>
      <c r="J29" s="10">
        <f t="shared" si="6"/>
        <v>100</v>
      </c>
      <c r="K29">
        <f t="shared" si="7"/>
        <v>0.17764898520268471</v>
      </c>
      <c r="AB29">
        <v>0.14919750785072552</v>
      </c>
      <c r="AC29">
        <v>1</v>
      </c>
      <c r="AD29">
        <v>0</v>
      </c>
      <c r="AE29">
        <f t="shared" si="12"/>
        <v>23</v>
      </c>
      <c r="AF29">
        <f t="shared" si="13"/>
        <v>2</v>
      </c>
      <c r="AG29">
        <f t="shared" si="9"/>
        <v>0.84666666666666668</v>
      </c>
      <c r="AH29">
        <f t="shared" si="10"/>
        <v>0.98666666666666669</v>
      </c>
      <c r="AI29">
        <f t="shared" si="11"/>
        <v>6.5777777777778204E-3</v>
      </c>
    </row>
    <row r="30" spans="1:35">
      <c r="A30">
        <v>13.93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0.15210017484323879</v>
      </c>
      <c r="G30" s="8">
        <f t="shared" si="3"/>
        <v>0.15210017484323879</v>
      </c>
      <c r="H30" s="10">
        <f t="shared" si="4"/>
        <v>0.84789982515676121</v>
      </c>
      <c r="I30" s="8">
        <f t="shared" si="5"/>
        <v>-0.1649927808795825</v>
      </c>
      <c r="J30" s="10">
        <f t="shared" si="6"/>
        <v>100</v>
      </c>
      <c r="K30">
        <f t="shared" si="7"/>
        <v>0.17938460456117944</v>
      </c>
      <c r="AB30">
        <v>0.15085053987637037</v>
      </c>
      <c r="AC30">
        <v>1</v>
      </c>
      <c r="AD30">
        <v>0</v>
      </c>
      <c r="AE30">
        <f t="shared" si="12"/>
        <v>24</v>
      </c>
      <c r="AF30">
        <f t="shared" si="13"/>
        <v>2</v>
      </c>
      <c r="AG30">
        <f t="shared" si="9"/>
        <v>0.84</v>
      </c>
      <c r="AH30">
        <f t="shared" si="10"/>
        <v>0.98666666666666669</v>
      </c>
      <c r="AI30">
        <f t="shared" si="11"/>
        <v>6.5777777777777111E-3</v>
      </c>
    </row>
    <row r="31" spans="1:35">
      <c r="A31">
        <v>14.02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0.15590007952339027</v>
      </c>
      <c r="G31" s="8">
        <f t="shared" si="3"/>
        <v>0.15590007952339027</v>
      </c>
      <c r="H31" s="10">
        <f t="shared" si="4"/>
        <v>0.84409992047660976</v>
      </c>
      <c r="I31" s="8">
        <f t="shared" si="5"/>
        <v>-0.16948440220333114</v>
      </c>
      <c r="J31" s="10">
        <f t="shared" si="6"/>
        <v>100</v>
      </c>
      <c r="K31">
        <f t="shared" si="7"/>
        <v>0.18469386827493522</v>
      </c>
      <c r="AB31">
        <v>0.15210017484323879</v>
      </c>
      <c r="AC31">
        <v>1</v>
      </c>
      <c r="AD31">
        <v>0</v>
      </c>
      <c r="AE31">
        <f t="shared" si="12"/>
        <v>25</v>
      </c>
      <c r="AF31">
        <f t="shared" si="13"/>
        <v>2</v>
      </c>
      <c r="AG31">
        <f t="shared" si="9"/>
        <v>0.83333333333333337</v>
      </c>
      <c r="AH31">
        <f t="shared" si="10"/>
        <v>0.98666666666666669</v>
      </c>
      <c r="AI31">
        <f t="shared" si="11"/>
        <v>6.5777777777778204E-3</v>
      </c>
    </row>
    <row r="32" spans="1:35">
      <c r="A32">
        <v>14.11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0.15977702789658013</v>
      </c>
      <c r="G32" s="8">
        <f t="shared" si="3"/>
        <v>0.15977702789658013</v>
      </c>
      <c r="H32" s="10">
        <f t="shared" si="4"/>
        <v>0.8402229721034199</v>
      </c>
      <c r="I32" s="8">
        <f t="shared" si="5"/>
        <v>-0.17408797938827072</v>
      </c>
      <c r="J32" s="10">
        <f t="shared" si="6"/>
        <v>100</v>
      </c>
      <c r="K32">
        <f t="shared" si="7"/>
        <v>0.19016027078692366</v>
      </c>
      <c r="AB32">
        <v>0.15590007952339027</v>
      </c>
      <c r="AC32">
        <v>1</v>
      </c>
      <c r="AD32">
        <v>0</v>
      </c>
      <c r="AE32">
        <f t="shared" si="12"/>
        <v>26</v>
      </c>
      <c r="AF32">
        <f t="shared" si="13"/>
        <v>2</v>
      </c>
      <c r="AG32">
        <f t="shared" si="9"/>
        <v>0.82666666666666666</v>
      </c>
      <c r="AH32">
        <f t="shared" si="10"/>
        <v>0.98666666666666669</v>
      </c>
      <c r="AI32">
        <f t="shared" si="11"/>
        <v>6.5777777777777111E-3</v>
      </c>
    </row>
    <row r="33" spans="1:35">
      <c r="A33">
        <v>14.16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0.16196442592720586</v>
      </c>
      <c r="G33" s="8">
        <f t="shared" si="3"/>
        <v>0.16196442592720586</v>
      </c>
      <c r="H33" s="10">
        <f t="shared" si="4"/>
        <v>0.83803557407279416</v>
      </c>
      <c r="I33" s="8">
        <f t="shared" si="5"/>
        <v>-0.17669472824022681</v>
      </c>
      <c r="J33" s="10">
        <f t="shared" si="6"/>
        <v>100</v>
      </c>
      <c r="K33">
        <f t="shared" si="7"/>
        <v>0.19326676687490735</v>
      </c>
      <c r="AB33">
        <v>0.15977702789658013</v>
      </c>
      <c r="AC33">
        <v>1</v>
      </c>
      <c r="AD33">
        <v>0</v>
      </c>
      <c r="AE33">
        <f t="shared" si="12"/>
        <v>27</v>
      </c>
      <c r="AF33">
        <f t="shared" si="13"/>
        <v>2</v>
      </c>
      <c r="AG33">
        <f t="shared" si="9"/>
        <v>0.82000000000000006</v>
      </c>
      <c r="AH33">
        <f t="shared" si="10"/>
        <v>0.98666666666666669</v>
      </c>
      <c r="AI33">
        <f t="shared" si="11"/>
        <v>6.5777777777778204E-3</v>
      </c>
    </row>
    <row r="34" spans="1:35">
      <c r="A34">
        <v>14.26</v>
      </c>
      <c r="B34" s="8">
        <v>1</v>
      </c>
      <c r="C34" s="9">
        <v>0</v>
      </c>
      <c r="D34" s="10">
        <f t="shared" si="0"/>
        <v>1</v>
      </c>
      <c r="E34">
        <f t="shared" si="1"/>
        <v>1</v>
      </c>
      <c r="F34">
        <f t="shared" si="2"/>
        <v>0.16641161161559517</v>
      </c>
      <c r="G34" s="8">
        <f t="shared" si="3"/>
        <v>0.16641161161559517</v>
      </c>
      <c r="H34" s="10">
        <f t="shared" si="4"/>
        <v>0.83358838838440485</v>
      </c>
      <c r="I34" s="8">
        <f t="shared" si="5"/>
        <v>-1.7932909716859124</v>
      </c>
      <c r="J34" s="10">
        <f t="shared" si="6"/>
        <v>0</v>
      </c>
      <c r="K34">
        <f t="shared" si="7"/>
        <v>5.009196054839995</v>
      </c>
      <c r="AB34">
        <v>0.16196442592720586</v>
      </c>
      <c r="AC34">
        <v>1</v>
      </c>
      <c r="AD34">
        <v>0</v>
      </c>
      <c r="AE34">
        <f t="shared" si="12"/>
        <v>28</v>
      </c>
      <c r="AF34">
        <f t="shared" si="13"/>
        <v>2</v>
      </c>
      <c r="AG34">
        <f t="shared" si="9"/>
        <v>0.81333333333333335</v>
      </c>
      <c r="AH34">
        <f t="shared" si="10"/>
        <v>0.98666666666666669</v>
      </c>
      <c r="AI34">
        <f t="shared" si="11"/>
        <v>0</v>
      </c>
    </row>
    <row r="35" spans="1:35">
      <c r="A35">
        <v>14.34</v>
      </c>
      <c r="B35" s="8">
        <v>1</v>
      </c>
      <c r="C35" s="9">
        <v>0</v>
      </c>
      <c r="D35" s="10">
        <f t="shared" si="0"/>
        <v>1</v>
      </c>
      <c r="E35">
        <f t="shared" si="1"/>
        <v>1</v>
      </c>
      <c r="F35">
        <f t="shared" si="2"/>
        <v>0.17003930679895932</v>
      </c>
      <c r="G35" s="8">
        <f t="shared" si="3"/>
        <v>0.17003930679895932</v>
      </c>
      <c r="H35" s="10">
        <f t="shared" si="4"/>
        <v>0.82996069320104071</v>
      </c>
      <c r="I35" s="8">
        <f t="shared" si="5"/>
        <v>-1.7717256521938158</v>
      </c>
      <c r="J35" s="10">
        <f t="shared" si="6"/>
        <v>0</v>
      </c>
      <c r="K35">
        <f t="shared" si="7"/>
        <v>4.8809931587307567</v>
      </c>
      <c r="AB35">
        <v>0.16641161161559517</v>
      </c>
      <c r="AC35">
        <v>0</v>
      </c>
      <c r="AD35">
        <v>1</v>
      </c>
      <c r="AE35">
        <f t="shared" si="12"/>
        <v>28</v>
      </c>
      <c r="AF35">
        <f t="shared" si="13"/>
        <v>3</v>
      </c>
      <c r="AG35">
        <f t="shared" si="9"/>
        <v>0.81333333333333335</v>
      </c>
      <c r="AH35">
        <f t="shared" si="10"/>
        <v>0.98</v>
      </c>
      <c r="AI35">
        <f t="shared" si="11"/>
        <v>0</v>
      </c>
    </row>
    <row r="36" spans="1:35">
      <c r="A36">
        <v>14.36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0.17095599726278429</v>
      </c>
      <c r="G36" s="8">
        <f t="shared" si="3"/>
        <v>0.17095599726278429</v>
      </c>
      <c r="H36" s="10">
        <f t="shared" si="4"/>
        <v>0.82904400273721568</v>
      </c>
      <c r="I36" s="8">
        <f t="shared" si="5"/>
        <v>-0.18748204595849488</v>
      </c>
      <c r="J36" s="10">
        <f t="shared" si="6"/>
        <v>100</v>
      </c>
      <c r="K36">
        <f t="shared" si="7"/>
        <v>0.20620859290742941</v>
      </c>
      <c r="AB36">
        <v>0.17003930679895932</v>
      </c>
      <c r="AC36">
        <v>0</v>
      </c>
      <c r="AD36">
        <v>1</v>
      </c>
      <c r="AE36">
        <f t="shared" si="12"/>
        <v>28</v>
      </c>
      <c r="AF36">
        <f t="shared" si="13"/>
        <v>4</v>
      </c>
      <c r="AG36">
        <f t="shared" si="9"/>
        <v>0.81333333333333335</v>
      </c>
      <c r="AH36">
        <f t="shared" si="10"/>
        <v>0.97333333333333338</v>
      </c>
      <c r="AI36">
        <f t="shared" si="11"/>
        <v>6.4888888888889312E-3</v>
      </c>
    </row>
    <row r="37" spans="1:35">
      <c r="A37">
        <v>14.45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0.17512967727477638</v>
      </c>
      <c r="G37" s="8">
        <f t="shared" si="3"/>
        <v>0.17512967727477638</v>
      </c>
      <c r="H37" s="10">
        <f t="shared" si="4"/>
        <v>0.82487032272522365</v>
      </c>
      <c r="I37" s="8">
        <f t="shared" si="5"/>
        <v>-0.1925290895777326</v>
      </c>
      <c r="J37" s="10">
        <f t="shared" si="6"/>
        <v>100</v>
      </c>
      <c r="K37">
        <f t="shared" si="7"/>
        <v>0.21231176883195327</v>
      </c>
      <c r="AB37">
        <v>0.17095599726278429</v>
      </c>
      <c r="AC37">
        <v>1</v>
      </c>
      <c r="AD37">
        <v>0</v>
      </c>
      <c r="AE37">
        <f t="shared" si="12"/>
        <v>29</v>
      </c>
      <c r="AF37">
        <f t="shared" si="13"/>
        <v>4</v>
      </c>
      <c r="AG37">
        <f t="shared" si="9"/>
        <v>0.80666666666666664</v>
      </c>
      <c r="AH37">
        <f t="shared" si="10"/>
        <v>0.97333333333333338</v>
      </c>
      <c r="AI37">
        <f t="shared" si="11"/>
        <v>6.4888888888888227E-3</v>
      </c>
    </row>
    <row r="38" spans="1:35">
      <c r="A38">
        <v>14.63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0.18371703282929622</v>
      </c>
      <c r="G38" s="8">
        <f t="shared" si="3"/>
        <v>0.18371703282929622</v>
      </c>
      <c r="H38" s="10">
        <f t="shared" si="4"/>
        <v>0.81628296717070381</v>
      </c>
      <c r="I38" s="8">
        <f t="shared" si="5"/>
        <v>-0.20299421063655193</v>
      </c>
      <c r="J38" s="10">
        <f t="shared" si="6"/>
        <v>100</v>
      </c>
      <c r="K38">
        <f t="shared" si="7"/>
        <v>0.22506537587826045</v>
      </c>
      <c r="AB38">
        <v>0.17512967727477638</v>
      </c>
      <c r="AC38">
        <v>1</v>
      </c>
      <c r="AD38">
        <v>0</v>
      </c>
      <c r="AE38">
        <f t="shared" si="12"/>
        <v>30</v>
      </c>
      <c r="AF38">
        <f t="shared" si="13"/>
        <v>4</v>
      </c>
      <c r="AG38">
        <f t="shared" si="9"/>
        <v>0.8</v>
      </c>
      <c r="AH38">
        <f t="shared" si="10"/>
        <v>0.97333333333333338</v>
      </c>
      <c r="AI38">
        <f t="shared" si="11"/>
        <v>6.4888888888889312E-3</v>
      </c>
    </row>
    <row r="39" spans="1:35">
      <c r="A39">
        <v>14.64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0.18420354391140126</v>
      </c>
      <c r="G39" s="8">
        <f t="shared" si="3"/>
        <v>0.18420354391140126</v>
      </c>
      <c r="H39" s="10">
        <f t="shared" si="4"/>
        <v>0.81579645608859874</v>
      </c>
      <c r="I39" s="8">
        <f t="shared" si="5"/>
        <v>-0.20359039620152136</v>
      </c>
      <c r="J39" s="10">
        <f t="shared" si="6"/>
        <v>100</v>
      </c>
      <c r="K39">
        <f t="shared" si="7"/>
        <v>0.22579595993169654</v>
      </c>
      <c r="AB39">
        <v>0.18371703282929622</v>
      </c>
      <c r="AC39">
        <v>1</v>
      </c>
      <c r="AD39">
        <v>0</v>
      </c>
      <c r="AE39">
        <f t="shared" si="12"/>
        <v>31</v>
      </c>
      <c r="AF39">
        <f t="shared" si="13"/>
        <v>4</v>
      </c>
      <c r="AG39">
        <f t="shared" si="9"/>
        <v>0.79333333333333333</v>
      </c>
      <c r="AH39">
        <f t="shared" si="10"/>
        <v>0.97333333333333338</v>
      </c>
      <c r="AI39">
        <f t="shared" si="11"/>
        <v>6.4888888888889312E-3</v>
      </c>
    </row>
    <row r="40" spans="1:35">
      <c r="A40">
        <v>14.65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0.18469105184824997</v>
      </c>
      <c r="G40" s="8">
        <f t="shared" si="3"/>
        <v>0.18469105184824997</v>
      </c>
      <c r="H40" s="10">
        <f t="shared" si="4"/>
        <v>0.81530894815175003</v>
      </c>
      <c r="I40" s="8">
        <f t="shared" si="5"/>
        <v>-0.20418816008618237</v>
      </c>
      <c r="J40" s="10">
        <f t="shared" si="6"/>
        <v>100</v>
      </c>
      <c r="K40">
        <f t="shared" si="7"/>
        <v>0.22652891553187543</v>
      </c>
      <c r="AB40">
        <v>0.18420354391140126</v>
      </c>
      <c r="AC40">
        <v>1</v>
      </c>
      <c r="AD40">
        <v>0</v>
      </c>
      <c r="AE40">
        <f t="shared" si="12"/>
        <v>32</v>
      </c>
      <c r="AF40">
        <f t="shared" si="13"/>
        <v>4</v>
      </c>
      <c r="AG40">
        <f t="shared" si="9"/>
        <v>0.78666666666666663</v>
      </c>
      <c r="AH40">
        <f t="shared" si="10"/>
        <v>0.97333333333333338</v>
      </c>
      <c r="AI40">
        <f t="shared" si="11"/>
        <v>6.4888888888888227E-3</v>
      </c>
    </row>
    <row r="41" spans="1:35">
      <c r="A41">
        <v>14.71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0.18763706076470116</v>
      </c>
      <c r="G41" s="8">
        <f t="shared" si="3"/>
        <v>0.18763706076470116</v>
      </c>
      <c r="H41" s="10">
        <f t="shared" si="4"/>
        <v>0.8123629392352989</v>
      </c>
      <c r="I41" s="8">
        <f t="shared" si="5"/>
        <v>-0.20780806917997169</v>
      </c>
      <c r="J41" s="10">
        <f t="shared" si="6"/>
        <v>100</v>
      </c>
      <c r="K41">
        <f t="shared" si="7"/>
        <v>0.23097688447152626</v>
      </c>
      <c r="AB41">
        <v>0.18469105184824997</v>
      </c>
      <c r="AC41">
        <v>1</v>
      </c>
      <c r="AD41">
        <v>0</v>
      </c>
      <c r="AE41">
        <f t="shared" si="12"/>
        <v>33</v>
      </c>
      <c r="AF41">
        <f t="shared" si="13"/>
        <v>4</v>
      </c>
      <c r="AG41">
        <f t="shared" si="9"/>
        <v>0.78</v>
      </c>
      <c r="AH41">
        <f t="shared" si="10"/>
        <v>0.97333333333333338</v>
      </c>
      <c r="AI41">
        <f t="shared" si="11"/>
        <v>6.4888888888889312E-3</v>
      </c>
    </row>
    <row r="42" spans="1:35">
      <c r="A42">
        <v>14.76</v>
      </c>
      <c r="B42" s="8">
        <v>0</v>
      </c>
      <c r="C42" s="9">
        <v>1</v>
      </c>
      <c r="D42" s="10">
        <f t="shared" si="0"/>
        <v>1</v>
      </c>
      <c r="E42">
        <f t="shared" si="1"/>
        <v>0</v>
      </c>
      <c r="F42">
        <f t="shared" si="2"/>
        <v>0.19011956816038869</v>
      </c>
      <c r="G42" s="8">
        <f t="shared" si="3"/>
        <v>0.19011956816038869</v>
      </c>
      <c r="H42" s="10">
        <f t="shared" si="4"/>
        <v>0.80988043183961134</v>
      </c>
      <c r="I42" s="8">
        <f t="shared" si="5"/>
        <v>-0.21086865722464643</v>
      </c>
      <c r="J42" s="10">
        <f t="shared" si="6"/>
        <v>100</v>
      </c>
      <c r="K42">
        <f t="shared" si="7"/>
        <v>0.23475016889658593</v>
      </c>
      <c r="AB42">
        <v>0.18763706076470116</v>
      </c>
      <c r="AC42">
        <v>1</v>
      </c>
      <c r="AD42">
        <v>0</v>
      </c>
      <c r="AE42">
        <f t="shared" si="12"/>
        <v>34</v>
      </c>
      <c r="AF42">
        <f t="shared" si="13"/>
        <v>4</v>
      </c>
      <c r="AG42">
        <f t="shared" si="9"/>
        <v>0.77333333333333332</v>
      </c>
      <c r="AH42">
        <f t="shared" si="10"/>
        <v>0.97333333333333338</v>
      </c>
      <c r="AI42">
        <f t="shared" si="11"/>
        <v>6.4888888888889312E-3</v>
      </c>
    </row>
    <row r="43" spans="1:35">
      <c r="A43">
        <v>14.88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0.19617990462865154</v>
      </c>
      <c r="G43" s="8">
        <f t="shared" si="3"/>
        <v>0.19617990462865154</v>
      </c>
      <c r="H43" s="10">
        <f t="shared" si="4"/>
        <v>0.80382009537134846</v>
      </c>
      <c r="I43" s="8">
        <f t="shared" si="5"/>
        <v>-0.21837979681755154</v>
      </c>
      <c r="J43" s="10">
        <f t="shared" si="6"/>
        <v>100</v>
      </c>
      <c r="K43">
        <f t="shared" si="7"/>
        <v>0.24405946773204323</v>
      </c>
      <c r="AB43">
        <v>0.19011956816038869</v>
      </c>
      <c r="AC43">
        <v>1</v>
      </c>
      <c r="AD43">
        <v>0</v>
      </c>
      <c r="AE43">
        <f t="shared" si="12"/>
        <v>35</v>
      </c>
      <c r="AF43">
        <f t="shared" si="13"/>
        <v>4</v>
      </c>
      <c r="AG43">
        <f t="shared" si="9"/>
        <v>0.76666666666666661</v>
      </c>
      <c r="AH43">
        <f t="shared" si="10"/>
        <v>0.97333333333333338</v>
      </c>
      <c r="AI43">
        <f t="shared" si="11"/>
        <v>6.4888888888888227E-3</v>
      </c>
    </row>
    <row r="44" spans="1:35">
      <c r="A44">
        <v>14.92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0.19823219446062867</v>
      </c>
      <c r="G44" s="8">
        <f t="shared" si="3"/>
        <v>0.19823219446062867</v>
      </c>
      <c r="H44" s="10">
        <f t="shared" si="4"/>
        <v>0.80176780553937133</v>
      </c>
      <c r="I44" s="8">
        <f t="shared" si="5"/>
        <v>-0.22093623231201154</v>
      </c>
      <c r="J44" s="10">
        <f t="shared" si="6"/>
        <v>100</v>
      </c>
      <c r="K44">
        <f t="shared" si="7"/>
        <v>0.24724389416867693</v>
      </c>
      <c r="AB44">
        <v>0.19617990462865154</v>
      </c>
      <c r="AC44">
        <v>1</v>
      </c>
      <c r="AD44">
        <v>0</v>
      </c>
      <c r="AE44">
        <f t="shared" si="12"/>
        <v>36</v>
      </c>
      <c r="AF44">
        <f t="shared" si="13"/>
        <v>4</v>
      </c>
      <c r="AG44">
        <f t="shared" si="9"/>
        <v>0.76</v>
      </c>
      <c r="AH44">
        <f t="shared" si="10"/>
        <v>0.97333333333333338</v>
      </c>
      <c r="AI44">
        <f t="shared" si="11"/>
        <v>6.4888888888889312E-3</v>
      </c>
    </row>
    <row r="45" spans="1:35">
      <c r="A45">
        <v>14.93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0.19874778499096718</v>
      </c>
      <c r="G45" s="8">
        <f t="shared" si="3"/>
        <v>0.19874778499096718</v>
      </c>
      <c r="H45" s="10">
        <f t="shared" si="4"/>
        <v>0.80125221500903288</v>
      </c>
      <c r="I45" s="8">
        <f t="shared" si="5"/>
        <v>-0.22157950630922763</v>
      </c>
      <c r="J45" s="10">
        <f t="shared" si="6"/>
        <v>100</v>
      </c>
      <c r="K45">
        <f t="shared" si="7"/>
        <v>0.24804647184498155</v>
      </c>
      <c r="AB45">
        <v>0.19823219446062867</v>
      </c>
      <c r="AC45">
        <v>1</v>
      </c>
      <c r="AD45">
        <v>0</v>
      </c>
      <c r="AE45">
        <f t="shared" si="12"/>
        <v>37</v>
      </c>
      <c r="AF45">
        <f t="shared" si="13"/>
        <v>4</v>
      </c>
      <c r="AG45">
        <f t="shared" si="9"/>
        <v>0.7533333333333333</v>
      </c>
      <c r="AH45">
        <f t="shared" si="10"/>
        <v>0.97333333333333338</v>
      </c>
      <c r="AI45">
        <f t="shared" si="11"/>
        <v>6.4888888888889312E-3</v>
      </c>
    </row>
    <row r="46" spans="1:35">
      <c r="A46">
        <v>14.97</v>
      </c>
      <c r="B46" s="8">
        <v>0</v>
      </c>
      <c r="C46" s="9">
        <v>1</v>
      </c>
      <c r="D46" s="10">
        <f t="shared" si="0"/>
        <v>1</v>
      </c>
      <c r="E46">
        <f t="shared" si="1"/>
        <v>0</v>
      </c>
      <c r="F46">
        <f t="shared" si="2"/>
        <v>0.20082022678416028</v>
      </c>
      <c r="G46" s="8">
        <f t="shared" si="3"/>
        <v>0.20082022678416028</v>
      </c>
      <c r="H46" s="10">
        <f t="shared" si="4"/>
        <v>0.79917977321583966</v>
      </c>
      <c r="I46" s="8">
        <f t="shared" si="5"/>
        <v>-0.22416936075705551</v>
      </c>
      <c r="J46" s="10">
        <f t="shared" si="6"/>
        <v>100</v>
      </c>
      <c r="K46">
        <f t="shared" si="7"/>
        <v>0.25128291970663208</v>
      </c>
      <c r="AB46">
        <v>0.19874778499096718</v>
      </c>
      <c r="AC46">
        <v>1</v>
      </c>
      <c r="AD46">
        <v>0</v>
      </c>
      <c r="AE46">
        <f t="shared" si="12"/>
        <v>38</v>
      </c>
      <c r="AF46">
        <f t="shared" si="13"/>
        <v>4</v>
      </c>
      <c r="AG46">
        <f t="shared" si="9"/>
        <v>0.74666666666666659</v>
      </c>
      <c r="AH46">
        <f t="shared" si="10"/>
        <v>0.97333333333333338</v>
      </c>
      <c r="AI46">
        <f t="shared" si="11"/>
        <v>6.4888888888888227E-3</v>
      </c>
    </row>
    <row r="47" spans="1:35">
      <c r="A47">
        <v>15.04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0.20448583856985172</v>
      </c>
      <c r="G47" s="8">
        <f t="shared" si="3"/>
        <v>0.20448583856985172</v>
      </c>
      <c r="H47" s="10">
        <f t="shared" si="4"/>
        <v>0.7955141614301483</v>
      </c>
      <c r="I47" s="8">
        <f t="shared" si="5"/>
        <v>-0.22876662943924275</v>
      </c>
      <c r="J47" s="10">
        <f t="shared" si="6"/>
        <v>100</v>
      </c>
      <c r="K47">
        <f t="shared" si="7"/>
        <v>0.25704864662903554</v>
      </c>
      <c r="AB47">
        <v>0.20082022678416028</v>
      </c>
      <c r="AC47">
        <v>1</v>
      </c>
      <c r="AD47">
        <v>0</v>
      </c>
      <c r="AE47">
        <f t="shared" si="12"/>
        <v>39</v>
      </c>
      <c r="AF47">
        <f t="shared" si="13"/>
        <v>4</v>
      </c>
      <c r="AG47">
        <f t="shared" si="9"/>
        <v>0.74</v>
      </c>
      <c r="AH47">
        <f t="shared" si="10"/>
        <v>0.97333333333333338</v>
      </c>
      <c r="AI47">
        <f t="shared" si="11"/>
        <v>6.4888888888888227E-3</v>
      </c>
    </row>
    <row r="48" spans="1:35">
      <c r="A48">
        <v>15.05</v>
      </c>
      <c r="B48" s="8">
        <v>1</v>
      </c>
      <c r="C48" s="9">
        <v>0</v>
      </c>
      <c r="D48" s="10">
        <f t="shared" si="0"/>
        <v>1</v>
      </c>
      <c r="E48">
        <f t="shared" si="1"/>
        <v>1</v>
      </c>
      <c r="F48">
        <f t="shared" si="2"/>
        <v>0.20501353538334985</v>
      </c>
      <c r="G48" s="8">
        <f t="shared" si="3"/>
        <v>0.20501353538334985</v>
      </c>
      <c r="H48" s="10">
        <f t="shared" si="4"/>
        <v>0.79498646461665012</v>
      </c>
      <c r="I48" s="8">
        <f t="shared" si="5"/>
        <v>-1.5846792757631234</v>
      </c>
      <c r="J48" s="10">
        <f t="shared" si="6"/>
        <v>0</v>
      </c>
      <c r="K48">
        <f t="shared" si="7"/>
        <v>3.8777267224338337</v>
      </c>
      <c r="AB48">
        <v>0.20448583856985172</v>
      </c>
      <c r="AC48">
        <v>1</v>
      </c>
      <c r="AD48">
        <v>0</v>
      </c>
      <c r="AE48">
        <f t="shared" si="12"/>
        <v>40</v>
      </c>
      <c r="AF48">
        <f t="shared" si="13"/>
        <v>4</v>
      </c>
      <c r="AG48">
        <f t="shared" si="9"/>
        <v>0.73333333333333339</v>
      </c>
      <c r="AH48">
        <f t="shared" si="10"/>
        <v>0.97333333333333338</v>
      </c>
      <c r="AI48">
        <f t="shared" si="11"/>
        <v>0</v>
      </c>
    </row>
    <row r="49" spans="1:35">
      <c r="A49">
        <v>15.11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0.20820092844646645</v>
      </c>
      <c r="G49" s="8">
        <f t="shared" si="3"/>
        <v>0.20820092844646645</v>
      </c>
      <c r="H49" s="10">
        <f t="shared" si="4"/>
        <v>0.79179907155353357</v>
      </c>
      <c r="I49" s="8">
        <f t="shared" si="5"/>
        <v>-0.23344761688779153</v>
      </c>
      <c r="J49" s="10">
        <f t="shared" si="6"/>
        <v>100</v>
      </c>
      <c r="K49">
        <f t="shared" si="7"/>
        <v>0.26294666908104597</v>
      </c>
      <c r="AB49">
        <v>0.20501353538334985</v>
      </c>
      <c r="AC49">
        <v>0</v>
      </c>
      <c r="AD49">
        <v>1</v>
      </c>
      <c r="AE49">
        <f t="shared" si="12"/>
        <v>40</v>
      </c>
      <c r="AF49">
        <f t="shared" si="13"/>
        <v>5</v>
      </c>
      <c r="AG49">
        <f t="shared" si="9"/>
        <v>0.73333333333333339</v>
      </c>
      <c r="AH49">
        <f t="shared" si="10"/>
        <v>0.96666666666666667</v>
      </c>
      <c r="AI49">
        <f t="shared" si="11"/>
        <v>6.4444444444444861E-3</v>
      </c>
    </row>
    <row r="50" spans="1:35">
      <c r="A50">
        <v>15.15</v>
      </c>
      <c r="B50" s="8">
        <v>0</v>
      </c>
      <c r="C50" s="9">
        <v>1</v>
      </c>
      <c r="D50" s="10">
        <f t="shared" si="0"/>
        <v>1</v>
      </c>
      <c r="E50">
        <f t="shared" si="1"/>
        <v>0</v>
      </c>
      <c r="F50">
        <f t="shared" si="2"/>
        <v>0.21034606541019715</v>
      </c>
      <c r="G50" s="8">
        <f t="shared" si="3"/>
        <v>0.21034606541019715</v>
      </c>
      <c r="H50" s="10">
        <f t="shared" si="4"/>
        <v>0.78965393458980282</v>
      </c>
      <c r="I50" s="8">
        <f t="shared" si="5"/>
        <v>-0.23616048697754002</v>
      </c>
      <c r="J50" s="10">
        <f t="shared" si="6"/>
        <v>100</v>
      </c>
      <c r="K50">
        <f t="shared" si="7"/>
        <v>0.26637753096166672</v>
      </c>
      <c r="AB50">
        <v>0.20820092844646645</v>
      </c>
      <c r="AC50">
        <v>1</v>
      </c>
      <c r="AD50">
        <v>0</v>
      </c>
      <c r="AE50">
        <f t="shared" si="12"/>
        <v>41</v>
      </c>
      <c r="AF50">
        <f t="shared" si="13"/>
        <v>5</v>
      </c>
      <c r="AG50">
        <f t="shared" si="9"/>
        <v>0.72666666666666668</v>
      </c>
      <c r="AH50">
        <f t="shared" si="10"/>
        <v>0.96666666666666667</v>
      </c>
      <c r="AI50">
        <f t="shared" si="11"/>
        <v>6.4444444444444861E-3</v>
      </c>
    </row>
    <row r="51" spans="1:35">
      <c r="A51">
        <v>15.18</v>
      </c>
      <c r="B51" s="8">
        <v>0</v>
      </c>
      <c r="C51" s="9">
        <v>2</v>
      </c>
      <c r="D51" s="10">
        <f t="shared" si="0"/>
        <v>2</v>
      </c>
      <c r="E51">
        <f t="shared" si="1"/>
        <v>0</v>
      </c>
      <c r="F51">
        <f t="shared" si="2"/>
        <v>0.21196552964852053</v>
      </c>
      <c r="G51" s="8">
        <f t="shared" si="3"/>
        <v>0.42393105929704106</v>
      </c>
      <c r="H51" s="10">
        <f t="shared" si="4"/>
        <v>1.5760689407029589</v>
      </c>
      <c r="I51" s="8">
        <f t="shared" si="5"/>
        <v>-0.47642689196028193</v>
      </c>
      <c r="J51" s="10">
        <f t="shared" si="6"/>
        <v>100</v>
      </c>
      <c r="K51">
        <f t="shared" si="7"/>
        <v>0.53796004520964569</v>
      </c>
      <c r="AB51">
        <v>0.21034606541019715</v>
      </c>
      <c r="AC51">
        <v>1</v>
      </c>
      <c r="AD51">
        <v>0</v>
      </c>
      <c r="AE51">
        <f t="shared" si="12"/>
        <v>42</v>
      </c>
      <c r="AF51">
        <f t="shared" si="13"/>
        <v>5</v>
      </c>
      <c r="AG51">
        <f t="shared" si="9"/>
        <v>0.72</v>
      </c>
      <c r="AH51">
        <f t="shared" si="10"/>
        <v>0.96666666666666667</v>
      </c>
      <c r="AI51">
        <f t="shared" si="11"/>
        <v>1.2888888888888865E-2</v>
      </c>
    </row>
    <row r="52" spans="1:35">
      <c r="A52">
        <v>15.24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0.21523174463934344</v>
      </c>
      <c r="G52" s="8">
        <f t="shared" si="3"/>
        <v>0.21523174463934344</v>
      </c>
      <c r="H52" s="10">
        <f t="shared" si="4"/>
        <v>0.78476825536065653</v>
      </c>
      <c r="I52" s="8">
        <f t="shared" si="5"/>
        <v>-0.24236682088565445</v>
      </c>
      <c r="J52" s="10">
        <f t="shared" si="6"/>
        <v>100</v>
      </c>
      <c r="K52">
        <f t="shared" si="7"/>
        <v>0.27426153283994548</v>
      </c>
      <c r="AB52">
        <v>0.21196552964852053</v>
      </c>
      <c r="AC52">
        <v>2</v>
      </c>
      <c r="AD52">
        <v>0</v>
      </c>
      <c r="AE52">
        <f t="shared" si="12"/>
        <v>44</v>
      </c>
      <c r="AF52">
        <f t="shared" si="13"/>
        <v>5</v>
      </c>
      <c r="AG52">
        <f t="shared" si="9"/>
        <v>0.70666666666666667</v>
      </c>
      <c r="AH52">
        <f t="shared" si="10"/>
        <v>0.96666666666666667</v>
      </c>
      <c r="AI52">
        <f t="shared" si="11"/>
        <v>6.4444444444444861E-3</v>
      </c>
    </row>
    <row r="53" spans="1:35">
      <c r="A53">
        <v>15.34</v>
      </c>
      <c r="B53" s="8">
        <v>0</v>
      </c>
      <c r="C53" s="9">
        <v>2</v>
      </c>
      <c r="D53" s="10">
        <f t="shared" si="0"/>
        <v>2</v>
      </c>
      <c r="E53">
        <f t="shared" si="1"/>
        <v>0</v>
      </c>
      <c r="F53">
        <f t="shared" si="2"/>
        <v>0.22075625284638017</v>
      </c>
      <c r="G53" s="8">
        <f t="shared" si="3"/>
        <v>0.44151250569276035</v>
      </c>
      <c r="H53" s="10">
        <f t="shared" si="4"/>
        <v>1.5584874943072395</v>
      </c>
      <c r="I53" s="8">
        <f t="shared" si="5"/>
        <v>-0.49886276910433108</v>
      </c>
      <c r="J53" s="10">
        <f t="shared" si="6"/>
        <v>100</v>
      </c>
      <c r="K53">
        <f t="shared" si="7"/>
        <v>0.56659101507775178</v>
      </c>
      <c r="AB53">
        <v>0.21523174463934344</v>
      </c>
      <c r="AC53">
        <v>1</v>
      </c>
      <c r="AD53">
        <v>0</v>
      </c>
      <c r="AE53">
        <f t="shared" si="12"/>
        <v>45</v>
      </c>
      <c r="AF53">
        <f t="shared" si="13"/>
        <v>5</v>
      </c>
      <c r="AG53">
        <f t="shared" si="9"/>
        <v>0.7</v>
      </c>
      <c r="AH53">
        <f t="shared" si="10"/>
        <v>0.96666666666666667</v>
      </c>
      <c r="AI53">
        <f t="shared" si="11"/>
        <v>1.2888888888888865E-2</v>
      </c>
    </row>
    <row r="54" spans="1:35">
      <c r="A54">
        <v>15.39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0.22355635565310336</v>
      </c>
      <c r="G54" s="8">
        <f t="shared" si="3"/>
        <v>0.22355635565310336</v>
      </c>
      <c r="H54" s="10">
        <f t="shared" si="4"/>
        <v>0.77644364434689661</v>
      </c>
      <c r="I54" s="8">
        <f t="shared" si="5"/>
        <v>-0.25303121552829599</v>
      </c>
      <c r="J54" s="10">
        <f t="shared" si="6"/>
        <v>100</v>
      </c>
      <c r="K54">
        <f t="shared" si="7"/>
        <v>0.28792347941896951</v>
      </c>
      <c r="AB54">
        <v>0.22075625284638017</v>
      </c>
      <c r="AC54">
        <v>2</v>
      </c>
      <c r="AD54">
        <v>0</v>
      </c>
      <c r="AE54">
        <f t="shared" si="12"/>
        <v>47</v>
      </c>
      <c r="AF54">
        <f t="shared" si="13"/>
        <v>5</v>
      </c>
      <c r="AG54">
        <f t="shared" si="9"/>
        <v>0.68666666666666665</v>
      </c>
      <c r="AH54">
        <f t="shared" si="10"/>
        <v>0.96666666666666667</v>
      </c>
      <c r="AI54">
        <f t="shared" si="11"/>
        <v>6.4444444444444861E-3</v>
      </c>
    </row>
    <row r="55" spans="1:35">
      <c r="A55">
        <v>15.46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0.22751882599996345</v>
      </c>
      <c r="G55" s="8">
        <f t="shared" si="3"/>
        <v>0.22751882599996345</v>
      </c>
      <c r="H55" s="10">
        <f t="shared" si="4"/>
        <v>0.77248117400003657</v>
      </c>
      <c r="I55" s="8">
        <f t="shared" si="5"/>
        <v>-0.25814764073368518</v>
      </c>
      <c r="J55" s="10">
        <f t="shared" si="6"/>
        <v>100</v>
      </c>
      <c r="K55">
        <f t="shared" si="7"/>
        <v>0.29452992986461141</v>
      </c>
      <c r="AB55">
        <v>0.22355635565310336</v>
      </c>
      <c r="AC55">
        <v>1</v>
      </c>
      <c r="AD55">
        <v>0</v>
      </c>
      <c r="AE55">
        <f t="shared" si="12"/>
        <v>48</v>
      </c>
      <c r="AF55">
        <f t="shared" si="13"/>
        <v>5</v>
      </c>
      <c r="AG55">
        <f t="shared" si="9"/>
        <v>0.67999999999999994</v>
      </c>
      <c r="AH55">
        <f t="shared" si="10"/>
        <v>0.96666666666666667</v>
      </c>
      <c r="AI55">
        <f t="shared" si="11"/>
        <v>6.4444444444443786E-3</v>
      </c>
    </row>
    <row r="56" spans="1:35">
      <c r="A56">
        <v>15.51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0.23037934657459605</v>
      </c>
      <c r="G56" s="8">
        <f t="shared" si="3"/>
        <v>0.23037934657459605</v>
      </c>
      <c r="H56" s="10">
        <f t="shared" si="4"/>
        <v>0.76962065342540398</v>
      </c>
      <c r="I56" s="8">
        <f t="shared" si="5"/>
        <v>-0.26185754341926382</v>
      </c>
      <c r="J56" s="10">
        <f t="shared" si="6"/>
        <v>100</v>
      </c>
      <c r="K56">
        <f t="shared" si="7"/>
        <v>0.29934142950716136</v>
      </c>
      <c r="AB56">
        <v>0.22751882599996345</v>
      </c>
      <c r="AC56">
        <v>1</v>
      </c>
      <c r="AD56">
        <v>0</v>
      </c>
      <c r="AE56">
        <f t="shared" si="12"/>
        <v>49</v>
      </c>
      <c r="AF56">
        <f t="shared" si="13"/>
        <v>5</v>
      </c>
      <c r="AG56">
        <f t="shared" si="9"/>
        <v>0.67333333333333334</v>
      </c>
      <c r="AH56">
        <f t="shared" si="10"/>
        <v>0.96666666666666667</v>
      </c>
      <c r="AI56">
        <f t="shared" si="11"/>
        <v>6.4444444444443786E-3</v>
      </c>
    </row>
    <row r="57" spans="1:35">
      <c r="A57">
        <v>15.56</v>
      </c>
      <c r="B57" s="8">
        <v>1</v>
      </c>
      <c r="C57" s="9">
        <v>0</v>
      </c>
      <c r="D57" s="10">
        <f t="shared" si="0"/>
        <v>1</v>
      </c>
      <c r="E57">
        <f t="shared" si="1"/>
        <v>1</v>
      </c>
      <c r="F57">
        <f t="shared" si="2"/>
        <v>0.2332649714334398</v>
      </c>
      <c r="G57" s="8">
        <f t="shared" si="3"/>
        <v>0.2332649714334398</v>
      </c>
      <c r="H57" s="10">
        <f t="shared" si="4"/>
        <v>0.76673502856656017</v>
      </c>
      <c r="I57" s="8">
        <f t="shared" si="5"/>
        <v>-1.4555802551047134</v>
      </c>
      <c r="J57" s="10">
        <f t="shared" si="6"/>
        <v>0</v>
      </c>
      <c r="K57">
        <f t="shared" si="7"/>
        <v>3.2869702804278162</v>
      </c>
      <c r="AB57">
        <v>0.23037934657459605</v>
      </c>
      <c r="AC57">
        <v>1</v>
      </c>
      <c r="AD57">
        <v>0</v>
      </c>
      <c r="AE57">
        <f t="shared" si="12"/>
        <v>50</v>
      </c>
      <c r="AF57">
        <f t="shared" si="13"/>
        <v>5</v>
      </c>
      <c r="AG57">
        <f t="shared" si="9"/>
        <v>0.66666666666666674</v>
      </c>
      <c r="AH57">
        <f t="shared" si="10"/>
        <v>0.96666666666666667</v>
      </c>
      <c r="AI57">
        <f t="shared" si="11"/>
        <v>0</v>
      </c>
    </row>
    <row r="58" spans="1:35">
      <c r="A58">
        <v>15.6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0.2355915117837222</v>
      </c>
      <c r="G58" s="8">
        <f t="shared" si="3"/>
        <v>0.2355915117837222</v>
      </c>
      <c r="H58" s="10">
        <f t="shared" si="4"/>
        <v>0.76440848821627783</v>
      </c>
      <c r="I58" s="8">
        <f t="shared" si="5"/>
        <v>-0.26865296226077334</v>
      </c>
      <c r="J58" s="10">
        <f t="shared" si="6"/>
        <v>100</v>
      </c>
      <c r="K58">
        <f t="shared" si="7"/>
        <v>0.30820106711984224</v>
      </c>
      <c r="AB58">
        <v>0.2332649714334398</v>
      </c>
      <c r="AC58">
        <v>0</v>
      </c>
      <c r="AD58">
        <v>1</v>
      </c>
      <c r="AE58">
        <f t="shared" si="12"/>
        <v>50</v>
      </c>
      <c r="AF58">
        <f t="shared" si="13"/>
        <v>6</v>
      </c>
      <c r="AG58">
        <f t="shared" si="9"/>
        <v>0.66666666666666674</v>
      </c>
      <c r="AH58">
        <f t="shared" si="10"/>
        <v>0.96</v>
      </c>
      <c r="AI58">
        <f t="shared" si="11"/>
        <v>6.4000000000001478E-3</v>
      </c>
    </row>
    <row r="59" spans="1:35">
      <c r="A59">
        <v>15.65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0.23852218851376361</v>
      </c>
      <c r="G59" s="8">
        <f t="shared" si="3"/>
        <v>0.23852218851376361</v>
      </c>
      <c r="H59" s="10">
        <f t="shared" si="4"/>
        <v>0.76147781148623639</v>
      </c>
      <c r="I59" s="8">
        <f t="shared" si="5"/>
        <v>-0.27249424497526364</v>
      </c>
      <c r="J59" s="10">
        <f t="shared" si="6"/>
        <v>100</v>
      </c>
      <c r="K59">
        <f t="shared" si="7"/>
        <v>0.31323590118564454</v>
      </c>
      <c r="AB59">
        <v>0.2355915117837222</v>
      </c>
      <c r="AC59">
        <v>1</v>
      </c>
      <c r="AD59">
        <v>0</v>
      </c>
      <c r="AE59">
        <f t="shared" si="12"/>
        <v>51</v>
      </c>
      <c r="AF59">
        <f t="shared" si="13"/>
        <v>6</v>
      </c>
      <c r="AG59">
        <f t="shared" si="9"/>
        <v>0.65999999999999992</v>
      </c>
      <c r="AH59">
        <f t="shared" si="10"/>
        <v>0.96</v>
      </c>
      <c r="AI59">
        <f t="shared" si="11"/>
        <v>6.3999999999999344E-3</v>
      </c>
    </row>
    <row r="60" spans="1:35">
      <c r="A60">
        <v>15.67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0.23970144630835277</v>
      </c>
      <c r="G60" s="8">
        <f t="shared" si="3"/>
        <v>0.23970144630835277</v>
      </c>
      <c r="H60" s="10">
        <f t="shared" si="4"/>
        <v>0.76029855369164723</v>
      </c>
      <c r="I60" s="8">
        <f t="shared" si="5"/>
        <v>-0.27404408903595917</v>
      </c>
      <c r="J60" s="10">
        <f t="shared" si="6"/>
        <v>100</v>
      </c>
      <c r="K60">
        <f t="shared" si="7"/>
        <v>0.31527279006973885</v>
      </c>
      <c r="AB60">
        <v>0.23852218851376361</v>
      </c>
      <c r="AC60">
        <v>1</v>
      </c>
      <c r="AD60">
        <v>0</v>
      </c>
      <c r="AE60">
        <f t="shared" si="12"/>
        <v>52</v>
      </c>
      <c r="AF60">
        <f t="shared" si="13"/>
        <v>6</v>
      </c>
      <c r="AG60">
        <f t="shared" si="9"/>
        <v>0.65333333333333332</v>
      </c>
      <c r="AH60">
        <f t="shared" si="10"/>
        <v>0.96</v>
      </c>
      <c r="AI60">
        <f t="shared" si="11"/>
        <v>6.3999999999999344E-3</v>
      </c>
    </row>
    <row r="61" spans="1:35">
      <c r="A61">
        <v>15.7</v>
      </c>
      <c r="B61" s="8">
        <v>1</v>
      </c>
      <c r="C61" s="9">
        <v>1</v>
      </c>
      <c r="D61" s="10">
        <f t="shared" si="0"/>
        <v>2</v>
      </c>
      <c r="E61">
        <f t="shared" si="1"/>
        <v>0.5</v>
      </c>
      <c r="F61">
        <f t="shared" si="2"/>
        <v>0.24147780515007</v>
      </c>
      <c r="G61" s="8">
        <f t="shared" si="3"/>
        <v>0.48295561030014</v>
      </c>
      <c r="H61" s="10">
        <f t="shared" si="4"/>
        <v>1.51704438969986</v>
      </c>
      <c r="I61" s="8">
        <f t="shared" si="5"/>
        <v>-1.6973609333722361</v>
      </c>
      <c r="J61" s="10">
        <f t="shared" si="6"/>
        <v>50</v>
      </c>
      <c r="K61">
        <f t="shared" si="7"/>
        <v>0.72976016260588117</v>
      </c>
      <c r="AB61">
        <v>0.23970144630835277</v>
      </c>
      <c r="AC61">
        <v>1</v>
      </c>
      <c r="AD61">
        <v>0</v>
      </c>
      <c r="AE61">
        <f t="shared" si="12"/>
        <v>53</v>
      </c>
      <c r="AF61">
        <f t="shared" si="13"/>
        <v>6</v>
      </c>
      <c r="AG61">
        <f t="shared" si="9"/>
        <v>0.64666666666666672</v>
      </c>
      <c r="AH61">
        <f t="shared" si="10"/>
        <v>0.96</v>
      </c>
      <c r="AI61">
        <f t="shared" si="11"/>
        <v>6.4000000000000411E-3</v>
      </c>
    </row>
    <row r="62" spans="1:35">
      <c r="A62">
        <v>15.71</v>
      </c>
      <c r="B62" s="8">
        <v>0</v>
      </c>
      <c r="C62" s="9">
        <v>1</v>
      </c>
      <c r="D62" s="10">
        <f t="shared" si="0"/>
        <v>1</v>
      </c>
      <c r="E62">
        <f t="shared" si="1"/>
        <v>0</v>
      </c>
      <c r="F62">
        <f t="shared" si="2"/>
        <v>0.24207191495571795</v>
      </c>
      <c r="G62" s="8">
        <f t="shared" si="3"/>
        <v>0.24207191495571795</v>
      </c>
      <c r="H62" s="10">
        <f t="shared" si="4"/>
        <v>0.757928085044282</v>
      </c>
      <c r="I62" s="8">
        <f t="shared" si="5"/>
        <v>-0.27716677245241123</v>
      </c>
      <c r="J62" s="10">
        <f t="shared" si="6"/>
        <v>100</v>
      </c>
      <c r="K62">
        <f t="shared" si="7"/>
        <v>0.31938638999183533</v>
      </c>
      <c r="AB62">
        <v>0.24147780515007</v>
      </c>
      <c r="AC62">
        <v>1</v>
      </c>
      <c r="AD62">
        <v>1</v>
      </c>
      <c r="AE62">
        <f t="shared" si="12"/>
        <v>54</v>
      </c>
      <c r="AF62">
        <f t="shared" si="13"/>
        <v>7</v>
      </c>
      <c r="AG62">
        <f t="shared" si="9"/>
        <v>0.64</v>
      </c>
      <c r="AH62">
        <f t="shared" si="10"/>
        <v>0.95333333333333337</v>
      </c>
      <c r="AI62">
        <f t="shared" si="11"/>
        <v>6.3555555555555969E-3</v>
      </c>
    </row>
    <row r="63" spans="1:35">
      <c r="A63">
        <v>15.76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0.2450573620815843</v>
      </c>
      <c r="G63" s="8">
        <f t="shared" si="3"/>
        <v>0.2450573620815843</v>
      </c>
      <c r="H63" s="10">
        <f t="shared" si="4"/>
        <v>0.75494263791841565</v>
      </c>
      <c r="I63" s="8">
        <f t="shared" si="5"/>
        <v>-0.28111350888645426</v>
      </c>
      <c r="J63" s="10">
        <f t="shared" si="6"/>
        <v>100</v>
      </c>
      <c r="K63">
        <f t="shared" si="7"/>
        <v>0.32460394972163026</v>
      </c>
      <c r="AB63">
        <v>0.24207191495571795</v>
      </c>
      <c r="AC63">
        <v>1</v>
      </c>
      <c r="AD63">
        <v>0</v>
      </c>
      <c r="AE63">
        <f t="shared" si="12"/>
        <v>55</v>
      </c>
      <c r="AF63">
        <f t="shared" si="13"/>
        <v>7</v>
      </c>
      <c r="AG63">
        <f t="shared" si="9"/>
        <v>0.6333333333333333</v>
      </c>
      <c r="AH63">
        <f t="shared" si="10"/>
        <v>0.95333333333333337</v>
      </c>
      <c r="AI63">
        <f t="shared" si="11"/>
        <v>6.3555555555554911E-3</v>
      </c>
    </row>
    <row r="64" spans="1:35">
      <c r="A64">
        <v>15.79</v>
      </c>
      <c r="B64" s="8">
        <v>1</v>
      </c>
      <c r="C64" s="9">
        <v>0</v>
      </c>
      <c r="D64" s="10">
        <f t="shared" si="0"/>
        <v>1</v>
      </c>
      <c r="E64">
        <f t="shared" si="1"/>
        <v>1</v>
      </c>
      <c r="F64">
        <f t="shared" si="2"/>
        <v>0.24686052480264892</v>
      </c>
      <c r="G64" s="8">
        <f t="shared" si="3"/>
        <v>0.24686052480264892</v>
      </c>
      <c r="H64" s="10">
        <f t="shared" si="4"/>
        <v>0.75313947519735103</v>
      </c>
      <c r="I64" s="8">
        <f t="shared" si="5"/>
        <v>-1.3989317787565632</v>
      </c>
      <c r="J64" s="10">
        <f t="shared" si="6"/>
        <v>0</v>
      </c>
      <c r="K64">
        <f t="shared" si="7"/>
        <v>3.0508704289575803</v>
      </c>
      <c r="AB64">
        <v>0.2450573620815843</v>
      </c>
      <c r="AC64">
        <v>1</v>
      </c>
      <c r="AD64">
        <v>0</v>
      </c>
      <c r="AE64">
        <f t="shared" si="12"/>
        <v>56</v>
      </c>
      <c r="AF64">
        <f t="shared" si="13"/>
        <v>7</v>
      </c>
      <c r="AG64">
        <f t="shared" si="9"/>
        <v>0.62666666666666671</v>
      </c>
      <c r="AH64">
        <f t="shared" si="10"/>
        <v>0.95333333333333337</v>
      </c>
      <c r="AI64">
        <f t="shared" si="11"/>
        <v>0</v>
      </c>
    </row>
    <row r="65" spans="1:35">
      <c r="A65">
        <v>15.83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0.24927857892373187</v>
      </c>
      <c r="G65" s="8">
        <f t="shared" si="3"/>
        <v>0.24927857892373187</v>
      </c>
      <c r="H65" s="10">
        <f t="shared" si="4"/>
        <v>0.75072142107626816</v>
      </c>
      <c r="I65" s="8">
        <f t="shared" si="5"/>
        <v>-0.28672064000774827</v>
      </c>
      <c r="J65" s="10">
        <f t="shared" si="6"/>
        <v>100</v>
      </c>
      <c r="K65">
        <f t="shared" si="7"/>
        <v>0.33205203944541084</v>
      </c>
      <c r="AB65">
        <v>0.24686052480264892</v>
      </c>
      <c r="AC65">
        <v>0</v>
      </c>
      <c r="AD65">
        <v>1</v>
      </c>
      <c r="AE65">
        <f t="shared" si="12"/>
        <v>56</v>
      </c>
      <c r="AF65">
        <f t="shared" si="13"/>
        <v>8</v>
      </c>
      <c r="AG65">
        <f t="shared" si="9"/>
        <v>0.62666666666666671</v>
      </c>
      <c r="AH65">
        <f t="shared" si="10"/>
        <v>0.94666666666666666</v>
      </c>
      <c r="AI65">
        <f t="shared" si="11"/>
        <v>6.3111111111111519E-3</v>
      </c>
    </row>
    <row r="66" spans="1:35">
      <c r="A66">
        <v>15.86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0.25110247089822368</v>
      </c>
      <c r="G66" s="8">
        <f t="shared" si="3"/>
        <v>0.25110247089822368</v>
      </c>
      <c r="H66" s="10">
        <f t="shared" si="4"/>
        <v>0.74889752910177632</v>
      </c>
      <c r="I66" s="8">
        <f t="shared" si="5"/>
        <v>-0.28915311510229957</v>
      </c>
      <c r="J66" s="10">
        <f t="shared" si="6"/>
        <v>100</v>
      </c>
      <c r="K66">
        <f t="shared" si="7"/>
        <v>0.33529616688600195</v>
      </c>
      <c r="AB66">
        <v>0.24927857892373187</v>
      </c>
      <c r="AC66">
        <v>1</v>
      </c>
      <c r="AD66">
        <v>0</v>
      </c>
      <c r="AE66">
        <f t="shared" si="12"/>
        <v>57</v>
      </c>
      <c r="AF66">
        <f t="shared" si="13"/>
        <v>8</v>
      </c>
      <c r="AG66">
        <f t="shared" si="9"/>
        <v>0.62</v>
      </c>
      <c r="AH66">
        <f t="shared" si="10"/>
        <v>0.94666666666666666</v>
      </c>
      <c r="AI66">
        <f t="shared" si="11"/>
        <v>6.3111111111111519E-3</v>
      </c>
    </row>
    <row r="67" spans="1:35">
      <c r="A67">
        <v>15.9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0.25354808754719332</v>
      </c>
      <c r="G67" s="8">
        <f t="shared" si="3"/>
        <v>0.25354808754719332</v>
      </c>
      <c r="H67" s="10">
        <f t="shared" si="4"/>
        <v>0.74645191245280662</v>
      </c>
      <c r="I67" s="8">
        <f t="shared" si="5"/>
        <v>-0.29242408142164072</v>
      </c>
      <c r="J67" s="10">
        <f t="shared" si="6"/>
        <v>100</v>
      </c>
      <c r="K67">
        <f t="shared" si="7"/>
        <v>0.33967102678328731</v>
      </c>
      <c r="AB67">
        <v>0.25110247089822368</v>
      </c>
      <c r="AC67">
        <v>1</v>
      </c>
      <c r="AD67">
        <v>0</v>
      </c>
      <c r="AE67">
        <f t="shared" si="12"/>
        <v>58</v>
      </c>
      <c r="AF67">
        <f t="shared" si="13"/>
        <v>8</v>
      </c>
      <c r="AG67">
        <f t="shared" si="9"/>
        <v>0.61333333333333329</v>
      </c>
      <c r="AH67">
        <f t="shared" si="10"/>
        <v>0.94666666666666666</v>
      </c>
      <c r="AI67">
        <f t="shared" si="11"/>
        <v>6.3111111111110469E-3</v>
      </c>
    </row>
    <row r="68" spans="1:35">
      <c r="A68">
        <v>15.91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0.25416194336913878</v>
      </c>
      <c r="G68" s="8">
        <f t="shared" si="3"/>
        <v>0.25416194336913878</v>
      </c>
      <c r="H68" s="10">
        <f t="shared" si="4"/>
        <v>0.74583805663086122</v>
      </c>
      <c r="I68" s="8">
        <f t="shared" si="5"/>
        <v>-0.29324678460840253</v>
      </c>
      <c r="J68" s="10">
        <f t="shared" si="6"/>
        <v>100</v>
      </c>
      <c r="K68">
        <f t="shared" si="7"/>
        <v>0.3407736319024165</v>
      </c>
      <c r="AB68">
        <v>0.25354808754719332</v>
      </c>
      <c r="AC68">
        <v>1</v>
      </c>
      <c r="AD68">
        <v>0</v>
      </c>
      <c r="AE68">
        <f t="shared" si="12"/>
        <v>59</v>
      </c>
      <c r="AF68">
        <f t="shared" si="13"/>
        <v>8</v>
      </c>
      <c r="AG68">
        <f t="shared" si="9"/>
        <v>0.60666666666666669</v>
      </c>
      <c r="AH68">
        <f t="shared" si="10"/>
        <v>0.94666666666666666</v>
      </c>
      <c r="AI68">
        <f t="shared" si="11"/>
        <v>6.3111111111111519E-3</v>
      </c>
    </row>
    <row r="69" spans="1:35">
      <c r="A69">
        <v>15.92</v>
      </c>
      <c r="B69" s="8">
        <v>0</v>
      </c>
      <c r="C69" s="9">
        <v>1</v>
      </c>
      <c r="D69" s="10">
        <f t="shared" ref="D69:D132" si="14">B69+C69</f>
        <v>1</v>
      </c>
      <c r="E69">
        <f t="shared" ref="E69:E132" si="15">IF(D69=0,"",B69/D69)</f>
        <v>0</v>
      </c>
      <c r="F69">
        <f t="shared" ref="F69:F132" si="16">1/(1+EXP(-$M$5-$M$6*A69))</f>
        <v>0.25477677811475302</v>
      </c>
      <c r="G69" s="8">
        <f t="shared" ref="G69:G132" si="17">D69*F69</f>
        <v>0.25477677811475302</v>
      </c>
      <c r="H69" s="10">
        <f t="shared" ref="H69:H132" si="18">D69-G69</f>
        <v>0.74522322188524703</v>
      </c>
      <c r="I69" s="8">
        <f t="shared" ref="I69:I132" si="19">IFERROR(D69*(E69*LN(F69)+(1-E69)*LN(1-F69)),0)</f>
        <v>-0.2940714787900835</v>
      </c>
      <c r="J69" s="10">
        <f t="shared" ref="J69:J132" si="20">100*IF(F69&gt;=$X$10,B69/D69,C69/D69)</f>
        <v>100</v>
      </c>
      <c r="K69">
        <f t="shared" ref="K69:K132" si="21">IFERROR((B69-G69)^2/G69+(C69-H69)^2/H69,0)</f>
        <v>0.34187981618477359</v>
      </c>
      <c r="AB69">
        <v>0.25416194336913878</v>
      </c>
      <c r="AC69">
        <v>1</v>
      </c>
      <c r="AD69">
        <v>0</v>
      </c>
      <c r="AE69">
        <f t="shared" si="12"/>
        <v>60</v>
      </c>
      <c r="AF69">
        <f t="shared" si="13"/>
        <v>8</v>
      </c>
      <c r="AG69">
        <f t="shared" ref="AG69:AG132" si="22">1-AE69/AE$283</f>
        <v>0.6</v>
      </c>
      <c r="AH69">
        <f t="shared" ref="AH69:AH132" si="23">1-AF69/AF$283</f>
        <v>0.94666666666666666</v>
      </c>
      <c r="AI69">
        <f t="shared" ref="AI69:AI132" si="24">(AG69-AG70)*AH69</f>
        <v>6.3111111111111519E-3</v>
      </c>
    </row>
    <row r="70" spans="1:35">
      <c r="A70">
        <v>15.94</v>
      </c>
      <c r="B70" s="8">
        <v>1</v>
      </c>
      <c r="C70" s="9">
        <v>0</v>
      </c>
      <c r="D70" s="10">
        <f t="shared" si="14"/>
        <v>1</v>
      </c>
      <c r="E70">
        <f t="shared" si="15"/>
        <v>1</v>
      </c>
      <c r="F70">
        <f t="shared" si="16"/>
        <v>0.25600938079179253</v>
      </c>
      <c r="G70" s="8">
        <f t="shared" si="17"/>
        <v>0.25600938079179253</v>
      </c>
      <c r="H70" s="10">
        <f t="shared" si="18"/>
        <v>0.74399061920820753</v>
      </c>
      <c r="I70" s="8">
        <f t="shared" si="19"/>
        <v>-1.3625411914559997</v>
      </c>
      <c r="J70" s="10">
        <f t="shared" si="20"/>
        <v>0</v>
      </c>
      <c r="K70">
        <f t="shared" si="21"/>
        <v>2.9061068657217715</v>
      </c>
      <c r="AB70">
        <v>0.25477677811475302</v>
      </c>
      <c r="AC70">
        <v>1</v>
      </c>
      <c r="AD70">
        <v>0</v>
      </c>
      <c r="AE70">
        <f t="shared" ref="AE70:AE133" si="25">AE69+AC70</f>
        <v>61</v>
      </c>
      <c r="AF70">
        <f t="shared" ref="AF70:AF133" si="26">AF69+AD70</f>
        <v>8</v>
      </c>
      <c r="AG70">
        <f t="shared" si="22"/>
        <v>0.59333333333333327</v>
      </c>
      <c r="AH70">
        <f t="shared" si="23"/>
        <v>0.94666666666666666</v>
      </c>
      <c r="AI70">
        <f t="shared" si="24"/>
        <v>0</v>
      </c>
    </row>
    <row r="71" spans="1:35">
      <c r="A71">
        <v>16.02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0.26097876338935183</v>
      </c>
      <c r="G71" s="8">
        <f t="shared" si="17"/>
        <v>0.26097876338935183</v>
      </c>
      <c r="H71" s="10">
        <f t="shared" si="18"/>
        <v>0.73902123661064811</v>
      </c>
      <c r="I71" s="8">
        <f t="shared" si="19"/>
        <v>-0.30242862149061162</v>
      </c>
      <c r="J71" s="10">
        <f t="shared" si="20"/>
        <v>100</v>
      </c>
      <c r="K71">
        <f t="shared" si="21"/>
        <v>0.35314108778019865</v>
      </c>
      <c r="AB71">
        <v>0.25600938079179253</v>
      </c>
      <c r="AC71">
        <v>0</v>
      </c>
      <c r="AD71">
        <v>1</v>
      </c>
      <c r="AE71">
        <f t="shared" si="25"/>
        <v>61</v>
      </c>
      <c r="AF71">
        <f t="shared" si="26"/>
        <v>9</v>
      </c>
      <c r="AG71">
        <f t="shared" si="22"/>
        <v>0.59333333333333327</v>
      </c>
      <c r="AH71">
        <f t="shared" si="23"/>
        <v>0.94</v>
      </c>
      <c r="AI71">
        <f t="shared" si="24"/>
        <v>6.2666666666666027E-3</v>
      </c>
    </row>
    <row r="72" spans="1:35">
      <c r="A72">
        <v>16.149999999999999</v>
      </c>
      <c r="B72" s="8">
        <v>1</v>
      </c>
      <c r="C72" s="9">
        <v>0</v>
      </c>
      <c r="D72" s="10">
        <f t="shared" si="14"/>
        <v>1</v>
      </c>
      <c r="E72">
        <f t="shared" si="15"/>
        <v>1</v>
      </c>
      <c r="F72">
        <f t="shared" si="16"/>
        <v>0.2691859388644931</v>
      </c>
      <c r="G72" s="8">
        <f t="shared" si="17"/>
        <v>0.2691859388644931</v>
      </c>
      <c r="H72" s="10">
        <f t="shared" si="18"/>
        <v>0.73081406113550695</v>
      </c>
      <c r="I72" s="8">
        <f t="shared" si="19"/>
        <v>-1.312352915619988</v>
      </c>
      <c r="J72" s="10">
        <f t="shared" si="20"/>
        <v>0</v>
      </c>
      <c r="K72">
        <f t="shared" si="21"/>
        <v>2.7149042933605649</v>
      </c>
      <c r="AB72">
        <v>0.26097876338935183</v>
      </c>
      <c r="AC72">
        <v>1</v>
      </c>
      <c r="AD72">
        <v>0</v>
      </c>
      <c r="AE72">
        <f t="shared" si="25"/>
        <v>62</v>
      </c>
      <c r="AF72">
        <f t="shared" si="26"/>
        <v>9</v>
      </c>
      <c r="AG72">
        <f t="shared" si="22"/>
        <v>0.58666666666666667</v>
      </c>
      <c r="AH72">
        <f t="shared" si="23"/>
        <v>0.94</v>
      </c>
      <c r="AI72">
        <f t="shared" si="24"/>
        <v>0</v>
      </c>
    </row>
    <row r="73" spans="1:35">
      <c r="A73">
        <v>16.21</v>
      </c>
      <c r="B73" s="8">
        <v>0</v>
      </c>
      <c r="C73" s="9">
        <v>1</v>
      </c>
      <c r="D73" s="10">
        <f t="shared" si="14"/>
        <v>1</v>
      </c>
      <c r="E73">
        <f t="shared" si="15"/>
        <v>0</v>
      </c>
      <c r="F73">
        <f t="shared" si="16"/>
        <v>0.27302838619885539</v>
      </c>
      <c r="G73" s="8">
        <f t="shared" si="17"/>
        <v>0.27302838619885539</v>
      </c>
      <c r="H73" s="10">
        <f t="shared" si="18"/>
        <v>0.72697161380114461</v>
      </c>
      <c r="I73" s="8">
        <f t="shared" si="19"/>
        <v>-0.31886784787647027</v>
      </c>
      <c r="J73" s="10">
        <f t="shared" si="20"/>
        <v>100</v>
      </c>
      <c r="K73">
        <f t="shared" si="21"/>
        <v>0.37556952845966202</v>
      </c>
      <c r="AB73">
        <v>0.2691859388644931</v>
      </c>
      <c r="AC73">
        <v>0</v>
      </c>
      <c r="AD73">
        <v>1</v>
      </c>
      <c r="AE73">
        <f t="shared" si="25"/>
        <v>62</v>
      </c>
      <c r="AF73">
        <f t="shared" si="26"/>
        <v>10</v>
      </c>
      <c r="AG73">
        <f t="shared" si="22"/>
        <v>0.58666666666666667</v>
      </c>
      <c r="AH73">
        <f t="shared" si="23"/>
        <v>0.93333333333333335</v>
      </c>
      <c r="AI73">
        <f t="shared" si="24"/>
        <v>6.2222222222221586E-3</v>
      </c>
    </row>
    <row r="74" spans="1:35">
      <c r="A74">
        <v>16.329999999999998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0.28081519238067842</v>
      </c>
      <c r="G74" s="8">
        <f t="shared" si="17"/>
        <v>0.28081519238067842</v>
      </c>
      <c r="H74" s="10">
        <f t="shared" si="18"/>
        <v>0.71918480761932158</v>
      </c>
      <c r="I74" s="8">
        <f t="shared" si="19"/>
        <v>-0.32963692004767231</v>
      </c>
      <c r="J74" s="10">
        <f t="shared" si="20"/>
        <v>100</v>
      </c>
      <c r="K74">
        <f t="shared" si="21"/>
        <v>0.39046318749452691</v>
      </c>
      <c r="AB74">
        <v>0.27302838619885539</v>
      </c>
      <c r="AC74">
        <v>1</v>
      </c>
      <c r="AD74">
        <v>0</v>
      </c>
      <c r="AE74">
        <f t="shared" si="25"/>
        <v>63</v>
      </c>
      <c r="AF74">
        <f t="shared" si="26"/>
        <v>10</v>
      </c>
      <c r="AG74">
        <f t="shared" si="22"/>
        <v>0.58000000000000007</v>
      </c>
      <c r="AH74">
        <f t="shared" si="23"/>
        <v>0.93333333333333335</v>
      </c>
      <c r="AI74">
        <f t="shared" si="24"/>
        <v>6.2222222222223659E-3</v>
      </c>
    </row>
    <row r="75" spans="1:35">
      <c r="A75">
        <v>16.34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0.28147017066697894</v>
      </c>
      <c r="G75" s="8">
        <f t="shared" si="17"/>
        <v>0.28147017066697894</v>
      </c>
      <c r="H75" s="10">
        <f t="shared" si="18"/>
        <v>0.71852982933302112</v>
      </c>
      <c r="I75" s="8">
        <f t="shared" si="19"/>
        <v>-0.33054805820371275</v>
      </c>
      <c r="J75" s="10">
        <f t="shared" si="20"/>
        <v>100</v>
      </c>
      <c r="K75">
        <f t="shared" si="21"/>
        <v>0.39173066889687103</v>
      </c>
      <c r="AB75">
        <v>0.28081519238067842</v>
      </c>
      <c r="AC75">
        <v>1</v>
      </c>
      <c r="AD75">
        <v>0</v>
      </c>
      <c r="AE75">
        <f t="shared" si="25"/>
        <v>64</v>
      </c>
      <c r="AF75">
        <f t="shared" si="26"/>
        <v>10</v>
      </c>
      <c r="AG75">
        <f t="shared" si="22"/>
        <v>0.57333333333333325</v>
      </c>
      <c r="AH75">
        <f t="shared" si="23"/>
        <v>0.93333333333333335</v>
      </c>
      <c r="AI75">
        <f t="shared" si="24"/>
        <v>6.2222222222221586E-3</v>
      </c>
    </row>
    <row r="76" spans="1:35">
      <c r="A76">
        <v>16.39</v>
      </c>
      <c r="B76" s="8">
        <v>0</v>
      </c>
      <c r="C76" s="9">
        <v>2</v>
      </c>
      <c r="D76" s="10">
        <f t="shared" si="14"/>
        <v>2</v>
      </c>
      <c r="E76">
        <f t="shared" si="15"/>
        <v>0</v>
      </c>
      <c r="F76">
        <f t="shared" si="16"/>
        <v>0.28475895827503994</v>
      </c>
      <c r="G76" s="8">
        <f t="shared" si="17"/>
        <v>0.56951791655007988</v>
      </c>
      <c r="H76" s="10">
        <f t="shared" si="18"/>
        <v>1.4304820834499201</v>
      </c>
      <c r="I76" s="8">
        <f t="shared" si="19"/>
        <v>-0.67027134361418828</v>
      </c>
      <c r="J76" s="10">
        <f t="shared" si="20"/>
        <v>100</v>
      </c>
      <c r="K76">
        <f t="shared" si="21"/>
        <v>0.79626011837430777</v>
      </c>
      <c r="AB76">
        <v>0.28147017066697894</v>
      </c>
      <c r="AC76">
        <v>1</v>
      </c>
      <c r="AD76">
        <v>0</v>
      </c>
      <c r="AE76">
        <f t="shared" si="25"/>
        <v>65</v>
      </c>
      <c r="AF76">
        <f t="shared" si="26"/>
        <v>10</v>
      </c>
      <c r="AG76">
        <f t="shared" si="22"/>
        <v>0.56666666666666665</v>
      </c>
      <c r="AH76">
        <f t="shared" si="23"/>
        <v>0.93333333333333335</v>
      </c>
      <c r="AI76">
        <f t="shared" si="24"/>
        <v>1.2444444444444421E-2</v>
      </c>
    </row>
    <row r="77" spans="1:35">
      <c r="A77">
        <v>16.399999999999999</v>
      </c>
      <c r="B77" s="8">
        <v>1</v>
      </c>
      <c r="C77" s="9">
        <v>0</v>
      </c>
      <c r="D77" s="10">
        <f t="shared" si="14"/>
        <v>1</v>
      </c>
      <c r="E77">
        <f t="shared" si="15"/>
        <v>1</v>
      </c>
      <c r="F77">
        <f t="shared" si="16"/>
        <v>0.28541948450133148</v>
      </c>
      <c r="G77" s="8">
        <f t="shared" si="17"/>
        <v>0.28541948450133148</v>
      </c>
      <c r="H77" s="10">
        <f t="shared" si="18"/>
        <v>0.71458051549866852</v>
      </c>
      <c r="I77" s="8">
        <f t="shared" si="19"/>
        <v>-1.2537953054171516</v>
      </c>
      <c r="J77" s="10">
        <f t="shared" si="20"/>
        <v>0</v>
      </c>
      <c r="K77">
        <f t="shared" si="21"/>
        <v>2.5036150448773409</v>
      </c>
      <c r="AB77">
        <v>0.28475895827503994</v>
      </c>
      <c r="AC77">
        <v>2</v>
      </c>
      <c r="AD77">
        <v>0</v>
      </c>
      <c r="AE77">
        <f t="shared" si="25"/>
        <v>67</v>
      </c>
      <c r="AF77">
        <f t="shared" si="26"/>
        <v>10</v>
      </c>
      <c r="AG77">
        <f t="shared" si="22"/>
        <v>0.55333333333333334</v>
      </c>
      <c r="AH77">
        <f t="shared" si="23"/>
        <v>0.93333333333333335</v>
      </c>
      <c r="AI77">
        <f t="shared" si="24"/>
        <v>0</v>
      </c>
    </row>
    <row r="78" spans="1:35">
      <c r="A78">
        <v>16.489999999999998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0.29140540005428384</v>
      </c>
      <c r="G78" s="8">
        <f t="shared" si="17"/>
        <v>0.29140540005428384</v>
      </c>
      <c r="H78" s="10">
        <f t="shared" si="18"/>
        <v>0.70859459994571616</v>
      </c>
      <c r="I78" s="8">
        <f t="shared" si="19"/>
        <v>-0.34447170731686783</v>
      </c>
      <c r="J78" s="10">
        <f t="shared" si="20"/>
        <v>100</v>
      </c>
      <c r="K78">
        <f t="shared" si="21"/>
        <v>0.41124417272811242</v>
      </c>
      <c r="AB78">
        <v>0.28541948450133148</v>
      </c>
      <c r="AC78">
        <v>0</v>
      </c>
      <c r="AD78">
        <v>1</v>
      </c>
      <c r="AE78">
        <f t="shared" si="25"/>
        <v>67</v>
      </c>
      <c r="AF78">
        <f t="shared" si="26"/>
        <v>11</v>
      </c>
      <c r="AG78">
        <f t="shared" si="22"/>
        <v>0.55333333333333334</v>
      </c>
      <c r="AH78">
        <f t="shared" si="23"/>
        <v>0.92666666666666664</v>
      </c>
      <c r="AI78">
        <f t="shared" si="24"/>
        <v>6.1777777777778176E-3</v>
      </c>
    </row>
    <row r="79" spans="1:35">
      <c r="A79">
        <v>16.52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0.29341705043270017</v>
      </c>
      <c r="G79" s="8">
        <f t="shared" si="17"/>
        <v>0.29341705043270017</v>
      </c>
      <c r="H79" s="10">
        <f t="shared" si="18"/>
        <v>0.70658294956729983</v>
      </c>
      <c r="I79" s="8">
        <f t="shared" si="19"/>
        <v>-0.34731467459547183</v>
      </c>
      <c r="J79" s="10">
        <f t="shared" si="20"/>
        <v>100</v>
      </c>
      <c r="K79">
        <f t="shared" si="21"/>
        <v>0.41526200230614696</v>
      </c>
      <c r="AB79">
        <v>0.29140540005428384</v>
      </c>
      <c r="AC79">
        <v>1</v>
      </c>
      <c r="AD79">
        <v>0</v>
      </c>
      <c r="AE79">
        <f t="shared" si="25"/>
        <v>68</v>
      </c>
      <c r="AF79">
        <f t="shared" si="26"/>
        <v>11</v>
      </c>
      <c r="AG79">
        <f t="shared" si="22"/>
        <v>0.54666666666666663</v>
      </c>
      <c r="AH79">
        <f t="shared" si="23"/>
        <v>0.92666666666666664</v>
      </c>
      <c r="AI79">
        <f t="shared" si="24"/>
        <v>6.1777777777777144E-3</v>
      </c>
    </row>
    <row r="80" spans="1:35">
      <c r="A80">
        <v>16.579999999999998</v>
      </c>
      <c r="B80" s="8">
        <v>1</v>
      </c>
      <c r="C80" s="9">
        <v>0</v>
      </c>
      <c r="D80" s="10">
        <f t="shared" si="14"/>
        <v>1</v>
      </c>
      <c r="E80">
        <f t="shared" si="15"/>
        <v>1</v>
      </c>
      <c r="F80">
        <f t="shared" si="16"/>
        <v>0.29746459521734375</v>
      </c>
      <c r="G80" s="8">
        <f t="shared" si="17"/>
        <v>0.29746459521734375</v>
      </c>
      <c r="H80" s="10">
        <f t="shared" si="18"/>
        <v>0.70253540478265619</v>
      </c>
      <c r="I80" s="8">
        <f t="shared" si="19"/>
        <v>-1.2124600687512217</v>
      </c>
      <c r="J80" s="10">
        <f t="shared" si="20"/>
        <v>0</v>
      </c>
      <c r="K80">
        <f t="shared" si="21"/>
        <v>2.3617446112178349</v>
      </c>
      <c r="AB80">
        <v>0.29341705043270017</v>
      </c>
      <c r="AC80">
        <v>1</v>
      </c>
      <c r="AD80">
        <v>0</v>
      </c>
      <c r="AE80">
        <f t="shared" si="25"/>
        <v>69</v>
      </c>
      <c r="AF80">
        <f t="shared" si="26"/>
        <v>11</v>
      </c>
      <c r="AG80">
        <f t="shared" si="22"/>
        <v>0.54</v>
      </c>
      <c r="AH80">
        <f t="shared" si="23"/>
        <v>0.92666666666666664</v>
      </c>
      <c r="AI80">
        <f t="shared" si="24"/>
        <v>0</v>
      </c>
    </row>
    <row r="81" spans="1:35">
      <c r="A81">
        <v>16.670000000000002</v>
      </c>
      <c r="B81" s="8">
        <v>1</v>
      </c>
      <c r="C81" s="9">
        <v>1</v>
      </c>
      <c r="D81" s="10">
        <f t="shared" si="14"/>
        <v>2</v>
      </c>
      <c r="E81">
        <f t="shared" si="15"/>
        <v>0.5</v>
      </c>
      <c r="F81">
        <f t="shared" si="16"/>
        <v>0.30359579961341382</v>
      </c>
      <c r="G81" s="8">
        <f t="shared" si="17"/>
        <v>0.60719159922682764</v>
      </c>
      <c r="H81" s="10">
        <f t="shared" si="18"/>
        <v>1.3928084007731725</v>
      </c>
      <c r="I81" s="8">
        <f t="shared" si="19"/>
        <v>-1.5538831083563205</v>
      </c>
      <c r="J81" s="10">
        <f t="shared" si="20"/>
        <v>50</v>
      </c>
      <c r="K81">
        <f t="shared" si="21"/>
        <v>0.36490044943637584</v>
      </c>
      <c r="AB81">
        <v>0.29746459521734375</v>
      </c>
      <c r="AC81">
        <v>0</v>
      </c>
      <c r="AD81">
        <v>1</v>
      </c>
      <c r="AE81">
        <f t="shared" si="25"/>
        <v>69</v>
      </c>
      <c r="AF81">
        <f t="shared" si="26"/>
        <v>12</v>
      </c>
      <c r="AG81">
        <f t="shared" si="22"/>
        <v>0.54</v>
      </c>
      <c r="AH81">
        <f t="shared" si="23"/>
        <v>0.92</v>
      </c>
      <c r="AI81">
        <f t="shared" si="24"/>
        <v>6.1333333333333734E-3</v>
      </c>
    </row>
    <row r="82" spans="1:35">
      <c r="A82">
        <v>16.68</v>
      </c>
      <c r="B82" s="8">
        <v>1</v>
      </c>
      <c r="C82" s="9">
        <v>0</v>
      </c>
      <c r="D82" s="10">
        <f t="shared" si="14"/>
        <v>1</v>
      </c>
      <c r="E82">
        <f t="shared" si="15"/>
        <v>1</v>
      </c>
      <c r="F82">
        <f t="shared" si="16"/>
        <v>0.30428143125814533</v>
      </c>
      <c r="G82" s="8">
        <f t="shared" si="17"/>
        <v>0.30428143125814533</v>
      </c>
      <c r="H82" s="10">
        <f t="shared" si="18"/>
        <v>0.69571856874185467</v>
      </c>
      <c r="I82" s="8">
        <f t="shared" si="19"/>
        <v>-1.1898022451104995</v>
      </c>
      <c r="J82" s="10">
        <f t="shared" si="20"/>
        <v>0</v>
      </c>
      <c r="K82">
        <f t="shared" si="21"/>
        <v>2.2864312352718725</v>
      </c>
      <c r="AB82">
        <v>0.30359579961341382</v>
      </c>
      <c r="AC82">
        <v>1</v>
      </c>
      <c r="AD82">
        <v>1</v>
      </c>
      <c r="AE82">
        <f t="shared" si="25"/>
        <v>70</v>
      </c>
      <c r="AF82">
        <f t="shared" si="26"/>
        <v>13</v>
      </c>
      <c r="AG82">
        <f t="shared" si="22"/>
        <v>0.53333333333333333</v>
      </c>
      <c r="AH82">
        <f t="shared" si="23"/>
        <v>0.91333333333333333</v>
      </c>
      <c r="AI82">
        <f t="shared" si="24"/>
        <v>0</v>
      </c>
    </row>
    <row r="83" spans="1:35">
      <c r="A83">
        <v>16.82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0.31397075110324363</v>
      </c>
      <c r="G83" s="8">
        <f t="shared" si="17"/>
        <v>0.31397075110324363</v>
      </c>
      <c r="H83" s="10">
        <f t="shared" si="18"/>
        <v>0.68602924889675632</v>
      </c>
      <c r="I83" s="8">
        <f t="shared" si="19"/>
        <v>-0.37683501528943952</v>
      </c>
      <c r="J83" s="10">
        <f t="shared" si="20"/>
        <v>100</v>
      </c>
      <c r="K83">
        <f t="shared" si="21"/>
        <v>0.45766379729167284</v>
      </c>
      <c r="AB83">
        <v>0.30428143125814533</v>
      </c>
      <c r="AC83">
        <v>0</v>
      </c>
      <c r="AD83">
        <v>1</v>
      </c>
      <c r="AE83">
        <f t="shared" si="25"/>
        <v>70</v>
      </c>
      <c r="AF83">
        <f t="shared" si="26"/>
        <v>14</v>
      </c>
      <c r="AG83">
        <f t="shared" si="22"/>
        <v>0.53333333333333333</v>
      </c>
      <c r="AH83">
        <f t="shared" si="23"/>
        <v>0.90666666666666662</v>
      </c>
      <c r="AI83">
        <f t="shared" si="24"/>
        <v>6.0444444444444833E-3</v>
      </c>
    </row>
    <row r="84" spans="1:35">
      <c r="A84">
        <v>16.84</v>
      </c>
      <c r="B84" s="8">
        <v>0</v>
      </c>
      <c r="C84" s="9">
        <v>1</v>
      </c>
      <c r="D84" s="10">
        <f t="shared" si="14"/>
        <v>1</v>
      </c>
      <c r="E84">
        <f t="shared" si="15"/>
        <v>0</v>
      </c>
      <c r="F84">
        <f t="shared" si="16"/>
        <v>0.31536854084510835</v>
      </c>
      <c r="G84" s="8">
        <f t="shared" si="17"/>
        <v>0.31536854084510835</v>
      </c>
      <c r="H84" s="10">
        <f t="shared" si="18"/>
        <v>0.68463145915489165</v>
      </c>
      <c r="I84" s="8">
        <f t="shared" si="19"/>
        <v>-0.37887460133463713</v>
      </c>
      <c r="J84" s="10">
        <f t="shared" si="20"/>
        <v>100</v>
      </c>
      <c r="K84">
        <f t="shared" si="21"/>
        <v>0.46063986196953166</v>
      </c>
      <c r="AB84">
        <v>0.31397075110324363</v>
      </c>
      <c r="AC84">
        <v>1</v>
      </c>
      <c r="AD84">
        <v>0</v>
      </c>
      <c r="AE84">
        <f t="shared" si="25"/>
        <v>71</v>
      </c>
      <c r="AF84">
        <f t="shared" si="26"/>
        <v>14</v>
      </c>
      <c r="AG84">
        <f t="shared" si="22"/>
        <v>0.52666666666666662</v>
      </c>
      <c r="AH84">
        <f t="shared" si="23"/>
        <v>0.90666666666666662</v>
      </c>
      <c r="AI84">
        <f t="shared" si="24"/>
        <v>6.0444444444443827E-3</v>
      </c>
    </row>
    <row r="85" spans="1:35">
      <c r="A85">
        <v>16.93</v>
      </c>
      <c r="B85" s="8">
        <v>1</v>
      </c>
      <c r="C85" s="9">
        <v>0</v>
      </c>
      <c r="D85" s="10">
        <f t="shared" si="14"/>
        <v>1</v>
      </c>
      <c r="E85">
        <f t="shared" si="15"/>
        <v>1</v>
      </c>
      <c r="F85">
        <f t="shared" si="16"/>
        <v>0.321699790655949</v>
      </c>
      <c r="G85" s="8">
        <f t="shared" si="17"/>
        <v>0.321699790655949</v>
      </c>
      <c r="H85" s="10">
        <f t="shared" si="18"/>
        <v>0.678300209344051</v>
      </c>
      <c r="I85" s="8">
        <f t="shared" si="19"/>
        <v>-1.1341364954804549</v>
      </c>
      <c r="J85" s="10">
        <f t="shared" si="20"/>
        <v>0</v>
      </c>
      <c r="K85">
        <f t="shared" si="21"/>
        <v>2.1084881900637558</v>
      </c>
      <c r="AB85">
        <v>0.31536854084510835</v>
      </c>
      <c r="AC85">
        <v>1</v>
      </c>
      <c r="AD85">
        <v>0</v>
      </c>
      <c r="AE85">
        <f t="shared" si="25"/>
        <v>72</v>
      </c>
      <c r="AF85">
        <f t="shared" si="26"/>
        <v>14</v>
      </c>
      <c r="AG85">
        <f t="shared" si="22"/>
        <v>0.52</v>
      </c>
      <c r="AH85">
        <f t="shared" si="23"/>
        <v>0.90666666666666662</v>
      </c>
      <c r="AI85">
        <f t="shared" si="24"/>
        <v>0</v>
      </c>
    </row>
    <row r="86" spans="1:35">
      <c r="A86">
        <v>16.95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0.32311578321624884</v>
      </c>
      <c r="G86" s="8">
        <f t="shared" si="17"/>
        <v>0.32311578321624884</v>
      </c>
      <c r="H86" s="10">
        <f t="shared" si="18"/>
        <v>0.67688421678375121</v>
      </c>
      <c r="I86" s="8">
        <f t="shared" si="19"/>
        <v>-0.39025504464922611</v>
      </c>
      <c r="J86" s="10">
        <f t="shared" si="20"/>
        <v>100</v>
      </c>
      <c r="K86">
        <f t="shared" si="21"/>
        <v>0.47735753797237201</v>
      </c>
      <c r="AB86">
        <v>0.321699790655949</v>
      </c>
      <c r="AC86">
        <v>0</v>
      </c>
      <c r="AD86">
        <v>1</v>
      </c>
      <c r="AE86">
        <f t="shared" si="25"/>
        <v>72</v>
      </c>
      <c r="AF86">
        <f t="shared" si="26"/>
        <v>15</v>
      </c>
      <c r="AG86">
        <f t="shared" si="22"/>
        <v>0.52</v>
      </c>
      <c r="AH86">
        <f t="shared" si="23"/>
        <v>0.9</v>
      </c>
      <c r="AI86">
        <f t="shared" si="24"/>
        <v>6.0000000000000392E-3</v>
      </c>
    </row>
    <row r="87" spans="1:35">
      <c r="A87">
        <v>16.989999999999998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0.32595750144526264</v>
      </c>
      <c r="G87" s="8">
        <f t="shared" si="17"/>
        <v>0.32595750144526264</v>
      </c>
      <c r="H87" s="10">
        <f t="shared" si="18"/>
        <v>0.6740424985547373</v>
      </c>
      <c r="I87" s="8">
        <f t="shared" si="19"/>
        <v>-0.39446211582214946</v>
      </c>
      <c r="J87" s="10">
        <f t="shared" si="20"/>
        <v>100</v>
      </c>
      <c r="K87">
        <f t="shared" si="21"/>
        <v>0.48358597884283472</v>
      </c>
      <c r="AB87">
        <v>0.32311578321624884</v>
      </c>
      <c r="AC87">
        <v>1</v>
      </c>
      <c r="AD87">
        <v>0</v>
      </c>
      <c r="AE87">
        <f t="shared" si="25"/>
        <v>73</v>
      </c>
      <c r="AF87">
        <f t="shared" si="26"/>
        <v>15</v>
      </c>
      <c r="AG87">
        <f t="shared" si="22"/>
        <v>0.51333333333333331</v>
      </c>
      <c r="AH87">
        <f t="shared" si="23"/>
        <v>0.9</v>
      </c>
      <c r="AI87">
        <f t="shared" si="24"/>
        <v>6.0000000000000392E-3</v>
      </c>
    </row>
    <row r="88" spans="1:35">
      <c r="A88">
        <v>17.02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0.32809723237591149</v>
      </c>
      <c r="G88" s="8">
        <f t="shared" si="17"/>
        <v>0.32809723237591149</v>
      </c>
      <c r="H88" s="10">
        <f t="shared" si="18"/>
        <v>0.67190276762408851</v>
      </c>
      <c r="I88" s="8">
        <f t="shared" si="19"/>
        <v>-0.3976416399633278</v>
      </c>
      <c r="J88" s="10">
        <f t="shared" si="20"/>
        <v>100</v>
      </c>
      <c r="K88">
        <f t="shared" si="21"/>
        <v>0.48831058329480354</v>
      </c>
      <c r="AB88">
        <v>0.32595750144526264</v>
      </c>
      <c r="AC88">
        <v>1</v>
      </c>
      <c r="AD88">
        <v>0</v>
      </c>
      <c r="AE88">
        <f t="shared" si="25"/>
        <v>74</v>
      </c>
      <c r="AF88">
        <f t="shared" si="26"/>
        <v>15</v>
      </c>
      <c r="AG88">
        <f t="shared" si="22"/>
        <v>0.5066666666666666</v>
      </c>
      <c r="AH88">
        <f t="shared" si="23"/>
        <v>0.9</v>
      </c>
      <c r="AI88">
        <f t="shared" si="24"/>
        <v>5.9999999999999385E-3</v>
      </c>
    </row>
    <row r="89" spans="1:35">
      <c r="A89">
        <v>17.05</v>
      </c>
      <c r="B89" s="8">
        <v>1</v>
      </c>
      <c r="C89" s="9">
        <v>0</v>
      </c>
      <c r="D89" s="10">
        <f t="shared" si="14"/>
        <v>1</v>
      </c>
      <c r="E89">
        <f t="shared" si="15"/>
        <v>1</v>
      </c>
      <c r="F89">
        <f t="shared" si="16"/>
        <v>0.3302441276085476</v>
      </c>
      <c r="G89" s="8">
        <f t="shared" si="17"/>
        <v>0.3302441276085476</v>
      </c>
      <c r="H89" s="10">
        <f t="shared" si="18"/>
        <v>0.6697558723914524</v>
      </c>
      <c r="I89" s="8">
        <f t="shared" si="19"/>
        <v>-1.1079231173924606</v>
      </c>
      <c r="J89" s="10">
        <f t="shared" si="20"/>
        <v>0</v>
      </c>
      <c r="K89">
        <f t="shared" si="21"/>
        <v>2.028062927996535</v>
      </c>
      <c r="AB89">
        <v>0.32809723237591149</v>
      </c>
      <c r="AC89">
        <v>1</v>
      </c>
      <c r="AD89">
        <v>0</v>
      </c>
      <c r="AE89">
        <f t="shared" si="25"/>
        <v>75</v>
      </c>
      <c r="AF89">
        <f t="shared" si="26"/>
        <v>15</v>
      </c>
      <c r="AG89">
        <f t="shared" si="22"/>
        <v>0.5</v>
      </c>
      <c r="AH89">
        <f t="shared" si="23"/>
        <v>0.9</v>
      </c>
      <c r="AI89">
        <f t="shared" si="24"/>
        <v>0</v>
      </c>
    </row>
    <row r="90" spans="1:35">
      <c r="A90">
        <v>17.079999999999998</v>
      </c>
      <c r="B90" s="8">
        <v>1</v>
      </c>
      <c r="C90" s="9">
        <v>0</v>
      </c>
      <c r="D90" s="10">
        <f t="shared" si="14"/>
        <v>1</v>
      </c>
      <c r="E90">
        <f t="shared" si="15"/>
        <v>1</v>
      </c>
      <c r="F90">
        <f t="shared" si="16"/>
        <v>0.33239812120784229</v>
      </c>
      <c r="G90" s="8">
        <f t="shared" si="17"/>
        <v>0.33239812120784229</v>
      </c>
      <c r="H90" s="10">
        <f t="shared" si="18"/>
        <v>0.66760187879215771</v>
      </c>
      <c r="I90" s="8">
        <f t="shared" si="19"/>
        <v>-1.1014218682194583</v>
      </c>
      <c r="J90" s="10">
        <f t="shared" si="20"/>
        <v>0</v>
      </c>
      <c r="K90">
        <f t="shared" si="21"/>
        <v>2.0084405903567633</v>
      </c>
      <c r="AB90">
        <v>0.3302441276085476</v>
      </c>
      <c r="AC90">
        <v>0</v>
      </c>
      <c r="AD90">
        <v>1</v>
      </c>
      <c r="AE90">
        <f t="shared" si="25"/>
        <v>75</v>
      </c>
      <c r="AF90">
        <f t="shared" si="26"/>
        <v>16</v>
      </c>
      <c r="AG90">
        <f t="shared" si="22"/>
        <v>0.5</v>
      </c>
      <c r="AH90">
        <f t="shared" si="23"/>
        <v>0.89333333333333331</v>
      </c>
      <c r="AI90">
        <f t="shared" si="24"/>
        <v>0</v>
      </c>
    </row>
    <row r="91" spans="1:35">
      <c r="A91">
        <v>17.12</v>
      </c>
      <c r="B91" s="8">
        <v>1</v>
      </c>
      <c r="C91" s="9">
        <v>0</v>
      </c>
      <c r="D91" s="10">
        <f t="shared" si="14"/>
        <v>1</v>
      </c>
      <c r="E91">
        <f t="shared" si="15"/>
        <v>1</v>
      </c>
      <c r="F91">
        <f t="shared" si="16"/>
        <v>0.33528103853732444</v>
      </c>
      <c r="G91" s="8">
        <f t="shared" si="17"/>
        <v>0.33528103853732444</v>
      </c>
      <c r="H91" s="10">
        <f t="shared" si="18"/>
        <v>0.66471896146267562</v>
      </c>
      <c r="I91" s="8">
        <f t="shared" si="19"/>
        <v>-1.092786177847676</v>
      </c>
      <c r="J91" s="10">
        <f t="shared" si="20"/>
        <v>0</v>
      </c>
      <c r="K91">
        <f t="shared" si="21"/>
        <v>1.982572484153998</v>
      </c>
      <c r="AB91">
        <v>0.33239812120784229</v>
      </c>
      <c r="AC91">
        <v>0</v>
      </c>
      <c r="AD91">
        <v>1</v>
      </c>
      <c r="AE91">
        <f t="shared" si="25"/>
        <v>75</v>
      </c>
      <c r="AF91">
        <f t="shared" si="26"/>
        <v>17</v>
      </c>
      <c r="AG91">
        <f t="shared" si="22"/>
        <v>0.5</v>
      </c>
      <c r="AH91">
        <f t="shared" si="23"/>
        <v>0.88666666666666671</v>
      </c>
      <c r="AI91">
        <f t="shared" si="24"/>
        <v>0</v>
      </c>
    </row>
    <row r="92" spans="1:35">
      <c r="A92">
        <v>17.190000000000001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0.3403557328357269</v>
      </c>
      <c r="G92" s="8">
        <f t="shared" si="17"/>
        <v>0.3403557328357269</v>
      </c>
      <c r="H92" s="10">
        <f t="shared" si="18"/>
        <v>0.65964426716427305</v>
      </c>
      <c r="I92" s="8">
        <f t="shared" si="19"/>
        <v>-0.4160545784135708</v>
      </c>
      <c r="J92" s="10">
        <f t="shared" si="20"/>
        <v>100</v>
      </c>
      <c r="K92">
        <f t="shared" si="21"/>
        <v>0.51596860577425008</v>
      </c>
      <c r="AB92">
        <v>0.33528103853732444</v>
      </c>
      <c r="AC92">
        <v>0</v>
      </c>
      <c r="AD92">
        <v>1</v>
      </c>
      <c r="AE92">
        <f t="shared" si="25"/>
        <v>75</v>
      </c>
      <c r="AF92">
        <f t="shared" si="26"/>
        <v>18</v>
      </c>
      <c r="AG92">
        <f t="shared" si="22"/>
        <v>0.5</v>
      </c>
      <c r="AH92">
        <f t="shared" si="23"/>
        <v>0.88</v>
      </c>
      <c r="AI92">
        <f t="shared" si="24"/>
        <v>5.8666666666667049E-3</v>
      </c>
    </row>
    <row r="93" spans="1:35">
      <c r="A93">
        <v>17.21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0.34181246104927665</v>
      </c>
      <c r="G93" s="8">
        <f t="shared" si="17"/>
        <v>0.34181246104927665</v>
      </c>
      <c r="H93" s="10">
        <f t="shared" si="18"/>
        <v>0.65818753895072335</v>
      </c>
      <c r="I93" s="8">
        <f t="shared" si="19"/>
        <v>-0.41826537466255792</v>
      </c>
      <c r="J93" s="10">
        <f t="shared" si="20"/>
        <v>100</v>
      </c>
      <c r="K93">
        <f t="shared" si="21"/>
        <v>0.51932381095240876</v>
      </c>
      <c r="AB93">
        <v>0.3403557328357269</v>
      </c>
      <c r="AC93">
        <v>1</v>
      </c>
      <c r="AD93">
        <v>0</v>
      </c>
      <c r="AE93">
        <f t="shared" si="25"/>
        <v>76</v>
      </c>
      <c r="AF93">
        <f t="shared" si="26"/>
        <v>18</v>
      </c>
      <c r="AG93">
        <f t="shared" si="22"/>
        <v>0.49333333333333329</v>
      </c>
      <c r="AH93">
        <f t="shared" si="23"/>
        <v>0.88</v>
      </c>
      <c r="AI93">
        <f t="shared" si="24"/>
        <v>5.8666666666666069E-3</v>
      </c>
    </row>
    <row r="94" spans="1:35">
      <c r="A94">
        <v>17.27</v>
      </c>
      <c r="B94" s="8">
        <v>1</v>
      </c>
      <c r="C94" s="9">
        <v>1</v>
      </c>
      <c r="D94" s="10">
        <f t="shared" si="14"/>
        <v>2</v>
      </c>
      <c r="E94">
        <f t="shared" si="15"/>
        <v>0.5</v>
      </c>
      <c r="F94">
        <f t="shared" si="16"/>
        <v>0.34620050101754068</v>
      </c>
      <c r="G94" s="8">
        <f t="shared" si="17"/>
        <v>0.69240100203508137</v>
      </c>
      <c r="H94" s="10">
        <f t="shared" si="18"/>
        <v>1.3075989979649187</v>
      </c>
      <c r="I94" s="8">
        <f t="shared" si="19"/>
        <v>-1.4856917400585621</v>
      </c>
      <c r="J94" s="10">
        <f t="shared" si="20"/>
        <v>50</v>
      </c>
      <c r="K94">
        <f t="shared" si="21"/>
        <v>0.20901023887267539</v>
      </c>
      <c r="AB94">
        <v>0.34181246104927665</v>
      </c>
      <c r="AC94">
        <v>1</v>
      </c>
      <c r="AD94">
        <v>0</v>
      </c>
      <c r="AE94">
        <f t="shared" si="25"/>
        <v>77</v>
      </c>
      <c r="AF94">
        <f t="shared" si="26"/>
        <v>18</v>
      </c>
      <c r="AG94">
        <f t="shared" si="22"/>
        <v>0.48666666666666669</v>
      </c>
      <c r="AH94">
        <f t="shared" si="23"/>
        <v>0.88</v>
      </c>
      <c r="AI94">
        <f t="shared" si="24"/>
        <v>5.8666666666667049E-3</v>
      </c>
    </row>
    <row r="95" spans="1:35">
      <c r="A95">
        <v>17.309999999999999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0.34914052238148424</v>
      </c>
      <c r="G95" s="8">
        <f t="shared" si="17"/>
        <v>0.34914052238148424</v>
      </c>
      <c r="H95" s="10">
        <f t="shared" si="18"/>
        <v>0.6508594776185157</v>
      </c>
      <c r="I95" s="8">
        <f t="shared" si="19"/>
        <v>-0.4294615162666251</v>
      </c>
      <c r="J95" s="10">
        <f t="shared" si="20"/>
        <v>100</v>
      </c>
      <c r="K95">
        <f t="shared" si="21"/>
        <v>0.53642995821307515</v>
      </c>
      <c r="AB95">
        <v>0.34620050101754068</v>
      </c>
      <c r="AC95">
        <v>1</v>
      </c>
      <c r="AD95">
        <v>1</v>
      </c>
      <c r="AE95">
        <f t="shared" si="25"/>
        <v>78</v>
      </c>
      <c r="AF95">
        <f t="shared" si="26"/>
        <v>19</v>
      </c>
      <c r="AG95">
        <f t="shared" si="22"/>
        <v>0.48</v>
      </c>
      <c r="AH95">
        <f t="shared" si="23"/>
        <v>0.87333333333333329</v>
      </c>
      <c r="AI95">
        <f t="shared" si="24"/>
        <v>5.8222222222221627E-3</v>
      </c>
    </row>
    <row r="96" spans="1:35">
      <c r="A96">
        <v>17.329999999999998</v>
      </c>
      <c r="B96" s="8">
        <v>0</v>
      </c>
      <c r="C96" s="9">
        <v>1</v>
      </c>
      <c r="D96" s="10">
        <f t="shared" si="14"/>
        <v>1</v>
      </c>
      <c r="E96">
        <f t="shared" si="15"/>
        <v>0</v>
      </c>
      <c r="F96">
        <f t="shared" si="16"/>
        <v>0.35061486495359101</v>
      </c>
      <c r="G96" s="8">
        <f t="shared" si="17"/>
        <v>0.35061486495359101</v>
      </c>
      <c r="H96" s="10">
        <f t="shared" si="18"/>
        <v>0.64938513504640905</v>
      </c>
      <c r="I96" s="8">
        <f t="shared" si="19"/>
        <v>-0.43172930986424624</v>
      </c>
      <c r="J96" s="10">
        <f t="shared" si="20"/>
        <v>100</v>
      </c>
      <c r="K96">
        <f t="shared" si="21"/>
        <v>0.53991821806720885</v>
      </c>
      <c r="AB96">
        <v>0.34914052238148424</v>
      </c>
      <c r="AC96">
        <v>1</v>
      </c>
      <c r="AD96">
        <v>0</v>
      </c>
      <c r="AE96">
        <f t="shared" si="25"/>
        <v>79</v>
      </c>
      <c r="AF96">
        <f t="shared" si="26"/>
        <v>19</v>
      </c>
      <c r="AG96">
        <f t="shared" si="22"/>
        <v>0.47333333333333338</v>
      </c>
      <c r="AH96">
        <f t="shared" si="23"/>
        <v>0.87333333333333329</v>
      </c>
      <c r="AI96">
        <f t="shared" si="24"/>
        <v>5.8222222222222599E-3</v>
      </c>
    </row>
    <row r="97" spans="1:35">
      <c r="A97">
        <v>17.36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0.35283173020130226</v>
      </c>
      <c r="G97" s="8">
        <f t="shared" si="17"/>
        <v>0.35283173020130226</v>
      </c>
      <c r="H97" s="10">
        <f t="shared" si="18"/>
        <v>0.64716826979869779</v>
      </c>
      <c r="I97" s="8">
        <f t="shared" si="19"/>
        <v>-0.43514894132676757</v>
      </c>
      <c r="J97" s="10">
        <f t="shared" si="20"/>
        <v>100</v>
      </c>
      <c r="K97">
        <f t="shared" si="21"/>
        <v>0.54519318493635494</v>
      </c>
      <c r="AB97">
        <v>0.35061486495359101</v>
      </c>
      <c r="AC97">
        <v>1</v>
      </c>
      <c r="AD97">
        <v>0</v>
      </c>
      <c r="AE97">
        <f t="shared" si="25"/>
        <v>80</v>
      </c>
      <c r="AF97">
        <f t="shared" si="26"/>
        <v>19</v>
      </c>
      <c r="AG97">
        <f t="shared" si="22"/>
        <v>0.46666666666666667</v>
      </c>
      <c r="AH97">
        <f t="shared" si="23"/>
        <v>0.87333333333333329</v>
      </c>
      <c r="AI97">
        <f t="shared" si="24"/>
        <v>5.8222222222222599E-3</v>
      </c>
    </row>
    <row r="98" spans="1:35">
      <c r="A98">
        <v>17.39</v>
      </c>
      <c r="B98" s="8">
        <v>0</v>
      </c>
      <c r="C98" s="9">
        <v>1</v>
      </c>
      <c r="D98" s="10">
        <f t="shared" si="14"/>
        <v>1</v>
      </c>
      <c r="E98">
        <f t="shared" si="15"/>
        <v>0</v>
      </c>
      <c r="F98">
        <f t="shared" si="16"/>
        <v>0.35505494847641383</v>
      </c>
      <c r="G98" s="8">
        <f t="shared" si="17"/>
        <v>0.35505494847641383</v>
      </c>
      <c r="H98" s="10">
        <f t="shared" si="18"/>
        <v>0.64494505152358617</v>
      </c>
      <c r="I98" s="8">
        <f t="shared" si="19"/>
        <v>-0.43859015725166162</v>
      </c>
      <c r="J98" s="10">
        <f t="shared" si="20"/>
        <v>100</v>
      </c>
      <c r="K98">
        <f t="shared" si="21"/>
        <v>0.55051968789844907</v>
      </c>
      <c r="AB98">
        <v>0.35283173020130226</v>
      </c>
      <c r="AC98">
        <v>1</v>
      </c>
      <c r="AD98">
        <v>0</v>
      </c>
      <c r="AE98">
        <f t="shared" si="25"/>
        <v>81</v>
      </c>
      <c r="AF98">
        <f t="shared" si="26"/>
        <v>19</v>
      </c>
      <c r="AG98">
        <f t="shared" si="22"/>
        <v>0.45999999999999996</v>
      </c>
      <c r="AH98">
        <f t="shared" si="23"/>
        <v>0.87333333333333329</v>
      </c>
      <c r="AI98">
        <f t="shared" si="24"/>
        <v>5.8222222222221627E-3</v>
      </c>
    </row>
    <row r="99" spans="1:35">
      <c r="A99">
        <v>17.43</v>
      </c>
      <c r="B99" s="8">
        <v>0</v>
      </c>
      <c r="C99" s="9">
        <v>1</v>
      </c>
      <c r="D99" s="10">
        <f t="shared" si="14"/>
        <v>1</v>
      </c>
      <c r="E99">
        <f t="shared" si="15"/>
        <v>0</v>
      </c>
      <c r="F99">
        <f t="shared" si="16"/>
        <v>0.35802898672596167</v>
      </c>
      <c r="G99" s="8">
        <f t="shared" si="17"/>
        <v>0.35802898672596167</v>
      </c>
      <c r="H99" s="10">
        <f t="shared" si="18"/>
        <v>0.64197101327403838</v>
      </c>
      <c r="I99" s="8">
        <f t="shared" si="19"/>
        <v>-0.44321212697498941</v>
      </c>
      <c r="J99" s="10">
        <f t="shared" si="20"/>
        <v>100</v>
      </c>
      <c r="K99">
        <f t="shared" si="21"/>
        <v>0.55770273006567928</v>
      </c>
      <c r="AB99">
        <v>0.35505494847641383</v>
      </c>
      <c r="AC99">
        <v>1</v>
      </c>
      <c r="AD99">
        <v>0</v>
      </c>
      <c r="AE99">
        <f t="shared" si="25"/>
        <v>82</v>
      </c>
      <c r="AF99">
        <f t="shared" si="26"/>
        <v>19</v>
      </c>
      <c r="AG99">
        <f t="shared" si="22"/>
        <v>0.45333333333333337</v>
      </c>
      <c r="AH99">
        <f t="shared" si="23"/>
        <v>0.87333333333333329</v>
      </c>
      <c r="AI99">
        <f t="shared" si="24"/>
        <v>5.8222222222222599E-3</v>
      </c>
    </row>
    <row r="100" spans="1:35">
      <c r="A100">
        <v>17.46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0.36026672291764417</v>
      </c>
      <c r="G100" s="8">
        <f t="shared" si="17"/>
        <v>0.36026672291764417</v>
      </c>
      <c r="H100" s="10">
        <f t="shared" si="18"/>
        <v>0.63973327708235583</v>
      </c>
      <c r="I100" s="8">
        <f t="shared" si="19"/>
        <v>-0.44670394405355512</v>
      </c>
      <c r="J100" s="10">
        <f t="shared" si="20"/>
        <v>100</v>
      </c>
      <c r="K100">
        <f t="shared" si="21"/>
        <v>0.56315145049311743</v>
      </c>
      <c r="AB100">
        <v>0.35802898672596167</v>
      </c>
      <c r="AC100">
        <v>1</v>
      </c>
      <c r="AD100">
        <v>0</v>
      </c>
      <c r="AE100">
        <f t="shared" si="25"/>
        <v>83</v>
      </c>
      <c r="AF100">
        <f t="shared" si="26"/>
        <v>19</v>
      </c>
      <c r="AG100">
        <f t="shared" si="22"/>
        <v>0.44666666666666666</v>
      </c>
      <c r="AH100">
        <f t="shared" si="23"/>
        <v>0.87333333333333329</v>
      </c>
      <c r="AI100">
        <f t="shared" si="24"/>
        <v>5.8222222222222599E-3</v>
      </c>
    </row>
    <row r="101" spans="1:35">
      <c r="A101">
        <v>17.48</v>
      </c>
      <c r="B101" s="8">
        <v>0</v>
      </c>
      <c r="C101" s="9">
        <v>1</v>
      </c>
      <c r="D101" s="10">
        <f t="shared" si="14"/>
        <v>1</v>
      </c>
      <c r="E101">
        <f t="shared" si="15"/>
        <v>0</v>
      </c>
      <c r="F101">
        <f t="shared" si="16"/>
        <v>0.36176193451668553</v>
      </c>
      <c r="G101" s="8">
        <f t="shared" si="17"/>
        <v>0.36176193451668553</v>
      </c>
      <c r="H101" s="10">
        <f t="shared" si="18"/>
        <v>0.63823806548331441</v>
      </c>
      <c r="I101" s="8">
        <f t="shared" si="19"/>
        <v>-0.44904392184725378</v>
      </c>
      <c r="J101" s="10">
        <f t="shared" si="20"/>
        <v>100</v>
      </c>
      <c r="K101">
        <f t="shared" si="21"/>
        <v>0.56681347303021856</v>
      </c>
      <c r="AB101">
        <v>0.36026672291764417</v>
      </c>
      <c r="AC101">
        <v>1</v>
      </c>
      <c r="AD101">
        <v>0</v>
      </c>
      <c r="AE101">
        <f t="shared" si="25"/>
        <v>84</v>
      </c>
      <c r="AF101">
        <f t="shared" si="26"/>
        <v>19</v>
      </c>
      <c r="AG101">
        <f t="shared" si="22"/>
        <v>0.43999999999999995</v>
      </c>
      <c r="AH101">
        <f t="shared" si="23"/>
        <v>0.87333333333333329</v>
      </c>
      <c r="AI101">
        <f t="shared" si="24"/>
        <v>5.8222222222221627E-3</v>
      </c>
    </row>
    <row r="102" spans="1:35">
      <c r="A102">
        <v>17.53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0.36551164336959285</v>
      </c>
      <c r="G102" s="8">
        <f t="shared" si="17"/>
        <v>0.36551164336959285</v>
      </c>
      <c r="H102" s="10">
        <f t="shared" si="18"/>
        <v>0.63448835663040715</v>
      </c>
      <c r="I102" s="8">
        <f t="shared" si="19"/>
        <v>-0.45493634246035786</v>
      </c>
      <c r="J102" s="10">
        <f t="shared" si="20"/>
        <v>100</v>
      </c>
      <c r="K102">
        <f t="shared" si="21"/>
        <v>0.57607305090785987</v>
      </c>
      <c r="AB102">
        <v>0.36176193451668553</v>
      </c>
      <c r="AC102">
        <v>1</v>
      </c>
      <c r="AD102">
        <v>0</v>
      </c>
      <c r="AE102">
        <f t="shared" si="25"/>
        <v>85</v>
      </c>
      <c r="AF102">
        <f t="shared" si="26"/>
        <v>19</v>
      </c>
      <c r="AG102">
        <f t="shared" si="22"/>
        <v>0.43333333333333335</v>
      </c>
      <c r="AH102">
        <f t="shared" si="23"/>
        <v>0.87333333333333329</v>
      </c>
      <c r="AI102">
        <f t="shared" si="24"/>
        <v>5.8222222222222599E-3</v>
      </c>
    </row>
    <row r="103" spans="1:35">
      <c r="A103">
        <v>17.57</v>
      </c>
      <c r="B103" s="8">
        <v>1</v>
      </c>
      <c r="C103" s="9">
        <v>0</v>
      </c>
      <c r="D103" s="10">
        <f t="shared" si="14"/>
        <v>1</v>
      </c>
      <c r="E103">
        <f t="shared" si="15"/>
        <v>1</v>
      </c>
      <c r="F103">
        <f t="shared" si="16"/>
        <v>0.36852322168574653</v>
      </c>
      <c r="G103" s="8">
        <f t="shared" si="17"/>
        <v>0.36852322168574653</v>
      </c>
      <c r="H103" s="10">
        <f t="shared" si="18"/>
        <v>0.63147677831425342</v>
      </c>
      <c r="I103" s="8">
        <f t="shared" si="19"/>
        <v>-0.99825155255193365</v>
      </c>
      <c r="J103" s="10">
        <f t="shared" si="20"/>
        <v>0</v>
      </c>
      <c r="K103">
        <f t="shared" si="21"/>
        <v>1.7135332080992636</v>
      </c>
      <c r="AB103">
        <v>0.36551164336959285</v>
      </c>
      <c r="AC103">
        <v>1</v>
      </c>
      <c r="AD103">
        <v>0</v>
      </c>
      <c r="AE103">
        <f t="shared" si="25"/>
        <v>86</v>
      </c>
      <c r="AF103">
        <f t="shared" si="26"/>
        <v>19</v>
      </c>
      <c r="AG103">
        <f t="shared" si="22"/>
        <v>0.42666666666666664</v>
      </c>
      <c r="AH103">
        <f t="shared" si="23"/>
        <v>0.87333333333333329</v>
      </c>
      <c r="AI103">
        <f t="shared" si="24"/>
        <v>0</v>
      </c>
    </row>
    <row r="104" spans="1:35">
      <c r="A104">
        <v>17.600000000000001</v>
      </c>
      <c r="B104" s="8">
        <v>1</v>
      </c>
      <c r="C104" s="9">
        <v>0</v>
      </c>
      <c r="D104" s="10">
        <f t="shared" si="14"/>
        <v>1</v>
      </c>
      <c r="E104">
        <f t="shared" si="15"/>
        <v>1</v>
      </c>
      <c r="F104">
        <f t="shared" si="16"/>
        <v>0.37078866474817462</v>
      </c>
      <c r="G104" s="8">
        <f t="shared" si="17"/>
        <v>0.37078866474817462</v>
      </c>
      <c r="H104" s="10">
        <f t="shared" si="18"/>
        <v>0.62921133525182538</v>
      </c>
      <c r="I104" s="8">
        <f t="shared" si="19"/>
        <v>-0.99212301547675474</v>
      </c>
      <c r="J104" s="10">
        <f t="shared" si="20"/>
        <v>0</v>
      </c>
      <c r="K104">
        <f t="shared" si="21"/>
        <v>1.6969540740388098</v>
      </c>
      <c r="AB104">
        <v>0.36852322168574653</v>
      </c>
      <c r="AC104">
        <v>0</v>
      </c>
      <c r="AD104">
        <v>1</v>
      </c>
      <c r="AE104">
        <f t="shared" si="25"/>
        <v>86</v>
      </c>
      <c r="AF104">
        <f t="shared" si="26"/>
        <v>20</v>
      </c>
      <c r="AG104">
        <f t="shared" si="22"/>
        <v>0.42666666666666664</v>
      </c>
      <c r="AH104">
        <f t="shared" si="23"/>
        <v>0.8666666666666667</v>
      </c>
      <c r="AI104">
        <f t="shared" si="24"/>
        <v>0</v>
      </c>
    </row>
    <row r="105" spans="1:35">
      <c r="A105">
        <v>17.77</v>
      </c>
      <c r="B105" s="8">
        <v>1</v>
      </c>
      <c r="C105" s="9">
        <v>0</v>
      </c>
      <c r="D105" s="10">
        <f t="shared" si="14"/>
        <v>1</v>
      </c>
      <c r="E105">
        <f t="shared" si="15"/>
        <v>1</v>
      </c>
      <c r="F105">
        <f t="shared" si="16"/>
        <v>0.38373126602115376</v>
      </c>
      <c r="G105" s="8">
        <f t="shared" si="17"/>
        <v>0.38373126602115376</v>
      </c>
      <c r="H105" s="10">
        <f t="shared" si="18"/>
        <v>0.61626873397884618</v>
      </c>
      <c r="I105" s="8">
        <f t="shared" si="19"/>
        <v>-0.95781279945829512</v>
      </c>
      <c r="J105" s="10">
        <f t="shared" si="20"/>
        <v>0</v>
      </c>
      <c r="K105">
        <f t="shared" si="21"/>
        <v>1.6059904119068404</v>
      </c>
      <c r="AB105">
        <v>0.37078866474817462</v>
      </c>
      <c r="AC105">
        <v>0</v>
      </c>
      <c r="AD105">
        <v>1</v>
      </c>
      <c r="AE105">
        <f t="shared" si="25"/>
        <v>86</v>
      </c>
      <c r="AF105">
        <f t="shared" si="26"/>
        <v>21</v>
      </c>
      <c r="AG105">
        <f t="shared" si="22"/>
        <v>0.42666666666666664</v>
      </c>
      <c r="AH105">
        <f t="shared" si="23"/>
        <v>0.86</v>
      </c>
      <c r="AI105">
        <f t="shared" si="24"/>
        <v>0</v>
      </c>
    </row>
    <row r="106" spans="1:35">
      <c r="A106">
        <v>17.84</v>
      </c>
      <c r="B106" s="8">
        <v>0</v>
      </c>
      <c r="C106" s="9">
        <v>2</v>
      </c>
      <c r="D106" s="10">
        <f t="shared" si="14"/>
        <v>2</v>
      </c>
      <c r="E106">
        <f t="shared" si="15"/>
        <v>0</v>
      </c>
      <c r="F106">
        <f t="shared" si="16"/>
        <v>0.38911001518406213</v>
      </c>
      <c r="G106" s="8">
        <f t="shared" si="17"/>
        <v>0.77822003036812426</v>
      </c>
      <c r="H106" s="10">
        <f t="shared" si="18"/>
        <v>1.2217799696318759</v>
      </c>
      <c r="I106" s="8">
        <f t="shared" si="19"/>
        <v>-0.9856767872144887</v>
      </c>
      <c r="J106" s="10">
        <f t="shared" si="20"/>
        <v>100</v>
      </c>
      <c r="K106">
        <f t="shared" si="21"/>
        <v>1.2739119149294993</v>
      </c>
      <c r="AB106">
        <v>0.38373126602115376</v>
      </c>
      <c r="AC106">
        <v>0</v>
      </c>
      <c r="AD106">
        <v>1</v>
      </c>
      <c r="AE106">
        <f t="shared" si="25"/>
        <v>86</v>
      </c>
      <c r="AF106">
        <f t="shared" si="26"/>
        <v>22</v>
      </c>
      <c r="AG106">
        <f t="shared" si="22"/>
        <v>0.42666666666666664</v>
      </c>
      <c r="AH106">
        <f t="shared" si="23"/>
        <v>0.85333333333333328</v>
      </c>
      <c r="AI106">
        <f t="shared" si="24"/>
        <v>1.1377777777777756E-2</v>
      </c>
    </row>
    <row r="107" spans="1:35">
      <c r="A107">
        <v>17.88</v>
      </c>
      <c r="B107" s="8">
        <v>1</v>
      </c>
      <c r="C107" s="9">
        <v>0</v>
      </c>
      <c r="D107" s="10">
        <f t="shared" si="14"/>
        <v>1</v>
      </c>
      <c r="E107">
        <f t="shared" si="15"/>
        <v>1</v>
      </c>
      <c r="F107">
        <f t="shared" si="16"/>
        <v>0.39219584262254786</v>
      </c>
      <c r="G107" s="8">
        <f t="shared" si="17"/>
        <v>0.39219584262254786</v>
      </c>
      <c r="H107" s="10">
        <f t="shared" si="18"/>
        <v>0.60780415737745219</v>
      </c>
      <c r="I107" s="8">
        <f t="shared" si="19"/>
        <v>-0.93599396542255997</v>
      </c>
      <c r="J107" s="10">
        <f t="shared" si="20"/>
        <v>0</v>
      </c>
      <c r="K107">
        <f t="shared" si="21"/>
        <v>1.5497465585386312</v>
      </c>
      <c r="AB107">
        <v>0.38911001518406213</v>
      </c>
      <c r="AC107">
        <v>2</v>
      </c>
      <c r="AD107">
        <v>0</v>
      </c>
      <c r="AE107">
        <f t="shared" si="25"/>
        <v>88</v>
      </c>
      <c r="AF107">
        <f t="shared" si="26"/>
        <v>22</v>
      </c>
      <c r="AG107">
        <f t="shared" si="22"/>
        <v>0.41333333333333333</v>
      </c>
      <c r="AH107">
        <f t="shared" si="23"/>
        <v>0.85333333333333328</v>
      </c>
      <c r="AI107">
        <f t="shared" si="24"/>
        <v>0</v>
      </c>
    </row>
    <row r="108" spans="1:35">
      <c r="A108">
        <v>17.89</v>
      </c>
      <c r="B108" s="8">
        <v>1</v>
      </c>
      <c r="C108" s="9">
        <v>0</v>
      </c>
      <c r="D108" s="10">
        <f t="shared" si="14"/>
        <v>1</v>
      </c>
      <c r="E108">
        <f t="shared" si="15"/>
        <v>1</v>
      </c>
      <c r="F108">
        <f t="shared" si="16"/>
        <v>0.39296865772639028</v>
      </c>
      <c r="G108" s="8">
        <f t="shared" si="17"/>
        <v>0.39296865772639028</v>
      </c>
      <c r="H108" s="10">
        <f t="shared" si="18"/>
        <v>0.60703134227360978</v>
      </c>
      <c r="I108" s="8">
        <f t="shared" si="19"/>
        <v>-0.93402542162552271</v>
      </c>
      <c r="J108" s="10">
        <f t="shared" si="20"/>
        <v>0</v>
      </c>
      <c r="K108">
        <f t="shared" si="21"/>
        <v>1.544732207870541</v>
      </c>
      <c r="AB108">
        <v>0.39219584262254786</v>
      </c>
      <c r="AC108">
        <v>0</v>
      </c>
      <c r="AD108">
        <v>1</v>
      </c>
      <c r="AE108">
        <f t="shared" si="25"/>
        <v>88</v>
      </c>
      <c r="AF108">
        <f t="shared" si="26"/>
        <v>23</v>
      </c>
      <c r="AG108">
        <f t="shared" si="22"/>
        <v>0.41333333333333333</v>
      </c>
      <c r="AH108">
        <f t="shared" si="23"/>
        <v>0.84666666666666668</v>
      </c>
      <c r="AI108">
        <f t="shared" si="24"/>
        <v>0</v>
      </c>
    </row>
    <row r="109" spans="1:35">
      <c r="A109">
        <v>17.91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0.3945158933887013</v>
      </c>
      <c r="G109" s="8">
        <f t="shared" si="17"/>
        <v>0.3945158933887013</v>
      </c>
      <c r="H109" s="10">
        <f t="shared" si="18"/>
        <v>0.6054841066112987</v>
      </c>
      <c r="I109" s="8">
        <f t="shared" si="19"/>
        <v>-0.501726964704585</v>
      </c>
      <c r="J109" s="10">
        <f t="shared" si="20"/>
        <v>100</v>
      </c>
      <c r="K109">
        <f t="shared" si="21"/>
        <v>0.65157101413723451</v>
      </c>
      <c r="AB109">
        <v>0.39296865772639028</v>
      </c>
      <c r="AC109">
        <v>0</v>
      </c>
      <c r="AD109">
        <v>1</v>
      </c>
      <c r="AE109">
        <f t="shared" si="25"/>
        <v>88</v>
      </c>
      <c r="AF109">
        <f t="shared" si="26"/>
        <v>24</v>
      </c>
      <c r="AG109">
        <f t="shared" si="22"/>
        <v>0.41333333333333333</v>
      </c>
      <c r="AH109">
        <f t="shared" si="23"/>
        <v>0.84</v>
      </c>
      <c r="AI109">
        <f t="shared" si="24"/>
        <v>5.6000000000000355E-3</v>
      </c>
    </row>
    <row r="110" spans="1:35">
      <c r="A110">
        <v>17.940000000000001</v>
      </c>
      <c r="B110" s="8">
        <v>0</v>
      </c>
      <c r="C110" s="9">
        <v>1</v>
      </c>
      <c r="D110" s="10">
        <f t="shared" si="14"/>
        <v>1</v>
      </c>
      <c r="E110">
        <f t="shared" si="15"/>
        <v>0</v>
      </c>
      <c r="F110">
        <f t="shared" si="16"/>
        <v>0.39684070775765956</v>
      </c>
      <c r="G110" s="8">
        <f t="shared" si="17"/>
        <v>0.39684070775765956</v>
      </c>
      <c r="H110" s="10">
        <f t="shared" si="18"/>
        <v>0.60315929224234044</v>
      </c>
      <c r="I110" s="8">
        <f t="shared" si="19"/>
        <v>-0.5055739509013385</v>
      </c>
      <c r="J110" s="10">
        <f t="shared" si="20"/>
        <v>100</v>
      </c>
      <c r="K110">
        <f t="shared" si="21"/>
        <v>0.65793682176783053</v>
      </c>
      <c r="AB110">
        <v>0.3945158933887013</v>
      </c>
      <c r="AC110">
        <v>1</v>
      </c>
      <c r="AD110">
        <v>0</v>
      </c>
      <c r="AE110">
        <f t="shared" si="25"/>
        <v>89</v>
      </c>
      <c r="AF110">
        <f t="shared" si="26"/>
        <v>24</v>
      </c>
      <c r="AG110">
        <f t="shared" si="22"/>
        <v>0.40666666666666662</v>
      </c>
      <c r="AH110">
        <f t="shared" si="23"/>
        <v>0.84</v>
      </c>
      <c r="AI110">
        <f t="shared" si="24"/>
        <v>5.5999999999999427E-3</v>
      </c>
    </row>
    <row r="111" spans="1:35">
      <c r="A111">
        <v>18</v>
      </c>
      <c r="B111" s="8">
        <v>0</v>
      </c>
      <c r="C111" s="9">
        <v>1</v>
      </c>
      <c r="D111" s="10">
        <f t="shared" si="14"/>
        <v>1</v>
      </c>
      <c r="E111">
        <f t="shared" si="15"/>
        <v>0</v>
      </c>
      <c r="F111">
        <f t="shared" si="16"/>
        <v>0.40150424436702392</v>
      </c>
      <c r="G111" s="8">
        <f t="shared" si="17"/>
        <v>0.40150424436702392</v>
      </c>
      <c r="H111" s="10">
        <f t="shared" si="18"/>
        <v>0.59849575563297608</v>
      </c>
      <c r="I111" s="8">
        <f t="shared" si="19"/>
        <v>-0.51333584568348067</v>
      </c>
      <c r="J111" s="10">
        <f t="shared" si="20"/>
        <v>100</v>
      </c>
      <c r="K111">
        <f t="shared" si="21"/>
        <v>0.6708556252707063</v>
      </c>
      <c r="AB111">
        <v>0.39684070775765956</v>
      </c>
      <c r="AC111">
        <v>1</v>
      </c>
      <c r="AD111">
        <v>0</v>
      </c>
      <c r="AE111">
        <f t="shared" si="25"/>
        <v>90</v>
      </c>
      <c r="AF111">
        <f t="shared" si="26"/>
        <v>24</v>
      </c>
      <c r="AG111">
        <f t="shared" si="22"/>
        <v>0.4</v>
      </c>
      <c r="AH111">
        <f t="shared" si="23"/>
        <v>0.84</v>
      </c>
      <c r="AI111">
        <f t="shared" si="24"/>
        <v>5.6000000000000355E-3</v>
      </c>
    </row>
    <row r="112" spans="1:35">
      <c r="A112">
        <v>18.05</v>
      </c>
      <c r="B112" s="8">
        <v>1</v>
      </c>
      <c r="C112" s="9">
        <v>0</v>
      </c>
      <c r="D112" s="10">
        <f t="shared" si="14"/>
        <v>1</v>
      </c>
      <c r="E112">
        <f t="shared" si="15"/>
        <v>1</v>
      </c>
      <c r="F112">
        <f t="shared" si="16"/>
        <v>0.40540422975603518</v>
      </c>
      <c r="G112" s="8">
        <f t="shared" si="17"/>
        <v>0.40540422975603518</v>
      </c>
      <c r="H112" s="10">
        <f t="shared" si="18"/>
        <v>0.59459577024396482</v>
      </c>
      <c r="I112" s="8">
        <f t="shared" si="19"/>
        <v>-0.90287061148133241</v>
      </c>
      <c r="J112" s="10">
        <f t="shared" si="20"/>
        <v>0</v>
      </c>
      <c r="K112">
        <f t="shared" si="21"/>
        <v>1.4666738198606897</v>
      </c>
      <c r="AB112">
        <v>0.40150424436702392</v>
      </c>
      <c r="AC112">
        <v>1</v>
      </c>
      <c r="AD112">
        <v>0</v>
      </c>
      <c r="AE112">
        <f t="shared" si="25"/>
        <v>91</v>
      </c>
      <c r="AF112">
        <f t="shared" si="26"/>
        <v>24</v>
      </c>
      <c r="AG112">
        <f t="shared" si="22"/>
        <v>0.39333333333333331</v>
      </c>
      <c r="AH112">
        <f t="shared" si="23"/>
        <v>0.84</v>
      </c>
      <c r="AI112">
        <f t="shared" si="24"/>
        <v>0</v>
      </c>
    </row>
    <row r="113" spans="1:35">
      <c r="A113">
        <v>18.059999999999999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0.40618567840320374</v>
      </c>
      <c r="G113" s="8">
        <f t="shared" si="17"/>
        <v>0.40618567840320374</v>
      </c>
      <c r="H113" s="10">
        <f t="shared" si="18"/>
        <v>0.59381432159679626</v>
      </c>
      <c r="I113" s="8">
        <f t="shared" si="19"/>
        <v>-0.52118859839028342</v>
      </c>
      <c r="J113" s="10">
        <f t="shared" si="20"/>
        <v>100</v>
      </c>
      <c r="K113">
        <f t="shared" si="21"/>
        <v>0.68402809368246675</v>
      </c>
      <c r="AB113">
        <v>0.40540422975603518</v>
      </c>
      <c r="AC113">
        <v>0</v>
      </c>
      <c r="AD113">
        <v>1</v>
      </c>
      <c r="AE113">
        <f t="shared" si="25"/>
        <v>91</v>
      </c>
      <c r="AF113">
        <f t="shared" si="26"/>
        <v>25</v>
      </c>
      <c r="AG113">
        <f t="shared" si="22"/>
        <v>0.39333333333333331</v>
      </c>
      <c r="AH113">
        <f t="shared" si="23"/>
        <v>0.83333333333333337</v>
      </c>
      <c r="AI113">
        <f t="shared" si="24"/>
        <v>5.5555555555554994E-3</v>
      </c>
    </row>
    <row r="114" spans="1:35">
      <c r="A114">
        <v>18.14</v>
      </c>
      <c r="B114" s="8">
        <v>1</v>
      </c>
      <c r="C114" s="9">
        <v>0</v>
      </c>
      <c r="D114" s="10">
        <f t="shared" si="14"/>
        <v>1</v>
      </c>
      <c r="E114">
        <f t="shared" si="15"/>
        <v>1</v>
      </c>
      <c r="F114">
        <f t="shared" si="16"/>
        <v>0.4124540692317985</v>
      </c>
      <c r="G114" s="8">
        <f t="shared" si="17"/>
        <v>0.4124540692317985</v>
      </c>
      <c r="H114" s="10">
        <f t="shared" si="18"/>
        <v>0.5875459307682015</v>
      </c>
      <c r="I114" s="8">
        <f t="shared" si="19"/>
        <v>-0.88563042672382619</v>
      </c>
      <c r="J114" s="10">
        <f t="shared" si="20"/>
        <v>0</v>
      </c>
      <c r="K114">
        <f t="shared" si="21"/>
        <v>1.4245123871914127</v>
      </c>
      <c r="AB114">
        <v>0.40618567840320374</v>
      </c>
      <c r="AC114">
        <v>1</v>
      </c>
      <c r="AD114">
        <v>0</v>
      </c>
      <c r="AE114">
        <f t="shared" si="25"/>
        <v>92</v>
      </c>
      <c r="AF114">
        <f t="shared" si="26"/>
        <v>25</v>
      </c>
      <c r="AG114">
        <f t="shared" si="22"/>
        <v>0.38666666666666671</v>
      </c>
      <c r="AH114">
        <f t="shared" si="23"/>
        <v>0.83333333333333337</v>
      </c>
      <c r="AI114">
        <f t="shared" si="24"/>
        <v>0</v>
      </c>
    </row>
    <row r="115" spans="1:35">
      <c r="A115">
        <v>18.149999999999999</v>
      </c>
      <c r="B115" s="8">
        <v>1</v>
      </c>
      <c r="C115" s="9">
        <v>0</v>
      </c>
      <c r="D115" s="10">
        <f t="shared" si="14"/>
        <v>1</v>
      </c>
      <c r="E115">
        <f t="shared" si="15"/>
        <v>1</v>
      </c>
      <c r="F115">
        <f t="shared" si="16"/>
        <v>0.41323966266167028</v>
      </c>
      <c r="G115" s="8">
        <f t="shared" si="17"/>
        <v>0.41323966266167028</v>
      </c>
      <c r="H115" s="10">
        <f t="shared" si="18"/>
        <v>0.58676033733832966</v>
      </c>
      <c r="I115" s="8">
        <f t="shared" si="19"/>
        <v>-0.8837275573266774</v>
      </c>
      <c r="J115" s="10">
        <f t="shared" si="20"/>
        <v>0</v>
      </c>
      <c r="K115">
        <f t="shared" si="21"/>
        <v>1.419903243456873</v>
      </c>
      <c r="AB115">
        <v>0.4124540692317985</v>
      </c>
      <c r="AC115">
        <v>0</v>
      </c>
      <c r="AD115">
        <v>1</v>
      </c>
      <c r="AE115">
        <f t="shared" si="25"/>
        <v>92</v>
      </c>
      <c r="AF115">
        <f t="shared" si="26"/>
        <v>26</v>
      </c>
      <c r="AG115">
        <f t="shared" si="22"/>
        <v>0.38666666666666671</v>
      </c>
      <c r="AH115">
        <f t="shared" si="23"/>
        <v>0.82666666666666666</v>
      </c>
      <c r="AI115">
        <f t="shared" si="24"/>
        <v>0</v>
      </c>
    </row>
    <row r="116" spans="1:35">
      <c r="A116">
        <v>18.18</v>
      </c>
      <c r="B116" s="8">
        <v>1</v>
      </c>
      <c r="C116" s="9">
        <v>0</v>
      </c>
      <c r="D116" s="10">
        <f t="shared" si="14"/>
        <v>1</v>
      </c>
      <c r="E116">
        <f t="shared" si="15"/>
        <v>1</v>
      </c>
      <c r="F116">
        <f t="shared" si="16"/>
        <v>0.415599079335775</v>
      </c>
      <c r="G116" s="8">
        <f t="shared" si="17"/>
        <v>0.415599079335775</v>
      </c>
      <c r="H116" s="10">
        <f t="shared" si="18"/>
        <v>0.584400920664225</v>
      </c>
      <c r="I116" s="8">
        <f t="shared" si="19"/>
        <v>-0.87803423502473743</v>
      </c>
      <c r="J116" s="10">
        <f t="shared" si="20"/>
        <v>0</v>
      </c>
      <c r="K116">
        <f t="shared" si="21"/>
        <v>1.4061650993025179</v>
      </c>
      <c r="AB116">
        <v>0.41323966266167028</v>
      </c>
      <c r="AC116">
        <v>0</v>
      </c>
      <c r="AD116">
        <v>1</v>
      </c>
      <c r="AE116">
        <f t="shared" si="25"/>
        <v>92</v>
      </c>
      <c r="AF116">
        <f t="shared" si="26"/>
        <v>27</v>
      </c>
      <c r="AG116">
        <f t="shared" si="22"/>
        <v>0.38666666666666671</v>
      </c>
      <c r="AH116">
        <f t="shared" si="23"/>
        <v>0.82000000000000006</v>
      </c>
      <c r="AI116">
        <f t="shared" si="24"/>
        <v>0</v>
      </c>
    </row>
    <row r="117" spans="1:35">
      <c r="A117">
        <v>18.190000000000001</v>
      </c>
      <c r="B117" s="8">
        <v>0</v>
      </c>
      <c r="C117" s="9">
        <v>1</v>
      </c>
      <c r="D117" s="10">
        <f t="shared" si="14"/>
        <v>1</v>
      </c>
      <c r="E117">
        <f t="shared" si="15"/>
        <v>0</v>
      </c>
      <c r="F117">
        <f t="shared" si="16"/>
        <v>0.41638641779812513</v>
      </c>
      <c r="G117" s="8">
        <f t="shared" si="17"/>
        <v>0.41638641779812513</v>
      </c>
      <c r="H117" s="10">
        <f t="shared" si="18"/>
        <v>0.58361358220187487</v>
      </c>
      <c r="I117" s="8">
        <f t="shared" si="19"/>
        <v>-0.53851618946882673</v>
      </c>
      <c r="J117" s="10">
        <f t="shared" si="20"/>
        <v>100</v>
      </c>
      <c r="K117">
        <f t="shared" si="21"/>
        <v>0.71346252125793563</v>
      </c>
      <c r="AB117">
        <v>0.415599079335775</v>
      </c>
      <c r="AC117">
        <v>0</v>
      </c>
      <c r="AD117">
        <v>1</v>
      </c>
      <c r="AE117">
        <f t="shared" si="25"/>
        <v>92</v>
      </c>
      <c r="AF117">
        <f t="shared" si="26"/>
        <v>28</v>
      </c>
      <c r="AG117">
        <f t="shared" si="22"/>
        <v>0.38666666666666671</v>
      </c>
      <c r="AH117">
        <f t="shared" si="23"/>
        <v>0.81333333333333335</v>
      </c>
      <c r="AI117">
        <f t="shared" si="24"/>
        <v>5.4222222222222571E-3</v>
      </c>
    </row>
    <row r="118" spans="1:35">
      <c r="A118">
        <v>18.22</v>
      </c>
      <c r="B118" s="8">
        <v>0</v>
      </c>
      <c r="C118" s="9">
        <v>1</v>
      </c>
      <c r="D118" s="10">
        <f t="shared" si="14"/>
        <v>1</v>
      </c>
      <c r="E118">
        <f t="shared" si="15"/>
        <v>0</v>
      </c>
      <c r="F118">
        <f t="shared" si="16"/>
        <v>0.4187509789147541</v>
      </c>
      <c r="G118" s="8">
        <f t="shared" si="17"/>
        <v>0.4187509789147541</v>
      </c>
      <c r="H118" s="10">
        <f t="shared" si="18"/>
        <v>0.5812490210852459</v>
      </c>
      <c r="I118" s="8">
        <f t="shared" si="19"/>
        <v>-0.54257600623640478</v>
      </c>
      <c r="J118" s="10">
        <f t="shared" si="20"/>
        <v>100</v>
      </c>
      <c r="K118">
        <f t="shared" si="21"/>
        <v>0.7204330050017238</v>
      </c>
      <c r="AB118">
        <v>0.41638641779812513</v>
      </c>
      <c r="AC118">
        <v>1</v>
      </c>
      <c r="AD118">
        <v>0</v>
      </c>
      <c r="AE118">
        <f t="shared" si="25"/>
        <v>93</v>
      </c>
      <c r="AF118">
        <f t="shared" si="26"/>
        <v>28</v>
      </c>
      <c r="AG118">
        <f t="shared" si="22"/>
        <v>0.38</v>
      </c>
      <c r="AH118">
        <f t="shared" si="23"/>
        <v>0.81333333333333335</v>
      </c>
      <c r="AI118">
        <f t="shared" si="24"/>
        <v>5.4222222222222571E-3</v>
      </c>
    </row>
    <row r="119" spans="1:35">
      <c r="A119">
        <v>18.239999999999998</v>
      </c>
      <c r="B119" s="8">
        <v>0</v>
      </c>
      <c r="C119" s="9">
        <v>1</v>
      </c>
      <c r="D119" s="10">
        <f t="shared" si="14"/>
        <v>1</v>
      </c>
      <c r="E119">
        <f t="shared" si="15"/>
        <v>0</v>
      </c>
      <c r="F119">
        <f t="shared" si="16"/>
        <v>0.42032943639623443</v>
      </c>
      <c r="G119" s="8">
        <f t="shared" si="17"/>
        <v>0.42032943639623443</v>
      </c>
      <c r="H119" s="10">
        <f t="shared" si="18"/>
        <v>0.57967056360376557</v>
      </c>
      <c r="I119" s="8">
        <f t="shared" si="19"/>
        <v>-0.54529533059786139</v>
      </c>
      <c r="J119" s="10">
        <f t="shared" si="20"/>
        <v>100</v>
      </c>
      <c r="K119">
        <f t="shared" si="21"/>
        <v>0.72511778721879527</v>
      </c>
      <c r="AB119">
        <v>0.4187509789147541</v>
      </c>
      <c r="AC119">
        <v>1</v>
      </c>
      <c r="AD119">
        <v>0</v>
      </c>
      <c r="AE119">
        <f t="shared" si="25"/>
        <v>94</v>
      </c>
      <c r="AF119">
        <f t="shared" si="26"/>
        <v>28</v>
      </c>
      <c r="AG119">
        <f t="shared" si="22"/>
        <v>0.37333333333333329</v>
      </c>
      <c r="AH119">
        <f t="shared" si="23"/>
        <v>0.81333333333333335</v>
      </c>
      <c r="AI119">
        <f t="shared" si="24"/>
        <v>5.4222222222221669E-3</v>
      </c>
    </row>
    <row r="120" spans="1:35">
      <c r="A120">
        <v>18.3</v>
      </c>
      <c r="B120" s="8">
        <v>0</v>
      </c>
      <c r="C120" s="9">
        <v>1</v>
      </c>
      <c r="D120" s="10">
        <f t="shared" si="14"/>
        <v>1</v>
      </c>
      <c r="E120">
        <f t="shared" si="15"/>
        <v>0</v>
      </c>
      <c r="F120">
        <f t="shared" si="16"/>
        <v>0.42507447224659689</v>
      </c>
      <c r="G120" s="8">
        <f t="shared" si="17"/>
        <v>0.42507447224659689</v>
      </c>
      <c r="H120" s="10">
        <f t="shared" si="18"/>
        <v>0.57492552775340311</v>
      </c>
      <c r="I120" s="8">
        <f t="shared" si="19"/>
        <v>-0.55351476352343443</v>
      </c>
      <c r="J120" s="10">
        <f t="shared" si="20"/>
        <v>100</v>
      </c>
      <c r="K120">
        <f t="shared" si="21"/>
        <v>0.73935571083028995</v>
      </c>
      <c r="AB120">
        <v>0.42032943639623443</v>
      </c>
      <c r="AC120">
        <v>1</v>
      </c>
      <c r="AD120">
        <v>0</v>
      </c>
      <c r="AE120">
        <f t="shared" si="25"/>
        <v>95</v>
      </c>
      <c r="AF120">
        <f t="shared" si="26"/>
        <v>28</v>
      </c>
      <c r="AG120">
        <f t="shared" si="22"/>
        <v>0.3666666666666667</v>
      </c>
      <c r="AH120">
        <f t="shared" si="23"/>
        <v>0.81333333333333335</v>
      </c>
      <c r="AI120">
        <f t="shared" si="24"/>
        <v>5.4222222222222571E-3</v>
      </c>
    </row>
    <row r="121" spans="1:35">
      <c r="A121">
        <v>18.329999999999998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0.42745223490577217</v>
      </c>
      <c r="G121" s="8">
        <f t="shared" si="17"/>
        <v>0.42745223490577217</v>
      </c>
      <c r="H121" s="10">
        <f t="shared" si="18"/>
        <v>0.57254776509422789</v>
      </c>
      <c r="I121" s="8">
        <f t="shared" si="19"/>
        <v>-0.55765911455503736</v>
      </c>
      <c r="J121" s="10">
        <f t="shared" si="20"/>
        <v>100</v>
      </c>
      <c r="K121">
        <f t="shared" si="21"/>
        <v>0.7465791693998205</v>
      </c>
      <c r="AB121">
        <v>0.42507447224659689</v>
      </c>
      <c r="AC121">
        <v>1</v>
      </c>
      <c r="AD121">
        <v>0</v>
      </c>
      <c r="AE121">
        <f t="shared" si="25"/>
        <v>96</v>
      </c>
      <c r="AF121">
        <f t="shared" si="26"/>
        <v>28</v>
      </c>
      <c r="AG121">
        <f t="shared" si="22"/>
        <v>0.36</v>
      </c>
      <c r="AH121">
        <f t="shared" si="23"/>
        <v>0.81333333333333335</v>
      </c>
      <c r="AI121">
        <f t="shared" si="24"/>
        <v>5.4222222222221669E-3</v>
      </c>
    </row>
    <row r="122" spans="1:35">
      <c r="A122">
        <v>18.350000000000001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0.42903928132010277</v>
      </c>
      <c r="G122" s="8">
        <f t="shared" si="17"/>
        <v>0.42903928132010277</v>
      </c>
      <c r="H122" s="10">
        <f t="shared" si="18"/>
        <v>0.57096071867989728</v>
      </c>
      <c r="I122" s="8">
        <f t="shared" si="19"/>
        <v>-0.56043486559814504</v>
      </c>
      <c r="J122" s="10">
        <f t="shared" si="20"/>
        <v>100</v>
      </c>
      <c r="K122">
        <f t="shared" si="21"/>
        <v>0.75143397309726101</v>
      </c>
      <c r="AB122">
        <v>0.42745223490577217</v>
      </c>
      <c r="AC122">
        <v>1</v>
      </c>
      <c r="AD122">
        <v>0</v>
      </c>
      <c r="AE122">
        <f t="shared" si="25"/>
        <v>97</v>
      </c>
      <c r="AF122">
        <f t="shared" si="26"/>
        <v>28</v>
      </c>
      <c r="AG122">
        <f t="shared" si="22"/>
        <v>0.35333333333333339</v>
      </c>
      <c r="AH122">
        <f t="shared" si="23"/>
        <v>0.81333333333333335</v>
      </c>
      <c r="AI122">
        <f t="shared" si="24"/>
        <v>5.4222222222222571E-3</v>
      </c>
    </row>
    <row r="123" spans="1:35">
      <c r="A123">
        <v>18.399999999999999</v>
      </c>
      <c r="B123" s="8">
        <v>0</v>
      </c>
      <c r="C123" s="9">
        <v>1</v>
      </c>
      <c r="D123" s="10">
        <f t="shared" si="14"/>
        <v>1</v>
      </c>
      <c r="E123">
        <f t="shared" si="15"/>
        <v>0</v>
      </c>
      <c r="F123">
        <f t="shared" si="16"/>
        <v>0.4330132186537215</v>
      </c>
      <c r="G123" s="8">
        <f t="shared" si="17"/>
        <v>0.4330132186537215</v>
      </c>
      <c r="H123" s="10">
        <f t="shared" si="18"/>
        <v>0.56698678134627856</v>
      </c>
      <c r="I123" s="8">
        <f t="shared" si="19"/>
        <v>-0.56741928884840476</v>
      </c>
      <c r="J123" s="10">
        <f t="shared" si="20"/>
        <v>100</v>
      </c>
      <c r="K123">
        <f t="shared" si="21"/>
        <v>0.76370954826416892</v>
      </c>
      <c r="AB123">
        <v>0.42903928132010277</v>
      </c>
      <c r="AC123">
        <v>1</v>
      </c>
      <c r="AD123">
        <v>0</v>
      </c>
      <c r="AE123">
        <f t="shared" si="25"/>
        <v>98</v>
      </c>
      <c r="AF123">
        <f t="shared" si="26"/>
        <v>28</v>
      </c>
      <c r="AG123">
        <f t="shared" si="22"/>
        <v>0.34666666666666668</v>
      </c>
      <c r="AH123">
        <f t="shared" si="23"/>
        <v>0.81333333333333335</v>
      </c>
      <c r="AI123">
        <f t="shared" si="24"/>
        <v>5.4222222222222571E-3</v>
      </c>
    </row>
    <row r="124" spans="1:35">
      <c r="A124">
        <v>18.420000000000002</v>
      </c>
      <c r="B124" s="8">
        <v>0</v>
      </c>
      <c r="C124" s="9">
        <v>1</v>
      </c>
      <c r="D124" s="10">
        <f t="shared" si="14"/>
        <v>1</v>
      </c>
      <c r="E124">
        <f t="shared" si="15"/>
        <v>0</v>
      </c>
      <c r="F124">
        <f t="shared" si="16"/>
        <v>0.43460523946125806</v>
      </c>
      <c r="G124" s="8">
        <f t="shared" si="17"/>
        <v>0.43460523946125806</v>
      </c>
      <c r="H124" s="10">
        <f t="shared" si="18"/>
        <v>0.56539476053874194</v>
      </c>
      <c r="I124" s="8">
        <f t="shared" si="19"/>
        <v>-0.57023110058775994</v>
      </c>
      <c r="J124" s="10">
        <f t="shared" si="20"/>
        <v>100</v>
      </c>
      <c r="K124">
        <f t="shared" si="21"/>
        <v>0.76867574621162071</v>
      </c>
      <c r="AB124">
        <v>0.4330132186537215</v>
      </c>
      <c r="AC124">
        <v>1</v>
      </c>
      <c r="AD124">
        <v>0</v>
      </c>
      <c r="AE124">
        <f t="shared" si="25"/>
        <v>99</v>
      </c>
      <c r="AF124">
        <f t="shared" si="26"/>
        <v>28</v>
      </c>
      <c r="AG124">
        <f t="shared" si="22"/>
        <v>0.33999999999999997</v>
      </c>
      <c r="AH124">
        <f t="shared" si="23"/>
        <v>0.81333333333333335</v>
      </c>
      <c r="AI124">
        <f t="shared" si="24"/>
        <v>5.4222222222221669E-3</v>
      </c>
    </row>
    <row r="125" spans="1:35">
      <c r="A125">
        <v>18.45</v>
      </c>
      <c r="B125" s="8">
        <v>0</v>
      </c>
      <c r="C125" s="9">
        <v>1</v>
      </c>
      <c r="D125" s="10">
        <f t="shared" si="14"/>
        <v>1</v>
      </c>
      <c r="E125">
        <f t="shared" si="15"/>
        <v>0</v>
      </c>
      <c r="F125">
        <f t="shared" si="16"/>
        <v>0.43699579232972358</v>
      </c>
      <c r="G125" s="8">
        <f t="shared" si="17"/>
        <v>0.43699579232972358</v>
      </c>
      <c r="H125" s="10">
        <f t="shared" si="18"/>
        <v>0.56300420767027637</v>
      </c>
      <c r="I125" s="8">
        <f t="shared" si="19"/>
        <v>-0.57446817721091359</v>
      </c>
      <c r="J125" s="10">
        <f t="shared" si="20"/>
        <v>100</v>
      </c>
      <c r="K125">
        <f t="shared" si="21"/>
        <v>0.77618565967387998</v>
      </c>
      <c r="AB125">
        <v>0.43460523946125806</v>
      </c>
      <c r="AC125">
        <v>1</v>
      </c>
      <c r="AD125">
        <v>0</v>
      </c>
      <c r="AE125">
        <f t="shared" si="25"/>
        <v>100</v>
      </c>
      <c r="AF125">
        <f t="shared" si="26"/>
        <v>28</v>
      </c>
      <c r="AG125">
        <f t="shared" si="22"/>
        <v>0.33333333333333337</v>
      </c>
      <c r="AH125">
        <f t="shared" si="23"/>
        <v>0.81333333333333335</v>
      </c>
      <c r="AI125">
        <f t="shared" si="24"/>
        <v>5.4222222222222571E-3</v>
      </c>
    </row>
    <row r="126" spans="1:35">
      <c r="A126">
        <v>18.47</v>
      </c>
      <c r="B126" s="8">
        <v>1</v>
      </c>
      <c r="C126" s="9">
        <v>0</v>
      </c>
      <c r="D126" s="10">
        <f t="shared" si="14"/>
        <v>1</v>
      </c>
      <c r="E126">
        <f t="shared" si="15"/>
        <v>1</v>
      </c>
      <c r="F126">
        <f t="shared" si="16"/>
        <v>0.43859112894078206</v>
      </c>
      <c r="G126" s="8">
        <f t="shared" si="17"/>
        <v>0.43859112894078206</v>
      </c>
      <c r="H126" s="10">
        <f t="shared" si="18"/>
        <v>0.561408871059218</v>
      </c>
      <c r="I126" s="8">
        <f t="shared" si="19"/>
        <v>-0.82418766905610463</v>
      </c>
      <c r="J126" s="10">
        <f t="shared" si="20"/>
        <v>0</v>
      </c>
      <c r="K126">
        <f t="shared" si="21"/>
        <v>1.2800278756550467</v>
      </c>
      <c r="AB126">
        <v>0.43699579232972358</v>
      </c>
      <c r="AC126">
        <v>1</v>
      </c>
      <c r="AD126">
        <v>0</v>
      </c>
      <c r="AE126">
        <f t="shared" si="25"/>
        <v>101</v>
      </c>
      <c r="AF126">
        <f t="shared" si="26"/>
        <v>28</v>
      </c>
      <c r="AG126">
        <f t="shared" si="22"/>
        <v>0.32666666666666666</v>
      </c>
      <c r="AH126">
        <f t="shared" si="23"/>
        <v>0.81333333333333335</v>
      </c>
      <c r="AI126">
        <f t="shared" si="24"/>
        <v>0</v>
      </c>
    </row>
    <row r="127" spans="1:35">
      <c r="A127">
        <v>18.52</v>
      </c>
      <c r="B127" s="8">
        <v>1</v>
      </c>
      <c r="C127" s="9">
        <v>0</v>
      </c>
      <c r="D127" s="10">
        <f t="shared" si="14"/>
        <v>1</v>
      </c>
      <c r="E127">
        <f t="shared" si="15"/>
        <v>1</v>
      </c>
      <c r="F127">
        <f t="shared" si="16"/>
        <v>0.44258495871823805</v>
      </c>
      <c r="G127" s="8">
        <f t="shared" si="17"/>
        <v>0.44258495871823805</v>
      </c>
      <c r="H127" s="10">
        <f t="shared" si="18"/>
        <v>0.557415041281762</v>
      </c>
      <c r="I127" s="8">
        <f t="shared" si="19"/>
        <v>-0.81512283585987499</v>
      </c>
      <c r="J127" s="10">
        <f t="shared" si="20"/>
        <v>0</v>
      </c>
      <c r="K127">
        <f t="shared" si="21"/>
        <v>1.2594531971806751</v>
      </c>
      <c r="AB127">
        <v>0.43859112894078206</v>
      </c>
      <c r="AC127">
        <v>0</v>
      </c>
      <c r="AD127">
        <v>1</v>
      </c>
      <c r="AE127">
        <f t="shared" si="25"/>
        <v>101</v>
      </c>
      <c r="AF127">
        <f t="shared" si="26"/>
        <v>29</v>
      </c>
      <c r="AG127">
        <f t="shared" si="22"/>
        <v>0.32666666666666666</v>
      </c>
      <c r="AH127">
        <f t="shared" si="23"/>
        <v>0.80666666666666664</v>
      </c>
      <c r="AI127">
        <f t="shared" si="24"/>
        <v>0</v>
      </c>
    </row>
    <row r="128" spans="1:35">
      <c r="A128">
        <v>18.54</v>
      </c>
      <c r="B128" s="8">
        <v>0</v>
      </c>
      <c r="C128" s="9">
        <v>1</v>
      </c>
      <c r="D128" s="10">
        <f t="shared" si="14"/>
        <v>1</v>
      </c>
      <c r="E128">
        <f t="shared" si="15"/>
        <v>0</v>
      </c>
      <c r="F128">
        <f t="shared" si="16"/>
        <v>0.44418460157278838</v>
      </c>
      <c r="G128" s="8">
        <f t="shared" si="17"/>
        <v>0.44418460157278838</v>
      </c>
      <c r="H128" s="10">
        <f t="shared" si="18"/>
        <v>0.55581539842721162</v>
      </c>
      <c r="I128" s="8">
        <f t="shared" si="19"/>
        <v>-0.58731905707871934</v>
      </c>
      <c r="J128" s="10">
        <f t="shared" si="20"/>
        <v>100</v>
      </c>
      <c r="K128">
        <f t="shared" si="21"/>
        <v>0.79915850267857924</v>
      </c>
      <c r="AB128">
        <v>0.44258495871823805</v>
      </c>
      <c r="AC128">
        <v>0</v>
      </c>
      <c r="AD128">
        <v>1</v>
      </c>
      <c r="AE128">
        <f t="shared" si="25"/>
        <v>101</v>
      </c>
      <c r="AF128">
        <f t="shared" si="26"/>
        <v>30</v>
      </c>
      <c r="AG128">
        <f t="shared" si="22"/>
        <v>0.32666666666666666</v>
      </c>
      <c r="AH128">
        <f t="shared" si="23"/>
        <v>0.8</v>
      </c>
      <c r="AI128">
        <f t="shared" si="24"/>
        <v>5.3333333333333678E-3</v>
      </c>
    </row>
    <row r="129" spans="1:35">
      <c r="A129">
        <v>18.57</v>
      </c>
      <c r="B129" s="8">
        <v>1</v>
      </c>
      <c r="C129" s="9">
        <v>0</v>
      </c>
      <c r="D129" s="10">
        <f t="shared" si="14"/>
        <v>1</v>
      </c>
      <c r="E129">
        <f t="shared" si="15"/>
        <v>1</v>
      </c>
      <c r="F129">
        <f t="shared" si="16"/>
        <v>0.44658622669021597</v>
      </c>
      <c r="G129" s="8">
        <f t="shared" si="17"/>
        <v>0.44658622669021597</v>
      </c>
      <c r="H129" s="10">
        <f t="shared" si="18"/>
        <v>0.55341377330978403</v>
      </c>
      <c r="I129" s="8">
        <f t="shared" si="19"/>
        <v>-0.80612278042286722</v>
      </c>
      <c r="J129" s="10">
        <f t="shared" si="20"/>
        <v>0</v>
      </c>
      <c r="K129">
        <f t="shared" si="21"/>
        <v>1.2392092282184763</v>
      </c>
      <c r="AB129">
        <v>0.44418460157278838</v>
      </c>
      <c r="AC129">
        <v>1</v>
      </c>
      <c r="AD129">
        <v>0</v>
      </c>
      <c r="AE129">
        <f t="shared" si="25"/>
        <v>102</v>
      </c>
      <c r="AF129">
        <f t="shared" si="26"/>
        <v>30</v>
      </c>
      <c r="AG129">
        <f t="shared" si="22"/>
        <v>0.31999999999999995</v>
      </c>
      <c r="AH129">
        <f t="shared" si="23"/>
        <v>0.8</v>
      </c>
      <c r="AI129">
        <f t="shared" si="24"/>
        <v>0</v>
      </c>
    </row>
    <row r="130" spans="1:35">
      <c r="A130">
        <v>18.579999999999998</v>
      </c>
      <c r="B130" s="8">
        <v>1</v>
      </c>
      <c r="C130" s="9">
        <v>0</v>
      </c>
      <c r="D130" s="10">
        <f t="shared" si="14"/>
        <v>1</v>
      </c>
      <c r="E130">
        <f t="shared" si="15"/>
        <v>1</v>
      </c>
      <c r="F130">
        <f t="shared" si="16"/>
        <v>0.44738732841052464</v>
      </c>
      <c r="G130" s="8">
        <f t="shared" si="17"/>
        <v>0.44738732841052464</v>
      </c>
      <c r="H130" s="10">
        <f t="shared" si="18"/>
        <v>0.55261267158947536</v>
      </c>
      <c r="I130" s="8">
        <f t="shared" si="19"/>
        <v>-0.80433055305736789</v>
      </c>
      <c r="J130" s="10">
        <f t="shared" si="20"/>
        <v>0</v>
      </c>
      <c r="K130">
        <f t="shared" si="21"/>
        <v>1.2351996502734996</v>
      </c>
      <c r="AB130">
        <v>0.44658622669021597</v>
      </c>
      <c r="AC130">
        <v>0</v>
      </c>
      <c r="AD130">
        <v>1</v>
      </c>
      <c r="AE130">
        <f t="shared" si="25"/>
        <v>102</v>
      </c>
      <c r="AF130">
        <f t="shared" si="26"/>
        <v>31</v>
      </c>
      <c r="AG130">
        <f t="shared" si="22"/>
        <v>0.31999999999999995</v>
      </c>
      <c r="AH130">
        <f t="shared" si="23"/>
        <v>0.79333333333333333</v>
      </c>
      <c r="AI130">
        <f t="shared" si="24"/>
        <v>0</v>
      </c>
    </row>
    <row r="131" spans="1:35">
      <c r="A131">
        <v>18.600000000000001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0.44899034749092265</v>
      </c>
      <c r="G131" s="8">
        <f t="shared" si="17"/>
        <v>0.44899034749092265</v>
      </c>
      <c r="H131" s="10">
        <f t="shared" si="18"/>
        <v>0.5510096525090773</v>
      </c>
      <c r="I131" s="8">
        <f t="shared" si="19"/>
        <v>-0.59600295181736929</v>
      </c>
      <c r="J131" s="10">
        <f t="shared" si="20"/>
        <v>100</v>
      </c>
      <c r="K131">
        <f t="shared" si="21"/>
        <v>0.81485023982139049</v>
      </c>
      <c r="AB131">
        <v>0.44738732841052464</v>
      </c>
      <c r="AC131">
        <v>0</v>
      </c>
      <c r="AD131">
        <v>1</v>
      </c>
      <c r="AE131">
        <f t="shared" si="25"/>
        <v>102</v>
      </c>
      <c r="AF131">
        <f t="shared" si="26"/>
        <v>32</v>
      </c>
      <c r="AG131">
        <f t="shared" si="22"/>
        <v>0.31999999999999995</v>
      </c>
      <c r="AH131">
        <f t="shared" si="23"/>
        <v>0.78666666666666663</v>
      </c>
      <c r="AI131">
        <f t="shared" si="24"/>
        <v>5.244444444444391E-3</v>
      </c>
    </row>
    <row r="132" spans="1:35">
      <c r="A132">
        <v>18.66</v>
      </c>
      <c r="B132" s="8">
        <v>1</v>
      </c>
      <c r="C132" s="9">
        <v>0</v>
      </c>
      <c r="D132" s="10">
        <f t="shared" si="14"/>
        <v>1</v>
      </c>
      <c r="E132">
        <f t="shared" si="15"/>
        <v>1</v>
      </c>
      <c r="F132">
        <f t="shared" si="16"/>
        <v>0.45380563606518109</v>
      </c>
      <c r="G132" s="8">
        <f t="shared" si="17"/>
        <v>0.45380563606518109</v>
      </c>
      <c r="H132" s="10">
        <f t="shared" si="18"/>
        <v>0.54619436393481891</v>
      </c>
      <c r="I132" s="8">
        <f t="shared" si="19"/>
        <v>-0.79008628700179406</v>
      </c>
      <c r="J132" s="10">
        <f t="shared" si="20"/>
        <v>0</v>
      </c>
      <c r="K132">
        <f t="shared" si="21"/>
        <v>1.2035865589301933</v>
      </c>
      <c r="AB132">
        <v>0.44899034749092265</v>
      </c>
      <c r="AC132">
        <v>1</v>
      </c>
      <c r="AD132">
        <v>0</v>
      </c>
      <c r="AE132">
        <f t="shared" si="25"/>
        <v>103</v>
      </c>
      <c r="AF132">
        <f t="shared" si="26"/>
        <v>32</v>
      </c>
      <c r="AG132">
        <f t="shared" si="22"/>
        <v>0.31333333333333335</v>
      </c>
      <c r="AH132">
        <f t="shared" si="23"/>
        <v>0.78666666666666663</v>
      </c>
      <c r="AI132">
        <f t="shared" si="24"/>
        <v>0</v>
      </c>
    </row>
    <row r="133" spans="1:35">
      <c r="A133">
        <v>18.7</v>
      </c>
      <c r="B133" s="8">
        <v>2</v>
      </c>
      <c r="C133" s="9">
        <v>0</v>
      </c>
      <c r="D133" s="10">
        <f t="shared" ref="D133:D196" si="27">B133+C133</f>
        <v>2</v>
      </c>
      <c r="E133">
        <f t="shared" ref="E133:E196" si="28">IF(D133=0,"",B133/D133)</f>
        <v>1</v>
      </c>
      <c r="F133">
        <f t="shared" ref="F133:F196" si="29">1/(1+EXP(-$M$5-$M$6*A133))</f>
        <v>0.45702069341934615</v>
      </c>
      <c r="G133" s="8">
        <f t="shared" ref="G133:G196" si="30">D133*F133</f>
        <v>0.91404138683869229</v>
      </c>
      <c r="H133" s="10">
        <f t="shared" ref="H133:H196" si="31">D133-G133</f>
        <v>1.0859586131613077</v>
      </c>
      <c r="I133" s="8">
        <f t="shared" ref="I133:I196" si="32">IFERROR(D133*(E133*LN(F133)+(1-E133)*LN(1-F133)),0)</f>
        <v>-1.5660532162159047</v>
      </c>
      <c r="J133" s="10">
        <f t="shared" ref="J133:J196" si="33">100*IF(F133&gt;=$X$10,B133/D133,C133/D133)</f>
        <v>0</v>
      </c>
      <c r="K133">
        <f t="shared" ref="K133:K196" si="34">IFERROR((B133-G133)^2/G133+(C133-H133)^2/H133,0)</f>
        <v>2.3761694575279773</v>
      </c>
      <c r="AB133">
        <v>0.45380563606518109</v>
      </c>
      <c r="AC133">
        <v>0</v>
      </c>
      <c r="AD133">
        <v>1</v>
      </c>
      <c r="AE133">
        <f t="shared" si="25"/>
        <v>103</v>
      </c>
      <c r="AF133">
        <f t="shared" si="26"/>
        <v>33</v>
      </c>
      <c r="AG133">
        <f t="shared" ref="AG133:AG196" si="35">1-AE133/AE$283</f>
        <v>0.31333333333333335</v>
      </c>
      <c r="AH133">
        <f t="shared" ref="AH133:AH196" si="36">1-AF133/AF$283</f>
        <v>0.78</v>
      </c>
      <c r="AI133">
        <f t="shared" ref="AI133:AI196" si="37">(AG133-AG134)*AH133</f>
        <v>0</v>
      </c>
    </row>
    <row r="134" spans="1:35">
      <c r="A134">
        <v>18.75</v>
      </c>
      <c r="B134" s="8">
        <v>0</v>
      </c>
      <c r="C134" s="9">
        <v>1</v>
      </c>
      <c r="D134" s="10">
        <f t="shared" si="27"/>
        <v>1</v>
      </c>
      <c r="E134">
        <f t="shared" si="28"/>
        <v>0</v>
      </c>
      <c r="F134">
        <f t="shared" si="29"/>
        <v>0.46104452483495562</v>
      </c>
      <c r="G134" s="8">
        <f t="shared" si="30"/>
        <v>0.46104452483495562</v>
      </c>
      <c r="H134" s="10">
        <f t="shared" si="31"/>
        <v>0.53895547516504438</v>
      </c>
      <c r="I134" s="8">
        <f t="shared" si="32"/>
        <v>-0.61812231785806471</v>
      </c>
      <c r="J134" s="10">
        <f t="shared" si="33"/>
        <v>100</v>
      </c>
      <c r="K134">
        <f t="shared" si="34"/>
        <v>0.85544084081114469</v>
      </c>
      <c r="AB134">
        <v>0.45702069341934615</v>
      </c>
      <c r="AC134">
        <v>0</v>
      </c>
      <c r="AD134">
        <v>2</v>
      </c>
      <c r="AE134">
        <f t="shared" ref="AE134:AE197" si="38">AE133+AC134</f>
        <v>103</v>
      </c>
      <c r="AF134">
        <f t="shared" ref="AF134:AF197" si="39">AF133+AD134</f>
        <v>35</v>
      </c>
      <c r="AG134">
        <f t="shared" si="35"/>
        <v>0.31333333333333335</v>
      </c>
      <c r="AH134">
        <f t="shared" si="36"/>
        <v>0.76666666666666661</v>
      </c>
      <c r="AI134">
        <f t="shared" si="37"/>
        <v>5.1111111111111435E-3</v>
      </c>
    </row>
    <row r="135" spans="1:35">
      <c r="A135">
        <v>18.77</v>
      </c>
      <c r="B135" s="8">
        <v>1</v>
      </c>
      <c r="C135" s="9">
        <v>1</v>
      </c>
      <c r="D135" s="10">
        <f t="shared" si="27"/>
        <v>2</v>
      </c>
      <c r="E135">
        <f t="shared" si="28"/>
        <v>0.5</v>
      </c>
      <c r="F135">
        <f t="shared" si="29"/>
        <v>0.4626555097534254</v>
      </c>
      <c r="G135" s="8">
        <f t="shared" si="30"/>
        <v>0.9253110195068508</v>
      </c>
      <c r="H135" s="10">
        <f t="shared" si="31"/>
        <v>1.0746889804931492</v>
      </c>
      <c r="I135" s="8">
        <f t="shared" si="32"/>
        <v>-1.3918884225530985</v>
      </c>
      <c r="J135" s="10">
        <f t="shared" si="33"/>
        <v>50</v>
      </c>
      <c r="K135">
        <f t="shared" si="34"/>
        <v>1.1219474824063323E-2</v>
      </c>
      <c r="AB135">
        <v>0.46104452483495562</v>
      </c>
      <c r="AC135">
        <v>1</v>
      </c>
      <c r="AD135">
        <v>0</v>
      </c>
      <c r="AE135">
        <f t="shared" si="38"/>
        <v>104</v>
      </c>
      <c r="AF135">
        <f t="shared" si="39"/>
        <v>35</v>
      </c>
      <c r="AG135">
        <f t="shared" si="35"/>
        <v>0.30666666666666664</v>
      </c>
      <c r="AH135">
        <f t="shared" si="36"/>
        <v>0.76666666666666661</v>
      </c>
      <c r="AI135">
        <f t="shared" si="37"/>
        <v>5.1111111111110585E-3</v>
      </c>
    </row>
    <row r="136" spans="1:35">
      <c r="A136">
        <v>18.8</v>
      </c>
      <c r="B136" s="8">
        <v>1</v>
      </c>
      <c r="C136" s="9">
        <v>0</v>
      </c>
      <c r="D136" s="10">
        <f t="shared" si="27"/>
        <v>1</v>
      </c>
      <c r="E136">
        <f t="shared" si="28"/>
        <v>1</v>
      </c>
      <c r="F136">
        <f t="shared" si="29"/>
        <v>0.46507343937307427</v>
      </c>
      <c r="G136" s="8">
        <f t="shared" si="30"/>
        <v>0.46507343937307427</v>
      </c>
      <c r="H136" s="10">
        <f t="shared" si="31"/>
        <v>0.53492656062692578</v>
      </c>
      <c r="I136" s="8">
        <f t="shared" si="32"/>
        <v>-0.76555995172941982</v>
      </c>
      <c r="J136" s="10">
        <f t="shared" si="33"/>
        <v>0</v>
      </c>
      <c r="K136">
        <f t="shared" si="34"/>
        <v>1.1501980447389439</v>
      </c>
      <c r="AB136">
        <v>0.4626555097534254</v>
      </c>
      <c r="AC136">
        <v>1</v>
      </c>
      <c r="AD136">
        <v>1</v>
      </c>
      <c r="AE136">
        <f t="shared" si="38"/>
        <v>105</v>
      </c>
      <c r="AF136">
        <f t="shared" si="39"/>
        <v>36</v>
      </c>
      <c r="AG136">
        <f t="shared" si="35"/>
        <v>0.30000000000000004</v>
      </c>
      <c r="AH136">
        <f t="shared" si="36"/>
        <v>0.76</v>
      </c>
      <c r="AI136">
        <f t="shared" si="37"/>
        <v>0</v>
      </c>
    </row>
    <row r="137" spans="1:35">
      <c r="A137">
        <v>18.87</v>
      </c>
      <c r="B137" s="8">
        <v>1</v>
      </c>
      <c r="C137" s="9">
        <v>0</v>
      </c>
      <c r="D137" s="10">
        <f t="shared" si="27"/>
        <v>1</v>
      </c>
      <c r="E137">
        <f t="shared" si="28"/>
        <v>1</v>
      </c>
      <c r="F137">
        <f t="shared" si="29"/>
        <v>0.47072146834660694</v>
      </c>
      <c r="G137" s="8">
        <f t="shared" si="30"/>
        <v>0.47072146834660694</v>
      </c>
      <c r="H137" s="10">
        <f t="shared" si="31"/>
        <v>0.529278531653393</v>
      </c>
      <c r="I137" s="8">
        <f t="shared" si="32"/>
        <v>-0.75348872221081153</v>
      </c>
      <c r="J137" s="10">
        <f t="shared" si="33"/>
        <v>0</v>
      </c>
      <c r="K137">
        <f t="shared" si="34"/>
        <v>1.1243985397829119</v>
      </c>
      <c r="AB137">
        <v>0.46507343937307427</v>
      </c>
      <c r="AC137">
        <v>0</v>
      </c>
      <c r="AD137">
        <v>1</v>
      </c>
      <c r="AE137">
        <f t="shared" si="38"/>
        <v>105</v>
      </c>
      <c r="AF137">
        <f t="shared" si="39"/>
        <v>37</v>
      </c>
      <c r="AG137">
        <f t="shared" si="35"/>
        <v>0.30000000000000004</v>
      </c>
      <c r="AH137">
        <f t="shared" si="36"/>
        <v>0.7533333333333333</v>
      </c>
      <c r="AI137">
        <f t="shared" si="37"/>
        <v>0</v>
      </c>
    </row>
    <row r="138" spans="1:35">
      <c r="A138">
        <v>18.89</v>
      </c>
      <c r="B138" s="8">
        <v>0</v>
      </c>
      <c r="C138" s="9">
        <v>1</v>
      </c>
      <c r="D138" s="10">
        <f t="shared" si="27"/>
        <v>1</v>
      </c>
      <c r="E138">
        <f t="shared" si="28"/>
        <v>0</v>
      </c>
      <c r="F138">
        <f t="shared" si="29"/>
        <v>0.47233663282931954</v>
      </c>
      <c r="G138" s="8">
        <f t="shared" si="30"/>
        <v>0.47233663282931954</v>
      </c>
      <c r="H138" s="10">
        <f t="shared" si="31"/>
        <v>0.52766336717068052</v>
      </c>
      <c r="I138" s="8">
        <f t="shared" si="32"/>
        <v>-0.63929676078180953</v>
      </c>
      <c r="J138" s="10">
        <f t="shared" si="33"/>
        <v>100</v>
      </c>
      <c r="K138">
        <f t="shared" si="34"/>
        <v>0.89514766841211335</v>
      </c>
      <c r="AB138">
        <v>0.47072146834660694</v>
      </c>
      <c r="AC138">
        <v>0</v>
      </c>
      <c r="AD138">
        <v>1</v>
      </c>
      <c r="AE138">
        <f t="shared" si="38"/>
        <v>105</v>
      </c>
      <c r="AF138">
        <f t="shared" si="39"/>
        <v>38</v>
      </c>
      <c r="AG138">
        <f t="shared" si="35"/>
        <v>0.30000000000000004</v>
      </c>
      <c r="AH138">
        <f t="shared" si="36"/>
        <v>0.74666666666666659</v>
      </c>
      <c r="AI138">
        <f t="shared" si="37"/>
        <v>4.9777777777778092E-3</v>
      </c>
    </row>
    <row r="139" spans="1:35">
      <c r="A139">
        <v>18.899999999999999</v>
      </c>
      <c r="B139" s="8">
        <v>1</v>
      </c>
      <c r="C139" s="9">
        <v>0</v>
      </c>
      <c r="D139" s="10">
        <f t="shared" si="27"/>
        <v>1</v>
      </c>
      <c r="E139">
        <f t="shared" si="28"/>
        <v>1</v>
      </c>
      <c r="F139">
        <f t="shared" si="29"/>
        <v>0.47314443441606868</v>
      </c>
      <c r="G139" s="8">
        <f t="shared" si="30"/>
        <v>0.47314443441606868</v>
      </c>
      <c r="H139" s="10">
        <f t="shared" si="31"/>
        <v>0.52685556558393132</v>
      </c>
      <c r="I139" s="8">
        <f t="shared" si="32"/>
        <v>-0.74835457892901569</v>
      </c>
      <c r="J139" s="10">
        <f t="shared" si="33"/>
        <v>0</v>
      </c>
      <c r="K139">
        <f t="shared" si="34"/>
        <v>1.1135195244009375</v>
      </c>
      <c r="AB139">
        <v>0.47233663282931954</v>
      </c>
      <c r="AC139">
        <v>1</v>
      </c>
      <c r="AD139">
        <v>0</v>
      </c>
      <c r="AE139">
        <f t="shared" si="38"/>
        <v>106</v>
      </c>
      <c r="AF139">
        <f t="shared" si="39"/>
        <v>38</v>
      </c>
      <c r="AG139">
        <f t="shared" si="35"/>
        <v>0.29333333333333333</v>
      </c>
      <c r="AH139">
        <f t="shared" si="36"/>
        <v>0.74666666666666659</v>
      </c>
      <c r="AI139">
        <f t="shared" si="37"/>
        <v>0</v>
      </c>
    </row>
    <row r="140" spans="1:35">
      <c r="A140">
        <v>18.91</v>
      </c>
      <c r="B140" s="8">
        <v>1</v>
      </c>
      <c r="C140" s="9">
        <v>0</v>
      </c>
      <c r="D140" s="10">
        <f t="shared" si="27"/>
        <v>1</v>
      </c>
      <c r="E140">
        <f t="shared" si="28"/>
        <v>1</v>
      </c>
      <c r="F140">
        <f t="shared" si="29"/>
        <v>0.47395237662828993</v>
      </c>
      <c r="G140" s="8">
        <f t="shared" si="30"/>
        <v>0.47395237662828993</v>
      </c>
      <c r="H140" s="10">
        <f t="shared" si="31"/>
        <v>0.52604762337171007</v>
      </c>
      <c r="I140" s="8">
        <f t="shared" si="32"/>
        <v>-0.74664843358296795</v>
      </c>
      <c r="J140" s="10">
        <f t="shared" si="33"/>
        <v>0</v>
      </c>
      <c r="K140">
        <f t="shared" si="34"/>
        <v>1.1099166273076362</v>
      </c>
      <c r="AB140">
        <v>0.47314443441606868</v>
      </c>
      <c r="AC140">
        <v>0</v>
      </c>
      <c r="AD140">
        <v>1</v>
      </c>
      <c r="AE140">
        <f t="shared" si="38"/>
        <v>106</v>
      </c>
      <c r="AF140">
        <f t="shared" si="39"/>
        <v>39</v>
      </c>
      <c r="AG140">
        <f t="shared" si="35"/>
        <v>0.29333333333333333</v>
      </c>
      <c r="AH140">
        <f t="shared" si="36"/>
        <v>0.74</v>
      </c>
      <c r="AI140">
        <f t="shared" si="37"/>
        <v>0</v>
      </c>
    </row>
    <row r="141" spans="1:35">
      <c r="A141">
        <v>18.940000000000001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0.47637700493068796</v>
      </c>
      <c r="G141" s="8">
        <f t="shared" si="30"/>
        <v>0.47637700493068796</v>
      </c>
      <c r="H141" s="10">
        <f t="shared" si="31"/>
        <v>0.52362299506931209</v>
      </c>
      <c r="I141" s="8">
        <f t="shared" si="32"/>
        <v>-0.64698332866605068</v>
      </c>
      <c r="J141" s="10">
        <f t="shared" si="33"/>
        <v>100</v>
      </c>
      <c r="K141">
        <f t="shared" si="34"/>
        <v>0.90977097915195615</v>
      </c>
      <c r="AB141">
        <v>0.47395237662828993</v>
      </c>
      <c r="AC141">
        <v>0</v>
      </c>
      <c r="AD141">
        <v>1</v>
      </c>
      <c r="AE141">
        <f t="shared" si="38"/>
        <v>106</v>
      </c>
      <c r="AF141">
        <f t="shared" si="39"/>
        <v>40</v>
      </c>
      <c r="AG141">
        <f t="shared" si="35"/>
        <v>0.29333333333333333</v>
      </c>
      <c r="AH141">
        <f t="shared" si="36"/>
        <v>0.73333333333333339</v>
      </c>
      <c r="AI141">
        <f t="shared" si="37"/>
        <v>4.8888888888889209E-3</v>
      </c>
    </row>
    <row r="142" spans="1:35">
      <c r="A142">
        <v>18.95</v>
      </c>
      <c r="B142" s="8">
        <v>0</v>
      </c>
      <c r="C142" s="9">
        <v>1</v>
      </c>
      <c r="D142" s="10">
        <f t="shared" si="27"/>
        <v>1</v>
      </c>
      <c r="E142">
        <f t="shared" si="28"/>
        <v>0</v>
      </c>
      <c r="F142">
        <f t="shared" si="29"/>
        <v>0.47718546754378077</v>
      </c>
      <c r="G142" s="8">
        <f t="shared" si="30"/>
        <v>0.47718546754378077</v>
      </c>
      <c r="H142" s="10">
        <f t="shared" si="31"/>
        <v>0.52281453245621923</v>
      </c>
      <c r="I142" s="8">
        <f t="shared" si="32"/>
        <v>-0.64852850026527398</v>
      </c>
      <c r="J142" s="10">
        <f t="shared" si="33"/>
        <v>100</v>
      </c>
      <c r="K142">
        <f t="shared" si="34"/>
        <v>0.91272418404654909</v>
      </c>
      <c r="AB142">
        <v>0.47637700493068796</v>
      </c>
      <c r="AC142">
        <v>1</v>
      </c>
      <c r="AD142">
        <v>0</v>
      </c>
      <c r="AE142">
        <f t="shared" si="38"/>
        <v>107</v>
      </c>
      <c r="AF142">
        <f t="shared" si="39"/>
        <v>40</v>
      </c>
      <c r="AG142">
        <f t="shared" si="35"/>
        <v>0.28666666666666663</v>
      </c>
      <c r="AH142">
        <f t="shared" si="36"/>
        <v>0.73333333333333339</v>
      </c>
      <c r="AI142">
        <f t="shared" si="37"/>
        <v>4.8888888888888394E-3</v>
      </c>
    </row>
    <row r="143" spans="1:35">
      <c r="A143">
        <v>19.04</v>
      </c>
      <c r="B143" s="8">
        <v>0</v>
      </c>
      <c r="C143" s="9">
        <v>1</v>
      </c>
      <c r="D143" s="10">
        <f t="shared" si="27"/>
        <v>1</v>
      </c>
      <c r="E143">
        <f t="shared" si="28"/>
        <v>0</v>
      </c>
      <c r="F143">
        <f t="shared" si="29"/>
        <v>0.4844665043549754</v>
      </c>
      <c r="G143" s="8">
        <f t="shared" si="30"/>
        <v>0.4844665043549754</v>
      </c>
      <c r="H143" s="10">
        <f t="shared" si="31"/>
        <v>0.5155334956450246</v>
      </c>
      <c r="I143" s="8">
        <f t="shared" si="32"/>
        <v>-0.66255300063307898</v>
      </c>
      <c r="J143" s="10">
        <f t="shared" si="33"/>
        <v>100</v>
      </c>
      <c r="K143">
        <f t="shared" si="34"/>
        <v>0.93973817113245217</v>
      </c>
      <c r="AB143">
        <v>0.47718546754378077</v>
      </c>
      <c r="AC143">
        <v>1</v>
      </c>
      <c r="AD143">
        <v>0</v>
      </c>
      <c r="AE143">
        <f t="shared" si="38"/>
        <v>108</v>
      </c>
      <c r="AF143">
        <f t="shared" si="39"/>
        <v>40</v>
      </c>
      <c r="AG143">
        <f t="shared" si="35"/>
        <v>0.28000000000000003</v>
      </c>
      <c r="AH143">
        <f t="shared" si="36"/>
        <v>0.73333333333333339</v>
      </c>
      <c r="AI143">
        <f t="shared" si="37"/>
        <v>4.8888888888889209E-3</v>
      </c>
    </row>
    <row r="144" spans="1:35">
      <c r="A144">
        <v>19.079999999999998</v>
      </c>
      <c r="B144" s="8">
        <v>1</v>
      </c>
      <c r="C144" s="9">
        <v>0</v>
      </c>
      <c r="D144" s="10">
        <f t="shared" si="27"/>
        <v>1</v>
      </c>
      <c r="E144">
        <f t="shared" si="28"/>
        <v>1</v>
      </c>
      <c r="F144">
        <f t="shared" si="29"/>
        <v>0.48770482302546309</v>
      </c>
      <c r="G144" s="8">
        <f t="shared" si="30"/>
        <v>0.48770482302546309</v>
      </c>
      <c r="H144" s="10">
        <f t="shared" si="31"/>
        <v>0.51229517697453697</v>
      </c>
      <c r="I144" s="8">
        <f t="shared" si="32"/>
        <v>-0.71804492698662425</v>
      </c>
      <c r="J144" s="10">
        <f t="shared" si="33"/>
        <v>0</v>
      </c>
      <c r="K144">
        <f t="shared" si="34"/>
        <v>1.0504205674992679</v>
      </c>
      <c r="AB144">
        <v>0.4844665043549754</v>
      </c>
      <c r="AC144">
        <v>1</v>
      </c>
      <c r="AD144">
        <v>0</v>
      </c>
      <c r="AE144">
        <f t="shared" si="38"/>
        <v>109</v>
      </c>
      <c r="AF144">
        <f t="shared" si="39"/>
        <v>40</v>
      </c>
      <c r="AG144">
        <f t="shared" si="35"/>
        <v>0.27333333333333332</v>
      </c>
      <c r="AH144">
        <f t="shared" si="36"/>
        <v>0.73333333333333339</v>
      </c>
      <c r="AI144">
        <f t="shared" si="37"/>
        <v>0</v>
      </c>
    </row>
    <row r="145" spans="1:35">
      <c r="A145">
        <v>19.100000000000001</v>
      </c>
      <c r="B145" s="8">
        <v>0</v>
      </c>
      <c r="C145" s="9">
        <v>1</v>
      </c>
      <c r="D145" s="10">
        <f t="shared" si="27"/>
        <v>1</v>
      </c>
      <c r="E145">
        <f t="shared" si="28"/>
        <v>0</v>
      </c>
      <c r="F145">
        <f t="shared" si="29"/>
        <v>0.48932438650647397</v>
      </c>
      <c r="G145" s="8">
        <f t="shared" si="30"/>
        <v>0.48932438650647397</v>
      </c>
      <c r="H145" s="10">
        <f t="shared" si="31"/>
        <v>0.51067561349352597</v>
      </c>
      <c r="I145" s="8">
        <f t="shared" si="32"/>
        <v>-0.67202069760724314</v>
      </c>
      <c r="J145" s="10">
        <f t="shared" si="33"/>
        <v>100</v>
      </c>
      <c r="K145">
        <f t="shared" si="34"/>
        <v>0.95819023579178086</v>
      </c>
      <c r="AB145">
        <v>0.48770482302546309</v>
      </c>
      <c r="AC145">
        <v>0</v>
      </c>
      <c r="AD145">
        <v>1</v>
      </c>
      <c r="AE145">
        <f t="shared" si="38"/>
        <v>109</v>
      </c>
      <c r="AF145">
        <f t="shared" si="39"/>
        <v>41</v>
      </c>
      <c r="AG145">
        <f t="shared" si="35"/>
        <v>0.27333333333333332</v>
      </c>
      <c r="AH145">
        <f t="shared" si="36"/>
        <v>0.72666666666666668</v>
      </c>
      <c r="AI145">
        <f t="shared" si="37"/>
        <v>4.8444444444443952E-3</v>
      </c>
    </row>
    <row r="146" spans="1:35">
      <c r="A146">
        <v>19.29</v>
      </c>
      <c r="B146" s="8">
        <v>0</v>
      </c>
      <c r="C146" s="9">
        <v>1</v>
      </c>
      <c r="D146" s="10">
        <f t="shared" si="27"/>
        <v>1</v>
      </c>
      <c r="E146">
        <f t="shared" si="28"/>
        <v>0</v>
      </c>
      <c r="F146">
        <f t="shared" si="29"/>
        <v>0.50471661321023198</v>
      </c>
      <c r="G146" s="8">
        <f t="shared" si="30"/>
        <v>0.50471661321023198</v>
      </c>
      <c r="H146" s="10">
        <f t="shared" si="31"/>
        <v>0.49528338678976802</v>
      </c>
      <c r="I146" s="8">
        <f t="shared" si="32"/>
        <v>-0.70262518166304289</v>
      </c>
      <c r="J146" s="10">
        <f t="shared" si="33"/>
        <v>0</v>
      </c>
      <c r="K146">
        <f t="shared" si="34"/>
        <v>1.0190461191957323</v>
      </c>
      <c r="AB146">
        <v>0.48932438650647397</v>
      </c>
      <c r="AC146">
        <v>1</v>
      </c>
      <c r="AD146">
        <v>0</v>
      </c>
      <c r="AE146">
        <f t="shared" si="38"/>
        <v>110</v>
      </c>
      <c r="AF146">
        <f t="shared" si="39"/>
        <v>41</v>
      </c>
      <c r="AG146">
        <f t="shared" si="35"/>
        <v>0.26666666666666672</v>
      </c>
      <c r="AH146">
        <f t="shared" si="36"/>
        <v>0.72666666666666668</v>
      </c>
      <c r="AI146">
        <f t="shared" si="37"/>
        <v>4.8444444444444758E-3</v>
      </c>
    </row>
    <row r="147" spans="1:35">
      <c r="A147">
        <v>19.309999999999999</v>
      </c>
      <c r="B147" s="8">
        <v>0</v>
      </c>
      <c r="C147" s="9">
        <v>1</v>
      </c>
      <c r="D147" s="10">
        <f t="shared" si="27"/>
        <v>1</v>
      </c>
      <c r="E147">
        <f t="shared" si="28"/>
        <v>0</v>
      </c>
      <c r="F147">
        <f t="shared" si="29"/>
        <v>0.50633683373787375</v>
      </c>
      <c r="G147" s="8">
        <f t="shared" si="30"/>
        <v>0.50633683373787375</v>
      </c>
      <c r="H147" s="10">
        <f t="shared" si="31"/>
        <v>0.49366316626212625</v>
      </c>
      <c r="I147" s="8">
        <f t="shared" si="32"/>
        <v>-0.70590184403123357</v>
      </c>
      <c r="J147" s="10">
        <f t="shared" si="33"/>
        <v>0</v>
      </c>
      <c r="K147">
        <f t="shared" si="34"/>
        <v>1.0256727022429257</v>
      </c>
      <c r="AB147">
        <v>0.50471661321023198</v>
      </c>
      <c r="AC147">
        <v>1</v>
      </c>
      <c r="AD147">
        <v>0</v>
      </c>
      <c r="AE147">
        <f t="shared" si="38"/>
        <v>111</v>
      </c>
      <c r="AF147">
        <f t="shared" si="39"/>
        <v>41</v>
      </c>
      <c r="AG147">
        <f t="shared" si="35"/>
        <v>0.26</v>
      </c>
      <c r="AH147">
        <f t="shared" si="36"/>
        <v>0.72666666666666668</v>
      </c>
      <c r="AI147">
        <f t="shared" si="37"/>
        <v>4.8444444444444758E-3</v>
      </c>
    </row>
    <row r="148" spans="1:35">
      <c r="A148">
        <v>19.32</v>
      </c>
      <c r="B148" s="8">
        <v>1</v>
      </c>
      <c r="C148" s="9">
        <v>0</v>
      </c>
      <c r="D148" s="10">
        <f t="shared" si="27"/>
        <v>1</v>
      </c>
      <c r="E148">
        <f t="shared" si="28"/>
        <v>1</v>
      </c>
      <c r="F148">
        <f t="shared" si="29"/>
        <v>0.50714689621898656</v>
      </c>
      <c r="G148" s="8">
        <f t="shared" si="30"/>
        <v>0.50714689621898656</v>
      </c>
      <c r="H148" s="10">
        <f t="shared" si="31"/>
        <v>0.49285310378101344</v>
      </c>
      <c r="I148" s="8">
        <f t="shared" si="32"/>
        <v>-0.67895458122423791</v>
      </c>
      <c r="J148" s="10">
        <f t="shared" si="33"/>
        <v>100</v>
      </c>
      <c r="K148">
        <f t="shared" si="34"/>
        <v>0.97181528163823949</v>
      </c>
      <c r="AB148">
        <v>0.50633683373787375</v>
      </c>
      <c r="AC148">
        <v>1</v>
      </c>
      <c r="AD148">
        <v>0</v>
      </c>
      <c r="AE148">
        <f t="shared" si="38"/>
        <v>112</v>
      </c>
      <c r="AF148">
        <f t="shared" si="39"/>
        <v>41</v>
      </c>
      <c r="AG148">
        <f t="shared" si="35"/>
        <v>0.2533333333333333</v>
      </c>
      <c r="AH148">
        <f t="shared" si="36"/>
        <v>0.72666666666666668</v>
      </c>
      <c r="AI148">
        <f t="shared" si="37"/>
        <v>0</v>
      </c>
    </row>
    <row r="149" spans="1:35">
      <c r="A149">
        <v>19.329999999999998</v>
      </c>
      <c r="B149" s="8">
        <v>1</v>
      </c>
      <c r="C149" s="9">
        <v>0</v>
      </c>
      <c r="D149" s="10">
        <f t="shared" si="27"/>
        <v>1</v>
      </c>
      <c r="E149">
        <f t="shared" si="28"/>
        <v>1</v>
      </c>
      <c r="F149">
        <f t="shared" si="29"/>
        <v>0.50795692117575419</v>
      </c>
      <c r="G149" s="8">
        <f t="shared" si="30"/>
        <v>0.50795692117575419</v>
      </c>
      <c r="H149" s="10">
        <f t="shared" si="31"/>
        <v>0.49204307882424581</v>
      </c>
      <c r="I149" s="8">
        <f t="shared" si="32"/>
        <v>-0.67735863583457878</v>
      </c>
      <c r="J149" s="10">
        <f t="shared" si="33"/>
        <v>100</v>
      </c>
      <c r="K149">
        <f t="shared" si="34"/>
        <v>0.96867088194275797</v>
      </c>
      <c r="AB149">
        <v>0.50714689621898656</v>
      </c>
      <c r="AC149">
        <v>0</v>
      </c>
      <c r="AD149">
        <v>1</v>
      </c>
      <c r="AE149">
        <f t="shared" si="38"/>
        <v>112</v>
      </c>
      <c r="AF149">
        <f t="shared" si="39"/>
        <v>42</v>
      </c>
      <c r="AG149">
        <f t="shared" si="35"/>
        <v>0.2533333333333333</v>
      </c>
      <c r="AH149">
        <f t="shared" si="36"/>
        <v>0.72</v>
      </c>
      <c r="AI149">
        <f t="shared" si="37"/>
        <v>0</v>
      </c>
    </row>
    <row r="150" spans="1:35">
      <c r="A150">
        <v>19.38</v>
      </c>
      <c r="B150" s="8">
        <v>1</v>
      </c>
      <c r="C150" s="9">
        <v>0</v>
      </c>
      <c r="D150" s="10">
        <f t="shared" si="27"/>
        <v>1</v>
      </c>
      <c r="E150">
        <f t="shared" si="28"/>
        <v>1</v>
      </c>
      <c r="F150">
        <f t="shared" si="29"/>
        <v>0.51200633434402065</v>
      </c>
      <c r="G150" s="8">
        <f t="shared" si="30"/>
        <v>0.51200633434402065</v>
      </c>
      <c r="H150" s="10">
        <f t="shared" si="31"/>
        <v>0.48799366565597935</v>
      </c>
      <c r="I150" s="8">
        <f t="shared" si="32"/>
        <v>-0.66941828225349365</v>
      </c>
      <c r="J150" s="10">
        <f t="shared" si="33"/>
        <v>100</v>
      </c>
      <c r="K150">
        <f t="shared" si="34"/>
        <v>0.9531008366941276</v>
      </c>
      <c r="AB150">
        <v>0.50795692117575419</v>
      </c>
      <c r="AC150">
        <v>0</v>
      </c>
      <c r="AD150">
        <v>1</v>
      </c>
      <c r="AE150">
        <f t="shared" si="38"/>
        <v>112</v>
      </c>
      <c r="AF150">
        <f t="shared" si="39"/>
        <v>43</v>
      </c>
      <c r="AG150">
        <f t="shared" si="35"/>
        <v>0.2533333333333333</v>
      </c>
      <c r="AH150">
        <f t="shared" si="36"/>
        <v>0.71333333333333337</v>
      </c>
      <c r="AI150">
        <f t="shared" si="37"/>
        <v>0</v>
      </c>
    </row>
    <row r="151" spans="1:35">
      <c r="A151">
        <v>19.399999999999999</v>
      </c>
      <c r="B151" s="8">
        <v>0</v>
      </c>
      <c r="C151" s="9">
        <v>1</v>
      </c>
      <c r="D151" s="10">
        <f t="shared" si="27"/>
        <v>1</v>
      </c>
      <c r="E151">
        <f t="shared" si="28"/>
        <v>0</v>
      </c>
      <c r="F151">
        <f t="shared" si="29"/>
        <v>0.51362568823409616</v>
      </c>
      <c r="G151" s="8">
        <f t="shared" si="30"/>
        <v>0.51362568823409616</v>
      </c>
      <c r="H151" s="10">
        <f t="shared" si="31"/>
        <v>0.48637431176590384</v>
      </c>
      <c r="I151" s="8">
        <f t="shared" si="32"/>
        <v>-0.72077676270611757</v>
      </c>
      <c r="J151" s="10">
        <f t="shared" si="33"/>
        <v>0</v>
      </c>
      <c r="K151">
        <f t="shared" si="34"/>
        <v>1.0560296376863518</v>
      </c>
      <c r="AB151">
        <v>0.51200633434402065</v>
      </c>
      <c r="AC151">
        <v>0</v>
      </c>
      <c r="AD151">
        <v>1</v>
      </c>
      <c r="AE151">
        <f t="shared" si="38"/>
        <v>112</v>
      </c>
      <c r="AF151">
        <f t="shared" si="39"/>
        <v>44</v>
      </c>
      <c r="AG151">
        <f t="shared" si="35"/>
        <v>0.2533333333333333</v>
      </c>
      <c r="AH151">
        <f t="shared" si="36"/>
        <v>0.70666666666666667</v>
      </c>
      <c r="AI151">
        <f t="shared" si="37"/>
        <v>4.7111111111110627E-3</v>
      </c>
    </row>
    <row r="152" spans="1:35">
      <c r="A152">
        <v>19.46</v>
      </c>
      <c r="B152" s="8">
        <v>0</v>
      </c>
      <c r="C152" s="9">
        <v>1</v>
      </c>
      <c r="D152" s="10">
        <f t="shared" si="27"/>
        <v>1</v>
      </c>
      <c r="E152">
        <f t="shared" si="28"/>
        <v>0</v>
      </c>
      <c r="F152">
        <f t="shared" si="29"/>
        <v>0.51848189818461821</v>
      </c>
      <c r="G152" s="8">
        <f t="shared" si="30"/>
        <v>0.51848189818461821</v>
      </c>
      <c r="H152" s="10">
        <f t="shared" si="31"/>
        <v>0.48151810181538179</v>
      </c>
      <c r="I152" s="8">
        <f t="shared" si="32"/>
        <v>-0.73081145381846402</v>
      </c>
      <c r="J152" s="10">
        <f t="shared" si="33"/>
        <v>0</v>
      </c>
      <c r="K152">
        <f t="shared" si="34"/>
        <v>1.0767651231176532</v>
      </c>
      <c r="AB152">
        <v>0.51362568823409616</v>
      </c>
      <c r="AC152">
        <v>1</v>
      </c>
      <c r="AD152">
        <v>0</v>
      </c>
      <c r="AE152">
        <f t="shared" si="38"/>
        <v>113</v>
      </c>
      <c r="AF152">
        <f t="shared" si="39"/>
        <v>44</v>
      </c>
      <c r="AG152">
        <f t="shared" si="35"/>
        <v>0.2466666666666667</v>
      </c>
      <c r="AH152">
        <f t="shared" si="36"/>
        <v>0.70666666666666667</v>
      </c>
      <c r="AI152">
        <f t="shared" si="37"/>
        <v>4.7111111111111416E-3</v>
      </c>
    </row>
    <row r="153" spans="1:35">
      <c r="A153">
        <v>19.48</v>
      </c>
      <c r="B153" s="8">
        <v>1</v>
      </c>
      <c r="C153" s="9">
        <v>0</v>
      </c>
      <c r="D153" s="10">
        <f t="shared" si="27"/>
        <v>1</v>
      </c>
      <c r="E153">
        <f t="shared" si="28"/>
        <v>1</v>
      </c>
      <c r="F153">
        <f t="shared" si="29"/>
        <v>0.52009990460417166</v>
      </c>
      <c r="G153" s="8">
        <f t="shared" si="30"/>
        <v>0.52009990460417166</v>
      </c>
      <c r="H153" s="10">
        <f t="shared" si="31"/>
        <v>0.47990009539582834</v>
      </c>
      <c r="I153" s="8">
        <f t="shared" si="32"/>
        <v>-0.65373436162137044</v>
      </c>
      <c r="J153" s="10">
        <f t="shared" si="33"/>
        <v>100</v>
      </c>
      <c r="K153">
        <f t="shared" si="34"/>
        <v>0.92270752435738701</v>
      </c>
      <c r="AB153">
        <v>0.51848189818461821</v>
      </c>
      <c r="AC153">
        <v>1</v>
      </c>
      <c r="AD153">
        <v>0</v>
      </c>
      <c r="AE153">
        <f t="shared" si="38"/>
        <v>114</v>
      </c>
      <c r="AF153">
        <f t="shared" si="39"/>
        <v>44</v>
      </c>
      <c r="AG153">
        <f t="shared" si="35"/>
        <v>0.24</v>
      </c>
      <c r="AH153">
        <f t="shared" si="36"/>
        <v>0.70666666666666667</v>
      </c>
      <c r="AI153">
        <f t="shared" si="37"/>
        <v>0</v>
      </c>
    </row>
    <row r="154" spans="1:35">
      <c r="A154">
        <v>19.559999999999999</v>
      </c>
      <c r="B154" s="8">
        <v>0</v>
      </c>
      <c r="C154" s="9">
        <v>1</v>
      </c>
      <c r="D154" s="10">
        <f t="shared" si="27"/>
        <v>1</v>
      </c>
      <c r="E154">
        <f t="shared" si="28"/>
        <v>0</v>
      </c>
      <c r="F154">
        <f t="shared" si="29"/>
        <v>0.52656737711988433</v>
      </c>
      <c r="G154" s="8">
        <f t="shared" si="30"/>
        <v>0.52656737711988433</v>
      </c>
      <c r="H154" s="10">
        <f t="shared" si="31"/>
        <v>0.47343262288011567</v>
      </c>
      <c r="I154" s="8">
        <f t="shared" si="32"/>
        <v>-0.74774567240475576</v>
      </c>
      <c r="J154" s="10">
        <f t="shared" si="33"/>
        <v>0</v>
      </c>
      <c r="K154">
        <f t="shared" si="34"/>
        <v>1.1122329803056763</v>
      </c>
      <c r="AB154">
        <v>0.52009990460417166</v>
      </c>
      <c r="AC154">
        <v>0</v>
      </c>
      <c r="AD154">
        <v>1</v>
      </c>
      <c r="AE154">
        <f t="shared" si="38"/>
        <v>114</v>
      </c>
      <c r="AF154">
        <f t="shared" si="39"/>
        <v>45</v>
      </c>
      <c r="AG154">
        <f t="shared" si="35"/>
        <v>0.24</v>
      </c>
      <c r="AH154">
        <f t="shared" si="36"/>
        <v>0.7</v>
      </c>
      <c r="AI154">
        <f t="shared" si="37"/>
        <v>4.6666666666666965E-3</v>
      </c>
    </row>
    <row r="155" spans="1:35">
      <c r="A155">
        <v>19.63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0.53221918583319539</v>
      </c>
      <c r="G155" s="8">
        <f t="shared" si="30"/>
        <v>0.53221918583319539</v>
      </c>
      <c r="H155" s="10">
        <f t="shared" si="31"/>
        <v>0.46778081416680461</v>
      </c>
      <c r="I155" s="8">
        <f t="shared" si="32"/>
        <v>-0.63069987104475145</v>
      </c>
      <c r="J155" s="10">
        <f t="shared" si="33"/>
        <v>100</v>
      </c>
      <c r="K155">
        <f t="shared" si="34"/>
        <v>0.87892512449450355</v>
      </c>
      <c r="AB155">
        <v>0.52656737711988433</v>
      </c>
      <c r="AC155">
        <v>1</v>
      </c>
      <c r="AD155">
        <v>0</v>
      </c>
      <c r="AE155">
        <f t="shared" si="38"/>
        <v>115</v>
      </c>
      <c r="AF155">
        <f t="shared" si="39"/>
        <v>45</v>
      </c>
      <c r="AG155">
        <f t="shared" si="35"/>
        <v>0.23333333333333328</v>
      </c>
      <c r="AH155">
        <f t="shared" si="36"/>
        <v>0.7</v>
      </c>
      <c r="AI155">
        <f t="shared" si="37"/>
        <v>0</v>
      </c>
    </row>
    <row r="156" spans="1:35">
      <c r="A156">
        <v>19.649999999999999</v>
      </c>
      <c r="B156" s="8">
        <v>1</v>
      </c>
      <c r="C156" s="9">
        <v>1</v>
      </c>
      <c r="D156" s="10">
        <f t="shared" si="27"/>
        <v>2</v>
      </c>
      <c r="E156">
        <f t="shared" si="28"/>
        <v>0.5</v>
      </c>
      <c r="F156">
        <f t="shared" si="29"/>
        <v>0.53383253471334702</v>
      </c>
      <c r="G156" s="8">
        <f t="shared" si="30"/>
        <v>1.067665069426694</v>
      </c>
      <c r="H156" s="10">
        <f t="shared" si="31"/>
        <v>0.93233493057330596</v>
      </c>
      <c r="I156" s="8">
        <f t="shared" si="32"/>
        <v>-1.3908834364577427</v>
      </c>
      <c r="J156" s="10">
        <f t="shared" si="33"/>
        <v>50</v>
      </c>
      <c r="K156">
        <f t="shared" si="34"/>
        <v>9.1992425398695413E-3</v>
      </c>
      <c r="AB156">
        <v>0.53221918583319539</v>
      </c>
      <c r="AC156">
        <v>0</v>
      </c>
      <c r="AD156">
        <v>1</v>
      </c>
      <c r="AE156">
        <f t="shared" si="38"/>
        <v>115</v>
      </c>
      <c r="AF156">
        <f t="shared" si="39"/>
        <v>46</v>
      </c>
      <c r="AG156">
        <f t="shared" si="35"/>
        <v>0.23333333333333328</v>
      </c>
      <c r="AH156">
        <f t="shared" si="36"/>
        <v>0.69333333333333336</v>
      </c>
      <c r="AI156">
        <f t="shared" si="37"/>
        <v>4.6222222222221752E-3</v>
      </c>
    </row>
    <row r="157" spans="1:35">
      <c r="A157">
        <v>19.66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0.53463894595518591</v>
      </c>
      <c r="G157" s="8">
        <f t="shared" si="30"/>
        <v>0.53463894595518591</v>
      </c>
      <c r="H157" s="10">
        <f t="shared" si="31"/>
        <v>0.46536105404481409</v>
      </c>
      <c r="I157" s="8">
        <f t="shared" si="32"/>
        <v>-0.62616362728510777</v>
      </c>
      <c r="J157" s="10">
        <f t="shared" si="33"/>
        <v>100</v>
      </c>
      <c r="K157">
        <f t="shared" si="34"/>
        <v>0.87042116472341924</v>
      </c>
      <c r="AB157">
        <v>0.53383253471334702</v>
      </c>
      <c r="AC157">
        <v>1</v>
      </c>
      <c r="AD157">
        <v>1</v>
      </c>
      <c r="AE157">
        <f t="shared" si="38"/>
        <v>116</v>
      </c>
      <c r="AF157">
        <f t="shared" si="39"/>
        <v>47</v>
      </c>
      <c r="AG157">
        <f t="shared" si="35"/>
        <v>0.22666666666666668</v>
      </c>
      <c r="AH157">
        <f t="shared" si="36"/>
        <v>0.68666666666666665</v>
      </c>
      <c r="AI157">
        <f t="shared" si="37"/>
        <v>0</v>
      </c>
    </row>
    <row r="158" spans="1:35">
      <c r="A158">
        <v>19.670000000000002</v>
      </c>
      <c r="B158" s="8">
        <v>1</v>
      </c>
      <c r="C158" s="9">
        <v>0</v>
      </c>
      <c r="D158" s="10">
        <f t="shared" si="27"/>
        <v>1</v>
      </c>
      <c r="E158">
        <f t="shared" si="28"/>
        <v>1</v>
      </c>
      <c r="F158">
        <f t="shared" si="29"/>
        <v>0.53544517616322107</v>
      </c>
      <c r="G158" s="8">
        <f t="shared" si="30"/>
        <v>0.53544517616322107</v>
      </c>
      <c r="H158" s="10">
        <f t="shared" si="31"/>
        <v>0.46455482383677893</v>
      </c>
      <c r="I158" s="8">
        <f t="shared" si="32"/>
        <v>-0.62465677311556467</v>
      </c>
      <c r="J158" s="10">
        <f t="shared" si="33"/>
        <v>100</v>
      </c>
      <c r="K158">
        <f t="shared" si="34"/>
        <v>0.86760483522437704</v>
      </c>
      <c r="AB158">
        <v>0.53463894595518591</v>
      </c>
      <c r="AC158">
        <v>0</v>
      </c>
      <c r="AD158">
        <v>1</v>
      </c>
      <c r="AE158">
        <f t="shared" si="38"/>
        <v>116</v>
      </c>
      <c r="AF158">
        <f t="shared" si="39"/>
        <v>48</v>
      </c>
      <c r="AG158">
        <f t="shared" si="35"/>
        <v>0.22666666666666668</v>
      </c>
      <c r="AH158">
        <f t="shared" si="36"/>
        <v>0.67999999999999994</v>
      </c>
      <c r="AI158">
        <f t="shared" si="37"/>
        <v>0</v>
      </c>
    </row>
    <row r="159" spans="1:35">
      <c r="A159">
        <v>19.73</v>
      </c>
      <c r="B159" s="8">
        <v>0</v>
      </c>
      <c r="C159" s="9">
        <v>1</v>
      </c>
      <c r="D159" s="10">
        <f t="shared" si="27"/>
        <v>1</v>
      </c>
      <c r="E159">
        <f t="shared" si="28"/>
        <v>0</v>
      </c>
      <c r="F159">
        <f t="shared" si="29"/>
        <v>0.54027852237054241</v>
      </c>
      <c r="G159" s="8">
        <f t="shared" si="30"/>
        <v>0.54027852237054241</v>
      </c>
      <c r="H159" s="10">
        <f t="shared" si="31"/>
        <v>0.45972147762945759</v>
      </c>
      <c r="I159" s="8">
        <f t="shared" si="32"/>
        <v>-0.77713445629232725</v>
      </c>
      <c r="J159" s="10">
        <f t="shared" si="33"/>
        <v>0</v>
      </c>
      <c r="K159">
        <f t="shared" si="34"/>
        <v>1.1752301092315183</v>
      </c>
      <c r="AB159">
        <v>0.53544517616322107</v>
      </c>
      <c r="AC159">
        <v>0</v>
      </c>
      <c r="AD159">
        <v>1</v>
      </c>
      <c r="AE159">
        <f t="shared" si="38"/>
        <v>116</v>
      </c>
      <c r="AF159">
        <f t="shared" si="39"/>
        <v>49</v>
      </c>
      <c r="AG159">
        <f t="shared" si="35"/>
        <v>0.22666666666666668</v>
      </c>
      <c r="AH159">
        <f t="shared" si="36"/>
        <v>0.67333333333333334</v>
      </c>
      <c r="AI159">
        <f t="shared" si="37"/>
        <v>4.4888888888889181E-3</v>
      </c>
    </row>
    <row r="160" spans="1:35">
      <c r="A160">
        <v>19.760000000000002</v>
      </c>
      <c r="B160" s="8">
        <v>0</v>
      </c>
      <c r="C160" s="9">
        <v>1</v>
      </c>
      <c r="D160" s="10">
        <f t="shared" si="27"/>
        <v>1</v>
      </c>
      <c r="E160">
        <f t="shared" si="28"/>
        <v>0</v>
      </c>
      <c r="F160">
        <f t="shared" si="29"/>
        <v>0.54269241452435779</v>
      </c>
      <c r="G160" s="8">
        <f t="shared" si="30"/>
        <v>0.54269241452435779</v>
      </c>
      <c r="H160" s="10">
        <f t="shared" si="31"/>
        <v>0.45730758547564221</v>
      </c>
      <c r="I160" s="8">
        <f t="shared" si="32"/>
        <v>-0.7823990609296938</v>
      </c>
      <c r="J160" s="10">
        <f t="shared" si="33"/>
        <v>0</v>
      </c>
      <c r="K160">
        <f t="shared" si="34"/>
        <v>1.186712033127348</v>
      </c>
      <c r="AB160">
        <v>0.54027852237054241</v>
      </c>
      <c r="AC160">
        <v>1</v>
      </c>
      <c r="AD160">
        <v>0</v>
      </c>
      <c r="AE160">
        <f t="shared" si="38"/>
        <v>117</v>
      </c>
      <c r="AF160">
        <f t="shared" si="39"/>
        <v>49</v>
      </c>
      <c r="AG160">
        <f t="shared" si="35"/>
        <v>0.21999999999999997</v>
      </c>
      <c r="AH160">
        <f t="shared" si="36"/>
        <v>0.67333333333333334</v>
      </c>
      <c r="AI160">
        <f t="shared" si="37"/>
        <v>4.4888888888888426E-3</v>
      </c>
    </row>
    <row r="161" spans="1:35">
      <c r="A161">
        <v>19.77</v>
      </c>
      <c r="B161" s="8">
        <v>1</v>
      </c>
      <c r="C161" s="9">
        <v>0</v>
      </c>
      <c r="D161" s="10">
        <f t="shared" si="27"/>
        <v>1</v>
      </c>
      <c r="E161">
        <f t="shared" si="28"/>
        <v>1</v>
      </c>
      <c r="F161">
        <f t="shared" si="29"/>
        <v>0.54349660562504098</v>
      </c>
      <c r="G161" s="8">
        <f t="shared" si="30"/>
        <v>0.54349660562504098</v>
      </c>
      <c r="H161" s="10">
        <f t="shared" si="31"/>
        <v>0.45650339437495902</v>
      </c>
      <c r="I161" s="8">
        <f t="shared" si="32"/>
        <v>-0.60973181784048414</v>
      </c>
      <c r="J161" s="10">
        <f t="shared" si="33"/>
        <v>100</v>
      </c>
      <c r="K161">
        <f t="shared" si="34"/>
        <v>0.83993789409220576</v>
      </c>
      <c r="AB161">
        <v>0.54269241452435779</v>
      </c>
      <c r="AC161">
        <v>1</v>
      </c>
      <c r="AD161">
        <v>0</v>
      </c>
      <c r="AE161">
        <f t="shared" si="38"/>
        <v>118</v>
      </c>
      <c r="AF161">
        <f t="shared" si="39"/>
        <v>49</v>
      </c>
      <c r="AG161">
        <f t="shared" si="35"/>
        <v>0.21333333333333337</v>
      </c>
      <c r="AH161">
        <f t="shared" si="36"/>
        <v>0.67333333333333334</v>
      </c>
      <c r="AI161">
        <f t="shared" si="37"/>
        <v>0</v>
      </c>
    </row>
    <row r="162" spans="1:35">
      <c r="A162">
        <v>19.82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0.54751407829849486</v>
      </c>
      <c r="G162" s="8">
        <f t="shared" si="30"/>
        <v>0.54751407829849486</v>
      </c>
      <c r="H162" s="10">
        <f t="shared" si="31"/>
        <v>0.45248592170150514</v>
      </c>
      <c r="I162" s="8">
        <f t="shared" si="32"/>
        <v>-0.60236710383486969</v>
      </c>
      <c r="J162" s="10">
        <f t="shared" si="33"/>
        <v>100</v>
      </c>
      <c r="K162">
        <f t="shared" si="34"/>
        <v>0.82643705365109887</v>
      </c>
      <c r="AB162">
        <v>0.54349660562504098</v>
      </c>
      <c r="AC162">
        <v>0</v>
      </c>
      <c r="AD162">
        <v>1</v>
      </c>
      <c r="AE162">
        <f t="shared" si="38"/>
        <v>118</v>
      </c>
      <c r="AF162">
        <f t="shared" si="39"/>
        <v>50</v>
      </c>
      <c r="AG162">
        <f t="shared" si="35"/>
        <v>0.21333333333333337</v>
      </c>
      <c r="AH162">
        <f t="shared" si="36"/>
        <v>0.66666666666666674</v>
      </c>
      <c r="AI162">
        <f t="shared" si="37"/>
        <v>0</v>
      </c>
    </row>
    <row r="163" spans="1:35">
      <c r="A163">
        <v>19.829999999999998</v>
      </c>
      <c r="B163" s="8">
        <v>1</v>
      </c>
      <c r="C163" s="9">
        <v>0</v>
      </c>
      <c r="D163" s="10">
        <f t="shared" si="27"/>
        <v>1</v>
      </c>
      <c r="E163">
        <f t="shared" si="28"/>
        <v>1</v>
      </c>
      <c r="F163">
        <f t="shared" si="29"/>
        <v>0.54831684746457932</v>
      </c>
      <c r="G163" s="8">
        <f t="shared" si="30"/>
        <v>0.54831684746457932</v>
      </c>
      <c r="H163" s="10">
        <f t="shared" si="31"/>
        <v>0.45168315253542068</v>
      </c>
      <c r="I163" s="8">
        <f t="shared" si="32"/>
        <v>-0.60090197031688919</v>
      </c>
      <c r="J163" s="10">
        <f t="shared" si="33"/>
        <v>100</v>
      </c>
      <c r="K163">
        <f t="shared" si="34"/>
        <v>0.82376303887798918</v>
      </c>
      <c r="AB163">
        <v>0.54751407829849486</v>
      </c>
      <c r="AC163">
        <v>0</v>
      </c>
      <c r="AD163">
        <v>1</v>
      </c>
      <c r="AE163">
        <f t="shared" si="38"/>
        <v>118</v>
      </c>
      <c r="AF163">
        <f t="shared" si="39"/>
        <v>51</v>
      </c>
      <c r="AG163">
        <f t="shared" si="35"/>
        <v>0.21333333333333337</v>
      </c>
      <c r="AH163">
        <f t="shared" si="36"/>
        <v>0.65999999999999992</v>
      </c>
      <c r="AI163">
        <f t="shared" si="37"/>
        <v>0</v>
      </c>
    </row>
    <row r="164" spans="1:35">
      <c r="A164">
        <v>19.86</v>
      </c>
      <c r="B164" s="8">
        <v>0</v>
      </c>
      <c r="C164" s="9">
        <v>1</v>
      </c>
      <c r="D164" s="10">
        <f t="shared" si="27"/>
        <v>1</v>
      </c>
      <c r="E164">
        <f t="shared" si="28"/>
        <v>0</v>
      </c>
      <c r="F164">
        <f t="shared" si="29"/>
        <v>0.55072363038784788</v>
      </c>
      <c r="G164" s="8">
        <f t="shared" si="30"/>
        <v>0.55072363038784788</v>
      </c>
      <c r="H164" s="10">
        <f t="shared" si="31"/>
        <v>0.44927636961215212</v>
      </c>
      <c r="I164" s="8">
        <f t="shared" si="32"/>
        <v>-0.80011705807467504</v>
      </c>
      <c r="J164" s="10">
        <f t="shared" si="33"/>
        <v>0</v>
      </c>
      <c r="K164">
        <f t="shared" si="34"/>
        <v>1.2258014612771029</v>
      </c>
      <c r="AB164">
        <v>0.54831684746457932</v>
      </c>
      <c r="AC164">
        <v>0</v>
      </c>
      <c r="AD164">
        <v>1</v>
      </c>
      <c r="AE164">
        <f t="shared" si="38"/>
        <v>118</v>
      </c>
      <c r="AF164">
        <f t="shared" si="39"/>
        <v>52</v>
      </c>
      <c r="AG164">
        <f t="shared" si="35"/>
        <v>0.21333333333333337</v>
      </c>
      <c r="AH164">
        <f t="shared" si="36"/>
        <v>0.65333333333333332</v>
      </c>
      <c r="AI164">
        <f t="shared" si="37"/>
        <v>4.3555555555555838E-3</v>
      </c>
    </row>
    <row r="165" spans="1:35">
      <c r="A165">
        <v>19.940000000000001</v>
      </c>
      <c r="B165" s="8">
        <v>0</v>
      </c>
      <c r="C165" s="9">
        <v>1</v>
      </c>
      <c r="D165" s="10">
        <f t="shared" si="27"/>
        <v>1</v>
      </c>
      <c r="E165">
        <f t="shared" si="28"/>
        <v>0</v>
      </c>
      <c r="F165">
        <f t="shared" si="29"/>
        <v>0.55712981997729061</v>
      </c>
      <c r="G165" s="8">
        <f t="shared" si="30"/>
        <v>0.55712981997729061</v>
      </c>
      <c r="H165" s="10">
        <f t="shared" si="31"/>
        <v>0.44287018002270939</v>
      </c>
      <c r="I165" s="8">
        <f t="shared" si="32"/>
        <v>-0.81447859923656785</v>
      </c>
      <c r="J165" s="10">
        <f t="shared" si="33"/>
        <v>0</v>
      </c>
      <c r="K165">
        <f t="shared" si="34"/>
        <v>1.25799804346439</v>
      </c>
      <c r="AB165">
        <v>0.55072363038784788</v>
      </c>
      <c r="AC165">
        <v>1</v>
      </c>
      <c r="AD165">
        <v>0</v>
      </c>
      <c r="AE165">
        <f t="shared" si="38"/>
        <v>119</v>
      </c>
      <c r="AF165">
        <f t="shared" si="39"/>
        <v>52</v>
      </c>
      <c r="AG165">
        <f t="shared" si="35"/>
        <v>0.20666666666666667</v>
      </c>
      <c r="AH165">
        <f t="shared" si="36"/>
        <v>0.65333333333333332</v>
      </c>
      <c r="AI165">
        <f t="shared" si="37"/>
        <v>4.3555555555555838E-3</v>
      </c>
    </row>
    <row r="166" spans="1:35">
      <c r="A166">
        <v>19.96</v>
      </c>
      <c r="B166" s="8">
        <v>0</v>
      </c>
      <c r="C166" s="9">
        <v>1</v>
      </c>
      <c r="D166" s="10">
        <f t="shared" si="27"/>
        <v>1</v>
      </c>
      <c r="E166">
        <f t="shared" si="28"/>
        <v>0</v>
      </c>
      <c r="F166">
        <f t="shared" si="29"/>
        <v>0.55872848731327407</v>
      </c>
      <c r="G166" s="8">
        <f t="shared" si="30"/>
        <v>0.55872848731327407</v>
      </c>
      <c r="H166" s="10">
        <f t="shared" si="31"/>
        <v>0.44127151268672593</v>
      </c>
      <c r="I166" s="8">
        <f t="shared" si="32"/>
        <v>-0.81809491795881506</v>
      </c>
      <c r="J166" s="10">
        <f t="shared" si="33"/>
        <v>0</v>
      </c>
      <c r="K166">
        <f t="shared" si="34"/>
        <v>1.2661784666574092</v>
      </c>
      <c r="AB166">
        <v>0.55712981997729061</v>
      </c>
      <c r="AC166">
        <v>1</v>
      </c>
      <c r="AD166">
        <v>0</v>
      </c>
      <c r="AE166">
        <f t="shared" si="38"/>
        <v>120</v>
      </c>
      <c r="AF166">
        <f t="shared" si="39"/>
        <v>52</v>
      </c>
      <c r="AG166">
        <f t="shared" si="35"/>
        <v>0.19999999999999996</v>
      </c>
      <c r="AH166">
        <f t="shared" si="36"/>
        <v>0.65333333333333332</v>
      </c>
      <c r="AI166">
        <f t="shared" si="37"/>
        <v>4.355555555555511E-3</v>
      </c>
    </row>
    <row r="167" spans="1:35">
      <c r="A167">
        <v>19.98</v>
      </c>
      <c r="B167" s="8">
        <v>2</v>
      </c>
      <c r="C167" s="9">
        <v>0</v>
      </c>
      <c r="D167" s="10">
        <f t="shared" si="27"/>
        <v>2</v>
      </c>
      <c r="E167">
        <f t="shared" si="28"/>
        <v>1</v>
      </c>
      <c r="F167">
        <f t="shared" si="29"/>
        <v>0.56032593802163666</v>
      </c>
      <c r="G167" s="8">
        <f t="shared" si="30"/>
        <v>1.1206518760432733</v>
      </c>
      <c r="H167" s="10">
        <f t="shared" si="31"/>
        <v>0.87934812395672668</v>
      </c>
      <c r="I167" s="8">
        <f t="shared" si="32"/>
        <v>-1.1584732647729672</v>
      </c>
      <c r="J167" s="10">
        <f t="shared" si="33"/>
        <v>100</v>
      </c>
      <c r="K167">
        <f t="shared" si="34"/>
        <v>1.5693510942246816</v>
      </c>
      <c r="AB167">
        <v>0.55872848731327407</v>
      </c>
      <c r="AC167">
        <v>1</v>
      </c>
      <c r="AD167">
        <v>0</v>
      </c>
      <c r="AE167">
        <f t="shared" si="38"/>
        <v>121</v>
      </c>
      <c r="AF167">
        <f t="shared" si="39"/>
        <v>52</v>
      </c>
      <c r="AG167">
        <f t="shared" si="35"/>
        <v>0.19333333333333336</v>
      </c>
      <c r="AH167">
        <f t="shared" si="36"/>
        <v>0.65333333333333332</v>
      </c>
      <c r="AI167">
        <f t="shared" si="37"/>
        <v>0</v>
      </c>
    </row>
    <row r="168" spans="1:35">
      <c r="A168">
        <v>20.010000000000002</v>
      </c>
      <c r="B168" s="8">
        <v>1</v>
      </c>
      <c r="C168" s="9">
        <v>0</v>
      </c>
      <c r="D168" s="10">
        <f t="shared" si="27"/>
        <v>1</v>
      </c>
      <c r="E168">
        <f t="shared" si="28"/>
        <v>1</v>
      </c>
      <c r="F168">
        <f t="shared" si="29"/>
        <v>0.5627197626531576</v>
      </c>
      <c r="G168" s="8">
        <f t="shared" si="30"/>
        <v>0.5627197626531576</v>
      </c>
      <c r="H168" s="10">
        <f t="shared" si="31"/>
        <v>0.4372802373468424</v>
      </c>
      <c r="I168" s="8">
        <f t="shared" si="32"/>
        <v>-0.5749735320415309</v>
      </c>
      <c r="J168" s="10">
        <f t="shared" si="33"/>
        <v>100</v>
      </c>
      <c r="K168">
        <f t="shared" si="34"/>
        <v>0.7770834905195394</v>
      </c>
      <c r="AB168">
        <v>0.56032593802163666</v>
      </c>
      <c r="AC168">
        <v>0</v>
      </c>
      <c r="AD168">
        <v>2</v>
      </c>
      <c r="AE168">
        <f t="shared" si="38"/>
        <v>121</v>
      </c>
      <c r="AF168">
        <f t="shared" si="39"/>
        <v>54</v>
      </c>
      <c r="AG168">
        <f t="shared" si="35"/>
        <v>0.19333333333333336</v>
      </c>
      <c r="AH168">
        <f t="shared" si="36"/>
        <v>0.64</v>
      </c>
      <c r="AI168">
        <f t="shared" si="37"/>
        <v>0</v>
      </c>
    </row>
    <row r="169" spans="1:35">
      <c r="A169">
        <v>20.11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0.57067750337672341</v>
      </c>
      <c r="G169" s="8">
        <f t="shared" si="30"/>
        <v>0.57067750337672341</v>
      </c>
      <c r="H169" s="10">
        <f t="shared" si="31"/>
        <v>0.42932249662327659</v>
      </c>
      <c r="I169" s="8">
        <f t="shared" si="32"/>
        <v>-0.56093102156684349</v>
      </c>
      <c r="J169" s="10">
        <f t="shared" si="33"/>
        <v>100</v>
      </c>
      <c r="K169">
        <f t="shared" si="34"/>
        <v>0.75230317312835515</v>
      </c>
      <c r="AB169">
        <v>0.5627197626531576</v>
      </c>
      <c r="AC169">
        <v>0</v>
      </c>
      <c r="AD169">
        <v>1</v>
      </c>
      <c r="AE169">
        <f t="shared" si="38"/>
        <v>121</v>
      </c>
      <c r="AF169">
        <f t="shared" si="39"/>
        <v>55</v>
      </c>
      <c r="AG169">
        <f t="shared" si="35"/>
        <v>0.19333333333333336</v>
      </c>
      <c r="AH169">
        <f t="shared" si="36"/>
        <v>0.6333333333333333</v>
      </c>
      <c r="AI169">
        <f t="shared" si="37"/>
        <v>0</v>
      </c>
    </row>
    <row r="170" spans="1:35">
      <c r="A170">
        <v>20.13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0.57226481258992734</v>
      </c>
      <c r="G170" s="8">
        <f t="shared" si="30"/>
        <v>0.57226481258992734</v>
      </c>
      <c r="H170" s="10">
        <f t="shared" si="31"/>
        <v>0.42773518741007266</v>
      </c>
      <c r="I170" s="8">
        <f t="shared" si="32"/>
        <v>-0.55815343566152731</v>
      </c>
      <c r="J170" s="10">
        <f t="shared" si="33"/>
        <v>100</v>
      </c>
      <c r="K170">
        <f t="shared" si="34"/>
        <v>0.74744275377381708</v>
      </c>
      <c r="AB170">
        <v>0.57067750337672341</v>
      </c>
      <c r="AC170">
        <v>0</v>
      </c>
      <c r="AD170">
        <v>1</v>
      </c>
      <c r="AE170">
        <f t="shared" si="38"/>
        <v>121</v>
      </c>
      <c r="AF170">
        <f t="shared" si="39"/>
        <v>56</v>
      </c>
      <c r="AG170">
        <f t="shared" si="35"/>
        <v>0.19333333333333336</v>
      </c>
      <c r="AH170">
        <f t="shared" si="36"/>
        <v>0.62666666666666671</v>
      </c>
      <c r="AI170">
        <f t="shared" si="37"/>
        <v>0</v>
      </c>
    </row>
    <row r="171" spans="1:35">
      <c r="A171">
        <v>20.18</v>
      </c>
      <c r="B171" s="8">
        <v>0</v>
      </c>
      <c r="C171" s="9">
        <v>1</v>
      </c>
      <c r="D171" s="10">
        <f t="shared" si="27"/>
        <v>1</v>
      </c>
      <c r="E171">
        <f t="shared" si="28"/>
        <v>0</v>
      </c>
      <c r="F171">
        <f t="shared" si="29"/>
        <v>0.57622651497284683</v>
      </c>
      <c r="G171" s="8">
        <f t="shared" si="30"/>
        <v>0.57622651497284683</v>
      </c>
      <c r="H171" s="10">
        <f t="shared" si="31"/>
        <v>0.42377348502715317</v>
      </c>
      <c r="I171" s="8">
        <f t="shared" si="32"/>
        <v>-0.85855619993022658</v>
      </c>
      <c r="J171" s="10">
        <f t="shared" si="33"/>
        <v>0</v>
      </c>
      <c r="K171">
        <f t="shared" si="34"/>
        <v>1.3597512240198919</v>
      </c>
      <c r="AB171">
        <v>0.57226481258992734</v>
      </c>
      <c r="AC171">
        <v>0</v>
      </c>
      <c r="AD171">
        <v>1</v>
      </c>
      <c r="AE171">
        <f t="shared" si="38"/>
        <v>121</v>
      </c>
      <c r="AF171">
        <f t="shared" si="39"/>
        <v>57</v>
      </c>
      <c r="AG171">
        <f t="shared" si="35"/>
        <v>0.19333333333333336</v>
      </c>
      <c r="AH171">
        <f t="shared" si="36"/>
        <v>0.62</v>
      </c>
      <c r="AI171">
        <f t="shared" si="37"/>
        <v>4.1333333333333595E-3</v>
      </c>
    </row>
    <row r="172" spans="1:35">
      <c r="A172">
        <v>20.190000000000001</v>
      </c>
      <c r="B172" s="8">
        <v>0</v>
      </c>
      <c r="C172" s="9">
        <v>1</v>
      </c>
      <c r="D172" s="10">
        <f t="shared" si="27"/>
        <v>1</v>
      </c>
      <c r="E172">
        <f t="shared" si="28"/>
        <v>0</v>
      </c>
      <c r="F172">
        <f t="shared" si="29"/>
        <v>0.57701769795139024</v>
      </c>
      <c r="G172" s="8">
        <f t="shared" si="30"/>
        <v>0.57701769795139024</v>
      </c>
      <c r="H172" s="10">
        <f t="shared" si="31"/>
        <v>0.42298230204860976</v>
      </c>
      <c r="I172" s="8">
        <f t="shared" si="32"/>
        <v>-0.86042493993972191</v>
      </c>
      <c r="J172" s="10">
        <f t="shared" si="33"/>
        <v>0</v>
      </c>
      <c r="K172">
        <f t="shared" si="34"/>
        <v>1.3641651084613904</v>
      </c>
      <c r="AB172">
        <v>0.57622651497284683</v>
      </c>
      <c r="AC172">
        <v>1</v>
      </c>
      <c r="AD172">
        <v>0</v>
      </c>
      <c r="AE172">
        <f t="shared" si="38"/>
        <v>122</v>
      </c>
      <c r="AF172">
        <f t="shared" si="39"/>
        <v>57</v>
      </c>
      <c r="AG172">
        <f t="shared" si="35"/>
        <v>0.18666666666666665</v>
      </c>
      <c r="AH172">
        <f t="shared" si="36"/>
        <v>0.62</v>
      </c>
      <c r="AI172">
        <f t="shared" si="37"/>
        <v>4.133333333333291E-3</v>
      </c>
    </row>
    <row r="173" spans="1:35">
      <c r="A173">
        <v>20.2</v>
      </c>
      <c r="B173" s="8">
        <v>1</v>
      </c>
      <c r="C173" s="9">
        <v>0</v>
      </c>
      <c r="D173" s="10">
        <f t="shared" si="27"/>
        <v>1</v>
      </c>
      <c r="E173">
        <f t="shared" si="28"/>
        <v>1</v>
      </c>
      <c r="F173">
        <f t="shared" si="29"/>
        <v>0.57780848606709045</v>
      </c>
      <c r="G173" s="8">
        <f t="shared" si="30"/>
        <v>0.57780848606709045</v>
      </c>
      <c r="H173" s="10">
        <f t="shared" si="31"/>
        <v>0.42219151393290955</v>
      </c>
      <c r="I173" s="8">
        <f t="shared" si="32"/>
        <v>-0.54851280419892179</v>
      </c>
      <c r="J173" s="10">
        <f t="shared" si="33"/>
        <v>100</v>
      </c>
      <c r="K173">
        <f t="shared" si="34"/>
        <v>0.73067724706952131</v>
      </c>
      <c r="AB173">
        <v>0.57701769795139024</v>
      </c>
      <c r="AC173">
        <v>1</v>
      </c>
      <c r="AD173">
        <v>0</v>
      </c>
      <c r="AE173">
        <f t="shared" si="38"/>
        <v>123</v>
      </c>
      <c r="AF173">
        <f t="shared" si="39"/>
        <v>57</v>
      </c>
      <c r="AG173">
        <f t="shared" si="35"/>
        <v>0.18000000000000005</v>
      </c>
      <c r="AH173">
        <f t="shared" si="36"/>
        <v>0.62</v>
      </c>
      <c r="AI173">
        <f t="shared" si="37"/>
        <v>0</v>
      </c>
    </row>
    <row r="174" spans="1:35">
      <c r="A174">
        <v>20.22</v>
      </c>
      <c r="B174" s="8">
        <v>1</v>
      </c>
      <c r="C174" s="9">
        <v>0</v>
      </c>
      <c r="D174" s="10">
        <f t="shared" si="27"/>
        <v>1</v>
      </c>
      <c r="E174">
        <f t="shared" si="28"/>
        <v>1</v>
      </c>
      <c r="F174">
        <f t="shared" si="29"/>
        <v>0.57938886230128472</v>
      </c>
      <c r="G174" s="8">
        <f t="shared" si="30"/>
        <v>0.57938886230128472</v>
      </c>
      <c r="H174" s="10">
        <f t="shared" si="31"/>
        <v>0.42061113769871528</v>
      </c>
      <c r="I174" s="8">
        <f t="shared" si="32"/>
        <v>-0.54578141664613733</v>
      </c>
      <c r="J174" s="10">
        <f t="shared" si="33"/>
        <v>100</v>
      </c>
      <c r="K174">
        <f t="shared" si="34"/>
        <v>0.72595654674493149</v>
      </c>
      <c r="AB174">
        <v>0.57780848606709045</v>
      </c>
      <c r="AC174">
        <v>0</v>
      </c>
      <c r="AD174">
        <v>1</v>
      </c>
      <c r="AE174">
        <f t="shared" si="38"/>
        <v>123</v>
      </c>
      <c r="AF174">
        <f t="shared" si="39"/>
        <v>58</v>
      </c>
      <c r="AG174">
        <f t="shared" si="35"/>
        <v>0.18000000000000005</v>
      </c>
      <c r="AH174">
        <f t="shared" si="36"/>
        <v>0.61333333333333329</v>
      </c>
      <c r="AI174">
        <f t="shared" si="37"/>
        <v>0</v>
      </c>
    </row>
    <row r="175" spans="1:35">
      <c r="A175">
        <v>20.25</v>
      </c>
      <c r="B175" s="8">
        <v>2</v>
      </c>
      <c r="C175" s="9">
        <v>0</v>
      </c>
      <c r="D175" s="10">
        <f t="shared" si="27"/>
        <v>2</v>
      </c>
      <c r="E175">
        <f t="shared" si="28"/>
        <v>1</v>
      </c>
      <c r="F175">
        <f t="shared" si="29"/>
        <v>0.58175636909039075</v>
      </c>
      <c r="G175" s="8">
        <f t="shared" si="30"/>
        <v>1.1635127381807815</v>
      </c>
      <c r="H175" s="10">
        <f t="shared" si="31"/>
        <v>0.83648726181921851</v>
      </c>
      <c r="I175" s="8">
        <f t="shared" si="32"/>
        <v>-1.0834070574051406</v>
      </c>
      <c r="J175" s="10">
        <f t="shared" si="33"/>
        <v>100</v>
      </c>
      <c r="K175">
        <f t="shared" si="34"/>
        <v>1.4378652409549275</v>
      </c>
      <c r="AB175">
        <v>0.57938886230128472</v>
      </c>
      <c r="AC175">
        <v>0</v>
      </c>
      <c r="AD175">
        <v>1</v>
      </c>
      <c r="AE175">
        <f t="shared" si="38"/>
        <v>123</v>
      </c>
      <c r="AF175">
        <f t="shared" si="39"/>
        <v>59</v>
      </c>
      <c r="AG175">
        <f t="shared" si="35"/>
        <v>0.18000000000000005</v>
      </c>
      <c r="AH175">
        <f t="shared" si="36"/>
        <v>0.60666666666666669</v>
      </c>
      <c r="AI175">
        <f t="shared" si="37"/>
        <v>0</v>
      </c>
    </row>
    <row r="176" spans="1:35">
      <c r="A176">
        <v>20.260000000000002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0.5825447073760941</v>
      </c>
      <c r="G176" s="8">
        <f t="shared" si="30"/>
        <v>0.5825447073760941</v>
      </c>
      <c r="H176" s="10">
        <f t="shared" si="31"/>
        <v>0.4174552926239059</v>
      </c>
      <c r="I176" s="8">
        <f t="shared" si="32"/>
        <v>-0.54034934562723058</v>
      </c>
      <c r="J176" s="10">
        <f t="shared" si="33"/>
        <v>100</v>
      </c>
      <c r="K176">
        <f t="shared" si="34"/>
        <v>0.71660644640342519</v>
      </c>
      <c r="AB176">
        <v>0.58175636909039075</v>
      </c>
      <c r="AC176">
        <v>0</v>
      </c>
      <c r="AD176">
        <v>2</v>
      </c>
      <c r="AE176">
        <f t="shared" si="38"/>
        <v>123</v>
      </c>
      <c r="AF176">
        <f t="shared" si="39"/>
        <v>61</v>
      </c>
      <c r="AG176">
        <f t="shared" si="35"/>
        <v>0.18000000000000005</v>
      </c>
      <c r="AH176">
        <f t="shared" si="36"/>
        <v>0.59333333333333327</v>
      </c>
      <c r="AI176">
        <f t="shared" si="37"/>
        <v>0</v>
      </c>
    </row>
    <row r="177" spans="1:35">
      <c r="A177">
        <v>20.28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0.58412011514081019</v>
      </c>
      <c r="G177" s="8">
        <f t="shared" si="30"/>
        <v>0.58412011514081019</v>
      </c>
      <c r="H177" s="10">
        <f t="shared" si="31"/>
        <v>0.41587988485918981</v>
      </c>
      <c r="I177" s="8">
        <f t="shared" si="32"/>
        <v>-0.537648640691468</v>
      </c>
      <c r="J177" s="10">
        <f t="shared" si="33"/>
        <v>100</v>
      </c>
      <c r="K177">
        <f t="shared" si="34"/>
        <v>0.71197665356711137</v>
      </c>
      <c r="AB177">
        <v>0.5825447073760941</v>
      </c>
      <c r="AC177">
        <v>0</v>
      </c>
      <c r="AD177">
        <v>1</v>
      </c>
      <c r="AE177">
        <f t="shared" si="38"/>
        <v>123</v>
      </c>
      <c r="AF177">
        <f t="shared" si="39"/>
        <v>62</v>
      </c>
      <c r="AG177">
        <f t="shared" si="35"/>
        <v>0.18000000000000005</v>
      </c>
      <c r="AH177">
        <f t="shared" si="36"/>
        <v>0.58666666666666667</v>
      </c>
      <c r="AI177">
        <f t="shared" si="37"/>
        <v>0</v>
      </c>
    </row>
    <row r="178" spans="1:35">
      <c r="A178">
        <v>20.309999999999999</v>
      </c>
      <c r="B178" s="8">
        <v>1</v>
      </c>
      <c r="C178" s="9">
        <v>0</v>
      </c>
      <c r="D178" s="10">
        <f t="shared" si="27"/>
        <v>1</v>
      </c>
      <c r="E178">
        <f t="shared" si="28"/>
        <v>1</v>
      </c>
      <c r="F178">
        <f t="shared" si="29"/>
        <v>0.58647999795708305</v>
      </c>
      <c r="G178" s="8">
        <f t="shared" si="30"/>
        <v>0.58647999795708305</v>
      </c>
      <c r="H178" s="10">
        <f t="shared" si="31"/>
        <v>0.41352000204291695</v>
      </c>
      <c r="I178" s="8">
        <f t="shared" si="32"/>
        <v>-0.5336167155501591</v>
      </c>
      <c r="J178" s="10">
        <f t="shared" si="33"/>
        <v>100</v>
      </c>
      <c r="K178">
        <f t="shared" si="34"/>
        <v>0.70508798847932264</v>
      </c>
      <c r="AB178">
        <v>0.58412011514081019</v>
      </c>
      <c r="AC178">
        <v>0</v>
      </c>
      <c r="AD178">
        <v>1</v>
      </c>
      <c r="AE178">
        <f t="shared" si="38"/>
        <v>123</v>
      </c>
      <c r="AF178">
        <f t="shared" si="39"/>
        <v>63</v>
      </c>
      <c r="AG178">
        <f t="shared" si="35"/>
        <v>0.18000000000000005</v>
      </c>
      <c r="AH178">
        <f t="shared" si="36"/>
        <v>0.58000000000000007</v>
      </c>
      <c r="AI178">
        <f t="shared" si="37"/>
        <v>0</v>
      </c>
    </row>
    <row r="179" spans="1:35">
      <c r="A179">
        <v>20.38</v>
      </c>
      <c r="B179" s="8">
        <v>1</v>
      </c>
      <c r="C179" s="9">
        <v>0</v>
      </c>
      <c r="D179" s="10">
        <f t="shared" si="27"/>
        <v>1</v>
      </c>
      <c r="E179">
        <f t="shared" si="28"/>
        <v>1</v>
      </c>
      <c r="F179">
        <f t="shared" si="29"/>
        <v>0.59197079703147215</v>
      </c>
      <c r="G179" s="8">
        <f t="shared" si="30"/>
        <v>0.59197079703147215</v>
      </c>
      <c r="H179" s="10">
        <f t="shared" si="31"/>
        <v>0.40802920296852785</v>
      </c>
      <c r="I179" s="8">
        <f t="shared" si="32"/>
        <v>-0.52429797465359274</v>
      </c>
      <c r="J179" s="10">
        <f t="shared" si="33"/>
        <v>100</v>
      </c>
      <c r="K179">
        <f t="shared" si="34"/>
        <v>0.68927251988552896</v>
      </c>
      <c r="AB179">
        <v>0.58647999795708305</v>
      </c>
      <c r="AC179">
        <v>0</v>
      </c>
      <c r="AD179">
        <v>1</v>
      </c>
      <c r="AE179">
        <f t="shared" si="38"/>
        <v>123</v>
      </c>
      <c r="AF179">
        <f t="shared" si="39"/>
        <v>64</v>
      </c>
      <c r="AG179">
        <f t="shared" si="35"/>
        <v>0.18000000000000005</v>
      </c>
      <c r="AH179">
        <f t="shared" si="36"/>
        <v>0.57333333333333325</v>
      </c>
      <c r="AI179">
        <f t="shared" si="37"/>
        <v>0</v>
      </c>
    </row>
    <row r="180" spans="1:35">
      <c r="A180">
        <v>20.39</v>
      </c>
      <c r="B180" s="8">
        <v>0</v>
      </c>
      <c r="C180" s="9">
        <v>1</v>
      </c>
      <c r="D180" s="10">
        <f t="shared" si="27"/>
        <v>1</v>
      </c>
      <c r="E180">
        <f t="shared" si="28"/>
        <v>0</v>
      </c>
      <c r="F180">
        <f t="shared" si="29"/>
        <v>0.59275336000014889</v>
      </c>
      <c r="G180" s="8">
        <f t="shared" si="30"/>
        <v>0.59275336000014889</v>
      </c>
      <c r="H180" s="10">
        <f t="shared" si="31"/>
        <v>0.40724663999985111</v>
      </c>
      <c r="I180" s="8">
        <f t="shared" si="32"/>
        <v>-0.89833628199478854</v>
      </c>
      <c r="J180" s="10">
        <f t="shared" si="33"/>
        <v>0</v>
      </c>
      <c r="K180">
        <f t="shared" si="34"/>
        <v>1.4555144273268052</v>
      </c>
      <c r="AB180">
        <v>0.59197079703147215</v>
      </c>
      <c r="AC180">
        <v>0</v>
      </c>
      <c r="AD180">
        <v>1</v>
      </c>
      <c r="AE180">
        <f t="shared" si="38"/>
        <v>123</v>
      </c>
      <c r="AF180">
        <f t="shared" si="39"/>
        <v>65</v>
      </c>
      <c r="AG180">
        <f t="shared" si="35"/>
        <v>0.18000000000000005</v>
      </c>
      <c r="AH180">
        <f t="shared" si="36"/>
        <v>0.56666666666666665</v>
      </c>
      <c r="AI180">
        <f t="shared" si="37"/>
        <v>3.7777777777778022E-3</v>
      </c>
    </row>
    <row r="181" spans="1:35">
      <c r="A181">
        <v>20.52</v>
      </c>
      <c r="B181" s="8">
        <v>0</v>
      </c>
      <c r="C181" s="9">
        <v>1</v>
      </c>
      <c r="D181" s="10">
        <f t="shared" si="27"/>
        <v>1</v>
      </c>
      <c r="E181">
        <f t="shared" si="28"/>
        <v>0</v>
      </c>
      <c r="F181">
        <f t="shared" si="29"/>
        <v>0.60288254848359513</v>
      </c>
      <c r="G181" s="8">
        <f t="shared" si="30"/>
        <v>0.60288254848359513</v>
      </c>
      <c r="H181" s="10">
        <f t="shared" si="31"/>
        <v>0.39711745151640487</v>
      </c>
      <c r="I181" s="8">
        <f t="shared" si="32"/>
        <v>-0.92352319440085762</v>
      </c>
      <c r="J181" s="10">
        <f t="shared" si="33"/>
        <v>0</v>
      </c>
      <c r="K181">
        <f t="shared" si="34"/>
        <v>1.5181466998780087</v>
      </c>
      <c r="AB181">
        <v>0.59275336000014889</v>
      </c>
      <c r="AC181">
        <v>1</v>
      </c>
      <c r="AD181">
        <v>0</v>
      </c>
      <c r="AE181">
        <f t="shared" si="38"/>
        <v>124</v>
      </c>
      <c r="AF181">
        <f t="shared" si="39"/>
        <v>65</v>
      </c>
      <c r="AG181">
        <f t="shared" si="35"/>
        <v>0.17333333333333334</v>
      </c>
      <c r="AH181">
        <f t="shared" si="36"/>
        <v>0.56666666666666665</v>
      </c>
      <c r="AI181">
        <f t="shared" si="37"/>
        <v>3.7777777777778022E-3</v>
      </c>
    </row>
    <row r="182" spans="1:35">
      <c r="A182">
        <v>20.68</v>
      </c>
      <c r="B182" s="8">
        <v>1</v>
      </c>
      <c r="C182" s="9">
        <v>0</v>
      </c>
      <c r="D182" s="10">
        <f t="shared" si="27"/>
        <v>1</v>
      </c>
      <c r="E182">
        <f t="shared" si="28"/>
        <v>1</v>
      </c>
      <c r="F182">
        <f t="shared" si="29"/>
        <v>0.61522841958273033</v>
      </c>
      <c r="G182" s="8">
        <f t="shared" si="30"/>
        <v>0.61522841958273033</v>
      </c>
      <c r="H182" s="10">
        <f t="shared" si="31"/>
        <v>0.38477158041726967</v>
      </c>
      <c r="I182" s="8">
        <f t="shared" si="32"/>
        <v>-0.48576166617704947</v>
      </c>
      <c r="J182" s="10">
        <f t="shared" si="33"/>
        <v>100</v>
      </c>
      <c r="K182">
        <f t="shared" si="34"/>
        <v>0.62541255925439099</v>
      </c>
      <c r="AB182">
        <v>0.60288254848359513</v>
      </c>
      <c r="AC182">
        <v>1</v>
      </c>
      <c r="AD182">
        <v>0</v>
      </c>
      <c r="AE182">
        <f t="shared" si="38"/>
        <v>125</v>
      </c>
      <c r="AF182">
        <f t="shared" si="39"/>
        <v>65</v>
      </c>
      <c r="AG182">
        <f t="shared" si="35"/>
        <v>0.16666666666666663</v>
      </c>
      <c r="AH182">
        <f t="shared" si="36"/>
        <v>0.56666666666666665</v>
      </c>
      <c r="AI182">
        <f t="shared" si="37"/>
        <v>0</v>
      </c>
    </row>
    <row r="183" spans="1:35">
      <c r="A183">
        <v>20.7</v>
      </c>
      <c r="B183" s="8">
        <v>0</v>
      </c>
      <c r="C183" s="9">
        <v>1</v>
      </c>
      <c r="D183" s="10">
        <f t="shared" si="27"/>
        <v>1</v>
      </c>
      <c r="E183">
        <f t="shared" si="28"/>
        <v>0</v>
      </c>
      <c r="F183">
        <f t="shared" si="29"/>
        <v>0.61676162795185852</v>
      </c>
      <c r="G183" s="8">
        <f t="shared" si="30"/>
        <v>0.61676162795185852</v>
      </c>
      <c r="H183" s="10">
        <f t="shared" si="31"/>
        <v>0.38323837204814148</v>
      </c>
      <c r="I183" s="8">
        <f t="shared" si="32"/>
        <v>-0.95909810207368473</v>
      </c>
      <c r="J183" s="10">
        <f t="shared" si="33"/>
        <v>0</v>
      </c>
      <c r="K183">
        <f t="shared" si="34"/>
        <v>1.609342051673214</v>
      </c>
      <c r="AB183">
        <v>0.61522841958273033</v>
      </c>
      <c r="AC183">
        <v>0</v>
      </c>
      <c r="AD183">
        <v>1</v>
      </c>
      <c r="AE183">
        <f t="shared" si="38"/>
        <v>125</v>
      </c>
      <c r="AF183">
        <f t="shared" si="39"/>
        <v>66</v>
      </c>
      <c r="AG183">
        <f t="shared" si="35"/>
        <v>0.16666666666666663</v>
      </c>
      <c r="AH183">
        <f t="shared" si="36"/>
        <v>0.56000000000000005</v>
      </c>
      <c r="AI183">
        <f t="shared" si="37"/>
        <v>3.7333333333332956E-3</v>
      </c>
    </row>
    <row r="184" spans="1:35">
      <c r="A184">
        <v>20.74</v>
      </c>
      <c r="B184" s="8">
        <v>1</v>
      </c>
      <c r="C184" s="9">
        <v>0</v>
      </c>
      <c r="D184" s="10">
        <f t="shared" si="27"/>
        <v>1</v>
      </c>
      <c r="E184">
        <f t="shared" si="28"/>
        <v>1</v>
      </c>
      <c r="F184">
        <f t="shared" si="29"/>
        <v>0.61982106105379242</v>
      </c>
      <c r="G184" s="8">
        <f t="shared" si="30"/>
        <v>0.61982106105379242</v>
      </c>
      <c r="H184" s="10">
        <f t="shared" si="31"/>
        <v>0.38017893894620758</v>
      </c>
      <c r="I184" s="8">
        <f t="shared" si="32"/>
        <v>-0.47832445380278898</v>
      </c>
      <c r="J184" s="10">
        <f t="shared" si="33"/>
        <v>100</v>
      </c>
      <c r="K184">
        <f t="shared" si="34"/>
        <v>0.61336886213553976</v>
      </c>
      <c r="AB184">
        <v>0.61676162795185852</v>
      </c>
      <c r="AC184">
        <v>1</v>
      </c>
      <c r="AD184">
        <v>0</v>
      </c>
      <c r="AE184">
        <f t="shared" si="38"/>
        <v>126</v>
      </c>
      <c r="AF184">
        <f t="shared" si="39"/>
        <v>66</v>
      </c>
      <c r="AG184">
        <f t="shared" si="35"/>
        <v>0.16000000000000003</v>
      </c>
      <c r="AH184">
        <f t="shared" si="36"/>
        <v>0.56000000000000005</v>
      </c>
      <c r="AI184">
        <f t="shared" si="37"/>
        <v>0</v>
      </c>
    </row>
    <row r="185" spans="1:35">
      <c r="A185">
        <v>20.76</v>
      </c>
      <c r="B185" s="8">
        <v>0</v>
      </c>
      <c r="C185" s="9">
        <v>2</v>
      </c>
      <c r="D185" s="10">
        <f t="shared" si="27"/>
        <v>2</v>
      </c>
      <c r="E185">
        <f t="shared" si="28"/>
        <v>0</v>
      </c>
      <c r="F185">
        <f t="shared" si="29"/>
        <v>0.62134723231204436</v>
      </c>
      <c r="G185" s="8">
        <f t="shared" si="30"/>
        <v>1.2426944646240887</v>
      </c>
      <c r="H185" s="10">
        <f t="shared" si="31"/>
        <v>0.75730553537591128</v>
      </c>
      <c r="I185" s="8">
        <f t="shared" si="32"/>
        <v>-1.9422713481844196</v>
      </c>
      <c r="J185" s="10">
        <f t="shared" si="33"/>
        <v>0</v>
      </c>
      <c r="K185">
        <f t="shared" si="34"/>
        <v>3.2818840126587485</v>
      </c>
      <c r="AB185">
        <v>0.61982106105379242</v>
      </c>
      <c r="AC185">
        <v>0</v>
      </c>
      <c r="AD185">
        <v>1</v>
      </c>
      <c r="AE185">
        <f t="shared" si="38"/>
        <v>126</v>
      </c>
      <c r="AF185">
        <f t="shared" si="39"/>
        <v>67</v>
      </c>
      <c r="AG185">
        <f t="shared" si="35"/>
        <v>0.16000000000000003</v>
      </c>
      <c r="AH185">
        <f t="shared" si="36"/>
        <v>0.55333333333333334</v>
      </c>
      <c r="AI185">
        <f t="shared" si="37"/>
        <v>7.3777777777778251E-3</v>
      </c>
    </row>
    <row r="186" spans="1:35">
      <c r="A186">
        <v>20.78</v>
      </c>
      <c r="B186" s="8">
        <v>0</v>
      </c>
      <c r="C186" s="9">
        <v>1</v>
      </c>
      <c r="D186" s="10">
        <f t="shared" si="27"/>
        <v>1</v>
      </c>
      <c r="E186">
        <f t="shared" si="28"/>
        <v>0</v>
      </c>
      <c r="F186">
        <f t="shared" si="29"/>
        <v>0.62287100469464873</v>
      </c>
      <c r="G186" s="8">
        <f t="shared" si="30"/>
        <v>0.62287100469464873</v>
      </c>
      <c r="H186" s="10">
        <f t="shared" si="31"/>
        <v>0.37712899530535127</v>
      </c>
      <c r="I186" s="8">
        <f t="shared" si="32"/>
        <v>-0.97516798744474009</v>
      </c>
      <c r="J186" s="10">
        <f t="shared" si="33"/>
        <v>0</v>
      </c>
      <c r="K186">
        <f t="shared" si="34"/>
        <v>1.6516126111977329</v>
      </c>
      <c r="AB186">
        <v>0.62134723231204436</v>
      </c>
      <c r="AC186">
        <v>2</v>
      </c>
      <c r="AD186">
        <v>0</v>
      </c>
      <c r="AE186">
        <f t="shared" si="38"/>
        <v>128</v>
      </c>
      <c r="AF186">
        <f t="shared" si="39"/>
        <v>67</v>
      </c>
      <c r="AG186">
        <f t="shared" si="35"/>
        <v>0.14666666666666661</v>
      </c>
      <c r="AH186">
        <f t="shared" si="36"/>
        <v>0.55333333333333334</v>
      </c>
      <c r="AI186">
        <f t="shared" si="37"/>
        <v>3.6888888888888514E-3</v>
      </c>
    </row>
    <row r="187" spans="1:35">
      <c r="A187">
        <v>20.82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0.62591124789388342</v>
      </c>
      <c r="G187" s="8">
        <f t="shared" si="30"/>
        <v>0.62591124789388342</v>
      </c>
      <c r="H187" s="10">
        <f t="shared" si="31"/>
        <v>0.37408875210611658</v>
      </c>
      <c r="I187" s="8">
        <f t="shared" si="32"/>
        <v>-0.46854669446062319</v>
      </c>
      <c r="J187" s="10">
        <f t="shared" si="33"/>
        <v>100</v>
      </c>
      <c r="K187">
        <f t="shared" si="34"/>
        <v>0.59767060164660812</v>
      </c>
      <c r="AB187">
        <v>0.62287100469464873</v>
      </c>
      <c r="AC187">
        <v>1</v>
      </c>
      <c r="AD187">
        <v>0</v>
      </c>
      <c r="AE187">
        <f t="shared" si="38"/>
        <v>129</v>
      </c>
      <c r="AF187">
        <f t="shared" si="39"/>
        <v>67</v>
      </c>
      <c r="AG187">
        <f t="shared" si="35"/>
        <v>0.14000000000000001</v>
      </c>
      <c r="AH187">
        <f t="shared" si="36"/>
        <v>0.55333333333333334</v>
      </c>
      <c r="AI187">
        <f t="shared" si="37"/>
        <v>0</v>
      </c>
    </row>
    <row r="188" spans="1:35">
      <c r="A188">
        <v>20.83</v>
      </c>
      <c r="B188" s="8">
        <v>1</v>
      </c>
      <c r="C188" s="9">
        <v>0</v>
      </c>
      <c r="D188" s="10">
        <f t="shared" si="27"/>
        <v>1</v>
      </c>
      <c r="E188">
        <f t="shared" si="28"/>
        <v>1</v>
      </c>
      <c r="F188">
        <f t="shared" si="29"/>
        <v>0.6266697685569923</v>
      </c>
      <c r="G188" s="8">
        <f t="shared" si="30"/>
        <v>0.6266697685569923</v>
      </c>
      <c r="H188" s="10">
        <f t="shared" si="31"/>
        <v>0.3733302314430077</v>
      </c>
      <c r="I188" s="8">
        <f t="shared" si="32"/>
        <v>-0.4673355620135145</v>
      </c>
      <c r="J188" s="10">
        <f t="shared" si="33"/>
        <v>100</v>
      </c>
      <c r="K188">
        <f t="shared" si="34"/>
        <v>0.59573678223326532</v>
      </c>
      <c r="AB188">
        <v>0.62591124789388342</v>
      </c>
      <c r="AC188">
        <v>0</v>
      </c>
      <c r="AD188">
        <v>1</v>
      </c>
      <c r="AE188">
        <f t="shared" si="38"/>
        <v>129</v>
      </c>
      <c r="AF188">
        <f t="shared" si="39"/>
        <v>68</v>
      </c>
      <c r="AG188">
        <f t="shared" si="35"/>
        <v>0.14000000000000001</v>
      </c>
      <c r="AH188">
        <f t="shared" si="36"/>
        <v>0.54666666666666663</v>
      </c>
      <c r="AI188">
        <f t="shared" si="37"/>
        <v>0</v>
      </c>
    </row>
    <row r="189" spans="1:35">
      <c r="A189">
        <v>20.97</v>
      </c>
      <c r="B189" s="8">
        <v>0</v>
      </c>
      <c r="C189" s="9">
        <v>1</v>
      </c>
      <c r="D189" s="10">
        <f t="shared" si="27"/>
        <v>1</v>
      </c>
      <c r="E189">
        <f t="shared" si="28"/>
        <v>0</v>
      </c>
      <c r="F189">
        <f t="shared" si="29"/>
        <v>0.63722224999067545</v>
      </c>
      <c r="G189" s="8">
        <f t="shared" si="30"/>
        <v>0.63722224999067545</v>
      </c>
      <c r="H189" s="10">
        <f t="shared" si="31"/>
        <v>0.36277775000932455</v>
      </c>
      <c r="I189" s="8">
        <f t="shared" si="32"/>
        <v>-1.0139648911518031</v>
      </c>
      <c r="J189" s="10">
        <f t="shared" si="33"/>
        <v>0</v>
      </c>
      <c r="K189">
        <f t="shared" si="34"/>
        <v>1.7565086336587532</v>
      </c>
      <c r="AB189">
        <v>0.6266697685569923</v>
      </c>
      <c r="AC189">
        <v>0</v>
      </c>
      <c r="AD189">
        <v>1</v>
      </c>
      <c r="AE189">
        <f t="shared" si="38"/>
        <v>129</v>
      </c>
      <c r="AF189">
        <f t="shared" si="39"/>
        <v>69</v>
      </c>
      <c r="AG189">
        <f t="shared" si="35"/>
        <v>0.14000000000000001</v>
      </c>
      <c r="AH189">
        <f t="shared" si="36"/>
        <v>0.54</v>
      </c>
      <c r="AI189">
        <f t="shared" si="37"/>
        <v>3.6000000000000233E-3</v>
      </c>
    </row>
    <row r="190" spans="1:35">
      <c r="A190">
        <v>20.98</v>
      </c>
      <c r="B190" s="8">
        <v>0</v>
      </c>
      <c r="C190" s="9">
        <v>1</v>
      </c>
      <c r="D190" s="10">
        <f t="shared" si="27"/>
        <v>1</v>
      </c>
      <c r="E190">
        <f t="shared" si="28"/>
        <v>0</v>
      </c>
      <c r="F190">
        <f t="shared" si="29"/>
        <v>0.63797110143394442</v>
      </c>
      <c r="G190" s="8">
        <f t="shared" si="30"/>
        <v>0.63797110143394442</v>
      </c>
      <c r="H190" s="10">
        <f t="shared" si="31"/>
        <v>0.36202889856605558</v>
      </c>
      <c r="I190" s="8">
        <f t="shared" si="32"/>
        <v>-1.0160312400496629</v>
      </c>
      <c r="J190" s="10">
        <f t="shared" si="33"/>
        <v>0</v>
      </c>
      <c r="K190">
        <f t="shared" si="34"/>
        <v>1.7622104311585518</v>
      </c>
      <c r="AB190">
        <v>0.63722224999067545</v>
      </c>
      <c r="AC190">
        <v>1</v>
      </c>
      <c r="AD190">
        <v>0</v>
      </c>
      <c r="AE190">
        <f t="shared" si="38"/>
        <v>130</v>
      </c>
      <c r="AF190">
        <f t="shared" si="39"/>
        <v>69</v>
      </c>
      <c r="AG190">
        <f t="shared" si="35"/>
        <v>0.1333333333333333</v>
      </c>
      <c r="AH190">
        <f t="shared" si="36"/>
        <v>0.54</v>
      </c>
      <c r="AI190">
        <f t="shared" si="37"/>
        <v>3.5999999999999635E-3</v>
      </c>
    </row>
    <row r="191" spans="1:35">
      <c r="A191">
        <v>20.99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0.63871928349087992</v>
      </c>
      <c r="G191" s="8">
        <f t="shared" si="30"/>
        <v>0.63871928349087992</v>
      </c>
      <c r="H191" s="10">
        <f t="shared" si="31"/>
        <v>0.36128071650912008</v>
      </c>
      <c r="I191" s="8">
        <f t="shared" si="32"/>
        <v>-0.44829022708880006</v>
      </c>
      <c r="J191" s="10">
        <f t="shared" si="33"/>
        <v>100</v>
      </c>
      <c r="K191">
        <f t="shared" si="34"/>
        <v>0.56563301883507133</v>
      </c>
      <c r="AB191">
        <v>0.63797110143394442</v>
      </c>
      <c r="AC191">
        <v>1</v>
      </c>
      <c r="AD191">
        <v>0</v>
      </c>
      <c r="AE191">
        <f t="shared" si="38"/>
        <v>131</v>
      </c>
      <c r="AF191">
        <f t="shared" si="39"/>
        <v>69</v>
      </c>
      <c r="AG191">
        <f t="shared" si="35"/>
        <v>0.12666666666666671</v>
      </c>
      <c r="AH191">
        <f t="shared" si="36"/>
        <v>0.54</v>
      </c>
      <c r="AI191">
        <f t="shared" si="37"/>
        <v>0</v>
      </c>
    </row>
    <row r="192" spans="1:35">
      <c r="A192">
        <v>21.01</v>
      </c>
      <c r="B192" s="8">
        <v>0</v>
      </c>
      <c r="C192" s="9">
        <v>1</v>
      </c>
      <c r="D192" s="10">
        <f t="shared" si="27"/>
        <v>1</v>
      </c>
      <c r="E192">
        <f t="shared" si="28"/>
        <v>0</v>
      </c>
      <c r="F192">
        <f t="shared" si="29"/>
        <v>0.64021362735151399</v>
      </c>
      <c r="G192" s="8">
        <f t="shared" si="30"/>
        <v>0.64021362735151399</v>
      </c>
      <c r="H192" s="10">
        <f t="shared" si="31"/>
        <v>0.35978637264848601</v>
      </c>
      <c r="I192" s="8">
        <f t="shared" si="32"/>
        <v>-1.0222448329787313</v>
      </c>
      <c r="J192" s="10">
        <f t="shared" si="33"/>
        <v>0</v>
      </c>
      <c r="K192">
        <f t="shared" si="34"/>
        <v>1.7794271157040391</v>
      </c>
      <c r="AB192">
        <v>0.63871928349087992</v>
      </c>
      <c r="AC192">
        <v>0</v>
      </c>
      <c r="AD192">
        <v>1</v>
      </c>
      <c r="AE192">
        <f t="shared" si="38"/>
        <v>131</v>
      </c>
      <c r="AF192">
        <f t="shared" si="39"/>
        <v>70</v>
      </c>
      <c r="AG192">
        <f t="shared" si="35"/>
        <v>0.12666666666666671</v>
      </c>
      <c r="AH192">
        <f t="shared" si="36"/>
        <v>0.53333333333333333</v>
      </c>
      <c r="AI192">
        <f t="shared" si="37"/>
        <v>3.5555555555555783E-3</v>
      </c>
    </row>
    <row r="193" spans="1:35">
      <c r="A193">
        <v>21.25</v>
      </c>
      <c r="B193" s="8">
        <v>1</v>
      </c>
      <c r="C193" s="9">
        <v>1</v>
      </c>
      <c r="D193" s="10">
        <f t="shared" si="27"/>
        <v>2</v>
      </c>
      <c r="E193">
        <f t="shared" si="28"/>
        <v>0.5</v>
      </c>
      <c r="F193">
        <f t="shared" si="29"/>
        <v>0.65792740635418745</v>
      </c>
      <c r="G193" s="8">
        <f t="shared" si="30"/>
        <v>1.3158548127083749</v>
      </c>
      <c r="H193" s="10">
        <f t="shared" si="31"/>
        <v>0.6841451872916251</v>
      </c>
      <c r="I193" s="8">
        <f t="shared" si="32"/>
        <v>-1.4913929807544108</v>
      </c>
      <c r="J193" s="10">
        <f t="shared" si="33"/>
        <v>50</v>
      </c>
      <c r="K193">
        <f t="shared" si="34"/>
        <v>0.22164030726325251</v>
      </c>
      <c r="AB193">
        <v>0.64021362735151399</v>
      </c>
      <c r="AC193">
        <v>1</v>
      </c>
      <c r="AD193">
        <v>0</v>
      </c>
      <c r="AE193">
        <f t="shared" si="38"/>
        <v>132</v>
      </c>
      <c r="AF193">
        <f t="shared" si="39"/>
        <v>70</v>
      </c>
      <c r="AG193">
        <f t="shared" si="35"/>
        <v>0.12</v>
      </c>
      <c r="AH193">
        <f t="shared" si="36"/>
        <v>0.53333333333333333</v>
      </c>
      <c r="AI193">
        <f t="shared" si="37"/>
        <v>3.5555555555555783E-3</v>
      </c>
    </row>
    <row r="194" spans="1:35">
      <c r="A194">
        <v>21.26</v>
      </c>
      <c r="B194" s="8">
        <v>0</v>
      </c>
      <c r="C194" s="9">
        <v>1</v>
      </c>
      <c r="D194" s="10">
        <f t="shared" si="27"/>
        <v>1</v>
      </c>
      <c r="E194">
        <f t="shared" si="28"/>
        <v>0</v>
      </c>
      <c r="F194">
        <f t="shared" si="29"/>
        <v>0.65865641256190888</v>
      </c>
      <c r="G194" s="8">
        <f t="shared" si="30"/>
        <v>0.65865641256190888</v>
      </c>
      <c r="H194" s="10">
        <f t="shared" si="31"/>
        <v>0.34134358743809112</v>
      </c>
      <c r="I194" s="8">
        <f t="shared" si="32"/>
        <v>-1.0748657211794925</v>
      </c>
      <c r="J194" s="10">
        <f t="shared" si="33"/>
        <v>0</v>
      </c>
      <c r="K194">
        <f t="shared" si="34"/>
        <v>1.9295994909568011</v>
      </c>
      <c r="AB194">
        <v>0.65792740635418745</v>
      </c>
      <c r="AC194">
        <v>1</v>
      </c>
      <c r="AD194">
        <v>1</v>
      </c>
      <c r="AE194">
        <f t="shared" si="38"/>
        <v>133</v>
      </c>
      <c r="AF194">
        <f t="shared" si="39"/>
        <v>71</v>
      </c>
      <c r="AG194">
        <f t="shared" si="35"/>
        <v>0.11333333333333329</v>
      </c>
      <c r="AH194">
        <f t="shared" si="36"/>
        <v>0.52666666666666662</v>
      </c>
      <c r="AI194">
        <f t="shared" si="37"/>
        <v>3.5111111111110751E-3</v>
      </c>
    </row>
    <row r="195" spans="1:35">
      <c r="A195">
        <v>21.31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0.6622901510991136</v>
      </c>
      <c r="G195" s="8">
        <f t="shared" si="30"/>
        <v>0.6622901510991136</v>
      </c>
      <c r="H195" s="10">
        <f t="shared" si="31"/>
        <v>0.3377098489008864</v>
      </c>
      <c r="I195" s="8">
        <f t="shared" si="32"/>
        <v>-0.41205152435654741</v>
      </c>
      <c r="J195" s="10">
        <f t="shared" si="33"/>
        <v>100</v>
      </c>
      <c r="K195">
        <f t="shared" si="34"/>
        <v>0.50991223158072774</v>
      </c>
      <c r="AB195">
        <v>0.65865641256190888</v>
      </c>
      <c r="AC195">
        <v>1</v>
      </c>
      <c r="AD195">
        <v>0</v>
      </c>
      <c r="AE195">
        <f t="shared" si="38"/>
        <v>134</v>
      </c>
      <c r="AF195">
        <f t="shared" si="39"/>
        <v>71</v>
      </c>
      <c r="AG195">
        <f t="shared" si="35"/>
        <v>0.10666666666666669</v>
      </c>
      <c r="AH195">
        <f t="shared" si="36"/>
        <v>0.52666666666666662</v>
      </c>
      <c r="AI195">
        <f t="shared" si="37"/>
        <v>0</v>
      </c>
    </row>
    <row r="196" spans="1:35">
      <c r="A196">
        <v>21.35</v>
      </c>
      <c r="B196" s="8">
        <v>1</v>
      </c>
      <c r="C196" s="9">
        <v>0</v>
      </c>
      <c r="D196" s="10">
        <f t="shared" si="27"/>
        <v>1</v>
      </c>
      <c r="E196">
        <f t="shared" si="28"/>
        <v>1</v>
      </c>
      <c r="F196">
        <f t="shared" si="29"/>
        <v>0.66518343330681273</v>
      </c>
      <c r="G196" s="8">
        <f t="shared" si="30"/>
        <v>0.66518343330681273</v>
      </c>
      <c r="H196" s="10">
        <f t="shared" si="31"/>
        <v>0.33481656669318727</v>
      </c>
      <c r="I196" s="8">
        <f t="shared" si="32"/>
        <v>-0.40769243680390266</v>
      </c>
      <c r="J196" s="10">
        <f t="shared" si="33"/>
        <v>100</v>
      </c>
      <c r="K196">
        <f t="shared" si="34"/>
        <v>0.50334471655242607</v>
      </c>
      <c r="AB196">
        <v>0.6622901510991136</v>
      </c>
      <c r="AC196">
        <v>0</v>
      </c>
      <c r="AD196">
        <v>1</v>
      </c>
      <c r="AE196">
        <f t="shared" si="38"/>
        <v>134</v>
      </c>
      <c r="AF196">
        <f t="shared" si="39"/>
        <v>72</v>
      </c>
      <c r="AG196">
        <f t="shared" si="35"/>
        <v>0.10666666666666669</v>
      </c>
      <c r="AH196">
        <f t="shared" si="36"/>
        <v>0.52</v>
      </c>
      <c r="AI196">
        <f t="shared" si="37"/>
        <v>0</v>
      </c>
    </row>
    <row r="197" spans="1:35">
      <c r="A197">
        <v>21.38</v>
      </c>
      <c r="B197" s="8">
        <v>1</v>
      </c>
      <c r="C197" s="9">
        <v>0</v>
      </c>
      <c r="D197" s="10">
        <f t="shared" ref="D197:D260" si="40">B197+C197</f>
        <v>1</v>
      </c>
      <c r="E197">
        <f t="shared" ref="E197:E260" si="41">IF(D197=0,"",B197/D197)</f>
        <v>1</v>
      </c>
      <c r="F197">
        <f t="shared" ref="F197:F260" si="42">1/(1+EXP(-$M$5-$M$6*A197))</f>
        <v>0.6673452897727703</v>
      </c>
      <c r="G197" s="8">
        <f t="shared" ref="G197:G260" si="43">D197*F197</f>
        <v>0.6673452897727703</v>
      </c>
      <c r="H197" s="10">
        <f t="shared" ref="H197:H260" si="44">D197-G197</f>
        <v>0.3326547102272297</v>
      </c>
      <c r="I197" s="8">
        <f t="shared" ref="I197:I260" si="45">IFERROR(D197*(E197*LN(F197)+(1-E197)*LN(1-F197)),0)</f>
        <v>-0.4044476911931707</v>
      </c>
      <c r="J197" s="10">
        <f t="shared" ref="J197:J260" si="46">100*IF(F197&gt;=$X$10,B197/D197,C197/D197)</f>
        <v>100</v>
      </c>
      <c r="K197">
        <f t="shared" ref="K197:K260" si="47">IFERROR((B197-G197)^2/G197+(C197-H197)^2/H197,0)</f>
        <v>0.49847465071716912</v>
      </c>
      <c r="AB197">
        <v>0.66518343330681273</v>
      </c>
      <c r="AC197">
        <v>0</v>
      </c>
      <c r="AD197">
        <v>1</v>
      </c>
      <c r="AE197">
        <f t="shared" si="38"/>
        <v>134</v>
      </c>
      <c r="AF197">
        <f t="shared" si="39"/>
        <v>73</v>
      </c>
      <c r="AG197">
        <f t="shared" ref="AG197:AG260" si="48">1-AE197/AE$283</f>
        <v>0.10666666666666669</v>
      </c>
      <c r="AH197">
        <f t="shared" ref="AH197:AH260" si="49">1-AF197/AF$283</f>
        <v>0.51333333333333331</v>
      </c>
      <c r="AI197">
        <f t="shared" ref="AI197:AI260" si="50">(AG197-AG198)*AH197</f>
        <v>0</v>
      </c>
    </row>
    <row r="198" spans="1:35">
      <c r="A198">
        <v>21.41</v>
      </c>
      <c r="B198" s="8">
        <v>0</v>
      </c>
      <c r="C198" s="9">
        <v>1</v>
      </c>
      <c r="D198" s="10">
        <f t="shared" si="40"/>
        <v>1</v>
      </c>
      <c r="E198">
        <f t="shared" si="41"/>
        <v>0</v>
      </c>
      <c r="F198">
        <f t="shared" si="42"/>
        <v>0.66950012296291395</v>
      </c>
      <c r="G198" s="8">
        <f t="shared" si="43"/>
        <v>0.66950012296291395</v>
      </c>
      <c r="H198" s="10">
        <f t="shared" si="44"/>
        <v>0.33049987703708605</v>
      </c>
      <c r="I198" s="8">
        <f t="shared" si="45"/>
        <v>-1.1071489917416422</v>
      </c>
      <c r="J198" s="10">
        <f t="shared" si="46"/>
        <v>0</v>
      </c>
      <c r="K198">
        <f t="shared" si="47"/>
        <v>2.0257197338920281</v>
      </c>
      <c r="AB198">
        <v>0.6673452897727703</v>
      </c>
      <c r="AC198">
        <v>0</v>
      </c>
      <c r="AD198">
        <v>1</v>
      </c>
      <c r="AE198">
        <f t="shared" ref="AE198:AE261" si="51">AE197+AC198</f>
        <v>134</v>
      </c>
      <c r="AF198">
        <f t="shared" ref="AF198:AF261" si="52">AF197+AD198</f>
        <v>74</v>
      </c>
      <c r="AG198">
        <f t="shared" si="48"/>
        <v>0.10666666666666669</v>
      </c>
      <c r="AH198">
        <f t="shared" si="49"/>
        <v>0.5066666666666666</v>
      </c>
      <c r="AI198">
        <f t="shared" si="50"/>
        <v>3.377777777777799E-3</v>
      </c>
    </row>
    <row r="199" spans="1:35">
      <c r="A199">
        <v>21.46</v>
      </c>
      <c r="B199" s="8">
        <v>2</v>
      </c>
      <c r="C199" s="9">
        <v>0</v>
      </c>
      <c r="D199" s="10">
        <f t="shared" si="40"/>
        <v>2</v>
      </c>
      <c r="E199">
        <f t="shared" si="41"/>
        <v>1</v>
      </c>
      <c r="F199">
        <f t="shared" si="42"/>
        <v>0.67307572237982827</v>
      </c>
      <c r="G199" s="8">
        <f t="shared" si="43"/>
        <v>1.3461514447596565</v>
      </c>
      <c r="H199" s="10">
        <f t="shared" si="44"/>
        <v>0.65384855524034347</v>
      </c>
      <c r="I199" s="8">
        <f t="shared" si="45"/>
        <v>-0.79179488197286274</v>
      </c>
      <c r="J199" s="10">
        <f t="shared" si="46"/>
        <v>100</v>
      </c>
      <c r="K199">
        <f t="shared" si="47"/>
        <v>0.97143387214814059</v>
      </c>
      <c r="AB199">
        <v>0.66950012296291395</v>
      </c>
      <c r="AC199">
        <v>1</v>
      </c>
      <c r="AD199">
        <v>0</v>
      </c>
      <c r="AE199">
        <f t="shared" si="51"/>
        <v>135</v>
      </c>
      <c r="AF199">
        <f t="shared" si="52"/>
        <v>74</v>
      </c>
      <c r="AG199">
        <f t="shared" si="48"/>
        <v>9.9999999999999978E-2</v>
      </c>
      <c r="AH199">
        <f t="shared" si="49"/>
        <v>0.5066666666666666</v>
      </c>
      <c r="AI199">
        <f t="shared" si="50"/>
        <v>0</v>
      </c>
    </row>
    <row r="200" spans="1:35">
      <c r="A200">
        <v>21.53</v>
      </c>
      <c r="B200" s="8">
        <v>1</v>
      </c>
      <c r="C200" s="9">
        <v>1</v>
      </c>
      <c r="D200" s="10">
        <f t="shared" si="40"/>
        <v>2</v>
      </c>
      <c r="E200">
        <f t="shared" si="41"/>
        <v>0.5</v>
      </c>
      <c r="F200">
        <f t="shared" si="42"/>
        <v>0.67804789609379101</v>
      </c>
      <c r="G200" s="8">
        <f t="shared" si="43"/>
        <v>1.356095792187582</v>
      </c>
      <c r="H200" s="10">
        <f t="shared" si="44"/>
        <v>0.64390420781241797</v>
      </c>
      <c r="I200" s="8">
        <f t="shared" si="45"/>
        <v>-1.5218898404650227</v>
      </c>
      <c r="J200" s="10">
        <f t="shared" si="46"/>
        <v>50</v>
      </c>
      <c r="K200">
        <f t="shared" si="47"/>
        <v>0.29043707066061475</v>
      </c>
      <c r="AB200">
        <v>0.67307572237982827</v>
      </c>
      <c r="AC200">
        <v>0</v>
      </c>
      <c r="AD200">
        <v>2</v>
      </c>
      <c r="AE200">
        <f t="shared" si="51"/>
        <v>135</v>
      </c>
      <c r="AF200">
        <f t="shared" si="52"/>
        <v>76</v>
      </c>
      <c r="AG200">
        <f t="shared" si="48"/>
        <v>9.9999999999999978E-2</v>
      </c>
      <c r="AH200">
        <f t="shared" si="49"/>
        <v>0.49333333333333329</v>
      </c>
      <c r="AI200">
        <f t="shared" si="50"/>
        <v>3.2888888888888551E-3</v>
      </c>
    </row>
    <row r="201" spans="1:35">
      <c r="A201">
        <v>21.54</v>
      </c>
      <c r="B201" s="8">
        <v>1</v>
      </c>
      <c r="C201" s="9">
        <v>0</v>
      </c>
      <c r="D201" s="10">
        <f t="shared" si="40"/>
        <v>1</v>
      </c>
      <c r="E201">
        <f t="shared" si="41"/>
        <v>1</v>
      </c>
      <c r="F201">
        <f t="shared" si="42"/>
        <v>0.67875495940848352</v>
      </c>
      <c r="G201" s="8">
        <f t="shared" si="43"/>
        <v>0.67875495940848352</v>
      </c>
      <c r="H201" s="10">
        <f t="shared" si="44"/>
        <v>0.32124504059151648</v>
      </c>
      <c r="I201" s="8">
        <f t="shared" si="45"/>
        <v>-0.38749510108152013</v>
      </c>
      <c r="J201" s="10">
        <f t="shared" si="46"/>
        <v>100</v>
      </c>
      <c r="K201">
        <f t="shared" si="47"/>
        <v>0.47328573609461771</v>
      </c>
      <c r="AB201">
        <v>0.67804789609379101</v>
      </c>
      <c r="AC201">
        <v>1</v>
      </c>
      <c r="AD201">
        <v>1</v>
      </c>
      <c r="AE201">
        <f t="shared" si="51"/>
        <v>136</v>
      </c>
      <c r="AF201">
        <f t="shared" si="52"/>
        <v>77</v>
      </c>
      <c r="AG201">
        <f t="shared" si="48"/>
        <v>9.3333333333333379E-2</v>
      </c>
      <c r="AH201">
        <f t="shared" si="49"/>
        <v>0.48666666666666669</v>
      </c>
      <c r="AI201">
        <f t="shared" si="50"/>
        <v>0</v>
      </c>
    </row>
    <row r="202" spans="1:35">
      <c r="A202">
        <v>21.56</v>
      </c>
      <c r="B202" s="8">
        <v>1</v>
      </c>
      <c r="C202" s="9">
        <v>0</v>
      </c>
      <c r="D202" s="10">
        <f t="shared" si="40"/>
        <v>1</v>
      </c>
      <c r="E202">
        <f t="shared" si="41"/>
        <v>1</v>
      </c>
      <c r="F202">
        <f t="shared" si="42"/>
        <v>0.68016662750247847</v>
      </c>
      <c r="G202" s="8">
        <f t="shared" si="43"/>
        <v>0.68016662750247847</v>
      </c>
      <c r="H202" s="10">
        <f t="shared" si="44"/>
        <v>0.31983337249752153</v>
      </c>
      <c r="I202" s="8">
        <f t="shared" si="45"/>
        <v>-0.38541747038466961</v>
      </c>
      <c r="J202" s="10">
        <f t="shared" si="46"/>
        <v>100</v>
      </c>
      <c r="K202">
        <f t="shared" si="47"/>
        <v>0.47022796997836547</v>
      </c>
      <c r="AB202">
        <v>0.67875495940848352</v>
      </c>
      <c r="AC202">
        <v>0</v>
      </c>
      <c r="AD202">
        <v>1</v>
      </c>
      <c r="AE202">
        <f t="shared" si="51"/>
        <v>136</v>
      </c>
      <c r="AF202">
        <f t="shared" si="52"/>
        <v>78</v>
      </c>
      <c r="AG202">
        <f t="shared" si="48"/>
        <v>9.3333333333333379E-2</v>
      </c>
      <c r="AH202">
        <f t="shared" si="49"/>
        <v>0.48</v>
      </c>
      <c r="AI202">
        <f t="shared" si="50"/>
        <v>0</v>
      </c>
    </row>
    <row r="203" spans="1:35">
      <c r="A203">
        <v>21.58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0.68157500241149105</v>
      </c>
      <c r="G203" s="8">
        <f t="shared" si="43"/>
        <v>0.68157500241149105</v>
      </c>
      <c r="H203" s="10">
        <f t="shared" si="44"/>
        <v>0.31842499758850895</v>
      </c>
      <c r="I203" s="8">
        <f t="shared" si="45"/>
        <v>-0.3833489790053406</v>
      </c>
      <c r="J203" s="10">
        <f t="shared" si="46"/>
        <v>100</v>
      </c>
      <c r="K203">
        <f t="shared" si="47"/>
        <v>0.46718995922955586</v>
      </c>
      <c r="AB203">
        <v>0.68016662750247847</v>
      </c>
      <c r="AC203">
        <v>0</v>
      </c>
      <c r="AD203">
        <v>1</v>
      </c>
      <c r="AE203">
        <f t="shared" si="51"/>
        <v>136</v>
      </c>
      <c r="AF203">
        <f t="shared" si="52"/>
        <v>79</v>
      </c>
      <c r="AG203">
        <f t="shared" si="48"/>
        <v>9.3333333333333379E-2</v>
      </c>
      <c r="AH203">
        <f t="shared" si="49"/>
        <v>0.47333333333333338</v>
      </c>
      <c r="AI203">
        <f t="shared" si="50"/>
        <v>0</v>
      </c>
    </row>
    <row r="204" spans="1:35">
      <c r="A204">
        <v>21.59</v>
      </c>
      <c r="B204" s="8">
        <v>2</v>
      </c>
      <c r="C204" s="9">
        <v>0</v>
      </c>
      <c r="D204" s="10">
        <f t="shared" si="40"/>
        <v>2</v>
      </c>
      <c r="E204">
        <f t="shared" si="41"/>
        <v>1</v>
      </c>
      <c r="F204">
        <f t="shared" si="42"/>
        <v>0.68227794929717811</v>
      </c>
      <c r="G204" s="8">
        <f t="shared" si="43"/>
        <v>1.3645558985943562</v>
      </c>
      <c r="H204" s="10">
        <f t="shared" si="44"/>
        <v>0.63544410140564378</v>
      </c>
      <c r="I204" s="8">
        <f t="shared" si="45"/>
        <v>-0.76463630775123825</v>
      </c>
      <c r="J204" s="10">
        <f t="shared" si="46"/>
        <v>100</v>
      </c>
      <c r="K204">
        <f t="shared" si="47"/>
        <v>0.93135664440016219</v>
      </c>
      <c r="AB204">
        <v>0.68157500241149105</v>
      </c>
      <c r="AC204">
        <v>0</v>
      </c>
      <c r="AD204">
        <v>1</v>
      </c>
      <c r="AE204">
        <f t="shared" si="51"/>
        <v>136</v>
      </c>
      <c r="AF204">
        <f t="shared" si="52"/>
        <v>80</v>
      </c>
      <c r="AG204">
        <f t="shared" si="48"/>
        <v>9.3333333333333379E-2</v>
      </c>
      <c r="AH204">
        <f t="shared" si="49"/>
        <v>0.46666666666666667</v>
      </c>
      <c r="AI204">
        <f t="shared" si="50"/>
        <v>0</v>
      </c>
    </row>
    <row r="205" spans="1:35">
      <c r="A205">
        <v>21.6</v>
      </c>
      <c r="B205" s="8">
        <v>0</v>
      </c>
      <c r="C205" s="9">
        <v>1</v>
      </c>
      <c r="D205" s="10">
        <f t="shared" si="40"/>
        <v>1</v>
      </c>
      <c r="E205">
        <f t="shared" si="41"/>
        <v>0</v>
      </c>
      <c r="F205">
        <f t="shared" si="42"/>
        <v>0.68298006616516227</v>
      </c>
      <c r="G205" s="8">
        <f t="shared" si="43"/>
        <v>0.68298006616516227</v>
      </c>
      <c r="H205" s="10">
        <f t="shared" si="44"/>
        <v>0.31701993383483773</v>
      </c>
      <c r="I205" s="8">
        <f t="shared" si="45"/>
        <v>-1.1487906243221537</v>
      </c>
      <c r="J205" s="10">
        <f t="shared" si="46"/>
        <v>0</v>
      </c>
      <c r="K205">
        <f t="shared" si="47"/>
        <v>2.15437577663802</v>
      </c>
      <c r="AB205">
        <v>0.68227794929717811</v>
      </c>
      <c r="AC205">
        <v>0</v>
      </c>
      <c r="AD205">
        <v>2</v>
      </c>
      <c r="AE205">
        <f t="shared" si="51"/>
        <v>136</v>
      </c>
      <c r="AF205">
        <f t="shared" si="52"/>
        <v>82</v>
      </c>
      <c r="AG205">
        <f t="shared" si="48"/>
        <v>9.3333333333333379E-2</v>
      </c>
      <c r="AH205">
        <f t="shared" si="49"/>
        <v>0.45333333333333337</v>
      </c>
      <c r="AI205">
        <f t="shared" si="50"/>
        <v>3.0222222222222421E-3</v>
      </c>
    </row>
    <row r="206" spans="1:35">
      <c r="A206">
        <v>21.72</v>
      </c>
      <c r="B206" s="8">
        <v>1</v>
      </c>
      <c r="C206" s="9">
        <v>0</v>
      </c>
      <c r="D206" s="10">
        <f t="shared" si="40"/>
        <v>1</v>
      </c>
      <c r="E206">
        <f t="shared" si="41"/>
        <v>1</v>
      </c>
      <c r="F206">
        <f t="shared" si="42"/>
        <v>0.69133993624529089</v>
      </c>
      <c r="G206" s="8">
        <f t="shared" si="43"/>
        <v>0.69133993624529089</v>
      </c>
      <c r="H206" s="10">
        <f t="shared" si="44"/>
        <v>0.30866006375470911</v>
      </c>
      <c r="I206" s="8">
        <f t="shared" si="45"/>
        <v>-0.36912362792476794</v>
      </c>
      <c r="J206" s="10">
        <f t="shared" si="46"/>
        <v>100</v>
      </c>
      <c r="K206">
        <f t="shared" si="47"/>
        <v>0.44646641626268635</v>
      </c>
      <c r="AB206">
        <v>0.68298006616516227</v>
      </c>
      <c r="AC206">
        <v>1</v>
      </c>
      <c r="AD206">
        <v>0</v>
      </c>
      <c r="AE206">
        <f t="shared" si="51"/>
        <v>137</v>
      </c>
      <c r="AF206">
        <f t="shared" si="52"/>
        <v>82</v>
      </c>
      <c r="AG206">
        <f t="shared" si="48"/>
        <v>8.666666666666667E-2</v>
      </c>
      <c r="AH206">
        <f t="shared" si="49"/>
        <v>0.45333333333333337</v>
      </c>
      <c r="AI206">
        <f t="shared" si="50"/>
        <v>0</v>
      </c>
    </row>
    <row r="207" spans="1:35">
      <c r="A207">
        <v>21.8</v>
      </c>
      <c r="B207" s="8">
        <v>0</v>
      </c>
      <c r="C207" s="9">
        <v>1</v>
      </c>
      <c r="D207" s="10">
        <f t="shared" si="40"/>
        <v>1</v>
      </c>
      <c r="E207">
        <f t="shared" si="41"/>
        <v>0</v>
      </c>
      <c r="F207">
        <f t="shared" si="42"/>
        <v>0.69684479663534882</v>
      </c>
      <c r="G207" s="8">
        <f t="shared" si="43"/>
        <v>0.69684479663534882</v>
      </c>
      <c r="H207" s="10">
        <f t="shared" si="44"/>
        <v>0.30315520336465118</v>
      </c>
      <c r="I207" s="8">
        <f t="shared" si="45"/>
        <v>-1.1935103822882616</v>
      </c>
      <c r="J207" s="10">
        <f t="shared" si="46"/>
        <v>0</v>
      </c>
      <c r="K207">
        <f t="shared" si="47"/>
        <v>2.2986403957485333</v>
      </c>
      <c r="AB207">
        <v>0.69133993624529089</v>
      </c>
      <c r="AC207">
        <v>0</v>
      </c>
      <c r="AD207">
        <v>1</v>
      </c>
      <c r="AE207">
        <f t="shared" si="51"/>
        <v>137</v>
      </c>
      <c r="AF207">
        <f t="shared" si="52"/>
        <v>83</v>
      </c>
      <c r="AG207">
        <f t="shared" si="48"/>
        <v>8.666666666666667E-2</v>
      </c>
      <c r="AH207">
        <f t="shared" si="49"/>
        <v>0.44666666666666666</v>
      </c>
      <c r="AI207">
        <f t="shared" si="50"/>
        <v>2.9777777777777971E-3</v>
      </c>
    </row>
    <row r="208" spans="1:35">
      <c r="A208">
        <v>21.81</v>
      </c>
      <c r="B208" s="8">
        <v>1</v>
      </c>
      <c r="C208" s="9">
        <v>0</v>
      </c>
      <c r="D208" s="10">
        <f t="shared" si="40"/>
        <v>1</v>
      </c>
      <c r="E208">
        <f t="shared" si="41"/>
        <v>1</v>
      </c>
      <c r="F208">
        <f t="shared" si="42"/>
        <v>0.69752899386736134</v>
      </c>
      <c r="G208" s="8">
        <f t="shared" si="43"/>
        <v>0.69752899386736134</v>
      </c>
      <c r="H208" s="10">
        <f t="shared" si="44"/>
        <v>0.30247100613263866</v>
      </c>
      <c r="I208" s="8">
        <f t="shared" si="45"/>
        <v>-0.36021119788193451</v>
      </c>
      <c r="J208" s="10">
        <f t="shared" si="46"/>
        <v>100</v>
      </c>
      <c r="K208">
        <f t="shared" si="47"/>
        <v>0.43363216266556376</v>
      </c>
      <c r="AB208">
        <v>0.69684479663534882</v>
      </c>
      <c r="AC208">
        <v>1</v>
      </c>
      <c r="AD208">
        <v>0</v>
      </c>
      <c r="AE208">
        <f t="shared" si="51"/>
        <v>138</v>
      </c>
      <c r="AF208">
        <f t="shared" si="52"/>
        <v>83</v>
      </c>
      <c r="AG208">
        <f t="shared" si="48"/>
        <v>7.999999999999996E-2</v>
      </c>
      <c r="AH208">
        <f t="shared" si="49"/>
        <v>0.44666666666666666</v>
      </c>
      <c r="AI208">
        <f t="shared" si="50"/>
        <v>0</v>
      </c>
    </row>
    <row r="209" spans="1:35">
      <c r="A209">
        <v>21.82</v>
      </c>
      <c r="B209" s="8">
        <v>1</v>
      </c>
      <c r="C209" s="9">
        <v>0</v>
      </c>
      <c r="D209" s="10">
        <f t="shared" si="40"/>
        <v>1</v>
      </c>
      <c r="E209">
        <f t="shared" si="41"/>
        <v>1</v>
      </c>
      <c r="F209">
        <f t="shared" si="42"/>
        <v>0.69821231566938025</v>
      </c>
      <c r="G209" s="8">
        <f t="shared" si="43"/>
        <v>0.69821231566938025</v>
      </c>
      <c r="H209" s="10">
        <f t="shared" si="44"/>
        <v>0.30178768433061975</v>
      </c>
      <c r="I209" s="8">
        <f t="shared" si="45"/>
        <v>-0.3592320452955004</v>
      </c>
      <c r="J209" s="10">
        <f t="shared" si="46"/>
        <v>100</v>
      </c>
      <c r="K209">
        <f t="shared" si="47"/>
        <v>0.43222910504134282</v>
      </c>
      <c r="AB209">
        <v>0.69752899386736134</v>
      </c>
      <c r="AC209">
        <v>0</v>
      </c>
      <c r="AD209">
        <v>1</v>
      </c>
      <c r="AE209">
        <f t="shared" si="51"/>
        <v>138</v>
      </c>
      <c r="AF209">
        <f t="shared" si="52"/>
        <v>84</v>
      </c>
      <c r="AG209">
        <f t="shared" si="48"/>
        <v>7.999999999999996E-2</v>
      </c>
      <c r="AH209">
        <f t="shared" si="49"/>
        <v>0.43999999999999995</v>
      </c>
      <c r="AI209">
        <f t="shared" si="50"/>
        <v>0</v>
      </c>
    </row>
    <row r="210" spans="1:35">
      <c r="A210">
        <v>21.84</v>
      </c>
      <c r="B210" s="8">
        <v>1</v>
      </c>
      <c r="C210" s="9">
        <v>1</v>
      </c>
      <c r="D210" s="10">
        <f t="shared" si="40"/>
        <v>2</v>
      </c>
      <c r="E210">
        <f t="shared" si="41"/>
        <v>0.5</v>
      </c>
      <c r="F210">
        <f t="shared" si="42"/>
        <v>0.69957632538756298</v>
      </c>
      <c r="G210" s="8">
        <f t="shared" si="43"/>
        <v>1.399152650775126</v>
      </c>
      <c r="H210" s="10">
        <f t="shared" si="44"/>
        <v>0.60084734922487404</v>
      </c>
      <c r="I210" s="8">
        <f t="shared" si="45"/>
        <v>-1.5598419285255849</v>
      </c>
      <c r="J210" s="10">
        <f t="shared" si="46"/>
        <v>50</v>
      </c>
      <c r="K210">
        <f t="shared" si="47"/>
        <v>0.37903453534869269</v>
      </c>
      <c r="AB210">
        <v>0.69821231566938025</v>
      </c>
      <c r="AC210">
        <v>0</v>
      </c>
      <c r="AD210">
        <v>1</v>
      </c>
      <c r="AE210">
        <f t="shared" si="51"/>
        <v>138</v>
      </c>
      <c r="AF210">
        <f t="shared" si="52"/>
        <v>85</v>
      </c>
      <c r="AG210">
        <f t="shared" si="48"/>
        <v>7.999999999999996E-2</v>
      </c>
      <c r="AH210">
        <f t="shared" si="49"/>
        <v>0.43333333333333335</v>
      </c>
      <c r="AI210">
        <f t="shared" si="50"/>
        <v>2.8888888888888593E-3</v>
      </c>
    </row>
    <row r="211" spans="1:35">
      <c r="A211">
        <v>21.87</v>
      </c>
      <c r="B211" s="8">
        <v>1</v>
      </c>
      <c r="C211" s="9">
        <v>0</v>
      </c>
      <c r="D211" s="10">
        <f t="shared" si="40"/>
        <v>1</v>
      </c>
      <c r="E211">
        <f t="shared" si="41"/>
        <v>1</v>
      </c>
      <c r="F211">
        <f t="shared" si="42"/>
        <v>0.70161572713540976</v>
      </c>
      <c r="G211" s="8">
        <f t="shared" si="43"/>
        <v>0.70161572713540976</v>
      </c>
      <c r="H211" s="10">
        <f t="shared" si="44"/>
        <v>0.29838427286459024</v>
      </c>
      <c r="I211" s="8">
        <f t="shared" si="45"/>
        <v>-0.3543694220759</v>
      </c>
      <c r="J211" s="10">
        <f t="shared" si="46"/>
        <v>100</v>
      </c>
      <c r="K211">
        <f t="shared" si="47"/>
        <v>0.42528161973057221</v>
      </c>
      <c r="AB211">
        <v>0.69957632538756298</v>
      </c>
      <c r="AC211">
        <v>1</v>
      </c>
      <c r="AD211">
        <v>1</v>
      </c>
      <c r="AE211">
        <f t="shared" si="51"/>
        <v>139</v>
      </c>
      <c r="AF211">
        <f t="shared" si="52"/>
        <v>86</v>
      </c>
      <c r="AG211">
        <f t="shared" si="48"/>
        <v>7.3333333333333361E-2</v>
      </c>
      <c r="AH211">
        <f t="shared" si="49"/>
        <v>0.42666666666666664</v>
      </c>
      <c r="AI211">
        <f t="shared" si="50"/>
        <v>0</v>
      </c>
    </row>
    <row r="212" spans="1:35">
      <c r="A212">
        <v>21.91</v>
      </c>
      <c r="B212" s="8">
        <v>1</v>
      </c>
      <c r="C212" s="9">
        <v>0</v>
      </c>
      <c r="D212" s="10">
        <f t="shared" si="40"/>
        <v>1</v>
      </c>
      <c r="E212">
        <f t="shared" si="41"/>
        <v>1</v>
      </c>
      <c r="F212">
        <f t="shared" si="42"/>
        <v>0.70432250827503085</v>
      </c>
      <c r="G212" s="8">
        <f t="shared" si="43"/>
        <v>0.70432250827503085</v>
      </c>
      <c r="H212" s="10">
        <f t="shared" si="44"/>
        <v>0.29567749172496915</v>
      </c>
      <c r="I212" s="8">
        <f t="shared" si="45"/>
        <v>-0.35051891937847268</v>
      </c>
      <c r="J212" s="10">
        <f t="shared" si="46"/>
        <v>100</v>
      </c>
      <c r="K212">
        <f t="shared" si="47"/>
        <v>0.41980412133799089</v>
      </c>
      <c r="AB212">
        <v>0.70161572713540976</v>
      </c>
      <c r="AC212">
        <v>0</v>
      </c>
      <c r="AD212">
        <v>1</v>
      </c>
      <c r="AE212">
        <f t="shared" si="51"/>
        <v>139</v>
      </c>
      <c r="AF212">
        <f t="shared" si="52"/>
        <v>87</v>
      </c>
      <c r="AG212">
        <f t="shared" si="48"/>
        <v>7.3333333333333361E-2</v>
      </c>
      <c r="AH212">
        <f t="shared" si="49"/>
        <v>0.42000000000000004</v>
      </c>
      <c r="AI212">
        <f t="shared" si="50"/>
        <v>0</v>
      </c>
    </row>
    <row r="213" spans="1:35">
      <c r="A213">
        <v>22.02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0.71169208458519817</v>
      </c>
      <c r="G213" s="8">
        <f t="shared" si="43"/>
        <v>0.71169208458519817</v>
      </c>
      <c r="H213" s="10">
        <f t="shared" si="44"/>
        <v>0.28830791541480183</v>
      </c>
      <c r="I213" s="8">
        <f t="shared" si="45"/>
        <v>-0.34010992658054962</v>
      </c>
      <c r="J213" s="10">
        <f t="shared" si="46"/>
        <v>100</v>
      </c>
      <c r="K213">
        <f t="shared" si="47"/>
        <v>0.40510204013697704</v>
      </c>
      <c r="AB213">
        <v>0.70432250827503085</v>
      </c>
      <c r="AC213">
        <v>0</v>
      </c>
      <c r="AD213">
        <v>1</v>
      </c>
      <c r="AE213">
        <f t="shared" si="51"/>
        <v>139</v>
      </c>
      <c r="AF213">
        <f t="shared" si="52"/>
        <v>88</v>
      </c>
      <c r="AG213">
        <f t="shared" si="48"/>
        <v>7.3333333333333361E-2</v>
      </c>
      <c r="AH213">
        <f t="shared" si="49"/>
        <v>0.41333333333333333</v>
      </c>
      <c r="AI213">
        <f t="shared" si="50"/>
        <v>0</v>
      </c>
    </row>
    <row r="214" spans="1:35">
      <c r="A214">
        <v>22.04</v>
      </c>
      <c r="B214" s="8">
        <v>1</v>
      </c>
      <c r="C214" s="9">
        <v>0</v>
      </c>
      <c r="D214" s="10">
        <f t="shared" si="40"/>
        <v>1</v>
      </c>
      <c r="E214">
        <f t="shared" si="41"/>
        <v>1</v>
      </c>
      <c r="F214">
        <f t="shared" si="42"/>
        <v>0.71302021050964559</v>
      </c>
      <c r="G214" s="8">
        <f t="shared" si="43"/>
        <v>0.71302021050964559</v>
      </c>
      <c r="H214" s="10">
        <f t="shared" si="44"/>
        <v>0.28697978949035441</v>
      </c>
      <c r="I214" s="8">
        <f t="shared" si="45"/>
        <v>-0.33824551323374558</v>
      </c>
      <c r="J214" s="10">
        <f t="shared" si="46"/>
        <v>100</v>
      </c>
      <c r="K214">
        <f t="shared" si="47"/>
        <v>0.40248478971617063</v>
      </c>
      <c r="AB214">
        <v>0.71169208458519817</v>
      </c>
      <c r="AC214">
        <v>0</v>
      </c>
      <c r="AD214">
        <v>1</v>
      </c>
      <c r="AE214">
        <f t="shared" si="51"/>
        <v>139</v>
      </c>
      <c r="AF214">
        <f t="shared" si="52"/>
        <v>89</v>
      </c>
      <c r="AG214">
        <f t="shared" si="48"/>
        <v>7.3333333333333361E-2</v>
      </c>
      <c r="AH214">
        <f t="shared" si="49"/>
        <v>0.40666666666666662</v>
      </c>
      <c r="AI214">
        <f t="shared" si="50"/>
        <v>0</v>
      </c>
    </row>
    <row r="215" spans="1:35">
      <c r="A215">
        <v>22.07</v>
      </c>
      <c r="B215" s="8">
        <v>1</v>
      </c>
      <c r="C215" s="9">
        <v>0</v>
      </c>
      <c r="D215" s="10">
        <f t="shared" si="40"/>
        <v>1</v>
      </c>
      <c r="E215">
        <f t="shared" si="41"/>
        <v>1</v>
      </c>
      <c r="F215">
        <f t="shared" si="42"/>
        <v>0.71500552828152208</v>
      </c>
      <c r="G215" s="8">
        <f t="shared" si="43"/>
        <v>0.71500552828152208</v>
      </c>
      <c r="H215" s="10">
        <f t="shared" si="44"/>
        <v>0.28499447171847792</v>
      </c>
      <c r="I215" s="8">
        <f t="shared" si="45"/>
        <v>-0.33546500445575145</v>
      </c>
      <c r="J215" s="10">
        <f t="shared" si="46"/>
        <v>100</v>
      </c>
      <c r="K215">
        <f t="shared" si="47"/>
        <v>0.39859058489162597</v>
      </c>
      <c r="AB215">
        <v>0.71302021050964559</v>
      </c>
      <c r="AC215">
        <v>0</v>
      </c>
      <c r="AD215">
        <v>1</v>
      </c>
      <c r="AE215">
        <f t="shared" si="51"/>
        <v>139</v>
      </c>
      <c r="AF215">
        <f t="shared" si="52"/>
        <v>90</v>
      </c>
      <c r="AG215">
        <f t="shared" si="48"/>
        <v>7.3333333333333361E-2</v>
      </c>
      <c r="AH215">
        <f t="shared" si="49"/>
        <v>0.4</v>
      </c>
      <c r="AI215">
        <f t="shared" si="50"/>
        <v>0</v>
      </c>
    </row>
    <row r="216" spans="1:35">
      <c r="A216">
        <v>22.13</v>
      </c>
      <c r="B216" s="8">
        <v>1</v>
      </c>
      <c r="C216" s="9">
        <v>0</v>
      </c>
      <c r="D216" s="10">
        <f t="shared" si="40"/>
        <v>1</v>
      </c>
      <c r="E216">
        <f t="shared" si="41"/>
        <v>1</v>
      </c>
      <c r="F216">
        <f t="shared" si="42"/>
        <v>0.7189512742394828</v>
      </c>
      <c r="G216" s="8">
        <f t="shared" si="43"/>
        <v>0.7189512742394828</v>
      </c>
      <c r="H216" s="10">
        <f t="shared" si="44"/>
        <v>0.2810487257605172</v>
      </c>
      <c r="I216" s="8">
        <f t="shared" si="45"/>
        <v>-0.32996169234820405</v>
      </c>
      <c r="J216" s="10">
        <f t="shared" si="46"/>
        <v>100</v>
      </c>
      <c r="K216">
        <f t="shared" si="47"/>
        <v>0.39091484476164906</v>
      </c>
      <c r="AB216">
        <v>0.71500552828152208</v>
      </c>
      <c r="AC216">
        <v>0</v>
      </c>
      <c r="AD216">
        <v>1</v>
      </c>
      <c r="AE216">
        <f t="shared" si="51"/>
        <v>139</v>
      </c>
      <c r="AF216">
        <f t="shared" si="52"/>
        <v>91</v>
      </c>
      <c r="AG216">
        <f t="shared" si="48"/>
        <v>7.3333333333333361E-2</v>
      </c>
      <c r="AH216">
        <f t="shared" si="49"/>
        <v>0.39333333333333331</v>
      </c>
      <c r="AI216">
        <f t="shared" si="50"/>
        <v>0</v>
      </c>
    </row>
    <row r="217" spans="1:35">
      <c r="A217">
        <v>22.14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0.71960565452884484</v>
      </c>
      <c r="G217" s="8">
        <f t="shared" si="43"/>
        <v>0.71960565452884484</v>
      </c>
      <c r="H217" s="10">
        <f t="shared" si="44"/>
        <v>0.28039434547115516</v>
      </c>
      <c r="I217" s="8">
        <f t="shared" si="45"/>
        <v>-0.32905191905885983</v>
      </c>
      <c r="J217" s="10">
        <f t="shared" si="46"/>
        <v>100</v>
      </c>
      <c r="K217">
        <f t="shared" si="47"/>
        <v>0.38965000303498276</v>
      </c>
      <c r="AB217">
        <v>0.7189512742394828</v>
      </c>
      <c r="AC217">
        <v>0</v>
      </c>
      <c r="AD217">
        <v>1</v>
      </c>
      <c r="AE217">
        <f t="shared" si="51"/>
        <v>139</v>
      </c>
      <c r="AF217">
        <f t="shared" si="52"/>
        <v>92</v>
      </c>
      <c r="AG217">
        <f t="shared" si="48"/>
        <v>7.3333333333333361E-2</v>
      </c>
      <c r="AH217">
        <f t="shared" si="49"/>
        <v>0.38666666666666671</v>
      </c>
      <c r="AI217">
        <f t="shared" si="50"/>
        <v>0</v>
      </c>
    </row>
    <row r="218" spans="1:35">
      <c r="A218">
        <v>22.15</v>
      </c>
      <c r="B218" s="8">
        <v>2</v>
      </c>
      <c r="C218" s="9">
        <v>0</v>
      </c>
      <c r="D218" s="10">
        <f t="shared" si="40"/>
        <v>2</v>
      </c>
      <c r="E218">
        <f t="shared" si="41"/>
        <v>1</v>
      </c>
      <c r="F218">
        <f t="shared" si="42"/>
        <v>0.72025910402772364</v>
      </c>
      <c r="G218" s="8">
        <f t="shared" si="43"/>
        <v>1.4405182080554473</v>
      </c>
      <c r="H218" s="10">
        <f t="shared" si="44"/>
        <v>0.55948179194455272</v>
      </c>
      <c r="I218" s="8">
        <f t="shared" si="45"/>
        <v>-0.65628853000671306</v>
      </c>
      <c r="J218" s="10">
        <f t="shared" si="46"/>
        <v>100</v>
      </c>
      <c r="K218">
        <f t="shared" si="47"/>
        <v>0.77677850764523981</v>
      </c>
      <c r="AB218">
        <v>0.71960565452884484</v>
      </c>
      <c r="AC218">
        <v>0</v>
      </c>
      <c r="AD218">
        <v>1</v>
      </c>
      <c r="AE218">
        <f t="shared" si="51"/>
        <v>139</v>
      </c>
      <c r="AF218">
        <f t="shared" si="52"/>
        <v>93</v>
      </c>
      <c r="AG218">
        <f t="shared" si="48"/>
        <v>7.3333333333333361E-2</v>
      </c>
      <c r="AH218">
        <f t="shared" si="49"/>
        <v>0.38</v>
      </c>
      <c r="AI218">
        <f t="shared" si="50"/>
        <v>0</v>
      </c>
    </row>
    <row r="219" spans="1:35">
      <c r="A219">
        <v>22.22</v>
      </c>
      <c r="B219" s="8">
        <v>0</v>
      </c>
      <c r="C219" s="9">
        <v>2</v>
      </c>
      <c r="D219" s="10">
        <f t="shared" si="40"/>
        <v>2</v>
      </c>
      <c r="E219">
        <f t="shared" si="41"/>
        <v>0</v>
      </c>
      <c r="F219">
        <f t="shared" si="42"/>
        <v>0.72480706919464188</v>
      </c>
      <c r="G219" s="8">
        <f t="shared" si="43"/>
        <v>1.4496141383892838</v>
      </c>
      <c r="H219" s="10">
        <f t="shared" si="44"/>
        <v>0.55038586161071623</v>
      </c>
      <c r="I219" s="8">
        <f t="shared" si="45"/>
        <v>-2.5805657214668152</v>
      </c>
      <c r="J219" s="10">
        <f t="shared" si="46"/>
        <v>0</v>
      </c>
      <c r="K219">
        <f t="shared" si="47"/>
        <v>5.2676285475319311</v>
      </c>
      <c r="AB219">
        <v>0.72025910402772364</v>
      </c>
      <c r="AC219">
        <v>0</v>
      </c>
      <c r="AD219">
        <v>2</v>
      </c>
      <c r="AE219">
        <f t="shared" si="51"/>
        <v>139</v>
      </c>
      <c r="AF219">
        <f t="shared" si="52"/>
        <v>95</v>
      </c>
      <c r="AG219">
        <f t="shared" si="48"/>
        <v>7.3333333333333361E-2</v>
      </c>
      <c r="AH219">
        <f t="shared" si="49"/>
        <v>0.3666666666666667</v>
      </c>
      <c r="AI219">
        <f t="shared" si="50"/>
        <v>4.8888888888888801E-3</v>
      </c>
    </row>
    <row r="220" spans="1:35">
      <c r="A220">
        <v>22.29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0.72930888295731933</v>
      </c>
      <c r="G220" s="8">
        <f t="shared" si="43"/>
        <v>0.72930888295731933</v>
      </c>
      <c r="H220" s="10">
        <f t="shared" si="44"/>
        <v>0.27069111704268067</v>
      </c>
      <c r="I220" s="8">
        <f t="shared" si="45"/>
        <v>-0.31565792895188105</v>
      </c>
      <c r="J220" s="10">
        <f t="shared" si="46"/>
        <v>100</v>
      </c>
      <c r="K220">
        <f t="shared" si="47"/>
        <v>0.37116114086673213</v>
      </c>
      <c r="AB220">
        <v>0.72480706919464188</v>
      </c>
      <c r="AC220">
        <v>2</v>
      </c>
      <c r="AD220">
        <v>0</v>
      </c>
      <c r="AE220">
        <f t="shared" si="51"/>
        <v>141</v>
      </c>
      <c r="AF220">
        <f t="shared" si="52"/>
        <v>95</v>
      </c>
      <c r="AG220">
        <f t="shared" si="48"/>
        <v>6.0000000000000053E-2</v>
      </c>
      <c r="AH220">
        <f t="shared" si="49"/>
        <v>0.3666666666666667</v>
      </c>
      <c r="AI220">
        <f t="shared" si="50"/>
        <v>0</v>
      </c>
    </row>
    <row r="221" spans="1:35">
      <c r="A221">
        <v>22.3</v>
      </c>
      <c r="B221" s="8">
        <v>0</v>
      </c>
      <c r="C221" s="9">
        <v>1</v>
      </c>
      <c r="D221" s="10">
        <f t="shared" si="40"/>
        <v>1</v>
      </c>
      <c r="E221">
        <f t="shared" si="41"/>
        <v>0</v>
      </c>
      <c r="F221">
        <f t="shared" si="42"/>
        <v>0.72994820557811246</v>
      </c>
      <c r="G221" s="8">
        <f t="shared" si="43"/>
        <v>0.72994820557811246</v>
      </c>
      <c r="H221" s="10">
        <f t="shared" si="44"/>
        <v>0.27005179442188754</v>
      </c>
      <c r="I221" s="8">
        <f t="shared" si="45"/>
        <v>-1.3091415071888366</v>
      </c>
      <c r="J221" s="10">
        <f t="shared" si="46"/>
        <v>0</v>
      </c>
      <c r="K221">
        <f t="shared" si="47"/>
        <v>2.7029933540739717</v>
      </c>
      <c r="AB221">
        <v>0.72930888295731933</v>
      </c>
      <c r="AC221">
        <v>0</v>
      </c>
      <c r="AD221">
        <v>1</v>
      </c>
      <c r="AE221">
        <f t="shared" si="51"/>
        <v>141</v>
      </c>
      <c r="AF221">
        <f t="shared" si="52"/>
        <v>96</v>
      </c>
      <c r="AG221">
        <f t="shared" si="48"/>
        <v>6.0000000000000053E-2</v>
      </c>
      <c r="AH221">
        <f t="shared" si="49"/>
        <v>0.36</v>
      </c>
      <c r="AI221">
        <f t="shared" si="50"/>
        <v>2.4000000000000154E-3</v>
      </c>
    </row>
    <row r="222" spans="1:35">
      <c r="A222">
        <v>22.33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0.73186045556643153</v>
      </c>
      <c r="G222" s="8">
        <f t="shared" si="43"/>
        <v>0.73186045556643153</v>
      </c>
      <c r="H222" s="10">
        <f t="shared" si="44"/>
        <v>0.26813954443356847</v>
      </c>
      <c r="I222" s="8">
        <f t="shared" si="45"/>
        <v>-0.31216541766597417</v>
      </c>
      <c r="J222" s="10">
        <f t="shared" si="46"/>
        <v>100</v>
      </c>
      <c r="K222">
        <f t="shared" si="47"/>
        <v>0.36638069784223948</v>
      </c>
      <c r="AB222">
        <v>0.72994820557811246</v>
      </c>
      <c r="AC222">
        <v>1</v>
      </c>
      <c r="AD222">
        <v>0</v>
      </c>
      <c r="AE222">
        <f t="shared" si="51"/>
        <v>142</v>
      </c>
      <c r="AF222">
        <f t="shared" si="52"/>
        <v>96</v>
      </c>
      <c r="AG222">
        <f t="shared" si="48"/>
        <v>5.3333333333333344E-2</v>
      </c>
      <c r="AH222">
        <f t="shared" si="49"/>
        <v>0.36</v>
      </c>
      <c r="AI222">
        <f t="shared" si="50"/>
        <v>0</v>
      </c>
    </row>
    <row r="223" spans="1:35">
      <c r="A223">
        <v>22.41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0.73691764977237129</v>
      </c>
      <c r="G223" s="8">
        <f t="shared" si="43"/>
        <v>0.73691764977237129</v>
      </c>
      <c r="H223" s="10">
        <f t="shared" si="44"/>
        <v>0.26308235022762871</v>
      </c>
      <c r="I223" s="8">
        <f t="shared" si="45"/>
        <v>-0.30527913011540347</v>
      </c>
      <c r="J223" s="10">
        <f t="shared" si="46"/>
        <v>100</v>
      </c>
      <c r="K223">
        <f t="shared" si="47"/>
        <v>0.35700373075457348</v>
      </c>
      <c r="AB223">
        <v>0.73186045556643153</v>
      </c>
      <c r="AC223">
        <v>0</v>
      </c>
      <c r="AD223">
        <v>1</v>
      </c>
      <c r="AE223">
        <f t="shared" si="51"/>
        <v>142</v>
      </c>
      <c r="AF223">
        <f t="shared" si="52"/>
        <v>97</v>
      </c>
      <c r="AG223">
        <f t="shared" si="48"/>
        <v>5.3333333333333344E-2</v>
      </c>
      <c r="AH223">
        <f t="shared" si="49"/>
        <v>0.35333333333333339</v>
      </c>
      <c r="AI223">
        <f t="shared" si="50"/>
        <v>0</v>
      </c>
    </row>
    <row r="224" spans="1:35">
      <c r="A224">
        <v>22.47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0.7406700549486217</v>
      </c>
      <c r="G224" s="8">
        <f t="shared" si="43"/>
        <v>0.7406700549486217</v>
      </c>
      <c r="H224" s="10">
        <f t="shared" si="44"/>
        <v>0.2593299450513783</v>
      </c>
      <c r="I224" s="8">
        <f t="shared" si="45"/>
        <v>-0.30020002282303193</v>
      </c>
      <c r="J224" s="10">
        <f t="shared" si="46"/>
        <v>100</v>
      </c>
      <c r="K224">
        <f t="shared" si="47"/>
        <v>0.35012883715052762</v>
      </c>
      <c r="AB224">
        <v>0.73691764977237129</v>
      </c>
      <c r="AC224">
        <v>0</v>
      </c>
      <c r="AD224">
        <v>1</v>
      </c>
      <c r="AE224">
        <f t="shared" si="51"/>
        <v>142</v>
      </c>
      <c r="AF224">
        <f t="shared" si="52"/>
        <v>98</v>
      </c>
      <c r="AG224">
        <f t="shared" si="48"/>
        <v>5.3333333333333344E-2</v>
      </c>
      <c r="AH224">
        <f t="shared" si="49"/>
        <v>0.34666666666666668</v>
      </c>
      <c r="AI224">
        <f t="shared" si="50"/>
        <v>0</v>
      </c>
    </row>
    <row r="225" spans="1:35">
      <c r="A225">
        <v>22.49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0.74191309910129521</v>
      </c>
      <c r="G225" s="8">
        <f t="shared" si="43"/>
        <v>0.74191309910129521</v>
      </c>
      <c r="H225" s="10">
        <f t="shared" si="44"/>
        <v>0.25808690089870479</v>
      </c>
      <c r="I225" s="8">
        <f t="shared" si="45"/>
        <v>-0.29852315978765875</v>
      </c>
      <c r="J225" s="10">
        <f t="shared" si="46"/>
        <v>100</v>
      </c>
      <c r="K225">
        <f t="shared" si="47"/>
        <v>0.347866753143103</v>
      </c>
      <c r="AB225">
        <v>0.7406700549486217</v>
      </c>
      <c r="AC225">
        <v>0</v>
      </c>
      <c r="AD225">
        <v>1</v>
      </c>
      <c r="AE225">
        <f t="shared" si="51"/>
        <v>142</v>
      </c>
      <c r="AF225">
        <f t="shared" si="52"/>
        <v>99</v>
      </c>
      <c r="AG225">
        <f t="shared" si="48"/>
        <v>5.3333333333333344E-2</v>
      </c>
      <c r="AH225">
        <f t="shared" si="49"/>
        <v>0.33999999999999997</v>
      </c>
      <c r="AI225">
        <f t="shared" si="50"/>
        <v>0</v>
      </c>
    </row>
    <row r="226" spans="1:35">
      <c r="A226">
        <v>22.54</v>
      </c>
      <c r="B226" s="8">
        <v>0</v>
      </c>
      <c r="C226" s="9">
        <v>1</v>
      </c>
      <c r="D226" s="10">
        <f t="shared" si="40"/>
        <v>1</v>
      </c>
      <c r="E226">
        <f t="shared" si="41"/>
        <v>0</v>
      </c>
      <c r="F226">
        <f t="shared" si="42"/>
        <v>0.74500366495117865</v>
      </c>
      <c r="G226" s="8">
        <f t="shared" si="43"/>
        <v>0.74500366495117865</v>
      </c>
      <c r="H226" s="10">
        <f t="shared" si="44"/>
        <v>0.25499633504882135</v>
      </c>
      <c r="I226" s="8">
        <f t="shared" si="45"/>
        <v>-1.3665061062845576</v>
      </c>
      <c r="J226" s="10">
        <f t="shared" si="46"/>
        <v>0</v>
      </c>
      <c r="K226">
        <f t="shared" si="47"/>
        <v>2.9216249904475724</v>
      </c>
      <c r="AB226">
        <v>0.74191309910129521</v>
      </c>
      <c r="AC226">
        <v>0</v>
      </c>
      <c r="AD226">
        <v>1</v>
      </c>
      <c r="AE226">
        <f t="shared" si="51"/>
        <v>142</v>
      </c>
      <c r="AF226">
        <f t="shared" si="52"/>
        <v>100</v>
      </c>
      <c r="AG226">
        <f t="shared" si="48"/>
        <v>5.3333333333333344E-2</v>
      </c>
      <c r="AH226">
        <f t="shared" si="49"/>
        <v>0.33333333333333337</v>
      </c>
      <c r="AI226">
        <f t="shared" si="50"/>
        <v>2.222222222222237E-3</v>
      </c>
    </row>
    <row r="227" spans="1:35">
      <c r="A227">
        <v>22.61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0.74928936979192784</v>
      </c>
      <c r="G227" s="8">
        <f t="shared" si="43"/>
        <v>0.74928936979192784</v>
      </c>
      <c r="H227" s="10">
        <f t="shared" si="44"/>
        <v>0.25071063020807216</v>
      </c>
      <c r="I227" s="8">
        <f t="shared" si="45"/>
        <v>-0.28863002856433095</v>
      </c>
      <c r="J227" s="10">
        <f t="shared" si="46"/>
        <v>100</v>
      </c>
      <c r="K227">
        <f t="shared" si="47"/>
        <v>0.33459787408660646</v>
      </c>
      <c r="AB227">
        <v>0.74500366495117865</v>
      </c>
      <c r="AC227">
        <v>1</v>
      </c>
      <c r="AD227">
        <v>0</v>
      </c>
      <c r="AE227">
        <f t="shared" si="51"/>
        <v>143</v>
      </c>
      <c r="AF227">
        <f t="shared" si="52"/>
        <v>100</v>
      </c>
      <c r="AG227">
        <f t="shared" si="48"/>
        <v>4.6666666666666634E-2</v>
      </c>
      <c r="AH227">
        <f t="shared" si="49"/>
        <v>0.33333333333333337</v>
      </c>
      <c r="AI227">
        <f t="shared" si="50"/>
        <v>0</v>
      </c>
    </row>
    <row r="228" spans="1:35">
      <c r="A228">
        <v>22.76</v>
      </c>
      <c r="B228" s="8">
        <v>1</v>
      </c>
      <c r="C228" s="9">
        <v>0</v>
      </c>
      <c r="D228" s="10">
        <f t="shared" si="40"/>
        <v>1</v>
      </c>
      <c r="E228">
        <f t="shared" si="41"/>
        <v>1</v>
      </c>
      <c r="F228">
        <f t="shared" si="42"/>
        <v>0.7583103815976584</v>
      </c>
      <c r="G228" s="8">
        <f t="shared" si="43"/>
        <v>0.7583103815976584</v>
      </c>
      <c r="H228" s="10">
        <f t="shared" si="44"/>
        <v>0.2416896184023416</v>
      </c>
      <c r="I228" s="8">
        <f t="shared" si="45"/>
        <v>-0.27666250274828719</v>
      </c>
      <c r="J228" s="10">
        <f t="shared" si="46"/>
        <v>100</v>
      </c>
      <c r="K228">
        <f t="shared" si="47"/>
        <v>0.31872123113115497</v>
      </c>
      <c r="AB228">
        <v>0.74928936979192784</v>
      </c>
      <c r="AC228">
        <v>0</v>
      </c>
      <c r="AD228">
        <v>1</v>
      </c>
      <c r="AE228">
        <f t="shared" si="51"/>
        <v>143</v>
      </c>
      <c r="AF228">
        <f t="shared" si="52"/>
        <v>101</v>
      </c>
      <c r="AG228">
        <f t="shared" si="48"/>
        <v>4.6666666666666634E-2</v>
      </c>
      <c r="AH228">
        <f t="shared" si="49"/>
        <v>0.32666666666666666</v>
      </c>
      <c r="AI228">
        <f t="shared" si="50"/>
        <v>0</v>
      </c>
    </row>
    <row r="229" spans="1:35">
      <c r="A229">
        <v>22.91</v>
      </c>
      <c r="B229" s="8">
        <v>1</v>
      </c>
      <c r="C229" s="9">
        <v>0</v>
      </c>
      <c r="D229" s="10">
        <f t="shared" si="40"/>
        <v>1</v>
      </c>
      <c r="E229">
        <f t="shared" si="41"/>
        <v>1</v>
      </c>
      <c r="F229">
        <f t="shared" si="42"/>
        <v>0.76710769033367354</v>
      </c>
      <c r="G229" s="8">
        <f t="shared" si="43"/>
        <v>0.76710769033367354</v>
      </c>
      <c r="H229" s="10">
        <f t="shared" si="44"/>
        <v>0.23289230966632646</v>
      </c>
      <c r="I229" s="8">
        <f t="shared" si="45"/>
        <v>-0.26512808286354889</v>
      </c>
      <c r="J229" s="10">
        <f t="shared" si="46"/>
        <v>100</v>
      </c>
      <c r="K229">
        <f t="shared" si="47"/>
        <v>0.30359793364217724</v>
      </c>
      <c r="AB229">
        <v>0.7583103815976584</v>
      </c>
      <c r="AC229">
        <v>0</v>
      </c>
      <c r="AD229">
        <v>1</v>
      </c>
      <c r="AE229">
        <f t="shared" si="51"/>
        <v>143</v>
      </c>
      <c r="AF229">
        <f t="shared" si="52"/>
        <v>102</v>
      </c>
      <c r="AG229">
        <f t="shared" si="48"/>
        <v>4.6666666666666634E-2</v>
      </c>
      <c r="AH229">
        <f t="shared" si="49"/>
        <v>0.31999999999999995</v>
      </c>
      <c r="AI229">
        <f t="shared" si="50"/>
        <v>0</v>
      </c>
    </row>
    <row r="230" spans="1:35">
      <c r="A230">
        <v>23.03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0.77398324946813879</v>
      </c>
      <c r="G230" s="8">
        <f t="shared" si="43"/>
        <v>0.77398324946813879</v>
      </c>
      <c r="H230" s="10">
        <f t="shared" si="44"/>
        <v>0.22601675053186121</v>
      </c>
      <c r="I230" s="8">
        <f t="shared" si="45"/>
        <v>-0.25620504714062348</v>
      </c>
      <c r="J230" s="10">
        <f t="shared" si="46"/>
        <v>100</v>
      </c>
      <c r="K230">
        <f t="shared" si="47"/>
        <v>0.2920176253002556</v>
      </c>
      <c r="AB230">
        <v>0.76710769033367354</v>
      </c>
      <c r="AC230">
        <v>0</v>
      </c>
      <c r="AD230">
        <v>1</v>
      </c>
      <c r="AE230">
        <f t="shared" si="51"/>
        <v>143</v>
      </c>
      <c r="AF230">
        <f t="shared" si="52"/>
        <v>103</v>
      </c>
      <c r="AG230">
        <f t="shared" si="48"/>
        <v>4.6666666666666634E-2</v>
      </c>
      <c r="AH230">
        <f t="shared" si="49"/>
        <v>0.31333333333333335</v>
      </c>
      <c r="AI230">
        <f t="shared" si="50"/>
        <v>0</v>
      </c>
    </row>
    <row r="231" spans="1:35">
      <c r="A231">
        <v>23.04</v>
      </c>
      <c r="B231" s="8">
        <v>1</v>
      </c>
      <c r="C231" s="9">
        <v>0</v>
      </c>
      <c r="D231" s="10">
        <f t="shared" si="40"/>
        <v>1</v>
      </c>
      <c r="E231">
        <f t="shared" si="41"/>
        <v>1</v>
      </c>
      <c r="F231">
        <f t="shared" si="42"/>
        <v>0.77454967643990824</v>
      </c>
      <c r="G231" s="8">
        <f t="shared" si="43"/>
        <v>0.77454967643990824</v>
      </c>
      <c r="H231" s="10">
        <f t="shared" si="44"/>
        <v>0.22545032356009176</v>
      </c>
      <c r="I231" s="8">
        <f t="shared" si="45"/>
        <v>-0.2554734811693033</v>
      </c>
      <c r="J231" s="10">
        <f t="shared" si="46"/>
        <v>100</v>
      </c>
      <c r="K231">
        <f t="shared" si="47"/>
        <v>0.29107277482360788</v>
      </c>
      <c r="AB231">
        <v>0.77398324946813879</v>
      </c>
      <c r="AC231">
        <v>0</v>
      </c>
      <c r="AD231">
        <v>1</v>
      </c>
      <c r="AE231">
        <f t="shared" si="51"/>
        <v>143</v>
      </c>
      <c r="AF231">
        <f t="shared" si="52"/>
        <v>104</v>
      </c>
      <c r="AG231">
        <f t="shared" si="48"/>
        <v>4.6666666666666634E-2</v>
      </c>
      <c r="AH231">
        <f t="shared" si="49"/>
        <v>0.30666666666666664</v>
      </c>
      <c r="AI231">
        <f t="shared" si="50"/>
        <v>0</v>
      </c>
    </row>
    <row r="232" spans="1:35">
      <c r="A232">
        <v>23.06</v>
      </c>
      <c r="B232" s="8">
        <v>1</v>
      </c>
      <c r="C232" s="9">
        <v>0</v>
      </c>
      <c r="D232" s="10">
        <f t="shared" si="40"/>
        <v>1</v>
      </c>
      <c r="E232">
        <f t="shared" si="41"/>
        <v>1</v>
      </c>
      <c r="F232">
        <f t="shared" si="42"/>
        <v>0.77567950885279735</v>
      </c>
      <c r="G232" s="8">
        <f t="shared" si="43"/>
        <v>0.77567950885279735</v>
      </c>
      <c r="H232" s="10">
        <f t="shared" si="44"/>
        <v>0.22432049114720265</v>
      </c>
      <c r="I232" s="8">
        <f t="shared" si="45"/>
        <v>-0.25401584816425643</v>
      </c>
      <c r="J232" s="10">
        <f t="shared" si="46"/>
        <v>100</v>
      </c>
      <c r="K232">
        <f t="shared" si="47"/>
        <v>0.28919223543621098</v>
      </c>
      <c r="AB232">
        <v>0.77454967643990824</v>
      </c>
      <c r="AC232">
        <v>0</v>
      </c>
      <c r="AD232">
        <v>1</v>
      </c>
      <c r="AE232">
        <f t="shared" si="51"/>
        <v>143</v>
      </c>
      <c r="AF232">
        <f t="shared" si="52"/>
        <v>105</v>
      </c>
      <c r="AG232">
        <f t="shared" si="48"/>
        <v>4.6666666666666634E-2</v>
      </c>
      <c r="AH232">
        <f t="shared" si="49"/>
        <v>0.30000000000000004</v>
      </c>
      <c r="AI232">
        <f t="shared" si="50"/>
        <v>0</v>
      </c>
    </row>
    <row r="233" spans="1:35">
      <c r="A233">
        <v>23.12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0.77904481528487179</v>
      </c>
      <c r="G233" s="8">
        <f t="shared" si="43"/>
        <v>0.77904481528487179</v>
      </c>
      <c r="H233" s="10">
        <f t="shared" si="44"/>
        <v>0.22095518471512821</v>
      </c>
      <c r="I233" s="8">
        <f t="shared" si="45"/>
        <v>-0.24968670551725991</v>
      </c>
      <c r="J233" s="10">
        <f t="shared" si="46"/>
        <v>100</v>
      </c>
      <c r="K233">
        <f t="shared" si="47"/>
        <v>0.28362320161816618</v>
      </c>
      <c r="AB233">
        <v>0.77567950885279735</v>
      </c>
      <c r="AC233">
        <v>0</v>
      </c>
      <c r="AD233">
        <v>1</v>
      </c>
      <c r="AE233">
        <f t="shared" si="51"/>
        <v>143</v>
      </c>
      <c r="AF233">
        <f t="shared" si="52"/>
        <v>106</v>
      </c>
      <c r="AG233">
        <f t="shared" si="48"/>
        <v>4.6666666666666634E-2</v>
      </c>
      <c r="AH233">
        <f t="shared" si="49"/>
        <v>0.29333333333333333</v>
      </c>
      <c r="AI233">
        <f t="shared" si="50"/>
        <v>0</v>
      </c>
    </row>
    <row r="234" spans="1:35">
      <c r="A234">
        <v>23.2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0.78347538279210571</v>
      </c>
      <c r="G234" s="8">
        <f t="shared" si="43"/>
        <v>0.78347538279210571</v>
      </c>
      <c r="H234" s="10">
        <f t="shared" si="44"/>
        <v>0.21652461720789429</v>
      </c>
      <c r="I234" s="8">
        <f t="shared" si="45"/>
        <v>-0.24401563721750127</v>
      </c>
      <c r="J234" s="10">
        <f t="shared" si="46"/>
        <v>100</v>
      </c>
      <c r="K234">
        <f t="shared" si="47"/>
        <v>0.27636428911940536</v>
      </c>
      <c r="AB234">
        <v>0.77904481528487179</v>
      </c>
      <c r="AC234">
        <v>0</v>
      </c>
      <c r="AD234">
        <v>1</v>
      </c>
      <c r="AE234">
        <f t="shared" si="51"/>
        <v>143</v>
      </c>
      <c r="AF234">
        <f t="shared" si="52"/>
        <v>107</v>
      </c>
      <c r="AG234">
        <f t="shared" si="48"/>
        <v>4.6666666666666634E-2</v>
      </c>
      <c r="AH234">
        <f t="shared" si="49"/>
        <v>0.28666666666666663</v>
      </c>
      <c r="AI234">
        <f t="shared" si="50"/>
        <v>0</v>
      </c>
    </row>
    <row r="235" spans="1:35">
      <c r="A235">
        <v>23.21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0.78402465929804721</v>
      </c>
      <c r="G235" s="8">
        <f t="shared" si="43"/>
        <v>0.78402465929804721</v>
      </c>
      <c r="H235" s="10">
        <f t="shared" si="44"/>
        <v>0.21597534070195279</v>
      </c>
      <c r="I235" s="8">
        <f t="shared" si="45"/>
        <v>-0.24331480594008559</v>
      </c>
      <c r="J235" s="10">
        <f t="shared" si="46"/>
        <v>100</v>
      </c>
      <c r="K235">
        <f t="shared" si="47"/>
        <v>0.27547008648340193</v>
      </c>
      <c r="AB235">
        <v>0.78347538279210571</v>
      </c>
      <c r="AC235">
        <v>0</v>
      </c>
      <c r="AD235">
        <v>1</v>
      </c>
      <c r="AE235">
        <f t="shared" si="51"/>
        <v>143</v>
      </c>
      <c r="AF235">
        <f t="shared" si="52"/>
        <v>108</v>
      </c>
      <c r="AG235">
        <f t="shared" si="48"/>
        <v>4.6666666666666634E-2</v>
      </c>
      <c r="AH235">
        <f t="shared" si="49"/>
        <v>0.28000000000000003</v>
      </c>
      <c r="AI235">
        <f t="shared" si="50"/>
        <v>0</v>
      </c>
    </row>
    <row r="236" spans="1:35">
      <c r="A236">
        <v>23.24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0.78566642689893895</v>
      </c>
      <c r="G236" s="8">
        <f t="shared" si="43"/>
        <v>0.78566642689893895</v>
      </c>
      <c r="H236" s="10">
        <f t="shared" si="44"/>
        <v>0.21433357310106105</v>
      </c>
      <c r="I236" s="8">
        <f t="shared" si="45"/>
        <v>-0.24122296989158398</v>
      </c>
      <c r="J236" s="10">
        <f t="shared" si="46"/>
        <v>100</v>
      </c>
      <c r="K236">
        <f t="shared" si="47"/>
        <v>0.27280480081991715</v>
      </c>
      <c r="AB236">
        <v>0.78402465929804721</v>
      </c>
      <c r="AC236">
        <v>0</v>
      </c>
      <c r="AD236">
        <v>1</v>
      </c>
      <c r="AE236">
        <f t="shared" si="51"/>
        <v>143</v>
      </c>
      <c r="AF236">
        <f t="shared" si="52"/>
        <v>109</v>
      </c>
      <c r="AG236">
        <f t="shared" si="48"/>
        <v>4.6666666666666634E-2</v>
      </c>
      <c r="AH236">
        <f t="shared" si="49"/>
        <v>0.27333333333333332</v>
      </c>
      <c r="AI236">
        <f t="shared" si="50"/>
        <v>0</v>
      </c>
    </row>
    <row r="237" spans="1:35">
      <c r="A237">
        <v>23.5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0.79951415498054301</v>
      </c>
      <c r="G237" s="8">
        <f t="shared" si="43"/>
        <v>0.79951415498054301</v>
      </c>
      <c r="H237" s="10">
        <f t="shared" si="44"/>
        <v>0.20048584501945699</v>
      </c>
      <c r="I237" s="8">
        <f t="shared" si="45"/>
        <v>-0.22375104207368285</v>
      </c>
      <c r="J237" s="10">
        <f t="shared" si="46"/>
        <v>100</v>
      </c>
      <c r="K237">
        <f t="shared" si="47"/>
        <v>0.2507595941491943</v>
      </c>
      <c r="AB237">
        <v>0.78566642689893895</v>
      </c>
      <c r="AC237">
        <v>0</v>
      </c>
      <c r="AD237">
        <v>1</v>
      </c>
      <c r="AE237">
        <f t="shared" si="51"/>
        <v>143</v>
      </c>
      <c r="AF237">
        <f t="shared" si="52"/>
        <v>110</v>
      </c>
      <c r="AG237">
        <f t="shared" si="48"/>
        <v>4.6666666666666634E-2</v>
      </c>
      <c r="AH237">
        <f t="shared" si="49"/>
        <v>0.26666666666666672</v>
      </c>
      <c r="AI237">
        <f t="shared" si="50"/>
        <v>0</v>
      </c>
    </row>
    <row r="238" spans="1:35">
      <c r="A238">
        <v>23.56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0.80261288020284938</v>
      </c>
      <c r="G238" s="8">
        <f t="shared" si="43"/>
        <v>0.80261288020284938</v>
      </c>
      <c r="H238" s="10">
        <f t="shared" si="44"/>
        <v>0.19738711979715062</v>
      </c>
      <c r="I238" s="8">
        <f t="shared" si="45"/>
        <v>-0.21988277318084437</v>
      </c>
      <c r="J238" s="10">
        <f t="shared" si="46"/>
        <v>100</v>
      </c>
      <c r="K238">
        <f t="shared" si="47"/>
        <v>0.24593066553736809</v>
      </c>
      <c r="AB238">
        <v>0.79951415498054301</v>
      </c>
      <c r="AC238">
        <v>0</v>
      </c>
      <c r="AD238">
        <v>1</v>
      </c>
      <c r="AE238">
        <f t="shared" si="51"/>
        <v>143</v>
      </c>
      <c r="AF238">
        <f t="shared" si="52"/>
        <v>111</v>
      </c>
      <c r="AG238">
        <f t="shared" si="48"/>
        <v>4.6666666666666634E-2</v>
      </c>
      <c r="AH238">
        <f t="shared" si="49"/>
        <v>0.26</v>
      </c>
      <c r="AI238">
        <f t="shared" si="50"/>
        <v>0</v>
      </c>
    </row>
    <row r="239" spans="1:35">
      <c r="A239">
        <v>23.75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0.81218665909804555</v>
      </c>
      <c r="G239" s="8">
        <f t="shared" si="43"/>
        <v>0.81218665909804555</v>
      </c>
      <c r="H239" s="10">
        <f t="shared" si="44"/>
        <v>0.18781334090195445</v>
      </c>
      <c r="I239" s="8">
        <f t="shared" si="45"/>
        <v>-0.20802508950132853</v>
      </c>
      <c r="J239" s="10">
        <f t="shared" si="46"/>
        <v>100</v>
      </c>
      <c r="K239">
        <f t="shared" si="47"/>
        <v>0.23124406046083798</v>
      </c>
      <c r="AB239">
        <v>0.80261288020284938</v>
      </c>
      <c r="AC239">
        <v>0</v>
      </c>
      <c r="AD239">
        <v>1</v>
      </c>
      <c r="AE239">
        <f t="shared" si="51"/>
        <v>143</v>
      </c>
      <c r="AF239">
        <f t="shared" si="52"/>
        <v>112</v>
      </c>
      <c r="AG239">
        <f t="shared" si="48"/>
        <v>4.6666666666666634E-2</v>
      </c>
      <c r="AH239">
        <f t="shared" si="49"/>
        <v>0.2533333333333333</v>
      </c>
      <c r="AI239">
        <f t="shared" si="50"/>
        <v>0</v>
      </c>
    </row>
    <row r="240" spans="1:35">
      <c r="A240">
        <v>23.77</v>
      </c>
      <c r="B240" s="8">
        <v>0</v>
      </c>
      <c r="C240" s="9">
        <v>1</v>
      </c>
      <c r="D240" s="10">
        <f t="shared" si="40"/>
        <v>1</v>
      </c>
      <c r="E240">
        <f t="shared" si="41"/>
        <v>0</v>
      </c>
      <c r="F240">
        <f t="shared" si="42"/>
        <v>0.81317337115395705</v>
      </c>
      <c r="G240" s="8">
        <f t="shared" si="43"/>
        <v>0.81317337115395705</v>
      </c>
      <c r="H240" s="10">
        <f t="shared" si="44"/>
        <v>0.18682662884604295</v>
      </c>
      <c r="I240" s="8">
        <f t="shared" si="45"/>
        <v>-1.6775742106380573</v>
      </c>
      <c r="J240" s="10">
        <f t="shared" si="46"/>
        <v>0</v>
      </c>
      <c r="K240">
        <f t="shared" si="47"/>
        <v>4.3525560364527252</v>
      </c>
      <c r="AB240">
        <v>0.81218665909804555</v>
      </c>
      <c r="AC240">
        <v>0</v>
      </c>
      <c r="AD240">
        <v>1</v>
      </c>
      <c r="AE240">
        <f t="shared" si="51"/>
        <v>143</v>
      </c>
      <c r="AF240">
        <f t="shared" si="52"/>
        <v>113</v>
      </c>
      <c r="AG240">
        <f t="shared" si="48"/>
        <v>4.6666666666666634E-2</v>
      </c>
      <c r="AH240">
        <f t="shared" si="49"/>
        <v>0.2466666666666667</v>
      </c>
      <c r="AI240">
        <f t="shared" si="50"/>
        <v>1.6444444444444278E-3</v>
      </c>
    </row>
    <row r="241" spans="1:35">
      <c r="A241">
        <v>23.81</v>
      </c>
      <c r="B241" s="8">
        <v>1</v>
      </c>
      <c r="C241" s="9">
        <v>0</v>
      </c>
      <c r="D241" s="10">
        <f t="shared" si="40"/>
        <v>1</v>
      </c>
      <c r="E241">
        <f t="shared" si="41"/>
        <v>1</v>
      </c>
      <c r="F241">
        <f t="shared" si="42"/>
        <v>0.81513480588247778</v>
      </c>
      <c r="G241" s="8">
        <f t="shared" si="43"/>
        <v>0.81513480588247778</v>
      </c>
      <c r="H241" s="10">
        <f t="shared" si="44"/>
        <v>0.18486519411752222</v>
      </c>
      <c r="I241" s="8">
        <f t="shared" si="45"/>
        <v>-0.20440177342856669</v>
      </c>
      <c r="J241" s="10">
        <f t="shared" si="46"/>
        <v>100</v>
      </c>
      <c r="K241">
        <f t="shared" si="47"/>
        <v>0.22679094645870784</v>
      </c>
      <c r="AB241">
        <v>0.81317337115395705</v>
      </c>
      <c r="AC241">
        <v>1</v>
      </c>
      <c r="AD241">
        <v>0</v>
      </c>
      <c r="AE241">
        <f t="shared" si="51"/>
        <v>144</v>
      </c>
      <c r="AF241">
        <f t="shared" si="52"/>
        <v>113</v>
      </c>
      <c r="AG241">
        <f t="shared" si="48"/>
        <v>4.0000000000000036E-2</v>
      </c>
      <c r="AH241">
        <f t="shared" si="49"/>
        <v>0.2466666666666667</v>
      </c>
      <c r="AI241">
        <f t="shared" si="50"/>
        <v>0</v>
      </c>
    </row>
    <row r="242" spans="1:35">
      <c r="A242">
        <v>23.84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0.81659540623624638</v>
      </c>
      <c r="G242" s="8">
        <f t="shared" si="43"/>
        <v>0.81659540623624638</v>
      </c>
      <c r="H242" s="10">
        <f t="shared" si="44"/>
        <v>0.18340459376375362</v>
      </c>
      <c r="I242" s="8">
        <f t="shared" si="45"/>
        <v>-0.20261152558854842</v>
      </c>
      <c r="J242" s="10">
        <f t="shared" si="46"/>
        <v>100</v>
      </c>
      <c r="K242">
        <f t="shared" si="47"/>
        <v>0.22459665136873605</v>
      </c>
      <c r="AB242">
        <v>0.81513480588247778</v>
      </c>
      <c r="AC242">
        <v>0</v>
      </c>
      <c r="AD242">
        <v>1</v>
      </c>
      <c r="AE242">
        <f t="shared" si="51"/>
        <v>144</v>
      </c>
      <c r="AF242">
        <f t="shared" si="52"/>
        <v>114</v>
      </c>
      <c r="AG242">
        <f t="shared" si="48"/>
        <v>4.0000000000000036E-2</v>
      </c>
      <c r="AH242">
        <f t="shared" si="49"/>
        <v>0.24</v>
      </c>
      <c r="AI242">
        <f t="shared" si="50"/>
        <v>0</v>
      </c>
    </row>
    <row r="243" spans="1:35">
      <c r="A243">
        <v>23.86</v>
      </c>
      <c r="B243" s="8">
        <v>1</v>
      </c>
      <c r="C243" s="9">
        <v>0</v>
      </c>
      <c r="D243" s="10">
        <f t="shared" si="40"/>
        <v>1</v>
      </c>
      <c r="E243">
        <f t="shared" si="41"/>
        <v>1</v>
      </c>
      <c r="F243">
        <f t="shared" si="42"/>
        <v>0.81756415888171441</v>
      </c>
      <c r="G243" s="8">
        <f t="shared" si="43"/>
        <v>0.81756415888171441</v>
      </c>
      <c r="H243" s="10">
        <f t="shared" si="44"/>
        <v>0.18243584111828559</v>
      </c>
      <c r="I243" s="8">
        <f t="shared" si="45"/>
        <v>-0.20142589747777023</v>
      </c>
      <c r="J243" s="10">
        <f t="shared" si="46"/>
        <v>100</v>
      </c>
      <c r="K243">
        <f t="shared" si="47"/>
        <v>0.22314559553078511</v>
      </c>
      <c r="AB243">
        <v>0.81659540623624638</v>
      </c>
      <c r="AC243">
        <v>0</v>
      </c>
      <c r="AD243">
        <v>1</v>
      </c>
      <c r="AE243">
        <f t="shared" si="51"/>
        <v>144</v>
      </c>
      <c r="AF243">
        <f t="shared" si="52"/>
        <v>115</v>
      </c>
      <c r="AG243">
        <f t="shared" si="48"/>
        <v>4.0000000000000036E-2</v>
      </c>
      <c r="AH243">
        <f t="shared" si="49"/>
        <v>0.23333333333333328</v>
      </c>
      <c r="AI243">
        <f t="shared" si="50"/>
        <v>0</v>
      </c>
    </row>
    <row r="244" spans="1:35">
      <c r="A244">
        <v>23.94</v>
      </c>
      <c r="B244" s="8">
        <v>1</v>
      </c>
      <c r="C244" s="9">
        <v>0</v>
      </c>
      <c r="D244" s="10">
        <f t="shared" si="40"/>
        <v>1</v>
      </c>
      <c r="E244">
        <f t="shared" si="41"/>
        <v>1</v>
      </c>
      <c r="F244">
        <f t="shared" si="42"/>
        <v>0.82139941488709856</v>
      </c>
      <c r="G244" s="8">
        <f t="shared" si="43"/>
        <v>0.82139941488709856</v>
      </c>
      <c r="H244" s="10">
        <f t="shared" si="44"/>
        <v>0.17860058511290144</v>
      </c>
      <c r="I244" s="8">
        <f t="shared" si="45"/>
        <v>-0.19674578979606774</v>
      </c>
      <c r="J244" s="10">
        <f t="shared" si="46"/>
        <v>100</v>
      </c>
      <c r="K244">
        <f t="shared" si="47"/>
        <v>0.217434517088681</v>
      </c>
      <c r="AB244">
        <v>0.81756415888171441</v>
      </c>
      <c r="AC244">
        <v>0</v>
      </c>
      <c r="AD244">
        <v>1</v>
      </c>
      <c r="AE244">
        <f t="shared" si="51"/>
        <v>144</v>
      </c>
      <c r="AF244">
        <f t="shared" si="52"/>
        <v>116</v>
      </c>
      <c r="AG244">
        <f t="shared" si="48"/>
        <v>4.0000000000000036E-2</v>
      </c>
      <c r="AH244">
        <f t="shared" si="49"/>
        <v>0.22666666666666668</v>
      </c>
      <c r="AI244">
        <f t="shared" si="50"/>
        <v>0</v>
      </c>
    </row>
    <row r="245" spans="1:35">
      <c r="A245">
        <v>23.95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0.82187435880472426</v>
      </c>
      <c r="G245" s="8">
        <f t="shared" si="43"/>
        <v>0.82187435880472426</v>
      </c>
      <c r="H245" s="10">
        <f t="shared" si="44"/>
        <v>0.17812564119527574</v>
      </c>
      <c r="I245" s="8">
        <f t="shared" si="45"/>
        <v>-0.19616774377786425</v>
      </c>
      <c r="J245" s="10">
        <f t="shared" si="46"/>
        <v>100</v>
      </c>
      <c r="K245">
        <f t="shared" si="47"/>
        <v>0.21673098726954937</v>
      </c>
      <c r="AB245">
        <v>0.82139941488709856</v>
      </c>
      <c r="AC245">
        <v>0</v>
      </c>
      <c r="AD245">
        <v>1</v>
      </c>
      <c r="AE245">
        <f t="shared" si="51"/>
        <v>144</v>
      </c>
      <c r="AF245">
        <f t="shared" si="52"/>
        <v>117</v>
      </c>
      <c r="AG245">
        <f t="shared" si="48"/>
        <v>4.0000000000000036E-2</v>
      </c>
      <c r="AH245">
        <f t="shared" si="49"/>
        <v>0.21999999999999997</v>
      </c>
      <c r="AI245">
        <f t="shared" si="50"/>
        <v>0</v>
      </c>
    </row>
    <row r="246" spans="1:35">
      <c r="A246">
        <v>23.97</v>
      </c>
      <c r="B246" s="8">
        <v>1</v>
      </c>
      <c r="C246" s="9">
        <v>1</v>
      </c>
      <c r="D246" s="10">
        <f t="shared" si="40"/>
        <v>2</v>
      </c>
      <c r="E246">
        <f t="shared" si="41"/>
        <v>0.5</v>
      </c>
      <c r="F246">
        <f t="shared" si="42"/>
        <v>0.82282127774291358</v>
      </c>
      <c r="G246" s="8">
        <f t="shared" si="43"/>
        <v>1.6456425554858272</v>
      </c>
      <c r="H246" s="10">
        <f t="shared" si="44"/>
        <v>0.35435744451417284</v>
      </c>
      <c r="I246" s="8">
        <f t="shared" si="45"/>
        <v>-1.9256125869507235</v>
      </c>
      <c r="J246" s="10">
        <f t="shared" si="46"/>
        <v>50</v>
      </c>
      <c r="K246">
        <f t="shared" si="47"/>
        <v>1.429674663510454</v>
      </c>
      <c r="AB246">
        <v>0.82187435880472426</v>
      </c>
      <c r="AC246">
        <v>0</v>
      </c>
      <c r="AD246">
        <v>1</v>
      </c>
      <c r="AE246">
        <f t="shared" si="51"/>
        <v>144</v>
      </c>
      <c r="AF246">
        <f t="shared" si="52"/>
        <v>118</v>
      </c>
      <c r="AG246">
        <f t="shared" si="48"/>
        <v>4.0000000000000036E-2</v>
      </c>
      <c r="AH246">
        <f t="shared" si="49"/>
        <v>0.21333333333333337</v>
      </c>
      <c r="AI246">
        <f t="shared" si="50"/>
        <v>1.4222222222222316E-3</v>
      </c>
    </row>
    <row r="247" spans="1:35">
      <c r="A247">
        <v>23.98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0.82329325399123687</v>
      </c>
      <c r="G247" s="8">
        <f t="shared" si="43"/>
        <v>0.82329325399123687</v>
      </c>
      <c r="H247" s="10">
        <f t="shared" si="44"/>
        <v>0.17670674600876313</v>
      </c>
      <c r="I247" s="8">
        <f t="shared" si="45"/>
        <v>-0.1944428185759727</v>
      </c>
      <c r="J247" s="10">
        <f t="shared" si="46"/>
        <v>100</v>
      </c>
      <c r="K247">
        <f t="shared" si="47"/>
        <v>0.21463402639595053</v>
      </c>
      <c r="AB247">
        <v>0.82282127774291358</v>
      </c>
      <c r="AC247">
        <v>1</v>
      </c>
      <c r="AD247">
        <v>1</v>
      </c>
      <c r="AE247">
        <f t="shared" si="51"/>
        <v>145</v>
      </c>
      <c r="AF247">
        <f t="shared" si="52"/>
        <v>119</v>
      </c>
      <c r="AG247">
        <f t="shared" si="48"/>
        <v>3.3333333333333326E-2</v>
      </c>
      <c r="AH247">
        <f t="shared" si="49"/>
        <v>0.20666666666666667</v>
      </c>
      <c r="AI247">
        <f t="shared" si="50"/>
        <v>0</v>
      </c>
    </row>
    <row r="248" spans="1:35">
      <c r="A248">
        <v>24.02</v>
      </c>
      <c r="B248" s="8">
        <v>0</v>
      </c>
      <c r="C248" s="9">
        <v>1</v>
      </c>
      <c r="D248" s="10">
        <f t="shared" si="40"/>
        <v>1</v>
      </c>
      <c r="E248">
        <f t="shared" si="41"/>
        <v>0</v>
      </c>
      <c r="F248">
        <f t="shared" si="42"/>
        <v>0.82517128553266694</v>
      </c>
      <c r="G248" s="8">
        <f t="shared" si="43"/>
        <v>0.82517128553266694</v>
      </c>
      <c r="H248" s="10">
        <f t="shared" si="44"/>
        <v>0.17482871446733306</v>
      </c>
      <c r="I248" s="8">
        <f t="shared" si="45"/>
        <v>-1.7439485588435242</v>
      </c>
      <c r="J248" s="10">
        <f t="shared" si="46"/>
        <v>0</v>
      </c>
      <c r="K248">
        <f t="shared" si="47"/>
        <v>4.7198841909167673</v>
      </c>
      <c r="AB248">
        <v>0.82329325399123687</v>
      </c>
      <c r="AC248">
        <v>0</v>
      </c>
      <c r="AD248">
        <v>1</v>
      </c>
      <c r="AE248">
        <f t="shared" si="51"/>
        <v>145</v>
      </c>
      <c r="AF248">
        <f t="shared" si="52"/>
        <v>120</v>
      </c>
      <c r="AG248">
        <f t="shared" si="48"/>
        <v>3.3333333333333326E-2</v>
      </c>
      <c r="AH248">
        <f t="shared" si="49"/>
        <v>0.19999999999999996</v>
      </c>
      <c r="AI248">
        <f t="shared" si="50"/>
        <v>1.3333333333333415E-3</v>
      </c>
    </row>
    <row r="249" spans="1:35">
      <c r="A249">
        <v>24.04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0.82610438628638438</v>
      </c>
      <c r="G249" s="8">
        <f t="shared" si="43"/>
        <v>0.82610438628638438</v>
      </c>
      <c r="H249" s="10">
        <f t="shared" si="44"/>
        <v>0.17389561371361562</v>
      </c>
      <c r="I249" s="8">
        <f t="shared" si="45"/>
        <v>-0.19103413779651288</v>
      </c>
      <c r="J249" s="10">
        <f t="shared" si="46"/>
        <v>100</v>
      </c>
      <c r="K249">
        <f t="shared" si="47"/>
        <v>0.21050077520509797</v>
      </c>
      <c r="AB249">
        <v>0.82517128553266694</v>
      </c>
      <c r="AC249">
        <v>1</v>
      </c>
      <c r="AD249">
        <v>0</v>
      </c>
      <c r="AE249">
        <f t="shared" si="51"/>
        <v>146</v>
      </c>
      <c r="AF249">
        <f t="shared" si="52"/>
        <v>120</v>
      </c>
      <c r="AG249">
        <f t="shared" si="48"/>
        <v>2.6666666666666616E-2</v>
      </c>
      <c r="AH249">
        <f t="shared" si="49"/>
        <v>0.19999999999999996</v>
      </c>
      <c r="AI249">
        <f t="shared" si="50"/>
        <v>0</v>
      </c>
    </row>
    <row r="250" spans="1:35">
      <c r="A250">
        <v>24.48</v>
      </c>
      <c r="B250" s="8">
        <v>1</v>
      </c>
      <c r="C250" s="9">
        <v>0</v>
      </c>
      <c r="D250" s="10">
        <f t="shared" si="40"/>
        <v>1</v>
      </c>
      <c r="E250">
        <f t="shared" si="41"/>
        <v>1</v>
      </c>
      <c r="F250">
        <f t="shared" si="42"/>
        <v>0.84564740059316545</v>
      </c>
      <c r="G250" s="8">
        <f t="shared" si="43"/>
        <v>0.84564740059316545</v>
      </c>
      <c r="H250" s="10">
        <f t="shared" si="44"/>
        <v>0.15435259940683455</v>
      </c>
      <c r="I250" s="8">
        <f t="shared" si="45"/>
        <v>-0.16765279042341125</v>
      </c>
      <c r="J250" s="10">
        <f t="shared" si="46"/>
        <v>100</v>
      </c>
      <c r="K250">
        <f t="shared" si="47"/>
        <v>0.18252595502400462</v>
      </c>
      <c r="AB250">
        <v>0.82610438628638438</v>
      </c>
      <c r="AC250">
        <v>0</v>
      </c>
      <c r="AD250">
        <v>1</v>
      </c>
      <c r="AE250">
        <f t="shared" si="51"/>
        <v>146</v>
      </c>
      <c r="AF250">
        <f t="shared" si="52"/>
        <v>121</v>
      </c>
      <c r="AG250">
        <f t="shared" si="48"/>
        <v>2.6666666666666616E-2</v>
      </c>
      <c r="AH250">
        <f t="shared" si="49"/>
        <v>0.19333333333333336</v>
      </c>
      <c r="AI250">
        <f t="shared" si="50"/>
        <v>0</v>
      </c>
    </row>
    <row r="251" spans="1:35">
      <c r="A251">
        <v>24.52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0.84733190889074783</v>
      </c>
      <c r="G251" s="8">
        <f t="shared" si="43"/>
        <v>0.84733190889074783</v>
      </c>
      <c r="H251" s="10">
        <f t="shared" si="44"/>
        <v>0.15266809110925217</v>
      </c>
      <c r="I251" s="8">
        <f t="shared" si="45"/>
        <v>-0.165662796991071</v>
      </c>
      <c r="J251" s="10">
        <f t="shared" si="46"/>
        <v>100</v>
      </c>
      <c r="K251">
        <f t="shared" si="47"/>
        <v>0.18017507603261604</v>
      </c>
      <c r="AB251">
        <v>0.84564740059316545</v>
      </c>
      <c r="AC251">
        <v>0</v>
      </c>
      <c r="AD251">
        <v>1</v>
      </c>
      <c r="AE251">
        <f t="shared" si="51"/>
        <v>146</v>
      </c>
      <c r="AF251">
        <f t="shared" si="52"/>
        <v>122</v>
      </c>
      <c r="AG251">
        <f t="shared" si="48"/>
        <v>2.6666666666666616E-2</v>
      </c>
      <c r="AH251">
        <f t="shared" si="49"/>
        <v>0.18666666666666665</v>
      </c>
      <c r="AI251">
        <f t="shared" si="50"/>
        <v>0</v>
      </c>
    </row>
    <row r="252" spans="1:35">
      <c r="A252">
        <v>24.59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0.85024349972486635</v>
      </c>
      <c r="G252" s="8">
        <f t="shared" si="43"/>
        <v>0.85024349972486635</v>
      </c>
      <c r="H252" s="10">
        <f t="shared" si="44"/>
        <v>0.14975650027513365</v>
      </c>
      <c r="I252" s="8">
        <f t="shared" si="45"/>
        <v>-0.16223250025799776</v>
      </c>
      <c r="J252" s="10">
        <f t="shared" si="46"/>
        <v>100</v>
      </c>
      <c r="K252">
        <f t="shared" si="47"/>
        <v>0.17613366091430743</v>
      </c>
      <c r="AB252">
        <v>0.84733190889074783</v>
      </c>
      <c r="AC252">
        <v>0</v>
      </c>
      <c r="AD252">
        <v>1</v>
      </c>
      <c r="AE252">
        <f t="shared" si="51"/>
        <v>146</v>
      </c>
      <c r="AF252">
        <f t="shared" si="52"/>
        <v>123</v>
      </c>
      <c r="AG252">
        <f t="shared" si="48"/>
        <v>2.6666666666666616E-2</v>
      </c>
      <c r="AH252">
        <f t="shared" si="49"/>
        <v>0.18000000000000005</v>
      </c>
      <c r="AI252">
        <f t="shared" si="50"/>
        <v>0</v>
      </c>
    </row>
    <row r="253" spans="1:35">
      <c r="A253">
        <v>24.68</v>
      </c>
      <c r="B253" s="8">
        <v>1</v>
      </c>
      <c r="C253" s="9">
        <v>0</v>
      </c>
      <c r="D253" s="10">
        <f t="shared" si="40"/>
        <v>1</v>
      </c>
      <c r="E253">
        <f t="shared" si="41"/>
        <v>1</v>
      </c>
      <c r="F253">
        <f t="shared" si="42"/>
        <v>0.85391957564496868</v>
      </c>
      <c r="G253" s="8">
        <f t="shared" si="43"/>
        <v>0.85391957564496868</v>
      </c>
      <c r="H253" s="10">
        <f t="shared" si="44"/>
        <v>0.14608042435503132</v>
      </c>
      <c r="I253" s="8">
        <f t="shared" si="45"/>
        <v>-0.15791826334602543</v>
      </c>
      <c r="J253" s="10">
        <f t="shared" si="46"/>
        <v>100</v>
      </c>
      <c r="K253">
        <f t="shared" si="47"/>
        <v>0.17107047141377013</v>
      </c>
      <c r="AB253">
        <v>0.85024349972486635</v>
      </c>
      <c r="AC253">
        <v>0</v>
      </c>
      <c r="AD253">
        <v>1</v>
      </c>
      <c r="AE253">
        <f t="shared" si="51"/>
        <v>146</v>
      </c>
      <c r="AF253">
        <f t="shared" si="52"/>
        <v>124</v>
      </c>
      <c r="AG253">
        <f t="shared" si="48"/>
        <v>2.6666666666666616E-2</v>
      </c>
      <c r="AH253">
        <f t="shared" si="49"/>
        <v>0.17333333333333334</v>
      </c>
      <c r="AI253">
        <f t="shared" si="50"/>
        <v>0</v>
      </c>
    </row>
    <row r="254" spans="1:35">
      <c r="A254">
        <v>24.69</v>
      </c>
      <c r="B254" s="8">
        <v>1</v>
      </c>
      <c r="C254" s="9">
        <v>0</v>
      </c>
      <c r="D254" s="10">
        <f t="shared" si="40"/>
        <v>1</v>
      </c>
      <c r="E254">
        <f t="shared" si="41"/>
        <v>1</v>
      </c>
      <c r="F254">
        <f t="shared" si="42"/>
        <v>0.85432337752239718</v>
      </c>
      <c r="G254" s="8">
        <f t="shared" si="43"/>
        <v>0.85432337752239718</v>
      </c>
      <c r="H254" s="10">
        <f t="shared" si="44"/>
        <v>0.14567662247760282</v>
      </c>
      <c r="I254" s="8">
        <f t="shared" si="45"/>
        <v>-0.15744549466379446</v>
      </c>
      <c r="J254" s="10">
        <f t="shared" si="46"/>
        <v>100</v>
      </c>
      <c r="K254">
        <f t="shared" si="47"/>
        <v>0.1705169568226918</v>
      </c>
      <c r="AB254">
        <v>0.85391957564496868</v>
      </c>
      <c r="AC254">
        <v>0</v>
      </c>
      <c r="AD254">
        <v>1</v>
      </c>
      <c r="AE254">
        <f t="shared" si="51"/>
        <v>146</v>
      </c>
      <c r="AF254">
        <f t="shared" si="52"/>
        <v>125</v>
      </c>
      <c r="AG254">
        <f t="shared" si="48"/>
        <v>2.6666666666666616E-2</v>
      </c>
      <c r="AH254">
        <f t="shared" si="49"/>
        <v>0.16666666666666663</v>
      </c>
      <c r="AI254">
        <f t="shared" si="50"/>
        <v>0</v>
      </c>
    </row>
    <row r="255" spans="1:35">
      <c r="A255">
        <v>24.8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0.8587043005313858</v>
      </c>
      <c r="G255" s="8">
        <f t="shared" si="43"/>
        <v>0.8587043005313858</v>
      </c>
      <c r="H255" s="10">
        <f t="shared" si="44"/>
        <v>0.1412956994686142</v>
      </c>
      <c r="I255" s="8">
        <f t="shared" si="45"/>
        <v>-0.15233065312783109</v>
      </c>
      <c r="J255" s="10">
        <f t="shared" si="46"/>
        <v>100</v>
      </c>
      <c r="K255">
        <f t="shared" si="47"/>
        <v>0.16454523330228718</v>
      </c>
      <c r="AB255">
        <v>0.85432337752239718</v>
      </c>
      <c r="AC255">
        <v>0</v>
      </c>
      <c r="AD255">
        <v>1</v>
      </c>
      <c r="AE255">
        <f t="shared" si="51"/>
        <v>146</v>
      </c>
      <c r="AF255">
        <f t="shared" si="52"/>
        <v>126</v>
      </c>
      <c r="AG255">
        <f t="shared" si="48"/>
        <v>2.6666666666666616E-2</v>
      </c>
      <c r="AH255">
        <f t="shared" si="49"/>
        <v>0.16000000000000003</v>
      </c>
      <c r="AI255">
        <f t="shared" si="50"/>
        <v>0</v>
      </c>
    </row>
    <row r="256" spans="1:35">
      <c r="A256">
        <v>24.81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0.85909705867384267</v>
      </c>
      <c r="G256" s="8">
        <f t="shared" si="43"/>
        <v>0.85909705867384267</v>
      </c>
      <c r="H256" s="10">
        <f t="shared" si="44"/>
        <v>0.14090294132615733</v>
      </c>
      <c r="I256" s="8">
        <f t="shared" si="45"/>
        <v>-0.15187337307365467</v>
      </c>
      <c r="J256" s="10">
        <f t="shared" si="46"/>
        <v>100</v>
      </c>
      <c r="K256">
        <f t="shared" si="47"/>
        <v>0.16401283173249848</v>
      </c>
      <c r="AB256">
        <v>0.8587043005313858</v>
      </c>
      <c r="AC256">
        <v>0</v>
      </c>
      <c r="AD256">
        <v>1</v>
      </c>
      <c r="AE256">
        <f t="shared" si="51"/>
        <v>146</v>
      </c>
      <c r="AF256">
        <f t="shared" si="52"/>
        <v>127</v>
      </c>
      <c r="AG256">
        <f t="shared" si="48"/>
        <v>2.6666666666666616E-2</v>
      </c>
      <c r="AH256">
        <f t="shared" si="49"/>
        <v>0.15333333333333332</v>
      </c>
      <c r="AI256">
        <f t="shared" si="50"/>
        <v>0</v>
      </c>
    </row>
    <row r="257" spans="1:35">
      <c r="A257">
        <v>24.91</v>
      </c>
      <c r="B257" s="8">
        <v>1</v>
      </c>
      <c r="C257" s="9">
        <v>0</v>
      </c>
      <c r="D257" s="10">
        <f t="shared" si="40"/>
        <v>1</v>
      </c>
      <c r="E257">
        <f t="shared" si="41"/>
        <v>1</v>
      </c>
      <c r="F257">
        <f t="shared" si="42"/>
        <v>0.86297460734973575</v>
      </c>
      <c r="G257" s="8">
        <f t="shared" si="43"/>
        <v>0.86297460734973575</v>
      </c>
      <c r="H257" s="10">
        <f t="shared" si="44"/>
        <v>0.13702539265026425</v>
      </c>
      <c r="I257" s="8">
        <f t="shared" si="45"/>
        <v>-0.14737001202830866</v>
      </c>
      <c r="J257" s="10">
        <f t="shared" si="46"/>
        <v>100</v>
      </c>
      <c r="K257">
        <f t="shared" si="47"/>
        <v>0.15878264723348029</v>
      </c>
      <c r="AB257">
        <v>0.85909705867384267</v>
      </c>
      <c r="AC257">
        <v>0</v>
      </c>
      <c r="AD257">
        <v>1</v>
      </c>
      <c r="AE257">
        <f t="shared" si="51"/>
        <v>146</v>
      </c>
      <c r="AF257">
        <f t="shared" si="52"/>
        <v>128</v>
      </c>
      <c r="AG257">
        <f t="shared" si="48"/>
        <v>2.6666666666666616E-2</v>
      </c>
      <c r="AH257">
        <f t="shared" si="49"/>
        <v>0.14666666666666661</v>
      </c>
      <c r="AI257">
        <f t="shared" si="50"/>
        <v>0</v>
      </c>
    </row>
    <row r="258" spans="1:35">
      <c r="A258">
        <v>24.98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0.86563517741141394</v>
      </c>
      <c r="G258" s="8">
        <f t="shared" si="43"/>
        <v>0.86563517741141394</v>
      </c>
      <c r="H258" s="10">
        <f t="shared" si="44"/>
        <v>0.13436482258858606</v>
      </c>
      <c r="I258" s="8">
        <f t="shared" si="45"/>
        <v>-0.14429173237716589</v>
      </c>
      <c r="J258" s="10">
        <f t="shared" si="46"/>
        <v>100</v>
      </c>
      <c r="K258">
        <f t="shared" si="47"/>
        <v>0.15522107476083535</v>
      </c>
      <c r="AB258">
        <v>0.86297460734973575</v>
      </c>
      <c r="AC258">
        <v>0</v>
      </c>
      <c r="AD258">
        <v>1</v>
      </c>
      <c r="AE258">
        <f t="shared" si="51"/>
        <v>146</v>
      </c>
      <c r="AF258">
        <f t="shared" si="52"/>
        <v>129</v>
      </c>
      <c r="AG258">
        <f t="shared" si="48"/>
        <v>2.6666666666666616E-2</v>
      </c>
      <c r="AH258">
        <f t="shared" si="49"/>
        <v>0.14000000000000001</v>
      </c>
      <c r="AI258">
        <f t="shared" si="50"/>
        <v>0</v>
      </c>
    </row>
    <row r="259" spans="1:35">
      <c r="A259">
        <v>25.11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0.87046041876249614</v>
      </c>
      <c r="G259" s="8">
        <f t="shared" si="43"/>
        <v>0.87046041876249614</v>
      </c>
      <c r="H259" s="10">
        <f t="shared" si="44"/>
        <v>0.12953958123750386</v>
      </c>
      <c r="I259" s="8">
        <f t="shared" si="45"/>
        <v>-0.13873299035103467</v>
      </c>
      <c r="J259" s="10">
        <f t="shared" si="46"/>
        <v>100</v>
      </c>
      <c r="K259">
        <f t="shared" si="47"/>
        <v>0.14881731374031443</v>
      </c>
      <c r="AB259">
        <v>0.86563517741141394</v>
      </c>
      <c r="AC259">
        <v>0</v>
      </c>
      <c r="AD259">
        <v>1</v>
      </c>
      <c r="AE259">
        <f t="shared" si="51"/>
        <v>146</v>
      </c>
      <c r="AF259">
        <f t="shared" si="52"/>
        <v>130</v>
      </c>
      <c r="AG259">
        <f t="shared" si="48"/>
        <v>2.6666666666666616E-2</v>
      </c>
      <c r="AH259">
        <f t="shared" si="49"/>
        <v>0.1333333333333333</v>
      </c>
      <c r="AI259">
        <f t="shared" si="50"/>
        <v>0</v>
      </c>
    </row>
    <row r="260" spans="1:35">
      <c r="A260">
        <v>25.12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0.87082541434260052</v>
      </c>
      <c r="G260" s="8">
        <f t="shared" si="43"/>
        <v>0.87082541434260052</v>
      </c>
      <c r="H260" s="10">
        <f t="shared" si="44"/>
        <v>0.12917458565739948</v>
      </c>
      <c r="I260" s="8">
        <f t="shared" si="45"/>
        <v>-0.13831376499640213</v>
      </c>
      <c r="J260" s="10">
        <f t="shared" si="46"/>
        <v>100</v>
      </c>
      <c r="K260">
        <f t="shared" si="47"/>
        <v>0.14833580133271071</v>
      </c>
      <c r="AB260">
        <v>0.87046041876249614</v>
      </c>
      <c r="AC260">
        <v>0</v>
      </c>
      <c r="AD260">
        <v>1</v>
      </c>
      <c r="AE260">
        <f t="shared" si="51"/>
        <v>146</v>
      </c>
      <c r="AF260">
        <f t="shared" si="52"/>
        <v>131</v>
      </c>
      <c r="AG260">
        <f t="shared" si="48"/>
        <v>2.6666666666666616E-2</v>
      </c>
      <c r="AH260">
        <f t="shared" si="49"/>
        <v>0.12666666666666671</v>
      </c>
      <c r="AI260">
        <f t="shared" si="50"/>
        <v>0</v>
      </c>
    </row>
    <row r="261" spans="1:35">
      <c r="A261">
        <v>25.2</v>
      </c>
      <c r="B261" s="8">
        <v>1</v>
      </c>
      <c r="C261" s="9">
        <v>0</v>
      </c>
      <c r="D261" s="10">
        <f t="shared" ref="D261:D282" si="53">B261+C261</f>
        <v>1</v>
      </c>
      <c r="E261">
        <f t="shared" ref="E261:E282" si="54">IF(D261=0,"",B261/D261)</f>
        <v>1</v>
      </c>
      <c r="F261">
        <f t="shared" ref="F261:F282" si="55">1/(1+EXP(-$M$5-$M$6*A261))</f>
        <v>0.87371393945737774</v>
      </c>
      <c r="G261" s="8">
        <f t="shared" ref="G261:G282" si="56">D261*F261</f>
        <v>0.87371393945737774</v>
      </c>
      <c r="H261" s="10">
        <f t="shared" ref="H261:H282" si="57">D261-G261</f>
        <v>0.12628606054262226</v>
      </c>
      <c r="I261" s="8">
        <f t="shared" ref="I261:I282" si="58">IFERROR(D261*(E261*LN(F261)+(1-E261)*LN(1-F261)),0)</f>
        <v>-0.13500225729308149</v>
      </c>
      <c r="J261" s="10">
        <f t="shared" ref="J261:J282" si="59">100*IF(F261&gt;=$X$10,B261/D261,C261/D261)</f>
        <v>100</v>
      </c>
      <c r="K261">
        <f t="shared" ref="K261:K282" si="60">IFERROR((B261-G261)^2/G261+(C261-H261)^2/H261,0)</f>
        <v>0.14453936790919525</v>
      </c>
      <c r="AB261">
        <v>0.87082541434260052</v>
      </c>
      <c r="AC261">
        <v>0</v>
      </c>
      <c r="AD261">
        <v>1</v>
      </c>
      <c r="AE261">
        <f t="shared" si="51"/>
        <v>146</v>
      </c>
      <c r="AF261">
        <f t="shared" si="52"/>
        <v>132</v>
      </c>
      <c r="AG261">
        <f t="shared" ref="AG261:AG283" si="61">1-AE261/AE$283</f>
        <v>2.6666666666666616E-2</v>
      </c>
      <c r="AH261">
        <f t="shared" ref="AH261:AH283" si="62">1-AF261/AF$283</f>
        <v>0.12</v>
      </c>
      <c r="AI261">
        <f t="shared" ref="AI261:AI283" si="63">(AG261-AG262)*AH261</f>
        <v>0</v>
      </c>
    </row>
    <row r="262" spans="1:35">
      <c r="A262">
        <v>25.22</v>
      </c>
      <c r="B262" s="8">
        <v>0</v>
      </c>
      <c r="C262" s="9">
        <v>1</v>
      </c>
      <c r="D262" s="10">
        <f t="shared" si="53"/>
        <v>1</v>
      </c>
      <c r="E262">
        <f t="shared" si="54"/>
        <v>0</v>
      </c>
      <c r="F262">
        <f t="shared" si="55"/>
        <v>0.87442738366003869</v>
      </c>
      <c r="G262" s="8">
        <f t="shared" si="56"/>
        <v>0.87442738366003869</v>
      </c>
      <c r="H262" s="10">
        <f t="shared" si="57"/>
        <v>0.12557261633996131</v>
      </c>
      <c r="I262" s="8">
        <f t="shared" si="58"/>
        <v>-2.0748710714894667</v>
      </c>
      <c r="J262" s="10">
        <f t="shared" si="59"/>
        <v>0</v>
      </c>
      <c r="K262">
        <f t="shared" si="60"/>
        <v>6.9635196681154703</v>
      </c>
      <c r="AB262">
        <v>0.87371393945737774</v>
      </c>
      <c r="AC262">
        <v>0</v>
      </c>
      <c r="AD262">
        <v>1</v>
      </c>
      <c r="AE262">
        <f t="shared" ref="AE262:AE283" si="64">AE261+AC262</f>
        <v>146</v>
      </c>
      <c r="AF262">
        <f t="shared" ref="AF262:AF283" si="65">AF261+AD262</f>
        <v>133</v>
      </c>
      <c r="AG262">
        <f t="shared" si="61"/>
        <v>2.6666666666666616E-2</v>
      </c>
      <c r="AH262">
        <f t="shared" si="62"/>
        <v>0.11333333333333329</v>
      </c>
      <c r="AI262">
        <f t="shared" si="63"/>
        <v>7.5555555555554751E-4</v>
      </c>
    </row>
    <row r="263" spans="1:35">
      <c r="A263">
        <v>25.27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0.87619590290697769</v>
      </c>
      <c r="G263" s="8">
        <f t="shared" si="56"/>
        <v>0.87619590290697769</v>
      </c>
      <c r="H263" s="10">
        <f t="shared" si="57"/>
        <v>0.12380409709302231</v>
      </c>
      <c r="I263" s="8">
        <f t="shared" si="58"/>
        <v>-0.13216557959252534</v>
      </c>
      <c r="J263" s="10">
        <f t="shared" si="59"/>
        <v>100</v>
      </c>
      <c r="K263">
        <f t="shared" si="60"/>
        <v>0.14129727916128604</v>
      </c>
      <c r="AB263">
        <v>0.87442738366003869</v>
      </c>
      <c r="AC263">
        <v>1</v>
      </c>
      <c r="AD263">
        <v>0</v>
      </c>
      <c r="AE263">
        <f t="shared" si="64"/>
        <v>147</v>
      </c>
      <c r="AF263">
        <f t="shared" si="65"/>
        <v>133</v>
      </c>
      <c r="AG263">
        <f t="shared" si="61"/>
        <v>2.0000000000000018E-2</v>
      </c>
      <c r="AH263">
        <f t="shared" si="62"/>
        <v>0.11333333333333329</v>
      </c>
      <c r="AI263">
        <f t="shared" si="63"/>
        <v>0</v>
      </c>
    </row>
    <row r="264" spans="1:35">
      <c r="A264">
        <v>25.56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0.88603586148274915</v>
      </c>
      <c r="G264" s="8">
        <f t="shared" si="56"/>
        <v>0.88603586148274915</v>
      </c>
      <c r="H264" s="10">
        <f t="shared" si="57"/>
        <v>0.11396413851725085</v>
      </c>
      <c r="I264" s="8">
        <f t="shared" si="58"/>
        <v>-0.12099785348201189</v>
      </c>
      <c r="J264" s="10">
        <f t="shared" si="59"/>
        <v>100</v>
      </c>
      <c r="K264">
        <f t="shared" si="60"/>
        <v>0.12862248975626783</v>
      </c>
      <c r="AB264">
        <v>0.87619590290697769</v>
      </c>
      <c r="AC264">
        <v>0</v>
      </c>
      <c r="AD264">
        <v>1</v>
      </c>
      <c r="AE264">
        <f t="shared" si="64"/>
        <v>147</v>
      </c>
      <c r="AF264">
        <f t="shared" si="65"/>
        <v>134</v>
      </c>
      <c r="AG264">
        <f t="shared" si="61"/>
        <v>2.0000000000000018E-2</v>
      </c>
      <c r="AH264">
        <f t="shared" si="62"/>
        <v>0.10666666666666669</v>
      </c>
      <c r="AI264">
        <f t="shared" si="63"/>
        <v>0</v>
      </c>
    </row>
    <row r="265" spans="1:35">
      <c r="A265">
        <v>26.29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0.9078327170449294</v>
      </c>
      <c r="G265" s="8">
        <f t="shared" si="56"/>
        <v>0.9078327170449294</v>
      </c>
      <c r="H265" s="10">
        <f t="shared" si="57"/>
        <v>9.2167282955070595E-2</v>
      </c>
      <c r="I265" s="8">
        <f t="shared" si="58"/>
        <v>-9.6695149683076922E-2</v>
      </c>
      <c r="J265" s="10">
        <f t="shared" si="59"/>
        <v>100</v>
      </c>
      <c r="K265">
        <f t="shared" si="60"/>
        <v>0.10152452233169425</v>
      </c>
      <c r="AB265">
        <v>0.88603586148274915</v>
      </c>
      <c r="AC265">
        <v>0</v>
      </c>
      <c r="AD265">
        <v>1</v>
      </c>
      <c r="AE265">
        <f t="shared" si="64"/>
        <v>147</v>
      </c>
      <c r="AF265">
        <f t="shared" si="65"/>
        <v>135</v>
      </c>
      <c r="AG265">
        <f t="shared" si="61"/>
        <v>2.0000000000000018E-2</v>
      </c>
      <c r="AH265">
        <f t="shared" si="62"/>
        <v>9.9999999999999978E-2</v>
      </c>
      <c r="AI265">
        <f t="shared" si="63"/>
        <v>0</v>
      </c>
    </row>
    <row r="266" spans="1:35">
      <c r="A266">
        <v>26.47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0.91259901429724311</v>
      </c>
      <c r="G266" s="8">
        <f t="shared" si="56"/>
        <v>0.91259901429724311</v>
      </c>
      <c r="H266" s="10">
        <f t="shared" si="57"/>
        <v>8.7400985702756895E-2</v>
      </c>
      <c r="I266" s="8">
        <f t="shared" si="58"/>
        <v>-9.1458690593249986E-2</v>
      </c>
      <c r="J266" s="10">
        <f t="shared" si="59"/>
        <v>100</v>
      </c>
      <c r="K266">
        <f t="shared" si="60"/>
        <v>9.5771510086564121E-2</v>
      </c>
      <c r="AB266">
        <v>0.9078327170449294</v>
      </c>
      <c r="AC266">
        <v>0</v>
      </c>
      <c r="AD266">
        <v>1</v>
      </c>
      <c r="AE266">
        <f t="shared" si="64"/>
        <v>147</v>
      </c>
      <c r="AF266">
        <f t="shared" si="65"/>
        <v>136</v>
      </c>
      <c r="AG266">
        <f t="shared" si="61"/>
        <v>2.0000000000000018E-2</v>
      </c>
      <c r="AH266">
        <f t="shared" si="62"/>
        <v>9.3333333333333379E-2</v>
      </c>
      <c r="AI266">
        <f t="shared" si="63"/>
        <v>0</v>
      </c>
    </row>
    <row r="267" spans="1:35">
      <c r="A267">
        <v>26.57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0.91514964526730325</v>
      </c>
      <c r="G267" s="8">
        <f t="shared" si="56"/>
        <v>0.91514964526730325</v>
      </c>
      <c r="H267" s="10">
        <f t="shared" si="57"/>
        <v>8.4850354732696753E-2</v>
      </c>
      <c r="I267" s="8">
        <f t="shared" si="58"/>
        <v>-8.8667680338703744E-2</v>
      </c>
      <c r="J267" s="10">
        <f t="shared" si="59"/>
        <v>100</v>
      </c>
      <c r="K267">
        <f t="shared" si="60"/>
        <v>9.2717464484087825E-2</v>
      </c>
      <c r="AB267">
        <v>0.91259901429724311</v>
      </c>
      <c r="AC267">
        <v>0</v>
      </c>
      <c r="AD267">
        <v>1</v>
      </c>
      <c r="AE267">
        <f t="shared" si="64"/>
        <v>147</v>
      </c>
      <c r="AF267">
        <f t="shared" si="65"/>
        <v>137</v>
      </c>
      <c r="AG267">
        <f t="shared" si="61"/>
        <v>2.0000000000000018E-2</v>
      </c>
      <c r="AH267">
        <f t="shared" si="62"/>
        <v>8.666666666666667E-2</v>
      </c>
      <c r="AI267">
        <f t="shared" si="63"/>
        <v>0</v>
      </c>
    </row>
    <row r="268" spans="1:35">
      <c r="A268">
        <v>26.6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0.91590156551823587</v>
      </c>
      <c r="G268" s="8">
        <f t="shared" si="56"/>
        <v>0.91590156551823587</v>
      </c>
      <c r="H268" s="10">
        <f t="shared" si="57"/>
        <v>8.4098434481764128E-2</v>
      </c>
      <c r="I268" s="8">
        <f t="shared" si="58"/>
        <v>-8.7846381307011195E-2</v>
      </c>
      <c r="J268" s="10">
        <f t="shared" si="59"/>
        <v>100</v>
      </c>
      <c r="K268">
        <f t="shared" si="60"/>
        <v>9.1820385124224038E-2</v>
      </c>
      <c r="AB268">
        <v>0.91514964526730325</v>
      </c>
      <c r="AC268">
        <v>0</v>
      </c>
      <c r="AD268">
        <v>1</v>
      </c>
      <c r="AE268">
        <f t="shared" si="64"/>
        <v>147</v>
      </c>
      <c r="AF268">
        <f t="shared" si="65"/>
        <v>138</v>
      </c>
      <c r="AG268">
        <f t="shared" si="61"/>
        <v>2.0000000000000018E-2</v>
      </c>
      <c r="AH268">
        <f t="shared" si="62"/>
        <v>7.999999999999996E-2</v>
      </c>
      <c r="AI268">
        <f t="shared" si="63"/>
        <v>0</v>
      </c>
    </row>
    <row r="269" spans="1:35">
      <c r="A269">
        <v>26.67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0.91763255916454334</v>
      </c>
      <c r="G269" s="8">
        <f t="shared" si="56"/>
        <v>0.91763255916454334</v>
      </c>
      <c r="H269" s="10">
        <f t="shared" si="57"/>
        <v>8.2367440835456662E-2</v>
      </c>
      <c r="I269" s="8">
        <f t="shared" si="58"/>
        <v>-8.5958230835993965E-2</v>
      </c>
      <c r="J269" s="10">
        <f t="shared" si="59"/>
        <v>100</v>
      </c>
      <c r="K269">
        <f t="shared" si="60"/>
        <v>8.976080895652605E-2</v>
      </c>
      <c r="AB269">
        <v>0.91590156551823587</v>
      </c>
      <c r="AC269">
        <v>0</v>
      </c>
      <c r="AD269">
        <v>1</v>
      </c>
      <c r="AE269">
        <f t="shared" si="64"/>
        <v>147</v>
      </c>
      <c r="AF269">
        <f t="shared" si="65"/>
        <v>139</v>
      </c>
      <c r="AG269">
        <f t="shared" si="61"/>
        <v>2.0000000000000018E-2</v>
      </c>
      <c r="AH269">
        <f t="shared" si="62"/>
        <v>7.3333333333333361E-2</v>
      </c>
      <c r="AI269">
        <f t="shared" si="63"/>
        <v>0</v>
      </c>
    </row>
    <row r="270" spans="1:35">
      <c r="A270">
        <v>26.86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0.92216857563925103</v>
      </c>
      <c r="G270" s="8">
        <f t="shared" si="56"/>
        <v>0.92216857563925103</v>
      </c>
      <c r="H270" s="10">
        <f t="shared" si="57"/>
        <v>7.7831424360748969E-2</v>
      </c>
      <c r="I270" s="8">
        <f t="shared" si="58"/>
        <v>-8.102723521924822E-2</v>
      </c>
      <c r="J270" s="10">
        <f t="shared" si="59"/>
        <v>100</v>
      </c>
      <c r="K270">
        <f t="shared" si="60"/>
        <v>8.4400430048048328E-2</v>
      </c>
      <c r="AB270">
        <v>0.91763255916454334</v>
      </c>
      <c r="AC270">
        <v>0</v>
      </c>
      <c r="AD270">
        <v>1</v>
      </c>
      <c r="AE270">
        <f t="shared" si="64"/>
        <v>147</v>
      </c>
      <c r="AF270">
        <f t="shared" si="65"/>
        <v>140</v>
      </c>
      <c r="AG270">
        <f t="shared" si="61"/>
        <v>2.0000000000000018E-2</v>
      </c>
      <c r="AH270">
        <f t="shared" si="62"/>
        <v>6.6666666666666652E-2</v>
      </c>
      <c r="AI270">
        <f t="shared" si="63"/>
        <v>0</v>
      </c>
    </row>
    <row r="271" spans="1:35">
      <c r="A271">
        <v>26.97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0.92468905307509119</v>
      </c>
      <c r="G271" s="8">
        <f t="shared" si="56"/>
        <v>0.92468905307509119</v>
      </c>
      <c r="H271" s="10">
        <f t="shared" si="57"/>
        <v>7.5310946924908806E-2</v>
      </c>
      <c r="I271" s="8">
        <f t="shared" si="58"/>
        <v>-7.8297756821498685E-2</v>
      </c>
      <c r="J271" s="10">
        <f t="shared" si="59"/>
        <v>100</v>
      </c>
      <c r="K271">
        <f t="shared" si="60"/>
        <v>8.1444618247030365E-2</v>
      </c>
      <c r="AB271">
        <v>0.92216857563925103</v>
      </c>
      <c r="AC271">
        <v>0</v>
      </c>
      <c r="AD271">
        <v>1</v>
      </c>
      <c r="AE271">
        <f t="shared" si="64"/>
        <v>147</v>
      </c>
      <c r="AF271">
        <f t="shared" si="65"/>
        <v>141</v>
      </c>
      <c r="AG271">
        <f t="shared" si="61"/>
        <v>2.0000000000000018E-2</v>
      </c>
      <c r="AH271">
        <f t="shared" si="62"/>
        <v>6.0000000000000053E-2</v>
      </c>
      <c r="AI271">
        <f t="shared" si="63"/>
        <v>0</v>
      </c>
    </row>
    <row r="272" spans="1:35">
      <c r="A272">
        <v>27.06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0.92669526530015855</v>
      </c>
      <c r="G272" s="8">
        <f t="shared" si="56"/>
        <v>0.92669526530015855</v>
      </c>
      <c r="H272" s="10">
        <f t="shared" si="57"/>
        <v>7.3304734699841445E-2</v>
      </c>
      <c r="I272" s="8">
        <f t="shared" si="58"/>
        <v>-7.6130499607077143E-2</v>
      </c>
      <c r="J272" s="10">
        <f t="shared" si="59"/>
        <v>100</v>
      </c>
      <c r="K272">
        <f t="shared" si="60"/>
        <v>7.9103387537107883E-2</v>
      </c>
      <c r="AB272">
        <v>0.92468905307509119</v>
      </c>
      <c r="AC272">
        <v>0</v>
      </c>
      <c r="AD272">
        <v>1</v>
      </c>
      <c r="AE272">
        <f t="shared" si="64"/>
        <v>147</v>
      </c>
      <c r="AF272">
        <f t="shared" si="65"/>
        <v>142</v>
      </c>
      <c r="AG272">
        <f t="shared" si="61"/>
        <v>2.0000000000000018E-2</v>
      </c>
      <c r="AH272">
        <f t="shared" si="62"/>
        <v>5.3333333333333344E-2</v>
      </c>
      <c r="AI272">
        <f t="shared" si="63"/>
        <v>0</v>
      </c>
    </row>
    <row r="273" spans="1:35">
      <c r="A273">
        <v>27.08</v>
      </c>
      <c r="B273" s="8">
        <v>0</v>
      </c>
      <c r="C273" s="9">
        <v>1</v>
      </c>
      <c r="D273" s="10">
        <f t="shared" si="53"/>
        <v>1</v>
      </c>
      <c r="E273">
        <f t="shared" si="54"/>
        <v>0</v>
      </c>
      <c r="F273">
        <f t="shared" si="55"/>
        <v>0.92713435732538774</v>
      </c>
      <c r="G273" s="8">
        <f t="shared" si="56"/>
        <v>0.92713435732538774</v>
      </c>
      <c r="H273" s="10">
        <f t="shared" si="57"/>
        <v>7.2865642674612263E-2</v>
      </c>
      <c r="I273" s="8">
        <f t="shared" si="58"/>
        <v>-2.6191380449624679</v>
      </c>
      <c r="J273" s="10">
        <f t="shared" si="59"/>
        <v>0</v>
      </c>
      <c r="K273">
        <f t="shared" si="60"/>
        <v>12.723889110065016</v>
      </c>
      <c r="AB273">
        <v>0.92669526530015855</v>
      </c>
      <c r="AC273">
        <v>0</v>
      </c>
      <c r="AD273">
        <v>1</v>
      </c>
      <c r="AE273">
        <f t="shared" si="64"/>
        <v>147</v>
      </c>
      <c r="AF273">
        <f t="shared" si="65"/>
        <v>143</v>
      </c>
      <c r="AG273">
        <f t="shared" si="61"/>
        <v>2.0000000000000018E-2</v>
      </c>
      <c r="AH273">
        <f t="shared" si="62"/>
        <v>4.6666666666666634E-2</v>
      </c>
      <c r="AI273">
        <f t="shared" si="63"/>
        <v>3.1111111111111291E-4</v>
      </c>
    </row>
    <row r="274" spans="1:35">
      <c r="A274">
        <v>27.54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0.93658619008099264</v>
      </c>
      <c r="G274" s="8">
        <f t="shared" si="56"/>
        <v>0.93658619008099264</v>
      </c>
      <c r="H274" s="10">
        <f t="shared" si="57"/>
        <v>6.3413809919007358E-2</v>
      </c>
      <c r="I274" s="8">
        <f t="shared" si="58"/>
        <v>-6.5513727076620676E-2</v>
      </c>
      <c r="J274" s="10">
        <f t="shared" si="59"/>
        <v>100</v>
      </c>
      <c r="K274">
        <f t="shared" si="60"/>
        <v>6.7707393714105002E-2</v>
      </c>
      <c r="AB274">
        <v>0.92713435732538774</v>
      </c>
      <c r="AC274">
        <v>1</v>
      </c>
      <c r="AD274">
        <v>0</v>
      </c>
      <c r="AE274">
        <f t="shared" si="64"/>
        <v>148</v>
      </c>
      <c r="AF274">
        <f t="shared" si="65"/>
        <v>143</v>
      </c>
      <c r="AG274">
        <f t="shared" si="61"/>
        <v>1.3333333333333308E-2</v>
      </c>
      <c r="AH274">
        <f t="shared" si="62"/>
        <v>4.6666666666666634E-2</v>
      </c>
      <c r="AI274">
        <f t="shared" si="63"/>
        <v>0</v>
      </c>
    </row>
    <row r="275" spans="1:35">
      <c r="A275">
        <v>27.81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0.94158888575583144</v>
      </c>
      <c r="G275" s="8">
        <f t="shared" si="56"/>
        <v>0.94158888575583144</v>
      </c>
      <c r="H275" s="10">
        <f t="shared" si="57"/>
        <v>5.841111424416856E-2</v>
      </c>
      <c r="I275" s="8">
        <f t="shared" si="58"/>
        <v>-6.0186526678554134E-2</v>
      </c>
      <c r="J275" s="10">
        <f t="shared" si="59"/>
        <v>100</v>
      </c>
      <c r="K275">
        <f t="shared" si="60"/>
        <v>6.2034625862518372E-2</v>
      </c>
      <c r="AB275">
        <v>0.93658619008099264</v>
      </c>
      <c r="AC275">
        <v>0</v>
      </c>
      <c r="AD275">
        <v>1</v>
      </c>
      <c r="AE275">
        <f t="shared" si="64"/>
        <v>148</v>
      </c>
      <c r="AF275">
        <f t="shared" si="65"/>
        <v>144</v>
      </c>
      <c r="AG275">
        <f t="shared" si="61"/>
        <v>1.3333333333333308E-2</v>
      </c>
      <c r="AH275">
        <f t="shared" si="62"/>
        <v>4.0000000000000036E-2</v>
      </c>
      <c r="AI275">
        <f t="shared" si="63"/>
        <v>0</v>
      </c>
    </row>
    <row r="276" spans="1:35">
      <c r="A276">
        <v>27.85</v>
      </c>
      <c r="B276" s="8">
        <v>0</v>
      </c>
      <c r="C276" s="9">
        <v>1</v>
      </c>
      <c r="D276" s="10">
        <f t="shared" si="53"/>
        <v>1</v>
      </c>
      <c r="E276">
        <f t="shared" si="54"/>
        <v>0</v>
      </c>
      <c r="F276">
        <f t="shared" si="55"/>
        <v>0.94229779283001114</v>
      </c>
      <c r="G276" s="8">
        <f t="shared" si="56"/>
        <v>0.94229779283001114</v>
      </c>
      <c r="H276" s="10">
        <f t="shared" si="57"/>
        <v>5.7702207169988862E-2</v>
      </c>
      <c r="I276" s="8">
        <f t="shared" si="58"/>
        <v>-2.8524598536868866</v>
      </c>
      <c r="J276" s="10">
        <f t="shared" si="59"/>
        <v>0</v>
      </c>
      <c r="K276">
        <f t="shared" si="60"/>
        <v>16.330359600526752</v>
      </c>
      <c r="AB276">
        <v>0.94158888575583144</v>
      </c>
      <c r="AC276">
        <v>0</v>
      </c>
      <c r="AD276">
        <v>1</v>
      </c>
      <c r="AE276">
        <f t="shared" si="64"/>
        <v>148</v>
      </c>
      <c r="AF276">
        <f t="shared" si="65"/>
        <v>145</v>
      </c>
      <c r="AG276">
        <f t="shared" si="61"/>
        <v>1.3333333333333308E-2</v>
      </c>
      <c r="AH276">
        <f t="shared" si="62"/>
        <v>3.3333333333333326E-2</v>
      </c>
      <c r="AI276">
        <f t="shared" si="63"/>
        <v>2.222222222222199E-4</v>
      </c>
    </row>
    <row r="277" spans="1:35">
      <c r="A277">
        <v>28.77</v>
      </c>
      <c r="B277" s="8">
        <v>1</v>
      </c>
      <c r="C277" s="9">
        <v>0</v>
      </c>
      <c r="D277" s="10">
        <f t="shared" si="53"/>
        <v>1</v>
      </c>
      <c r="E277">
        <f t="shared" si="54"/>
        <v>1</v>
      </c>
      <c r="F277">
        <f t="shared" si="55"/>
        <v>0.95652759186940617</v>
      </c>
      <c r="G277" s="8">
        <f t="shared" si="56"/>
        <v>0.95652759186940617</v>
      </c>
      <c r="H277" s="10">
        <f t="shared" si="57"/>
        <v>4.3472408130593831E-2</v>
      </c>
      <c r="I277" s="8">
        <f t="shared" si="58"/>
        <v>-4.4445643816992453E-2</v>
      </c>
      <c r="J277" s="10">
        <f t="shared" si="59"/>
        <v>100</v>
      </c>
      <c r="K277">
        <f t="shared" si="60"/>
        <v>4.5448148595099887E-2</v>
      </c>
      <c r="AB277">
        <v>0.94229779283001114</v>
      </c>
      <c r="AC277">
        <v>1</v>
      </c>
      <c r="AD277">
        <v>0</v>
      </c>
      <c r="AE277">
        <f t="shared" si="64"/>
        <v>149</v>
      </c>
      <c r="AF277">
        <f t="shared" si="65"/>
        <v>145</v>
      </c>
      <c r="AG277">
        <f t="shared" si="61"/>
        <v>6.6666666666667096E-3</v>
      </c>
      <c r="AH277">
        <f t="shared" si="62"/>
        <v>3.3333333333333326E-2</v>
      </c>
      <c r="AI277">
        <f t="shared" si="63"/>
        <v>0</v>
      </c>
    </row>
    <row r="278" spans="1:35">
      <c r="A278">
        <v>31.12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0.97922030947679572</v>
      </c>
      <c r="G278" s="8">
        <f t="shared" si="56"/>
        <v>0.97922030947679572</v>
      </c>
      <c r="H278" s="10">
        <f t="shared" si="57"/>
        <v>2.0779690523204275E-2</v>
      </c>
      <c r="I278" s="8">
        <f t="shared" si="58"/>
        <v>-2.0998626551914108E-2</v>
      </c>
      <c r="J278" s="10">
        <f t="shared" si="59"/>
        <v>100</v>
      </c>
      <c r="K278">
        <f t="shared" si="60"/>
        <v>2.1220649043019756E-2</v>
      </c>
      <c r="AB278">
        <v>0.95652759186940617</v>
      </c>
      <c r="AC278">
        <v>0</v>
      </c>
      <c r="AD278">
        <v>1</v>
      </c>
      <c r="AE278">
        <f t="shared" si="64"/>
        <v>149</v>
      </c>
      <c r="AF278">
        <f t="shared" si="65"/>
        <v>146</v>
      </c>
      <c r="AG278">
        <f t="shared" si="61"/>
        <v>6.6666666666667096E-3</v>
      </c>
      <c r="AH278">
        <f t="shared" si="62"/>
        <v>2.6666666666666616E-2</v>
      </c>
      <c r="AI278">
        <f t="shared" si="63"/>
        <v>0</v>
      </c>
    </row>
    <row r="279" spans="1:35">
      <c r="A279">
        <v>32.47</v>
      </c>
      <c r="B279" s="8">
        <v>1</v>
      </c>
      <c r="C279" s="9">
        <v>0</v>
      </c>
      <c r="D279" s="10">
        <f t="shared" si="53"/>
        <v>1</v>
      </c>
      <c r="E279">
        <f t="shared" si="54"/>
        <v>1</v>
      </c>
      <c r="F279">
        <f t="shared" si="55"/>
        <v>0.98648428003230748</v>
      </c>
      <c r="G279" s="8">
        <f t="shared" si="56"/>
        <v>0.98648428003230748</v>
      </c>
      <c r="H279" s="10">
        <f t="shared" si="57"/>
        <v>1.3515719967692519E-2</v>
      </c>
      <c r="I279" s="8">
        <f t="shared" si="58"/>
        <v>-1.3607888737858714E-2</v>
      </c>
      <c r="J279" s="10">
        <f t="shared" si="59"/>
        <v>100</v>
      </c>
      <c r="K279">
        <f t="shared" si="60"/>
        <v>1.370089746108258E-2</v>
      </c>
      <c r="AB279">
        <v>0.97922030947679572</v>
      </c>
      <c r="AC279">
        <v>0</v>
      </c>
      <c r="AD279">
        <v>1</v>
      </c>
      <c r="AE279">
        <f t="shared" si="64"/>
        <v>149</v>
      </c>
      <c r="AF279">
        <f t="shared" si="65"/>
        <v>147</v>
      </c>
      <c r="AG279">
        <f t="shared" si="61"/>
        <v>6.6666666666667096E-3</v>
      </c>
      <c r="AH279">
        <f t="shared" si="62"/>
        <v>2.0000000000000018E-2</v>
      </c>
      <c r="AI279">
        <f t="shared" si="63"/>
        <v>0</v>
      </c>
    </row>
    <row r="280" spans="1:35">
      <c r="A280">
        <v>33.56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0.99046821227998971</v>
      </c>
      <c r="G280" s="8">
        <f t="shared" si="56"/>
        <v>0.99046821227998971</v>
      </c>
      <c r="H280" s="10">
        <f t="shared" si="57"/>
        <v>9.5317877200102874E-3</v>
      </c>
      <c r="I280" s="8">
        <f t="shared" si="58"/>
        <v>-9.577505958217436E-3</v>
      </c>
      <c r="J280" s="10">
        <f t="shared" si="59"/>
        <v>100</v>
      </c>
      <c r="K280">
        <f t="shared" si="60"/>
        <v>9.6235170415704379E-3</v>
      </c>
      <c r="AB280">
        <v>0.98648428003230748</v>
      </c>
      <c r="AC280">
        <v>0</v>
      </c>
      <c r="AD280">
        <v>1</v>
      </c>
      <c r="AE280">
        <f t="shared" si="64"/>
        <v>149</v>
      </c>
      <c r="AF280">
        <f t="shared" si="65"/>
        <v>148</v>
      </c>
      <c r="AG280">
        <f t="shared" si="61"/>
        <v>6.6666666666667096E-3</v>
      </c>
      <c r="AH280">
        <f t="shared" si="62"/>
        <v>1.3333333333333308E-2</v>
      </c>
      <c r="AI280">
        <f t="shared" si="63"/>
        <v>0</v>
      </c>
    </row>
    <row r="281" spans="1:35">
      <c r="A281">
        <v>33.81</v>
      </c>
      <c r="B281" s="8">
        <v>0</v>
      </c>
      <c r="C281" s="9">
        <v>1</v>
      </c>
      <c r="D281" s="10">
        <f t="shared" si="53"/>
        <v>1</v>
      </c>
      <c r="E281">
        <f t="shared" si="54"/>
        <v>0</v>
      </c>
      <c r="F281">
        <f t="shared" si="55"/>
        <v>0.99120350465905416</v>
      </c>
      <c r="G281" s="8">
        <f t="shared" si="56"/>
        <v>0.99120350465905416</v>
      </c>
      <c r="H281" s="10">
        <f t="shared" si="57"/>
        <v>8.7964953409458424E-3</v>
      </c>
      <c r="I281" s="8">
        <f t="shared" si="58"/>
        <v>-4.7334018935339417</v>
      </c>
      <c r="J281" s="10">
        <f t="shared" si="59"/>
        <v>0</v>
      </c>
      <c r="K281">
        <f t="shared" si="60"/>
        <v>112.68163811162493</v>
      </c>
      <c r="AB281">
        <v>0.99046821227998971</v>
      </c>
      <c r="AC281">
        <v>0</v>
      </c>
      <c r="AD281">
        <v>1</v>
      </c>
      <c r="AE281">
        <f t="shared" si="64"/>
        <v>149</v>
      </c>
      <c r="AF281">
        <f t="shared" si="65"/>
        <v>149</v>
      </c>
      <c r="AG281">
        <f t="shared" si="61"/>
        <v>6.6666666666667096E-3</v>
      </c>
      <c r="AH281">
        <f t="shared" si="62"/>
        <v>6.6666666666667096E-3</v>
      </c>
      <c r="AI281">
        <f t="shared" si="63"/>
        <v>4.4444444444445016E-5</v>
      </c>
    </row>
    <row r="282" spans="1:35">
      <c r="A282">
        <v>39.28</v>
      </c>
      <c r="B282" s="11">
        <v>1</v>
      </c>
      <c r="C282" s="12">
        <v>0</v>
      </c>
      <c r="D282" s="10">
        <f t="shared" si="53"/>
        <v>1</v>
      </c>
      <c r="E282">
        <f t="shared" si="54"/>
        <v>1</v>
      </c>
      <c r="F282">
        <f t="shared" si="55"/>
        <v>0.99849477402235476</v>
      </c>
      <c r="G282" s="8">
        <f t="shared" si="56"/>
        <v>0.99849477402235476</v>
      </c>
      <c r="H282" s="10">
        <f t="shared" si="57"/>
        <v>1.5052259776452415E-3</v>
      </c>
      <c r="I282" s="8">
        <f t="shared" si="58"/>
        <v>-1.5063599683514965E-3</v>
      </c>
      <c r="J282" s="10">
        <f t="shared" si="59"/>
        <v>100</v>
      </c>
      <c r="K282">
        <f t="shared" si="60"/>
        <v>1.5074950984285691E-3</v>
      </c>
      <c r="AB282">
        <v>0.99120350465905416</v>
      </c>
      <c r="AC282">
        <v>1</v>
      </c>
      <c r="AD282">
        <v>0</v>
      </c>
      <c r="AE282">
        <f t="shared" si="64"/>
        <v>150</v>
      </c>
      <c r="AF282">
        <f t="shared" si="65"/>
        <v>149</v>
      </c>
      <c r="AG282">
        <f t="shared" si="61"/>
        <v>0</v>
      </c>
      <c r="AH282">
        <f t="shared" si="62"/>
        <v>6.6666666666667096E-3</v>
      </c>
      <c r="AI282">
        <f t="shared" si="63"/>
        <v>0</v>
      </c>
    </row>
    <row r="283" spans="1:35">
      <c r="A283" s="4"/>
      <c r="B283" s="4">
        <f>SUM(B4:B282)</f>
        <v>150</v>
      </c>
      <c r="C283" s="4">
        <f t="shared" ref="C283:D283" si="66">SUM(C4:C282)</f>
        <v>150</v>
      </c>
      <c r="D283" s="4">
        <f t="shared" si="66"/>
        <v>300</v>
      </c>
      <c r="E283" s="4"/>
      <c r="F283" s="4"/>
      <c r="G283" s="4">
        <f>SUM(G4:G282)</f>
        <v>150.0004945165949</v>
      </c>
      <c r="H283" s="4">
        <f t="shared" ref="H283:I283" si="67">SUM(H4:H282)</f>
        <v>149.99950548340513</v>
      </c>
      <c r="I283" s="4">
        <f t="shared" si="67"/>
        <v>-165.84495572381422</v>
      </c>
      <c r="J283" s="4">
        <f>SUMPRODUCT(J4:J282,D4:D282)/D283</f>
        <v>73</v>
      </c>
      <c r="K283" s="4">
        <f>SUM(K4:K282)</f>
        <v>389.72862348354568</v>
      </c>
      <c r="AB283" s="19">
        <v>0.99849477402235476</v>
      </c>
      <c r="AC283" s="19">
        <v>0</v>
      </c>
      <c r="AD283" s="19">
        <v>1</v>
      </c>
      <c r="AE283" s="19">
        <f t="shared" si="64"/>
        <v>150</v>
      </c>
      <c r="AF283" s="19">
        <f t="shared" si="65"/>
        <v>150</v>
      </c>
      <c r="AG283" s="19">
        <f t="shared" si="61"/>
        <v>0</v>
      </c>
      <c r="AH283" s="19">
        <f t="shared" si="62"/>
        <v>0</v>
      </c>
      <c r="AI283" s="19">
        <f t="shared" si="63"/>
        <v>0</v>
      </c>
    </row>
    <row r="284" spans="1:35" ht="16" thickBot="1">
      <c r="AI284">
        <f>SUM(AI4:AI283)</f>
        <v>0.80426666666666669</v>
      </c>
    </row>
    <row r="285" spans="1:35" ht="16" thickTop="1">
      <c r="A285" s="14"/>
      <c r="B285" s="14" t="s">
        <v>69</v>
      </c>
      <c r="C285" s="14" t="s">
        <v>70</v>
      </c>
      <c r="D285" s="14" t="s">
        <v>71</v>
      </c>
      <c r="E285" s="14" t="s">
        <v>61</v>
      </c>
      <c r="F285" s="14" t="s">
        <v>72</v>
      </c>
      <c r="G285" s="14" t="s">
        <v>73</v>
      </c>
      <c r="H285" s="14" t="s">
        <v>74</v>
      </c>
    </row>
    <row r="286" spans="1:35">
      <c r="A286" t="s">
        <v>75</v>
      </c>
      <c r="B286">
        <f t="array" ref="B286:B287">M5:M6</f>
        <v>-6.2327130660663883</v>
      </c>
      <c r="C286">
        <f t="array" ref="C286:C287">SQRT([1]!DIAG(R4:S5))</f>
        <v>0.83691625108610235</v>
      </c>
      <c r="D286">
        <f>(B286/C286)^2</f>
        <v>55.461328168439138</v>
      </c>
      <c r="E286">
        <f>CHIDIST(D286,1)</f>
        <v>9.5315826789919126E-14</v>
      </c>
      <c r="F286">
        <f>EXP(B286)</f>
        <v>1.9641158852782992E-3</v>
      </c>
    </row>
    <row r="287" spans="1:35">
      <c r="A287" s="19" t="str">
        <f t="array" ref="A287">TRANSPOSE(A3)</f>
        <v>texture_mean</v>
      </c>
      <c r="B287" s="19">
        <v>0.32408398540966388</v>
      </c>
      <c r="C287" s="19">
        <v>4.3167384304556147E-2</v>
      </c>
      <c r="D287" s="19">
        <f>(B287/C287)^2</f>
        <v>56.364242463094833</v>
      </c>
      <c r="E287" s="19">
        <f>CHIDIST(D287,1)</f>
        <v>6.0215523034783553E-14</v>
      </c>
      <c r="F287" s="19">
        <f>EXP(B287)</f>
        <v>1.3827634341964103</v>
      </c>
      <c r="G287" s="19">
        <f>EXP(B287-C287*NORMSINV(1-$P$9/2))</f>
        <v>1.2705850540399748</v>
      </c>
      <c r="H287" s="19">
        <f>EXP(B287+C287*NORMSINV(1-$P$9/2))</f>
        <v>1.5048459045469731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7"/>
  <sheetViews>
    <sheetView workbookViewId="0">
      <selection sqref="A1:AI1048576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3" spans="1:35">
      <c r="A3" t="s">
        <v>1</v>
      </c>
      <c r="B3" t="s">
        <v>47</v>
      </c>
      <c r="C3" t="s">
        <v>48</v>
      </c>
      <c r="D3" t="s">
        <v>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M3" t="s">
        <v>56</v>
      </c>
      <c r="O3" t="s">
        <v>57</v>
      </c>
      <c r="P3">
        <v>-207.94415416798358</v>
      </c>
      <c r="R3" t="s">
        <v>68</v>
      </c>
      <c r="U3" t="s">
        <v>76</v>
      </c>
      <c r="X3" t="s">
        <v>78</v>
      </c>
      <c r="Y3" t="s">
        <v>79</v>
      </c>
      <c r="AB3" t="s">
        <v>50</v>
      </c>
      <c r="AC3" t="s">
        <v>48</v>
      </c>
      <c r="AD3" t="s">
        <v>47</v>
      </c>
      <c r="AE3" t="s">
        <v>83</v>
      </c>
      <c r="AF3" t="s">
        <v>84</v>
      </c>
      <c r="AG3" t="s">
        <v>85</v>
      </c>
      <c r="AH3" t="s">
        <v>86</v>
      </c>
      <c r="AI3" t="s">
        <v>87</v>
      </c>
    </row>
    <row r="4" spans="1:35">
      <c r="A4">
        <v>9.7100000000000009</v>
      </c>
      <c r="B4">
        <v>0</v>
      </c>
      <c r="C4">
        <v>1</v>
      </c>
      <c r="D4">
        <v>1</v>
      </c>
      <c r="E4">
        <v>0</v>
      </c>
      <c r="F4">
        <v>4.3694400504170276E-2</v>
      </c>
      <c r="G4">
        <v>4.3694400504170276E-2</v>
      </c>
      <c r="H4">
        <v>0.95630559949582972</v>
      </c>
      <c r="I4">
        <v>-4.4677752268032715E-2</v>
      </c>
      <c r="J4">
        <v>100</v>
      </c>
      <c r="K4">
        <v>4.5690834109103032E-2</v>
      </c>
      <c r="O4" t="s">
        <v>58</v>
      </c>
      <c r="P4">
        <v>-165.84495572381422</v>
      </c>
      <c r="R4">
        <v>0.70042881133201584</v>
      </c>
      <c r="S4">
        <v>-3.56651281326835E-2</v>
      </c>
      <c r="U4">
        <v>-3.4731368015583798E-4</v>
      </c>
      <c r="W4" t="s">
        <v>51</v>
      </c>
      <c r="X4">
        <v>109</v>
      </c>
      <c r="Y4">
        <v>40</v>
      </c>
      <c r="Z4">
        <v>149</v>
      </c>
      <c r="AE4">
        <v>0</v>
      </c>
      <c r="AF4">
        <v>0</v>
      </c>
      <c r="AG4">
        <v>1</v>
      </c>
      <c r="AH4">
        <v>1</v>
      </c>
      <c r="AI4">
        <v>6.6666666666667096E-3</v>
      </c>
    </row>
    <row r="5" spans="1:35">
      <c r="A5">
        <v>10.38</v>
      </c>
      <c r="B5">
        <v>1</v>
      </c>
      <c r="C5">
        <v>0</v>
      </c>
      <c r="D5">
        <v>1</v>
      </c>
      <c r="E5">
        <v>1</v>
      </c>
      <c r="F5">
        <v>5.3721618540769872E-2</v>
      </c>
      <c r="G5">
        <v>5.3721618540769872E-2</v>
      </c>
      <c r="H5">
        <v>0.94627838145923016</v>
      </c>
      <c r="I5">
        <v>-2.9239397785782599</v>
      </c>
      <c r="J5">
        <v>0</v>
      </c>
      <c r="K5">
        <v>17.61448011364531</v>
      </c>
      <c r="M5">
        <v>-6.2327130660663883</v>
      </c>
      <c r="R5">
        <v>-3.5665128132683493E-2</v>
      </c>
      <c r="S5">
        <v>1.8634230676972403E-3</v>
      </c>
      <c r="U5">
        <v>1.7686111107015718E-5</v>
      </c>
      <c r="W5" t="s">
        <v>52</v>
      </c>
      <c r="X5">
        <v>41</v>
      </c>
      <c r="Y5">
        <v>110</v>
      </c>
      <c r="Z5">
        <v>151</v>
      </c>
      <c r="AB5">
        <v>4.3694400504170276E-2</v>
      </c>
      <c r="AC5">
        <v>1</v>
      </c>
      <c r="AD5">
        <v>0</v>
      </c>
      <c r="AE5">
        <v>1</v>
      </c>
      <c r="AF5">
        <v>0</v>
      </c>
      <c r="AG5">
        <v>0.99333333333333329</v>
      </c>
      <c r="AH5">
        <v>1</v>
      </c>
      <c r="AI5">
        <v>0</v>
      </c>
    </row>
    <row r="6" spans="1:35">
      <c r="A6">
        <v>10.82</v>
      </c>
      <c r="B6">
        <v>0</v>
      </c>
      <c r="C6">
        <v>1</v>
      </c>
      <c r="D6">
        <v>1</v>
      </c>
      <c r="E6">
        <v>0</v>
      </c>
      <c r="F6">
        <v>6.1449305100490126E-2</v>
      </c>
      <c r="G6">
        <v>6.1449305100490126E-2</v>
      </c>
      <c r="H6">
        <v>0.93855069489950993</v>
      </c>
      <c r="I6">
        <v>-6.3418407473029556E-2</v>
      </c>
      <c r="J6">
        <v>100</v>
      </c>
      <c r="K6">
        <v>6.5472547657182717E-2</v>
      </c>
      <c r="M6">
        <v>0.32408398540966388</v>
      </c>
      <c r="O6" t="s">
        <v>59</v>
      </c>
      <c r="P6">
        <v>84.198396888338721</v>
      </c>
      <c r="X6">
        <v>150</v>
      </c>
      <c r="Y6">
        <v>150</v>
      </c>
      <c r="Z6">
        <v>300</v>
      </c>
      <c r="AB6">
        <v>5.3721618540769872E-2</v>
      </c>
      <c r="AC6">
        <v>0</v>
      </c>
      <c r="AD6">
        <v>1</v>
      </c>
      <c r="AE6">
        <v>1</v>
      </c>
      <c r="AF6">
        <v>1</v>
      </c>
      <c r="AG6">
        <v>0.99333333333333329</v>
      </c>
      <c r="AH6">
        <v>0.99333333333333329</v>
      </c>
      <c r="AI6">
        <v>6.6222222222221544E-3</v>
      </c>
    </row>
    <row r="7" spans="1:35">
      <c r="A7">
        <v>10.89</v>
      </c>
      <c r="B7">
        <v>0</v>
      </c>
      <c r="C7">
        <v>1</v>
      </c>
      <c r="D7">
        <v>1</v>
      </c>
      <c r="E7">
        <v>0</v>
      </c>
      <c r="F7">
        <v>6.2770764739275967E-2</v>
      </c>
      <c r="G7">
        <v>6.2770764739275967E-2</v>
      </c>
      <c r="H7">
        <v>0.93722923526072399</v>
      </c>
      <c r="I7">
        <v>-6.4827378574758399E-2</v>
      </c>
      <c r="J7">
        <v>100</v>
      </c>
      <c r="K7">
        <v>6.6974825771214899E-2</v>
      </c>
      <c r="O7" t="s">
        <v>60</v>
      </c>
      <c r="P7">
        <v>1</v>
      </c>
      <c r="AB7">
        <v>6.1449305100490126E-2</v>
      </c>
      <c r="AC7">
        <v>1</v>
      </c>
      <c r="AD7">
        <v>0</v>
      </c>
      <c r="AE7">
        <v>2</v>
      </c>
      <c r="AF7">
        <v>1</v>
      </c>
      <c r="AG7">
        <v>0.98666666666666669</v>
      </c>
      <c r="AH7">
        <v>0.99333333333333329</v>
      </c>
      <c r="AI7">
        <v>6.6222222222222646E-3</v>
      </c>
    </row>
    <row r="8" spans="1:35">
      <c r="A8">
        <v>10.94</v>
      </c>
      <c r="B8">
        <v>0</v>
      </c>
      <c r="C8">
        <v>1</v>
      </c>
      <c r="D8">
        <v>1</v>
      </c>
      <c r="E8">
        <v>0</v>
      </c>
      <c r="F8">
        <v>6.3730848575173901E-2</v>
      </c>
      <c r="G8">
        <v>6.3730848575173901E-2</v>
      </c>
      <c r="H8">
        <v>0.93626915142482614</v>
      </c>
      <c r="I8">
        <v>-6.5852288899489436E-2</v>
      </c>
      <c r="J8">
        <v>100</v>
      </c>
      <c r="K8">
        <v>6.8068939875021509E-2</v>
      </c>
      <c r="O8" t="s">
        <v>61</v>
      </c>
      <c r="P8">
        <v>4.4753339547687189E-20</v>
      </c>
      <c r="W8" t="s">
        <v>80</v>
      </c>
      <c r="X8">
        <v>0.72666666666666668</v>
      </c>
      <c r="Y8">
        <v>0.73333333333333328</v>
      </c>
      <c r="Z8">
        <v>0.73</v>
      </c>
      <c r="AB8">
        <v>6.2770764739275967E-2</v>
      </c>
      <c r="AC8">
        <v>1</v>
      </c>
      <c r="AD8">
        <v>0</v>
      </c>
      <c r="AE8">
        <v>3</v>
      </c>
      <c r="AF8">
        <v>1</v>
      </c>
      <c r="AG8">
        <v>0.98</v>
      </c>
      <c r="AH8">
        <v>0.99333333333333329</v>
      </c>
      <c r="AI8">
        <v>6.6222222222221544E-3</v>
      </c>
    </row>
    <row r="9" spans="1:35">
      <c r="A9">
        <v>11.79</v>
      </c>
      <c r="B9">
        <v>0</v>
      </c>
      <c r="C9">
        <v>1</v>
      </c>
      <c r="D9">
        <v>1</v>
      </c>
      <c r="E9">
        <v>0</v>
      </c>
      <c r="F9">
        <v>8.2280104983938368E-2</v>
      </c>
      <c r="G9">
        <v>8.2280104983938368E-2</v>
      </c>
      <c r="H9">
        <v>0.91771989501606166</v>
      </c>
      <c r="I9">
        <v>-8.5863060176663314E-2</v>
      </c>
      <c r="J9">
        <v>100</v>
      </c>
      <c r="K9">
        <v>8.9657100636897843E-2</v>
      </c>
      <c r="O9" t="s">
        <v>62</v>
      </c>
      <c r="P9">
        <v>0.05</v>
      </c>
      <c r="AB9">
        <v>6.3730848575173901E-2</v>
      </c>
      <c r="AC9">
        <v>1</v>
      </c>
      <c r="AD9">
        <v>0</v>
      </c>
      <c r="AE9">
        <v>4</v>
      </c>
      <c r="AF9">
        <v>1</v>
      </c>
      <c r="AG9">
        <v>0.97333333333333338</v>
      </c>
      <c r="AH9">
        <v>0.99333333333333329</v>
      </c>
      <c r="AI9">
        <v>6.6222222222222646E-3</v>
      </c>
    </row>
    <row r="10" spans="1:35">
      <c r="A10">
        <v>11.89</v>
      </c>
      <c r="B10">
        <v>1</v>
      </c>
      <c r="C10">
        <v>0</v>
      </c>
      <c r="D10">
        <v>1</v>
      </c>
      <c r="E10">
        <v>1</v>
      </c>
      <c r="F10">
        <v>8.4760629375558533E-2</v>
      </c>
      <c r="G10">
        <v>8.4760629375558533E-2</v>
      </c>
      <c r="H10">
        <v>0.9152393706244415</v>
      </c>
      <c r="I10">
        <v>-2.4679241202254807</v>
      </c>
      <c r="J10">
        <v>0</v>
      </c>
      <c r="K10">
        <v>10.797930328822673</v>
      </c>
      <c r="O10" t="s">
        <v>63</v>
      </c>
      <c r="P10" t="s">
        <v>88</v>
      </c>
      <c r="W10" t="s">
        <v>81</v>
      </c>
      <c r="X10">
        <v>0.5</v>
      </c>
      <c r="AB10">
        <v>8.2280104983938368E-2</v>
      </c>
      <c r="AC10">
        <v>1</v>
      </c>
      <c r="AD10">
        <v>0</v>
      </c>
      <c r="AE10">
        <v>5</v>
      </c>
      <c r="AF10">
        <v>1</v>
      </c>
      <c r="AG10">
        <v>0.96666666666666667</v>
      </c>
      <c r="AH10">
        <v>0.99333333333333329</v>
      </c>
      <c r="AI10">
        <v>0</v>
      </c>
    </row>
    <row r="11" spans="1:35">
      <c r="A11">
        <v>11.97</v>
      </c>
      <c r="B11">
        <v>0</v>
      </c>
      <c r="C11">
        <v>1</v>
      </c>
      <c r="D11">
        <v>1</v>
      </c>
      <c r="E11">
        <v>0</v>
      </c>
      <c r="F11">
        <v>8.6793701137344345E-2</v>
      </c>
      <c r="G11">
        <v>8.6793701137344345E-2</v>
      </c>
      <c r="H11">
        <v>0.9132062988626557</v>
      </c>
      <c r="I11">
        <v>-9.079346677838844E-2</v>
      </c>
      <c r="J11">
        <v>100</v>
      </c>
      <c r="K11">
        <v>9.504281918055181E-2</v>
      </c>
      <c r="AB11">
        <v>8.4760629375558533E-2</v>
      </c>
      <c r="AC11">
        <v>0</v>
      </c>
      <c r="AD11">
        <v>1</v>
      </c>
      <c r="AE11">
        <v>5</v>
      </c>
      <c r="AF11">
        <v>2</v>
      </c>
      <c r="AG11">
        <v>0.96666666666666667</v>
      </c>
      <c r="AH11">
        <v>0.98666666666666669</v>
      </c>
      <c r="AI11">
        <v>6.5777777777778204E-3</v>
      </c>
    </row>
    <row r="12" spans="1:35">
      <c r="A12">
        <v>12.39</v>
      </c>
      <c r="B12">
        <v>0</v>
      </c>
      <c r="C12">
        <v>1</v>
      </c>
      <c r="D12">
        <v>1</v>
      </c>
      <c r="E12">
        <v>0</v>
      </c>
      <c r="F12">
        <v>9.820655904410007E-2</v>
      </c>
      <c r="G12">
        <v>9.820655904410007E-2</v>
      </c>
      <c r="H12">
        <v>0.90179344095589997</v>
      </c>
      <c r="I12">
        <v>-0.10336978630182105</v>
      </c>
      <c r="J12">
        <v>100</v>
      </c>
      <c r="K12">
        <v>0.10890138981272834</v>
      </c>
      <c r="O12" t="s">
        <v>64</v>
      </c>
      <c r="P12">
        <v>0.20245434940267837</v>
      </c>
      <c r="AB12">
        <v>8.6793701137344345E-2</v>
      </c>
      <c r="AC12">
        <v>1</v>
      </c>
      <c r="AD12">
        <v>0</v>
      </c>
      <c r="AE12">
        <v>6</v>
      </c>
      <c r="AF12">
        <v>2</v>
      </c>
      <c r="AG12">
        <v>0.96</v>
      </c>
      <c r="AH12">
        <v>0.98666666666666669</v>
      </c>
      <c r="AI12">
        <v>6.5777777777777111E-3</v>
      </c>
    </row>
    <row r="13" spans="1:35">
      <c r="A13">
        <v>12.44</v>
      </c>
      <c r="B13">
        <v>0</v>
      </c>
      <c r="C13">
        <v>1</v>
      </c>
      <c r="D13">
        <v>1</v>
      </c>
      <c r="E13">
        <v>0</v>
      </c>
      <c r="F13">
        <v>9.9651008670083141E-2</v>
      </c>
      <c r="G13">
        <v>9.9651008670083141E-2</v>
      </c>
      <c r="H13">
        <v>0.90034899132991686</v>
      </c>
      <c r="I13">
        <v>-0.1049728226761113</v>
      </c>
      <c r="J13">
        <v>100</v>
      </c>
      <c r="K13">
        <v>0.11068042462388654</v>
      </c>
      <c r="O13" t="s">
        <v>65</v>
      </c>
      <c r="P13">
        <v>0.24471591045229746</v>
      </c>
      <c r="AB13">
        <v>9.820655904410007E-2</v>
      </c>
      <c r="AC13">
        <v>1</v>
      </c>
      <c r="AD13">
        <v>0</v>
      </c>
      <c r="AE13">
        <v>7</v>
      </c>
      <c r="AF13">
        <v>2</v>
      </c>
      <c r="AG13">
        <v>0.95333333333333337</v>
      </c>
      <c r="AH13">
        <v>0.98666666666666669</v>
      </c>
      <c r="AI13">
        <v>6.5777777777778204E-3</v>
      </c>
    </row>
    <row r="14" spans="1:35">
      <c r="A14">
        <v>12.74</v>
      </c>
      <c r="B14">
        <v>0</v>
      </c>
      <c r="C14">
        <v>1</v>
      </c>
      <c r="D14">
        <v>1</v>
      </c>
      <c r="E14">
        <v>0</v>
      </c>
      <c r="F14">
        <v>0.10871997770922223</v>
      </c>
      <c r="G14">
        <v>0.10871997770922223</v>
      </c>
      <c r="H14">
        <v>0.89128002229077774</v>
      </c>
      <c r="I14">
        <v>-0.11509662222122781</v>
      </c>
      <c r="J14">
        <v>100</v>
      </c>
      <c r="K14">
        <v>0.12198184071240478</v>
      </c>
      <c r="O14" t="s">
        <v>66</v>
      </c>
      <c r="P14">
        <v>0.3262878806030633</v>
      </c>
      <c r="AB14">
        <v>9.9651008670083141E-2</v>
      </c>
      <c r="AC14">
        <v>1</v>
      </c>
      <c r="AD14">
        <v>0</v>
      </c>
      <c r="AE14">
        <v>8</v>
      </c>
      <c r="AF14">
        <v>2</v>
      </c>
      <c r="AG14">
        <v>0.94666666666666666</v>
      </c>
      <c r="AH14">
        <v>0.98666666666666669</v>
      </c>
      <c r="AI14">
        <v>6.5777777777778204E-3</v>
      </c>
    </row>
    <row r="15" spans="1:35">
      <c r="A15">
        <v>12.84</v>
      </c>
      <c r="B15">
        <v>0</v>
      </c>
      <c r="C15">
        <v>1</v>
      </c>
      <c r="D15">
        <v>1</v>
      </c>
      <c r="E15">
        <v>0</v>
      </c>
      <c r="F15">
        <v>0.11190040154301691</v>
      </c>
      <c r="G15">
        <v>0.11190040154301691</v>
      </c>
      <c r="H15">
        <v>0.88809959845698305</v>
      </c>
      <c r="I15">
        <v>-0.11867138185494665</v>
      </c>
      <c r="J15">
        <v>100</v>
      </c>
      <c r="K15">
        <v>0.12599983350677871</v>
      </c>
      <c r="AB15">
        <v>0.10871997770922223</v>
      </c>
      <c r="AC15">
        <v>1</v>
      </c>
      <c r="AD15">
        <v>0</v>
      </c>
      <c r="AE15">
        <v>9</v>
      </c>
      <c r="AF15">
        <v>2</v>
      </c>
      <c r="AG15">
        <v>0.94</v>
      </c>
      <c r="AH15">
        <v>0.98666666666666669</v>
      </c>
      <c r="AI15">
        <v>6.5777777777777111E-3</v>
      </c>
    </row>
    <row r="16" spans="1:35">
      <c r="A16">
        <v>12.91</v>
      </c>
      <c r="B16">
        <v>0</v>
      </c>
      <c r="C16">
        <v>1</v>
      </c>
      <c r="D16">
        <v>1</v>
      </c>
      <c r="E16">
        <v>0</v>
      </c>
      <c r="F16">
        <v>0.11417482206285186</v>
      </c>
      <c r="G16">
        <v>0.11417482206285186</v>
      </c>
      <c r="H16">
        <v>0.8858251779371481</v>
      </c>
      <c r="I16">
        <v>-0.12123566394446547</v>
      </c>
      <c r="J16">
        <v>100</v>
      </c>
      <c r="K16">
        <v>0.12889091990897655</v>
      </c>
      <c r="O16" t="s">
        <v>67</v>
      </c>
      <c r="P16">
        <v>389.72862348354568</v>
      </c>
      <c r="AB16">
        <v>0.11190040154301691</v>
      </c>
      <c r="AC16">
        <v>1</v>
      </c>
      <c r="AD16">
        <v>0</v>
      </c>
      <c r="AE16">
        <v>10</v>
      </c>
      <c r="AF16">
        <v>2</v>
      </c>
      <c r="AG16">
        <v>0.93333333333333335</v>
      </c>
      <c r="AH16">
        <v>0.98666666666666669</v>
      </c>
      <c r="AI16">
        <v>6.5777777777778204E-3</v>
      </c>
    </row>
    <row r="17" spans="1:35">
      <c r="A17">
        <v>12.96</v>
      </c>
      <c r="B17">
        <v>0</v>
      </c>
      <c r="C17">
        <v>1</v>
      </c>
      <c r="D17">
        <v>1</v>
      </c>
      <c r="E17">
        <v>0</v>
      </c>
      <c r="F17">
        <v>0.11582397185146469</v>
      </c>
      <c r="G17">
        <v>0.11582397185146469</v>
      </c>
      <c r="H17">
        <v>0.88417602814853535</v>
      </c>
      <c r="I17">
        <v>-0.12309910930275728</v>
      </c>
      <c r="J17">
        <v>100</v>
      </c>
      <c r="K17">
        <v>0.13099650766827517</v>
      </c>
      <c r="O17" t="s">
        <v>60</v>
      </c>
      <c r="P17">
        <v>277</v>
      </c>
      <c r="AB17">
        <v>0.11417482206285186</v>
      </c>
      <c r="AC17">
        <v>1</v>
      </c>
      <c r="AD17">
        <v>0</v>
      </c>
      <c r="AE17">
        <v>11</v>
      </c>
      <c r="AF17">
        <v>2</v>
      </c>
      <c r="AG17">
        <v>0.92666666666666664</v>
      </c>
      <c r="AH17">
        <v>0.98666666666666669</v>
      </c>
      <c r="AI17">
        <v>6.5777777777777111E-3</v>
      </c>
    </row>
    <row r="18" spans="1:35">
      <c r="A18">
        <v>13.04</v>
      </c>
      <c r="B18">
        <v>0</v>
      </c>
      <c r="C18">
        <v>1</v>
      </c>
      <c r="D18">
        <v>1</v>
      </c>
      <c r="E18">
        <v>0</v>
      </c>
      <c r="F18">
        <v>0.11850565597526583</v>
      </c>
      <c r="G18">
        <v>0.11850565597526583</v>
      </c>
      <c r="H18">
        <v>0.88149434402473414</v>
      </c>
      <c r="I18">
        <v>-0.12613669347252884</v>
      </c>
      <c r="J18">
        <v>100</v>
      </c>
      <c r="K18">
        <v>0.13443722784900891</v>
      </c>
      <c r="O18" t="s">
        <v>61</v>
      </c>
      <c r="P18">
        <v>9.0166383576413762E-6</v>
      </c>
      <c r="AB18">
        <v>0.11582397185146469</v>
      </c>
      <c r="AC18">
        <v>1</v>
      </c>
      <c r="AD18">
        <v>0</v>
      </c>
      <c r="AE18">
        <v>12</v>
      </c>
      <c r="AF18">
        <v>2</v>
      </c>
      <c r="AG18">
        <v>0.92</v>
      </c>
      <c r="AH18">
        <v>0.98666666666666669</v>
      </c>
      <c r="AI18">
        <v>6.5777777777778204E-3</v>
      </c>
    </row>
    <row r="19" spans="1:35">
      <c r="A19">
        <v>13.06</v>
      </c>
      <c r="B19">
        <v>0</v>
      </c>
      <c r="C19">
        <v>1</v>
      </c>
      <c r="D19">
        <v>1</v>
      </c>
      <c r="E19">
        <v>0</v>
      </c>
      <c r="F19">
        <v>0.11918442164925153</v>
      </c>
      <c r="G19">
        <v>0.11918442164925153</v>
      </c>
      <c r="H19">
        <v>0.88081557835074853</v>
      </c>
      <c r="I19">
        <v>-0.12690700713748818</v>
      </c>
      <c r="J19">
        <v>100</v>
      </c>
      <c r="K19">
        <v>0.13531143701206341</v>
      </c>
      <c r="O19" t="s">
        <v>62</v>
      </c>
      <c r="P19">
        <v>0.05</v>
      </c>
      <c r="AB19">
        <v>0.11850565597526583</v>
      </c>
      <c r="AC19">
        <v>1</v>
      </c>
      <c r="AD19">
        <v>0</v>
      </c>
      <c r="AE19">
        <v>13</v>
      </c>
      <c r="AF19">
        <v>2</v>
      </c>
      <c r="AG19">
        <v>0.91333333333333333</v>
      </c>
      <c r="AH19">
        <v>0.98666666666666669</v>
      </c>
      <c r="AI19">
        <v>6.5777777777778204E-3</v>
      </c>
    </row>
    <row r="20" spans="1:35">
      <c r="A20">
        <v>13.08</v>
      </c>
      <c r="B20">
        <v>0</v>
      </c>
      <c r="C20">
        <v>1</v>
      </c>
      <c r="D20">
        <v>1</v>
      </c>
      <c r="E20">
        <v>0</v>
      </c>
      <c r="F20">
        <v>0.11986654643087562</v>
      </c>
      <c r="G20">
        <v>0.11986654643087562</v>
      </c>
      <c r="H20">
        <v>0.88013345356912442</v>
      </c>
      <c r="I20">
        <v>-0.12768173122475818</v>
      </c>
      <c r="J20">
        <v>100</v>
      </c>
      <c r="K20">
        <v>0.13619133092236388</v>
      </c>
      <c r="O20" t="s">
        <v>63</v>
      </c>
      <c r="P20" t="s">
        <v>88</v>
      </c>
      <c r="AB20">
        <v>0.11918442164925153</v>
      </c>
      <c r="AC20">
        <v>1</v>
      </c>
      <c r="AD20">
        <v>0</v>
      </c>
      <c r="AE20">
        <v>14</v>
      </c>
      <c r="AF20">
        <v>2</v>
      </c>
      <c r="AG20">
        <v>0.90666666666666662</v>
      </c>
      <c r="AH20">
        <v>0.98666666666666669</v>
      </c>
      <c r="AI20">
        <v>6.5777777777777111E-3</v>
      </c>
    </row>
    <row r="21" spans="1:35">
      <c r="A21">
        <v>13.12</v>
      </c>
      <c r="B21">
        <v>0</v>
      </c>
      <c r="C21">
        <v>1</v>
      </c>
      <c r="D21">
        <v>1</v>
      </c>
      <c r="E21">
        <v>0</v>
      </c>
      <c r="F21">
        <v>0.12124091552776406</v>
      </c>
      <c r="G21">
        <v>0.12124091552776406</v>
      </c>
      <c r="H21">
        <v>0.87875908447223594</v>
      </c>
      <c r="I21">
        <v>-0.12924449796220822</v>
      </c>
      <c r="J21">
        <v>100</v>
      </c>
      <c r="K21">
        <v>0.13796832109061924</v>
      </c>
      <c r="AB21">
        <v>0.11986654643087562</v>
      </c>
      <c r="AC21">
        <v>1</v>
      </c>
      <c r="AD21">
        <v>0</v>
      </c>
      <c r="AE21">
        <v>15</v>
      </c>
      <c r="AF21">
        <v>2</v>
      </c>
      <c r="AG21">
        <v>0.9</v>
      </c>
      <c r="AH21">
        <v>0.98666666666666669</v>
      </c>
      <c r="AI21">
        <v>6.5777777777778204E-3</v>
      </c>
    </row>
    <row r="22" spans="1:35">
      <c r="A22">
        <v>13.16</v>
      </c>
      <c r="B22">
        <v>0</v>
      </c>
      <c r="C22">
        <v>1</v>
      </c>
      <c r="D22">
        <v>1</v>
      </c>
      <c r="E22">
        <v>0</v>
      </c>
      <c r="F22">
        <v>0.12262884730478699</v>
      </c>
      <c r="G22">
        <v>0.12262884730478699</v>
      </c>
      <c r="H22">
        <v>0.87737115269521304</v>
      </c>
      <c r="I22">
        <v>-0.1308251689587317</v>
      </c>
      <c r="J22">
        <v>100</v>
      </c>
      <c r="K22">
        <v>0.1397684969788226</v>
      </c>
      <c r="AB22">
        <v>0.12124091552776406</v>
      </c>
      <c r="AC22">
        <v>1</v>
      </c>
      <c r="AD22">
        <v>0</v>
      </c>
      <c r="AE22">
        <v>16</v>
      </c>
      <c r="AF22">
        <v>2</v>
      </c>
      <c r="AG22">
        <v>0.89333333333333331</v>
      </c>
      <c r="AH22">
        <v>0.98666666666666669</v>
      </c>
      <c r="AI22">
        <v>6.5777777777777111E-3</v>
      </c>
    </row>
    <row r="23" spans="1:35">
      <c r="A23">
        <v>13.29</v>
      </c>
      <c r="B23">
        <v>0</v>
      </c>
      <c r="C23">
        <v>1</v>
      </c>
      <c r="D23">
        <v>1</v>
      </c>
      <c r="E23">
        <v>0</v>
      </c>
      <c r="F23">
        <v>0.12723429626023644</v>
      </c>
      <c r="G23">
        <v>0.12723429626023644</v>
      </c>
      <c r="H23">
        <v>0.87276570373976359</v>
      </c>
      <c r="I23">
        <v>-0.13608813975896994</v>
      </c>
      <c r="J23">
        <v>100</v>
      </c>
      <c r="K23">
        <v>0.14578287817113222</v>
      </c>
      <c r="AB23">
        <v>0.12262884730478699</v>
      </c>
      <c r="AC23">
        <v>1</v>
      </c>
      <c r="AD23">
        <v>0</v>
      </c>
      <c r="AE23">
        <v>17</v>
      </c>
      <c r="AF23">
        <v>2</v>
      </c>
      <c r="AG23">
        <v>0.88666666666666671</v>
      </c>
      <c r="AH23">
        <v>0.98666666666666669</v>
      </c>
      <c r="AI23">
        <v>6.5777777777778204E-3</v>
      </c>
    </row>
    <row r="24" spans="1:35">
      <c r="A24">
        <v>13.39</v>
      </c>
      <c r="B24">
        <v>0</v>
      </c>
      <c r="C24">
        <v>1</v>
      </c>
      <c r="D24">
        <v>1</v>
      </c>
      <c r="E24">
        <v>0</v>
      </c>
      <c r="F24">
        <v>0.13087679582087311</v>
      </c>
      <c r="G24">
        <v>0.13087679582087311</v>
      </c>
      <c r="H24">
        <v>0.86912320417912692</v>
      </c>
      <c r="I24">
        <v>-0.14027038680512791</v>
      </c>
      <c r="J24">
        <v>100</v>
      </c>
      <c r="K24">
        <v>0.15058485976621019</v>
      </c>
      <c r="AB24">
        <v>0.12723429626023644</v>
      </c>
      <c r="AC24">
        <v>1</v>
      </c>
      <c r="AD24">
        <v>0</v>
      </c>
      <c r="AE24">
        <v>18</v>
      </c>
      <c r="AF24">
        <v>2</v>
      </c>
      <c r="AG24">
        <v>0.88</v>
      </c>
      <c r="AH24">
        <v>0.98666666666666669</v>
      </c>
      <c r="AI24">
        <v>6.5777777777778204E-3</v>
      </c>
    </row>
    <row r="25" spans="1:35">
      <c r="A25">
        <v>13.43</v>
      </c>
      <c r="B25">
        <v>0</v>
      </c>
      <c r="C25">
        <v>1</v>
      </c>
      <c r="D25">
        <v>1</v>
      </c>
      <c r="E25">
        <v>0</v>
      </c>
      <c r="F25">
        <v>0.13235842175244258</v>
      </c>
      <c r="G25">
        <v>0.13235842175244258</v>
      </c>
      <c r="H25">
        <v>0.86764157824755739</v>
      </c>
      <c r="I25">
        <v>-0.14197657788637258</v>
      </c>
      <c r="J25">
        <v>100</v>
      </c>
      <c r="K25">
        <v>0.15254965307192528</v>
      </c>
      <c r="AB25">
        <v>0.13087679582087311</v>
      </c>
      <c r="AC25">
        <v>1</v>
      </c>
      <c r="AD25">
        <v>0</v>
      </c>
      <c r="AE25">
        <v>19</v>
      </c>
      <c r="AF25">
        <v>2</v>
      </c>
      <c r="AG25">
        <v>0.87333333333333329</v>
      </c>
      <c r="AH25">
        <v>0.98666666666666669</v>
      </c>
      <c r="AI25">
        <v>6.5777777777777111E-3</v>
      </c>
    </row>
    <row r="26" spans="1:35">
      <c r="A26">
        <v>13.47</v>
      </c>
      <c r="B26">
        <v>0</v>
      </c>
      <c r="C26">
        <v>1</v>
      </c>
      <c r="D26">
        <v>1</v>
      </c>
      <c r="E26">
        <v>0</v>
      </c>
      <c r="F26">
        <v>0.13385423758542647</v>
      </c>
      <c r="G26">
        <v>0.13385423758542647</v>
      </c>
      <c r="H26">
        <v>0.86614576241457353</v>
      </c>
      <c r="I26">
        <v>-0.14370206770744701</v>
      </c>
      <c r="J26">
        <v>100</v>
      </c>
      <c r="K26">
        <v>0.15454008250560283</v>
      </c>
      <c r="AB26">
        <v>0.13235842175244258</v>
      </c>
      <c r="AC26">
        <v>1</v>
      </c>
      <c r="AD26">
        <v>0</v>
      </c>
      <c r="AE26">
        <v>20</v>
      </c>
      <c r="AF26">
        <v>2</v>
      </c>
      <c r="AG26">
        <v>0.8666666666666667</v>
      </c>
      <c r="AH26">
        <v>0.98666666666666669</v>
      </c>
      <c r="AI26">
        <v>6.5777777777778204E-3</v>
      </c>
    </row>
    <row r="27" spans="1:35">
      <c r="A27">
        <v>13.78</v>
      </c>
      <c r="B27">
        <v>0</v>
      </c>
      <c r="C27">
        <v>1</v>
      </c>
      <c r="D27">
        <v>1</v>
      </c>
      <c r="E27">
        <v>0</v>
      </c>
      <c r="F27">
        <v>0.1459362761837818</v>
      </c>
      <c r="G27">
        <v>0.1459362761837818</v>
      </c>
      <c r="H27">
        <v>0.8540637238162182</v>
      </c>
      <c r="I27">
        <v>-0.15774946992557778</v>
      </c>
      <c r="J27">
        <v>100</v>
      </c>
      <c r="K27">
        <v>0.17087281910498883</v>
      </c>
      <c r="AB27">
        <v>0.13385423758542647</v>
      </c>
      <c r="AC27">
        <v>1</v>
      </c>
      <c r="AD27">
        <v>0</v>
      </c>
      <c r="AE27">
        <v>21</v>
      </c>
      <c r="AF27">
        <v>2</v>
      </c>
      <c r="AG27">
        <v>0.86</v>
      </c>
      <c r="AH27">
        <v>0.98666666666666669</v>
      </c>
      <c r="AI27">
        <v>6.5777777777778204E-3</v>
      </c>
    </row>
    <row r="28" spans="1:35">
      <c r="A28">
        <v>13.86</v>
      </c>
      <c r="B28">
        <v>0</v>
      </c>
      <c r="C28">
        <v>1</v>
      </c>
      <c r="D28">
        <v>1</v>
      </c>
      <c r="E28">
        <v>0</v>
      </c>
      <c r="F28">
        <v>0.14919750785072552</v>
      </c>
      <c r="G28">
        <v>0.14919750785072552</v>
      </c>
      <c r="H28">
        <v>0.8508024921492745</v>
      </c>
      <c r="I28">
        <v>-0.16157526647690057</v>
      </c>
      <c r="J28">
        <v>100</v>
      </c>
      <c r="K28">
        <v>0.17536092010476692</v>
      </c>
      <c r="AB28">
        <v>0.1459362761837818</v>
      </c>
      <c r="AC28">
        <v>1</v>
      </c>
      <c r="AD28">
        <v>0</v>
      </c>
      <c r="AE28">
        <v>22</v>
      </c>
      <c r="AF28">
        <v>2</v>
      </c>
      <c r="AG28">
        <v>0.85333333333333328</v>
      </c>
      <c r="AH28">
        <v>0.98666666666666669</v>
      </c>
      <c r="AI28">
        <v>6.5777777777777111E-3</v>
      </c>
    </row>
    <row r="29" spans="1:35">
      <c r="A29">
        <v>13.9</v>
      </c>
      <c r="B29">
        <v>0</v>
      </c>
      <c r="C29">
        <v>1</v>
      </c>
      <c r="D29">
        <v>1</v>
      </c>
      <c r="E29">
        <v>0</v>
      </c>
      <c r="F29">
        <v>0.15085053987637037</v>
      </c>
      <c r="G29">
        <v>0.15085053987637037</v>
      </c>
      <c r="H29">
        <v>0.84914946012362957</v>
      </c>
      <c r="I29">
        <v>-0.16352006561601609</v>
      </c>
      <c r="J29">
        <v>100</v>
      </c>
      <c r="K29">
        <v>0.17764898520268471</v>
      </c>
      <c r="AB29">
        <v>0.14919750785072552</v>
      </c>
      <c r="AC29">
        <v>1</v>
      </c>
      <c r="AD29">
        <v>0</v>
      </c>
      <c r="AE29">
        <v>23</v>
      </c>
      <c r="AF29">
        <v>2</v>
      </c>
      <c r="AG29">
        <v>0.84666666666666668</v>
      </c>
      <c r="AH29">
        <v>0.98666666666666669</v>
      </c>
      <c r="AI29">
        <v>6.5777777777778204E-3</v>
      </c>
    </row>
    <row r="30" spans="1:35">
      <c r="A30">
        <v>13.93</v>
      </c>
      <c r="B30">
        <v>0</v>
      </c>
      <c r="C30">
        <v>1</v>
      </c>
      <c r="D30">
        <v>1</v>
      </c>
      <c r="E30">
        <v>0</v>
      </c>
      <c r="F30">
        <v>0.15210017484323879</v>
      </c>
      <c r="G30">
        <v>0.15210017484323879</v>
      </c>
      <c r="H30">
        <v>0.84789982515676121</v>
      </c>
      <c r="I30">
        <v>-0.1649927808795825</v>
      </c>
      <c r="J30">
        <v>100</v>
      </c>
      <c r="K30">
        <v>0.17938460456117944</v>
      </c>
      <c r="AB30">
        <v>0.15085053987637037</v>
      </c>
      <c r="AC30">
        <v>1</v>
      </c>
      <c r="AD30">
        <v>0</v>
      </c>
      <c r="AE30">
        <v>24</v>
      </c>
      <c r="AF30">
        <v>2</v>
      </c>
      <c r="AG30">
        <v>0.84</v>
      </c>
      <c r="AH30">
        <v>0.98666666666666669</v>
      </c>
      <c r="AI30">
        <v>6.5777777777777111E-3</v>
      </c>
    </row>
    <row r="31" spans="1:35">
      <c r="A31">
        <v>14.02</v>
      </c>
      <c r="B31">
        <v>0</v>
      </c>
      <c r="C31">
        <v>1</v>
      </c>
      <c r="D31">
        <v>1</v>
      </c>
      <c r="E31">
        <v>0</v>
      </c>
      <c r="F31">
        <v>0.15590007952339027</v>
      </c>
      <c r="G31">
        <v>0.15590007952339027</v>
      </c>
      <c r="H31">
        <v>0.84409992047660976</v>
      </c>
      <c r="I31">
        <v>-0.16948440220333114</v>
      </c>
      <c r="J31">
        <v>100</v>
      </c>
      <c r="K31">
        <v>0.18469386827493522</v>
      </c>
      <c r="AB31">
        <v>0.15210017484323879</v>
      </c>
      <c r="AC31">
        <v>1</v>
      </c>
      <c r="AD31">
        <v>0</v>
      </c>
      <c r="AE31">
        <v>25</v>
      </c>
      <c r="AF31">
        <v>2</v>
      </c>
      <c r="AG31">
        <v>0.83333333333333337</v>
      </c>
      <c r="AH31">
        <v>0.98666666666666669</v>
      </c>
      <c r="AI31">
        <v>6.5777777777778204E-3</v>
      </c>
    </row>
    <row r="32" spans="1:35">
      <c r="A32">
        <v>14.11</v>
      </c>
      <c r="B32">
        <v>0</v>
      </c>
      <c r="C32">
        <v>1</v>
      </c>
      <c r="D32">
        <v>1</v>
      </c>
      <c r="E32">
        <v>0</v>
      </c>
      <c r="F32">
        <v>0.15977702789658013</v>
      </c>
      <c r="G32">
        <v>0.15977702789658013</v>
      </c>
      <c r="H32">
        <v>0.8402229721034199</v>
      </c>
      <c r="I32">
        <v>-0.17408797938827072</v>
      </c>
      <c r="J32">
        <v>100</v>
      </c>
      <c r="K32">
        <v>0.19016027078692366</v>
      </c>
      <c r="AB32">
        <v>0.15590007952339027</v>
      </c>
      <c r="AC32">
        <v>1</v>
      </c>
      <c r="AD32">
        <v>0</v>
      </c>
      <c r="AE32">
        <v>26</v>
      </c>
      <c r="AF32">
        <v>2</v>
      </c>
      <c r="AG32">
        <v>0.82666666666666666</v>
      </c>
      <c r="AH32">
        <v>0.98666666666666669</v>
      </c>
      <c r="AI32">
        <v>6.5777777777777111E-3</v>
      </c>
    </row>
    <row r="33" spans="1:35">
      <c r="A33">
        <v>14.16</v>
      </c>
      <c r="B33">
        <v>0</v>
      </c>
      <c r="C33">
        <v>1</v>
      </c>
      <c r="D33">
        <v>1</v>
      </c>
      <c r="E33">
        <v>0</v>
      </c>
      <c r="F33">
        <v>0.16196442592720586</v>
      </c>
      <c r="G33">
        <v>0.16196442592720586</v>
      </c>
      <c r="H33">
        <v>0.83803557407279416</v>
      </c>
      <c r="I33">
        <v>-0.17669472824022681</v>
      </c>
      <c r="J33">
        <v>100</v>
      </c>
      <c r="K33">
        <v>0.19326676687490735</v>
      </c>
      <c r="AB33">
        <v>0.15977702789658013</v>
      </c>
      <c r="AC33">
        <v>1</v>
      </c>
      <c r="AD33">
        <v>0</v>
      </c>
      <c r="AE33">
        <v>27</v>
      </c>
      <c r="AF33">
        <v>2</v>
      </c>
      <c r="AG33">
        <v>0.82000000000000006</v>
      </c>
      <c r="AH33">
        <v>0.98666666666666669</v>
      </c>
      <c r="AI33">
        <v>6.5777777777778204E-3</v>
      </c>
    </row>
    <row r="34" spans="1:35">
      <c r="A34">
        <v>14.26</v>
      </c>
      <c r="B34">
        <v>1</v>
      </c>
      <c r="C34">
        <v>0</v>
      </c>
      <c r="D34">
        <v>1</v>
      </c>
      <c r="E34">
        <v>1</v>
      </c>
      <c r="F34">
        <v>0.16641161161559517</v>
      </c>
      <c r="G34">
        <v>0.16641161161559517</v>
      </c>
      <c r="H34">
        <v>0.83358838838440485</v>
      </c>
      <c r="I34">
        <v>-1.7932909716859124</v>
      </c>
      <c r="J34">
        <v>0</v>
      </c>
      <c r="K34">
        <v>5.009196054839995</v>
      </c>
      <c r="AB34">
        <v>0.16196442592720586</v>
      </c>
      <c r="AC34">
        <v>1</v>
      </c>
      <c r="AD34">
        <v>0</v>
      </c>
      <c r="AE34">
        <v>28</v>
      </c>
      <c r="AF34">
        <v>2</v>
      </c>
      <c r="AG34">
        <v>0.81333333333333335</v>
      </c>
      <c r="AH34">
        <v>0.98666666666666669</v>
      </c>
      <c r="AI34">
        <v>0</v>
      </c>
    </row>
    <row r="35" spans="1:35">
      <c r="A35">
        <v>14.34</v>
      </c>
      <c r="B35">
        <v>1</v>
      </c>
      <c r="C35">
        <v>0</v>
      </c>
      <c r="D35">
        <v>1</v>
      </c>
      <c r="E35">
        <v>1</v>
      </c>
      <c r="F35">
        <v>0.17003930679895932</v>
      </c>
      <c r="G35">
        <v>0.17003930679895932</v>
      </c>
      <c r="H35">
        <v>0.82996069320104071</v>
      </c>
      <c r="I35">
        <v>-1.7717256521938158</v>
      </c>
      <c r="J35">
        <v>0</v>
      </c>
      <c r="K35">
        <v>4.8809931587307567</v>
      </c>
      <c r="AB35">
        <v>0.16641161161559517</v>
      </c>
      <c r="AC35">
        <v>0</v>
      </c>
      <c r="AD35">
        <v>1</v>
      </c>
      <c r="AE35">
        <v>28</v>
      </c>
      <c r="AF35">
        <v>3</v>
      </c>
      <c r="AG35">
        <v>0.81333333333333335</v>
      </c>
      <c r="AH35">
        <v>0.98</v>
      </c>
      <c r="AI35">
        <v>0</v>
      </c>
    </row>
    <row r="36" spans="1:35">
      <c r="A36">
        <v>14.36</v>
      </c>
      <c r="B36">
        <v>0</v>
      </c>
      <c r="C36">
        <v>1</v>
      </c>
      <c r="D36">
        <v>1</v>
      </c>
      <c r="E36">
        <v>0</v>
      </c>
      <c r="F36">
        <v>0.17095599726278429</v>
      </c>
      <c r="G36">
        <v>0.17095599726278429</v>
      </c>
      <c r="H36">
        <v>0.82904400273721568</v>
      </c>
      <c r="I36">
        <v>-0.18748204595849488</v>
      </c>
      <c r="J36">
        <v>100</v>
      </c>
      <c r="K36">
        <v>0.20620859290742941</v>
      </c>
      <c r="AB36">
        <v>0.17003930679895932</v>
      </c>
      <c r="AC36">
        <v>0</v>
      </c>
      <c r="AD36">
        <v>1</v>
      </c>
      <c r="AE36">
        <v>28</v>
      </c>
      <c r="AF36">
        <v>4</v>
      </c>
      <c r="AG36">
        <v>0.81333333333333335</v>
      </c>
      <c r="AH36">
        <v>0.97333333333333338</v>
      </c>
      <c r="AI36">
        <v>6.4888888888889312E-3</v>
      </c>
    </row>
    <row r="37" spans="1:35">
      <c r="A37">
        <v>14.45</v>
      </c>
      <c r="B37">
        <v>0</v>
      </c>
      <c r="C37">
        <v>1</v>
      </c>
      <c r="D37">
        <v>1</v>
      </c>
      <c r="E37">
        <v>0</v>
      </c>
      <c r="F37">
        <v>0.17512967727477638</v>
      </c>
      <c r="G37">
        <v>0.17512967727477638</v>
      </c>
      <c r="H37">
        <v>0.82487032272522365</v>
      </c>
      <c r="I37">
        <v>-0.1925290895777326</v>
      </c>
      <c r="J37">
        <v>100</v>
      </c>
      <c r="K37">
        <v>0.21231176883195327</v>
      </c>
      <c r="AB37">
        <v>0.17095599726278429</v>
      </c>
      <c r="AC37">
        <v>1</v>
      </c>
      <c r="AD37">
        <v>0</v>
      </c>
      <c r="AE37">
        <v>29</v>
      </c>
      <c r="AF37">
        <v>4</v>
      </c>
      <c r="AG37">
        <v>0.80666666666666664</v>
      </c>
      <c r="AH37">
        <v>0.97333333333333338</v>
      </c>
      <c r="AI37">
        <v>6.4888888888888227E-3</v>
      </c>
    </row>
    <row r="38" spans="1:35">
      <c r="A38">
        <v>14.63</v>
      </c>
      <c r="B38">
        <v>0</v>
      </c>
      <c r="C38">
        <v>1</v>
      </c>
      <c r="D38">
        <v>1</v>
      </c>
      <c r="E38">
        <v>0</v>
      </c>
      <c r="F38">
        <v>0.18371703282929622</v>
      </c>
      <c r="G38">
        <v>0.18371703282929622</v>
      </c>
      <c r="H38">
        <v>0.81628296717070381</v>
      </c>
      <c r="I38">
        <v>-0.20299421063655193</v>
      </c>
      <c r="J38">
        <v>100</v>
      </c>
      <c r="K38">
        <v>0.22506537587826045</v>
      </c>
      <c r="AB38">
        <v>0.17512967727477638</v>
      </c>
      <c r="AC38">
        <v>1</v>
      </c>
      <c r="AD38">
        <v>0</v>
      </c>
      <c r="AE38">
        <v>30</v>
      </c>
      <c r="AF38">
        <v>4</v>
      </c>
      <c r="AG38">
        <v>0.8</v>
      </c>
      <c r="AH38">
        <v>0.97333333333333338</v>
      </c>
      <c r="AI38">
        <v>6.4888888888889312E-3</v>
      </c>
    </row>
    <row r="39" spans="1:35">
      <c r="A39">
        <v>14.64</v>
      </c>
      <c r="B39">
        <v>0</v>
      </c>
      <c r="C39">
        <v>1</v>
      </c>
      <c r="D39">
        <v>1</v>
      </c>
      <c r="E39">
        <v>0</v>
      </c>
      <c r="F39">
        <v>0.18420354391140126</v>
      </c>
      <c r="G39">
        <v>0.18420354391140126</v>
      </c>
      <c r="H39">
        <v>0.81579645608859874</v>
      </c>
      <c r="I39">
        <v>-0.20359039620152136</v>
      </c>
      <c r="J39">
        <v>100</v>
      </c>
      <c r="K39">
        <v>0.22579595993169654</v>
      </c>
      <c r="AB39">
        <v>0.18371703282929622</v>
      </c>
      <c r="AC39">
        <v>1</v>
      </c>
      <c r="AD39">
        <v>0</v>
      </c>
      <c r="AE39">
        <v>31</v>
      </c>
      <c r="AF39">
        <v>4</v>
      </c>
      <c r="AG39">
        <v>0.79333333333333333</v>
      </c>
      <c r="AH39">
        <v>0.97333333333333338</v>
      </c>
      <c r="AI39">
        <v>6.4888888888889312E-3</v>
      </c>
    </row>
    <row r="40" spans="1:35">
      <c r="A40">
        <v>14.65</v>
      </c>
      <c r="B40">
        <v>0</v>
      </c>
      <c r="C40">
        <v>1</v>
      </c>
      <c r="D40">
        <v>1</v>
      </c>
      <c r="E40">
        <v>0</v>
      </c>
      <c r="F40">
        <v>0.18469105184824997</v>
      </c>
      <c r="G40">
        <v>0.18469105184824997</v>
      </c>
      <c r="H40">
        <v>0.81530894815175003</v>
      </c>
      <c r="I40">
        <v>-0.20418816008618237</v>
      </c>
      <c r="J40">
        <v>100</v>
      </c>
      <c r="K40">
        <v>0.22652891553187543</v>
      </c>
      <c r="AB40">
        <v>0.18420354391140126</v>
      </c>
      <c r="AC40">
        <v>1</v>
      </c>
      <c r="AD40">
        <v>0</v>
      </c>
      <c r="AE40">
        <v>32</v>
      </c>
      <c r="AF40">
        <v>4</v>
      </c>
      <c r="AG40">
        <v>0.78666666666666663</v>
      </c>
      <c r="AH40">
        <v>0.97333333333333338</v>
      </c>
      <c r="AI40">
        <v>6.4888888888888227E-3</v>
      </c>
    </row>
    <row r="41" spans="1:35">
      <c r="A41">
        <v>14.71</v>
      </c>
      <c r="B41">
        <v>0</v>
      </c>
      <c r="C41">
        <v>1</v>
      </c>
      <c r="D41">
        <v>1</v>
      </c>
      <c r="E41">
        <v>0</v>
      </c>
      <c r="F41">
        <v>0.18763706076470116</v>
      </c>
      <c r="G41">
        <v>0.18763706076470116</v>
      </c>
      <c r="H41">
        <v>0.8123629392352989</v>
      </c>
      <c r="I41">
        <v>-0.20780806917997169</v>
      </c>
      <c r="J41">
        <v>100</v>
      </c>
      <c r="K41">
        <v>0.23097688447152626</v>
      </c>
      <c r="AB41">
        <v>0.18469105184824997</v>
      </c>
      <c r="AC41">
        <v>1</v>
      </c>
      <c r="AD41">
        <v>0</v>
      </c>
      <c r="AE41">
        <v>33</v>
      </c>
      <c r="AF41">
        <v>4</v>
      </c>
      <c r="AG41">
        <v>0.78</v>
      </c>
      <c r="AH41">
        <v>0.97333333333333338</v>
      </c>
      <c r="AI41">
        <v>6.4888888888889312E-3</v>
      </c>
    </row>
    <row r="42" spans="1:35">
      <c r="A42">
        <v>14.76</v>
      </c>
      <c r="B42">
        <v>0</v>
      </c>
      <c r="C42">
        <v>1</v>
      </c>
      <c r="D42">
        <v>1</v>
      </c>
      <c r="E42">
        <v>0</v>
      </c>
      <c r="F42">
        <v>0.19011956816038869</v>
      </c>
      <c r="G42">
        <v>0.19011956816038869</v>
      </c>
      <c r="H42">
        <v>0.80988043183961134</v>
      </c>
      <c r="I42">
        <v>-0.21086865722464643</v>
      </c>
      <c r="J42">
        <v>100</v>
      </c>
      <c r="K42">
        <v>0.23475016889658593</v>
      </c>
      <c r="AB42">
        <v>0.18763706076470116</v>
      </c>
      <c r="AC42">
        <v>1</v>
      </c>
      <c r="AD42">
        <v>0</v>
      </c>
      <c r="AE42">
        <v>34</v>
      </c>
      <c r="AF42">
        <v>4</v>
      </c>
      <c r="AG42">
        <v>0.77333333333333332</v>
      </c>
      <c r="AH42">
        <v>0.97333333333333338</v>
      </c>
      <c r="AI42">
        <v>6.4888888888889312E-3</v>
      </c>
    </row>
    <row r="43" spans="1:35">
      <c r="A43">
        <v>14.88</v>
      </c>
      <c r="B43">
        <v>0</v>
      </c>
      <c r="C43">
        <v>1</v>
      </c>
      <c r="D43">
        <v>1</v>
      </c>
      <c r="E43">
        <v>0</v>
      </c>
      <c r="F43">
        <v>0.19617990462865154</v>
      </c>
      <c r="G43">
        <v>0.19617990462865154</v>
      </c>
      <c r="H43">
        <v>0.80382009537134846</v>
      </c>
      <c r="I43">
        <v>-0.21837979681755154</v>
      </c>
      <c r="J43">
        <v>100</v>
      </c>
      <c r="K43">
        <v>0.24405946773204323</v>
      </c>
      <c r="AB43">
        <v>0.19011956816038869</v>
      </c>
      <c r="AC43">
        <v>1</v>
      </c>
      <c r="AD43">
        <v>0</v>
      </c>
      <c r="AE43">
        <v>35</v>
      </c>
      <c r="AF43">
        <v>4</v>
      </c>
      <c r="AG43">
        <v>0.76666666666666661</v>
      </c>
      <c r="AH43">
        <v>0.97333333333333338</v>
      </c>
      <c r="AI43">
        <v>6.4888888888888227E-3</v>
      </c>
    </row>
    <row r="44" spans="1:35">
      <c r="A44">
        <v>14.92</v>
      </c>
      <c r="B44">
        <v>0</v>
      </c>
      <c r="C44">
        <v>1</v>
      </c>
      <c r="D44">
        <v>1</v>
      </c>
      <c r="E44">
        <v>0</v>
      </c>
      <c r="F44">
        <v>0.19823219446062867</v>
      </c>
      <c r="G44">
        <v>0.19823219446062867</v>
      </c>
      <c r="H44">
        <v>0.80176780553937133</v>
      </c>
      <c r="I44">
        <v>-0.22093623231201154</v>
      </c>
      <c r="J44">
        <v>100</v>
      </c>
      <c r="K44">
        <v>0.24724389416867693</v>
      </c>
      <c r="AB44">
        <v>0.19617990462865154</v>
      </c>
      <c r="AC44">
        <v>1</v>
      </c>
      <c r="AD44">
        <v>0</v>
      </c>
      <c r="AE44">
        <v>36</v>
      </c>
      <c r="AF44">
        <v>4</v>
      </c>
      <c r="AG44">
        <v>0.76</v>
      </c>
      <c r="AH44">
        <v>0.97333333333333338</v>
      </c>
      <c r="AI44">
        <v>6.4888888888889312E-3</v>
      </c>
    </row>
    <row r="45" spans="1:35">
      <c r="A45">
        <v>14.93</v>
      </c>
      <c r="B45">
        <v>0</v>
      </c>
      <c r="C45">
        <v>1</v>
      </c>
      <c r="D45">
        <v>1</v>
      </c>
      <c r="E45">
        <v>0</v>
      </c>
      <c r="F45">
        <v>0.19874778499096718</v>
      </c>
      <c r="G45">
        <v>0.19874778499096718</v>
      </c>
      <c r="H45">
        <v>0.80125221500903288</v>
      </c>
      <c r="I45">
        <v>-0.22157950630922763</v>
      </c>
      <c r="J45">
        <v>100</v>
      </c>
      <c r="K45">
        <v>0.24804647184498155</v>
      </c>
      <c r="AB45">
        <v>0.19823219446062867</v>
      </c>
      <c r="AC45">
        <v>1</v>
      </c>
      <c r="AD45">
        <v>0</v>
      </c>
      <c r="AE45">
        <v>37</v>
      </c>
      <c r="AF45">
        <v>4</v>
      </c>
      <c r="AG45">
        <v>0.7533333333333333</v>
      </c>
      <c r="AH45">
        <v>0.97333333333333338</v>
      </c>
      <c r="AI45">
        <v>6.4888888888889312E-3</v>
      </c>
    </row>
    <row r="46" spans="1:35">
      <c r="A46">
        <v>14.97</v>
      </c>
      <c r="B46">
        <v>0</v>
      </c>
      <c r="C46">
        <v>1</v>
      </c>
      <c r="D46">
        <v>1</v>
      </c>
      <c r="E46">
        <v>0</v>
      </c>
      <c r="F46">
        <v>0.20082022678416028</v>
      </c>
      <c r="G46">
        <v>0.20082022678416028</v>
      </c>
      <c r="H46">
        <v>0.79917977321583966</v>
      </c>
      <c r="I46">
        <v>-0.22416936075705551</v>
      </c>
      <c r="J46">
        <v>100</v>
      </c>
      <c r="K46">
        <v>0.25128291970663208</v>
      </c>
      <c r="AB46">
        <v>0.19874778499096718</v>
      </c>
      <c r="AC46">
        <v>1</v>
      </c>
      <c r="AD46">
        <v>0</v>
      </c>
      <c r="AE46">
        <v>38</v>
      </c>
      <c r="AF46">
        <v>4</v>
      </c>
      <c r="AG46">
        <v>0.74666666666666659</v>
      </c>
      <c r="AH46">
        <v>0.97333333333333338</v>
      </c>
      <c r="AI46">
        <v>6.4888888888888227E-3</v>
      </c>
    </row>
    <row r="47" spans="1:35">
      <c r="A47">
        <v>15.04</v>
      </c>
      <c r="B47">
        <v>0</v>
      </c>
      <c r="C47">
        <v>1</v>
      </c>
      <c r="D47">
        <v>1</v>
      </c>
      <c r="E47">
        <v>0</v>
      </c>
      <c r="F47">
        <v>0.20448583856985172</v>
      </c>
      <c r="G47">
        <v>0.20448583856985172</v>
      </c>
      <c r="H47">
        <v>0.7955141614301483</v>
      </c>
      <c r="I47">
        <v>-0.22876662943924275</v>
      </c>
      <c r="J47">
        <v>100</v>
      </c>
      <c r="K47">
        <v>0.25704864662903554</v>
      </c>
      <c r="AB47">
        <v>0.20082022678416028</v>
      </c>
      <c r="AC47">
        <v>1</v>
      </c>
      <c r="AD47">
        <v>0</v>
      </c>
      <c r="AE47">
        <v>39</v>
      </c>
      <c r="AF47">
        <v>4</v>
      </c>
      <c r="AG47">
        <v>0.74</v>
      </c>
      <c r="AH47">
        <v>0.97333333333333338</v>
      </c>
      <c r="AI47">
        <v>6.4888888888888227E-3</v>
      </c>
    </row>
    <row r="48" spans="1:35">
      <c r="A48">
        <v>15.05</v>
      </c>
      <c r="B48">
        <v>1</v>
      </c>
      <c r="C48">
        <v>0</v>
      </c>
      <c r="D48">
        <v>1</v>
      </c>
      <c r="E48">
        <v>1</v>
      </c>
      <c r="F48">
        <v>0.20501353538334985</v>
      </c>
      <c r="G48">
        <v>0.20501353538334985</v>
      </c>
      <c r="H48">
        <v>0.79498646461665012</v>
      </c>
      <c r="I48">
        <v>-1.5846792757631234</v>
      </c>
      <c r="J48">
        <v>0</v>
      </c>
      <c r="K48">
        <v>3.8777267224338337</v>
      </c>
      <c r="AB48">
        <v>0.20448583856985172</v>
      </c>
      <c r="AC48">
        <v>1</v>
      </c>
      <c r="AD48">
        <v>0</v>
      </c>
      <c r="AE48">
        <v>40</v>
      </c>
      <c r="AF48">
        <v>4</v>
      </c>
      <c r="AG48">
        <v>0.73333333333333339</v>
      </c>
      <c r="AH48">
        <v>0.97333333333333338</v>
      </c>
      <c r="AI48">
        <v>0</v>
      </c>
    </row>
    <row r="49" spans="1:35">
      <c r="A49">
        <v>15.11</v>
      </c>
      <c r="B49">
        <v>0</v>
      </c>
      <c r="C49">
        <v>1</v>
      </c>
      <c r="D49">
        <v>1</v>
      </c>
      <c r="E49">
        <v>0</v>
      </c>
      <c r="F49">
        <v>0.20820092844646645</v>
      </c>
      <c r="G49">
        <v>0.20820092844646645</v>
      </c>
      <c r="H49">
        <v>0.79179907155353357</v>
      </c>
      <c r="I49">
        <v>-0.23344761688779153</v>
      </c>
      <c r="J49">
        <v>100</v>
      </c>
      <c r="K49">
        <v>0.26294666908104597</v>
      </c>
      <c r="AB49">
        <v>0.20501353538334985</v>
      </c>
      <c r="AC49">
        <v>0</v>
      </c>
      <c r="AD49">
        <v>1</v>
      </c>
      <c r="AE49">
        <v>40</v>
      </c>
      <c r="AF49">
        <v>5</v>
      </c>
      <c r="AG49">
        <v>0.73333333333333339</v>
      </c>
      <c r="AH49">
        <v>0.96666666666666667</v>
      </c>
      <c r="AI49">
        <v>6.4444444444444861E-3</v>
      </c>
    </row>
    <row r="50" spans="1:35">
      <c r="A50">
        <v>15.15</v>
      </c>
      <c r="B50">
        <v>0</v>
      </c>
      <c r="C50">
        <v>1</v>
      </c>
      <c r="D50">
        <v>1</v>
      </c>
      <c r="E50">
        <v>0</v>
      </c>
      <c r="F50">
        <v>0.21034606541019715</v>
      </c>
      <c r="G50">
        <v>0.21034606541019715</v>
      </c>
      <c r="H50">
        <v>0.78965393458980282</v>
      </c>
      <c r="I50">
        <v>-0.23616048697754002</v>
      </c>
      <c r="J50">
        <v>100</v>
      </c>
      <c r="K50">
        <v>0.26637753096166672</v>
      </c>
      <c r="AB50">
        <v>0.20820092844646645</v>
      </c>
      <c r="AC50">
        <v>1</v>
      </c>
      <c r="AD50">
        <v>0</v>
      </c>
      <c r="AE50">
        <v>41</v>
      </c>
      <c r="AF50">
        <v>5</v>
      </c>
      <c r="AG50">
        <v>0.72666666666666668</v>
      </c>
      <c r="AH50">
        <v>0.96666666666666667</v>
      </c>
      <c r="AI50">
        <v>6.4444444444444861E-3</v>
      </c>
    </row>
    <row r="51" spans="1:35">
      <c r="A51">
        <v>15.18</v>
      </c>
      <c r="B51">
        <v>0</v>
      </c>
      <c r="C51">
        <v>2</v>
      </c>
      <c r="D51">
        <v>2</v>
      </c>
      <c r="E51">
        <v>0</v>
      </c>
      <c r="F51">
        <v>0.21196552964852053</v>
      </c>
      <c r="G51">
        <v>0.42393105929704106</v>
      </c>
      <c r="H51">
        <v>1.5760689407029589</v>
      </c>
      <c r="I51">
        <v>-0.47642689196028193</v>
      </c>
      <c r="J51">
        <v>100</v>
      </c>
      <c r="K51">
        <v>0.53796004520964569</v>
      </c>
      <c r="AB51">
        <v>0.21034606541019715</v>
      </c>
      <c r="AC51">
        <v>1</v>
      </c>
      <c r="AD51">
        <v>0</v>
      </c>
      <c r="AE51">
        <v>42</v>
      </c>
      <c r="AF51">
        <v>5</v>
      </c>
      <c r="AG51">
        <v>0.72</v>
      </c>
      <c r="AH51">
        <v>0.96666666666666667</v>
      </c>
      <c r="AI51">
        <v>1.2888888888888865E-2</v>
      </c>
    </row>
    <row r="52" spans="1:35">
      <c r="A52">
        <v>15.24</v>
      </c>
      <c r="B52">
        <v>0</v>
      </c>
      <c r="C52">
        <v>1</v>
      </c>
      <c r="D52">
        <v>1</v>
      </c>
      <c r="E52">
        <v>0</v>
      </c>
      <c r="F52">
        <v>0.21523174463934344</v>
      </c>
      <c r="G52">
        <v>0.21523174463934344</v>
      </c>
      <c r="H52">
        <v>0.78476825536065653</v>
      </c>
      <c r="I52">
        <v>-0.24236682088565445</v>
      </c>
      <c r="J52">
        <v>100</v>
      </c>
      <c r="K52">
        <v>0.27426153283994548</v>
      </c>
      <c r="AB52">
        <v>0.21196552964852053</v>
      </c>
      <c r="AC52">
        <v>2</v>
      </c>
      <c r="AD52">
        <v>0</v>
      </c>
      <c r="AE52">
        <v>44</v>
      </c>
      <c r="AF52">
        <v>5</v>
      </c>
      <c r="AG52">
        <v>0.70666666666666667</v>
      </c>
      <c r="AH52">
        <v>0.96666666666666667</v>
      </c>
      <c r="AI52">
        <v>6.4444444444444861E-3</v>
      </c>
    </row>
    <row r="53" spans="1:35">
      <c r="A53">
        <v>15.34</v>
      </c>
      <c r="B53">
        <v>0</v>
      </c>
      <c r="C53">
        <v>2</v>
      </c>
      <c r="D53">
        <v>2</v>
      </c>
      <c r="E53">
        <v>0</v>
      </c>
      <c r="F53">
        <v>0.22075625284638017</v>
      </c>
      <c r="G53">
        <v>0.44151250569276035</v>
      </c>
      <c r="H53">
        <v>1.5584874943072395</v>
      </c>
      <c r="I53">
        <v>-0.49886276910433108</v>
      </c>
      <c r="J53">
        <v>100</v>
      </c>
      <c r="K53">
        <v>0.56659101507775178</v>
      </c>
      <c r="AB53">
        <v>0.21523174463934344</v>
      </c>
      <c r="AC53">
        <v>1</v>
      </c>
      <c r="AD53">
        <v>0</v>
      </c>
      <c r="AE53">
        <v>45</v>
      </c>
      <c r="AF53">
        <v>5</v>
      </c>
      <c r="AG53">
        <v>0.7</v>
      </c>
      <c r="AH53">
        <v>0.96666666666666667</v>
      </c>
      <c r="AI53">
        <v>1.2888888888888865E-2</v>
      </c>
    </row>
    <row r="54" spans="1:35">
      <c r="A54">
        <v>15.39</v>
      </c>
      <c r="B54">
        <v>0</v>
      </c>
      <c r="C54">
        <v>1</v>
      </c>
      <c r="D54">
        <v>1</v>
      </c>
      <c r="E54">
        <v>0</v>
      </c>
      <c r="F54">
        <v>0.22355635565310336</v>
      </c>
      <c r="G54">
        <v>0.22355635565310336</v>
      </c>
      <c r="H54">
        <v>0.77644364434689661</v>
      </c>
      <c r="I54">
        <v>-0.25303121552829599</v>
      </c>
      <c r="J54">
        <v>100</v>
      </c>
      <c r="K54">
        <v>0.28792347941896951</v>
      </c>
      <c r="AB54">
        <v>0.22075625284638017</v>
      </c>
      <c r="AC54">
        <v>2</v>
      </c>
      <c r="AD54">
        <v>0</v>
      </c>
      <c r="AE54">
        <v>47</v>
      </c>
      <c r="AF54">
        <v>5</v>
      </c>
      <c r="AG54">
        <v>0.68666666666666665</v>
      </c>
      <c r="AH54">
        <v>0.96666666666666667</v>
      </c>
      <c r="AI54">
        <v>6.4444444444444861E-3</v>
      </c>
    </row>
    <row r="55" spans="1:35">
      <c r="A55">
        <v>15.46</v>
      </c>
      <c r="B55">
        <v>0</v>
      </c>
      <c r="C55">
        <v>1</v>
      </c>
      <c r="D55">
        <v>1</v>
      </c>
      <c r="E55">
        <v>0</v>
      </c>
      <c r="F55">
        <v>0.22751882599996345</v>
      </c>
      <c r="G55">
        <v>0.22751882599996345</v>
      </c>
      <c r="H55">
        <v>0.77248117400003657</v>
      </c>
      <c r="I55">
        <v>-0.25814764073368518</v>
      </c>
      <c r="J55">
        <v>100</v>
      </c>
      <c r="K55">
        <v>0.29452992986461141</v>
      </c>
      <c r="AB55">
        <v>0.22355635565310336</v>
      </c>
      <c r="AC55">
        <v>1</v>
      </c>
      <c r="AD55">
        <v>0</v>
      </c>
      <c r="AE55">
        <v>48</v>
      </c>
      <c r="AF55">
        <v>5</v>
      </c>
      <c r="AG55">
        <v>0.67999999999999994</v>
      </c>
      <c r="AH55">
        <v>0.96666666666666667</v>
      </c>
      <c r="AI55">
        <v>6.4444444444443786E-3</v>
      </c>
    </row>
    <row r="56" spans="1:35">
      <c r="A56">
        <v>15.51</v>
      </c>
      <c r="B56">
        <v>0</v>
      </c>
      <c r="C56">
        <v>1</v>
      </c>
      <c r="D56">
        <v>1</v>
      </c>
      <c r="E56">
        <v>0</v>
      </c>
      <c r="F56">
        <v>0.23037934657459605</v>
      </c>
      <c r="G56">
        <v>0.23037934657459605</v>
      </c>
      <c r="H56">
        <v>0.76962065342540398</v>
      </c>
      <c r="I56">
        <v>-0.26185754341926382</v>
      </c>
      <c r="J56">
        <v>100</v>
      </c>
      <c r="K56">
        <v>0.29934142950716136</v>
      </c>
      <c r="AB56">
        <v>0.22751882599996345</v>
      </c>
      <c r="AC56">
        <v>1</v>
      </c>
      <c r="AD56">
        <v>0</v>
      </c>
      <c r="AE56">
        <v>49</v>
      </c>
      <c r="AF56">
        <v>5</v>
      </c>
      <c r="AG56">
        <v>0.67333333333333334</v>
      </c>
      <c r="AH56">
        <v>0.96666666666666667</v>
      </c>
      <c r="AI56">
        <v>6.4444444444443786E-3</v>
      </c>
    </row>
    <row r="57" spans="1:35">
      <c r="A57">
        <v>15.56</v>
      </c>
      <c r="B57">
        <v>1</v>
      </c>
      <c r="C57">
        <v>0</v>
      </c>
      <c r="D57">
        <v>1</v>
      </c>
      <c r="E57">
        <v>1</v>
      </c>
      <c r="F57">
        <v>0.2332649714334398</v>
      </c>
      <c r="G57">
        <v>0.2332649714334398</v>
      </c>
      <c r="H57">
        <v>0.76673502856656017</v>
      </c>
      <c r="I57">
        <v>-1.4555802551047134</v>
      </c>
      <c r="J57">
        <v>0</v>
      </c>
      <c r="K57">
        <v>3.2869702804278162</v>
      </c>
      <c r="AB57">
        <v>0.23037934657459605</v>
      </c>
      <c r="AC57">
        <v>1</v>
      </c>
      <c r="AD57">
        <v>0</v>
      </c>
      <c r="AE57">
        <v>50</v>
      </c>
      <c r="AF57">
        <v>5</v>
      </c>
      <c r="AG57">
        <v>0.66666666666666674</v>
      </c>
      <c r="AH57">
        <v>0.96666666666666667</v>
      </c>
      <c r="AI57">
        <v>0</v>
      </c>
    </row>
    <row r="58" spans="1:35">
      <c r="A58">
        <v>15.6</v>
      </c>
      <c r="B58">
        <v>0</v>
      </c>
      <c r="C58">
        <v>1</v>
      </c>
      <c r="D58">
        <v>1</v>
      </c>
      <c r="E58">
        <v>0</v>
      </c>
      <c r="F58">
        <v>0.2355915117837222</v>
      </c>
      <c r="G58">
        <v>0.2355915117837222</v>
      </c>
      <c r="H58">
        <v>0.76440848821627783</v>
      </c>
      <c r="I58">
        <v>-0.26865296226077334</v>
      </c>
      <c r="J58">
        <v>100</v>
      </c>
      <c r="K58">
        <v>0.30820106711984224</v>
      </c>
      <c r="AB58">
        <v>0.2332649714334398</v>
      </c>
      <c r="AC58">
        <v>0</v>
      </c>
      <c r="AD58">
        <v>1</v>
      </c>
      <c r="AE58">
        <v>50</v>
      </c>
      <c r="AF58">
        <v>6</v>
      </c>
      <c r="AG58">
        <v>0.66666666666666674</v>
      </c>
      <c r="AH58">
        <v>0.96</v>
      </c>
      <c r="AI58">
        <v>6.4000000000001478E-3</v>
      </c>
    </row>
    <row r="59" spans="1:35">
      <c r="A59">
        <v>15.65</v>
      </c>
      <c r="B59">
        <v>0</v>
      </c>
      <c r="C59">
        <v>1</v>
      </c>
      <c r="D59">
        <v>1</v>
      </c>
      <c r="E59">
        <v>0</v>
      </c>
      <c r="F59">
        <v>0.23852218851376361</v>
      </c>
      <c r="G59">
        <v>0.23852218851376361</v>
      </c>
      <c r="H59">
        <v>0.76147781148623639</v>
      </c>
      <c r="I59">
        <v>-0.27249424497526364</v>
      </c>
      <c r="J59">
        <v>100</v>
      </c>
      <c r="K59">
        <v>0.31323590118564454</v>
      </c>
      <c r="AB59">
        <v>0.2355915117837222</v>
      </c>
      <c r="AC59">
        <v>1</v>
      </c>
      <c r="AD59">
        <v>0</v>
      </c>
      <c r="AE59">
        <v>51</v>
      </c>
      <c r="AF59">
        <v>6</v>
      </c>
      <c r="AG59">
        <v>0.65999999999999992</v>
      </c>
      <c r="AH59">
        <v>0.96</v>
      </c>
      <c r="AI59">
        <v>6.3999999999999344E-3</v>
      </c>
    </row>
    <row r="60" spans="1:35">
      <c r="A60">
        <v>15.67</v>
      </c>
      <c r="B60">
        <v>0</v>
      </c>
      <c r="C60">
        <v>1</v>
      </c>
      <c r="D60">
        <v>1</v>
      </c>
      <c r="E60">
        <v>0</v>
      </c>
      <c r="F60">
        <v>0.23970144630835277</v>
      </c>
      <c r="G60">
        <v>0.23970144630835277</v>
      </c>
      <c r="H60">
        <v>0.76029855369164723</v>
      </c>
      <c r="I60">
        <v>-0.27404408903595917</v>
      </c>
      <c r="J60">
        <v>100</v>
      </c>
      <c r="K60">
        <v>0.31527279006973885</v>
      </c>
      <c r="AB60">
        <v>0.23852218851376361</v>
      </c>
      <c r="AC60">
        <v>1</v>
      </c>
      <c r="AD60">
        <v>0</v>
      </c>
      <c r="AE60">
        <v>52</v>
      </c>
      <c r="AF60">
        <v>6</v>
      </c>
      <c r="AG60">
        <v>0.65333333333333332</v>
      </c>
      <c r="AH60">
        <v>0.96</v>
      </c>
      <c r="AI60">
        <v>6.3999999999999344E-3</v>
      </c>
    </row>
    <row r="61" spans="1:35">
      <c r="A61">
        <v>15.7</v>
      </c>
      <c r="B61">
        <v>1</v>
      </c>
      <c r="C61">
        <v>1</v>
      </c>
      <c r="D61">
        <v>2</v>
      </c>
      <c r="E61">
        <v>0.5</v>
      </c>
      <c r="F61">
        <v>0.24147780515007</v>
      </c>
      <c r="G61">
        <v>0.48295561030014</v>
      </c>
      <c r="H61">
        <v>1.51704438969986</v>
      </c>
      <c r="I61">
        <v>-1.6973609333722361</v>
      </c>
      <c r="J61">
        <v>50</v>
      </c>
      <c r="K61">
        <v>0.72976016260588117</v>
      </c>
      <c r="AB61">
        <v>0.23970144630835277</v>
      </c>
      <c r="AC61">
        <v>1</v>
      </c>
      <c r="AD61">
        <v>0</v>
      </c>
      <c r="AE61">
        <v>53</v>
      </c>
      <c r="AF61">
        <v>6</v>
      </c>
      <c r="AG61">
        <v>0.64666666666666672</v>
      </c>
      <c r="AH61">
        <v>0.96</v>
      </c>
      <c r="AI61">
        <v>6.4000000000000411E-3</v>
      </c>
    </row>
    <row r="62" spans="1:35">
      <c r="A62">
        <v>15.71</v>
      </c>
      <c r="B62">
        <v>0</v>
      </c>
      <c r="C62">
        <v>1</v>
      </c>
      <c r="D62">
        <v>1</v>
      </c>
      <c r="E62">
        <v>0</v>
      </c>
      <c r="F62">
        <v>0.24207191495571795</v>
      </c>
      <c r="G62">
        <v>0.24207191495571795</v>
      </c>
      <c r="H62">
        <v>0.757928085044282</v>
      </c>
      <c r="I62">
        <v>-0.27716677245241123</v>
      </c>
      <c r="J62">
        <v>100</v>
      </c>
      <c r="K62">
        <v>0.31938638999183533</v>
      </c>
      <c r="AB62">
        <v>0.24147780515007</v>
      </c>
      <c r="AC62">
        <v>1</v>
      </c>
      <c r="AD62">
        <v>1</v>
      </c>
      <c r="AE62">
        <v>54</v>
      </c>
      <c r="AF62">
        <v>7</v>
      </c>
      <c r="AG62">
        <v>0.64</v>
      </c>
      <c r="AH62">
        <v>0.95333333333333337</v>
      </c>
      <c r="AI62">
        <v>6.3555555555555969E-3</v>
      </c>
    </row>
    <row r="63" spans="1:35">
      <c r="A63">
        <v>15.76</v>
      </c>
      <c r="B63">
        <v>0</v>
      </c>
      <c r="C63">
        <v>1</v>
      </c>
      <c r="D63">
        <v>1</v>
      </c>
      <c r="E63">
        <v>0</v>
      </c>
      <c r="F63">
        <v>0.2450573620815843</v>
      </c>
      <c r="G63">
        <v>0.2450573620815843</v>
      </c>
      <c r="H63">
        <v>0.75494263791841565</v>
      </c>
      <c r="I63">
        <v>-0.28111350888645426</v>
      </c>
      <c r="J63">
        <v>100</v>
      </c>
      <c r="K63">
        <v>0.32460394972163026</v>
      </c>
      <c r="AB63">
        <v>0.24207191495571795</v>
      </c>
      <c r="AC63">
        <v>1</v>
      </c>
      <c r="AD63">
        <v>0</v>
      </c>
      <c r="AE63">
        <v>55</v>
      </c>
      <c r="AF63">
        <v>7</v>
      </c>
      <c r="AG63">
        <v>0.6333333333333333</v>
      </c>
      <c r="AH63">
        <v>0.95333333333333337</v>
      </c>
      <c r="AI63">
        <v>6.3555555555554911E-3</v>
      </c>
    </row>
    <row r="64" spans="1:35">
      <c r="A64">
        <v>15.79</v>
      </c>
      <c r="B64">
        <v>1</v>
      </c>
      <c r="C64">
        <v>0</v>
      </c>
      <c r="D64">
        <v>1</v>
      </c>
      <c r="E64">
        <v>1</v>
      </c>
      <c r="F64">
        <v>0.24686052480264892</v>
      </c>
      <c r="G64">
        <v>0.24686052480264892</v>
      </c>
      <c r="H64">
        <v>0.75313947519735103</v>
      </c>
      <c r="I64">
        <v>-1.3989317787565632</v>
      </c>
      <c r="J64">
        <v>0</v>
      </c>
      <c r="K64">
        <v>3.0508704289575803</v>
      </c>
      <c r="AB64">
        <v>0.2450573620815843</v>
      </c>
      <c r="AC64">
        <v>1</v>
      </c>
      <c r="AD64">
        <v>0</v>
      </c>
      <c r="AE64">
        <v>56</v>
      </c>
      <c r="AF64">
        <v>7</v>
      </c>
      <c r="AG64">
        <v>0.62666666666666671</v>
      </c>
      <c r="AH64">
        <v>0.95333333333333337</v>
      </c>
      <c r="AI64">
        <v>0</v>
      </c>
    </row>
    <row r="65" spans="1:35">
      <c r="A65">
        <v>15.83</v>
      </c>
      <c r="B65">
        <v>0</v>
      </c>
      <c r="C65">
        <v>1</v>
      </c>
      <c r="D65">
        <v>1</v>
      </c>
      <c r="E65">
        <v>0</v>
      </c>
      <c r="F65">
        <v>0.24927857892373187</v>
      </c>
      <c r="G65">
        <v>0.24927857892373187</v>
      </c>
      <c r="H65">
        <v>0.75072142107626816</v>
      </c>
      <c r="I65">
        <v>-0.28672064000774827</v>
      </c>
      <c r="J65">
        <v>100</v>
      </c>
      <c r="K65">
        <v>0.33205203944541084</v>
      </c>
      <c r="AB65">
        <v>0.24686052480264892</v>
      </c>
      <c r="AC65">
        <v>0</v>
      </c>
      <c r="AD65">
        <v>1</v>
      </c>
      <c r="AE65">
        <v>56</v>
      </c>
      <c r="AF65">
        <v>8</v>
      </c>
      <c r="AG65">
        <v>0.62666666666666671</v>
      </c>
      <c r="AH65">
        <v>0.94666666666666666</v>
      </c>
      <c r="AI65">
        <v>6.3111111111111519E-3</v>
      </c>
    </row>
    <row r="66" spans="1:35">
      <c r="A66">
        <v>15.86</v>
      </c>
      <c r="B66">
        <v>0</v>
      </c>
      <c r="C66">
        <v>1</v>
      </c>
      <c r="D66">
        <v>1</v>
      </c>
      <c r="E66">
        <v>0</v>
      </c>
      <c r="F66">
        <v>0.25110247089822368</v>
      </c>
      <c r="G66">
        <v>0.25110247089822368</v>
      </c>
      <c r="H66">
        <v>0.74889752910177632</v>
      </c>
      <c r="I66">
        <v>-0.28915311510229957</v>
      </c>
      <c r="J66">
        <v>100</v>
      </c>
      <c r="K66">
        <v>0.33529616688600195</v>
      </c>
      <c r="AB66">
        <v>0.24927857892373187</v>
      </c>
      <c r="AC66">
        <v>1</v>
      </c>
      <c r="AD66">
        <v>0</v>
      </c>
      <c r="AE66">
        <v>57</v>
      </c>
      <c r="AF66">
        <v>8</v>
      </c>
      <c r="AG66">
        <v>0.62</v>
      </c>
      <c r="AH66">
        <v>0.94666666666666666</v>
      </c>
      <c r="AI66">
        <v>6.3111111111111519E-3</v>
      </c>
    </row>
    <row r="67" spans="1:35">
      <c r="A67">
        <v>15.9</v>
      </c>
      <c r="B67">
        <v>0</v>
      </c>
      <c r="C67">
        <v>1</v>
      </c>
      <c r="D67">
        <v>1</v>
      </c>
      <c r="E67">
        <v>0</v>
      </c>
      <c r="F67">
        <v>0.25354808754719332</v>
      </c>
      <c r="G67">
        <v>0.25354808754719332</v>
      </c>
      <c r="H67">
        <v>0.74645191245280662</v>
      </c>
      <c r="I67">
        <v>-0.29242408142164072</v>
      </c>
      <c r="J67">
        <v>100</v>
      </c>
      <c r="K67">
        <v>0.33967102678328731</v>
      </c>
      <c r="AB67">
        <v>0.25110247089822368</v>
      </c>
      <c r="AC67">
        <v>1</v>
      </c>
      <c r="AD67">
        <v>0</v>
      </c>
      <c r="AE67">
        <v>58</v>
      </c>
      <c r="AF67">
        <v>8</v>
      </c>
      <c r="AG67">
        <v>0.61333333333333329</v>
      </c>
      <c r="AH67">
        <v>0.94666666666666666</v>
      </c>
      <c r="AI67">
        <v>6.3111111111110469E-3</v>
      </c>
    </row>
    <row r="68" spans="1:35">
      <c r="A68">
        <v>15.91</v>
      </c>
      <c r="B68">
        <v>0</v>
      </c>
      <c r="C68">
        <v>1</v>
      </c>
      <c r="D68">
        <v>1</v>
      </c>
      <c r="E68">
        <v>0</v>
      </c>
      <c r="F68">
        <v>0.25416194336913878</v>
      </c>
      <c r="G68">
        <v>0.25416194336913878</v>
      </c>
      <c r="H68">
        <v>0.74583805663086122</v>
      </c>
      <c r="I68">
        <v>-0.29324678460840253</v>
      </c>
      <c r="J68">
        <v>100</v>
      </c>
      <c r="K68">
        <v>0.3407736319024165</v>
      </c>
      <c r="AB68">
        <v>0.25354808754719332</v>
      </c>
      <c r="AC68">
        <v>1</v>
      </c>
      <c r="AD68">
        <v>0</v>
      </c>
      <c r="AE68">
        <v>59</v>
      </c>
      <c r="AF68">
        <v>8</v>
      </c>
      <c r="AG68">
        <v>0.60666666666666669</v>
      </c>
      <c r="AH68">
        <v>0.94666666666666666</v>
      </c>
      <c r="AI68">
        <v>6.3111111111111519E-3</v>
      </c>
    </row>
    <row r="69" spans="1:35">
      <c r="A69">
        <v>15.92</v>
      </c>
      <c r="B69">
        <v>0</v>
      </c>
      <c r="C69">
        <v>1</v>
      </c>
      <c r="D69">
        <v>1</v>
      </c>
      <c r="E69">
        <v>0</v>
      </c>
      <c r="F69">
        <v>0.25477677811475302</v>
      </c>
      <c r="G69">
        <v>0.25477677811475302</v>
      </c>
      <c r="H69">
        <v>0.74522322188524703</v>
      </c>
      <c r="I69">
        <v>-0.2940714787900835</v>
      </c>
      <c r="J69">
        <v>100</v>
      </c>
      <c r="K69">
        <v>0.34187981618477359</v>
      </c>
      <c r="AB69">
        <v>0.25416194336913878</v>
      </c>
      <c r="AC69">
        <v>1</v>
      </c>
      <c r="AD69">
        <v>0</v>
      </c>
      <c r="AE69">
        <v>60</v>
      </c>
      <c r="AF69">
        <v>8</v>
      </c>
      <c r="AG69">
        <v>0.6</v>
      </c>
      <c r="AH69">
        <v>0.94666666666666666</v>
      </c>
      <c r="AI69">
        <v>6.3111111111111519E-3</v>
      </c>
    </row>
    <row r="70" spans="1:35">
      <c r="A70">
        <v>15.94</v>
      </c>
      <c r="B70">
        <v>1</v>
      </c>
      <c r="C70">
        <v>0</v>
      </c>
      <c r="D70">
        <v>1</v>
      </c>
      <c r="E70">
        <v>1</v>
      </c>
      <c r="F70">
        <v>0.25600938079179253</v>
      </c>
      <c r="G70">
        <v>0.25600938079179253</v>
      </c>
      <c r="H70">
        <v>0.74399061920820753</v>
      </c>
      <c r="I70">
        <v>-1.3625411914559997</v>
      </c>
      <c r="J70">
        <v>0</v>
      </c>
      <c r="K70">
        <v>2.9061068657217715</v>
      </c>
      <c r="AB70">
        <v>0.25477677811475302</v>
      </c>
      <c r="AC70">
        <v>1</v>
      </c>
      <c r="AD70">
        <v>0</v>
      </c>
      <c r="AE70">
        <v>61</v>
      </c>
      <c r="AF70">
        <v>8</v>
      </c>
      <c r="AG70">
        <v>0.59333333333333327</v>
      </c>
      <c r="AH70">
        <v>0.94666666666666666</v>
      </c>
      <c r="AI70">
        <v>0</v>
      </c>
    </row>
    <row r="71" spans="1:35">
      <c r="A71">
        <v>16.02</v>
      </c>
      <c r="B71">
        <v>0</v>
      </c>
      <c r="C71">
        <v>1</v>
      </c>
      <c r="D71">
        <v>1</v>
      </c>
      <c r="E71">
        <v>0</v>
      </c>
      <c r="F71">
        <v>0.26097876338935183</v>
      </c>
      <c r="G71">
        <v>0.26097876338935183</v>
      </c>
      <c r="H71">
        <v>0.73902123661064811</v>
      </c>
      <c r="I71">
        <v>-0.30242862149061162</v>
      </c>
      <c r="J71">
        <v>100</v>
      </c>
      <c r="K71">
        <v>0.35314108778019865</v>
      </c>
      <c r="AB71">
        <v>0.25600938079179253</v>
      </c>
      <c r="AC71">
        <v>0</v>
      </c>
      <c r="AD71">
        <v>1</v>
      </c>
      <c r="AE71">
        <v>61</v>
      </c>
      <c r="AF71">
        <v>9</v>
      </c>
      <c r="AG71">
        <v>0.59333333333333327</v>
      </c>
      <c r="AH71">
        <v>0.94</v>
      </c>
      <c r="AI71">
        <v>6.2666666666666027E-3</v>
      </c>
    </row>
    <row r="72" spans="1:35">
      <c r="A72">
        <v>16.149999999999999</v>
      </c>
      <c r="B72">
        <v>1</v>
      </c>
      <c r="C72">
        <v>0</v>
      </c>
      <c r="D72">
        <v>1</v>
      </c>
      <c r="E72">
        <v>1</v>
      </c>
      <c r="F72">
        <v>0.2691859388644931</v>
      </c>
      <c r="G72">
        <v>0.2691859388644931</v>
      </c>
      <c r="H72">
        <v>0.73081406113550695</v>
      </c>
      <c r="I72">
        <v>-1.312352915619988</v>
      </c>
      <c r="J72">
        <v>0</v>
      </c>
      <c r="K72">
        <v>2.7149042933605649</v>
      </c>
      <c r="AB72">
        <v>0.26097876338935183</v>
      </c>
      <c r="AC72">
        <v>1</v>
      </c>
      <c r="AD72">
        <v>0</v>
      </c>
      <c r="AE72">
        <v>62</v>
      </c>
      <c r="AF72">
        <v>9</v>
      </c>
      <c r="AG72">
        <v>0.58666666666666667</v>
      </c>
      <c r="AH72">
        <v>0.94</v>
      </c>
      <c r="AI72">
        <v>0</v>
      </c>
    </row>
    <row r="73" spans="1:35">
      <c r="A73">
        <v>16.21</v>
      </c>
      <c r="B73">
        <v>0</v>
      </c>
      <c r="C73">
        <v>1</v>
      </c>
      <c r="D73">
        <v>1</v>
      </c>
      <c r="E73">
        <v>0</v>
      </c>
      <c r="F73">
        <v>0.27302838619885539</v>
      </c>
      <c r="G73">
        <v>0.27302838619885539</v>
      </c>
      <c r="H73">
        <v>0.72697161380114461</v>
      </c>
      <c r="I73">
        <v>-0.31886784787647027</v>
      </c>
      <c r="J73">
        <v>100</v>
      </c>
      <c r="K73">
        <v>0.37556952845966202</v>
      </c>
      <c r="AB73">
        <v>0.2691859388644931</v>
      </c>
      <c r="AC73">
        <v>0</v>
      </c>
      <c r="AD73">
        <v>1</v>
      </c>
      <c r="AE73">
        <v>62</v>
      </c>
      <c r="AF73">
        <v>10</v>
      </c>
      <c r="AG73">
        <v>0.58666666666666667</v>
      </c>
      <c r="AH73">
        <v>0.93333333333333335</v>
      </c>
      <c r="AI73">
        <v>6.2222222222221586E-3</v>
      </c>
    </row>
    <row r="74" spans="1:35">
      <c r="A74">
        <v>16.329999999999998</v>
      </c>
      <c r="B74">
        <v>0</v>
      </c>
      <c r="C74">
        <v>1</v>
      </c>
      <c r="D74">
        <v>1</v>
      </c>
      <c r="E74">
        <v>0</v>
      </c>
      <c r="F74">
        <v>0.28081519238067842</v>
      </c>
      <c r="G74">
        <v>0.28081519238067842</v>
      </c>
      <c r="H74">
        <v>0.71918480761932158</v>
      </c>
      <c r="I74">
        <v>-0.32963692004767231</v>
      </c>
      <c r="J74">
        <v>100</v>
      </c>
      <c r="K74">
        <v>0.39046318749452691</v>
      </c>
      <c r="AB74">
        <v>0.27302838619885539</v>
      </c>
      <c r="AC74">
        <v>1</v>
      </c>
      <c r="AD74">
        <v>0</v>
      </c>
      <c r="AE74">
        <v>63</v>
      </c>
      <c r="AF74">
        <v>10</v>
      </c>
      <c r="AG74">
        <v>0.58000000000000007</v>
      </c>
      <c r="AH74">
        <v>0.93333333333333335</v>
      </c>
      <c r="AI74">
        <v>6.2222222222223659E-3</v>
      </c>
    </row>
    <row r="75" spans="1:35">
      <c r="A75">
        <v>16.34</v>
      </c>
      <c r="B75">
        <v>0</v>
      </c>
      <c r="C75">
        <v>1</v>
      </c>
      <c r="D75">
        <v>1</v>
      </c>
      <c r="E75">
        <v>0</v>
      </c>
      <c r="F75">
        <v>0.28147017066697894</v>
      </c>
      <c r="G75">
        <v>0.28147017066697894</v>
      </c>
      <c r="H75">
        <v>0.71852982933302112</v>
      </c>
      <c r="I75">
        <v>-0.33054805820371275</v>
      </c>
      <c r="J75">
        <v>100</v>
      </c>
      <c r="K75">
        <v>0.39173066889687103</v>
      </c>
      <c r="AB75">
        <v>0.28081519238067842</v>
      </c>
      <c r="AC75">
        <v>1</v>
      </c>
      <c r="AD75">
        <v>0</v>
      </c>
      <c r="AE75">
        <v>64</v>
      </c>
      <c r="AF75">
        <v>10</v>
      </c>
      <c r="AG75">
        <v>0.57333333333333325</v>
      </c>
      <c r="AH75">
        <v>0.93333333333333335</v>
      </c>
      <c r="AI75">
        <v>6.2222222222221586E-3</v>
      </c>
    </row>
    <row r="76" spans="1:35">
      <c r="A76">
        <v>16.39</v>
      </c>
      <c r="B76">
        <v>0</v>
      </c>
      <c r="C76">
        <v>2</v>
      </c>
      <c r="D76">
        <v>2</v>
      </c>
      <c r="E76">
        <v>0</v>
      </c>
      <c r="F76">
        <v>0.28475895827503994</v>
      </c>
      <c r="G76">
        <v>0.56951791655007988</v>
      </c>
      <c r="H76">
        <v>1.4304820834499201</v>
      </c>
      <c r="I76">
        <v>-0.67027134361418828</v>
      </c>
      <c r="J76">
        <v>100</v>
      </c>
      <c r="K76">
        <v>0.79626011837430777</v>
      </c>
      <c r="AB76">
        <v>0.28147017066697894</v>
      </c>
      <c r="AC76">
        <v>1</v>
      </c>
      <c r="AD76">
        <v>0</v>
      </c>
      <c r="AE76">
        <v>65</v>
      </c>
      <c r="AF76">
        <v>10</v>
      </c>
      <c r="AG76">
        <v>0.56666666666666665</v>
      </c>
      <c r="AH76">
        <v>0.93333333333333335</v>
      </c>
      <c r="AI76">
        <v>1.2444444444444421E-2</v>
      </c>
    </row>
    <row r="77" spans="1:35">
      <c r="A77">
        <v>16.399999999999999</v>
      </c>
      <c r="B77">
        <v>1</v>
      </c>
      <c r="C77">
        <v>0</v>
      </c>
      <c r="D77">
        <v>1</v>
      </c>
      <c r="E77">
        <v>1</v>
      </c>
      <c r="F77">
        <v>0.28541948450133148</v>
      </c>
      <c r="G77">
        <v>0.28541948450133148</v>
      </c>
      <c r="H77">
        <v>0.71458051549866852</v>
      </c>
      <c r="I77">
        <v>-1.2537953054171516</v>
      </c>
      <c r="J77">
        <v>0</v>
      </c>
      <c r="K77">
        <v>2.5036150448773409</v>
      </c>
      <c r="AB77">
        <v>0.28475895827503994</v>
      </c>
      <c r="AC77">
        <v>2</v>
      </c>
      <c r="AD77">
        <v>0</v>
      </c>
      <c r="AE77">
        <v>67</v>
      </c>
      <c r="AF77">
        <v>10</v>
      </c>
      <c r="AG77">
        <v>0.55333333333333334</v>
      </c>
      <c r="AH77">
        <v>0.93333333333333335</v>
      </c>
      <c r="AI77">
        <v>0</v>
      </c>
    </row>
    <row r="78" spans="1:35">
      <c r="A78">
        <v>16.489999999999998</v>
      </c>
      <c r="B78">
        <v>0</v>
      </c>
      <c r="C78">
        <v>1</v>
      </c>
      <c r="D78">
        <v>1</v>
      </c>
      <c r="E78">
        <v>0</v>
      </c>
      <c r="F78">
        <v>0.29140540005428384</v>
      </c>
      <c r="G78">
        <v>0.29140540005428384</v>
      </c>
      <c r="H78">
        <v>0.70859459994571616</v>
      </c>
      <c r="I78">
        <v>-0.34447170731686783</v>
      </c>
      <c r="J78">
        <v>100</v>
      </c>
      <c r="K78">
        <v>0.41124417272811242</v>
      </c>
      <c r="AB78">
        <v>0.28541948450133148</v>
      </c>
      <c r="AC78">
        <v>0</v>
      </c>
      <c r="AD78">
        <v>1</v>
      </c>
      <c r="AE78">
        <v>67</v>
      </c>
      <c r="AF78">
        <v>11</v>
      </c>
      <c r="AG78">
        <v>0.55333333333333334</v>
      </c>
      <c r="AH78">
        <v>0.92666666666666664</v>
      </c>
      <c r="AI78">
        <v>6.1777777777778176E-3</v>
      </c>
    </row>
    <row r="79" spans="1:35">
      <c r="A79">
        <v>16.52</v>
      </c>
      <c r="B79">
        <v>0</v>
      </c>
      <c r="C79">
        <v>1</v>
      </c>
      <c r="D79">
        <v>1</v>
      </c>
      <c r="E79">
        <v>0</v>
      </c>
      <c r="F79">
        <v>0.29341705043270017</v>
      </c>
      <c r="G79">
        <v>0.29341705043270017</v>
      </c>
      <c r="H79">
        <v>0.70658294956729983</v>
      </c>
      <c r="I79">
        <v>-0.34731467459547183</v>
      </c>
      <c r="J79">
        <v>100</v>
      </c>
      <c r="K79">
        <v>0.41526200230614696</v>
      </c>
      <c r="AB79">
        <v>0.29140540005428384</v>
      </c>
      <c r="AC79">
        <v>1</v>
      </c>
      <c r="AD79">
        <v>0</v>
      </c>
      <c r="AE79">
        <v>68</v>
      </c>
      <c r="AF79">
        <v>11</v>
      </c>
      <c r="AG79">
        <v>0.54666666666666663</v>
      </c>
      <c r="AH79">
        <v>0.92666666666666664</v>
      </c>
      <c r="AI79">
        <v>6.1777777777777144E-3</v>
      </c>
    </row>
    <row r="80" spans="1:35">
      <c r="A80">
        <v>16.579999999999998</v>
      </c>
      <c r="B80">
        <v>1</v>
      </c>
      <c r="C80">
        <v>0</v>
      </c>
      <c r="D80">
        <v>1</v>
      </c>
      <c r="E80">
        <v>1</v>
      </c>
      <c r="F80">
        <v>0.29746459521734375</v>
      </c>
      <c r="G80">
        <v>0.29746459521734375</v>
      </c>
      <c r="H80">
        <v>0.70253540478265619</v>
      </c>
      <c r="I80">
        <v>-1.2124600687512217</v>
      </c>
      <c r="J80">
        <v>0</v>
      </c>
      <c r="K80">
        <v>2.3617446112178349</v>
      </c>
      <c r="AB80">
        <v>0.29341705043270017</v>
      </c>
      <c r="AC80">
        <v>1</v>
      </c>
      <c r="AD80">
        <v>0</v>
      </c>
      <c r="AE80">
        <v>69</v>
      </c>
      <c r="AF80">
        <v>11</v>
      </c>
      <c r="AG80">
        <v>0.54</v>
      </c>
      <c r="AH80">
        <v>0.92666666666666664</v>
      </c>
      <c r="AI80">
        <v>0</v>
      </c>
    </row>
    <row r="81" spans="1:35">
      <c r="A81">
        <v>16.670000000000002</v>
      </c>
      <c r="B81">
        <v>1</v>
      </c>
      <c r="C81">
        <v>1</v>
      </c>
      <c r="D81">
        <v>2</v>
      </c>
      <c r="E81">
        <v>0.5</v>
      </c>
      <c r="F81">
        <v>0.30359579961341382</v>
      </c>
      <c r="G81">
        <v>0.60719159922682764</v>
      </c>
      <c r="H81">
        <v>1.3928084007731725</v>
      </c>
      <c r="I81">
        <v>-1.5538831083563205</v>
      </c>
      <c r="J81">
        <v>50</v>
      </c>
      <c r="K81">
        <v>0.36490044943637584</v>
      </c>
      <c r="AB81">
        <v>0.29746459521734375</v>
      </c>
      <c r="AC81">
        <v>0</v>
      </c>
      <c r="AD81">
        <v>1</v>
      </c>
      <c r="AE81">
        <v>69</v>
      </c>
      <c r="AF81">
        <v>12</v>
      </c>
      <c r="AG81">
        <v>0.54</v>
      </c>
      <c r="AH81">
        <v>0.92</v>
      </c>
      <c r="AI81">
        <v>6.1333333333333734E-3</v>
      </c>
    </row>
    <row r="82" spans="1:35">
      <c r="A82">
        <v>16.68</v>
      </c>
      <c r="B82">
        <v>1</v>
      </c>
      <c r="C82">
        <v>0</v>
      </c>
      <c r="D82">
        <v>1</v>
      </c>
      <c r="E82">
        <v>1</v>
      </c>
      <c r="F82">
        <v>0.30428143125814533</v>
      </c>
      <c r="G82">
        <v>0.30428143125814533</v>
      </c>
      <c r="H82">
        <v>0.69571856874185467</v>
      </c>
      <c r="I82">
        <v>-1.1898022451104995</v>
      </c>
      <c r="J82">
        <v>0</v>
      </c>
      <c r="K82">
        <v>2.2864312352718725</v>
      </c>
      <c r="AB82">
        <v>0.30359579961341382</v>
      </c>
      <c r="AC82">
        <v>1</v>
      </c>
      <c r="AD82">
        <v>1</v>
      </c>
      <c r="AE82">
        <v>70</v>
      </c>
      <c r="AF82">
        <v>13</v>
      </c>
      <c r="AG82">
        <v>0.53333333333333333</v>
      </c>
      <c r="AH82">
        <v>0.91333333333333333</v>
      </c>
      <c r="AI82">
        <v>0</v>
      </c>
    </row>
    <row r="83" spans="1:35">
      <c r="A83">
        <v>16.82</v>
      </c>
      <c r="B83">
        <v>0</v>
      </c>
      <c r="C83">
        <v>1</v>
      </c>
      <c r="D83">
        <v>1</v>
      </c>
      <c r="E83">
        <v>0</v>
      </c>
      <c r="F83">
        <v>0.31397075110324363</v>
      </c>
      <c r="G83">
        <v>0.31397075110324363</v>
      </c>
      <c r="H83">
        <v>0.68602924889675632</v>
      </c>
      <c r="I83">
        <v>-0.37683501528943952</v>
      </c>
      <c r="J83">
        <v>100</v>
      </c>
      <c r="K83">
        <v>0.45766379729167284</v>
      </c>
      <c r="AB83">
        <v>0.30428143125814533</v>
      </c>
      <c r="AC83">
        <v>0</v>
      </c>
      <c r="AD83">
        <v>1</v>
      </c>
      <c r="AE83">
        <v>70</v>
      </c>
      <c r="AF83">
        <v>14</v>
      </c>
      <c r="AG83">
        <v>0.53333333333333333</v>
      </c>
      <c r="AH83">
        <v>0.90666666666666662</v>
      </c>
      <c r="AI83">
        <v>6.0444444444444833E-3</v>
      </c>
    </row>
    <row r="84" spans="1:35">
      <c r="A84">
        <v>16.84</v>
      </c>
      <c r="B84">
        <v>0</v>
      </c>
      <c r="C84">
        <v>1</v>
      </c>
      <c r="D84">
        <v>1</v>
      </c>
      <c r="E84">
        <v>0</v>
      </c>
      <c r="F84">
        <v>0.31536854084510835</v>
      </c>
      <c r="G84">
        <v>0.31536854084510835</v>
      </c>
      <c r="H84">
        <v>0.68463145915489165</v>
      </c>
      <c r="I84">
        <v>-0.37887460133463713</v>
      </c>
      <c r="J84">
        <v>100</v>
      </c>
      <c r="K84">
        <v>0.46063986196953166</v>
      </c>
      <c r="AB84">
        <v>0.31397075110324363</v>
      </c>
      <c r="AC84">
        <v>1</v>
      </c>
      <c r="AD84">
        <v>0</v>
      </c>
      <c r="AE84">
        <v>71</v>
      </c>
      <c r="AF84">
        <v>14</v>
      </c>
      <c r="AG84">
        <v>0.52666666666666662</v>
      </c>
      <c r="AH84">
        <v>0.90666666666666662</v>
      </c>
      <c r="AI84">
        <v>6.0444444444443827E-3</v>
      </c>
    </row>
    <row r="85" spans="1:35">
      <c r="A85">
        <v>16.93</v>
      </c>
      <c r="B85">
        <v>1</v>
      </c>
      <c r="C85">
        <v>0</v>
      </c>
      <c r="D85">
        <v>1</v>
      </c>
      <c r="E85">
        <v>1</v>
      </c>
      <c r="F85">
        <v>0.321699790655949</v>
      </c>
      <c r="G85">
        <v>0.321699790655949</v>
      </c>
      <c r="H85">
        <v>0.678300209344051</v>
      </c>
      <c r="I85">
        <v>-1.1341364954804549</v>
      </c>
      <c r="J85">
        <v>0</v>
      </c>
      <c r="K85">
        <v>2.1084881900637558</v>
      </c>
      <c r="AB85">
        <v>0.31536854084510835</v>
      </c>
      <c r="AC85">
        <v>1</v>
      </c>
      <c r="AD85">
        <v>0</v>
      </c>
      <c r="AE85">
        <v>72</v>
      </c>
      <c r="AF85">
        <v>14</v>
      </c>
      <c r="AG85">
        <v>0.52</v>
      </c>
      <c r="AH85">
        <v>0.90666666666666662</v>
      </c>
      <c r="AI85">
        <v>0</v>
      </c>
    </row>
    <row r="86" spans="1:35">
      <c r="A86">
        <v>16.95</v>
      </c>
      <c r="B86">
        <v>0</v>
      </c>
      <c r="C86">
        <v>1</v>
      </c>
      <c r="D86">
        <v>1</v>
      </c>
      <c r="E86">
        <v>0</v>
      </c>
      <c r="F86">
        <v>0.32311578321624884</v>
      </c>
      <c r="G86">
        <v>0.32311578321624884</v>
      </c>
      <c r="H86">
        <v>0.67688421678375121</v>
      </c>
      <c r="I86">
        <v>-0.39025504464922611</v>
      </c>
      <c r="J86">
        <v>100</v>
      </c>
      <c r="K86">
        <v>0.47735753797237201</v>
      </c>
      <c r="AB86">
        <v>0.321699790655949</v>
      </c>
      <c r="AC86">
        <v>0</v>
      </c>
      <c r="AD86">
        <v>1</v>
      </c>
      <c r="AE86">
        <v>72</v>
      </c>
      <c r="AF86">
        <v>15</v>
      </c>
      <c r="AG86">
        <v>0.52</v>
      </c>
      <c r="AH86">
        <v>0.9</v>
      </c>
      <c r="AI86">
        <v>6.0000000000000392E-3</v>
      </c>
    </row>
    <row r="87" spans="1:35">
      <c r="A87">
        <v>16.989999999999998</v>
      </c>
      <c r="B87">
        <v>0</v>
      </c>
      <c r="C87">
        <v>1</v>
      </c>
      <c r="D87">
        <v>1</v>
      </c>
      <c r="E87">
        <v>0</v>
      </c>
      <c r="F87">
        <v>0.32595750144526264</v>
      </c>
      <c r="G87">
        <v>0.32595750144526264</v>
      </c>
      <c r="H87">
        <v>0.6740424985547373</v>
      </c>
      <c r="I87">
        <v>-0.39446211582214946</v>
      </c>
      <c r="J87">
        <v>100</v>
      </c>
      <c r="K87">
        <v>0.48358597884283472</v>
      </c>
      <c r="AB87">
        <v>0.32311578321624884</v>
      </c>
      <c r="AC87">
        <v>1</v>
      </c>
      <c r="AD87">
        <v>0</v>
      </c>
      <c r="AE87">
        <v>73</v>
      </c>
      <c r="AF87">
        <v>15</v>
      </c>
      <c r="AG87">
        <v>0.51333333333333331</v>
      </c>
      <c r="AH87">
        <v>0.9</v>
      </c>
      <c r="AI87">
        <v>6.0000000000000392E-3</v>
      </c>
    </row>
    <row r="88" spans="1:35">
      <c r="A88">
        <v>17.02</v>
      </c>
      <c r="B88">
        <v>0</v>
      </c>
      <c r="C88">
        <v>1</v>
      </c>
      <c r="D88">
        <v>1</v>
      </c>
      <c r="E88">
        <v>0</v>
      </c>
      <c r="F88">
        <v>0.32809723237591149</v>
      </c>
      <c r="G88">
        <v>0.32809723237591149</v>
      </c>
      <c r="H88">
        <v>0.67190276762408851</v>
      </c>
      <c r="I88">
        <v>-0.3976416399633278</v>
      </c>
      <c r="J88">
        <v>100</v>
      </c>
      <c r="K88">
        <v>0.48831058329480354</v>
      </c>
      <c r="AB88">
        <v>0.32595750144526264</v>
      </c>
      <c r="AC88">
        <v>1</v>
      </c>
      <c r="AD88">
        <v>0</v>
      </c>
      <c r="AE88">
        <v>74</v>
      </c>
      <c r="AF88">
        <v>15</v>
      </c>
      <c r="AG88">
        <v>0.5066666666666666</v>
      </c>
      <c r="AH88">
        <v>0.9</v>
      </c>
      <c r="AI88">
        <v>5.9999999999999385E-3</v>
      </c>
    </row>
    <row r="89" spans="1:35">
      <c r="A89">
        <v>17.05</v>
      </c>
      <c r="B89">
        <v>1</v>
      </c>
      <c r="C89">
        <v>0</v>
      </c>
      <c r="D89">
        <v>1</v>
      </c>
      <c r="E89">
        <v>1</v>
      </c>
      <c r="F89">
        <v>0.3302441276085476</v>
      </c>
      <c r="G89">
        <v>0.3302441276085476</v>
      </c>
      <c r="H89">
        <v>0.6697558723914524</v>
      </c>
      <c r="I89">
        <v>-1.1079231173924606</v>
      </c>
      <c r="J89">
        <v>0</v>
      </c>
      <c r="K89">
        <v>2.028062927996535</v>
      </c>
      <c r="AB89">
        <v>0.32809723237591149</v>
      </c>
      <c r="AC89">
        <v>1</v>
      </c>
      <c r="AD89">
        <v>0</v>
      </c>
      <c r="AE89">
        <v>75</v>
      </c>
      <c r="AF89">
        <v>15</v>
      </c>
      <c r="AG89">
        <v>0.5</v>
      </c>
      <c r="AH89">
        <v>0.9</v>
      </c>
      <c r="AI89">
        <v>0</v>
      </c>
    </row>
    <row r="90" spans="1:35">
      <c r="A90">
        <v>17.079999999999998</v>
      </c>
      <c r="B90">
        <v>1</v>
      </c>
      <c r="C90">
        <v>0</v>
      </c>
      <c r="D90">
        <v>1</v>
      </c>
      <c r="E90">
        <v>1</v>
      </c>
      <c r="F90">
        <v>0.33239812120784229</v>
      </c>
      <c r="G90">
        <v>0.33239812120784229</v>
      </c>
      <c r="H90">
        <v>0.66760187879215771</v>
      </c>
      <c r="I90">
        <v>-1.1014218682194583</v>
      </c>
      <c r="J90">
        <v>0</v>
      </c>
      <c r="K90">
        <v>2.0084405903567633</v>
      </c>
      <c r="AB90">
        <v>0.3302441276085476</v>
      </c>
      <c r="AC90">
        <v>0</v>
      </c>
      <c r="AD90">
        <v>1</v>
      </c>
      <c r="AE90">
        <v>75</v>
      </c>
      <c r="AF90">
        <v>16</v>
      </c>
      <c r="AG90">
        <v>0.5</v>
      </c>
      <c r="AH90">
        <v>0.89333333333333331</v>
      </c>
      <c r="AI90">
        <v>0</v>
      </c>
    </row>
    <row r="91" spans="1:35">
      <c r="A91">
        <v>17.12</v>
      </c>
      <c r="B91">
        <v>1</v>
      </c>
      <c r="C91">
        <v>0</v>
      </c>
      <c r="D91">
        <v>1</v>
      </c>
      <c r="E91">
        <v>1</v>
      </c>
      <c r="F91">
        <v>0.33528103853732444</v>
      </c>
      <c r="G91">
        <v>0.33528103853732444</v>
      </c>
      <c r="H91">
        <v>0.66471896146267562</v>
      </c>
      <c r="I91">
        <v>-1.092786177847676</v>
      </c>
      <c r="J91">
        <v>0</v>
      </c>
      <c r="K91">
        <v>1.982572484153998</v>
      </c>
      <c r="AB91">
        <v>0.33239812120784229</v>
      </c>
      <c r="AC91">
        <v>0</v>
      </c>
      <c r="AD91">
        <v>1</v>
      </c>
      <c r="AE91">
        <v>75</v>
      </c>
      <c r="AF91">
        <v>17</v>
      </c>
      <c r="AG91">
        <v>0.5</v>
      </c>
      <c r="AH91">
        <v>0.88666666666666671</v>
      </c>
      <c r="AI91">
        <v>0</v>
      </c>
    </row>
    <row r="92" spans="1:35">
      <c r="A92">
        <v>17.190000000000001</v>
      </c>
      <c r="B92">
        <v>0</v>
      </c>
      <c r="C92">
        <v>1</v>
      </c>
      <c r="D92">
        <v>1</v>
      </c>
      <c r="E92">
        <v>0</v>
      </c>
      <c r="F92">
        <v>0.3403557328357269</v>
      </c>
      <c r="G92">
        <v>0.3403557328357269</v>
      </c>
      <c r="H92">
        <v>0.65964426716427305</v>
      </c>
      <c r="I92">
        <v>-0.4160545784135708</v>
      </c>
      <c r="J92">
        <v>100</v>
      </c>
      <c r="K92">
        <v>0.51596860577425008</v>
      </c>
      <c r="AB92">
        <v>0.33528103853732444</v>
      </c>
      <c r="AC92">
        <v>0</v>
      </c>
      <c r="AD92">
        <v>1</v>
      </c>
      <c r="AE92">
        <v>75</v>
      </c>
      <c r="AF92">
        <v>18</v>
      </c>
      <c r="AG92">
        <v>0.5</v>
      </c>
      <c r="AH92">
        <v>0.88</v>
      </c>
      <c r="AI92">
        <v>5.8666666666667049E-3</v>
      </c>
    </row>
    <row r="93" spans="1:35">
      <c r="A93">
        <v>17.21</v>
      </c>
      <c r="B93">
        <v>0</v>
      </c>
      <c r="C93">
        <v>1</v>
      </c>
      <c r="D93">
        <v>1</v>
      </c>
      <c r="E93">
        <v>0</v>
      </c>
      <c r="F93">
        <v>0.34181246104927665</v>
      </c>
      <c r="G93">
        <v>0.34181246104927665</v>
      </c>
      <c r="H93">
        <v>0.65818753895072335</v>
      </c>
      <c r="I93">
        <v>-0.41826537466255792</v>
      </c>
      <c r="J93">
        <v>100</v>
      </c>
      <c r="K93">
        <v>0.51932381095240876</v>
      </c>
      <c r="AB93">
        <v>0.3403557328357269</v>
      </c>
      <c r="AC93">
        <v>1</v>
      </c>
      <c r="AD93">
        <v>0</v>
      </c>
      <c r="AE93">
        <v>76</v>
      </c>
      <c r="AF93">
        <v>18</v>
      </c>
      <c r="AG93">
        <v>0.49333333333333329</v>
      </c>
      <c r="AH93">
        <v>0.88</v>
      </c>
      <c r="AI93">
        <v>5.8666666666666069E-3</v>
      </c>
    </row>
    <row r="94" spans="1:35">
      <c r="A94">
        <v>17.27</v>
      </c>
      <c r="B94">
        <v>1</v>
      </c>
      <c r="C94">
        <v>1</v>
      </c>
      <c r="D94">
        <v>2</v>
      </c>
      <c r="E94">
        <v>0.5</v>
      </c>
      <c r="F94">
        <v>0.34620050101754068</v>
      </c>
      <c r="G94">
        <v>0.69240100203508137</v>
      </c>
      <c r="H94">
        <v>1.3075989979649187</v>
      </c>
      <c r="I94">
        <v>-1.4856917400585621</v>
      </c>
      <c r="J94">
        <v>50</v>
      </c>
      <c r="K94">
        <v>0.20901023887267539</v>
      </c>
      <c r="AB94">
        <v>0.34181246104927665</v>
      </c>
      <c r="AC94">
        <v>1</v>
      </c>
      <c r="AD94">
        <v>0</v>
      </c>
      <c r="AE94">
        <v>77</v>
      </c>
      <c r="AF94">
        <v>18</v>
      </c>
      <c r="AG94">
        <v>0.48666666666666669</v>
      </c>
      <c r="AH94">
        <v>0.88</v>
      </c>
      <c r="AI94">
        <v>5.8666666666667049E-3</v>
      </c>
    </row>
    <row r="95" spans="1:35">
      <c r="A95">
        <v>17.309999999999999</v>
      </c>
      <c r="B95">
        <v>0</v>
      </c>
      <c r="C95">
        <v>1</v>
      </c>
      <c r="D95">
        <v>1</v>
      </c>
      <c r="E95">
        <v>0</v>
      </c>
      <c r="F95">
        <v>0.34914052238148424</v>
      </c>
      <c r="G95">
        <v>0.34914052238148424</v>
      </c>
      <c r="H95">
        <v>0.6508594776185157</v>
      </c>
      <c r="I95">
        <v>-0.4294615162666251</v>
      </c>
      <c r="J95">
        <v>100</v>
      </c>
      <c r="K95">
        <v>0.53642995821307515</v>
      </c>
      <c r="AB95">
        <v>0.34620050101754068</v>
      </c>
      <c r="AC95">
        <v>1</v>
      </c>
      <c r="AD95">
        <v>1</v>
      </c>
      <c r="AE95">
        <v>78</v>
      </c>
      <c r="AF95">
        <v>19</v>
      </c>
      <c r="AG95">
        <v>0.48</v>
      </c>
      <c r="AH95">
        <v>0.87333333333333329</v>
      </c>
      <c r="AI95">
        <v>5.8222222222221627E-3</v>
      </c>
    </row>
    <row r="96" spans="1:35">
      <c r="A96">
        <v>17.329999999999998</v>
      </c>
      <c r="B96">
        <v>0</v>
      </c>
      <c r="C96">
        <v>1</v>
      </c>
      <c r="D96">
        <v>1</v>
      </c>
      <c r="E96">
        <v>0</v>
      </c>
      <c r="F96">
        <v>0.35061486495359101</v>
      </c>
      <c r="G96">
        <v>0.35061486495359101</v>
      </c>
      <c r="H96">
        <v>0.64938513504640905</v>
      </c>
      <c r="I96">
        <v>-0.43172930986424624</v>
      </c>
      <c r="J96">
        <v>100</v>
      </c>
      <c r="K96">
        <v>0.53991821806720885</v>
      </c>
      <c r="AB96">
        <v>0.34914052238148424</v>
      </c>
      <c r="AC96">
        <v>1</v>
      </c>
      <c r="AD96">
        <v>0</v>
      </c>
      <c r="AE96">
        <v>79</v>
      </c>
      <c r="AF96">
        <v>19</v>
      </c>
      <c r="AG96">
        <v>0.47333333333333338</v>
      </c>
      <c r="AH96">
        <v>0.87333333333333329</v>
      </c>
      <c r="AI96">
        <v>5.8222222222222599E-3</v>
      </c>
    </row>
    <row r="97" spans="1:35">
      <c r="A97">
        <v>17.36</v>
      </c>
      <c r="B97">
        <v>0</v>
      </c>
      <c r="C97">
        <v>1</v>
      </c>
      <c r="D97">
        <v>1</v>
      </c>
      <c r="E97">
        <v>0</v>
      </c>
      <c r="F97">
        <v>0.35283173020130226</v>
      </c>
      <c r="G97">
        <v>0.35283173020130226</v>
      </c>
      <c r="H97">
        <v>0.64716826979869779</v>
      </c>
      <c r="I97">
        <v>-0.43514894132676757</v>
      </c>
      <c r="J97">
        <v>100</v>
      </c>
      <c r="K97">
        <v>0.54519318493635494</v>
      </c>
      <c r="AB97">
        <v>0.35061486495359101</v>
      </c>
      <c r="AC97">
        <v>1</v>
      </c>
      <c r="AD97">
        <v>0</v>
      </c>
      <c r="AE97">
        <v>80</v>
      </c>
      <c r="AF97">
        <v>19</v>
      </c>
      <c r="AG97">
        <v>0.46666666666666667</v>
      </c>
      <c r="AH97">
        <v>0.87333333333333329</v>
      </c>
      <c r="AI97">
        <v>5.8222222222222599E-3</v>
      </c>
    </row>
    <row r="98" spans="1:35">
      <c r="A98">
        <v>17.39</v>
      </c>
      <c r="B98">
        <v>0</v>
      </c>
      <c r="C98">
        <v>1</v>
      </c>
      <c r="D98">
        <v>1</v>
      </c>
      <c r="E98">
        <v>0</v>
      </c>
      <c r="F98">
        <v>0.35505494847641383</v>
      </c>
      <c r="G98">
        <v>0.35505494847641383</v>
      </c>
      <c r="H98">
        <v>0.64494505152358617</v>
      </c>
      <c r="I98">
        <v>-0.43859015725166162</v>
      </c>
      <c r="J98">
        <v>100</v>
      </c>
      <c r="K98">
        <v>0.55051968789844907</v>
      </c>
      <c r="AB98">
        <v>0.35283173020130226</v>
      </c>
      <c r="AC98">
        <v>1</v>
      </c>
      <c r="AD98">
        <v>0</v>
      </c>
      <c r="AE98">
        <v>81</v>
      </c>
      <c r="AF98">
        <v>19</v>
      </c>
      <c r="AG98">
        <v>0.45999999999999996</v>
      </c>
      <c r="AH98">
        <v>0.87333333333333329</v>
      </c>
      <c r="AI98">
        <v>5.8222222222221627E-3</v>
      </c>
    </row>
    <row r="99" spans="1:35">
      <c r="A99">
        <v>17.43</v>
      </c>
      <c r="B99">
        <v>0</v>
      </c>
      <c r="C99">
        <v>1</v>
      </c>
      <c r="D99">
        <v>1</v>
      </c>
      <c r="E99">
        <v>0</v>
      </c>
      <c r="F99">
        <v>0.35802898672596167</v>
      </c>
      <c r="G99">
        <v>0.35802898672596167</v>
      </c>
      <c r="H99">
        <v>0.64197101327403838</v>
      </c>
      <c r="I99">
        <v>-0.44321212697498941</v>
      </c>
      <c r="J99">
        <v>100</v>
      </c>
      <c r="K99">
        <v>0.55770273006567928</v>
      </c>
      <c r="AB99">
        <v>0.35505494847641383</v>
      </c>
      <c r="AC99">
        <v>1</v>
      </c>
      <c r="AD99">
        <v>0</v>
      </c>
      <c r="AE99">
        <v>82</v>
      </c>
      <c r="AF99">
        <v>19</v>
      </c>
      <c r="AG99">
        <v>0.45333333333333337</v>
      </c>
      <c r="AH99">
        <v>0.87333333333333329</v>
      </c>
      <c r="AI99">
        <v>5.8222222222222599E-3</v>
      </c>
    </row>
    <row r="100" spans="1:35">
      <c r="A100">
        <v>17.46</v>
      </c>
      <c r="B100">
        <v>0</v>
      </c>
      <c r="C100">
        <v>1</v>
      </c>
      <c r="D100">
        <v>1</v>
      </c>
      <c r="E100">
        <v>0</v>
      </c>
      <c r="F100">
        <v>0.36026672291764417</v>
      </c>
      <c r="G100">
        <v>0.36026672291764417</v>
      </c>
      <c r="H100">
        <v>0.63973327708235583</v>
      </c>
      <c r="I100">
        <v>-0.44670394405355512</v>
      </c>
      <c r="J100">
        <v>100</v>
      </c>
      <c r="K100">
        <v>0.56315145049311743</v>
      </c>
      <c r="AB100">
        <v>0.35802898672596167</v>
      </c>
      <c r="AC100">
        <v>1</v>
      </c>
      <c r="AD100">
        <v>0</v>
      </c>
      <c r="AE100">
        <v>83</v>
      </c>
      <c r="AF100">
        <v>19</v>
      </c>
      <c r="AG100">
        <v>0.44666666666666666</v>
      </c>
      <c r="AH100">
        <v>0.87333333333333329</v>
      </c>
      <c r="AI100">
        <v>5.8222222222222599E-3</v>
      </c>
    </row>
    <row r="101" spans="1:35">
      <c r="A101">
        <v>17.48</v>
      </c>
      <c r="B101">
        <v>0</v>
      </c>
      <c r="C101">
        <v>1</v>
      </c>
      <c r="D101">
        <v>1</v>
      </c>
      <c r="E101">
        <v>0</v>
      </c>
      <c r="F101">
        <v>0.36176193451668553</v>
      </c>
      <c r="G101">
        <v>0.36176193451668553</v>
      </c>
      <c r="H101">
        <v>0.63823806548331441</v>
      </c>
      <c r="I101">
        <v>-0.44904392184725378</v>
      </c>
      <c r="J101">
        <v>100</v>
      </c>
      <c r="K101">
        <v>0.56681347303021856</v>
      </c>
      <c r="AB101">
        <v>0.36026672291764417</v>
      </c>
      <c r="AC101">
        <v>1</v>
      </c>
      <c r="AD101">
        <v>0</v>
      </c>
      <c r="AE101">
        <v>84</v>
      </c>
      <c r="AF101">
        <v>19</v>
      </c>
      <c r="AG101">
        <v>0.43999999999999995</v>
      </c>
      <c r="AH101">
        <v>0.87333333333333329</v>
      </c>
      <c r="AI101">
        <v>5.8222222222221627E-3</v>
      </c>
    </row>
    <row r="102" spans="1:35">
      <c r="A102">
        <v>17.53</v>
      </c>
      <c r="B102">
        <v>0</v>
      </c>
      <c r="C102">
        <v>1</v>
      </c>
      <c r="D102">
        <v>1</v>
      </c>
      <c r="E102">
        <v>0</v>
      </c>
      <c r="F102">
        <v>0.36551164336959285</v>
      </c>
      <c r="G102">
        <v>0.36551164336959285</v>
      </c>
      <c r="H102">
        <v>0.63448835663040715</v>
      </c>
      <c r="I102">
        <v>-0.45493634246035786</v>
      </c>
      <c r="J102">
        <v>100</v>
      </c>
      <c r="K102">
        <v>0.57607305090785987</v>
      </c>
      <c r="AB102">
        <v>0.36176193451668553</v>
      </c>
      <c r="AC102">
        <v>1</v>
      </c>
      <c r="AD102">
        <v>0</v>
      </c>
      <c r="AE102">
        <v>85</v>
      </c>
      <c r="AF102">
        <v>19</v>
      </c>
      <c r="AG102">
        <v>0.43333333333333335</v>
      </c>
      <c r="AH102">
        <v>0.87333333333333329</v>
      </c>
      <c r="AI102">
        <v>5.8222222222222599E-3</v>
      </c>
    </row>
    <row r="103" spans="1:35">
      <c r="A103">
        <v>17.57</v>
      </c>
      <c r="B103">
        <v>1</v>
      </c>
      <c r="C103">
        <v>0</v>
      </c>
      <c r="D103">
        <v>1</v>
      </c>
      <c r="E103">
        <v>1</v>
      </c>
      <c r="F103">
        <v>0.36852322168574653</v>
      </c>
      <c r="G103">
        <v>0.36852322168574653</v>
      </c>
      <c r="H103">
        <v>0.63147677831425342</v>
      </c>
      <c r="I103">
        <v>-0.99825155255193365</v>
      </c>
      <c r="J103">
        <v>0</v>
      </c>
      <c r="K103">
        <v>1.7135332080992636</v>
      </c>
      <c r="AB103">
        <v>0.36551164336959285</v>
      </c>
      <c r="AC103">
        <v>1</v>
      </c>
      <c r="AD103">
        <v>0</v>
      </c>
      <c r="AE103">
        <v>86</v>
      </c>
      <c r="AF103">
        <v>19</v>
      </c>
      <c r="AG103">
        <v>0.42666666666666664</v>
      </c>
      <c r="AH103">
        <v>0.87333333333333329</v>
      </c>
      <c r="AI103">
        <v>0</v>
      </c>
    </row>
    <row r="104" spans="1:35">
      <c r="A104">
        <v>17.600000000000001</v>
      </c>
      <c r="B104">
        <v>1</v>
      </c>
      <c r="C104">
        <v>0</v>
      </c>
      <c r="D104">
        <v>1</v>
      </c>
      <c r="E104">
        <v>1</v>
      </c>
      <c r="F104">
        <v>0.37078866474817462</v>
      </c>
      <c r="G104">
        <v>0.37078866474817462</v>
      </c>
      <c r="H104">
        <v>0.62921133525182538</v>
      </c>
      <c r="I104">
        <v>-0.99212301547675474</v>
      </c>
      <c r="J104">
        <v>0</v>
      </c>
      <c r="K104">
        <v>1.6969540740388098</v>
      </c>
      <c r="AB104">
        <v>0.36852322168574653</v>
      </c>
      <c r="AC104">
        <v>0</v>
      </c>
      <c r="AD104">
        <v>1</v>
      </c>
      <c r="AE104">
        <v>86</v>
      </c>
      <c r="AF104">
        <v>20</v>
      </c>
      <c r="AG104">
        <v>0.42666666666666664</v>
      </c>
      <c r="AH104">
        <v>0.8666666666666667</v>
      </c>
      <c r="AI104">
        <v>0</v>
      </c>
    </row>
    <row r="105" spans="1:35">
      <c r="A105">
        <v>17.77</v>
      </c>
      <c r="B105">
        <v>1</v>
      </c>
      <c r="C105">
        <v>0</v>
      </c>
      <c r="D105">
        <v>1</v>
      </c>
      <c r="E105">
        <v>1</v>
      </c>
      <c r="F105">
        <v>0.38373126602115376</v>
      </c>
      <c r="G105">
        <v>0.38373126602115376</v>
      </c>
      <c r="H105">
        <v>0.61626873397884618</v>
      </c>
      <c r="I105">
        <v>-0.95781279945829512</v>
      </c>
      <c r="J105">
        <v>0</v>
      </c>
      <c r="K105">
        <v>1.6059904119068404</v>
      </c>
      <c r="AB105">
        <v>0.37078866474817462</v>
      </c>
      <c r="AC105">
        <v>0</v>
      </c>
      <c r="AD105">
        <v>1</v>
      </c>
      <c r="AE105">
        <v>86</v>
      </c>
      <c r="AF105">
        <v>21</v>
      </c>
      <c r="AG105">
        <v>0.42666666666666664</v>
      </c>
      <c r="AH105">
        <v>0.86</v>
      </c>
      <c r="AI105">
        <v>0</v>
      </c>
    </row>
    <row r="106" spans="1:35">
      <c r="A106">
        <v>17.84</v>
      </c>
      <c r="B106">
        <v>0</v>
      </c>
      <c r="C106">
        <v>2</v>
      </c>
      <c r="D106">
        <v>2</v>
      </c>
      <c r="E106">
        <v>0</v>
      </c>
      <c r="F106">
        <v>0.38911001518406213</v>
      </c>
      <c r="G106">
        <v>0.77822003036812426</v>
      </c>
      <c r="H106">
        <v>1.2217799696318759</v>
      </c>
      <c r="I106">
        <v>-0.9856767872144887</v>
      </c>
      <c r="J106">
        <v>100</v>
      </c>
      <c r="K106">
        <v>1.2739119149294993</v>
      </c>
      <c r="AB106">
        <v>0.38373126602115376</v>
      </c>
      <c r="AC106">
        <v>0</v>
      </c>
      <c r="AD106">
        <v>1</v>
      </c>
      <c r="AE106">
        <v>86</v>
      </c>
      <c r="AF106">
        <v>22</v>
      </c>
      <c r="AG106">
        <v>0.42666666666666664</v>
      </c>
      <c r="AH106">
        <v>0.85333333333333328</v>
      </c>
      <c r="AI106">
        <v>1.1377777777777756E-2</v>
      </c>
    </row>
    <row r="107" spans="1:35">
      <c r="A107">
        <v>17.88</v>
      </c>
      <c r="B107">
        <v>1</v>
      </c>
      <c r="C107">
        <v>0</v>
      </c>
      <c r="D107">
        <v>1</v>
      </c>
      <c r="E107">
        <v>1</v>
      </c>
      <c r="F107">
        <v>0.39219584262254786</v>
      </c>
      <c r="G107">
        <v>0.39219584262254786</v>
      </c>
      <c r="H107">
        <v>0.60780415737745219</v>
      </c>
      <c r="I107">
        <v>-0.93599396542255997</v>
      </c>
      <c r="J107">
        <v>0</v>
      </c>
      <c r="K107">
        <v>1.5497465585386312</v>
      </c>
      <c r="AB107">
        <v>0.38911001518406213</v>
      </c>
      <c r="AC107">
        <v>2</v>
      </c>
      <c r="AD107">
        <v>0</v>
      </c>
      <c r="AE107">
        <v>88</v>
      </c>
      <c r="AF107">
        <v>22</v>
      </c>
      <c r="AG107">
        <v>0.41333333333333333</v>
      </c>
      <c r="AH107">
        <v>0.85333333333333328</v>
      </c>
      <c r="AI107">
        <v>0</v>
      </c>
    </row>
    <row r="108" spans="1:35">
      <c r="A108">
        <v>17.89</v>
      </c>
      <c r="B108">
        <v>1</v>
      </c>
      <c r="C108">
        <v>0</v>
      </c>
      <c r="D108">
        <v>1</v>
      </c>
      <c r="E108">
        <v>1</v>
      </c>
      <c r="F108">
        <v>0.39296865772639028</v>
      </c>
      <c r="G108">
        <v>0.39296865772639028</v>
      </c>
      <c r="H108">
        <v>0.60703134227360978</v>
      </c>
      <c r="I108">
        <v>-0.93402542162552271</v>
      </c>
      <c r="J108">
        <v>0</v>
      </c>
      <c r="K108">
        <v>1.544732207870541</v>
      </c>
      <c r="AB108">
        <v>0.39219584262254786</v>
      </c>
      <c r="AC108">
        <v>0</v>
      </c>
      <c r="AD108">
        <v>1</v>
      </c>
      <c r="AE108">
        <v>88</v>
      </c>
      <c r="AF108">
        <v>23</v>
      </c>
      <c r="AG108">
        <v>0.41333333333333333</v>
      </c>
      <c r="AH108">
        <v>0.84666666666666668</v>
      </c>
      <c r="AI108">
        <v>0</v>
      </c>
    </row>
    <row r="109" spans="1:35">
      <c r="A109">
        <v>17.91</v>
      </c>
      <c r="B109">
        <v>0</v>
      </c>
      <c r="C109">
        <v>1</v>
      </c>
      <c r="D109">
        <v>1</v>
      </c>
      <c r="E109">
        <v>0</v>
      </c>
      <c r="F109">
        <v>0.3945158933887013</v>
      </c>
      <c r="G109">
        <v>0.3945158933887013</v>
      </c>
      <c r="H109">
        <v>0.6054841066112987</v>
      </c>
      <c r="I109">
        <v>-0.501726964704585</v>
      </c>
      <c r="J109">
        <v>100</v>
      </c>
      <c r="K109">
        <v>0.65157101413723451</v>
      </c>
      <c r="AB109">
        <v>0.39296865772639028</v>
      </c>
      <c r="AC109">
        <v>0</v>
      </c>
      <c r="AD109">
        <v>1</v>
      </c>
      <c r="AE109">
        <v>88</v>
      </c>
      <c r="AF109">
        <v>24</v>
      </c>
      <c r="AG109">
        <v>0.41333333333333333</v>
      </c>
      <c r="AH109">
        <v>0.84</v>
      </c>
      <c r="AI109">
        <v>5.6000000000000355E-3</v>
      </c>
    </row>
    <row r="110" spans="1:35">
      <c r="A110">
        <v>17.940000000000001</v>
      </c>
      <c r="B110">
        <v>0</v>
      </c>
      <c r="C110">
        <v>1</v>
      </c>
      <c r="D110">
        <v>1</v>
      </c>
      <c r="E110">
        <v>0</v>
      </c>
      <c r="F110">
        <v>0.39684070775765956</v>
      </c>
      <c r="G110">
        <v>0.39684070775765956</v>
      </c>
      <c r="H110">
        <v>0.60315929224234044</v>
      </c>
      <c r="I110">
        <v>-0.5055739509013385</v>
      </c>
      <c r="J110">
        <v>100</v>
      </c>
      <c r="K110">
        <v>0.65793682176783053</v>
      </c>
      <c r="AB110">
        <v>0.3945158933887013</v>
      </c>
      <c r="AC110">
        <v>1</v>
      </c>
      <c r="AD110">
        <v>0</v>
      </c>
      <c r="AE110">
        <v>89</v>
      </c>
      <c r="AF110">
        <v>24</v>
      </c>
      <c r="AG110">
        <v>0.40666666666666662</v>
      </c>
      <c r="AH110">
        <v>0.84</v>
      </c>
      <c r="AI110">
        <v>5.5999999999999427E-3</v>
      </c>
    </row>
    <row r="111" spans="1:35">
      <c r="A111">
        <v>18</v>
      </c>
      <c r="B111">
        <v>0</v>
      </c>
      <c r="C111">
        <v>1</v>
      </c>
      <c r="D111">
        <v>1</v>
      </c>
      <c r="E111">
        <v>0</v>
      </c>
      <c r="F111">
        <v>0.40150424436702392</v>
      </c>
      <c r="G111">
        <v>0.40150424436702392</v>
      </c>
      <c r="H111">
        <v>0.59849575563297608</v>
      </c>
      <c r="I111">
        <v>-0.51333584568348067</v>
      </c>
      <c r="J111">
        <v>100</v>
      </c>
      <c r="K111">
        <v>0.6708556252707063</v>
      </c>
      <c r="AB111">
        <v>0.39684070775765956</v>
      </c>
      <c r="AC111">
        <v>1</v>
      </c>
      <c r="AD111">
        <v>0</v>
      </c>
      <c r="AE111">
        <v>90</v>
      </c>
      <c r="AF111">
        <v>24</v>
      </c>
      <c r="AG111">
        <v>0.4</v>
      </c>
      <c r="AH111">
        <v>0.84</v>
      </c>
      <c r="AI111">
        <v>5.6000000000000355E-3</v>
      </c>
    </row>
    <row r="112" spans="1:35">
      <c r="A112">
        <v>18.05</v>
      </c>
      <c r="B112">
        <v>1</v>
      </c>
      <c r="C112">
        <v>0</v>
      </c>
      <c r="D112">
        <v>1</v>
      </c>
      <c r="E112">
        <v>1</v>
      </c>
      <c r="F112">
        <v>0.40540422975603518</v>
      </c>
      <c r="G112">
        <v>0.40540422975603518</v>
      </c>
      <c r="H112">
        <v>0.59459577024396482</v>
      </c>
      <c r="I112">
        <v>-0.90287061148133241</v>
      </c>
      <c r="J112">
        <v>0</v>
      </c>
      <c r="K112">
        <v>1.4666738198606897</v>
      </c>
      <c r="AB112">
        <v>0.40150424436702392</v>
      </c>
      <c r="AC112">
        <v>1</v>
      </c>
      <c r="AD112">
        <v>0</v>
      </c>
      <c r="AE112">
        <v>91</v>
      </c>
      <c r="AF112">
        <v>24</v>
      </c>
      <c r="AG112">
        <v>0.39333333333333331</v>
      </c>
      <c r="AH112">
        <v>0.84</v>
      </c>
      <c r="AI112">
        <v>0</v>
      </c>
    </row>
    <row r="113" spans="1:35">
      <c r="A113">
        <v>18.059999999999999</v>
      </c>
      <c r="B113">
        <v>0</v>
      </c>
      <c r="C113">
        <v>1</v>
      </c>
      <c r="D113">
        <v>1</v>
      </c>
      <c r="E113">
        <v>0</v>
      </c>
      <c r="F113">
        <v>0.40618567840320374</v>
      </c>
      <c r="G113">
        <v>0.40618567840320374</v>
      </c>
      <c r="H113">
        <v>0.59381432159679626</v>
      </c>
      <c r="I113">
        <v>-0.52118859839028342</v>
      </c>
      <c r="J113">
        <v>100</v>
      </c>
      <c r="K113">
        <v>0.68402809368246675</v>
      </c>
      <c r="AB113">
        <v>0.40540422975603518</v>
      </c>
      <c r="AC113">
        <v>0</v>
      </c>
      <c r="AD113">
        <v>1</v>
      </c>
      <c r="AE113">
        <v>91</v>
      </c>
      <c r="AF113">
        <v>25</v>
      </c>
      <c r="AG113">
        <v>0.39333333333333331</v>
      </c>
      <c r="AH113">
        <v>0.83333333333333337</v>
      </c>
      <c r="AI113">
        <v>5.5555555555554994E-3</v>
      </c>
    </row>
    <row r="114" spans="1:35">
      <c r="A114">
        <v>18.14</v>
      </c>
      <c r="B114">
        <v>1</v>
      </c>
      <c r="C114">
        <v>0</v>
      </c>
      <c r="D114">
        <v>1</v>
      </c>
      <c r="E114">
        <v>1</v>
      </c>
      <c r="F114">
        <v>0.4124540692317985</v>
      </c>
      <c r="G114">
        <v>0.4124540692317985</v>
      </c>
      <c r="H114">
        <v>0.5875459307682015</v>
      </c>
      <c r="I114">
        <v>-0.88563042672382619</v>
      </c>
      <c r="J114">
        <v>0</v>
      </c>
      <c r="K114">
        <v>1.4245123871914127</v>
      </c>
      <c r="AB114">
        <v>0.40618567840320374</v>
      </c>
      <c r="AC114">
        <v>1</v>
      </c>
      <c r="AD114">
        <v>0</v>
      </c>
      <c r="AE114">
        <v>92</v>
      </c>
      <c r="AF114">
        <v>25</v>
      </c>
      <c r="AG114">
        <v>0.38666666666666671</v>
      </c>
      <c r="AH114">
        <v>0.83333333333333337</v>
      </c>
      <c r="AI114">
        <v>0</v>
      </c>
    </row>
    <row r="115" spans="1:35">
      <c r="A115">
        <v>18.149999999999999</v>
      </c>
      <c r="B115">
        <v>1</v>
      </c>
      <c r="C115">
        <v>0</v>
      </c>
      <c r="D115">
        <v>1</v>
      </c>
      <c r="E115">
        <v>1</v>
      </c>
      <c r="F115">
        <v>0.41323966266167028</v>
      </c>
      <c r="G115">
        <v>0.41323966266167028</v>
      </c>
      <c r="H115">
        <v>0.58676033733832966</v>
      </c>
      <c r="I115">
        <v>-0.8837275573266774</v>
      </c>
      <c r="J115">
        <v>0</v>
      </c>
      <c r="K115">
        <v>1.419903243456873</v>
      </c>
      <c r="AB115">
        <v>0.4124540692317985</v>
      </c>
      <c r="AC115">
        <v>0</v>
      </c>
      <c r="AD115">
        <v>1</v>
      </c>
      <c r="AE115">
        <v>92</v>
      </c>
      <c r="AF115">
        <v>26</v>
      </c>
      <c r="AG115">
        <v>0.38666666666666671</v>
      </c>
      <c r="AH115">
        <v>0.82666666666666666</v>
      </c>
      <c r="AI115">
        <v>0</v>
      </c>
    </row>
    <row r="116" spans="1:35">
      <c r="A116">
        <v>18.18</v>
      </c>
      <c r="B116">
        <v>1</v>
      </c>
      <c r="C116">
        <v>0</v>
      </c>
      <c r="D116">
        <v>1</v>
      </c>
      <c r="E116">
        <v>1</v>
      </c>
      <c r="F116">
        <v>0.415599079335775</v>
      </c>
      <c r="G116">
        <v>0.415599079335775</v>
      </c>
      <c r="H116">
        <v>0.584400920664225</v>
      </c>
      <c r="I116">
        <v>-0.87803423502473743</v>
      </c>
      <c r="J116">
        <v>0</v>
      </c>
      <c r="K116">
        <v>1.4061650993025179</v>
      </c>
      <c r="AB116">
        <v>0.41323966266167028</v>
      </c>
      <c r="AC116">
        <v>0</v>
      </c>
      <c r="AD116">
        <v>1</v>
      </c>
      <c r="AE116">
        <v>92</v>
      </c>
      <c r="AF116">
        <v>27</v>
      </c>
      <c r="AG116">
        <v>0.38666666666666671</v>
      </c>
      <c r="AH116">
        <v>0.82000000000000006</v>
      </c>
      <c r="AI116">
        <v>0</v>
      </c>
    </row>
    <row r="117" spans="1:35">
      <c r="A117">
        <v>18.190000000000001</v>
      </c>
      <c r="B117">
        <v>0</v>
      </c>
      <c r="C117">
        <v>1</v>
      </c>
      <c r="D117">
        <v>1</v>
      </c>
      <c r="E117">
        <v>0</v>
      </c>
      <c r="F117">
        <v>0.41638641779812513</v>
      </c>
      <c r="G117">
        <v>0.41638641779812513</v>
      </c>
      <c r="H117">
        <v>0.58361358220187487</v>
      </c>
      <c r="I117">
        <v>-0.53851618946882673</v>
      </c>
      <c r="J117">
        <v>100</v>
      </c>
      <c r="K117">
        <v>0.71346252125793563</v>
      </c>
      <c r="AB117">
        <v>0.415599079335775</v>
      </c>
      <c r="AC117">
        <v>0</v>
      </c>
      <c r="AD117">
        <v>1</v>
      </c>
      <c r="AE117">
        <v>92</v>
      </c>
      <c r="AF117">
        <v>28</v>
      </c>
      <c r="AG117">
        <v>0.38666666666666671</v>
      </c>
      <c r="AH117">
        <v>0.81333333333333335</v>
      </c>
      <c r="AI117">
        <v>5.4222222222222571E-3</v>
      </c>
    </row>
    <row r="118" spans="1:35">
      <c r="A118">
        <v>18.22</v>
      </c>
      <c r="B118">
        <v>0</v>
      </c>
      <c r="C118">
        <v>1</v>
      </c>
      <c r="D118">
        <v>1</v>
      </c>
      <c r="E118">
        <v>0</v>
      </c>
      <c r="F118">
        <v>0.4187509789147541</v>
      </c>
      <c r="G118">
        <v>0.4187509789147541</v>
      </c>
      <c r="H118">
        <v>0.5812490210852459</v>
      </c>
      <c r="I118">
        <v>-0.54257600623640478</v>
      </c>
      <c r="J118">
        <v>100</v>
      </c>
      <c r="K118">
        <v>0.7204330050017238</v>
      </c>
      <c r="AB118">
        <v>0.41638641779812513</v>
      </c>
      <c r="AC118">
        <v>1</v>
      </c>
      <c r="AD118">
        <v>0</v>
      </c>
      <c r="AE118">
        <v>93</v>
      </c>
      <c r="AF118">
        <v>28</v>
      </c>
      <c r="AG118">
        <v>0.38</v>
      </c>
      <c r="AH118">
        <v>0.81333333333333335</v>
      </c>
      <c r="AI118">
        <v>5.4222222222222571E-3</v>
      </c>
    </row>
    <row r="119" spans="1:35">
      <c r="A119">
        <v>18.239999999999998</v>
      </c>
      <c r="B119">
        <v>0</v>
      </c>
      <c r="C119">
        <v>1</v>
      </c>
      <c r="D119">
        <v>1</v>
      </c>
      <c r="E119">
        <v>0</v>
      </c>
      <c r="F119">
        <v>0.42032943639623443</v>
      </c>
      <c r="G119">
        <v>0.42032943639623443</v>
      </c>
      <c r="H119">
        <v>0.57967056360376557</v>
      </c>
      <c r="I119">
        <v>-0.54529533059786139</v>
      </c>
      <c r="J119">
        <v>100</v>
      </c>
      <c r="K119">
        <v>0.72511778721879527</v>
      </c>
      <c r="AB119">
        <v>0.4187509789147541</v>
      </c>
      <c r="AC119">
        <v>1</v>
      </c>
      <c r="AD119">
        <v>0</v>
      </c>
      <c r="AE119">
        <v>94</v>
      </c>
      <c r="AF119">
        <v>28</v>
      </c>
      <c r="AG119">
        <v>0.37333333333333329</v>
      </c>
      <c r="AH119">
        <v>0.81333333333333335</v>
      </c>
      <c r="AI119">
        <v>5.4222222222221669E-3</v>
      </c>
    </row>
    <row r="120" spans="1:35">
      <c r="A120">
        <v>18.3</v>
      </c>
      <c r="B120">
        <v>0</v>
      </c>
      <c r="C120">
        <v>1</v>
      </c>
      <c r="D120">
        <v>1</v>
      </c>
      <c r="E120">
        <v>0</v>
      </c>
      <c r="F120">
        <v>0.42507447224659689</v>
      </c>
      <c r="G120">
        <v>0.42507447224659689</v>
      </c>
      <c r="H120">
        <v>0.57492552775340311</v>
      </c>
      <c r="I120">
        <v>-0.55351476352343443</v>
      </c>
      <c r="J120">
        <v>100</v>
      </c>
      <c r="K120">
        <v>0.73935571083028995</v>
      </c>
      <c r="AB120">
        <v>0.42032943639623443</v>
      </c>
      <c r="AC120">
        <v>1</v>
      </c>
      <c r="AD120">
        <v>0</v>
      </c>
      <c r="AE120">
        <v>95</v>
      </c>
      <c r="AF120">
        <v>28</v>
      </c>
      <c r="AG120">
        <v>0.3666666666666667</v>
      </c>
      <c r="AH120">
        <v>0.81333333333333335</v>
      </c>
      <c r="AI120">
        <v>5.4222222222222571E-3</v>
      </c>
    </row>
    <row r="121" spans="1:35">
      <c r="A121">
        <v>18.329999999999998</v>
      </c>
      <c r="B121">
        <v>0</v>
      </c>
      <c r="C121">
        <v>1</v>
      </c>
      <c r="D121">
        <v>1</v>
      </c>
      <c r="E121">
        <v>0</v>
      </c>
      <c r="F121">
        <v>0.42745223490577217</v>
      </c>
      <c r="G121">
        <v>0.42745223490577217</v>
      </c>
      <c r="H121">
        <v>0.57254776509422789</v>
      </c>
      <c r="I121">
        <v>-0.55765911455503736</v>
      </c>
      <c r="J121">
        <v>100</v>
      </c>
      <c r="K121">
        <v>0.7465791693998205</v>
      </c>
      <c r="AB121">
        <v>0.42507447224659689</v>
      </c>
      <c r="AC121">
        <v>1</v>
      </c>
      <c r="AD121">
        <v>0</v>
      </c>
      <c r="AE121">
        <v>96</v>
      </c>
      <c r="AF121">
        <v>28</v>
      </c>
      <c r="AG121">
        <v>0.36</v>
      </c>
      <c r="AH121">
        <v>0.81333333333333335</v>
      </c>
      <c r="AI121">
        <v>5.4222222222221669E-3</v>
      </c>
    </row>
    <row r="122" spans="1:35">
      <c r="A122">
        <v>18.350000000000001</v>
      </c>
      <c r="B122">
        <v>0</v>
      </c>
      <c r="C122">
        <v>1</v>
      </c>
      <c r="D122">
        <v>1</v>
      </c>
      <c r="E122">
        <v>0</v>
      </c>
      <c r="F122">
        <v>0.42903928132010277</v>
      </c>
      <c r="G122">
        <v>0.42903928132010277</v>
      </c>
      <c r="H122">
        <v>0.57096071867989728</v>
      </c>
      <c r="I122">
        <v>-0.56043486559814504</v>
      </c>
      <c r="J122">
        <v>100</v>
      </c>
      <c r="K122">
        <v>0.75143397309726101</v>
      </c>
      <c r="AB122">
        <v>0.42745223490577217</v>
      </c>
      <c r="AC122">
        <v>1</v>
      </c>
      <c r="AD122">
        <v>0</v>
      </c>
      <c r="AE122">
        <v>97</v>
      </c>
      <c r="AF122">
        <v>28</v>
      </c>
      <c r="AG122">
        <v>0.35333333333333339</v>
      </c>
      <c r="AH122">
        <v>0.81333333333333335</v>
      </c>
      <c r="AI122">
        <v>5.4222222222222571E-3</v>
      </c>
    </row>
    <row r="123" spans="1:35">
      <c r="A123">
        <v>18.399999999999999</v>
      </c>
      <c r="B123">
        <v>0</v>
      </c>
      <c r="C123">
        <v>1</v>
      </c>
      <c r="D123">
        <v>1</v>
      </c>
      <c r="E123">
        <v>0</v>
      </c>
      <c r="F123">
        <v>0.4330132186537215</v>
      </c>
      <c r="G123">
        <v>0.4330132186537215</v>
      </c>
      <c r="H123">
        <v>0.56698678134627856</v>
      </c>
      <c r="I123">
        <v>-0.56741928884840476</v>
      </c>
      <c r="J123">
        <v>100</v>
      </c>
      <c r="K123">
        <v>0.76370954826416892</v>
      </c>
      <c r="AB123">
        <v>0.42903928132010277</v>
      </c>
      <c r="AC123">
        <v>1</v>
      </c>
      <c r="AD123">
        <v>0</v>
      </c>
      <c r="AE123">
        <v>98</v>
      </c>
      <c r="AF123">
        <v>28</v>
      </c>
      <c r="AG123">
        <v>0.34666666666666668</v>
      </c>
      <c r="AH123">
        <v>0.81333333333333335</v>
      </c>
      <c r="AI123">
        <v>5.4222222222222571E-3</v>
      </c>
    </row>
    <row r="124" spans="1:35">
      <c r="A124">
        <v>18.420000000000002</v>
      </c>
      <c r="B124">
        <v>0</v>
      </c>
      <c r="C124">
        <v>1</v>
      </c>
      <c r="D124">
        <v>1</v>
      </c>
      <c r="E124">
        <v>0</v>
      </c>
      <c r="F124">
        <v>0.43460523946125806</v>
      </c>
      <c r="G124">
        <v>0.43460523946125806</v>
      </c>
      <c r="H124">
        <v>0.56539476053874194</v>
      </c>
      <c r="I124">
        <v>-0.57023110058775994</v>
      </c>
      <c r="J124">
        <v>100</v>
      </c>
      <c r="K124">
        <v>0.76867574621162071</v>
      </c>
      <c r="AB124">
        <v>0.4330132186537215</v>
      </c>
      <c r="AC124">
        <v>1</v>
      </c>
      <c r="AD124">
        <v>0</v>
      </c>
      <c r="AE124">
        <v>99</v>
      </c>
      <c r="AF124">
        <v>28</v>
      </c>
      <c r="AG124">
        <v>0.33999999999999997</v>
      </c>
      <c r="AH124">
        <v>0.81333333333333335</v>
      </c>
      <c r="AI124">
        <v>5.4222222222221669E-3</v>
      </c>
    </row>
    <row r="125" spans="1:35">
      <c r="A125">
        <v>18.45</v>
      </c>
      <c r="B125">
        <v>0</v>
      </c>
      <c r="C125">
        <v>1</v>
      </c>
      <c r="D125">
        <v>1</v>
      </c>
      <c r="E125">
        <v>0</v>
      </c>
      <c r="F125">
        <v>0.43699579232972358</v>
      </c>
      <c r="G125">
        <v>0.43699579232972358</v>
      </c>
      <c r="H125">
        <v>0.56300420767027637</v>
      </c>
      <c r="I125">
        <v>-0.57446817721091359</v>
      </c>
      <c r="J125">
        <v>100</v>
      </c>
      <c r="K125">
        <v>0.77618565967387998</v>
      </c>
      <c r="AB125">
        <v>0.43460523946125806</v>
      </c>
      <c r="AC125">
        <v>1</v>
      </c>
      <c r="AD125">
        <v>0</v>
      </c>
      <c r="AE125">
        <v>100</v>
      </c>
      <c r="AF125">
        <v>28</v>
      </c>
      <c r="AG125">
        <v>0.33333333333333337</v>
      </c>
      <c r="AH125">
        <v>0.81333333333333335</v>
      </c>
      <c r="AI125">
        <v>5.4222222222222571E-3</v>
      </c>
    </row>
    <row r="126" spans="1:35">
      <c r="A126">
        <v>18.47</v>
      </c>
      <c r="B126">
        <v>1</v>
      </c>
      <c r="C126">
        <v>0</v>
      </c>
      <c r="D126">
        <v>1</v>
      </c>
      <c r="E126">
        <v>1</v>
      </c>
      <c r="F126">
        <v>0.43859112894078206</v>
      </c>
      <c r="G126">
        <v>0.43859112894078206</v>
      </c>
      <c r="H126">
        <v>0.561408871059218</v>
      </c>
      <c r="I126">
        <v>-0.82418766905610463</v>
      </c>
      <c r="J126">
        <v>0</v>
      </c>
      <c r="K126">
        <v>1.2800278756550467</v>
      </c>
      <c r="AB126">
        <v>0.43699579232972358</v>
      </c>
      <c r="AC126">
        <v>1</v>
      </c>
      <c r="AD126">
        <v>0</v>
      </c>
      <c r="AE126">
        <v>101</v>
      </c>
      <c r="AF126">
        <v>28</v>
      </c>
      <c r="AG126">
        <v>0.32666666666666666</v>
      </c>
      <c r="AH126">
        <v>0.81333333333333335</v>
      </c>
      <c r="AI126">
        <v>0</v>
      </c>
    </row>
    <row r="127" spans="1:35">
      <c r="A127">
        <v>18.52</v>
      </c>
      <c r="B127">
        <v>1</v>
      </c>
      <c r="C127">
        <v>0</v>
      </c>
      <c r="D127">
        <v>1</v>
      </c>
      <c r="E127">
        <v>1</v>
      </c>
      <c r="F127">
        <v>0.44258495871823805</v>
      </c>
      <c r="G127">
        <v>0.44258495871823805</v>
      </c>
      <c r="H127">
        <v>0.557415041281762</v>
      </c>
      <c r="I127">
        <v>-0.81512283585987499</v>
      </c>
      <c r="J127">
        <v>0</v>
      </c>
      <c r="K127">
        <v>1.2594531971806751</v>
      </c>
      <c r="AB127">
        <v>0.43859112894078206</v>
      </c>
      <c r="AC127">
        <v>0</v>
      </c>
      <c r="AD127">
        <v>1</v>
      </c>
      <c r="AE127">
        <v>101</v>
      </c>
      <c r="AF127">
        <v>29</v>
      </c>
      <c r="AG127">
        <v>0.32666666666666666</v>
      </c>
      <c r="AH127">
        <v>0.80666666666666664</v>
      </c>
      <c r="AI127">
        <v>0</v>
      </c>
    </row>
    <row r="128" spans="1:35">
      <c r="A128">
        <v>18.54</v>
      </c>
      <c r="B128">
        <v>0</v>
      </c>
      <c r="C128">
        <v>1</v>
      </c>
      <c r="D128">
        <v>1</v>
      </c>
      <c r="E128">
        <v>0</v>
      </c>
      <c r="F128">
        <v>0.44418460157278838</v>
      </c>
      <c r="G128">
        <v>0.44418460157278838</v>
      </c>
      <c r="H128">
        <v>0.55581539842721162</v>
      </c>
      <c r="I128">
        <v>-0.58731905707871934</v>
      </c>
      <c r="J128">
        <v>100</v>
      </c>
      <c r="K128">
        <v>0.79915850267857924</v>
      </c>
      <c r="AB128">
        <v>0.44258495871823805</v>
      </c>
      <c r="AC128">
        <v>0</v>
      </c>
      <c r="AD128">
        <v>1</v>
      </c>
      <c r="AE128">
        <v>101</v>
      </c>
      <c r="AF128">
        <v>30</v>
      </c>
      <c r="AG128">
        <v>0.32666666666666666</v>
      </c>
      <c r="AH128">
        <v>0.8</v>
      </c>
      <c r="AI128">
        <v>5.3333333333333678E-3</v>
      </c>
    </row>
    <row r="129" spans="1:35">
      <c r="A129">
        <v>18.57</v>
      </c>
      <c r="B129">
        <v>1</v>
      </c>
      <c r="C129">
        <v>0</v>
      </c>
      <c r="D129">
        <v>1</v>
      </c>
      <c r="E129">
        <v>1</v>
      </c>
      <c r="F129">
        <v>0.44658622669021597</v>
      </c>
      <c r="G129">
        <v>0.44658622669021597</v>
      </c>
      <c r="H129">
        <v>0.55341377330978403</v>
      </c>
      <c r="I129">
        <v>-0.80612278042286722</v>
      </c>
      <c r="J129">
        <v>0</v>
      </c>
      <c r="K129">
        <v>1.2392092282184763</v>
      </c>
      <c r="AB129">
        <v>0.44418460157278838</v>
      </c>
      <c r="AC129">
        <v>1</v>
      </c>
      <c r="AD129">
        <v>0</v>
      </c>
      <c r="AE129">
        <v>102</v>
      </c>
      <c r="AF129">
        <v>30</v>
      </c>
      <c r="AG129">
        <v>0.31999999999999995</v>
      </c>
      <c r="AH129">
        <v>0.8</v>
      </c>
      <c r="AI129">
        <v>0</v>
      </c>
    </row>
    <row r="130" spans="1:35">
      <c r="A130">
        <v>18.579999999999998</v>
      </c>
      <c r="B130">
        <v>1</v>
      </c>
      <c r="C130">
        <v>0</v>
      </c>
      <c r="D130">
        <v>1</v>
      </c>
      <c r="E130">
        <v>1</v>
      </c>
      <c r="F130">
        <v>0.44738732841052464</v>
      </c>
      <c r="G130">
        <v>0.44738732841052464</v>
      </c>
      <c r="H130">
        <v>0.55261267158947536</v>
      </c>
      <c r="I130">
        <v>-0.80433055305736789</v>
      </c>
      <c r="J130">
        <v>0</v>
      </c>
      <c r="K130">
        <v>1.2351996502734996</v>
      </c>
      <c r="AB130">
        <v>0.44658622669021597</v>
      </c>
      <c r="AC130">
        <v>0</v>
      </c>
      <c r="AD130">
        <v>1</v>
      </c>
      <c r="AE130">
        <v>102</v>
      </c>
      <c r="AF130">
        <v>31</v>
      </c>
      <c r="AG130">
        <v>0.31999999999999995</v>
      </c>
      <c r="AH130">
        <v>0.79333333333333333</v>
      </c>
      <c r="AI130">
        <v>0</v>
      </c>
    </row>
    <row r="131" spans="1:35">
      <c r="A131">
        <v>18.600000000000001</v>
      </c>
      <c r="B131">
        <v>0</v>
      </c>
      <c r="C131">
        <v>1</v>
      </c>
      <c r="D131">
        <v>1</v>
      </c>
      <c r="E131">
        <v>0</v>
      </c>
      <c r="F131">
        <v>0.44899034749092265</v>
      </c>
      <c r="G131">
        <v>0.44899034749092265</v>
      </c>
      <c r="H131">
        <v>0.5510096525090773</v>
      </c>
      <c r="I131">
        <v>-0.59600295181736929</v>
      </c>
      <c r="J131">
        <v>100</v>
      </c>
      <c r="K131">
        <v>0.81485023982139049</v>
      </c>
      <c r="AB131">
        <v>0.44738732841052464</v>
      </c>
      <c r="AC131">
        <v>0</v>
      </c>
      <c r="AD131">
        <v>1</v>
      </c>
      <c r="AE131">
        <v>102</v>
      </c>
      <c r="AF131">
        <v>32</v>
      </c>
      <c r="AG131">
        <v>0.31999999999999995</v>
      </c>
      <c r="AH131">
        <v>0.78666666666666663</v>
      </c>
      <c r="AI131">
        <v>5.244444444444391E-3</v>
      </c>
    </row>
    <row r="132" spans="1:35">
      <c r="A132">
        <v>18.66</v>
      </c>
      <c r="B132">
        <v>1</v>
      </c>
      <c r="C132">
        <v>0</v>
      </c>
      <c r="D132">
        <v>1</v>
      </c>
      <c r="E132">
        <v>1</v>
      </c>
      <c r="F132">
        <v>0.45380563606518109</v>
      </c>
      <c r="G132">
        <v>0.45380563606518109</v>
      </c>
      <c r="H132">
        <v>0.54619436393481891</v>
      </c>
      <c r="I132">
        <v>-0.79008628700179406</v>
      </c>
      <c r="J132">
        <v>0</v>
      </c>
      <c r="K132">
        <v>1.2035865589301933</v>
      </c>
      <c r="AB132">
        <v>0.44899034749092265</v>
      </c>
      <c r="AC132">
        <v>1</v>
      </c>
      <c r="AD132">
        <v>0</v>
      </c>
      <c r="AE132">
        <v>103</v>
      </c>
      <c r="AF132">
        <v>32</v>
      </c>
      <c r="AG132">
        <v>0.31333333333333335</v>
      </c>
      <c r="AH132">
        <v>0.78666666666666663</v>
      </c>
      <c r="AI132">
        <v>0</v>
      </c>
    </row>
    <row r="133" spans="1:35">
      <c r="A133">
        <v>18.7</v>
      </c>
      <c r="B133">
        <v>2</v>
      </c>
      <c r="C133">
        <v>0</v>
      </c>
      <c r="D133">
        <v>2</v>
      </c>
      <c r="E133">
        <v>1</v>
      </c>
      <c r="F133">
        <v>0.45702069341934615</v>
      </c>
      <c r="G133">
        <v>0.91404138683869229</v>
      </c>
      <c r="H133">
        <v>1.0859586131613077</v>
      </c>
      <c r="I133">
        <v>-1.5660532162159047</v>
      </c>
      <c r="J133">
        <v>0</v>
      </c>
      <c r="K133">
        <v>2.3761694575279773</v>
      </c>
      <c r="AB133">
        <v>0.45380563606518109</v>
      </c>
      <c r="AC133">
        <v>0</v>
      </c>
      <c r="AD133">
        <v>1</v>
      </c>
      <c r="AE133">
        <v>103</v>
      </c>
      <c r="AF133">
        <v>33</v>
      </c>
      <c r="AG133">
        <v>0.31333333333333335</v>
      </c>
      <c r="AH133">
        <v>0.78</v>
      </c>
      <c r="AI133">
        <v>0</v>
      </c>
    </row>
    <row r="134" spans="1:35">
      <c r="A134">
        <v>18.75</v>
      </c>
      <c r="B134">
        <v>0</v>
      </c>
      <c r="C134">
        <v>1</v>
      </c>
      <c r="D134">
        <v>1</v>
      </c>
      <c r="E134">
        <v>0</v>
      </c>
      <c r="F134">
        <v>0.46104452483495562</v>
      </c>
      <c r="G134">
        <v>0.46104452483495562</v>
      </c>
      <c r="H134">
        <v>0.53895547516504438</v>
      </c>
      <c r="I134">
        <v>-0.61812231785806471</v>
      </c>
      <c r="J134">
        <v>100</v>
      </c>
      <c r="K134">
        <v>0.85544084081114469</v>
      </c>
      <c r="AB134">
        <v>0.45702069341934615</v>
      </c>
      <c r="AC134">
        <v>0</v>
      </c>
      <c r="AD134">
        <v>2</v>
      </c>
      <c r="AE134">
        <v>103</v>
      </c>
      <c r="AF134">
        <v>35</v>
      </c>
      <c r="AG134">
        <v>0.31333333333333335</v>
      </c>
      <c r="AH134">
        <v>0.76666666666666661</v>
      </c>
      <c r="AI134">
        <v>5.1111111111111435E-3</v>
      </c>
    </row>
    <row r="135" spans="1:35">
      <c r="A135">
        <v>18.77</v>
      </c>
      <c r="B135">
        <v>1</v>
      </c>
      <c r="C135">
        <v>1</v>
      </c>
      <c r="D135">
        <v>2</v>
      </c>
      <c r="E135">
        <v>0.5</v>
      </c>
      <c r="F135">
        <v>0.4626555097534254</v>
      </c>
      <c r="G135">
        <v>0.9253110195068508</v>
      </c>
      <c r="H135">
        <v>1.0746889804931492</v>
      </c>
      <c r="I135">
        <v>-1.3918884225530985</v>
      </c>
      <c r="J135">
        <v>50</v>
      </c>
      <c r="K135">
        <v>1.1219474824063323E-2</v>
      </c>
      <c r="AB135">
        <v>0.46104452483495562</v>
      </c>
      <c r="AC135">
        <v>1</v>
      </c>
      <c r="AD135">
        <v>0</v>
      </c>
      <c r="AE135">
        <v>104</v>
      </c>
      <c r="AF135">
        <v>35</v>
      </c>
      <c r="AG135">
        <v>0.30666666666666664</v>
      </c>
      <c r="AH135">
        <v>0.76666666666666661</v>
      </c>
      <c r="AI135">
        <v>5.1111111111110585E-3</v>
      </c>
    </row>
    <row r="136" spans="1:35">
      <c r="A136">
        <v>18.8</v>
      </c>
      <c r="B136">
        <v>1</v>
      </c>
      <c r="C136">
        <v>0</v>
      </c>
      <c r="D136">
        <v>1</v>
      </c>
      <c r="E136">
        <v>1</v>
      </c>
      <c r="F136">
        <v>0.46507343937307427</v>
      </c>
      <c r="G136">
        <v>0.46507343937307427</v>
      </c>
      <c r="H136">
        <v>0.53492656062692578</v>
      </c>
      <c r="I136">
        <v>-0.76555995172941982</v>
      </c>
      <c r="J136">
        <v>0</v>
      </c>
      <c r="K136">
        <v>1.1501980447389439</v>
      </c>
      <c r="AB136">
        <v>0.4626555097534254</v>
      </c>
      <c r="AC136">
        <v>1</v>
      </c>
      <c r="AD136">
        <v>1</v>
      </c>
      <c r="AE136">
        <v>105</v>
      </c>
      <c r="AF136">
        <v>36</v>
      </c>
      <c r="AG136">
        <v>0.30000000000000004</v>
      </c>
      <c r="AH136">
        <v>0.76</v>
      </c>
      <c r="AI136">
        <v>0</v>
      </c>
    </row>
    <row r="137" spans="1:35">
      <c r="A137">
        <v>18.87</v>
      </c>
      <c r="B137">
        <v>1</v>
      </c>
      <c r="C137">
        <v>0</v>
      </c>
      <c r="D137">
        <v>1</v>
      </c>
      <c r="E137">
        <v>1</v>
      </c>
      <c r="F137">
        <v>0.47072146834660694</v>
      </c>
      <c r="G137">
        <v>0.47072146834660694</v>
      </c>
      <c r="H137">
        <v>0.529278531653393</v>
      </c>
      <c r="I137">
        <v>-0.75348872221081153</v>
      </c>
      <c r="J137">
        <v>0</v>
      </c>
      <c r="K137">
        <v>1.1243985397829119</v>
      </c>
      <c r="AB137">
        <v>0.46507343937307427</v>
      </c>
      <c r="AC137">
        <v>0</v>
      </c>
      <c r="AD137">
        <v>1</v>
      </c>
      <c r="AE137">
        <v>105</v>
      </c>
      <c r="AF137">
        <v>37</v>
      </c>
      <c r="AG137">
        <v>0.30000000000000004</v>
      </c>
      <c r="AH137">
        <v>0.7533333333333333</v>
      </c>
      <c r="AI137">
        <v>0</v>
      </c>
    </row>
    <row r="138" spans="1:35">
      <c r="A138">
        <v>18.89</v>
      </c>
      <c r="B138">
        <v>0</v>
      </c>
      <c r="C138">
        <v>1</v>
      </c>
      <c r="D138">
        <v>1</v>
      </c>
      <c r="E138">
        <v>0</v>
      </c>
      <c r="F138">
        <v>0.47233663282931954</v>
      </c>
      <c r="G138">
        <v>0.47233663282931954</v>
      </c>
      <c r="H138">
        <v>0.52766336717068052</v>
      </c>
      <c r="I138">
        <v>-0.63929676078180953</v>
      </c>
      <c r="J138">
        <v>100</v>
      </c>
      <c r="K138">
        <v>0.89514766841211335</v>
      </c>
      <c r="AB138">
        <v>0.47072146834660694</v>
      </c>
      <c r="AC138">
        <v>0</v>
      </c>
      <c r="AD138">
        <v>1</v>
      </c>
      <c r="AE138">
        <v>105</v>
      </c>
      <c r="AF138">
        <v>38</v>
      </c>
      <c r="AG138">
        <v>0.30000000000000004</v>
      </c>
      <c r="AH138">
        <v>0.74666666666666659</v>
      </c>
      <c r="AI138">
        <v>4.9777777777778092E-3</v>
      </c>
    </row>
    <row r="139" spans="1:35">
      <c r="A139">
        <v>18.899999999999999</v>
      </c>
      <c r="B139">
        <v>1</v>
      </c>
      <c r="C139">
        <v>0</v>
      </c>
      <c r="D139">
        <v>1</v>
      </c>
      <c r="E139">
        <v>1</v>
      </c>
      <c r="F139">
        <v>0.47314443441606868</v>
      </c>
      <c r="G139">
        <v>0.47314443441606868</v>
      </c>
      <c r="H139">
        <v>0.52685556558393132</v>
      </c>
      <c r="I139">
        <v>-0.74835457892901569</v>
      </c>
      <c r="J139">
        <v>0</v>
      </c>
      <c r="K139">
        <v>1.1135195244009375</v>
      </c>
      <c r="AB139">
        <v>0.47233663282931954</v>
      </c>
      <c r="AC139">
        <v>1</v>
      </c>
      <c r="AD139">
        <v>0</v>
      </c>
      <c r="AE139">
        <v>106</v>
      </c>
      <c r="AF139">
        <v>38</v>
      </c>
      <c r="AG139">
        <v>0.29333333333333333</v>
      </c>
      <c r="AH139">
        <v>0.74666666666666659</v>
      </c>
      <c r="AI139">
        <v>0</v>
      </c>
    </row>
    <row r="140" spans="1:35">
      <c r="A140">
        <v>18.91</v>
      </c>
      <c r="B140">
        <v>1</v>
      </c>
      <c r="C140">
        <v>0</v>
      </c>
      <c r="D140">
        <v>1</v>
      </c>
      <c r="E140">
        <v>1</v>
      </c>
      <c r="F140">
        <v>0.47395237662828993</v>
      </c>
      <c r="G140">
        <v>0.47395237662828993</v>
      </c>
      <c r="H140">
        <v>0.52604762337171007</v>
      </c>
      <c r="I140">
        <v>-0.74664843358296795</v>
      </c>
      <c r="J140">
        <v>0</v>
      </c>
      <c r="K140">
        <v>1.1099166273076362</v>
      </c>
      <c r="AB140">
        <v>0.47314443441606868</v>
      </c>
      <c r="AC140">
        <v>0</v>
      </c>
      <c r="AD140">
        <v>1</v>
      </c>
      <c r="AE140">
        <v>106</v>
      </c>
      <c r="AF140">
        <v>39</v>
      </c>
      <c r="AG140">
        <v>0.29333333333333333</v>
      </c>
      <c r="AH140">
        <v>0.74</v>
      </c>
      <c r="AI140">
        <v>0</v>
      </c>
    </row>
    <row r="141" spans="1:35">
      <c r="A141">
        <v>18.940000000000001</v>
      </c>
      <c r="B141">
        <v>0</v>
      </c>
      <c r="C141">
        <v>1</v>
      </c>
      <c r="D141">
        <v>1</v>
      </c>
      <c r="E141">
        <v>0</v>
      </c>
      <c r="F141">
        <v>0.47637700493068796</v>
      </c>
      <c r="G141">
        <v>0.47637700493068796</v>
      </c>
      <c r="H141">
        <v>0.52362299506931209</v>
      </c>
      <c r="I141">
        <v>-0.64698332866605068</v>
      </c>
      <c r="J141">
        <v>100</v>
      </c>
      <c r="K141">
        <v>0.90977097915195615</v>
      </c>
      <c r="AB141">
        <v>0.47395237662828993</v>
      </c>
      <c r="AC141">
        <v>0</v>
      </c>
      <c r="AD141">
        <v>1</v>
      </c>
      <c r="AE141">
        <v>106</v>
      </c>
      <c r="AF141">
        <v>40</v>
      </c>
      <c r="AG141">
        <v>0.29333333333333333</v>
      </c>
      <c r="AH141">
        <v>0.73333333333333339</v>
      </c>
      <c r="AI141">
        <v>4.8888888888889209E-3</v>
      </c>
    </row>
    <row r="142" spans="1:35">
      <c r="A142">
        <v>18.95</v>
      </c>
      <c r="B142">
        <v>0</v>
      </c>
      <c r="C142">
        <v>1</v>
      </c>
      <c r="D142">
        <v>1</v>
      </c>
      <c r="E142">
        <v>0</v>
      </c>
      <c r="F142">
        <v>0.47718546754378077</v>
      </c>
      <c r="G142">
        <v>0.47718546754378077</v>
      </c>
      <c r="H142">
        <v>0.52281453245621923</v>
      </c>
      <c r="I142">
        <v>-0.64852850026527398</v>
      </c>
      <c r="J142">
        <v>100</v>
      </c>
      <c r="K142">
        <v>0.91272418404654909</v>
      </c>
      <c r="AB142">
        <v>0.47637700493068796</v>
      </c>
      <c r="AC142">
        <v>1</v>
      </c>
      <c r="AD142">
        <v>0</v>
      </c>
      <c r="AE142">
        <v>107</v>
      </c>
      <c r="AF142">
        <v>40</v>
      </c>
      <c r="AG142">
        <v>0.28666666666666663</v>
      </c>
      <c r="AH142">
        <v>0.73333333333333339</v>
      </c>
      <c r="AI142">
        <v>4.8888888888888394E-3</v>
      </c>
    </row>
    <row r="143" spans="1:35">
      <c r="A143">
        <v>19.04</v>
      </c>
      <c r="B143">
        <v>0</v>
      </c>
      <c r="C143">
        <v>1</v>
      </c>
      <c r="D143">
        <v>1</v>
      </c>
      <c r="E143">
        <v>0</v>
      </c>
      <c r="F143">
        <v>0.4844665043549754</v>
      </c>
      <c r="G143">
        <v>0.4844665043549754</v>
      </c>
      <c r="H143">
        <v>0.5155334956450246</v>
      </c>
      <c r="I143">
        <v>-0.66255300063307898</v>
      </c>
      <c r="J143">
        <v>100</v>
      </c>
      <c r="K143">
        <v>0.93973817113245217</v>
      </c>
      <c r="AB143">
        <v>0.47718546754378077</v>
      </c>
      <c r="AC143">
        <v>1</v>
      </c>
      <c r="AD143">
        <v>0</v>
      </c>
      <c r="AE143">
        <v>108</v>
      </c>
      <c r="AF143">
        <v>40</v>
      </c>
      <c r="AG143">
        <v>0.28000000000000003</v>
      </c>
      <c r="AH143">
        <v>0.73333333333333339</v>
      </c>
      <c r="AI143">
        <v>4.8888888888889209E-3</v>
      </c>
    </row>
    <row r="144" spans="1:35">
      <c r="A144">
        <v>19.079999999999998</v>
      </c>
      <c r="B144">
        <v>1</v>
      </c>
      <c r="C144">
        <v>0</v>
      </c>
      <c r="D144">
        <v>1</v>
      </c>
      <c r="E144">
        <v>1</v>
      </c>
      <c r="F144">
        <v>0.48770482302546309</v>
      </c>
      <c r="G144">
        <v>0.48770482302546309</v>
      </c>
      <c r="H144">
        <v>0.51229517697453697</v>
      </c>
      <c r="I144">
        <v>-0.71804492698662425</v>
      </c>
      <c r="J144">
        <v>0</v>
      </c>
      <c r="K144">
        <v>1.0504205674992679</v>
      </c>
      <c r="AB144">
        <v>0.4844665043549754</v>
      </c>
      <c r="AC144">
        <v>1</v>
      </c>
      <c r="AD144">
        <v>0</v>
      </c>
      <c r="AE144">
        <v>109</v>
      </c>
      <c r="AF144">
        <v>40</v>
      </c>
      <c r="AG144">
        <v>0.27333333333333332</v>
      </c>
      <c r="AH144">
        <v>0.73333333333333339</v>
      </c>
      <c r="AI144">
        <v>0</v>
      </c>
    </row>
    <row r="145" spans="1:35">
      <c r="A145">
        <v>19.100000000000001</v>
      </c>
      <c r="B145">
        <v>0</v>
      </c>
      <c r="C145">
        <v>1</v>
      </c>
      <c r="D145">
        <v>1</v>
      </c>
      <c r="E145">
        <v>0</v>
      </c>
      <c r="F145">
        <v>0.48932438650647397</v>
      </c>
      <c r="G145">
        <v>0.48932438650647397</v>
      </c>
      <c r="H145">
        <v>0.51067561349352597</v>
      </c>
      <c r="I145">
        <v>-0.67202069760724314</v>
      </c>
      <c r="J145">
        <v>100</v>
      </c>
      <c r="K145">
        <v>0.95819023579178086</v>
      </c>
      <c r="AB145">
        <v>0.48770482302546309</v>
      </c>
      <c r="AC145">
        <v>0</v>
      </c>
      <c r="AD145">
        <v>1</v>
      </c>
      <c r="AE145">
        <v>109</v>
      </c>
      <c r="AF145">
        <v>41</v>
      </c>
      <c r="AG145">
        <v>0.27333333333333332</v>
      </c>
      <c r="AH145">
        <v>0.72666666666666668</v>
      </c>
      <c r="AI145">
        <v>4.8444444444443952E-3</v>
      </c>
    </row>
    <row r="146" spans="1:35">
      <c r="A146">
        <v>19.29</v>
      </c>
      <c r="B146">
        <v>0</v>
      </c>
      <c r="C146">
        <v>1</v>
      </c>
      <c r="D146">
        <v>1</v>
      </c>
      <c r="E146">
        <v>0</v>
      </c>
      <c r="F146">
        <v>0.50471661321023198</v>
      </c>
      <c r="G146">
        <v>0.50471661321023198</v>
      </c>
      <c r="H146">
        <v>0.49528338678976802</v>
      </c>
      <c r="I146">
        <v>-0.70262518166304289</v>
      </c>
      <c r="J146">
        <v>0</v>
      </c>
      <c r="K146">
        <v>1.0190461191957323</v>
      </c>
      <c r="AB146">
        <v>0.48932438650647397</v>
      </c>
      <c r="AC146">
        <v>1</v>
      </c>
      <c r="AD146">
        <v>0</v>
      </c>
      <c r="AE146">
        <v>110</v>
      </c>
      <c r="AF146">
        <v>41</v>
      </c>
      <c r="AG146">
        <v>0.26666666666666672</v>
      </c>
      <c r="AH146">
        <v>0.72666666666666668</v>
      </c>
      <c r="AI146">
        <v>4.8444444444444758E-3</v>
      </c>
    </row>
    <row r="147" spans="1:35">
      <c r="A147">
        <v>19.309999999999999</v>
      </c>
      <c r="B147">
        <v>0</v>
      </c>
      <c r="C147">
        <v>1</v>
      </c>
      <c r="D147">
        <v>1</v>
      </c>
      <c r="E147">
        <v>0</v>
      </c>
      <c r="F147">
        <v>0.50633683373787375</v>
      </c>
      <c r="G147">
        <v>0.50633683373787375</v>
      </c>
      <c r="H147">
        <v>0.49366316626212625</v>
      </c>
      <c r="I147">
        <v>-0.70590184403123357</v>
      </c>
      <c r="J147">
        <v>0</v>
      </c>
      <c r="K147">
        <v>1.0256727022429257</v>
      </c>
      <c r="AB147">
        <v>0.50471661321023198</v>
      </c>
      <c r="AC147">
        <v>1</v>
      </c>
      <c r="AD147">
        <v>0</v>
      </c>
      <c r="AE147">
        <v>111</v>
      </c>
      <c r="AF147">
        <v>41</v>
      </c>
      <c r="AG147">
        <v>0.26</v>
      </c>
      <c r="AH147">
        <v>0.72666666666666668</v>
      </c>
      <c r="AI147">
        <v>4.8444444444444758E-3</v>
      </c>
    </row>
    <row r="148" spans="1:35">
      <c r="A148">
        <v>19.32</v>
      </c>
      <c r="B148">
        <v>1</v>
      </c>
      <c r="C148">
        <v>0</v>
      </c>
      <c r="D148">
        <v>1</v>
      </c>
      <c r="E148">
        <v>1</v>
      </c>
      <c r="F148">
        <v>0.50714689621898656</v>
      </c>
      <c r="G148">
        <v>0.50714689621898656</v>
      </c>
      <c r="H148">
        <v>0.49285310378101344</v>
      </c>
      <c r="I148">
        <v>-0.67895458122423791</v>
      </c>
      <c r="J148">
        <v>100</v>
      </c>
      <c r="K148">
        <v>0.97181528163823949</v>
      </c>
      <c r="AB148">
        <v>0.50633683373787375</v>
      </c>
      <c r="AC148">
        <v>1</v>
      </c>
      <c r="AD148">
        <v>0</v>
      </c>
      <c r="AE148">
        <v>112</v>
      </c>
      <c r="AF148">
        <v>41</v>
      </c>
      <c r="AG148">
        <v>0.2533333333333333</v>
      </c>
      <c r="AH148">
        <v>0.72666666666666668</v>
      </c>
      <c r="AI148">
        <v>0</v>
      </c>
    </row>
    <row r="149" spans="1:35">
      <c r="A149">
        <v>19.329999999999998</v>
      </c>
      <c r="B149">
        <v>1</v>
      </c>
      <c r="C149">
        <v>0</v>
      </c>
      <c r="D149">
        <v>1</v>
      </c>
      <c r="E149">
        <v>1</v>
      </c>
      <c r="F149">
        <v>0.50795692117575419</v>
      </c>
      <c r="G149">
        <v>0.50795692117575419</v>
      </c>
      <c r="H149">
        <v>0.49204307882424581</v>
      </c>
      <c r="I149">
        <v>-0.67735863583457878</v>
      </c>
      <c r="J149">
        <v>100</v>
      </c>
      <c r="K149">
        <v>0.96867088194275797</v>
      </c>
      <c r="AB149">
        <v>0.50714689621898656</v>
      </c>
      <c r="AC149">
        <v>0</v>
      </c>
      <c r="AD149">
        <v>1</v>
      </c>
      <c r="AE149">
        <v>112</v>
      </c>
      <c r="AF149">
        <v>42</v>
      </c>
      <c r="AG149">
        <v>0.2533333333333333</v>
      </c>
      <c r="AH149">
        <v>0.72</v>
      </c>
      <c r="AI149">
        <v>0</v>
      </c>
    </row>
    <row r="150" spans="1:35">
      <c r="A150">
        <v>19.38</v>
      </c>
      <c r="B150">
        <v>1</v>
      </c>
      <c r="C150">
        <v>0</v>
      </c>
      <c r="D150">
        <v>1</v>
      </c>
      <c r="E150">
        <v>1</v>
      </c>
      <c r="F150">
        <v>0.51200633434402065</v>
      </c>
      <c r="G150">
        <v>0.51200633434402065</v>
      </c>
      <c r="H150">
        <v>0.48799366565597935</v>
      </c>
      <c r="I150">
        <v>-0.66941828225349365</v>
      </c>
      <c r="J150">
        <v>100</v>
      </c>
      <c r="K150">
        <v>0.9531008366941276</v>
      </c>
      <c r="AB150">
        <v>0.50795692117575419</v>
      </c>
      <c r="AC150">
        <v>0</v>
      </c>
      <c r="AD150">
        <v>1</v>
      </c>
      <c r="AE150">
        <v>112</v>
      </c>
      <c r="AF150">
        <v>43</v>
      </c>
      <c r="AG150">
        <v>0.2533333333333333</v>
      </c>
      <c r="AH150">
        <v>0.71333333333333337</v>
      </c>
      <c r="AI150">
        <v>0</v>
      </c>
    </row>
    <row r="151" spans="1:35">
      <c r="A151">
        <v>19.399999999999999</v>
      </c>
      <c r="B151">
        <v>0</v>
      </c>
      <c r="C151">
        <v>1</v>
      </c>
      <c r="D151">
        <v>1</v>
      </c>
      <c r="E151">
        <v>0</v>
      </c>
      <c r="F151">
        <v>0.51362568823409616</v>
      </c>
      <c r="G151">
        <v>0.51362568823409616</v>
      </c>
      <c r="H151">
        <v>0.48637431176590384</v>
      </c>
      <c r="I151">
        <v>-0.72077676270611757</v>
      </c>
      <c r="J151">
        <v>0</v>
      </c>
      <c r="K151">
        <v>1.0560296376863518</v>
      </c>
      <c r="AB151">
        <v>0.51200633434402065</v>
      </c>
      <c r="AC151">
        <v>0</v>
      </c>
      <c r="AD151">
        <v>1</v>
      </c>
      <c r="AE151">
        <v>112</v>
      </c>
      <c r="AF151">
        <v>44</v>
      </c>
      <c r="AG151">
        <v>0.2533333333333333</v>
      </c>
      <c r="AH151">
        <v>0.70666666666666667</v>
      </c>
      <c r="AI151">
        <v>4.7111111111110627E-3</v>
      </c>
    </row>
    <row r="152" spans="1:35">
      <c r="A152">
        <v>19.46</v>
      </c>
      <c r="B152">
        <v>0</v>
      </c>
      <c r="C152">
        <v>1</v>
      </c>
      <c r="D152">
        <v>1</v>
      </c>
      <c r="E152">
        <v>0</v>
      </c>
      <c r="F152">
        <v>0.51848189818461821</v>
      </c>
      <c r="G152">
        <v>0.51848189818461821</v>
      </c>
      <c r="H152">
        <v>0.48151810181538179</v>
      </c>
      <c r="I152">
        <v>-0.73081145381846402</v>
      </c>
      <c r="J152">
        <v>0</v>
      </c>
      <c r="K152">
        <v>1.0767651231176532</v>
      </c>
      <c r="AB152">
        <v>0.51362568823409616</v>
      </c>
      <c r="AC152">
        <v>1</v>
      </c>
      <c r="AD152">
        <v>0</v>
      </c>
      <c r="AE152">
        <v>113</v>
      </c>
      <c r="AF152">
        <v>44</v>
      </c>
      <c r="AG152">
        <v>0.2466666666666667</v>
      </c>
      <c r="AH152">
        <v>0.70666666666666667</v>
      </c>
      <c r="AI152">
        <v>4.7111111111111416E-3</v>
      </c>
    </row>
    <row r="153" spans="1:35">
      <c r="A153">
        <v>19.48</v>
      </c>
      <c r="B153">
        <v>1</v>
      </c>
      <c r="C153">
        <v>0</v>
      </c>
      <c r="D153">
        <v>1</v>
      </c>
      <c r="E153">
        <v>1</v>
      </c>
      <c r="F153">
        <v>0.52009990460417166</v>
      </c>
      <c r="G153">
        <v>0.52009990460417166</v>
      </c>
      <c r="H153">
        <v>0.47990009539582834</v>
      </c>
      <c r="I153">
        <v>-0.65373436162137044</v>
      </c>
      <c r="J153">
        <v>100</v>
      </c>
      <c r="K153">
        <v>0.92270752435738701</v>
      </c>
      <c r="AB153">
        <v>0.51848189818461821</v>
      </c>
      <c r="AC153">
        <v>1</v>
      </c>
      <c r="AD153">
        <v>0</v>
      </c>
      <c r="AE153">
        <v>114</v>
      </c>
      <c r="AF153">
        <v>44</v>
      </c>
      <c r="AG153">
        <v>0.24</v>
      </c>
      <c r="AH153">
        <v>0.70666666666666667</v>
      </c>
      <c r="AI153">
        <v>0</v>
      </c>
    </row>
    <row r="154" spans="1:35">
      <c r="A154">
        <v>19.559999999999999</v>
      </c>
      <c r="B154">
        <v>0</v>
      </c>
      <c r="C154">
        <v>1</v>
      </c>
      <c r="D154">
        <v>1</v>
      </c>
      <c r="E154">
        <v>0</v>
      </c>
      <c r="F154">
        <v>0.52656737711988433</v>
      </c>
      <c r="G154">
        <v>0.52656737711988433</v>
      </c>
      <c r="H154">
        <v>0.47343262288011567</v>
      </c>
      <c r="I154">
        <v>-0.74774567240475576</v>
      </c>
      <c r="J154">
        <v>0</v>
      </c>
      <c r="K154">
        <v>1.1122329803056763</v>
      </c>
      <c r="AB154">
        <v>0.52009990460417166</v>
      </c>
      <c r="AC154">
        <v>0</v>
      </c>
      <c r="AD154">
        <v>1</v>
      </c>
      <c r="AE154">
        <v>114</v>
      </c>
      <c r="AF154">
        <v>45</v>
      </c>
      <c r="AG154">
        <v>0.24</v>
      </c>
      <c r="AH154">
        <v>0.7</v>
      </c>
      <c r="AI154">
        <v>4.6666666666666965E-3</v>
      </c>
    </row>
    <row r="155" spans="1:35">
      <c r="A155">
        <v>19.63</v>
      </c>
      <c r="B155">
        <v>1</v>
      </c>
      <c r="C155">
        <v>0</v>
      </c>
      <c r="D155">
        <v>1</v>
      </c>
      <c r="E155">
        <v>1</v>
      </c>
      <c r="F155">
        <v>0.53221918583319539</v>
      </c>
      <c r="G155">
        <v>0.53221918583319539</v>
      </c>
      <c r="H155">
        <v>0.46778081416680461</v>
      </c>
      <c r="I155">
        <v>-0.63069987104475145</v>
      </c>
      <c r="J155">
        <v>100</v>
      </c>
      <c r="K155">
        <v>0.87892512449450355</v>
      </c>
      <c r="AB155">
        <v>0.52656737711988433</v>
      </c>
      <c r="AC155">
        <v>1</v>
      </c>
      <c r="AD155">
        <v>0</v>
      </c>
      <c r="AE155">
        <v>115</v>
      </c>
      <c r="AF155">
        <v>45</v>
      </c>
      <c r="AG155">
        <v>0.23333333333333328</v>
      </c>
      <c r="AH155">
        <v>0.7</v>
      </c>
      <c r="AI155">
        <v>0</v>
      </c>
    </row>
    <row r="156" spans="1:35">
      <c r="A156">
        <v>19.649999999999999</v>
      </c>
      <c r="B156">
        <v>1</v>
      </c>
      <c r="C156">
        <v>1</v>
      </c>
      <c r="D156">
        <v>2</v>
      </c>
      <c r="E156">
        <v>0.5</v>
      </c>
      <c r="F156">
        <v>0.53383253471334702</v>
      </c>
      <c r="G156">
        <v>1.067665069426694</v>
      </c>
      <c r="H156">
        <v>0.93233493057330596</v>
      </c>
      <c r="I156">
        <v>-1.3908834364577427</v>
      </c>
      <c r="J156">
        <v>50</v>
      </c>
      <c r="K156">
        <v>9.1992425398695413E-3</v>
      </c>
      <c r="AB156">
        <v>0.53221918583319539</v>
      </c>
      <c r="AC156">
        <v>0</v>
      </c>
      <c r="AD156">
        <v>1</v>
      </c>
      <c r="AE156">
        <v>115</v>
      </c>
      <c r="AF156">
        <v>46</v>
      </c>
      <c r="AG156">
        <v>0.23333333333333328</v>
      </c>
      <c r="AH156">
        <v>0.69333333333333336</v>
      </c>
      <c r="AI156">
        <v>4.6222222222221752E-3</v>
      </c>
    </row>
    <row r="157" spans="1:35">
      <c r="A157">
        <v>19.66</v>
      </c>
      <c r="B157">
        <v>1</v>
      </c>
      <c r="C157">
        <v>0</v>
      </c>
      <c r="D157">
        <v>1</v>
      </c>
      <c r="E157">
        <v>1</v>
      </c>
      <c r="F157">
        <v>0.53463894595518591</v>
      </c>
      <c r="G157">
        <v>0.53463894595518591</v>
      </c>
      <c r="H157">
        <v>0.46536105404481409</v>
      </c>
      <c r="I157">
        <v>-0.62616362728510777</v>
      </c>
      <c r="J157">
        <v>100</v>
      </c>
      <c r="K157">
        <v>0.87042116472341924</v>
      </c>
      <c r="AB157">
        <v>0.53383253471334702</v>
      </c>
      <c r="AC157">
        <v>1</v>
      </c>
      <c r="AD157">
        <v>1</v>
      </c>
      <c r="AE157">
        <v>116</v>
      </c>
      <c r="AF157">
        <v>47</v>
      </c>
      <c r="AG157">
        <v>0.22666666666666668</v>
      </c>
      <c r="AH157">
        <v>0.68666666666666665</v>
      </c>
      <c r="AI157">
        <v>0</v>
      </c>
    </row>
    <row r="158" spans="1:35">
      <c r="A158">
        <v>19.670000000000002</v>
      </c>
      <c r="B158">
        <v>1</v>
      </c>
      <c r="C158">
        <v>0</v>
      </c>
      <c r="D158">
        <v>1</v>
      </c>
      <c r="E158">
        <v>1</v>
      </c>
      <c r="F158">
        <v>0.53544517616322107</v>
      </c>
      <c r="G158">
        <v>0.53544517616322107</v>
      </c>
      <c r="H158">
        <v>0.46455482383677893</v>
      </c>
      <c r="I158">
        <v>-0.62465677311556467</v>
      </c>
      <c r="J158">
        <v>100</v>
      </c>
      <c r="K158">
        <v>0.86760483522437704</v>
      </c>
      <c r="AB158">
        <v>0.53463894595518591</v>
      </c>
      <c r="AC158">
        <v>0</v>
      </c>
      <c r="AD158">
        <v>1</v>
      </c>
      <c r="AE158">
        <v>116</v>
      </c>
      <c r="AF158">
        <v>48</v>
      </c>
      <c r="AG158">
        <v>0.22666666666666668</v>
      </c>
      <c r="AH158">
        <v>0.67999999999999994</v>
      </c>
      <c r="AI158">
        <v>0</v>
      </c>
    </row>
    <row r="159" spans="1:35">
      <c r="A159">
        <v>19.73</v>
      </c>
      <c r="B159">
        <v>0</v>
      </c>
      <c r="C159">
        <v>1</v>
      </c>
      <c r="D159">
        <v>1</v>
      </c>
      <c r="E159">
        <v>0</v>
      </c>
      <c r="F159">
        <v>0.54027852237054241</v>
      </c>
      <c r="G159">
        <v>0.54027852237054241</v>
      </c>
      <c r="H159">
        <v>0.45972147762945759</v>
      </c>
      <c r="I159">
        <v>-0.77713445629232725</v>
      </c>
      <c r="J159">
        <v>0</v>
      </c>
      <c r="K159">
        <v>1.1752301092315183</v>
      </c>
      <c r="AB159">
        <v>0.53544517616322107</v>
      </c>
      <c r="AC159">
        <v>0</v>
      </c>
      <c r="AD159">
        <v>1</v>
      </c>
      <c r="AE159">
        <v>116</v>
      </c>
      <c r="AF159">
        <v>49</v>
      </c>
      <c r="AG159">
        <v>0.22666666666666668</v>
      </c>
      <c r="AH159">
        <v>0.67333333333333334</v>
      </c>
      <c r="AI159">
        <v>4.4888888888889181E-3</v>
      </c>
    </row>
    <row r="160" spans="1:35">
      <c r="A160">
        <v>19.760000000000002</v>
      </c>
      <c r="B160">
        <v>0</v>
      </c>
      <c r="C160">
        <v>1</v>
      </c>
      <c r="D160">
        <v>1</v>
      </c>
      <c r="E160">
        <v>0</v>
      </c>
      <c r="F160">
        <v>0.54269241452435779</v>
      </c>
      <c r="G160">
        <v>0.54269241452435779</v>
      </c>
      <c r="H160">
        <v>0.45730758547564221</v>
      </c>
      <c r="I160">
        <v>-0.7823990609296938</v>
      </c>
      <c r="J160">
        <v>0</v>
      </c>
      <c r="K160">
        <v>1.186712033127348</v>
      </c>
      <c r="AB160">
        <v>0.54027852237054241</v>
      </c>
      <c r="AC160">
        <v>1</v>
      </c>
      <c r="AD160">
        <v>0</v>
      </c>
      <c r="AE160">
        <v>117</v>
      </c>
      <c r="AF160">
        <v>49</v>
      </c>
      <c r="AG160">
        <v>0.21999999999999997</v>
      </c>
      <c r="AH160">
        <v>0.67333333333333334</v>
      </c>
      <c r="AI160">
        <v>4.4888888888888426E-3</v>
      </c>
    </row>
    <row r="161" spans="1:35">
      <c r="A161">
        <v>19.77</v>
      </c>
      <c r="B161">
        <v>1</v>
      </c>
      <c r="C161">
        <v>0</v>
      </c>
      <c r="D161">
        <v>1</v>
      </c>
      <c r="E161">
        <v>1</v>
      </c>
      <c r="F161">
        <v>0.54349660562504098</v>
      </c>
      <c r="G161">
        <v>0.54349660562504098</v>
      </c>
      <c r="H161">
        <v>0.45650339437495902</v>
      </c>
      <c r="I161">
        <v>-0.60973181784048414</v>
      </c>
      <c r="J161">
        <v>100</v>
      </c>
      <c r="K161">
        <v>0.83993789409220576</v>
      </c>
      <c r="AB161">
        <v>0.54269241452435779</v>
      </c>
      <c r="AC161">
        <v>1</v>
      </c>
      <c r="AD161">
        <v>0</v>
      </c>
      <c r="AE161">
        <v>118</v>
      </c>
      <c r="AF161">
        <v>49</v>
      </c>
      <c r="AG161">
        <v>0.21333333333333337</v>
      </c>
      <c r="AH161">
        <v>0.67333333333333334</v>
      </c>
      <c r="AI161">
        <v>0</v>
      </c>
    </row>
    <row r="162" spans="1:35">
      <c r="A162">
        <v>19.82</v>
      </c>
      <c r="B162">
        <v>1</v>
      </c>
      <c r="C162">
        <v>0</v>
      </c>
      <c r="D162">
        <v>1</v>
      </c>
      <c r="E162">
        <v>1</v>
      </c>
      <c r="F162">
        <v>0.54751407829849486</v>
      </c>
      <c r="G162">
        <v>0.54751407829849486</v>
      </c>
      <c r="H162">
        <v>0.45248592170150514</v>
      </c>
      <c r="I162">
        <v>-0.60236710383486969</v>
      </c>
      <c r="J162">
        <v>100</v>
      </c>
      <c r="K162">
        <v>0.82643705365109887</v>
      </c>
      <c r="AB162">
        <v>0.54349660562504098</v>
      </c>
      <c r="AC162">
        <v>0</v>
      </c>
      <c r="AD162">
        <v>1</v>
      </c>
      <c r="AE162">
        <v>118</v>
      </c>
      <c r="AF162">
        <v>50</v>
      </c>
      <c r="AG162">
        <v>0.21333333333333337</v>
      </c>
      <c r="AH162">
        <v>0.66666666666666674</v>
      </c>
      <c r="AI162">
        <v>0</v>
      </c>
    </row>
    <row r="163" spans="1:35">
      <c r="A163">
        <v>19.829999999999998</v>
      </c>
      <c r="B163">
        <v>1</v>
      </c>
      <c r="C163">
        <v>0</v>
      </c>
      <c r="D163">
        <v>1</v>
      </c>
      <c r="E163">
        <v>1</v>
      </c>
      <c r="F163">
        <v>0.54831684746457932</v>
      </c>
      <c r="G163">
        <v>0.54831684746457932</v>
      </c>
      <c r="H163">
        <v>0.45168315253542068</v>
      </c>
      <c r="I163">
        <v>-0.60090197031688919</v>
      </c>
      <c r="J163">
        <v>100</v>
      </c>
      <c r="K163">
        <v>0.82376303887798918</v>
      </c>
      <c r="AB163">
        <v>0.54751407829849486</v>
      </c>
      <c r="AC163">
        <v>0</v>
      </c>
      <c r="AD163">
        <v>1</v>
      </c>
      <c r="AE163">
        <v>118</v>
      </c>
      <c r="AF163">
        <v>51</v>
      </c>
      <c r="AG163">
        <v>0.21333333333333337</v>
      </c>
      <c r="AH163">
        <v>0.65999999999999992</v>
      </c>
      <c r="AI163">
        <v>0</v>
      </c>
    </row>
    <row r="164" spans="1:35">
      <c r="A164">
        <v>19.86</v>
      </c>
      <c r="B164">
        <v>0</v>
      </c>
      <c r="C164">
        <v>1</v>
      </c>
      <c r="D164">
        <v>1</v>
      </c>
      <c r="E164">
        <v>0</v>
      </c>
      <c r="F164">
        <v>0.55072363038784788</v>
      </c>
      <c r="G164">
        <v>0.55072363038784788</v>
      </c>
      <c r="H164">
        <v>0.44927636961215212</v>
      </c>
      <c r="I164">
        <v>-0.80011705807467504</v>
      </c>
      <c r="J164">
        <v>0</v>
      </c>
      <c r="K164">
        <v>1.2258014612771029</v>
      </c>
      <c r="AB164">
        <v>0.54831684746457932</v>
      </c>
      <c r="AC164">
        <v>0</v>
      </c>
      <c r="AD164">
        <v>1</v>
      </c>
      <c r="AE164">
        <v>118</v>
      </c>
      <c r="AF164">
        <v>52</v>
      </c>
      <c r="AG164">
        <v>0.21333333333333337</v>
      </c>
      <c r="AH164">
        <v>0.65333333333333332</v>
      </c>
      <c r="AI164">
        <v>4.3555555555555838E-3</v>
      </c>
    </row>
    <row r="165" spans="1:35">
      <c r="A165">
        <v>19.940000000000001</v>
      </c>
      <c r="B165">
        <v>0</v>
      </c>
      <c r="C165">
        <v>1</v>
      </c>
      <c r="D165">
        <v>1</v>
      </c>
      <c r="E165">
        <v>0</v>
      </c>
      <c r="F165">
        <v>0.55712981997729061</v>
      </c>
      <c r="G165">
        <v>0.55712981997729061</v>
      </c>
      <c r="H165">
        <v>0.44287018002270939</v>
      </c>
      <c r="I165">
        <v>-0.81447859923656785</v>
      </c>
      <c r="J165">
        <v>0</v>
      </c>
      <c r="K165">
        <v>1.25799804346439</v>
      </c>
      <c r="AB165">
        <v>0.55072363038784788</v>
      </c>
      <c r="AC165">
        <v>1</v>
      </c>
      <c r="AD165">
        <v>0</v>
      </c>
      <c r="AE165">
        <v>119</v>
      </c>
      <c r="AF165">
        <v>52</v>
      </c>
      <c r="AG165">
        <v>0.20666666666666667</v>
      </c>
      <c r="AH165">
        <v>0.65333333333333332</v>
      </c>
      <c r="AI165">
        <v>4.3555555555555838E-3</v>
      </c>
    </row>
    <row r="166" spans="1:35">
      <c r="A166">
        <v>19.96</v>
      </c>
      <c r="B166">
        <v>0</v>
      </c>
      <c r="C166">
        <v>1</v>
      </c>
      <c r="D166">
        <v>1</v>
      </c>
      <c r="E166">
        <v>0</v>
      </c>
      <c r="F166">
        <v>0.55872848731327407</v>
      </c>
      <c r="G166">
        <v>0.55872848731327407</v>
      </c>
      <c r="H166">
        <v>0.44127151268672593</v>
      </c>
      <c r="I166">
        <v>-0.81809491795881506</v>
      </c>
      <c r="J166">
        <v>0</v>
      </c>
      <c r="K166">
        <v>1.2661784666574092</v>
      </c>
      <c r="AB166">
        <v>0.55712981997729061</v>
      </c>
      <c r="AC166">
        <v>1</v>
      </c>
      <c r="AD166">
        <v>0</v>
      </c>
      <c r="AE166">
        <v>120</v>
      </c>
      <c r="AF166">
        <v>52</v>
      </c>
      <c r="AG166">
        <v>0.19999999999999996</v>
      </c>
      <c r="AH166">
        <v>0.65333333333333332</v>
      </c>
      <c r="AI166">
        <v>4.355555555555511E-3</v>
      </c>
    </row>
    <row r="167" spans="1:35">
      <c r="A167">
        <v>19.98</v>
      </c>
      <c r="B167">
        <v>2</v>
      </c>
      <c r="C167">
        <v>0</v>
      </c>
      <c r="D167">
        <v>2</v>
      </c>
      <c r="E167">
        <v>1</v>
      </c>
      <c r="F167">
        <v>0.56032593802163666</v>
      </c>
      <c r="G167">
        <v>1.1206518760432733</v>
      </c>
      <c r="H167">
        <v>0.87934812395672668</v>
      </c>
      <c r="I167">
        <v>-1.1584732647729672</v>
      </c>
      <c r="J167">
        <v>100</v>
      </c>
      <c r="K167">
        <v>1.5693510942246816</v>
      </c>
      <c r="AB167">
        <v>0.55872848731327407</v>
      </c>
      <c r="AC167">
        <v>1</v>
      </c>
      <c r="AD167">
        <v>0</v>
      </c>
      <c r="AE167">
        <v>121</v>
      </c>
      <c r="AF167">
        <v>52</v>
      </c>
      <c r="AG167">
        <v>0.19333333333333336</v>
      </c>
      <c r="AH167">
        <v>0.65333333333333332</v>
      </c>
      <c r="AI167">
        <v>0</v>
      </c>
    </row>
    <row r="168" spans="1:35">
      <c r="A168">
        <v>20.010000000000002</v>
      </c>
      <c r="B168">
        <v>1</v>
      </c>
      <c r="C168">
        <v>0</v>
      </c>
      <c r="D168">
        <v>1</v>
      </c>
      <c r="E168">
        <v>1</v>
      </c>
      <c r="F168">
        <v>0.5627197626531576</v>
      </c>
      <c r="G168">
        <v>0.5627197626531576</v>
      </c>
      <c r="H168">
        <v>0.4372802373468424</v>
      </c>
      <c r="I168">
        <v>-0.5749735320415309</v>
      </c>
      <c r="J168">
        <v>100</v>
      </c>
      <c r="K168">
        <v>0.7770834905195394</v>
      </c>
      <c r="AB168">
        <v>0.56032593802163666</v>
      </c>
      <c r="AC168">
        <v>0</v>
      </c>
      <c r="AD168">
        <v>2</v>
      </c>
      <c r="AE168">
        <v>121</v>
      </c>
      <c r="AF168">
        <v>54</v>
      </c>
      <c r="AG168">
        <v>0.19333333333333336</v>
      </c>
      <c r="AH168">
        <v>0.64</v>
      </c>
      <c r="AI168">
        <v>0</v>
      </c>
    </row>
    <row r="169" spans="1:35">
      <c r="A169">
        <v>20.11</v>
      </c>
      <c r="B169">
        <v>1</v>
      </c>
      <c r="C169">
        <v>0</v>
      </c>
      <c r="D169">
        <v>1</v>
      </c>
      <c r="E169">
        <v>1</v>
      </c>
      <c r="F169">
        <v>0.57067750337672341</v>
      </c>
      <c r="G169">
        <v>0.57067750337672341</v>
      </c>
      <c r="H169">
        <v>0.42932249662327659</v>
      </c>
      <c r="I169">
        <v>-0.56093102156684349</v>
      </c>
      <c r="J169">
        <v>100</v>
      </c>
      <c r="K169">
        <v>0.75230317312835515</v>
      </c>
      <c r="AB169">
        <v>0.5627197626531576</v>
      </c>
      <c r="AC169">
        <v>0</v>
      </c>
      <c r="AD169">
        <v>1</v>
      </c>
      <c r="AE169">
        <v>121</v>
      </c>
      <c r="AF169">
        <v>55</v>
      </c>
      <c r="AG169">
        <v>0.19333333333333336</v>
      </c>
      <c r="AH169">
        <v>0.6333333333333333</v>
      </c>
      <c r="AI169">
        <v>0</v>
      </c>
    </row>
    <row r="170" spans="1:35">
      <c r="A170">
        <v>20.13</v>
      </c>
      <c r="B170">
        <v>1</v>
      </c>
      <c r="C170">
        <v>0</v>
      </c>
      <c r="D170">
        <v>1</v>
      </c>
      <c r="E170">
        <v>1</v>
      </c>
      <c r="F170">
        <v>0.57226481258992734</v>
      </c>
      <c r="G170">
        <v>0.57226481258992734</v>
      </c>
      <c r="H170">
        <v>0.42773518741007266</v>
      </c>
      <c r="I170">
        <v>-0.55815343566152731</v>
      </c>
      <c r="J170">
        <v>100</v>
      </c>
      <c r="K170">
        <v>0.74744275377381708</v>
      </c>
      <c r="AB170">
        <v>0.57067750337672341</v>
      </c>
      <c r="AC170">
        <v>0</v>
      </c>
      <c r="AD170">
        <v>1</v>
      </c>
      <c r="AE170">
        <v>121</v>
      </c>
      <c r="AF170">
        <v>56</v>
      </c>
      <c r="AG170">
        <v>0.19333333333333336</v>
      </c>
      <c r="AH170">
        <v>0.62666666666666671</v>
      </c>
      <c r="AI170">
        <v>0</v>
      </c>
    </row>
    <row r="171" spans="1:35">
      <c r="A171">
        <v>20.18</v>
      </c>
      <c r="B171">
        <v>0</v>
      </c>
      <c r="C171">
        <v>1</v>
      </c>
      <c r="D171">
        <v>1</v>
      </c>
      <c r="E171">
        <v>0</v>
      </c>
      <c r="F171">
        <v>0.57622651497284683</v>
      </c>
      <c r="G171">
        <v>0.57622651497284683</v>
      </c>
      <c r="H171">
        <v>0.42377348502715317</v>
      </c>
      <c r="I171">
        <v>-0.85855619993022658</v>
      </c>
      <c r="J171">
        <v>0</v>
      </c>
      <c r="K171">
        <v>1.3597512240198919</v>
      </c>
      <c r="AB171">
        <v>0.57226481258992734</v>
      </c>
      <c r="AC171">
        <v>0</v>
      </c>
      <c r="AD171">
        <v>1</v>
      </c>
      <c r="AE171">
        <v>121</v>
      </c>
      <c r="AF171">
        <v>57</v>
      </c>
      <c r="AG171">
        <v>0.19333333333333336</v>
      </c>
      <c r="AH171">
        <v>0.62</v>
      </c>
      <c r="AI171">
        <v>4.1333333333333595E-3</v>
      </c>
    </row>
    <row r="172" spans="1:35">
      <c r="A172">
        <v>20.190000000000001</v>
      </c>
      <c r="B172">
        <v>0</v>
      </c>
      <c r="C172">
        <v>1</v>
      </c>
      <c r="D172">
        <v>1</v>
      </c>
      <c r="E172">
        <v>0</v>
      </c>
      <c r="F172">
        <v>0.57701769795139024</v>
      </c>
      <c r="G172">
        <v>0.57701769795139024</v>
      </c>
      <c r="H172">
        <v>0.42298230204860976</v>
      </c>
      <c r="I172">
        <v>-0.86042493993972191</v>
      </c>
      <c r="J172">
        <v>0</v>
      </c>
      <c r="K172">
        <v>1.3641651084613904</v>
      </c>
      <c r="AB172">
        <v>0.57622651497284683</v>
      </c>
      <c r="AC172">
        <v>1</v>
      </c>
      <c r="AD172">
        <v>0</v>
      </c>
      <c r="AE172">
        <v>122</v>
      </c>
      <c r="AF172">
        <v>57</v>
      </c>
      <c r="AG172">
        <v>0.18666666666666665</v>
      </c>
      <c r="AH172">
        <v>0.62</v>
      </c>
      <c r="AI172">
        <v>4.133333333333291E-3</v>
      </c>
    </row>
    <row r="173" spans="1:35">
      <c r="A173">
        <v>20.2</v>
      </c>
      <c r="B173">
        <v>1</v>
      </c>
      <c r="C173">
        <v>0</v>
      </c>
      <c r="D173">
        <v>1</v>
      </c>
      <c r="E173">
        <v>1</v>
      </c>
      <c r="F173">
        <v>0.57780848606709045</v>
      </c>
      <c r="G173">
        <v>0.57780848606709045</v>
      </c>
      <c r="H173">
        <v>0.42219151393290955</v>
      </c>
      <c r="I173">
        <v>-0.54851280419892179</v>
      </c>
      <c r="J173">
        <v>100</v>
      </c>
      <c r="K173">
        <v>0.73067724706952131</v>
      </c>
      <c r="AB173">
        <v>0.57701769795139024</v>
      </c>
      <c r="AC173">
        <v>1</v>
      </c>
      <c r="AD173">
        <v>0</v>
      </c>
      <c r="AE173">
        <v>123</v>
      </c>
      <c r="AF173">
        <v>57</v>
      </c>
      <c r="AG173">
        <v>0.18000000000000005</v>
      </c>
      <c r="AH173">
        <v>0.62</v>
      </c>
      <c r="AI173">
        <v>0</v>
      </c>
    </row>
    <row r="174" spans="1:35">
      <c r="A174">
        <v>20.22</v>
      </c>
      <c r="B174">
        <v>1</v>
      </c>
      <c r="C174">
        <v>0</v>
      </c>
      <c r="D174">
        <v>1</v>
      </c>
      <c r="E174">
        <v>1</v>
      </c>
      <c r="F174">
        <v>0.57938886230128472</v>
      </c>
      <c r="G174">
        <v>0.57938886230128472</v>
      </c>
      <c r="H174">
        <v>0.42061113769871528</v>
      </c>
      <c r="I174">
        <v>-0.54578141664613733</v>
      </c>
      <c r="J174">
        <v>100</v>
      </c>
      <c r="K174">
        <v>0.72595654674493149</v>
      </c>
      <c r="AB174">
        <v>0.57780848606709045</v>
      </c>
      <c r="AC174">
        <v>0</v>
      </c>
      <c r="AD174">
        <v>1</v>
      </c>
      <c r="AE174">
        <v>123</v>
      </c>
      <c r="AF174">
        <v>58</v>
      </c>
      <c r="AG174">
        <v>0.18000000000000005</v>
      </c>
      <c r="AH174">
        <v>0.61333333333333329</v>
      </c>
      <c r="AI174">
        <v>0</v>
      </c>
    </row>
    <row r="175" spans="1:35">
      <c r="A175">
        <v>20.25</v>
      </c>
      <c r="B175">
        <v>2</v>
      </c>
      <c r="C175">
        <v>0</v>
      </c>
      <c r="D175">
        <v>2</v>
      </c>
      <c r="E175">
        <v>1</v>
      </c>
      <c r="F175">
        <v>0.58175636909039075</v>
      </c>
      <c r="G175">
        <v>1.1635127381807815</v>
      </c>
      <c r="H175">
        <v>0.83648726181921851</v>
      </c>
      <c r="I175">
        <v>-1.0834070574051406</v>
      </c>
      <c r="J175">
        <v>100</v>
      </c>
      <c r="K175">
        <v>1.4378652409549275</v>
      </c>
      <c r="AB175">
        <v>0.57938886230128472</v>
      </c>
      <c r="AC175">
        <v>0</v>
      </c>
      <c r="AD175">
        <v>1</v>
      </c>
      <c r="AE175">
        <v>123</v>
      </c>
      <c r="AF175">
        <v>59</v>
      </c>
      <c r="AG175">
        <v>0.18000000000000005</v>
      </c>
      <c r="AH175">
        <v>0.60666666666666669</v>
      </c>
      <c r="AI175">
        <v>0</v>
      </c>
    </row>
    <row r="176" spans="1:35">
      <c r="A176">
        <v>20.260000000000002</v>
      </c>
      <c r="B176">
        <v>1</v>
      </c>
      <c r="C176">
        <v>0</v>
      </c>
      <c r="D176">
        <v>1</v>
      </c>
      <c r="E176">
        <v>1</v>
      </c>
      <c r="F176">
        <v>0.5825447073760941</v>
      </c>
      <c r="G176">
        <v>0.5825447073760941</v>
      </c>
      <c r="H176">
        <v>0.4174552926239059</v>
      </c>
      <c r="I176">
        <v>-0.54034934562723058</v>
      </c>
      <c r="J176">
        <v>100</v>
      </c>
      <c r="K176">
        <v>0.71660644640342519</v>
      </c>
      <c r="AB176">
        <v>0.58175636909039075</v>
      </c>
      <c r="AC176">
        <v>0</v>
      </c>
      <c r="AD176">
        <v>2</v>
      </c>
      <c r="AE176">
        <v>123</v>
      </c>
      <c r="AF176">
        <v>61</v>
      </c>
      <c r="AG176">
        <v>0.18000000000000005</v>
      </c>
      <c r="AH176">
        <v>0.59333333333333327</v>
      </c>
      <c r="AI176">
        <v>0</v>
      </c>
    </row>
    <row r="177" spans="1:35">
      <c r="A177">
        <v>20.28</v>
      </c>
      <c r="B177">
        <v>1</v>
      </c>
      <c r="C177">
        <v>0</v>
      </c>
      <c r="D177">
        <v>1</v>
      </c>
      <c r="E177">
        <v>1</v>
      </c>
      <c r="F177">
        <v>0.58412011514081019</v>
      </c>
      <c r="G177">
        <v>0.58412011514081019</v>
      </c>
      <c r="H177">
        <v>0.41587988485918981</v>
      </c>
      <c r="I177">
        <v>-0.537648640691468</v>
      </c>
      <c r="J177">
        <v>100</v>
      </c>
      <c r="K177">
        <v>0.71197665356711137</v>
      </c>
      <c r="AB177">
        <v>0.5825447073760941</v>
      </c>
      <c r="AC177">
        <v>0</v>
      </c>
      <c r="AD177">
        <v>1</v>
      </c>
      <c r="AE177">
        <v>123</v>
      </c>
      <c r="AF177">
        <v>62</v>
      </c>
      <c r="AG177">
        <v>0.18000000000000005</v>
      </c>
      <c r="AH177">
        <v>0.58666666666666667</v>
      </c>
      <c r="AI177">
        <v>0</v>
      </c>
    </row>
    <row r="178" spans="1:35">
      <c r="A178">
        <v>20.309999999999999</v>
      </c>
      <c r="B178">
        <v>1</v>
      </c>
      <c r="C178">
        <v>0</v>
      </c>
      <c r="D178">
        <v>1</v>
      </c>
      <c r="E178">
        <v>1</v>
      </c>
      <c r="F178">
        <v>0.58647999795708305</v>
      </c>
      <c r="G178">
        <v>0.58647999795708305</v>
      </c>
      <c r="H178">
        <v>0.41352000204291695</v>
      </c>
      <c r="I178">
        <v>-0.5336167155501591</v>
      </c>
      <c r="J178">
        <v>100</v>
      </c>
      <c r="K178">
        <v>0.70508798847932264</v>
      </c>
      <c r="AB178">
        <v>0.58412011514081019</v>
      </c>
      <c r="AC178">
        <v>0</v>
      </c>
      <c r="AD178">
        <v>1</v>
      </c>
      <c r="AE178">
        <v>123</v>
      </c>
      <c r="AF178">
        <v>63</v>
      </c>
      <c r="AG178">
        <v>0.18000000000000005</v>
      </c>
      <c r="AH178">
        <v>0.58000000000000007</v>
      </c>
      <c r="AI178">
        <v>0</v>
      </c>
    </row>
    <row r="179" spans="1:35">
      <c r="A179">
        <v>20.38</v>
      </c>
      <c r="B179">
        <v>1</v>
      </c>
      <c r="C179">
        <v>0</v>
      </c>
      <c r="D179">
        <v>1</v>
      </c>
      <c r="E179">
        <v>1</v>
      </c>
      <c r="F179">
        <v>0.59197079703147215</v>
      </c>
      <c r="G179">
        <v>0.59197079703147215</v>
      </c>
      <c r="H179">
        <v>0.40802920296852785</v>
      </c>
      <c r="I179">
        <v>-0.52429797465359274</v>
      </c>
      <c r="J179">
        <v>100</v>
      </c>
      <c r="K179">
        <v>0.68927251988552896</v>
      </c>
      <c r="AB179">
        <v>0.58647999795708305</v>
      </c>
      <c r="AC179">
        <v>0</v>
      </c>
      <c r="AD179">
        <v>1</v>
      </c>
      <c r="AE179">
        <v>123</v>
      </c>
      <c r="AF179">
        <v>64</v>
      </c>
      <c r="AG179">
        <v>0.18000000000000005</v>
      </c>
      <c r="AH179">
        <v>0.57333333333333325</v>
      </c>
      <c r="AI179">
        <v>0</v>
      </c>
    </row>
    <row r="180" spans="1:35">
      <c r="A180">
        <v>20.39</v>
      </c>
      <c r="B180">
        <v>0</v>
      </c>
      <c r="C180">
        <v>1</v>
      </c>
      <c r="D180">
        <v>1</v>
      </c>
      <c r="E180">
        <v>0</v>
      </c>
      <c r="F180">
        <v>0.59275336000014889</v>
      </c>
      <c r="G180">
        <v>0.59275336000014889</v>
      </c>
      <c r="H180">
        <v>0.40724663999985111</v>
      </c>
      <c r="I180">
        <v>-0.89833628199478854</v>
      </c>
      <c r="J180">
        <v>0</v>
      </c>
      <c r="K180">
        <v>1.4555144273268052</v>
      </c>
      <c r="AB180">
        <v>0.59197079703147215</v>
      </c>
      <c r="AC180">
        <v>0</v>
      </c>
      <c r="AD180">
        <v>1</v>
      </c>
      <c r="AE180">
        <v>123</v>
      </c>
      <c r="AF180">
        <v>65</v>
      </c>
      <c r="AG180">
        <v>0.18000000000000005</v>
      </c>
      <c r="AH180">
        <v>0.56666666666666665</v>
      </c>
      <c r="AI180">
        <v>3.7777777777778022E-3</v>
      </c>
    </row>
    <row r="181" spans="1:35">
      <c r="A181">
        <v>20.52</v>
      </c>
      <c r="B181">
        <v>0</v>
      </c>
      <c r="C181">
        <v>1</v>
      </c>
      <c r="D181">
        <v>1</v>
      </c>
      <c r="E181">
        <v>0</v>
      </c>
      <c r="F181">
        <v>0.60288254848359513</v>
      </c>
      <c r="G181">
        <v>0.60288254848359513</v>
      </c>
      <c r="H181">
        <v>0.39711745151640487</v>
      </c>
      <c r="I181">
        <v>-0.92352319440085762</v>
      </c>
      <c r="J181">
        <v>0</v>
      </c>
      <c r="K181">
        <v>1.5181466998780087</v>
      </c>
      <c r="AB181">
        <v>0.59275336000014889</v>
      </c>
      <c r="AC181">
        <v>1</v>
      </c>
      <c r="AD181">
        <v>0</v>
      </c>
      <c r="AE181">
        <v>124</v>
      </c>
      <c r="AF181">
        <v>65</v>
      </c>
      <c r="AG181">
        <v>0.17333333333333334</v>
      </c>
      <c r="AH181">
        <v>0.56666666666666665</v>
      </c>
      <c r="AI181">
        <v>3.7777777777778022E-3</v>
      </c>
    </row>
    <row r="182" spans="1:35">
      <c r="A182">
        <v>20.68</v>
      </c>
      <c r="B182">
        <v>1</v>
      </c>
      <c r="C182">
        <v>0</v>
      </c>
      <c r="D182">
        <v>1</v>
      </c>
      <c r="E182">
        <v>1</v>
      </c>
      <c r="F182">
        <v>0.61522841958273033</v>
      </c>
      <c r="G182">
        <v>0.61522841958273033</v>
      </c>
      <c r="H182">
        <v>0.38477158041726967</v>
      </c>
      <c r="I182">
        <v>-0.48576166617704947</v>
      </c>
      <c r="J182">
        <v>100</v>
      </c>
      <c r="K182">
        <v>0.62541255925439099</v>
      </c>
      <c r="AB182">
        <v>0.60288254848359513</v>
      </c>
      <c r="AC182">
        <v>1</v>
      </c>
      <c r="AD182">
        <v>0</v>
      </c>
      <c r="AE182">
        <v>125</v>
      </c>
      <c r="AF182">
        <v>65</v>
      </c>
      <c r="AG182">
        <v>0.16666666666666663</v>
      </c>
      <c r="AH182">
        <v>0.56666666666666665</v>
      </c>
      <c r="AI182">
        <v>0</v>
      </c>
    </row>
    <row r="183" spans="1:35">
      <c r="A183">
        <v>20.7</v>
      </c>
      <c r="B183">
        <v>0</v>
      </c>
      <c r="C183">
        <v>1</v>
      </c>
      <c r="D183">
        <v>1</v>
      </c>
      <c r="E183">
        <v>0</v>
      </c>
      <c r="F183">
        <v>0.61676162795185852</v>
      </c>
      <c r="G183">
        <v>0.61676162795185852</v>
      </c>
      <c r="H183">
        <v>0.38323837204814148</v>
      </c>
      <c r="I183">
        <v>-0.95909810207368473</v>
      </c>
      <c r="J183">
        <v>0</v>
      </c>
      <c r="K183">
        <v>1.609342051673214</v>
      </c>
      <c r="AB183">
        <v>0.61522841958273033</v>
      </c>
      <c r="AC183">
        <v>0</v>
      </c>
      <c r="AD183">
        <v>1</v>
      </c>
      <c r="AE183">
        <v>125</v>
      </c>
      <c r="AF183">
        <v>66</v>
      </c>
      <c r="AG183">
        <v>0.16666666666666663</v>
      </c>
      <c r="AH183">
        <v>0.56000000000000005</v>
      </c>
      <c r="AI183">
        <v>3.7333333333332956E-3</v>
      </c>
    </row>
    <row r="184" spans="1:35">
      <c r="A184">
        <v>20.74</v>
      </c>
      <c r="B184">
        <v>1</v>
      </c>
      <c r="C184">
        <v>0</v>
      </c>
      <c r="D184">
        <v>1</v>
      </c>
      <c r="E184">
        <v>1</v>
      </c>
      <c r="F184">
        <v>0.61982106105379242</v>
      </c>
      <c r="G184">
        <v>0.61982106105379242</v>
      </c>
      <c r="H184">
        <v>0.38017893894620758</v>
      </c>
      <c r="I184">
        <v>-0.47832445380278898</v>
      </c>
      <c r="J184">
        <v>100</v>
      </c>
      <c r="K184">
        <v>0.61336886213553976</v>
      </c>
      <c r="AB184">
        <v>0.61676162795185852</v>
      </c>
      <c r="AC184">
        <v>1</v>
      </c>
      <c r="AD184">
        <v>0</v>
      </c>
      <c r="AE184">
        <v>126</v>
      </c>
      <c r="AF184">
        <v>66</v>
      </c>
      <c r="AG184">
        <v>0.16000000000000003</v>
      </c>
      <c r="AH184">
        <v>0.56000000000000005</v>
      </c>
      <c r="AI184">
        <v>0</v>
      </c>
    </row>
    <row r="185" spans="1:35">
      <c r="A185">
        <v>20.76</v>
      </c>
      <c r="B185">
        <v>0</v>
      </c>
      <c r="C185">
        <v>2</v>
      </c>
      <c r="D185">
        <v>2</v>
      </c>
      <c r="E185">
        <v>0</v>
      </c>
      <c r="F185">
        <v>0.62134723231204436</v>
      </c>
      <c r="G185">
        <v>1.2426944646240887</v>
      </c>
      <c r="H185">
        <v>0.75730553537591128</v>
      </c>
      <c r="I185">
        <v>-1.9422713481844196</v>
      </c>
      <c r="J185">
        <v>0</v>
      </c>
      <c r="K185">
        <v>3.2818840126587485</v>
      </c>
      <c r="AB185">
        <v>0.61982106105379242</v>
      </c>
      <c r="AC185">
        <v>0</v>
      </c>
      <c r="AD185">
        <v>1</v>
      </c>
      <c r="AE185">
        <v>126</v>
      </c>
      <c r="AF185">
        <v>67</v>
      </c>
      <c r="AG185">
        <v>0.16000000000000003</v>
      </c>
      <c r="AH185">
        <v>0.55333333333333334</v>
      </c>
      <c r="AI185">
        <v>7.3777777777778251E-3</v>
      </c>
    </row>
    <row r="186" spans="1:35">
      <c r="A186">
        <v>20.78</v>
      </c>
      <c r="B186">
        <v>0</v>
      </c>
      <c r="C186">
        <v>1</v>
      </c>
      <c r="D186">
        <v>1</v>
      </c>
      <c r="E186">
        <v>0</v>
      </c>
      <c r="F186">
        <v>0.62287100469464873</v>
      </c>
      <c r="G186">
        <v>0.62287100469464873</v>
      </c>
      <c r="H186">
        <v>0.37712899530535127</v>
      </c>
      <c r="I186">
        <v>-0.97516798744474009</v>
      </c>
      <c r="J186">
        <v>0</v>
      </c>
      <c r="K186">
        <v>1.6516126111977329</v>
      </c>
      <c r="AB186">
        <v>0.62134723231204436</v>
      </c>
      <c r="AC186">
        <v>2</v>
      </c>
      <c r="AD186">
        <v>0</v>
      </c>
      <c r="AE186">
        <v>128</v>
      </c>
      <c r="AF186">
        <v>67</v>
      </c>
      <c r="AG186">
        <v>0.14666666666666661</v>
      </c>
      <c r="AH186">
        <v>0.55333333333333334</v>
      </c>
      <c r="AI186">
        <v>3.6888888888888514E-3</v>
      </c>
    </row>
    <row r="187" spans="1:35">
      <c r="A187">
        <v>20.82</v>
      </c>
      <c r="B187">
        <v>1</v>
      </c>
      <c r="C187">
        <v>0</v>
      </c>
      <c r="D187">
        <v>1</v>
      </c>
      <c r="E187">
        <v>1</v>
      </c>
      <c r="F187">
        <v>0.62591124789388342</v>
      </c>
      <c r="G187">
        <v>0.62591124789388342</v>
      </c>
      <c r="H187">
        <v>0.37408875210611658</v>
      </c>
      <c r="I187">
        <v>-0.46854669446062319</v>
      </c>
      <c r="J187">
        <v>100</v>
      </c>
      <c r="K187">
        <v>0.59767060164660812</v>
      </c>
      <c r="AB187">
        <v>0.62287100469464873</v>
      </c>
      <c r="AC187">
        <v>1</v>
      </c>
      <c r="AD187">
        <v>0</v>
      </c>
      <c r="AE187">
        <v>129</v>
      </c>
      <c r="AF187">
        <v>67</v>
      </c>
      <c r="AG187">
        <v>0.14000000000000001</v>
      </c>
      <c r="AH187">
        <v>0.55333333333333334</v>
      </c>
      <c r="AI187">
        <v>0</v>
      </c>
    </row>
    <row r="188" spans="1:35">
      <c r="A188">
        <v>20.83</v>
      </c>
      <c r="B188">
        <v>1</v>
      </c>
      <c r="C188">
        <v>0</v>
      </c>
      <c r="D188">
        <v>1</v>
      </c>
      <c r="E188">
        <v>1</v>
      </c>
      <c r="F188">
        <v>0.6266697685569923</v>
      </c>
      <c r="G188">
        <v>0.6266697685569923</v>
      </c>
      <c r="H188">
        <v>0.3733302314430077</v>
      </c>
      <c r="I188">
        <v>-0.4673355620135145</v>
      </c>
      <c r="J188">
        <v>100</v>
      </c>
      <c r="K188">
        <v>0.59573678223326532</v>
      </c>
      <c r="AB188">
        <v>0.62591124789388342</v>
      </c>
      <c r="AC188">
        <v>0</v>
      </c>
      <c r="AD188">
        <v>1</v>
      </c>
      <c r="AE188">
        <v>129</v>
      </c>
      <c r="AF188">
        <v>68</v>
      </c>
      <c r="AG188">
        <v>0.14000000000000001</v>
      </c>
      <c r="AH188">
        <v>0.54666666666666663</v>
      </c>
      <c r="AI188">
        <v>0</v>
      </c>
    </row>
    <row r="189" spans="1:35">
      <c r="A189">
        <v>20.97</v>
      </c>
      <c r="B189">
        <v>0</v>
      </c>
      <c r="C189">
        <v>1</v>
      </c>
      <c r="D189">
        <v>1</v>
      </c>
      <c r="E189">
        <v>0</v>
      </c>
      <c r="F189">
        <v>0.63722224999067545</v>
      </c>
      <c r="G189">
        <v>0.63722224999067545</v>
      </c>
      <c r="H189">
        <v>0.36277775000932455</v>
      </c>
      <c r="I189">
        <v>-1.0139648911518031</v>
      </c>
      <c r="J189">
        <v>0</v>
      </c>
      <c r="K189">
        <v>1.7565086336587532</v>
      </c>
      <c r="AB189">
        <v>0.6266697685569923</v>
      </c>
      <c r="AC189">
        <v>0</v>
      </c>
      <c r="AD189">
        <v>1</v>
      </c>
      <c r="AE189">
        <v>129</v>
      </c>
      <c r="AF189">
        <v>69</v>
      </c>
      <c r="AG189">
        <v>0.14000000000000001</v>
      </c>
      <c r="AH189">
        <v>0.54</v>
      </c>
      <c r="AI189">
        <v>3.6000000000000233E-3</v>
      </c>
    </row>
    <row r="190" spans="1:35">
      <c r="A190">
        <v>20.98</v>
      </c>
      <c r="B190">
        <v>0</v>
      </c>
      <c r="C190">
        <v>1</v>
      </c>
      <c r="D190">
        <v>1</v>
      </c>
      <c r="E190">
        <v>0</v>
      </c>
      <c r="F190">
        <v>0.63797110143394442</v>
      </c>
      <c r="G190">
        <v>0.63797110143394442</v>
      </c>
      <c r="H190">
        <v>0.36202889856605558</v>
      </c>
      <c r="I190">
        <v>-1.0160312400496629</v>
      </c>
      <c r="J190">
        <v>0</v>
      </c>
      <c r="K190">
        <v>1.7622104311585518</v>
      </c>
      <c r="AB190">
        <v>0.63722224999067545</v>
      </c>
      <c r="AC190">
        <v>1</v>
      </c>
      <c r="AD190">
        <v>0</v>
      </c>
      <c r="AE190">
        <v>130</v>
      </c>
      <c r="AF190">
        <v>69</v>
      </c>
      <c r="AG190">
        <v>0.1333333333333333</v>
      </c>
      <c r="AH190">
        <v>0.54</v>
      </c>
      <c r="AI190">
        <v>3.5999999999999635E-3</v>
      </c>
    </row>
    <row r="191" spans="1:35">
      <c r="A191">
        <v>20.99</v>
      </c>
      <c r="B191">
        <v>1</v>
      </c>
      <c r="C191">
        <v>0</v>
      </c>
      <c r="D191">
        <v>1</v>
      </c>
      <c r="E191">
        <v>1</v>
      </c>
      <c r="F191">
        <v>0.63871928349087992</v>
      </c>
      <c r="G191">
        <v>0.63871928349087992</v>
      </c>
      <c r="H191">
        <v>0.36128071650912008</v>
      </c>
      <c r="I191">
        <v>-0.44829022708880006</v>
      </c>
      <c r="J191">
        <v>100</v>
      </c>
      <c r="K191">
        <v>0.56563301883507133</v>
      </c>
      <c r="AB191">
        <v>0.63797110143394442</v>
      </c>
      <c r="AC191">
        <v>1</v>
      </c>
      <c r="AD191">
        <v>0</v>
      </c>
      <c r="AE191">
        <v>131</v>
      </c>
      <c r="AF191">
        <v>69</v>
      </c>
      <c r="AG191">
        <v>0.12666666666666671</v>
      </c>
      <c r="AH191">
        <v>0.54</v>
      </c>
      <c r="AI191">
        <v>0</v>
      </c>
    </row>
    <row r="192" spans="1:35">
      <c r="A192">
        <v>21.01</v>
      </c>
      <c r="B192">
        <v>0</v>
      </c>
      <c r="C192">
        <v>1</v>
      </c>
      <c r="D192">
        <v>1</v>
      </c>
      <c r="E192">
        <v>0</v>
      </c>
      <c r="F192">
        <v>0.64021362735151399</v>
      </c>
      <c r="G192">
        <v>0.64021362735151399</v>
      </c>
      <c r="H192">
        <v>0.35978637264848601</v>
      </c>
      <c r="I192">
        <v>-1.0222448329787313</v>
      </c>
      <c r="J192">
        <v>0</v>
      </c>
      <c r="K192">
        <v>1.7794271157040391</v>
      </c>
      <c r="AB192">
        <v>0.63871928349087992</v>
      </c>
      <c r="AC192">
        <v>0</v>
      </c>
      <c r="AD192">
        <v>1</v>
      </c>
      <c r="AE192">
        <v>131</v>
      </c>
      <c r="AF192">
        <v>70</v>
      </c>
      <c r="AG192">
        <v>0.12666666666666671</v>
      </c>
      <c r="AH192">
        <v>0.53333333333333333</v>
      </c>
      <c r="AI192">
        <v>3.5555555555555783E-3</v>
      </c>
    </row>
    <row r="193" spans="1:35">
      <c r="A193">
        <v>21.25</v>
      </c>
      <c r="B193">
        <v>1</v>
      </c>
      <c r="C193">
        <v>1</v>
      </c>
      <c r="D193">
        <v>2</v>
      </c>
      <c r="E193">
        <v>0.5</v>
      </c>
      <c r="F193">
        <v>0.65792740635418745</v>
      </c>
      <c r="G193">
        <v>1.3158548127083749</v>
      </c>
      <c r="H193">
        <v>0.6841451872916251</v>
      </c>
      <c r="I193">
        <v>-1.4913929807544108</v>
      </c>
      <c r="J193">
        <v>50</v>
      </c>
      <c r="K193">
        <v>0.22164030726325251</v>
      </c>
      <c r="AB193">
        <v>0.64021362735151399</v>
      </c>
      <c r="AC193">
        <v>1</v>
      </c>
      <c r="AD193">
        <v>0</v>
      </c>
      <c r="AE193">
        <v>132</v>
      </c>
      <c r="AF193">
        <v>70</v>
      </c>
      <c r="AG193">
        <v>0.12</v>
      </c>
      <c r="AH193">
        <v>0.53333333333333333</v>
      </c>
      <c r="AI193">
        <v>3.5555555555555783E-3</v>
      </c>
    </row>
    <row r="194" spans="1:35">
      <c r="A194">
        <v>21.26</v>
      </c>
      <c r="B194">
        <v>0</v>
      </c>
      <c r="C194">
        <v>1</v>
      </c>
      <c r="D194">
        <v>1</v>
      </c>
      <c r="E194">
        <v>0</v>
      </c>
      <c r="F194">
        <v>0.65865641256190888</v>
      </c>
      <c r="G194">
        <v>0.65865641256190888</v>
      </c>
      <c r="H194">
        <v>0.34134358743809112</v>
      </c>
      <c r="I194">
        <v>-1.0748657211794925</v>
      </c>
      <c r="J194">
        <v>0</v>
      </c>
      <c r="K194">
        <v>1.9295994909568011</v>
      </c>
      <c r="AB194">
        <v>0.65792740635418745</v>
      </c>
      <c r="AC194">
        <v>1</v>
      </c>
      <c r="AD194">
        <v>1</v>
      </c>
      <c r="AE194">
        <v>133</v>
      </c>
      <c r="AF194">
        <v>71</v>
      </c>
      <c r="AG194">
        <v>0.11333333333333329</v>
      </c>
      <c r="AH194">
        <v>0.52666666666666662</v>
      </c>
      <c r="AI194">
        <v>3.5111111111110751E-3</v>
      </c>
    </row>
    <row r="195" spans="1:35">
      <c r="A195">
        <v>21.31</v>
      </c>
      <c r="B195">
        <v>1</v>
      </c>
      <c r="C195">
        <v>0</v>
      </c>
      <c r="D195">
        <v>1</v>
      </c>
      <c r="E195">
        <v>1</v>
      </c>
      <c r="F195">
        <v>0.6622901510991136</v>
      </c>
      <c r="G195">
        <v>0.6622901510991136</v>
      </c>
      <c r="H195">
        <v>0.3377098489008864</v>
      </c>
      <c r="I195">
        <v>-0.41205152435654741</v>
      </c>
      <c r="J195">
        <v>100</v>
      </c>
      <c r="K195">
        <v>0.50991223158072774</v>
      </c>
      <c r="AB195">
        <v>0.65865641256190888</v>
      </c>
      <c r="AC195">
        <v>1</v>
      </c>
      <c r="AD195">
        <v>0</v>
      </c>
      <c r="AE195">
        <v>134</v>
      </c>
      <c r="AF195">
        <v>71</v>
      </c>
      <c r="AG195">
        <v>0.10666666666666669</v>
      </c>
      <c r="AH195">
        <v>0.52666666666666662</v>
      </c>
      <c r="AI195">
        <v>0</v>
      </c>
    </row>
    <row r="196" spans="1:35">
      <c r="A196">
        <v>21.35</v>
      </c>
      <c r="B196">
        <v>1</v>
      </c>
      <c r="C196">
        <v>0</v>
      </c>
      <c r="D196">
        <v>1</v>
      </c>
      <c r="E196">
        <v>1</v>
      </c>
      <c r="F196">
        <v>0.66518343330681273</v>
      </c>
      <c r="G196">
        <v>0.66518343330681273</v>
      </c>
      <c r="H196">
        <v>0.33481656669318727</v>
      </c>
      <c r="I196">
        <v>-0.40769243680390266</v>
      </c>
      <c r="J196">
        <v>100</v>
      </c>
      <c r="K196">
        <v>0.50334471655242607</v>
      </c>
      <c r="AB196">
        <v>0.6622901510991136</v>
      </c>
      <c r="AC196">
        <v>0</v>
      </c>
      <c r="AD196">
        <v>1</v>
      </c>
      <c r="AE196">
        <v>134</v>
      </c>
      <c r="AF196">
        <v>72</v>
      </c>
      <c r="AG196">
        <v>0.10666666666666669</v>
      </c>
      <c r="AH196">
        <v>0.52</v>
      </c>
      <c r="AI196">
        <v>0</v>
      </c>
    </row>
    <row r="197" spans="1:35">
      <c r="A197">
        <v>21.38</v>
      </c>
      <c r="B197">
        <v>1</v>
      </c>
      <c r="C197">
        <v>0</v>
      </c>
      <c r="D197">
        <v>1</v>
      </c>
      <c r="E197">
        <v>1</v>
      </c>
      <c r="F197">
        <v>0.6673452897727703</v>
      </c>
      <c r="G197">
        <v>0.6673452897727703</v>
      </c>
      <c r="H197">
        <v>0.3326547102272297</v>
      </c>
      <c r="I197">
        <v>-0.4044476911931707</v>
      </c>
      <c r="J197">
        <v>100</v>
      </c>
      <c r="K197">
        <v>0.49847465071716912</v>
      </c>
      <c r="AB197">
        <v>0.66518343330681273</v>
      </c>
      <c r="AC197">
        <v>0</v>
      </c>
      <c r="AD197">
        <v>1</v>
      </c>
      <c r="AE197">
        <v>134</v>
      </c>
      <c r="AF197">
        <v>73</v>
      </c>
      <c r="AG197">
        <v>0.10666666666666669</v>
      </c>
      <c r="AH197">
        <v>0.51333333333333331</v>
      </c>
      <c r="AI197">
        <v>0</v>
      </c>
    </row>
    <row r="198" spans="1:35">
      <c r="A198">
        <v>21.41</v>
      </c>
      <c r="B198">
        <v>0</v>
      </c>
      <c r="C198">
        <v>1</v>
      </c>
      <c r="D198">
        <v>1</v>
      </c>
      <c r="E198">
        <v>0</v>
      </c>
      <c r="F198">
        <v>0.66950012296291395</v>
      </c>
      <c r="G198">
        <v>0.66950012296291395</v>
      </c>
      <c r="H198">
        <v>0.33049987703708605</v>
      </c>
      <c r="I198">
        <v>-1.1071489917416422</v>
      </c>
      <c r="J198">
        <v>0</v>
      </c>
      <c r="K198">
        <v>2.0257197338920281</v>
      </c>
      <c r="AB198">
        <v>0.6673452897727703</v>
      </c>
      <c r="AC198">
        <v>0</v>
      </c>
      <c r="AD198">
        <v>1</v>
      </c>
      <c r="AE198">
        <v>134</v>
      </c>
      <c r="AF198">
        <v>74</v>
      </c>
      <c r="AG198">
        <v>0.10666666666666669</v>
      </c>
      <c r="AH198">
        <v>0.5066666666666666</v>
      </c>
      <c r="AI198">
        <v>3.377777777777799E-3</v>
      </c>
    </row>
    <row r="199" spans="1:35">
      <c r="A199">
        <v>21.46</v>
      </c>
      <c r="B199">
        <v>2</v>
      </c>
      <c r="C199">
        <v>0</v>
      </c>
      <c r="D199">
        <v>2</v>
      </c>
      <c r="E199">
        <v>1</v>
      </c>
      <c r="F199">
        <v>0.67307572237982827</v>
      </c>
      <c r="G199">
        <v>1.3461514447596565</v>
      </c>
      <c r="H199">
        <v>0.65384855524034347</v>
      </c>
      <c r="I199">
        <v>-0.79179488197286274</v>
      </c>
      <c r="J199">
        <v>100</v>
      </c>
      <c r="K199">
        <v>0.97143387214814059</v>
      </c>
      <c r="AB199">
        <v>0.66950012296291395</v>
      </c>
      <c r="AC199">
        <v>1</v>
      </c>
      <c r="AD199">
        <v>0</v>
      </c>
      <c r="AE199">
        <v>135</v>
      </c>
      <c r="AF199">
        <v>74</v>
      </c>
      <c r="AG199">
        <v>9.9999999999999978E-2</v>
      </c>
      <c r="AH199">
        <v>0.5066666666666666</v>
      </c>
      <c r="AI199">
        <v>0</v>
      </c>
    </row>
    <row r="200" spans="1:35">
      <c r="A200">
        <v>21.53</v>
      </c>
      <c r="B200">
        <v>1</v>
      </c>
      <c r="C200">
        <v>1</v>
      </c>
      <c r="D200">
        <v>2</v>
      </c>
      <c r="E200">
        <v>0.5</v>
      </c>
      <c r="F200">
        <v>0.67804789609379101</v>
      </c>
      <c r="G200">
        <v>1.356095792187582</v>
      </c>
      <c r="H200">
        <v>0.64390420781241797</v>
      </c>
      <c r="I200">
        <v>-1.5218898404650227</v>
      </c>
      <c r="J200">
        <v>50</v>
      </c>
      <c r="K200">
        <v>0.29043707066061475</v>
      </c>
      <c r="AB200">
        <v>0.67307572237982827</v>
      </c>
      <c r="AC200">
        <v>0</v>
      </c>
      <c r="AD200">
        <v>2</v>
      </c>
      <c r="AE200">
        <v>135</v>
      </c>
      <c r="AF200">
        <v>76</v>
      </c>
      <c r="AG200">
        <v>9.9999999999999978E-2</v>
      </c>
      <c r="AH200">
        <v>0.49333333333333329</v>
      </c>
      <c r="AI200">
        <v>3.2888888888888551E-3</v>
      </c>
    </row>
    <row r="201" spans="1:35">
      <c r="A201">
        <v>21.54</v>
      </c>
      <c r="B201">
        <v>1</v>
      </c>
      <c r="C201">
        <v>0</v>
      </c>
      <c r="D201">
        <v>1</v>
      </c>
      <c r="E201">
        <v>1</v>
      </c>
      <c r="F201">
        <v>0.67875495940848352</v>
      </c>
      <c r="G201">
        <v>0.67875495940848352</v>
      </c>
      <c r="H201">
        <v>0.32124504059151648</v>
      </c>
      <c r="I201">
        <v>-0.38749510108152013</v>
      </c>
      <c r="J201">
        <v>100</v>
      </c>
      <c r="K201">
        <v>0.47328573609461771</v>
      </c>
      <c r="AB201">
        <v>0.67804789609379101</v>
      </c>
      <c r="AC201">
        <v>1</v>
      </c>
      <c r="AD201">
        <v>1</v>
      </c>
      <c r="AE201">
        <v>136</v>
      </c>
      <c r="AF201">
        <v>77</v>
      </c>
      <c r="AG201">
        <v>9.3333333333333379E-2</v>
      </c>
      <c r="AH201">
        <v>0.48666666666666669</v>
      </c>
      <c r="AI201">
        <v>0</v>
      </c>
    </row>
    <row r="202" spans="1:35">
      <c r="A202">
        <v>21.56</v>
      </c>
      <c r="B202">
        <v>1</v>
      </c>
      <c r="C202">
        <v>0</v>
      </c>
      <c r="D202">
        <v>1</v>
      </c>
      <c r="E202">
        <v>1</v>
      </c>
      <c r="F202">
        <v>0.68016662750247847</v>
      </c>
      <c r="G202">
        <v>0.68016662750247847</v>
      </c>
      <c r="H202">
        <v>0.31983337249752153</v>
      </c>
      <c r="I202">
        <v>-0.38541747038466961</v>
      </c>
      <c r="J202">
        <v>100</v>
      </c>
      <c r="K202">
        <v>0.47022796997836547</v>
      </c>
      <c r="AB202">
        <v>0.67875495940848352</v>
      </c>
      <c r="AC202">
        <v>0</v>
      </c>
      <c r="AD202">
        <v>1</v>
      </c>
      <c r="AE202">
        <v>136</v>
      </c>
      <c r="AF202">
        <v>78</v>
      </c>
      <c r="AG202">
        <v>9.3333333333333379E-2</v>
      </c>
      <c r="AH202">
        <v>0.48</v>
      </c>
      <c r="AI202">
        <v>0</v>
      </c>
    </row>
    <row r="203" spans="1:35">
      <c r="A203">
        <v>21.58</v>
      </c>
      <c r="B203">
        <v>1</v>
      </c>
      <c r="C203">
        <v>0</v>
      </c>
      <c r="D203">
        <v>1</v>
      </c>
      <c r="E203">
        <v>1</v>
      </c>
      <c r="F203">
        <v>0.68157500241149105</v>
      </c>
      <c r="G203">
        <v>0.68157500241149105</v>
      </c>
      <c r="H203">
        <v>0.31842499758850895</v>
      </c>
      <c r="I203">
        <v>-0.3833489790053406</v>
      </c>
      <c r="J203">
        <v>100</v>
      </c>
      <c r="K203">
        <v>0.46718995922955586</v>
      </c>
      <c r="AB203">
        <v>0.68016662750247847</v>
      </c>
      <c r="AC203">
        <v>0</v>
      </c>
      <c r="AD203">
        <v>1</v>
      </c>
      <c r="AE203">
        <v>136</v>
      </c>
      <c r="AF203">
        <v>79</v>
      </c>
      <c r="AG203">
        <v>9.3333333333333379E-2</v>
      </c>
      <c r="AH203">
        <v>0.47333333333333338</v>
      </c>
      <c r="AI203">
        <v>0</v>
      </c>
    </row>
    <row r="204" spans="1:35">
      <c r="A204">
        <v>21.59</v>
      </c>
      <c r="B204">
        <v>2</v>
      </c>
      <c r="C204">
        <v>0</v>
      </c>
      <c r="D204">
        <v>2</v>
      </c>
      <c r="E204">
        <v>1</v>
      </c>
      <c r="F204">
        <v>0.68227794929717811</v>
      </c>
      <c r="G204">
        <v>1.3645558985943562</v>
      </c>
      <c r="H204">
        <v>0.63544410140564378</v>
      </c>
      <c r="I204">
        <v>-0.76463630775123825</v>
      </c>
      <c r="J204">
        <v>100</v>
      </c>
      <c r="K204">
        <v>0.93135664440016219</v>
      </c>
      <c r="AB204">
        <v>0.68157500241149105</v>
      </c>
      <c r="AC204">
        <v>0</v>
      </c>
      <c r="AD204">
        <v>1</v>
      </c>
      <c r="AE204">
        <v>136</v>
      </c>
      <c r="AF204">
        <v>80</v>
      </c>
      <c r="AG204">
        <v>9.3333333333333379E-2</v>
      </c>
      <c r="AH204">
        <v>0.46666666666666667</v>
      </c>
      <c r="AI204">
        <v>0</v>
      </c>
    </row>
    <row r="205" spans="1:35">
      <c r="A205">
        <v>21.6</v>
      </c>
      <c r="B205">
        <v>0</v>
      </c>
      <c r="C205">
        <v>1</v>
      </c>
      <c r="D205">
        <v>1</v>
      </c>
      <c r="E205">
        <v>0</v>
      </c>
      <c r="F205">
        <v>0.68298006616516227</v>
      </c>
      <c r="G205">
        <v>0.68298006616516227</v>
      </c>
      <c r="H205">
        <v>0.31701993383483773</v>
      </c>
      <c r="I205">
        <v>-1.1487906243221537</v>
      </c>
      <c r="J205">
        <v>0</v>
      </c>
      <c r="K205">
        <v>2.15437577663802</v>
      </c>
      <c r="AB205">
        <v>0.68227794929717811</v>
      </c>
      <c r="AC205">
        <v>0</v>
      </c>
      <c r="AD205">
        <v>2</v>
      </c>
      <c r="AE205">
        <v>136</v>
      </c>
      <c r="AF205">
        <v>82</v>
      </c>
      <c r="AG205">
        <v>9.3333333333333379E-2</v>
      </c>
      <c r="AH205">
        <v>0.45333333333333337</v>
      </c>
      <c r="AI205">
        <v>3.0222222222222421E-3</v>
      </c>
    </row>
    <row r="206" spans="1:35">
      <c r="A206">
        <v>21.72</v>
      </c>
      <c r="B206">
        <v>1</v>
      </c>
      <c r="C206">
        <v>0</v>
      </c>
      <c r="D206">
        <v>1</v>
      </c>
      <c r="E206">
        <v>1</v>
      </c>
      <c r="F206">
        <v>0.69133993624529089</v>
      </c>
      <c r="G206">
        <v>0.69133993624529089</v>
      </c>
      <c r="H206">
        <v>0.30866006375470911</v>
      </c>
      <c r="I206">
        <v>-0.36912362792476794</v>
      </c>
      <c r="J206">
        <v>100</v>
      </c>
      <c r="K206">
        <v>0.44646641626268635</v>
      </c>
      <c r="AB206">
        <v>0.68298006616516227</v>
      </c>
      <c r="AC206">
        <v>1</v>
      </c>
      <c r="AD206">
        <v>0</v>
      </c>
      <c r="AE206">
        <v>137</v>
      </c>
      <c r="AF206">
        <v>82</v>
      </c>
      <c r="AG206">
        <v>8.666666666666667E-2</v>
      </c>
      <c r="AH206">
        <v>0.45333333333333337</v>
      </c>
      <c r="AI206">
        <v>0</v>
      </c>
    </row>
    <row r="207" spans="1:35">
      <c r="A207">
        <v>21.8</v>
      </c>
      <c r="B207">
        <v>0</v>
      </c>
      <c r="C207">
        <v>1</v>
      </c>
      <c r="D207">
        <v>1</v>
      </c>
      <c r="E207">
        <v>0</v>
      </c>
      <c r="F207">
        <v>0.69684479663534882</v>
      </c>
      <c r="G207">
        <v>0.69684479663534882</v>
      </c>
      <c r="H207">
        <v>0.30315520336465118</v>
      </c>
      <c r="I207">
        <v>-1.1935103822882616</v>
      </c>
      <c r="J207">
        <v>0</v>
      </c>
      <c r="K207">
        <v>2.2986403957485333</v>
      </c>
      <c r="AB207">
        <v>0.69133993624529089</v>
      </c>
      <c r="AC207">
        <v>0</v>
      </c>
      <c r="AD207">
        <v>1</v>
      </c>
      <c r="AE207">
        <v>137</v>
      </c>
      <c r="AF207">
        <v>83</v>
      </c>
      <c r="AG207">
        <v>8.666666666666667E-2</v>
      </c>
      <c r="AH207">
        <v>0.44666666666666666</v>
      </c>
      <c r="AI207">
        <v>2.9777777777777971E-3</v>
      </c>
    </row>
    <row r="208" spans="1:35">
      <c r="A208">
        <v>21.81</v>
      </c>
      <c r="B208">
        <v>1</v>
      </c>
      <c r="C208">
        <v>0</v>
      </c>
      <c r="D208">
        <v>1</v>
      </c>
      <c r="E208">
        <v>1</v>
      </c>
      <c r="F208">
        <v>0.69752899386736134</v>
      </c>
      <c r="G208">
        <v>0.69752899386736134</v>
      </c>
      <c r="H208">
        <v>0.30247100613263866</v>
      </c>
      <c r="I208">
        <v>-0.36021119788193451</v>
      </c>
      <c r="J208">
        <v>100</v>
      </c>
      <c r="K208">
        <v>0.43363216266556376</v>
      </c>
      <c r="AB208">
        <v>0.69684479663534882</v>
      </c>
      <c r="AC208">
        <v>1</v>
      </c>
      <c r="AD208">
        <v>0</v>
      </c>
      <c r="AE208">
        <v>138</v>
      </c>
      <c r="AF208">
        <v>83</v>
      </c>
      <c r="AG208">
        <v>7.999999999999996E-2</v>
      </c>
      <c r="AH208">
        <v>0.44666666666666666</v>
      </c>
      <c r="AI208">
        <v>0</v>
      </c>
    </row>
    <row r="209" spans="1:35">
      <c r="A209">
        <v>21.82</v>
      </c>
      <c r="B209">
        <v>1</v>
      </c>
      <c r="C209">
        <v>0</v>
      </c>
      <c r="D209">
        <v>1</v>
      </c>
      <c r="E209">
        <v>1</v>
      </c>
      <c r="F209">
        <v>0.69821231566938025</v>
      </c>
      <c r="G209">
        <v>0.69821231566938025</v>
      </c>
      <c r="H209">
        <v>0.30178768433061975</v>
      </c>
      <c r="I209">
        <v>-0.3592320452955004</v>
      </c>
      <c r="J209">
        <v>100</v>
      </c>
      <c r="K209">
        <v>0.43222910504134282</v>
      </c>
      <c r="AB209">
        <v>0.69752899386736134</v>
      </c>
      <c r="AC209">
        <v>0</v>
      </c>
      <c r="AD209">
        <v>1</v>
      </c>
      <c r="AE209">
        <v>138</v>
      </c>
      <c r="AF209">
        <v>84</v>
      </c>
      <c r="AG209">
        <v>7.999999999999996E-2</v>
      </c>
      <c r="AH209">
        <v>0.43999999999999995</v>
      </c>
      <c r="AI209">
        <v>0</v>
      </c>
    </row>
    <row r="210" spans="1:35">
      <c r="A210">
        <v>21.84</v>
      </c>
      <c r="B210">
        <v>1</v>
      </c>
      <c r="C210">
        <v>1</v>
      </c>
      <c r="D210">
        <v>2</v>
      </c>
      <c r="E210">
        <v>0.5</v>
      </c>
      <c r="F210">
        <v>0.69957632538756298</v>
      </c>
      <c r="G210">
        <v>1.399152650775126</v>
      </c>
      <c r="H210">
        <v>0.60084734922487404</v>
      </c>
      <c r="I210">
        <v>-1.5598419285255849</v>
      </c>
      <c r="J210">
        <v>50</v>
      </c>
      <c r="K210">
        <v>0.37903453534869269</v>
      </c>
      <c r="AB210">
        <v>0.69821231566938025</v>
      </c>
      <c r="AC210">
        <v>0</v>
      </c>
      <c r="AD210">
        <v>1</v>
      </c>
      <c r="AE210">
        <v>138</v>
      </c>
      <c r="AF210">
        <v>85</v>
      </c>
      <c r="AG210">
        <v>7.999999999999996E-2</v>
      </c>
      <c r="AH210">
        <v>0.43333333333333335</v>
      </c>
      <c r="AI210">
        <v>2.8888888888888593E-3</v>
      </c>
    </row>
    <row r="211" spans="1:35">
      <c r="A211">
        <v>21.87</v>
      </c>
      <c r="B211">
        <v>1</v>
      </c>
      <c r="C211">
        <v>0</v>
      </c>
      <c r="D211">
        <v>1</v>
      </c>
      <c r="E211">
        <v>1</v>
      </c>
      <c r="F211">
        <v>0.70161572713540976</v>
      </c>
      <c r="G211">
        <v>0.70161572713540976</v>
      </c>
      <c r="H211">
        <v>0.29838427286459024</v>
      </c>
      <c r="I211">
        <v>-0.3543694220759</v>
      </c>
      <c r="J211">
        <v>100</v>
      </c>
      <c r="K211">
        <v>0.42528161973057221</v>
      </c>
      <c r="AB211">
        <v>0.69957632538756298</v>
      </c>
      <c r="AC211">
        <v>1</v>
      </c>
      <c r="AD211">
        <v>1</v>
      </c>
      <c r="AE211">
        <v>139</v>
      </c>
      <c r="AF211">
        <v>86</v>
      </c>
      <c r="AG211">
        <v>7.3333333333333361E-2</v>
      </c>
      <c r="AH211">
        <v>0.42666666666666664</v>
      </c>
      <c r="AI211">
        <v>0</v>
      </c>
    </row>
    <row r="212" spans="1:35">
      <c r="A212">
        <v>21.91</v>
      </c>
      <c r="B212">
        <v>1</v>
      </c>
      <c r="C212">
        <v>0</v>
      </c>
      <c r="D212">
        <v>1</v>
      </c>
      <c r="E212">
        <v>1</v>
      </c>
      <c r="F212">
        <v>0.70432250827503085</v>
      </c>
      <c r="G212">
        <v>0.70432250827503085</v>
      </c>
      <c r="H212">
        <v>0.29567749172496915</v>
      </c>
      <c r="I212">
        <v>-0.35051891937847268</v>
      </c>
      <c r="J212">
        <v>100</v>
      </c>
      <c r="K212">
        <v>0.41980412133799089</v>
      </c>
      <c r="AB212">
        <v>0.70161572713540976</v>
      </c>
      <c r="AC212">
        <v>0</v>
      </c>
      <c r="AD212">
        <v>1</v>
      </c>
      <c r="AE212">
        <v>139</v>
      </c>
      <c r="AF212">
        <v>87</v>
      </c>
      <c r="AG212">
        <v>7.3333333333333361E-2</v>
      </c>
      <c r="AH212">
        <v>0.42000000000000004</v>
      </c>
      <c r="AI212">
        <v>0</v>
      </c>
    </row>
    <row r="213" spans="1:35">
      <c r="A213">
        <v>22.02</v>
      </c>
      <c r="B213">
        <v>1</v>
      </c>
      <c r="C213">
        <v>0</v>
      </c>
      <c r="D213">
        <v>1</v>
      </c>
      <c r="E213">
        <v>1</v>
      </c>
      <c r="F213">
        <v>0.71169208458519817</v>
      </c>
      <c r="G213">
        <v>0.71169208458519817</v>
      </c>
      <c r="H213">
        <v>0.28830791541480183</v>
      </c>
      <c r="I213">
        <v>-0.34010992658054962</v>
      </c>
      <c r="J213">
        <v>100</v>
      </c>
      <c r="K213">
        <v>0.40510204013697704</v>
      </c>
      <c r="AB213">
        <v>0.70432250827503085</v>
      </c>
      <c r="AC213">
        <v>0</v>
      </c>
      <c r="AD213">
        <v>1</v>
      </c>
      <c r="AE213">
        <v>139</v>
      </c>
      <c r="AF213">
        <v>88</v>
      </c>
      <c r="AG213">
        <v>7.3333333333333361E-2</v>
      </c>
      <c r="AH213">
        <v>0.41333333333333333</v>
      </c>
      <c r="AI213">
        <v>0</v>
      </c>
    </row>
    <row r="214" spans="1:35">
      <c r="A214">
        <v>22.04</v>
      </c>
      <c r="B214">
        <v>1</v>
      </c>
      <c r="C214">
        <v>0</v>
      </c>
      <c r="D214">
        <v>1</v>
      </c>
      <c r="E214">
        <v>1</v>
      </c>
      <c r="F214">
        <v>0.71302021050964559</v>
      </c>
      <c r="G214">
        <v>0.71302021050964559</v>
      </c>
      <c r="H214">
        <v>0.28697978949035441</v>
      </c>
      <c r="I214">
        <v>-0.33824551323374558</v>
      </c>
      <c r="J214">
        <v>100</v>
      </c>
      <c r="K214">
        <v>0.40248478971617063</v>
      </c>
      <c r="AB214">
        <v>0.71169208458519817</v>
      </c>
      <c r="AC214">
        <v>0</v>
      </c>
      <c r="AD214">
        <v>1</v>
      </c>
      <c r="AE214">
        <v>139</v>
      </c>
      <c r="AF214">
        <v>89</v>
      </c>
      <c r="AG214">
        <v>7.3333333333333361E-2</v>
      </c>
      <c r="AH214">
        <v>0.40666666666666662</v>
      </c>
      <c r="AI214">
        <v>0</v>
      </c>
    </row>
    <row r="215" spans="1:35">
      <c r="A215">
        <v>22.07</v>
      </c>
      <c r="B215">
        <v>1</v>
      </c>
      <c r="C215">
        <v>0</v>
      </c>
      <c r="D215">
        <v>1</v>
      </c>
      <c r="E215">
        <v>1</v>
      </c>
      <c r="F215">
        <v>0.71500552828152208</v>
      </c>
      <c r="G215">
        <v>0.71500552828152208</v>
      </c>
      <c r="H215">
        <v>0.28499447171847792</v>
      </c>
      <c r="I215">
        <v>-0.33546500445575145</v>
      </c>
      <c r="J215">
        <v>100</v>
      </c>
      <c r="K215">
        <v>0.39859058489162597</v>
      </c>
      <c r="AB215">
        <v>0.71302021050964559</v>
      </c>
      <c r="AC215">
        <v>0</v>
      </c>
      <c r="AD215">
        <v>1</v>
      </c>
      <c r="AE215">
        <v>139</v>
      </c>
      <c r="AF215">
        <v>90</v>
      </c>
      <c r="AG215">
        <v>7.3333333333333361E-2</v>
      </c>
      <c r="AH215">
        <v>0.4</v>
      </c>
      <c r="AI215">
        <v>0</v>
      </c>
    </row>
    <row r="216" spans="1:35">
      <c r="A216">
        <v>22.13</v>
      </c>
      <c r="B216">
        <v>1</v>
      </c>
      <c r="C216">
        <v>0</v>
      </c>
      <c r="D216">
        <v>1</v>
      </c>
      <c r="E216">
        <v>1</v>
      </c>
      <c r="F216">
        <v>0.7189512742394828</v>
      </c>
      <c r="G216">
        <v>0.7189512742394828</v>
      </c>
      <c r="H216">
        <v>0.2810487257605172</v>
      </c>
      <c r="I216">
        <v>-0.32996169234820405</v>
      </c>
      <c r="J216">
        <v>100</v>
      </c>
      <c r="K216">
        <v>0.39091484476164906</v>
      </c>
      <c r="AB216">
        <v>0.71500552828152208</v>
      </c>
      <c r="AC216">
        <v>0</v>
      </c>
      <c r="AD216">
        <v>1</v>
      </c>
      <c r="AE216">
        <v>139</v>
      </c>
      <c r="AF216">
        <v>91</v>
      </c>
      <c r="AG216">
        <v>7.3333333333333361E-2</v>
      </c>
      <c r="AH216">
        <v>0.39333333333333331</v>
      </c>
      <c r="AI216">
        <v>0</v>
      </c>
    </row>
    <row r="217" spans="1:35">
      <c r="A217">
        <v>22.14</v>
      </c>
      <c r="B217">
        <v>1</v>
      </c>
      <c r="C217">
        <v>0</v>
      </c>
      <c r="D217">
        <v>1</v>
      </c>
      <c r="E217">
        <v>1</v>
      </c>
      <c r="F217">
        <v>0.71960565452884484</v>
      </c>
      <c r="G217">
        <v>0.71960565452884484</v>
      </c>
      <c r="H217">
        <v>0.28039434547115516</v>
      </c>
      <c r="I217">
        <v>-0.32905191905885983</v>
      </c>
      <c r="J217">
        <v>100</v>
      </c>
      <c r="K217">
        <v>0.38965000303498276</v>
      </c>
      <c r="AB217">
        <v>0.7189512742394828</v>
      </c>
      <c r="AC217">
        <v>0</v>
      </c>
      <c r="AD217">
        <v>1</v>
      </c>
      <c r="AE217">
        <v>139</v>
      </c>
      <c r="AF217">
        <v>92</v>
      </c>
      <c r="AG217">
        <v>7.3333333333333361E-2</v>
      </c>
      <c r="AH217">
        <v>0.38666666666666671</v>
      </c>
      <c r="AI217">
        <v>0</v>
      </c>
    </row>
    <row r="218" spans="1:35">
      <c r="A218">
        <v>22.15</v>
      </c>
      <c r="B218">
        <v>2</v>
      </c>
      <c r="C218">
        <v>0</v>
      </c>
      <c r="D218">
        <v>2</v>
      </c>
      <c r="E218">
        <v>1</v>
      </c>
      <c r="F218">
        <v>0.72025910402772364</v>
      </c>
      <c r="G218">
        <v>1.4405182080554473</v>
      </c>
      <c r="H218">
        <v>0.55948179194455272</v>
      </c>
      <c r="I218">
        <v>-0.65628853000671306</v>
      </c>
      <c r="J218">
        <v>100</v>
      </c>
      <c r="K218">
        <v>0.77677850764523981</v>
      </c>
      <c r="AB218">
        <v>0.71960565452884484</v>
      </c>
      <c r="AC218">
        <v>0</v>
      </c>
      <c r="AD218">
        <v>1</v>
      </c>
      <c r="AE218">
        <v>139</v>
      </c>
      <c r="AF218">
        <v>93</v>
      </c>
      <c r="AG218">
        <v>7.3333333333333361E-2</v>
      </c>
      <c r="AH218">
        <v>0.38</v>
      </c>
      <c r="AI218">
        <v>0</v>
      </c>
    </row>
    <row r="219" spans="1:35">
      <c r="A219">
        <v>22.22</v>
      </c>
      <c r="B219">
        <v>0</v>
      </c>
      <c r="C219">
        <v>2</v>
      </c>
      <c r="D219">
        <v>2</v>
      </c>
      <c r="E219">
        <v>0</v>
      </c>
      <c r="F219">
        <v>0.72480706919464188</v>
      </c>
      <c r="G219">
        <v>1.4496141383892838</v>
      </c>
      <c r="H219">
        <v>0.55038586161071623</v>
      </c>
      <c r="I219">
        <v>-2.5805657214668152</v>
      </c>
      <c r="J219">
        <v>0</v>
      </c>
      <c r="K219">
        <v>5.2676285475319311</v>
      </c>
      <c r="AB219">
        <v>0.72025910402772364</v>
      </c>
      <c r="AC219">
        <v>0</v>
      </c>
      <c r="AD219">
        <v>2</v>
      </c>
      <c r="AE219">
        <v>139</v>
      </c>
      <c r="AF219">
        <v>95</v>
      </c>
      <c r="AG219">
        <v>7.3333333333333361E-2</v>
      </c>
      <c r="AH219">
        <v>0.3666666666666667</v>
      </c>
      <c r="AI219">
        <v>4.8888888888888801E-3</v>
      </c>
    </row>
    <row r="220" spans="1:35">
      <c r="A220">
        <v>22.29</v>
      </c>
      <c r="B220">
        <v>1</v>
      </c>
      <c r="C220">
        <v>0</v>
      </c>
      <c r="D220">
        <v>1</v>
      </c>
      <c r="E220">
        <v>1</v>
      </c>
      <c r="F220">
        <v>0.72930888295731933</v>
      </c>
      <c r="G220">
        <v>0.72930888295731933</v>
      </c>
      <c r="H220">
        <v>0.27069111704268067</v>
      </c>
      <c r="I220">
        <v>-0.31565792895188105</v>
      </c>
      <c r="J220">
        <v>100</v>
      </c>
      <c r="K220">
        <v>0.37116114086673213</v>
      </c>
      <c r="AB220">
        <v>0.72480706919464188</v>
      </c>
      <c r="AC220">
        <v>2</v>
      </c>
      <c r="AD220">
        <v>0</v>
      </c>
      <c r="AE220">
        <v>141</v>
      </c>
      <c r="AF220">
        <v>95</v>
      </c>
      <c r="AG220">
        <v>6.0000000000000053E-2</v>
      </c>
      <c r="AH220">
        <v>0.3666666666666667</v>
      </c>
      <c r="AI220">
        <v>0</v>
      </c>
    </row>
    <row r="221" spans="1:35">
      <c r="A221">
        <v>22.3</v>
      </c>
      <c r="B221">
        <v>0</v>
      </c>
      <c r="C221">
        <v>1</v>
      </c>
      <c r="D221">
        <v>1</v>
      </c>
      <c r="E221">
        <v>0</v>
      </c>
      <c r="F221">
        <v>0.72994820557811246</v>
      </c>
      <c r="G221">
        <v>0.72994820557811246</v>
      </c>
      <c r="H221">
        <v>0.27005179442188754</v>
      </c>
      <c r="I221">
        <v>-1.3091415071888366</v>
      </c>
      <c r="J221">
        <v>0</v>
      </c>
      <c r="K221">
        <v>2.7029933540739717</v>
      </c>
      <c r="AB221">
        <v>0.72930888295731933</v>
      </c>
      <c r="AC221">
        <v>0</v>
      </c>
      <c r="AD221">
        <v>1</v>
      </c>
      <c r="AE221">
        <v>141</v>
      </c>
      <c r="AF221">
        <v>96</v>
      </c>
      <c r="AG221">
        <v>6.0000000000000053E-2</v>
      </c>
      <c r="AH221">
        <v>0.36</v>
      </c>
      <c r="AI221">
        <v>2.4000000000000154E-3</v>
      </c>
    </row>
    <row r="222" spans="1:35">
      <c r="A222">
        <v>22.33</v>
      </c>
      <c r="B222">
        <v>1</v>
      </c>
      <c r="C222">
        <v>0</v>
      </c>
      <c r="D222">
        <v>1</v>
      </c>
      <c r="E222">
        <v>1</v>
      </c>
      <c r="F222">
        <v>0.73186045556643153</v>
      </c>
      <c r="G222">
        <v>0.73186045556643153</v>
      </c>
      <c r="H222">
        <v>0.26813954443356847</v>
      </c>
      <c r="I222">
        <v>-0.31216541766597417</v>
      </c>
      <c r="J222">
        <v>100</v>
      </c>
      <c r="K222">
        <v>0.36638069784223948</v>
      </c>
      <c r="AB222">
        <v>0.72994820557811246</v>
      </c>
      <c r="AC222">
        <v>1</v>
      </c>
      <c r="AD222">
        <v>0</v>
      </c>
      <c r="AE222">
        <v>142</v>
      </c>
      <c r="AF222">
        <v>96</v>
      </c>
      <c r="AG222">
        <v>5.3333333333333344E-2</v>
      </c>
      <c r="AH222">
        <v>0.36</v>
      </c>
      <c r="AI222">
        <v>0</v>
      </c>
    </row>
    <row r="223" spans="1:35">
      <c r="A223">
        <v>22.41</v>
      </c>
      <c r="B223">
        <v>1</v>
      </c>
      <c r="C223">
        <v>0</v>
      </c>
      <c r="D223">
        <v>1</v>
      </c>
      <c r="E223">
        <v>1</v>
      </c>
      <c r="F223">
        <v>0.73691764977237129</v>
      </c>
      <c r="G223">
        <v>0.73691764977237129</v>
      </c>
      <c r="H223">
        <v>0.26308235022762871</v>
      </c>
      <c r="I223">
        <v>-0.30527913011540347</v>
      </c>
      <c r="J223">
        <v>100</v>
      </c>
      <c r="K223">
        <v>0.35700373075457348</v>
      </c>
      <c r="AB223">
        <v>0.73186045556643153</v>
      </c>
      <c r="AC223">
        <v>0</v>
      </c>
      <c r="AD223">
        <v>1</v>
      </c>
      <c r="AE223">
        <v>142</v>
      </c>
      <c r="AF223">
        <v>97</v>
      </c>
      <c r="AG223">
        <v>5.3333333333333344E-2</v>
      </c>
      <c r="AH223">
        <v>0.35333333333333339</v>
      </c>
      <c r="AI223">
        <v>0</v>
      </c>
    </row>
    <row r="224" spans="1:35">
      <c r="A224">
        <v>22.47</v>
      </c>
      <c r="B224">
        <v>1</v>
      </c>
      <c r="C224">
        <v>0</v>
      </c>
      <c r="D224">
        <v>1</v>
      </c>
      <c r="E224">
        <v>1</v>
      </c>
      <c r="F224">
        <v>0.7406700549486217</v>
      </c>
      <c r="G224">
        <v>0.7406700549486217</v>
      </c>
      <c r="H224">
        <v>0.2593299450513783</v>
      </c>
      <c r="I224">
        <v>-0.30020002282303193</v>
      </c>
      <c r="J224">
        <v>100</v>
      </c>
      <c r="K224">
        <v>0.35012883715052762</v>
      </c>
      <c r="AB224">
        <v>0.73691764977237129</v>
      </c>
      <c r="AC224">
        <v>0</v>
      </c>
      <c r="AD224">
        <v>1</v>
      </c>
      <c r="AE224">
        <v>142</v>
      </c>
      <c r="AF224">
        <v>98</v>
      </c>
      <c r="AG224">
        <v>5.3333333333333344E-2</v>
      </c>
      <c r="AH224">
        <v>0.34666666666666668</v>
      </c>
      <c r="AI224">
        <v>0</v>
      </c>
    </row>
    <row r="225" spans="1:35">
      <c r="A225">
        <v>22.49</v>
      </c>
      <c r="B225">
        <v>1</v>
      </c>
      <c r="C225">
        <v>0</v>
      </c>
      <c r="D225">
        <v>1</v>
      </c>
      <c r="E225">
        <v>1</v>
      </c>
      <c r="F225">
        <v>0.74191309910129521</v>
      </c>
      <c r="G225">
        <v>0.74191309910129521</v>
      </c>
      <c r="H225">
        <v>0.25808690089870479</v>
      </c>
      <c r="I225">
        <v>-0.29852315978765875</v>
      </c>
      <c r="J225">
        <v>100</v>
      </c>
      <c r="K225">
        <v>0.347866753143103</v>
      </c>
      <c r="AB225">
        <v>0.7406700549486217</v>
      </c>
      <c r="AC225">
        <v>0</v>
      </c>
      <c r="AD225">
        <v>1</v>
      </c>
      <c r="AE225">
        <v>142</v>
      </c>
      <c r="AF225">
        <v>99</v>
      </c>
      <c r="AG225">
        <v>5.3333333333333344E-2</v>
      </c>
      <c r="AH225">
        <v>0.33999999999999997</v>
      </c>
      <c r="AI225">
        <v>0</v>
      </c>
    </row>
    <row r="226" spans="1:35">
      <c r="A226">
        <v>22.54</v>
      </c>
      <c r="B226">
        <v>0</v>
      </c>
      <c r="C226">
        <v>1</v>
      </c>
      <c r="D226">
        <v>1</v>
      </c>
      <c r="E226">
        <v>0</v>
      </c>
      <c r="F226">
        <v>0.74500366495117865</v>
      </c>
      <c r="G226">
        <v>0.74500366495117865</v>
      </c>
      <c r="H226">
        <v>0.25499633504882135</v>
      </c>
      <c r="I226">
        <v>-1.3665061062845576</v>
      </c>
      <c r="J226">
        <v>0</v>
      </c>
      <c r="K226">
        <v>2.9216249904475724</v>
      </c>
      <c r="AB226">
        <v>0.74191309910129521</v>
      </c>
      <c r="AC226">
        <v>0</v>
      </c>
      <c r="AD226">
        <v>1</v>
      </c>
      <c r="AE226">
        <v>142</v>
      </c>
      <c r="AF226">
        <v>100</v>
      </c>
      <c r="AG226">
        <v>5.3333333333333344E-2</v>
      </c>
      <c r="AH226">
        <v>0.33333333333333337</v>
      </c>
      <c r="AI226">
        <v>2.222222222222237E-3</v>
      </c>
    </row>
    <row r="227" spans="1:35">
      <c r="A227">
        <v>22.61</v>
      </c>
      <c r="B227">
        <v>1</v>
      </c>
      <c r="C227">
        <v>0</v>
      </c>
      <c r="D227">
        <v>1</v>
      </c>
      <c r="E227">
        <v>1</v>
      </c>
      <c r="F227">
        <v>0.74928936979192784</v>
      </c>
      <c r="G227">
        <v>0.74928936979192784</v>
      </c>
      <c r="H227">
        <v>0.25071063020807216</v>
      </c>
      <c r="I227">
        <v>-0.28863002856433095</v>
      </c>
      <c r="J227">
        <v>100</v>
      </c>
      <c r="K227">
        <v>0.33459787408660646</v>
      </c>
      <c r="AB227">
        <v>0.74500366495117865</v>
      </c>
      <c r="AC227">
        <v>1</v>
      </c>
      <c r="AD227">
        <v>0</v>
      </c>
      <c r="AE227">
        <v>143</v>
      </c>
      <c r="AF227">
        <v>100</v>
      </c>
      <c r="AG227">
        <v>4.6666666666666634E-2</v>
      </c>
      <c r="AH227">
        <v>0.33333333333333337</v>
      </c>
      <c r="AI227">
        <v>0</v>
      </c>
    </row>
    <row r="228" spans="1:35">
      <c r="A228">
        <v>22.76</v>
      </c>
      <c r="B228">
        <v>1</v>
      </c>
      <c r="C228">
        <v>0</v>
      </c>
      <c r="D228">
        <v>1</v>
      </c>
      <c r="E228">
        <v>1</v>
      </c>
      <c r="F228">
        <v>0.7583103815976584</v>
      </c>
      <c r="G228">
        <v>0.7583103815976584</v>
      </c>
      <c r="H228">
        <v>0.2416896184023416</v>
      </c>
      <c r="I228">
        <v>-0.27666250274828719</v>
      </c>
      <c r="J228">
        <v>100</v>
      </c>
      <c r="K228">
        <v>0.31872123113115497</v>
      </c>
      <c r="AB228">
        <v>0.74928936979192784</v>
      </c>
      <c r="AC228">
        <v>0</v>
      </c>
      <c r="AD228">
        <v>1</v>
      </c>
      <c r="AE228">
        <v>143</v>
      </c>
      <c r="AF228">
        <v>101</v>
      </c>
      <c r="AG228">
        <v>4.6666666666666634E-2</v>
      </c>
      <c r="AH228">
        <v>0.32666666666666666</v>
      </c>
      <c r="AI228">
        <v>0</v>
      </c>
    </row>
    <row r="229" spans="1:35">
      <c r="A229">
        <v>22.91</v>
      </c>
      <c r="B229">
        <v>1</v>
      </c>
      <c r="C229">
        <v>0</v>
      </c>
      <c r="D229">
        <v>1</v>
      </c>
      <c r="E229">
        <v>1</v>
      </c>
      <c r="F229">
        <v>0.76710769033367354</v>
      </c>
      <c r="G229">
        <v>0.76710769033367354</v>
      </c>
      <c r="H229">
        <v>0.23289230966632646</v>
      </c>
      <c r="I229">
        <v>-0.26512808286354889</v>
      </c>
      <c r="J229">
        <v>100</v>
      </c>
      <c r="K229">
        <v>0.30359793364217724</v>
      </c>
      <c r="AB229">
        <v>0.7583103815976584</v>
      </c>
      <c r="AC229">
        <v>0</v>
      </c>
      <c r="AD229">
        <v>1</v>
      </c>
      <c r="AE229">
        <v>143</v>
      </c>
      <c r="AF229">
        <v>102</v>
      </c>
      <c r="AG229">
        <v>4.6666666666666634E-2</v>
      </c>
      <c r="AH229">
        <v>0.31999999999999995</v>
      </c>
      <c r="AI229">
        <v>0</v>
      </c>
    </row>
    <row r="230" spans="1:35">
      <c r="A230">
        <v>23.03</v>
      </c>
      <c r="B230">
        <v>1</v>
      </c>
      <c r="C230">
        <v>0</v>
      </c>
      <c r="D230">
        <v>1</v>
      </c>
      <c r="E230">
        <v>1</v>
      </c>
      <c r="F230">
        <v>0.77398324946813879</v>
      </c>
      <c r="G230">
        <v>0.77398324946813879</v>
      </c>
      <c r="H230">
        <v>0.22601675053186121</v>
      </c>
      <c r="I230">
        <v>-0.25620504714062348</v>
      </c>
      <c r="J230">
        <v>100</v>
      </c>
      <c r="K230">
        <v>0.2920176253002556</v>
      </c>
      <c r="AB230">
        <v>0.76710769033367354</v>
      </c>
      <c r="AC230">
        <v>0</v>
      </c>
      <c r="AD230">
        <v>1</v>
      </c>
      <c r="AE230">
        <v>143</v>
      </c>
      <c r="AF230">
        <v>103</v>
      </c>
      <c r="AG230">
        <v>4.6666666666666634E-2</v>
      </c>
      <c r="AH230">
        <v>0.31333333333333335</v>
      </c>
      <c r="AI230">
        <v>0</v>
      </c>
    </row>
    <row r="231" spans="1:35">
      <c r="A231">
        <v>23.04</v>
      </c>
      <c r="B231">
        <v>1</v>
      </c>
      <c r="C231">
        <v>0</v>
      </c>
      <c r="D231">
        <v>1</v>
      </c>
      <c r="E231">
        <v>1</v>
      </c>
      <c r="F231">
        <v>0.77454967643990824</v>
      </c>
      <c r="G231">
        <v>0.77454967643990824</v>
      </c>
      <c r="H231">
        <v>0.22545032356009176</v>
      </c>
      <c r="I231">
        <v>-0.2554734811693033</v>
      </c>
      <c r="J231">
        <v>100</v>
      </c>
      <c r="K231">
        <v>0.29107277482360788</v>
      </c>
      <c r="AB231">
        <v>0.77398324946813879</v>
      </c>
      <c r="AC231">
        <v>0</v>
      </c>
      <c r="AD231">
        <v>1</v>
      </c>
      <c r="AE231">
        <v>143</v>
      </c>
      <c r="AF231">
        <v>104</v>
      </c>
      <c r="AG231">
        <v>4.6666666666666634E-2</v>
      </c>
      <c r="AH231">
        <v>0.30666666666666664</v>
      </c>
      <c r="AI231">
        <v>0</v>
      </c>
    </row>
    <row r="232" spans="1:35">
      <c r="A232">
        <v>23.06</v>
      </c>
      <c r="B232">
        <v>1</v>
      </c>
      <c r="C232">
        <v>0</v>
      </c>
      <c r="D232">
        <v>1</v>
      </c>
      <c r="E232">
        <v>1</v>
      </c>
      <c r="F232">
        <v>0.77567950885279735</v>
      </c>
      <c r="G232">
        <v>0.77567950885279735</v>
      </c>
      <c r="H232">
        <v>0.22432049114720265</v>
      </c>
      <c r="I232">
        <v>-0.25401584816425643</v>
      </c>
      <c r="J232">
        <v>100</v>
      </c>
      <c r="K232">
        <v>0.28919223543621098</v>
      </c>
      <c r="AB232">
        <v>0.77454967643990824</v>
      </c>
      <c r="AC232">
        <v>0</v>
      </c>
      <c r="AD232">
        <v>1</v>
      </c>
      <c r="AE232">
        <v>143</v>
      </c>
      <c r="AF232">
        <v>105</v>
      </c>
      <c r="AG232">
        <v>4.6666666666666634E-2</v>
      </c>
      <c r="AH232">
        <v>0.30000000000000004</v>
      </c>
      <c r="AI232">
        <v>0</v>
      </c>
    </row>
    <row r="233" spans="1:35">
      <c r="A233">
        <v>23.12</v>
      </c>
      <c r="B233">
        <v>1</v>
      </c>
      <c r="C233">
        <v>0</v>
      </c>
      <c r="D233">
        <v>1</v>
      </c>
      <c r="E233">
        <v>1</v>
      </c>
      <c r="F233">
        <v>0.77904481528487179</v>
      </c>
      <c r="G233">
        <v>0.77904481528487179</v>
      </c>
      <c r="H233">
        <v>0.22095518471512821</v>
      </c>
      <c r="I233">
        <v>-0.24968670551725991</v>
      </c>
      <c r="J233">
        <v>100</v>
      </c>
      <c r="K233">
        <v>0.28362320161816618</v>
      </c>
      <c r="AB233">
        <v>0.77567950885279735</v>
      </c>
      <c r="AC233">
        <v>0</v>
      </c>
      <c r="AD233">
        <v>1</v>
      </c>
      <c r="AE233">
        <v>143</v>
      </c>
      <c r="AF233">
        <v>106</v>
      </c>
      <c r="AG233">
        <v>4.6666666666666634E-2</v>
      </c>
      <c r="AH233">
        <v>0.29333333333333333</v>
      </c>
      <c r="AI233">
        <v>0</v>
      </c>
    </row>
    <row r="234" spans="1:35">
      <c r="A234">
        <v>23.2</v>
      </c>
      <c r="B234">
        <v>1</v>
      </c>
      <c r="C234">
        <v>0</v>
      </c>
      <c r="D234">
        <v>1</v>
      </c>
      <c r="E234">
        <v>1</v>
      </c>
      <c r="F234">
        <v>0.78347538279210571</v>
      </c>
      <c r="G234">
        <v>0.78347538279210571</v>
      </c>
      <c r="H234">
        <v>0.21652461720789429</v>
      </c>
      <c r="I234">
        <v>-0.24401563721750127</v>
      </c>
      <c r="J234">
        <v>100</v>
      </c>
      <c r="K234">
        <v>0.27636428911940536</v>
      </c>
      <c r="AB234">
        <v>0.77904481528487179</v>
      </c>
      <c r="AC234">
        <v>0</v>
      </c>
      <c r="AD234">
        <v>1</v>
      </c>
      <c r="AE234">
        <v>143</v>
      </c>
      <c r="AF234">
        <v>107</v>
      </c>
      <c r="AG234">
        <v>4.6666666666666634E-2</v>
      </c>
      <c r="AH234">
        <v>0.28666666666666663</v>
      </c>
      <c r="AI234">
        <v>0</v>
      </c>
    </row>
    <row r="235" spans="1:35">
      <c r="A235">
        <v>23.21</v>
      </c>
      <c r="B235">
        <v>1</v>
      </c>
      <c r="C235">
        <v>0</v>
      </c>
      <c r="D235">
        <v>1</v>
      </c>
      <c r="E235">
        <v>1</v>
      </c>
      <c r="F235">
        <v>0.78402465929804721</v>
      </c>
      <c r="G235">
        <v>0.78402465929804721</v>
      </c>
      <c r="H235">
        <v>0.21597534070195279</v>
      </c>
      <c r="I235">
        <v>-0.24331480594008559</v>
      </c>
      <c r="J235">
        <v>100</v>
      </c>
      <c r="K235">
        <v>0.27547008648340193</v>
      </c>
      <c r="AB235">
        <v>0.78347538279210571</v>
      </c>
      <c r="AC235">
        <v>0</v>
      </c>
      <c r="AD235">
        <v>1</v>
      </c>
      <c r="AE235">
        <v>143</v>
      </c>
      <c r="AF235">
        <v>108</v>
      </c>
      <c r="AG235">
        <v>4.6666666666666634E-2</v>
      </c>
      <c r="AH235">
        <v>0.28000000000000003</v>
      </c>
      <c r="AI235">
        <v>0</v>
      </c>
    </row>
    <row r="236" spans="1:35">
      <c r="A236">
        <v>23.24</v>
      </c>
      <c r="B236">
        <v>1</v>
      </c>
      <c r="C236">
        <v>0</v>
      </c>
      <c r="D236">
        <v>1</v>
      </c>
      <c r="E236">
        <v>1</v>
      </c>
      <c r="F236">
        <v>0.78566642689893895</v>
      </c>
      <c r="G236">
        <v>0.78566642689893895</v>
      </c>
      <c r="H236">
        <v>0.21433357310106105</v>
      </c>
      <c r="I236">
        <v>-0.24122296989158398</v>
      </c>
      <c r="J236">
        <v>100</v>
      </c>
      <c r="K236">
        <v>0.27280480081991715</v>
      </c>
      <c r="AB236">
        <v>0.78402465929804721</v>
      </c>
      <c r="AC236">
        <v>0</v>
      </c>
      <c r="AD236">
        <v>1</v>
      </c>
      <c r="AE236">
        <v>143</v>
      </c>
      <c r="AF236">
        <v>109</v>
      </c>
      <c r="AG236">
        <v>4.6666666666666634E-2</v>
      </c>
      <c r="AH236">
        <v>0.27333333333333332</v>
      </c>
      <c r="AI236">
        <v>0</v>
      </c>
    </row>
    <row r="237" spans="1:35">
      <c r="A237">
        <v>23.5</v>
      </c>
      <c r="B237">
        <v>1</v>
      </c>
      <c r="C237">
        <v>0</v>
      </c>
      <c r="D237">
        <v>1</v>
      </c>
      <c r="E237">
        <v>1</v>
      </c>
      <c r="F237">
        <v>0.79951415498054301</v>
      </c>
      <c r="G237">
        <v>0.79951415498054301</v>
      </c>
      <c r="H237">
        <v>0.20048584501945699</v>
      </c>
      <c r="I237">
        <v>-0.22375104207368285</v>
      </c>
      <c r="J237">
        <v>100</v>
      </c>
      <c r="K237">
        <v>0.2507595941491943</v>
      </c>
      <c r="AB237">
        <v>0.78566642689893895</v>
      </c>
      <c r="AC237">
        <v>0</v>
      </c>
      <c r="AD237">
        <v>1</v>
      </c>
      <c r="AE237">
        <v>143</v>
      </c>
      <c r="AF237">
        <v>110</v>
      </c>
      <c r="AG237">
        <v>4.6666666666666634E-2</v>
      </c>
      <c r="AH237">
        <v>0.26666666666666672</v>
      </c>
      <c r="AI237">
        <v>0</v>
      </c>
    </row>
    <row r="238" spans="1:35">
      <c r="A238">
        <v>23.56</v>
      </c>
      <c r="B238">
        <v>1</v>
      </c>
      <c r="C238">
        <v>0</v>
      </c>
      <c r="D238">
        <v>1</v>
      </c>
      <c r="E238">
        <v>1</v>
      </c>
      <c r="F238">
        <v>0.80261288020284938</v>
      </c>
      <c r="G238">
        <v>0.80261288020284938</v>
      </c>
      <c r="H238">
        <v>0.19738711979715062</v>
      </c>
      <c r="I238">
        <v>-0.21988277318084437</v>
      </c>
      <c r="J238">
        <v>100</v>
      </c>
      <c r="K238">
        <v>0.24593066553736809</v>
      </c>
      <c r="AB238">
        <v>0.79951415498054301</v>
      </c>
      <c r="AC238">
        <v>0</v>
      </c>
      <c r="AD238">
        <v>1</v>
      </c>
      <c r="AE238">
        <v>143</v>
      </c>
      <c r="AF238">
        <v>111</v>
      </c>
      <c r="AG238">
        <v>4.6666666666666634E-2</v>
      </c>
      <c r="AH238">
        <v>0.26</v>
      </c>
      <c r="AI238">
        <v>0</v>
      </c>
    </row>
    <row r="239" spans="1:35">
      <c r="A239">
        <v>23.75</v>
      </c>
      <c r="B239">
        <v>1</v>
      </c>
      <c r="C239">
        <v>0</v>
      </c>
      <c r="D239">
        <v>1</v>
      </c>
      <c r="E239">
        <v>1</v>
      </c>
      <c r="F239">
        <v>0.81218665909804555</v>
      </c>
      <c r="G239">
        <v>0.81218665909804555</v>
      </c>
      <c r="H239">
        <v>0.18781334090195445</v>
      </c>
      <c r="I239">
        <v>-0.20802508950132853</v>
      </c>
      <c r="J239">
        <v>100</v>
      </c>
      <c r="K239">
        <v>0.23124406046083798</v>
      </c>
      <c r="AB239">
        <v>0.80261288020284938</v>
      </c>
      <c r="AC239">
        <v>0</v>
      </c>
      <c r="AD239">
        <v>1</v>
      </c>
      <c r="AE239">
        <v>143</v>
      </c>
      <c r="AF239">
        <v>112</v>
      </c>
      <c r="AG239">
        <v>4.6666666666666634E-2</v>
      </c>
      <c r="AH239">
        <v>0.2533333333333333</v>
      </c>
      <c r="AI239">
        <v>0</v>
      </c>
    </row>
    <row r="240" spans="1:35">
      <c r="A240">
        <v>23.77</v>
      </c>
      <c r="B240">
        <v>0</v>
      </c>
      <c r="C240">
        <v>1</v>
      </c>
      <c r="D240">
        <v>1</v>
      </c>
      <c r="E240">
        <v>0</v>
      </c>
      <c r="F240">
        <v>0.81317337115395705</v>
      </c>
      <c r="G240">
        <v>0.81317337115395705</v>
      </c>
      <c r="H240">
        <v>0.18682662884604295</v>
      </c>
      <c r="I240">
        <v>-1.6775742106380573</v>
      </c>
      <c r="J240">
        <v>0</v>
      </c>
      <c r="K240">
        <v>4.3525560364527252</v>
      </c>
      <c r="AB240">
        <v>0.81218665909804555</v>
      </c>
      <c r="AC240">
        <v>0</v>
      </c>
      <c r="AD240">
        <v>1</v>
      </c>
      <c r="AE240">
        <v>143</v>
      </c>
      <c r="AF240">
        <v>113</v>
      </c>
      <c r="AG240">
        <v>4.6666666666666634E-2</v>
      </c>
      <c r="AH240">
        <v>0.2466666666666667</v>
      </c>
      <c r="AI240">
        <v>1.6444444444444278E-3</v>
      </c>
    </row>
    <row r="241" spans="1:35">
      <c r="A241">
        <v>23.81</v>
      </c>
      <c r="B241">
        <v>1</v>
      </c>
      <c r="C241">
        <v>0</v>
      </c>
      <c r="D241">
        <v>1</v>
      </c>
      <c r="E241">
        <v>1</v>
      </c>
      <c r="F241">
        <v>0.81513480588247778</v>
      </c>
      <c r="G241">
        <v>0.81513480588247778</v>
      </c>
      <c r="H241">
        <v>0.18486519411752222</v>
      </c>
      <c r="I241">
        <v>-0.20440177342856669</v>
      </c>
      <c r="J241">
        <v>100</v>
      </c>
      <c r="K241">
        <v>0.22679094645870784</v>
      </c>
      <c r="AB241">
        <v>0.81317337115395705</v>
      </c>
      <c r="AC241">
        <v>1</v>
      </c>
      <c r="AD241">
        <v>0</v>
      </c>
      <c r="AE241">
        <v>144</v>
      </c>
      <c r="AF241">
        <v>113</v>
      </c>
      <c r="AG241">
        <v>4.0000000000000036E-2</v>
      </c>
      <c r="AH241">
        <v>0.2466666666666667</v>
      </c>
      <c r="AI241">
        <v>0</v>
      </c>
    </row>
    <row r="242" spans="1:35">
      <c r="A242">
        <v>23.84</v>
      </c>
      <c r="B242">
        <v>1</v>
      </c>
      <c r="C242">
        <v>0</v>
      </c>
      <c r="D242">
        <v>1</v>
      </c>
      <c r="E242">
        <v>1</v>
      </c>
      <c r="F242">
        <v>0.81659540623624638</v>
      </c>
      <c r="G242">
        <v>0.81659540623624638</v>
      </c>
      <c r="H242">
        <v>0.18340459376375362</v>
      </c>
      <c r="I242">
        <v>-0.20261152558854842</v>
      </c>
      <c r="J242">
        <v>100</v>
      </c>
      <c r="K242">
        <v>0.22459665136873605</v>
      </c>
      <c r="AB242">
        <v>0.81513480588247778</v>
      </c>
      <c r="AC242">
        <v>0</v>
      </c>
      <c r="AD242">
        <v>1</v>
      </c>
      <c r="AE242">
        <v>144</v>
      </c>
      <c r="AF242">
        <v>114</v>
      </c>
      <c r="AG242">
        <v>4.0000000000000036E-2</v>
      </c>
      <c r="AH242">
        <v>0.24</v>
      </c>
      <c r="AI242">
        <v>0</v>
      </c>
    </row>
    <row r="243" spans="1:35">
      <c r="A243">
        <v>23.86</v>
      </c>
      <c r="B243">
        <v>1</v>
      </c>
      <c r="C243">
        <v>0</v>
      </c>
      <c r="D243">
        <v>1</v>
      </c>
      <c r="E243">
        <v>1</v>
      </c>
      <c r="F243">
        <v>0.81756415888171441</v>
      </c>
      <c r="G243">
        <v>0.81756415888171441</v>
      </c>
      <c r="H243">
        <v>0.18243584111828559</v>
      </c>
      <c r="I243">
        <v>-0.20142589747777023</v>
      </c>
      <c r="J243">
        <v>100</v>
      </c>
      <c r="K243">
        <v>0.22314559553078511</v>
      </c>
      <c r="AB243">
        <v>0.81659540623624638</v>
      </c>
      <c r="AC243">
        <v>0</v>
      </c>
      <c r="AD243">
        <v>1</v>
      </c>
      <c r="AE243">
        <v>144</v>
      </c>
      <c r="AF243">
        <v>115</v>
      </c>
      <c r="AG243">
        <v>4.0000000000000036E-2</v>
      </c>
      <c r="AH243">
        <v>0.23333333333333328</v>
      </c>
      <c r="AI243">
        <v>0</v>
      </c>
    </row>
    <row r="244" spans="1:35">
      <c r="A244">
        <v>23.94</v>
      </c>
      <c r="B244">
        <v>1</v>
      </c>
      <c r="C244">
        <v>0</v>
      </c>
      <c r="D244">
        <v>1</v>
      </c>
      <c r="E244">
        <v>1</v>
      </c>
      <c r="F244">
        <v>0.82139941488709856</v>
      </c>
      <c r="G244">
        <v>0.82139941488709856</v>
      </c>
      <c r="H244">
        <v>0.17860058511290144</v>
      </c>
      <c r="I244">
        <v>-0.19674578979606774</v>
      </c>
      <c r="J244">
        <v>100</v>
      </c>
      <c r="K244">
        <v>0.217434517088681</v>
      </c>
      <c r="AB244">
        <v>0.81756415888171441</v>
      </c>
      <c r="AC244">
        <v>0</v>
      </c>
      <c r="AD244">
        <v>1</v>
      </c>
      <c r="AE244">
        <v>144</v>
      </c>
      <c r="AF244">
        <v>116</v>
      </c>
      <c r="AG244">
        <v>4.0000000000000036E-2</v>
      </c>
      <c r="AH244">
        <v>0.22666666666666668</v>
      </c>
      <c r="AI244">
        <v>0</v>
      </c>
    </row>
    <row r="245" spans="1:35">
      <c r="A245">
        <v>23.95</v>
      </c>
      <c r="B245">
        <v>1</v>
      </c>
      <c r="C245">
        <v>0</v>
      </c>
      <c r="D245">
        <v>1</v>
      </c>
      <c r="E245">
        <v>1</v>
      </c>
      <c r="F245">
        <v>0.82187435880472426</v>
      </c>
      <c r="G245">
        <v>0.82187435880472426</v>
      </c>
      <c r="H245">
        <v>0.17812564119527574</v>
      </c>
      <c r="I245">
        <v>-0.19616774377786425</v>
      </c>
      <c r="J245">
        <v>100</v>
      </c>
      <c r="K245">
        <v>0.21673098726954937</v>
      </c>
      <c r="AB245">
        <v>0.82139941488709856</v>
      </c>
      <c r="AC245">
        <v>0</v>
      </c>
      <c r="AD245">
        <v>1</v>
      </c>
      <c r="AE245">
        <v>144</v>
      </c>
      <c r="AF245">
        <v>117</v>
      </c>
      <c r="AG245">
        <v>4.0000000000000036E-2</v>
      </c>
      <c r="AH245">
        <v>0.21999999999999997</v>
      </c>
      <c r="AI245">
        <v>0</v>
      </c>
    </row>
    <row r="246" spans="1:35">
      <c r="A246">
        <v>23.97</v>
      </c>
      <c r="B246">
        <v>1</v>
      </c>
      <c r="C246">
        <v>1</v>
      </c>
      <c r="D246">
        <v>2</v>
      </c>
      <c r="E246">
        <v>0.5</v>
      </c>
      <c r="F246">
        <v>0.82282127774291358</v>
      </c>
      <c r="G246">
        <v>1.6456425554858272</v>
      </c>
      <c r="H246">
        <v>0.35435744451417284</v>
      </c>
      <c r="I246">
        <v>-1.9256125869507235</v>
      </c>
      <c r="J246">
        <v>50</v>
      </c>
      <c r="K246">
        <v>1.429674663510454</v>
      </c>
      <c r="AB246">
        <v>0.82187435880472426</v>
      </c>
      <c r="AC246">
        <v>0</v>
      </c>
      <c r="AD246">
        <v>1</v>
      </c>
      <c r="AE246">
        <v>144</v>
      </c>
      <c r="AF246">
        <v>118</v>
      </c>
      <c r="AG246">
        <v>4.0000000000000036E-2</v>
      </c>
      <c r="AH246">
        <v>0.21333333333333337</v>
      </c>
      <c r="AI246">
        <v>1.4222222222222316E-3</v>
      </c>
    </row>
    <row r="247" spans="1:35">
      <c r="A247">
        <v>23.98</v>
      </c>
      <c r="B247">
        <v>1</v>
      </c>
      <c r="C247">
        <v>0</v>
      </c>
      <c r="D247">
        <v>1</v>
      </c>
      <c r="E247">
        <v>1</v>
      </c>
      <c r="F247">
        <v>0.82329325399123687</v>
      </c>
      <c r="G247">
        <v>0.82329325399123687</v>
      </c>
      <c r="H247">
        <v>0.17670674600876313</v>
      </c>
      <c r="I247">
        <v>-0.1944428185759727</v>
      </c>
      <c r="J247">
        <v>100</v>
      </c>
      <c r="K247">
        <v>0.21463402639595053</v>
      </c>
      <c r="AB247">
        <v>0.82282127774291358</v>
      </c>
      <c r="AC247">
        <v>1</v>
      </c>
      <c r="AD247">
        <v>1</v>
      </c>
      <c r="AE247">
        <v>145</v>
      </c>
      <c r="AF247">
        <v>119</v>
      </c>
      <c r="AG247">
        <v>3.3333333333333326E-2</v>
      </c>
      <c r="AH247">
        <v>0.20666666666666667</v>
      </c>
      <c r="AI247">
        <v>0</v>
      </c>
    </row>
    <row r="248" spans="1:35">
      <c r="A248">
        <v>24.02</v>
      </c>
      <c r="B248">
        <v>0</v>
      </c>
      <c r="C248">
        <v>1</v>
      </c>
      <c r="D248">
        <v>1</v>
      </c>
      <c r="E248">
        <v>0</v>
      </c>
      <c r="F248">
        <v>0.82517128553266694</v>
      </c>
      <c r="G248">
        <v>0.82517128553266694</v>
      </c>
      <c r="H248">
        <v>0.17482871446733306</v>
      </c>
      <c r="I248">
        <v>-1.7439485588435242</v>
      </c>
      <c r="J248">
        <v>0</v>
      </c>
      <c r="K248">
        <v>4.7198841909167673</v>
      </c>
      <c r="AB248">
        <v>0.82329325399123687</v>
      </c>
      <c r="AC248">
        <v>0</v>
      </c>
      <c r="AD248">
        <v>1</v>
      </c>
      <c r="AE248">
        <v>145</v>
      </c>
      <c r="AF248">
        <v>120</v>
      </c>
      <c r="AG248">
        <v>3.3333333333333326E-2</v>
      </c>
      <c r="AH248">
        <v>0.19999999999999996</v>
      </c>
      <c r="AI248">
        <v>1.3333333333333415E-3</v>
      </c>
    </row>
    <row r="249" spans="1:35">
      <c r="A249">
        <v>24.04</v>
      </c>
      <c r="B249">
        <v>1</v>
      </c>
      <c r="C249">
        <v>0</v>
      </c>
      <c r="D249">
        <v>1</v>
      </c>
      <c r="E249">
        <v>1</v>
      </c>
      <c r="F249">
        <v>0.82610438628638438</v>
      </c>
      <c r="G249">
        <v>0.82610438628638438</v>
      </c>
      <c r="H249">
        <v>0.17389561371361562</v>
      </c>
      <c r="I249">
        <v>-0.19103413779651288</v>
      </c>
      <c r="J249">
        <v>100</v>
      </c>
      <c r="K249">
        <v>0.21050077520509797</v>
      </c>
      <c r="AB249">
        <v>0.82517128553266694</v>
      </c>
      <c r="AC249">
        <v>1</v>
      </c>
      <c r="AD249">
        <v>0</v>
      </c>
      <c r="AE249">
        <v>146</v>
      </c>
      <c r="AF249">
        <v>120</v>
      </c>
      <c r="AG249">
        <v>2.6666666666666616E-2</v>
      </c>
      <c r="AH249">
        <v>0.19999999999999996</v>
      </c>
      <c r="AI249">
        <v>0</v>
      </c>
    </row>
    <row r="250" spans="1:35">
      <c r="A250">
        <v>24.48</v>
      </c>
      <c r="B250">
        <v>1</v>
      </c>
      <c r="C250">
        <v>0</v>
      </c>
      <c r="D250">
        <v>1</v>
      </c>
      <c r="E250">
        <v>1</v>
      </c>
      <c r="F250">
        <v>0.84564740059316545</v>
      </c>
      <c r="G250">
        <v>0.84564740059316545</v>
      </c>
      <c r="H250">
        <v>0.15435259940683455</v>
      </c>
      <c r="I250">
        <v>-0.16765279042341125</v>
      </c>
      <c r="J250">
        <v>100</v>
      </c>
      <c r="K250">
        <v>0.18252595502400462</v>
      </c>
      <c r="AB250">
        <v>0.82610438628638438</v>
      </c>
      <c r="AC250">
        <v>0</v>
      </c>
      <c r="AD250">
        <v>1</v>
      </c>
      <c r="AE250">
        <v>146</v>
      </c>
      <c r="AF250">
        <v>121</v>
      </c>
      <c r="AG250">
        <v>2.6666666666666616E-2</v>
      </c>
      <c r="AH250">
        <v>0.19333333333333336</v>
      </c>
      <c r="AI250">
        <v>0</v>
      </c>
    </row>
    <row r="251" spans="1:35">
      <c r="A251">
        <v>24.52</v>
      </c>
      <c r="B251">
        <v>1</v>
      </c>
      <c r="C251">
        <v>0</v>
      </c>
      <c r="D251">
        <v>1</v>
      </c>
      <c r="E251">
        <v>1</v>
      </c>
      <c r="F251">
        <v>0.84733190889074783</v>
      </c>
      <c r="G251">
        <v>0.84733190889074783</v>
      </c>
      <c r="H251">
        <v>0.15266809110925217</v>
      </c>
      <c r="I251">
        <v>-0.165662796991071</v>
      </c>
      <c r="J251">
        <v>100</v>
      </c>
      <c r="K251">
        <v>0.18017507603261604</v>
      </c>
      <c r="AB251">
        <v>0.84564740059316545</v>
      </c>
      <c r="AC251">
        <v>0</v>
      </c>
      <c r="AD251">
        <v>1</v>
      </c>
      <c r="AE251">
        <v>146</v>
      </c>
      <c r="AF251">
        <v>122</v>
      </c>
      <c r="AG251">
        <v>2.6666666666666616E-2</v>
      </c>
      <c r="AH251">
        <v>0.18666666666666665</v>
      </c>
      <c r="AI251">
        <v>0</v>
      </c>
    </row>
    <row r="252" spans="1:35">
      <c r="A252">
        <v>24.59</v>
      </c>
      <c r="B252">
        <v>1</v>
      </c>
      <c r="C252">
        <v>0</v>
      </c>
      <c r="D252">
        <v>1</v>
      </c>
      <c r="E252">
        <v>1</v>
      </c>
      <c r="F252">
        <v>0.85024349972486635</v>
      </c>
      <c r="G252">
        <v>0.85024349972486635</v>
      </c>
      <c r="H252">
        <v>0.14975650027513365</v>
      </c>
      <c r="I252">
        <v>-0.16223250025799776</v>
      </c>
      <c r="J252">
        <v>100</v>
      </c>
      <c r="K252">
        <v>0.17613366091430743</v>
      </c>
      <c r="AB252">
        <v>0.84733190889074783</v>
      </c>
      <c r="AC252">
        <v>0</v>
      </c>
      <c r="AD252">
        <v>1</v>
      </c>
      <c r="AE252">
        <v>146</v>
      </c>
      <c r="AF252">
        <v>123</v>
      </c>
      <c r="AG252">
        <v>2.6666666666666616E-2</v>
      </c>
      <c r="AH252">
        <v>0.18000000000000005</v>
      </c>
      <c r="AI252">
        <v>0</v>
      </c>
    </row>
    <row r="253" spans="1:35">
      <c r="A253">
        <v>24.68</v>
      </c>
      <c r="B253">
        <v>1</v>
      </c>
      <c r="C253">
        <v>0</v>
      </c>
      <c r="D253">
        <v>1</v>
      </c>
      <c r="E253">
        <v>1</v>
      </c>
      <c r="F253">
        <v>0.85391957564496868</v>
      </c>
      <c r="G253">
        <v>0.85391957564496868</v>
      </c>
      <c r="H253">
        <v>0.14608042435503132</v>
      </c>
      <c r="I253">
        <v>-0.15791826334602543</v>
      </c>
      <c r="J253">
        <v>100</v>
      </c>
      <c r="K253">
        <v>0.17107047141377013</v>
      </c>
      <c r="AB253">
        <v>0.85024349972486635</v>
      </c>
      <c r="AC253">
        <v>0</v>
      </c>
      <c r="AD253">
        <v>1</v>
      </c>
      <c r="AE253">
        <v>146</v>
      </c>
      <c r="AF253">
        <v>124</v>
      </c>
      <c r="AG253">
        <v>2.6666666666666616E-2</v>
      </c>
      <c r="AH253">
        <v>0.17333333333333334</v>
      </c>
      <c r="AI253">
        <v>0</v>
      </c>
    </row>
    <row r="254" spans="1:35">
      <c r="A254">
        <v>24.69</v>
      </c>
      <c r="B254">
        <v>1</v>
      </c>
      <c r="C254">
        <v>0</v>
      </c>
      <c r="D254">
        <v>1</v>
      </c>
      <c r="E254">
        <v>1</v>
      </c>
      <c r="F254">
        <v>0.85432337752239718</v>
      </c>
      <c r="G254">
        <v>0.85432337752239718</v>
      </c>
      <c r="H254">
        <v>0.14567662247760282</v>
      </c>
      <c r="I254">
        <v>-0.15744549466379446</v>
      </c>
      <c r="J254">
        <v>100</v>
      </c>
      <c r="K254">
        <v>0.1705169568226918</v>
      </c>
      <c r="AB254">
        <v>0.85391957564496868</v>
      </c>
      <c r="AC254">
        <v>0</v>
      </c>
      <c r="AD254">
        <v>1</v>
      </c>
      <c r="AE254">
        <v>146</v>
      </c>
      <c r="AF254">
        <v>125</v>
      </c>
      <c r="AG254">
        <v>2.6666666666666616E-2</v>
      </c>
      <c r="AH254">
        <v>0.16666666666666663</v>
      </c>
      <c r="AI254">
        <v>0</v>
      </c>
    </row>
    <row r="255" spans="1:35">
      <c r="A255">
        <v>24.8</v>
      </c>
      <c r="B255">
        <v>1</v>
      </c>
      <c r="C255">
        <v>0</v>
      </c>
      <c r="D255">
        <v>1</v>
      </c>
      <c r="E255">
        <v>1</v>
      </c>
      <c r="F255">
        <v>0.8587043005313858</v>
      </c>
      <c r="G255">
        <v>0.8587043005313858</v>
      </c>
      <c r="H255">
        <v>0.1412956994686142</v>
      </c>
      <c r="I255">
        <v>-0.15233065312783109</v>
      </c>
      <c r="J255">
        <v>100</v>
      </c>
      <c r="K255">
        <v>0.16454523330228718</v>
      </c>
      <c r="AB255">
        <v>0.85432337752239718</v>
      </c>
      <c r="AC255">
        <v>0</v>
      </c>
      <c r="AD255">
        <v>1</v>
      </c>
      <c r="AE255">
        <v>146</v>
      </c>
      <c r="AF255">
        <v>126</v>
      </c>
      <c r="AG255">
        <v>2.6666666666666616E-2</v>
      </c>
      <c r="AH255">
        <v>0.16000000000000003</v>
      </c>
      <c r="AI255">
        <v>0</v>
      </c>
    </row>
    <row r="256" spans="1:35">
      <c r="A256">
        <v>24.81</v>
      </c>
      <c r="B256">
        <v>1</v>
      </c>
      <c r="C256">
        <v>0</v>
      </c>
      <c r="D256">
        <v>1</v>
      </c>
      <c r="E256">
        <v>1</v>
      </c>
      <c r="F256">
        <v>0.85909705867384267</v>
      </c>
      <c r="G256">
        <v>0.85909705867384267</v>
      </c>
      <c r="H256">
        <v>0.14090294132615733</v>
      </c>
      <c r="I256">
        <v>-0.15187337307365467</v>
      </c>
      <c r="J256">
        <v>100</v>
      </c>
      <c r="K256">
        <v>0.16401283173249848</v>
      </c>
      <c r="AB256">
        <v>0.8587043005313858</v>
      </c>
      <c r="AC256">
        <v>0</v>
      </c>
      <c r="AD256">
        <v>1</v>
      </c>
      <c r="AE256">
        <v>146</v>
      </c>
      <c r="AF256">
        <v>127</v>
      </c>
      <c r="AG256">
        <v>2.6666666666666616E-2</v>
      </c>
      <c r="AH256">
        <v>0.15333333333333332</v>
      </c>
      <c r="AI256">
        <v>0</v>
      </c>
    </row>
    <row r="257" spans="1:35">
      <c r="A257">
        <v>24.91</v>
      </c>
      <c r="B257">
        <v>1</v>
      </c>
      <c r="C257">
        <v>0</v>
      </c>
      <c r="D257">
        <v>1</v>
      </c>
      <c r="E257">
        <v>1</v>
      </c>
      <c r="F257">
        <v>0.86297460734973575</v>
      </c>
      <c r="G257">
        <v>0.86297460734973575</v>
      </c>
      <c r="H257">
        <v>0.13702539265026425</v>
      </c>
      <c r="I257">
        <v>-0.14737001202830866</v>
      </c>
      <c r="J257">
        <v>100</v>
      </c>
      <c r="K257">
        <v>0.15878264723348029</v>
      </c>
      <c r="AB257">
        <v>0.85909705867384267</v>
      </c>
      <c r="AC257">
        <v>0</v>
      </c>
      <c r="AD257">
        <v>1</v>
      </c>
      <c r="AE257">
        <v>146</v>
      </c>
      <c r="AF257">
        <v>128</v>
      </c>
      <c r="AG257">
        <v>2.6666666666666616E-2</v>
      </c>
      <c r="AH257">
        <v>0.14666666666666661</v>
      </c>
      <c r="AI257">
        <v>0</v>
      </c>
    </row>
    <row r="258" spans="1:35">
      <c r="A258">
        <v>24.98</v>
      </c>
      <c r="B258">
        <v>1</v>
      </c>
      <c r="C258">
        <v>0</v>
      </c>
      <c r="D258">
        <v>1</v>
      </c>
      <c r="E258">
        <v>1</v>
      </c>
      <c r="F258">
        <v>0.86563517741141394</v>
      </c>
      <c r="G258">
        <v>0.86563517741141394</v>
      </c>
      <c r="H258">
        <v>0.13436482258858606</v>
      </c>
      <c r="I258">
        <v>-0.14429173237716589</v>
      </c>
      <c r="J258">
        <v>100</v>
      </c>
      <c r="K258">
        <v>0.15522107476083535</v>
      </c>
      <c r="AB258">
        <v>0.86297460734973575</v>
      </c>
      <c r="AC258">
        <v>0</v>
      </c>
      <c r="AD258">
        <v>1</v>
      </c>
      <c r="AE258">
        <v>146</v>
      </c>
      <c r="AF258">
        <v>129</v>
      </c>
      <c r="AG258">
        <v>2.6666666666666616E-2</v>
      </c>
      <c r="AH258">
        <v>0.14000000000000001</v>
      </c>
      <c r="AI258">
        <v>0</v>
      </c>
    </row>
    <row r="259" spans="1:35">
      <c r="A259">
        <v>25.11</v>
      </c>
      <c r="B259">
        <v>1</v>
      </c>
      <c r="C259">
        <v>0</v>
      </c>
      <c r="D259">
        <v>1</v>
      </c>
      <c r="E259">
        <v>1</v>
      </c>
      <c r="F259">
        <v>0.87046041876249614</v>
      </c>
      <c r="G259">
        <v>0.87046041876249614</v>
      </c>
      <c r="H259">
        <v>0.12953958123750386</v>
      </c>
      <c r="I259">
        <v>-0.13873299035103467</v>
      </c>
      <c r="J259">
        <v>100</v>
      </c>
      <c r="K259">
        <v>0.14881731374031443</v>
      </c>
      <c r="AB259">
        <v>0.86563517741141394</v>
      </c>
      <c r="AC259">
        <v>0</v>
      </c>
      <c r="AD259">
        <v>1</v>
      </c>
      <c r="AE259">
        <v>146</v>
      </c>
      <c r="AF259">
        <v>130</v>
      </c>
      <c r="AG259">
        <v>2.6666666666666616E-2</v>
      </c>
      <c r="AH259">
        <v>0.1333333333333333</v>
      </c>
      <c r="AI259">
        <v>0</v>
      </c>
    </row>
    <row r="260" spans="1:35">
      <c r="A260">
        <v>25.12</v>
      </c>
      <c r="B260">
        <v>1</v>
      </c>
      <c r="C260">
        <v>0</v>
      </c>
      <c r="D260">
        <v>1</v>
      </c>
      <c r="E260">
        <v>1</v>
      </c>
      <c r="F260">
        <v>0.87082541434260052</v>
      </c>
      <c r="G260">
        <v>0.87082541434260052</v>
      </c>
      <c r="H260">
        <v>0.12917458565739948</v>
      </c>
      <c r="I260">
        <v>-0.13831376499640213</v>
      </c>
      <c r="J260">
        <v>100</v>
      </c>
      <c r="K260">
        <v>0.14833580133271071</v>
      </c>
      <c r="AB260">
        <v>0.87046041876249614</v>
      </c>
      <c r="AC260">
        <v>0</v>
      </c>
      <c r="AD260">
        <v>1</v>
      </c>
      <c r="AE260">
        <v>146</v>
      </c>
      <c r="AF260">
        <v>131</v>
      </c>
      <c r="AG260">
        <v>2.6666666666666616E-2</v>
      </c>
      <c r="AH260">
        <v>0.12666666666666671</v>
      </c>
      <c r="AI260">
        <v>0</v>
      </c>
    </row>
    <row r="261" spans="1:35">
      <c r="A261">
        <v>25.2</v>
      </c>
      <c r="B261">
        <v>1</v>
      </c>
      <c r="C261">
        <v>0</v>
      </c>
      <c r="D261">
        <v>1</v>
      </c>
      <c r="E261">
        <v>1</v>
      </c>
      <c r="F261">
        <v>0.87371393945737774</v>
      </c>
      <c r="G261">
        <v>0.87371393945737774</v>
      </c>
      <c r="H261">
        <v>0.12628606054262226</v>
      </c>
      <c r="I261">
        <v>-0.13500225729308149</v>
      </c>
      <c r="J261">
        <v>100</v>
      </c>
      <c r="K261">
        <v>0.14453936790919525</v>
      </c>
      <c r="AB261">
        <v>0.87082541434260052</v>
      </c>
      <c r="AC261">
        <v>0</v>
      </c>
      <c r="AD261">
        <v>1</v>
      </c>
      <c r="AE261">
        <v>146</v>
      </c>
      <c r="AF261">
        <v>132</v>
      </c>
      <c r="AG261">
        <v>2.6666666666666616E-2</v>
      </c>
      <c r="AH261">
        <v>0.12</v>
      </c>
      <c r="AI261">
        <v>0</v>
      </c>
    </row>
    <row r="262" spans="1:35">
      <c r="A262">
        <v>25.22</v>
      </c>
      <c r="B262">
        <v>0</v>
      </c>
      <c r="C262">
        <v>1</v>
      </c>
      <c r="D262">
        <v>1</v>
      </c>
      <c r="E262">
        <v>0</v>
      </c>
      <c r="F262">
        <v>0.87442738366003869</v>
      </c>
      <c r="G262">
        <v>0.87442738366003869</v>
      </c>
      <c r="H262">
        <v>0.12557261633996131</v>
      </c>
      <c r="I262">
        <v>-2.0748710714894667</v>
      </c>
      <c r="J262">
        <v>0</v>
      </c>
      <c r="K262">
        <v>6.9635196681154703</v>
      </c>
      <c r="AB262">
        <v>0.87371393945737774</v>
      </c>
      <c r="AC262">
        <v>0</v>
      </c>
      <c r="AD262">
        <v>1</v>
      </c>
      <c r="AE262">
        <v>146</v>
      </c>
      <c r="AF262">
        <v>133</v>
      </c>
      <c r="AG262">
        <v>2.6666666666666616E-2</v>
      </c>
      <c r="AH262">
        <v>0.11333333333333329</v>
      </c>
      <c r="AI262">
        <v>7.5555555555554751E-4</v>
      </c>
    </row>
    <row r="263" spans="1:35">
      <c r="A263">
        <v>25.27</v>
      </c>
      <c r="B263">
        <v>1</v>
      </c>
      <c r="C263">
        <v>0</v>
      </c>
      <c r="D263">
        <v>1</v>
      </c>
      <c r="E263">
        <v>1</v>
      </c>
      <c r="F263">
        <v>0.87619590290697769</v>
      </c>
      <c r="G263">
        <v>0.87619590290697769</v>
      </c>
      <c r="H263">
        <v>0.12380409709302231</v>
      </c>
      <c r="I263">
        <v>-0.13216557959252534</v>
      </c>
      <c r="J263">
        <v>100</v>
      </c>
      <c r="K263">
        <v>0.14129727916128604</v>
      </c>
      <c r="AB263">
        <v>0.87442738366003869</v>
      </c>
      <c r="AC263">
        <v>1</v>
      </c>
      <c r="AD263">
        <v>0</v>
      </c>
      <c r="AE263">
        <v>147</v>
      </c>
      <c r="AF263">
        <v>133</v>
      </c>
      <c r="AG263">
        <v>2.0000000000000018E-2</v>
      </c>
      <c r="AH263">
        <v>0.11333333333333329</v>
      </c>
      <c r="AI263">
        <v>0</v>
      </c>
    </row>
    <row r="264" spans="1:35">
      <c r="A264">
        <v>25.56</v>
      </c>
      <c r="B264">
        <v>1</v>
      </c>
      <c r="C264">
        <v>0</v>
      </c>
      <c r="D264">
        <v>1</v>
      </c>
      <c r="E264">
        <v>1</v>
      </c>
      <c r="F264">
        <v>0.88603586148274915</v>
      </c>
      <c r="G264">
        <v>0.88603586148274915</v>
      </c>
      <c r="H264">
        <v>0.11396413851725085</v>
      </c>
      <c r="I264">
        <v>-0.12099785348201189</v>
      </c>
      <c r="J264">
        <v>100</v>
      </c>
      <c r="K264">
        <v>0.12862248975626783</v>
      </c>
      <c r="AB264">
        <v>0.87619590290697769</v>
      </c>
      <c r="AC264">
        <v>0</v>
      </c>
      <c r="AD264">
        <v>1</v>
      </c>
      <c r="AE264">
        <v>147</v>
      </c>
      <c r="AF264">
        <v>134</v>
      </c>
      <c r="AG264">
        <v>2.0000000000000018E-2</v>
      </c>
      <c r="AH264">
        <v>0.10666666666666669</v>
      </c>
      <c r="AI264">
        <v>0</v>
      </c>
    </row>
    <row r="265" spans="1:35">
      <c r="A265">
        <v>26.29</v>
      </c>
      <c r="B265">
        <v>1</v>
      </c>
      <c r="C265">
        <v>0</v>
      </c>
      <c r="D265">
        <v>1</v>
      </c>
      <c r="E265">
        <v>1</v>
      </c>
      <c r="F265">
        <v>0.9078327170449294</v>
      </c>
      <c r="G265">
        <v>0.9078327170449294</v>
      </c>
      <c r="H265">
        <v>9.2167282955070595E-2</v>
      </c>
      <c r="I265">
        <v>-9.6695149683076922E-2</v>
      </c>
      <c r="J265">
        <v>100</v>
      </c>
      <c r="K265">
        <v>0.10152452233169425</v>
      </c>
      <c r="AB265">
        <v>0.88603586148274915</v>
      </c>
      <c r="AC265">
        <v>0</v>
      </c>
      <c r="AD265">
        <v>1</v>
      </c>
      <c r="AE265">
        <v>147</v>
      </c>
      <c r="AF265">
        <v>135</v>
      </c>
      <c r="AG265">
        <v>2.0000000000000018E-2</v>
      </c>
      <c r="AH265">
        <v>9.9999999999999978E-2</v>
      </c>
      <c r="AI265">
        <v>0</v>
      </c>
    </row>
    <row r="266" spans="1:35">
      <c r="A266">
        <v>26.47</v>
      </c>
      <c r="B266">
        <v>1</v>
      </c>
      <c r="C266">
        <v>0</v>
      </c>
      <c r="D266">
        <v>1</v>
      </c>
      <c r="E266">
        <v>1</v>
      </c>
      <c r="F266">
        <v>0.91259901429724311</v>
      </c>
      <c r="G266">
        <v>0.91259901429724311</v>
      </c>
      <c r="H266">
        <v>8.7400985702756895E-2</v>
      </c>
      <c r="I266">
        <v>-9.1458690593249986E-2</v>
      </c>
      <c r="J266">
        <v>100</v>
      </c>
      <c r="K266">
        <v>9.5771510086564121E-2</v>
      </c>
      <c r="AB266">
        <v>0.9078327170449294</v>
      </c>
      <c r="AC266">
        <v>0</v>
      </c>
      <c r="AD266">
        <v>1</v>
      </c>
      <c r="AE266">
        <v>147</v>
      </c>
      <c r="AF266">
        <v>136</v>
      </c>
      <c r="AG266">
        <v>2.0000000000000018E-2</v>
      </c>
      <c r="AH266">
        <v>9.3333333333333379E-2</v>
      </c>
      <c r="AI266">
        <v>0</v>
      </c>
    </row>
    <row r="267" spans="1:35">
      <c r="A267">
        <v>26.57</v>
      </c>
      <c r="B267">
        <v>1</v>
      </c>
      <c r="C267">
        <v>0</v>
      </c>
      <c r="D267">
        <v>1</v>
      </c>
      <c r="E267">
        <v>1</v>
      </c>
      <c r="F267">
        <v>0.91514964526730325</v>
      </c>
      <c r="G267">
        <v>0.91514964526730325</v>
      </c>
      <c r="H267">
        <v>8.4850354732696753E-2</v>
      </c>
      <c r="I267">
        <v>-8.8667680338703744E-2</v>
      </c>
      <c r="J267">
        <v>100</v>
      </c>
      <c r="K267">
        <v>9.2717464484087825E-2</v>
      </c>
      <c r="AB267">
        <v>0.91259901429724311</v>
      </c>
      <c r="AC267">
        <v>0</v>
      </c>
      <c r="AD267">
        <v>1</v>
      </c>
      <c r="AE267">
        <v>147</v>
      </c>
      <c r="AF267">
        <v>137</v>
      </c>
      <c r="AG267">
        <v>2.0000000000000018E-2</v>
      </c>
      <c r="AH267">
        <v>8.666666666666667E-2</v>
      </c>
      <c r="AI267">
        <v>0</v>
      </c>
    </row>
    <row r="268" spans="1:35">
      <c r="A268">
        <v>26.6</v>
      </c>
      <c r="B268">
        <v>1</v>
      </c>
      <c r="C268">
        <v>0</v>
      </c>
      <c r="D268">
        <v>1</v>
      </c>
      <c r="E268">
        <v>1</v>
      </c>
      <c r="F268">
        <v>0.91590156551823587</v>
      </c>
      <c r="G268">
        <v>0.91590156551823587</v>
      </c>
      <c r="H268">
        <v>8.4098434481764128E-2</v>
      </c>
      <c r="I268">
        <v>-8.7846381307011195E-2</v>
      </c>
      <c r="J268">
        <v>100</v>
      </c>
      <c r="K268">
        <v>9.1820385124224038E-2</v>
      </c>
      <c r="AB268">
        <v>0.91514964526730325</v>
      </c>
      <c r="AC268">
        <v>0</v>
      </c>
      <c r="AD268">
        <v>1</v>
      </c>
      <c r="AE268">
        <v>147</v>
      </c>
      <c r="AF268">
        <v>138</v>
      </c>
      <c r="AG268">
        <v>2.0000000000000018E-2</v>
      </c>
      <c r="AH268">
        <v>7.999999999999996E-2</v>
      </c>
      <c r="AI268">
        <v>0</v>
      </c>
    </row>
    <row r="269" spans="1:35">
      <c r="A269">
        <v>26.67</v>
      </c>
      <c r="B269">
        <v>1</v>
      </c>
      <c r="C269">
        <v>0</v>
      </c>
      <c r="D269">
        <v>1</v>
      </c>
      <c r="E269">
        <v>1</v>
      </c>
      <c r="F269">
        <v>0.91763255916454334</v>
      </c>
      <c r="G269">
        <v>0.91763255916454334</v>
      </c>
      <c r="H269">
        <v>8.2367440835456662E-2</v>
      </c>
      <c r="I269">
        <v>-8.5958230835993965E-2</v>
      </c>
      <c r="J269">
        <v>100</v>
      </c>
      <c r="K269">
        <v>8.976080895652605E-2</v>
      </c>
      <c r="AB269">
        <v>0.91590156551823587</v>
      </c>
      <c r="AC269">
        <v>0</v>
      </c>
      <c r="AD269">
        <v>1</v>
      </c>
      <c r="AE269">
        <v>147</v>
      </c>
      <c r="AF269">
        <v>139</v>
      </c>
      <c r="AG269">
        <v>2.0000000000000018E-2</v>
      </c>
      <c r="AH269">
        <v>7.3333333333333361E-2</v>
      </c>
      <c r="AI269">
        <v>0</v>
      </c>
    </row>
    <row r="270" spans="1:35">
      <c r="A270">
        <v>26.86</v>
      </c>
      <c r="B270">
        <v>1</v>
      </c>
      <c r="C270">
        <v>0</v>
      </c>
      <c r="D270">
        <v>1</v>
      </c>
      <c r="E270">
        <v>1</v>
      </c>
      <c r="F270">
        <v>0.92216857563925103</v>
      </c>
      <c r="G270">
        <v>0.92216857563925103</v>
      </c>
      <c r="H270">
        <v>7.7831424360748969E-2</v>
      </c>
      <c r="I270">
        <v>-8.102723521924822E-2</v>
      </c>
      <c r="J270">
        <v>100</v>
      </c>
      <c r="K270">
        <v>8.4400430048048328E-2</v>
      </c>
      <c r="AB270">
        <v>0.91763255916454334</v>
      </c>
      <c r="AC270">
        <v>0</v>
      </c>
      <c r="AD270">
        <v>1</v>
      </c>
      <c r="AE270">
        <v>147</v>
      </c>
      <c r="AF270">
        <v>140</v>
      </c>
      <c r="AG270">
        <v>2.0000000000000018E-2</v>
      </c>
      <c r="AH270">
        <v>6.6666666666666652E-2</v>
      </c>
      <c r="AI270">
        <v>0</v>
      </c>
    </row>
    <row r="271" spans="1:35">
      <c r="A271">
        <v>26.97</v>
      </c>
      <c r="B271">
        <v>1</v>
      </c>
      <c r="C271">
        <v>0</v>
      </c>
      <c r="D271">
        <v>1</v>
      </c>
      <c r="E271">
        <v>1</v>
      </c>
      <c r="F271">
        <v>0.92468905307509119</v>
      </c>
      <c r="G271">
        <v>0.92468905307509119</v>
      </c>
      <c r="H271">
        <v>7.5310946924908806E-2</v>
      </c>
      <c r="I271">
        <v>-7.8297756821498685E-2</v>
      </c>
      <c r="J271">
        <v>100</v>
      </c>
      <c r="K271">
        <v>8.1444618247030365E-2</v>
      </c>
      <c r="AB271">
        <v>0.92216857563925103</v>
      </c>
      <c r="AC271">
        <v>0</v>
      </c>
      <c r="AD271">
        <v>1</v>
      </c>
      <c r="AE271">
        <v>147</v>
      </c>
      <c r="AF271">
        <v>141</v>
      </c>
      <c r="AG271">
        <v>2.0000000000000018E-2</v>
      </c>
      <c r="AH271">
        <v>6.0000000000000053E-2</v>
      </c>
      <c r="AI271">
        <v>0</v>
      </c>
    </row>
    <row r="272" spans="1:35">
      <c r="A272">
        <v>27.06</v>
      </c>
      <c r="B272">
        <v>1</v>
      </c>
      <c r="C272">
        <v>0</v>
      </c>
      <c r="D272">
        <v>1</v>
      </c>
      <c r="E272">
        <v>1</v>
      </c>
      <c r="F272">
        <v>0.92669526530015855</v>
      </c>
      <c r="G272">
        <v>0.92669526530015855</v>
      </c>
      <c r="H272">
        <v>7.3304734699841445E-2</v>
      </c>
      <c r="I272">
        <v>-7.6130499607077143E-2</v>
      </c>
      <c r="J272">
        <v>100</v>
      </c>
      <c r="K272">
        <v>7.9103387537107883E-2</v>
      </c>
      <c r="AB272">
        <v>0.92468905307509119</v>
      </c>
      <c r="AC272">
        <v>0</v>
      </c>
      <c r="AD272">
        <v>1</v>
      </c>
      <c r="AE272">
        <v>147</v>
      </c>
      <c r="AF272">
        <v>142</v>
      </c>
      <c r="AG272">
        <v>2.0000000000000018E-2</v>
      </c>
      <c r="AH272">
        <v>5.3333333333333344E-2</v>
      </c>
      <c r="AI272">
        <v>0</v>
      </c>
    </row>
    <row r="273" spans="1:35">
      <c r="A273">
        <v>27.08</v>
      </c>
      <c r="B273">
        <v>0</v>
      </c>
      <c r="C273">
        <v>1</v>
      </c>
      <c r="D273">
        <v>1</v>
      </c>
      <c r="E273">
        <v>0</v>
      </c>
      <c r="F273">
        <v>0.92713435732538774</v>
      </c>
      <c r="G273">
        <v>0.92713435732538774</v>
      </c>
      <c r="H273">
        <v>7.2865642674612263E-2</v>
      </c>
      <c r="I273">
        <v>-2.6191380449624679</v>
      </c>
      <c r="J273">
        <v>0</v>
      </c>
      <c r="K273">
        <v>12.723889110065016</v>
      </c>
      <c r="AB273">
        <v>0.92669526530015855</v>
      </c>
      <c r="AC273">
        <v>0</v>
      </c>
      <c r="AD273">
        <v>1</v>
      </c>
      <c r="AE273">
        <v>147</v>
      </c>
      <c r="AF273">
        <v>143</v>
      </c>
      <c r="AG273">
        <v>2.0000000000000018E-2</v>
      </c>
      <c r="AH273">
        <v>4.6666666666666634E-2</v>
      </c>
      <c r="AI273">
        <v>3.1111111111111291E-4</v>
      </c>
    </row>
    <row r="274" spans="1:35">
      <c r="A274">
        <v>27.54</v>
      </c>
      <c r="B274">
        <v>1</v>
      </c>
      <c r="C274">
        <v>0</v>
      </c>
      <c r="D274">
        <v>1</v>
      </c>
      <c r="E274">
        <v>1</v>
      </c>
      <c r="F274">
        <v>0.93658619008099264</v>
      </c>
      <c r="G274">
        <v>0.93658619008099264</v>
      </c>
      <c r="H274">
        <v>6.3413809919007358E-2</v>
      </c>
      <c r="I274">
        <v>-6.5513727076620676E-2</v>
      </c>
      <c r="J274">
        <v>100</v>
      </c>
      <c r="K274">
        <v>6.7707393714105002E-2</v>
      </c>
      <c r="AB274">
        <v>0.92713435732538774</v>
      </c>
      <c r="AC274">
        <v>1</v>
      </c>
      <c r="AD274">
        <v>0</v>
      </c>
      <c r="AE274">
        <v>148</v>
      </c>
      <c r="AF274">
        <v>143</v>
      </c>
      <c r="AG274">
        <v>1.3333333333333308E-2</v>
      </c>
      <c r="AH274">
        <v>4.6666666666666634E-2</v>
      </c>
      <c r="AI274">
        <v>0</v>
      </c>
    </row>
    <row r="275" spans="1:35">
      <c r="A275">
        <v>27.81</v>
      </c>
      <c r="B275">
        <v>1</v>
      </c>
      <c r="C275">
        <v>0</v>
      </c>
      <c r="D275">
        <v>1</v>
      </c>
      <c r="E275">
        <v>1</v>
      </c>
      <c r="F275">
        <v>0.94158888575583144</v>
      </c>
      <c r="G275">
        <v>0.94158888575583144</v>
      </c>
      <c r="H275">
        <v>5.841111424416856E-2</v>
      </c>
      <c r="I275">
        <v>-6.0186526678554134E-2</v>
      </c>
      <c r="J275">
        <v>100</v>
      </c>
      <c r="K275">
        <v>6.2034625862518372E-2</v>
      </c>
      <c r="AB275">
        <v>0.93658619008099264</v>
      </c>
      <c r="AC275">
        <v>0</v>
      </c>
      <c r="AD275">
        <v>1</v>
      </c>
      <c r="AE275">
        <v>148</v>
      </c>
      <c r="AF275">
        <v>144</v>
      </c>
      <c r="AG275">
        <v>1.3333333333333308E-2</v>
      </c>
      <c r="AH275">
        <v>4.0000000000000036E-2</v>
      </c>
      <c r="AI275">
        <v>0</v>
      </c>
    </row>
    <row r="276" spans="1:35">
      <c r="A276">
        <v>27.85</v>
      </c>
      <c r="B276">
        <v>0</v>
      </c>
      <c r="C276">
        <v>1</v>
      </c>
      <c r="D276">
        <v>1</v>
      </c>
      <c r="E276">
        <v>0</v>
      </c>
      <c r="F276">
        <v>0.94229779283001114</v>
      </c>
      <c r="G276">
        <v>0.94229779283001114</v>
      </c>
      <c r="H276">
        <v>5.7702207169988862E-2</v>
      </c>
      <c r="I276">
        <v>-2.8524598536868866</v>
      </c>
      <c r="J276">
        <v>0</v>
      </c>
      <c r="K276">
        <v>16.330359600526752</v>
      </c>
      <c r="AB276">
        <v>0.94158888575583144</v>
      </c>
      <c r="AC276">
        <v>0</v>
      </c>
      <c r="AD276">
        <v>1</v>
      </c>
      <c r="AE276">
        <v>148</v>
      </c>
      <c r="AF276">
        <v>145</v>
      </c>
      <c r="AG276">
        <v>1.3333333333333308E-2</v>
      </c>
      <c r="AH276">
        <v>3.3333333333333326E-2</v>
      </c>
      <c r="AI276">
        <v>2.222222222222199E-4</v>
      </c>
    </row>
    <row r="277" spans="1:35">
      <c r="A277">
        <v>28.77</v>
      </c>
      <c r="B277">
        <v>1</v>
      </c>
      <c r="C277">
        <v>0</v>
      </c>
      <c r="D277">
        <v>1</v>
      </c>
      <c r="E277">
        <v>1</v>
      </c>
      <c r="F277">
        <v>0.95652759186940617</v>
      </c>
      <c r="G277">
        <v>0.95652759186940617</v>
      </c>
      <c r="H277">
        <v>4.3472408130593831E-2</v>
      </c>
      <c r="I277">
        <v>-4.4445643816992453E-2</v>
      </c>
      <c r="J277">
        <v>100</v>
      </c>
      <c r="K277">
        <v>4.5448148595099887E-2</v>
      </c>
      <c r="AB277">
        <v>0.94229779283001114</v>
      </c>
      <c r="AC277">
        <v>1</v>
      </c>
      <c r="AD277">
        <v>0</v>
      </c>
      <c r="AE277">
        <v>149</v>
      </c>
      <c r="AF277">
        <v>145</v>
      </c>
      <c r="AG277">
        <v>6.6666666666667096E-3</v>
      </c>
      <c r="AH277">
        <v>3.3333333333333326E-2</v>
      </c>
      <c r="AI277">
        <v>0</v>
      </c>
    </row>
    <row r="278" spans="1:35">
      <c r="A278">
        <v>31.12</v>
      </c>
      <c r="B278">
        <v>1</v>
      </c>
      <c r="C278">
        <v>0</v>
      </c>
      <c r="D278">
        <v>1</v>
      </c>
      <c r="E278">
        <v>1</v>
      </c>
      <c r="F278">
        <v>0.97922030947679572</v>
      </c>
      <c r="G278">
        <v>0.97922030947679572</v>
      </c>
      <c r="H278">
        <v>2.0779690523204275E-2</v>
      </c>
      <c r="I278">
        <v>-2.0998626551914108E-2</v>
      </c>
      <c r="J278">
        <v>100</v>
      </c>
      <c r="K278">
        <v>2.1220649043019756E-2</v>
      </c>
      <c r="AB278">
        <v>0.95652759186940617</v>
      </c>
      <c r="AC278">
        <v>0</v>
      </c>
      <c r="AD278">
        <v>1</v>
      </c>
      <c r="AE278">
        <v>149</v>
      </c>
      <c r="AF278">
        <v>146</v>
      </c>
      <c r="AG278">
        <v>6.6666666666667096E-3</v>
      </c>
      <c r="AH278">
        <v>2.6666666666666616E-2</v>
      </c>
      <c r="AI278">
        <v>0</v>
      </c>
    </row>
    <row r="279" spans="1:35">
      <c r="A279">
        <v>32.47</v>
      </c>
      <c r="B279">
        <v>1</v>
      </c>
      <c r="C279">
        <v>0</v>
      </c>
      <c r="D279">
        <v>1</v>
      </c>
      <c r="E279">
        <v>1</v>
      </c>
      <c r="F279">
        <v>0.98648428003230748</v>
      </c>
      <c r="G279">
        <v>0.98648428003230748</v>
      </c>
      <c r="H279">
        <v>1.3515719967692519E-2</v>
      </c>
      <c r="I279">
        <v>-1.3607888737858714E-2</v>
      </c>
      <c r="J279">
        <v>100</v>
      </c>
      <c r="K279">
        <v>1.370089746108258E-2</v>
      </c>
      <c r="AB279">
        <v>0.97922030947679572</v>
      </c>
      <c r="AC279">
        <v>0</v>
      </c>
      <c r="AD279">
        <v>1</v>
      </c>
      <c r="AE279">
        <v>149</v>
      </c>
      <c r="AF279">
        <v>147</v>
      </c>
      <c r="AG279">
        <v>6.6666666666667096E-3</v>
      </c>
      <c r="AH279">
        <v>2.0000000000000018E-2</v>
      </c>
      <c r="AI279">
        <v>0</v>
      </c>
    </row>
    <row r="280" spans="1:35">
      <c r="A280">
        <v>33.56</v>
      </c>
      <c r="B280">
        <v>1</v>
      </c>
      <c r="C280">
        <v>0</v>
      </c>
      <c r="D280">
        <v>1</v>
      </c>
      <c r="E280">
        <v>1</v>
      </c>
      <c r="F280">
        <v>0.99046821227998971</v>
      </c>
      <c r="G280">
        <v>0.99046821227998971</v>
      </c>
      <c r="H280">
        <v>9.5317877200102874E-3</v>
      </c>
      <c r="I280">
        <v>-9.577505958217436E-3</v>
      </c>
      <c r="J280">
        <v>100</v>
      </c>
      <c r="K280">
        <v>9.6235170415704379E-3</v>
      </c>
      <c r="AB280">
        <v>0.98648428003230748</v>
      </c>
      <c r="AC280">
        <v>0</v>
      </c>
      <c r="AD280">
        <v>1</v>
      </c>
      <c r="AE280">
        <v>149</v>
      </c>
      <c r="AF280">
        <v>148</v>
      </c>
      <c r="AG280">
        <v>6.6666666666667096E-3</v>
      </c>
      <c r="AH280">
        <v>1.3333333333333308E-2</v>
      </c>
      <c r="AI280">
        <v>0</v>
      </c>
    </row>
    <row r="281" spans="1:35">
      <c r="A281">
        <v>33.81</v>
      </c>
      <c r="B281">
        <v>0</v>
      </c>
      <c r="C281">
        <v>1</v>
      </c>
      <c r="D281">
        <v>1</v>
      </c>
      <c r="E281">
        <v>0</v>
      </c>
      <c r="F281">
        <v>0.99120350465905416</v>
      </c>
      <c r="G281">
        <v>0.99120350465905416</v>
      </c>
      <c r="H281">
        <v>8.7964953409458424E-3</v>
      </c>
      <c r="I281">
        <v>-4.7334018935339417</v>
      </c>
      <c r="J281">
        <v>0</v>
      </c>
      <c r="K281">
        <v>112.68163811162493</v>
      </c>
      <c r="AB281">
        <v>0.99046821227998971</v>
      </c>
      <c r="AC281">
        <v>0</v>
      </c>
      <c r="AD281">
        <v>1</v>
      </c>
      <c r="AE281">
        <v>149</v>
      </c>
      <c r="AF281">
        <v>149</v>
      </c>
      <c r="AG281">
        <v>6.6666666666667096E-3</v>
      </c>
      <c r="AH281">
        <v>6.6666666666667096E-3</v>
      </c>
      <c r="AI281">
        <v>4.4444444444445016E-5</v>
      </c>
    </row>
    <row r="282" spans="1:35">
      <c r="A282">
        <v>39.28</v>
      </c>
      <c r="B282">
        <v>1</v>
      </c>
      <c r="C282">
        <v>0</v>
      </c>
      <c r="D282">
        <v>1</v>
      </c>
      <c r="E282">
        <v>1</v>
      </c>
      <c r="F282">
        <v>0.99849477402235476</v>
      </c>
      <c r="G282">
        <v>0.99849477402235476</v>
      </c>
      <c r="H282">
        <v>1.5052259776452415E-3</v>
      </c>
      <c r="I282">
        <v>-1.5063599683514965E-3</v>
      </c>
      <c r="J282">
        <v>100</v>
      </c>
      <c r="K282">
        <v>1.5074950984285691E-3</v>
      </c>
      <c r="AB282">
        <v>0.99120350465905416</v>
      </c>
      <c r="AC282">
        <v>1</v>
      </c>
      <c r="AD282">
        <v>0</v>
      </c>
      <c r="AE282">
        <v>150</v>
      </c>
      <c r="AF282">
        <v>149</v>
      </c>
      <c r="AG282">
        <v>0</v>
      </c>
      <c r="AH282">
        <v>6.6666666666667096E-3</v>
      </c>
      <c r="AI282">
        <v>0</v>
      </c>
    </row>
    <row r="283" spans="1:35">
      <c r="B283">
        <v>150</v>
      </c>
      <c r="C283">
        <v>150</v>
      </c>
      <c r="D283">
        <v>300</v>
      </c>
      <c r="G283">
        <v>150.0004945165949</v>
      </c>
      <c r="H283">
        <v>149.99950548340513</v>
      </c>
      <c r="I283">
        <v>-165.84495572381422</v>
      </c>
      <c r="J283">
        <v>73</v>
      </c>
      <c r="K283">
        <v>389.72862348354568</v>
      </c>
      <c r="AB283">
        <v>0.99849477402235476</v>
      </c>
      <c r="AC283">
        <v>0</v>
      </c>
      <c r="AD283">
        <v>1</v>
      </c>
      <c r="AE283">
        <v>150</v>
      </c>
      <c r="AF283">
        <v>150</v>
      </c>
      <c r="AG283">
        <v>0</v>
      </c>
      <c r="AH283">
        <v>0</v>
      </c>
      <c r="AI283">
        <v>0</v>
      </c>
    </row>
    <row r="284" spans="1:35">
      <c r="AI284">
        <v>0.80426666666666669</v>
      </c>
    </row>
    <row r="285" spans="1:35">
      <c r="B285" t="s">
        <v>69</v>
      </c>
      <c r="C285" t="s">
        <v>70</v>
      </c>
      <c r="D285" t="s">
        <v>71</v>
      </c>
      <c r="E285" t="s">
        <v>61</v>
      </c>
      <c r="F285" t="s">
        <v>72</v>
      </c>
      <c r="G285" t="s">
        <v>73</v>
      </c>
      <c r="H285" t="s">
        <v>74</v>
      </c>
    </row>
    <row r="286" spans="1:35">
      <c r="A286" t="s">
        <v>75</v>
      </c>
      <c r="B286">
        <v>-6.2327130660663883</v>
      </c>
      <c r="C286">
        <v>0.83691625108610235</v>
      </c>
      <c r="D286">
        <v>55.461328168439138</v>
      </c>
      <c r="E286">
        <v>9.5315826789919126E-14</v>
      </c>
      <c r="F286">
        <v>1.9641158852782992E-3</v>
      </c>
    </row>
    <row r="287" spans="1:35">
      <c r="A287" t="s">
        <v>1</v>
      </c>
      <c r="B287">
        <v>0.32408398540966388</v>
      </c>
      <c r="C287">
        <v>4.3167384304556147E-2</v>
      </c>
      <c r="D287">
        <v>56.364242463094833</v>
      </c>
      <c r="E287">
        <v>6.0215523034783553E-14</v>
      </c>
      <c r="F287">
        <v>1.3827634341964103</v>
      </c>
      <c r="G287">
        <v>1.2705850540399748</v>
      </c>
      <c r="H287">
        <v>1.5048459045469731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t="s">
        <v>4</v>
      </c>
      <c r="B1" t="s">
        <v>0</v>
      </c>
    </row>
    <row r="2" spans="1:2">
      <c r="A2">
        <v>6.6640000000000005E-2</v>
      </c>
      <c r="B2">
        <v>0</v>
      </c>
    </row>
    <row r="3" spans="1:2">
      <c r="A3">
        <v>4.5679999999999998E-2</v>
      </c>
      <c r="B3">
        <v>0</v>
      </c>
    </row>
    <row r="4" spans="1:2">
      <c r="A4">
        <v>2.9559999999999999E-2</v>
      </c>
      <c r="B4">
        <v>0</v>
      </c>
    </row>
    <row r="5" spans="1:2">
      <c r="A5">
        <v>2.562E-2</v>
      </c>
      <c r="B5">
        <v>0</v>
      </c>
    </row>
    <row r="6" spans="1:2">
      <c r="A6">
        <v>1.5879999999999998E-2</v>
      </c>
      <c r="B6">
        <v>0</v>
      </c>
    </row>
    <row r="7" spans="1:2">
      <c r="A7">
        <v>6.5920000000000006E-2</v>
      </c>
      <c r="B7">
        <v>0</v>
      </c>
    </row>
    <row r="8" spans="1:2">
      <c r="A8">
        <v>4.7509999999999997E-2</v>
      </c>
      <c r="B8">
        <v>0</v>
      </c>
    </row>
    <row r="9" spans="1:2">
      <c r="A9">
        <v>1.6570000000000001E-2</v>
      </c>
      <c r="B9">
        <v>0</v>
      </c>
    </row>
    <row r="10" spans="1:2">
      <c r="A10">
        <v>1.857E-2</v>
      </c>
      <c r="B10">
        <v>0</v>
      </c>
    </row>
    <row r="11" spans="1:2">
      <c r="A11">
        <v>1.9720000000000001E-2</v>
      </c>
      <c r="B11">
        <v>0</v>
      </c>
    </row>
    <row r="12" spans="1:2">
      <c r="A12">
        <v>3.0360000000000002E-2</v>
      </c>
      <c r="B12">
        <v>0</v>
      </c>
    </row>
    <row r="13" spans="1:2">
      <c r="A13">
        <v>6.9200000000000002E-4</v>
      </c>
      <c r="B13">
        <v>0</v>
      </c>
    </row>
    <row r="14" spans="1:2">
      <c r="A14">
        <v>2.061E-2</v>
      </c>
      <c r="B14">
        <v>0</v>
      </c>
    </row>
    <row r="15" spans="1:2">
      <c r="A15">
        <v>1.0840000000000001E-2</v>
      </c>
      <c r="B15">
        <v>0</v>
      </c>
    </row>
    <row r="16" spans="1:2">
      <c r="A16">
        <v>0.03</v>
      </c>
      <c r="B16">
        <v>0</v>
      </c>
    </row>
    <row r="17" spans="1:2">
      <c r="A17">
        <v>5.9880000000000003E-2</v>
      </c>
      <c r="B17">
        <v>0</v>
      </c>
    </row>
    <row r="18" spans="1:2">
      <c r="A18">
        <v>2.172E-2</v>
      </c>
      <c r="B18">
        <v>0</v>
      </c>
    </row>
    <row r="19" spans="1:2">
      <c r="A19">
        <v>3.7089999999999998E-2</v>
      </c>
      <c r="B19">
        <v>0</v>
      </c>
    </row>
    <row r="20" spans="1:2">
      <c r="A20">
        <v>0.313</v>
      </c>
      <c r="B20">
        <v>0</v>
      </c>
    </row>
    <row r="21" spans="1:2">
      <c r="A21">
        <v>3.653E-2</v>
      </c>
      <c r="B21">
        <v>0</v>
      </c>
    </row>
    <row r="22" spans="1:2">
      <c r="A22">
        <v>8.6059999999999998E-2</v>
      </c>
      <c r="B22">
        <v>0</v>
      </c>
    </row>
    <row r="23" spans="1:2">
      <c r="A23">
        <v>3.372E-2</v>
      </c>
      <c r="B23">
        <v>0</v>
      </c>
    </row>
    <row r="24" spans="1:2">
      <c r="A24">
        <v>6.8769999999999998E-2</v>
      </c>
      <c r="B24">
        <v>0</v>
      </c>
    </row>
    <row r="25" spans="1:2">
      <c r="A25">
        <v>3.8890000000000001E-2</v>
      </c>
      <c r="B25">
        <v>0</v>
      </c>
    </row>
    <row r="26" spans="1:2">
      <c r="A26">
        <v>4.5909999999999999E-2</v>
      </c>
      <c r="B26">
        <v>0</v>
      </c>
    </row>
    <row r="27" spans="1:2">
      <c r="A27">
        <v>0.1169</v>
      </c>
      <c r="B27">
        <v>0</v>
      </c>
    </row>
    <row r="28" spans="1:2">
      <c r="A28">
        <v>4.1509999999999998E-2</v>
      </c>
      <c r="B28">
        <v>0</v>
      </c>
    </row>
    <row r="29" spans="1:2">
      <c r="A29">
        <v>6.0150000000000002E-2</v>
      </c>
      <c r="B29">
        <v>0</v>
      </c>
    </row>
    <row r="30" spans="1:2">
      <c r="A30">
        <v>9.9659999999999999E-2</v>
      </c>
      <c r="B30">
        <v>0</v>
      </c>
    </row>
    <row r="31" spans="1:2">
      <c r="A31">
        <v>3.1019999999999999E-2</v>
      </c>
      <c r="B31">
        <v>0</v>
      </c>
    </row>
    <row r="32" spans="1:2">
      <c r="A32">
        <v>3.261E-2</v>
      </c>
      <c r="B32">
        <v>0</v>
      </c>
    </row>
    <row r="33" spans="1:2">
      <c r="A33">
        <v>3.9739999999999998E-2</v>
      </c>
      <c r="B33">
        <v>0</v>
      </c>
    </row>
    <row r="34" spans="1:2">
      <c r="A34">
        <v>2.4899999999999999E-2</v>
      </c>
      <c r="B34">
        <v>0</v>
      </c>
    </row>
    <row r="35" spans="1:2">
      <c r="A35">
        <v>6.829E-3</v>
      </c>
      <c r="B35">
        <v>0</v>
      </c>
    </row>
    <row r="36" spans="1:2">
      <c r="A36">
        <v>4.1959999999999997E-2</v>
      </c>
      <c r="B36">
        <v>0</v>
      </c>
    </row>
    <row r="37" spans="1:2">
      <c r="A37">
        <v>0</v>
      </c>
      <c r="B37">
        <v>0</v>
      </c>
    </row>
    <row r="38" spans="1:2">
      <c r="A38">
        <v>2.383E-2</v>
      </c>
      <c r="B38">
        <v>0</v>
      </c>
    </row>
    <row r="39" spans="1:2">
      <c r="A39">
        <v>6.1539999999999997E-2</v>
      </c>
      <c r="B39">
        <v>0</v>
      </c>
    </row>
    <row r="40" spans="1:2">
      <c r="A40">
        <v>2.9950000000000001E-2</v>
      </c>
      <c r="B40">
        <v>0</v>
      </c>
    </row>
    <row r="41" spans="1:2">
      <c r="A41">
        <v>7.0699999999999999E-2</v>
      </c>
      <c r="B41">
        <v>0</v>
      </c>
    </row>
    <row r="42" spans="1:2">
      <c r="A42">
        <v>2.6429999999999999E-2</v>
      </c>
      <c r="B42">
        <v>0</v>
      </c>
    </row>
    <row r="43" spans="1:2">
      <c r="A43">
        <v>5.1330000000000001E-2</v>
      </c>
      <c r="B43">
        <v>0</v>
      </c>
    </row>
    <row r="44" spans="1:2">
      <c r="A44">
        <v>4.3339999999999997E-2</v>
      </c>
      <c r="B44">
        <v>0</v>
      </c>
    </row>
    <row r="45" spans="1:2">
      <c r="A45">
        <v>0.1065</v>
      </c>
      <c r="B45">
        <v>0</v>
      </c>
    </row>
    <row r="46" spans="1:2">
      <c r="A46">
        <v>0.30030000000000001</v>
      </c>
      <c r="B46">
        <v>0</v>
      </c>
    </row>
    <row r="47" spans="1:2">
      <c r="A47">
        <v>6.4759999999999998E-2</v>
      </c>
      <c r="B47">
        <v>0</v>
      </c>
    </row>
    <row r="48" spans="1:2">
      <c r="A48">
        <v>4.1320000000000003E-2</v>
      </c>
      <c r="B48">
        <v>0</v>
      </c>
    </row>
    <row r="49" spans="1:2">
      <c r="A49">
        <v>3.3279999999999997E-2</v>
      </c>
      <c r="B49">
        <v>0</v>
      </c>
    </row>
    <row r="50" spans="1:2">
      <c r="A50">
        <v>9.2630000000000004E-2</v>
      </c>
      <c r="B50">
        <v>0</v>
      </c>
    </row>
    <row r="51" spans="1:2">
      <c r="A51">
        <v>3.5119999999999998E-2</v>
      </c>
      <c r="B51">
        <v>0</v>
      </c>
    </row>
    <row r="52" spans="1:2">
      <c r="A52">
        <v>8.8419999999999999E-2</v>
      </c>
      <c r="B52">
        <v>0</v>
      </c>
    </row>
    <row r="53" spans="1:2">
      <c r="A53">
        <v>8.0920000000000006E-2</v>
      </c>
      <c r="B53">
        <v>0</v>
      </c>
    </row>
    <row r="54" spans="1:2">
      <c r="A54">
        <v>1.4200000000000001E-2</v>
      </c>
      <c r="B54">
        <v>0</v>
      </c>
    </row>
    <row r="55" spans="1:2">
      <c r="A55">
        <v>0.1138</v>
      </c>
      <c r="B55">
        <v>0</v>
      </c>
    </row>
    <row r="56" spans="1:2">
      <c r="A56">
        <v>2.8549999999999999E-2</v>
      </c>
      <c r="B56">
        <v>0</v>
      </c>
    </row>
    <row r="57" spans="1:2">
      <c r="A57">
        <v>7.1349999999999997E-2</v>
      </c>
      <c r="B57">
        <v>0</v>
      </c>
    </row>
    <row r="58" spans="1:2">
      <c r="A58">
        <v>3.5920000000000001E-2</v>
      </c>
      <c r="B58">
        <v>0</v>
      </c>
    </row>
    <row r="59" spans="1:2">
      <c r="A59">
        <v>3.5029999999999999E-2</v>
      </c>
      <c r="B59">
        <v>0</v>
      </c>
    </row>
    <row r="60" spans="1:2">
      <c r="A60">
        <v>4.6350000000000002E-2</v>
      </c>
      <c r="B60">
        <v>0</v>
      </c>
    </row>
    <row r="61" spans="1:2">
      <c r="A61">
        <v>0</v>
      </c>
      <c r="B61">
        <v>0</v>
      </c>
    </row>
    <row r="62" spans="1:2">
      <c r="A62">
        <v>2.0310000000000002E-2</v>
      </c>
      <c r="B62">
        <v>0</v>
      </c>
    </row>
    <row r="63" spans="1:2">
      <c r="A63">
        <v>4.8939999999999997E-2</v>
      </c>
      <c r="B63">
        <v>0</v>
      </c>
    </row>
    <row r="64" spans="1:2">
      <c r="A64">
        <v>2.2509999999999999E-2</v>
      </c>
      <c r="B64">
        <v>0</v>
      </c>
    </row>
    <row r="65" spans="1:2">
      <c r="A65">
        <v>3.7100000000000001E-2</v>
      </c>
      <c r="B65">
        <v>0</v>
      </c>
    </row>
    <row r="66" spans="1:2">
      <c r="A66">
        <v>9.0499999999999997E-2</v>
      </c>
      <c r="B66">
        <v>0</v>
      </c>
    </row>
    <row r="67" spans="1:2">
      <c r="A67">
        <v>8.4870000000000001E-2</v>
      </c>
      <c r="B67">
        <v>0</v>
      </c>
    </row>
    <row r="68" spans="1:2">
      <c r="A68">
        <v>2.8809999999999999E-2</v>
      </c>
      <c r="B68">
        <v>0</v>
      </c>
    </row>
    <row r="69" spans="1:2">
      <c r="A69">
        <v>3.1359999999999999E-2</v>
      </c>
      <c r="B69">
        <v>0</v>
      </c>
    </row>
    <row r="70" spans="1:2">
      <c r="A70">
        <v>0.1321</v>
      </c>
      <c r="B70">
        <v>0</v>
      </c>
    </row>
    <row r="71" spans="1:2">
      <c r="A71">
        <v>0.4108</v>
      </c>
      <c r="B71">
        <v>0</v>
      </c>
    </row>
    <row r="72" spans="1:2">
      <c r="A72">
        <v>1.9820000000000001E-2</v>
      </c>
      <c r="B72">
        <v>0</v>
      </c>
    </row>
    <row r="73" spans="1:2">
      <c r="A73">
        <v>9.2929999999999999E-2</v>
      </c>
      <c r="B73">
        <v>0</v>
      </c>
    </row>
    <row r="74" spans="1:2">
      <c r="A74">
        <v>3.8850000000000003E-2</v>
      </c>
      <c r="B74">
        <v>0</v>
      </c>
    </row>
    <row r="75" spans="1:2">
      <c r="A75">
        <v>5.1499999999999997E-2</v>
      </c>
      <c r="B75">
        <v>0</v>
      </c>
    </row>
    <row r="76" spans="1:2">
      <c r="A76">
        <v>1.9720000000000001E-2</v>
      </c>
      <c r="B76">
        <v>0</v>
      </c>
    </row>
    <row r="77" spans="1:2">
      <c r="A77">
        <v>3.0899999999999999E-3</v>
      </c>
      <c r="B77">
        <v>0</v>
      </c>
    </row>
    <row r="78" spans="1:2">
      <c r="A78">
        <v>6.8430000000000005E-2</v>
      </c>
      <c r="B78">
        <v>0</v>
      </c>
    </row>
    <row r="79" spans="1:2">
      <c r="A79">
        <v>5.3699999999999998E-2</v>
      </c>
      <c r="B79">
        <v>0</v>
      </c>
    </row>
    <row r="80" spans="1:2">
      <c r="A80">
        <v>1.9470000000000001E-2</v>
      </c>
      <c r="B80">
        <v>0</v>
      </c>
    </row>
    <row r="81" spans="1:2">
      <c r="A81">
        <v>2.5309999999999999E-2</v>
      </c>
      <c r="B81">
        <v>0</v>
      </c>
    </row>
    <row r="82" spans="1:2">
      <c r="A82">
        <v>2.6020000000000001E-2</v>
      </c>
      <c r="B82">
        <v>0</v>
      </c>
    </row>
    <row r="83" spans="1:2">
      <c r="A83">
        <v>3.9870000000000003E-2</v>
      </c>
      <c r="B83">
        <v>0</v>
      </c>
    </row>
    <row r="84" spans="1:2">
      <c r="A84">
        <v>2.3630000000000002E-2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0.13070000000000001</v>
      </c>
      <c r="B87">
        <v>0</v>
      </c>
    </row>
    <row r="88" spans="1:2">
      <c r="A88">
        <v>1.5950000000000001E-3</v>
      </c>
      <c r="B88">
        <v>0</v>
      </c>
    </row>
    <row r="89" spans="1:2">
      <c r="A89">
        <v>9.1929999999999998E-3</v>
      </c>
      <c r="B89">
        <v>0</v>
      </c>
    </row>
    <row r="90" spans="1:2">
      <c r="A90">
        <v>6.1809999999999997E-2</v>
      </c>
      <c r="B90">
        <v>0</v>
      </c>
    </row>
    <row r="91" spans="1:2">
      <c r="A91">
        <v>1.5969999999999999E-3</v>
      </c>
      <c r="B91">
        <v>0</v>
      </c>
    </row>
    <row r="92" spans="1:2">
      <c r="A92">
        <v>3.8089999999999999E-2</v>
      </c>
      <c r="B92">
        <v>0</v>
      </c>
    </row>
    <row r="93" spans="1:2">
      <c r="A93">
        <v>2.3529999999999999E-2</v>
      </c>
      <c r="B93">
        <v>0</v>
      </c>
    </row>
    <row r="94" spans="1:2">
      <c r="A94">
        <v>3.8440000000000002E-2</v>
      </c>
      <c r="B94">
        <v>0</v>
      </c>
    </row>
    <row r="95" spans="1:2">
      <c r="A95">
        <v>3.1119999999999998E-2</v>
      </c>
      <c r="B95">
        <v>0</v>
      </c>
    </row>
    <row r="96" spans="1:2">
      <c r="A96">
        <v>0</v>
      </c>
      <c r="B96">
        <v>0</v>
      </c>
    </row>
    <row r="97" spans="1:2">
      <c r="A97">
        <v>3.8730000000000001E-2</v>
      </c>
      <c r="B97">
        <v>0</v>
      </c>
    </row>
    <row r="98" spans="1:2">
      <c r="A98">
        <v>4.1869999999999997E-2</v>
      </c>
      <c r="B98">
        <v>0</v>
      </c>
    </row>
    <row r="99" spans="1:2">
      <c r="A99">
        <v>8.0049999999999996E-2</v>
      </c>
      <c r="B99">
        <v>0</v>
      </c>
    </row>
    <row r="100" spans="1:2">
      <c r="A100">
        <v>1.7559999999999999E-2</v>
      </c>
      <c r="B100">
        <v>0</v>
      </c>
    </row>
    <row r="101" spans="1:2">
      <c r="A101">
        <v>8.7050000000000002E-2</v>
      </c>
      <c r="B101">
        <v>0</v>
      </c>
    </row>
    <row r="102" spans="1:2">
      <c r="A102">
        <v>5.892E-2</v>
      </c>
      <c r="B102">
        <v>0</v>
      </c>
    </row>
    <row r="103" spans="1:2">
      <c r="A103">
        <v>2.6689999999999998E-2</v>
      </c>
      <c r="B103">
        <v>0</v>
      </c>
    </row>
    <row r="104" spans="1:2">
      <c r="A104">
        <v>6.6360000000000002E-2</v>
      </c>
      <c r="B104">
        <v>0</v>
      </c>
    </row>
    <row r="105" spans="1:2">
      <c r="A105">
        <v>5.774E-2</v>
      </c>
      <c r="B105">
        <v>0</v>
      </c>
    </row>
    <row r="106" spans="1:2">
      <c r="A106">
        <v>3.8879999999999998E-2</v>
      </c>
      <c r="B106">
        <v>0</v>
      </c>
    </row>
    <row r="107" spans="1:2">
      <c r="A107">
        <v>7.8600000000000003E-2</v>
      </c>
      <c r="B107">
        <v>0</v>
      </c>
    </row>
    <row r="108" spans="1:2">
      <c r="A108">
        <v>1.7680000000000001E-2</v>
      </c>
      <c r="B108">
        <v>0</v>
      </c>
    </row>
    <row r="109" spans="1:2">
      <c r="A109">
        <v>3.5540000000000002E-2</v>
      </c>
      <c r="B109">
        <v>0</v>
      </c>
    </row>
    <row r="110" spans="1:2">
      <c r="A110">
        <v>5.7239999999999999E-2</v>
      </c>
      <c r="B110">
        <v>0</v>
      </c>
    </row>
    <row r="111" spans="1:2">
      <c r="A111">
        <v>6.6429999999999996E-3</v>
      </c>
      <c r="B111">
        <v>0</v>
      </c>
    </row>
    <row r="112" spans="1:2">
      <c r="A112">
        <v>6.5049999999999997E-2</v>
      </c>
      <c r="B112">
        <v>0</v>
      </c>
    </row>
    <row r="113" spans="1:2">
      <c r="A113">
        <v>5.4379999999999998E-2</v>
      </c>
      <c r="B113">
        <v>0</v>
      </c>
    </row>
    <row r="114" spans="1:2">
      <c r="A114">
        <v>1.6330000000000001E-2</v>
      </c>
      <c r="B114">
        <v>0</v>
      </c>
    </row>
    <row r="115" spans="1:2">
      <c r="A115">
        <v>4.9670000000000001E-3</v>
      </c>
      <c r="B115">
        <v>0</v>
      </c>
    </row>
    <row r="116" spans="1:2">
      <c r="A116">
        <v>1.652E-2</v>
      </c>
      <c r="B116">
        <v>0</v>
      </c>
    </row>
    <row r="117" spans="1:2">
      <c r="A117">
        <v>1.4619999999999999E-2</v>
      </c>
      <c r="B117">
        <v>0</v>
      </c>
    </row>
    <row r="118" spans="1:2">
      <c r="A118">
        <v>0.1103</v>
      </c>
      <c r="B118">
        <v>0</v>
      </c>
    </row>
    <row r="119" spans="1:2">
      <c r="A119">
        <v>4.7050000000000002E-2</v>
      </c>
      <c r="B119">
        <v>0</v>
      </c>
    </row>
    <row r="120" spans="1:2">
      <c r="A120">
        <v>1.0529999999999999E-2</v>
      </c>
      <c r="B120">
        <v>0</v>
      </c>
    </row>
    <row r="121" spans="1:2">
      <c r="A121">
        <v>0.15479999999999999</v>
      </c>
      <c r="B121">
        <v>0</v>
      </c>
    </row>
    <row r="122" spans="1:2">
      <c r="A122">
        <v>4.6969999999999998E-2</v>
      </c>
      <c r="B122">
        <v>0</v>
      </c>
    </row>
    <row r="123" spans="1:2">
      <c r="A123">
        <v>4.8309999999999999E-2</v>
      </c>
      <c r="B123">
        <v>0</v>
      </c>
    </row>
    <row r="124" spans="1:2">
      <c r="A124">
        <v>4.3360000000000003E-2</v>
      </c>
      <c r="B124">
        <v>0</v>
      </c>
    </row>
    <row r="125" spans="1:2">
      <c r="A125">
        <v>0.13739999999999999</v>
      </c>
      <c r="B125">
        <v>0</v>
      </c>
    </row>
    <row r="126" spans="1:2">
      <c r="A126">
        <v>2.3789999999999999E-2</v>
      </c>
      <c r="B126">
        <v>0</v>
      </c>
    </row>
    <row r="127" spans="1:2">
      <c r="A127">
        <v>4.3279999999999999E-2</v>
      </c>
      <c r="B127">
        <v>0</v>
      </c>
    </row>
    <row r="128" spans="1:2">
      <c r="A128">
        <v>2.6380000000000001E-2</v>
      </c>
      <c r="B128">
        <v>0</v>
      </c>
    </row>
    <row r="129" spans="1:2">
      <c r="A129">
        <v>6.3869999999999996E-2</v>
      </c>
      <c r="B129">
        <v>0</v>
      </c>
    </row>
    <row r="130" spans="1:2">
      <c r="A130">
        <v>4.0719999999999999E-2</v>
      </c>
      <c r="B130">
        <v>0</v>
      </c>
    </row>
    <row r="131" spans="1:2">
      <c r="A131">
        <v>3.9E-2</v>
      </c>
      <c r="B131">
        <v>0</v>
      </c>
    </row>
    <row r="132" spans="1:2">
      <c r="A132">
        <v>8.448E-2</v>
      </c>
      <c r="B132">
        <v>0</v>
      </c>
    </row>
    <row r="133" spans="1:2">
      <c r="A133">
        <v>7.2500000000000004E-3</v>
      </c>
      <c r="B133">
        <v>0</v>
      </c>
    </row>
    <row r="134" spans="1:2">
      <c r="A134">
        <v>3.2649999999999998E-2</v>
      </c>
      <c r="B134">
        <v>0</v>
      </c>
    </row>
    <row r="135" spans="1:2">
      <c r="A135">
        <v>1.103E-2</v>
      </c>
      <c r="B135">
        <v>0</v>
      </c>
    </row>
    <row r="136" spans="1:2">
      <c r="A136">
        <v>5.9290000000000002E-2</v>
      </c>
      <c r="B136">
        <v>0</v>
      </c>
    </row>
    <row r="137" spans="1:2">
      <c r="A137">
        <v>1.487E-3</v>
      </c>
      <c r="B137">
        <v>0</v>
      </c>
    </row>
    <row r="138" spans="1:2">
      <c r="A138">
        <v>1.9970000000000002E-2</v>
      </c>
      <c r="B138">
        <v>0</v>
      </c>
    </row>
    <row r="139" spans="1:2">
      <c r="A139">
        <v>4.4790000000000003E-2</v>
      </c>
      <c r="B139">
        <v>0</v>
      </c>
    </row>
    <row r="140" spans="1:2">
      <c r="A140">
        <v>2.2450000000000001E-2</v>
      </c>
      <c r="B140">
        <v>0</v>
      </c>
    </row>
    <row r="141" spans="1:2">
      <c r="A141">
        <v>0.1115</v>
      </c>
      <c r="B141">
        <v>0</v>
      </c>
    </row>
    <row r="142" spans="1:2">
      <c r="A142">
        <v>1.8600000000000001E-3</v>
      </c>
      <c r="B142">
        <v>0</v>
      </c>
    </row>
    <row r="143" spans="1:2">
      <c r="A143">
        <v>6.5740000000000007E-2</v>
      </c>
      <c r="B143">
        <v>0</v>
      </c>
    </row>
    <row r="144" spans="1:2">
      <c r="A144">
        <v>2.2599999999999999E-2</v>
      </c>
      <c r="B144">
        <v>0</v>
      </c>
    </row>
    <row r="145" spans="1:2">
      <c r="A145">
        <v>9.2740000000000003E-2</v>
      </c>
      <c r="B145">
        <v>0</v>
      </c>
    </row>
    <row r="146" spans="1:2">
      <c r="A146">
        <v>2.3990000000000001E-2</v>
      </c>
      <c r="B146">
        <v>0</v>
      </c>
    </row>
    <row r="147" spans="1:2">
      <c r="A147">
        <v>0.13619999999999999</v>
      </c>
      <c r="B147">
        <v>0</v>
      </c>
    </row>
    <row r="148" spans="1:2">
      <c r="A148">
        <v>5.9400000000000001E-2</v>
      </c>
      <c r="B148">
        <v>0</v>
      </c>
    </row>
    <row r="149" spans="1:2">
      <c r="A149">
        <v>6.1550000000000001E-2</v>
      </c>
      <c r="B149">
        <v>0</v>
      </c>
    </row>
    <row r="150" spans="1:2">
      <c r="A150">
        <v>2.6880000000000001E-2</v>
      </c>
      <c r="B150">
        <v>0</v>
      </c>
    </row>
    <row r="151" spans="1:2">
      <c r="A151">
        <v>1.2880000000000001E-2</v>
      </c>
      <c r="B151">
        <v>0</v>
      </c>
    </row>
    <row r="152" spans="1:2">
      <c r="A152">
        <v>0.30009999999999998</v>
      </c>
      <c r="B152">
        <v>1</v>
      </c>
    </row>
    <row r="153" spans="1:2">
      <c r="A153">
        <v>8.6900000000000005E-2</v>
      </c>
      <c r="B153">
        <v>1</v>
      </c>
    </row>
    <row r="154" spans="1:2">
      <c r="A154">
        <v>0.19739999999999999</v>
      </c>
      <c r="B154">
        <v>1</v>
      </c>
    </row>
    <row r="155" spans="1:2">
      <c r="A155">
        <v>0.2414</v>
      </c>
      <c r="B155">
        <v>1</v>
      </c>
    </row>
    <row r="156" spans="1:2">
      <c r="A156">
        <v>0.19800000000000001</v>
      </c>
      <c r="B156">
        <v>1</v>
      </c>
    </row>
    <row r="157" spans="1:2">
      <c r="A157">
        <v>0.1578</v>
      </c>
      <c r="B157">
        <v>1</v>
      </c>
    </row>
    <row r="158" spans="1:2">
      <c r="A158">
        <v>0.11269999999999999</v>
      </c>
      <c r="B158">
        <v>1</v>
      </c>
    </row>
    <row r="159" spans="1:2">
      <c r="A159">
        <v>9.3659999999999993E-2</v>
      </c>
      <c r="B159">
        <v>1</v>
      </c>
    </row>
    <row r="160" spans="1:2">
      <c r="A160">
        <v>0.18590000000000001</v>
      </c>
      <c r="B160">
        <v>1</v>
      </c>
    </row>
    <row r="161" spans="1:2">
      <c r="A161">
        <v>0.2273</v>
      </c>
      <c r="B161">
        <v>1</v>
      </c>
    </row>
    <row r="162" spans="1:2">
      <c r="A162">
        <v>3.2989999999999998E-2</v>
      </c>
      <c r="B162">
        <v>1</v>
      </c>
    </row>
    <row r="163" spans="1:2">
      <c r="A163">
        <v>9.9540000000000003E-2</v>
      </c>
      <c r="B163">
        <v>1</v>
      </c>
    </row>
    <row r="164" spans="1:2">
      <c r="A164">
        <v>0.20649999999999999</v>
      </c>
      <c r="B164">
        <v>1</v>
      </c>
    </row>
    <row r="165" spans="1:2">
      <c r="A165">
        <v>9.9379999999999996E-2</v>
      </c>
      <c r="B165">
        <v>1</v>
      </c>
    </row>
    <row r="166" spans="1:2">
      <c r="A166">
        <v>0.21279999999999999</v>
      </c>
      <c r="B166">
        <v>1</v>
      </c>
    </row>
    <row r="167" spans="1:2">
      <c r="A167">
        <v>0.16389999999999999</v>
      </c>
      <c r="B167">
        <v>1</v>
      </c>
    </row>
    <row r="168" spans="1:2">
      <c r="A168">
        <v>7.3950000000000002E-2</v>
      </c>
      <c r="B168">
        <v>1</v>
      </c>
    </row>
    <row r="169" spans="1:2">
      <c r="A169">
        <v>0.17219999999999999</v>
      </c>
      <c r="B169">
        <v>1</v>
      </c>
    </row>
    <row r="170" spans="1:2">
      <c r="A170">
        <v>0.1479</v>
      </c>
      <c r="B170">
        <v>1</v>
      </c>
    </row>
    <row r="171" spans="1:2">
      <c r="A171">
        <v>0.2077</v>
      </c>
      <c r="B171">
        <v>1</v>
      </c>
    </row>
    <row r="172" spans="1:2">
      <c r="A172">
        <v>0.10970000000000001</v>
      </c>
      <c r="B172">
        <v>1</v>
      </c>
    </row>
    <row r="173" spans="1:2">
      <c r="A173">
        <v>0.1525</v>
      </c>
      <c r="B173">
        <v>1</v>
      </c>
    </row>
    <row r="174" spans="1:2">
      <c r="A174">
        <v>0.22289999999999999</v>
      </c>
      <c r="B174">
        <v>1</v>
      </c>
    </row>
    <row r="175" spans="1:2">
      <c r="A175">
        <v>0.14249999999999999</v>
      </c>
      <c r="B175">
        <v>1</v>
      </c>
    </row>
    <row r="176" spans="1:2">
      <c r="A176">
        <v>0.14899999999999999</v>
      </c>
      <c r="B176">
        <v>1</v>
      </c>
    </row>
    <row r="177" spans="1:2">
      <c r="A177">
        <v>0.16830000000000001</v>
      </c>
      <c r="B177">
        <v>1</v>
      </c>
    </row>
    <row r="178" spans="1:2">
      <c r="A178">
        <v>9.8750000000000004E-2</v>
      </c>
      <c r="B178">
        <v>1</v>
      </c>
    </row>
    <row r="179" spans="1:2">
      <c r="A179">
        <v>0.2319</v>
      </c>
      <c r="B179">
        <v>1</v>
      </c>
    </row>
    <row r="180" spans="1:2">
      <c r="A180">
        <v>0.12180000000000001</v>
      </c>
      <c r="B180">
        <v>1</v>
      </c>
    </row>
    <row r="181" spans="1:2">
      <c r="A181">
        <v>0.2417</v>
      </c>
      <c r="B181">
        <v>1</v>
      </c>
    </row>
    <row r="182" spans="1:2">
      <c r="A182">
        <v>0.16569999999999999</v>
      </c>
      <c r="B182">
        <v>1</v>
      </c>
    </row>
    <row r="183" spans="1:2">
      <c r="A183">
        <v>0.13539999999999999</v>
      </c>
      <c r="B183">
        <v>1</v>
      </c>
    </row>
    <row r="184" spans="1:2">
      <c r="A184">
        <v>0.1348</v>
      </c>
      <c r="B184">
        <v>1</v>
      </c>
    </row>
    <row r="185" spans="1:2">
      <c r="A185">
        <v>0.13189999999999999</v>
      </c>
      <c r="B185">
        <v>1</v>
      </c>
    </row>
    <row r="186" spans="1:2">
      <c r="A186">
        <v>2.3980000000000001E-2</v>
      </c>
      <c r="B186">
        <v>1</v>
      </c>
    </row>
    <row r="187" spans="1:2">
      <c r="A187">
        <v>0.10630000000000001</v>
      </c>
      <c r="B187">
        <v>1</v>
      </c>
    </row>
    <row r="188" spans="1:2">
      <c r="A188">
        <v>3.1099999999999999E-2</v>
      </c>
      <c r="B188">
        <v>1</v>
      </c>
    </row>
    <row r="189" spans="1:2">
      <c r="A189">
        <v>0.10440000000000001</v>
      </c>
      <c r="B189">
        <v>1</v>
      </c>
    </row>
    <row r="190" spans="1:2">
      <c r="A190">
        <v>0.2107</v>
      </c>
      <c r="B190">
        <v>1</v>
      </c>
    </row>
    <row r="191" spans="1:2">
      <c r="A191">
        <v>9.8470000000000002E-2</v>
      </c>
      <c r="B191">
        <v>1</v>
      </c>
    </row>
    <row r="192" spans="1:2">
      <c r="A192">
        <v>8.2589999999999997E-2</v>
      </c>
      <c r="B192">
        <v>1</v>
      </c>
    </row>
    <row r="193" spans="1:2">
      <c r="A193">
        <v>0.19739999999999999</v>
      </c>
      <c r="B193">
        <v>1</v>
      </c>
    </row>
    <row r="194" spans="1:2">
      <c r="A194">
        <v>0.1226</v>
      </c>
      <c r="B194">
        <v>1</v>
      </c>
    </row>
    <row r="195" spans="1:2">
      <c r="A195">
        <v>0.1772</v>
      </c>
      <c r="B195">
        <v>1</v>
      </c>
    </row>
    <row r="196" spans="1:2">
      <c r="A196">
        <v>5.253E-2</v>
      </c>
      <c r="B196">
        <v>1</v>
      </c>
    </row>
    <row r="197" spans="1:2">
      <c r="A197">
        <v>0.1323</v>
      </c>
      <c r="B197">
        <v>1</v>
      </c>
    </row>
    <row r="198" spans="1:2">
      <c r="A198">
        <v>0.1293</v>
      </c>
      <c r="B198">
        <v>1</v>
      </c>
    </row>
    <row r="199" spans="1:2">
      <c r="A199">
        <v>0.2135</v>
      </c>
      <c r="B199">
        <v>1</v>
      </c>
    </row>
    <row r="200" spans="1:2">
      <c r="A200">
        <v>0.1128</v>
      </c>
      <c r="B200">
        <v>1</v>
      </c>
    </row>
    <row r="201" spans="1:2">
      <c r="A201">
        <v>0.12670000000000001</v>
      </c>
      <c r="B201">
        <v>1</v>
      </c>
    </row>
    <row r="202" spans="1:2">
      <c r="A202">
        <v>0.108</v>
      </c>
      <c r="B202">
        <v>1</v>
      </c>
    </row>
    <row r="203" spans="1:2">
      <c r="A203">
        <v>0.16919999999999999</v>
      </c>
      <c r="B203">
        <v>1</v>
      </c>
    </row>
    <row r="204" spans="1:2">
      <c r="A204">
        <v>7.7890000000000001E-2</v>
      </c>
      <c r="B204">
        <v>1</v>
      </c>
    </row>
    <row r="205" spans="1:2">
      <c r="A205">
        <v>9.7689999999999999E-2</v>
      </c>
      <c r="B205">
        <v>1</v>
      </c>
    </row>
    <row r="206" spans="1:2">
      <c r="A206">
        <v>0.16839999999999999</v>
      </c>
      <c r="B206">
        <v>1</v>
      </c>
    </row>
    <row r="207" spans="1:2">
      <c r="A207">
        <v>0.37540000000000001</v>
      </c>
      <c r="B207">
        <v>1</v>
      </c>
    </row>
    <row r="208" spans="1:2">
      <c r="A208">
        <v>0.33389999999999997</v>
      </c>
      <c r="B208">
        <v>1</v>
      </c>
    </row>
    <row r="209" spans="1:2">
      <c r="A209">
        <v>0.19370000000000001</v>
      </c>
      <c r="B209">
        <v>1</v>
      </c>
    </row>
    <row r="210" spans="1:2">
      <c r="A210">
        <v>0.13350000000000001</v>
      </c>
      <c r="B210">
        <v>1</v>
      </c>
    </row>
    <row r="211" spans="1:2">
      <c r="A211">
        <v>0.12039999999999999</v>
      </c>
      <c r="B211">
        <v>1</v>
      </c>
    </row>
    <row r="212" spans="1:2">
      <c r="A212">
        <v>0.14680000000000001</v>
      </c>
      <c r="B212">
        <v>1</v>
      </c>
    </row>
    <row r="213" spans="1:2">
      <c r="A213">
        <v>0.11219999999999999</v>
      </c>
      <c r="B213">
        <v>1</v>
      </c>
    </row>
    <row r="214" spans="1:2">
      <c r="A214">
        <v>0.17</v>
      </c>
      <c r="B214">
        <v>1</v>
      </c>
    </row>
    <row r="215" spans="1:2">
      <c r="A215">
        <v>0.14649999999999999</v>
      </c>
      <c r="B215">
        <v>1</v>
      </c>
    </row>
    <row r="216" spans="1:2">
      <c r="A216">
        <v>9.3880000000000005E-2</v>
      </c>
      <c r="B216">
        <v>1</v>
      </c>
    </row>
    <row r="217" spans="1:2">
      <c r="A217">
        <v>8.6249999999999993E-2</v>
      </c>
      <c r="B217">
        <v>1</v>
      </c>
    </row>
    <row r="218" spans="1:2">
      <c r="A218">
        <v>0.20710000000000001</v>
      </c>
      <c r="B218">
        <v>1</v>
      </c>
    </row>
    <row r="219" spans="1:2">
      <c r="A219">
        <v>0.4264</v>
      </c>
      <c r="B219">
        <v>1</v>
      </c>
    </row>
    <row r="220" spans="1:2">
      <c r="A220">
        <v>0.16900000000000001</v>
      </c>
      <c r="B220">
        <v>1</v>
      </c>
    </row>
    <row r="221" spans="1:2">
      <c r="A221">
        <v>0.21329999999999999</v>
      </c>
      <c r="B221">
        <v>1</v>
      </c>
    </row>
    <row r="222" spans="1:2">
      <c r="A222">
        <v>7.2929999999999995E-2</v>
      </c>
      <c r="B222">
        <v>1</v>
      </c>
    </row>
    <row r="223" spans="1:2">
      <c r="A223">
        <v>0.1457</v>
      </c>
      <c r="B223">
        <v>1</v>
      </c>
    </row>
    <row r="224" spans="1:2">
      <c r="A224">
        <v>0.42680000000000001</v>
      </c>
      <c r="B224">
        <v>1</v>
      </c>
    </row>
    <row r="225" spans="1:2">
      <c r="A225">
        <v>5.2850000000000001E-2</v>
      </c>
      <c r="B225">
        <v>1</v>
      </c>
    </row>
    <row r="226" spans="1:2">
      <c r="A226">
        <v>9.2710000000000001E-2</v>
      </c>
      <c r="B226">
        <v>1</v>
      </c>
    </row>
    <row r="227" spans="1:2">
      <c r="A227">
        <v>0.2545</v>
      </c>
      <c r="B227">
        <v>1</v>
      </c>
    </row>
    <row r="228" spans="1:2">
      <c r="A228">
        <v>0.14660000000000001</v>
      </c>
      <c r="B228">
        <v>1</v>
      </c>
    </row>
    <row r="229" spans="1:2">
      <c r="A229">
        <v>0.1043</v>
      </c>
      <c r="B229">
        <v>1</v>
      </c>
    </row>
    <row r="230" spans="1:2">
      <c r="A230">
        <v>0.1153</v>
      </c>
      <c r="B230">
        <v>1</v>
      </c>
    </row>
    <row r="231" spans="1:2">
      <c r="A231">
        <v>4.7109999999999999E-2</v>
      </c>
      <c r="B231">
        <v>1</v>
      </c>
    </row>
    <row r="232" spans="1:2">
      <c r="A232">
        <v>0.15390000000000001</v>
      </c>
      <c r="B232">
        <v>1</v>
      </c>
    </row>
    <row r="233" spans="1:2">
      <c r="A233">
        <v>9.4469999999999998E-2</v>
      </c>
      <c r="B233">
        <v>1</v>
      </c>
    </row>
    <row r="234" spans="1:2">
      <c r="A234">
        <v>0.16589999999999999</v>
      </c>
      <c r="B234">
        <v>1</v>
      </c>
    </row>
    <row r="235" spans="1:2">
      <c r="A235">
        <v>0.1855</v>
      </c>
      <c r="B235">
        <v>1</v>
      </c>
    </row>
    <row r="236" spans="1:2">
      <c r="A236">
        <v>0.1193</v>
      </c>
      <c r="B236">
        <v>1</v>
      </c>
    </row>
    <row r="237" spans="1:2">
      <c r="A237">
        <v>0.25080000000000002</v>
      </c>
      <c r="B237">
        <v>1</v>
      </c>
    </row>
    <row r="238" spans="1:2">
      <c r="A238">
        <v>0.13239999999999999</v>
      </c>
      <c r="B238">
        <v>1</v>
      </c>
    </row>
    <row r="239" spans="1:2">
      <c r="A239">
        <v>8.4220000000000003E-2</v>
      </c>
      <c r="B239">
        <v>1</v>
      </c>
    </row>
    <row r="240" spans="1:2">
      <c r="A240">
        <v>0.21590000000000001</v>
      </c>
      <c r="B240">
        <v>1</v>
      </c>
    </row>
    <row r="241" spans="1:2">
      <c r="A241">
        <v>5.858E-2</v>
      </c>
      <c r="B241">
        <v>1</v>
      </c>
    </row>
    <row r="242" spans="1:2">
      <c r="A242">
        <v>0.20319999999999999</v>
      </c>
      <c r="B242">
        <v>1</v>
      </c>
    </row>
    <row r="243" spans="1:2">
      <c r="A243">
        <v>0.17929999999999999</v>
      </c>
      <c r="B243">
        <v>1</v>
      </c>
    </row>
    <row r="244" spans="1:2">
      <c r="A244">
        <v>0.28710000000000002</v>
      </c>
      <c r="B244">
        <v>1</v>
      </c>
    </row>
    <row r="245" spans="1:2">
      <c r="A245">
        <v>0.2487</v>
      </c>
      <c r="B245">
        <v>1</v>
      </c>
    </row>
    <row r="246" spans="1:2">
      <c r="A246">
        <v>6.5930000000000002E-2</v>
      </c>
      <c r="B246">
        <v>1</v>
      </c>
    </row>
    <row r="247" spans="1:2">
      <c r="A247">
        <v>5.3749999999999999E-2</v>
      </c>
      <c r="B247">
        <v>1</v>
      </c>
    </row>
    <row r="248" spans="1:2">
      <c r="A248">
        <v>8.1689999999999999E-2</v>
      </c>
      <c r="B248">
        <v>1</v>
      </c>
    </row>
    <row r="249" spans="1:2">
      <c r="A249">
        <v>0.1981</v>
      </c>
      <c r="B249">
        <v>1</v>
      </c>
    </row>
    <row r="250" spans="1:2">
      <c r="A250">
        <v>0.1085</v>
      </c>
      <c r="B250">
        <v>1</v>
      </c>
    </row>
    <row r="251" spans="1:2">
      <c r="A251">
        <v>0.16969999999999999</v>
      </c>
      <c r="B251">
        <v>1</v>
      </c>
    </row>
    <row r="252" spans="1:2">
      <c r="A252">
        <v>0.13850000000000001</v>
      </c>
      <c r="B252">
        <v>1</v>
      </c>
    </row>
    <row r="253" spans="1:2">
      <c r="A253">
        <v>0.1103</v>
      </c>
      <c r="B253">
        <v>1</v>
      </c>
    </row>
    <row r="254" spans="1:2">
      <c r="A254">
        <v>0.1114</v>
      </c>
      <c r="B254">
        <v>1</v>
      </c>
    </row>
    <row r="255" spans="1:2">
      <c r="A255">
        <v>0.11799999999999999</v>
      </c>
      <c r="B255">
        <v>1</v>
      </c>
    </row>
    <row r="256" spans="1:2">
      <c r="A256">
        <v>0.1036</v>
      </c>
      <c r="B256">
        <v>1</v>
      </c>
    </row>
    <row r="257" spans="1:2">
      <c r="A257">
        <v>0.3523</v>
      </c>
      <c r="B257">
        <v>1</v>
      </c>
    </row>
    <row r="258" spans="1:2">
      <c r="A258">
        <v>0.15579999999999999</v>
      </c>
      <c r="B258">
        <v>1</v>
      </c>
    </row>
    <row r="259" spans="1:2">
      <c r="A259">
        <v>7.5499999999999998E-2</v>
      </c>
      <c r="B259">
        <v>1</v>
      </c>
    </row>
    <row r="260" spans="1:2">
      <c r="A260">
        <v>6.9500000000000006E-2</v>
      </c>
      <c r="B260">
        <v>1</v>
      </c>
    </row>
    <row r="261" spans="1:2">
      <c r="A261">
        <v>0.16400000000000001</v>
      </c>
      <c r="B261">
        <v>1</v>
      </c>
    </row>
    <row r="262" spans="1:2">
      <c r="A262">
        <v>0.3201</v>
      </c>
      <c r="B262">
        <v>1</v>
      </c>
    </row>
    <row r="263" spans="1:2">
      <c r="A263">
        <v>0.16819999999999999</v>
      </c>
      <c r="B263">
        <v>1</v>
      </c>
    </row>
    <row r="264" spans="1:2">
      <c r="A264">
        <v>0.1115</v>
      </c>
      <c r="B264">
        <v>1</v>
      </c>
    </row>
    <row r="265" spans="1:2">
      <c r="A265">
        <v>9.9010000000000001E-2</v>
      </c>
      <c r="B265">
        <v>1</v>
      </c>
    </row>
    <row r="266" spans="1:2">
      <c r="A266">
        <v>0.12720000000000001</v>
      </c>
      <c r="B266">
        <v>1</v>
      </c>
    </row>
    <row r="267" spans="1:2">
      <c r="A267">
        <v>0.1145</v>
      </c>
      <c r="B267">
        <v>1</v>
      </c>
    </row>
    <row r="268" spans="1:2">
      <c r="A268">
        <v>0.1147</v>
      </c>
      <c r="B268">
        <v>1</v>
      </c>
    </row>
    <row r="269" spans="1:2">
      <c r="A269">
        <v>0.16950000000000001</v>
      </c>
      <c r="B269">
        <v>1</v>
      </c>
    </row>
    <row r="270" spans="1:2">
      <c r="A270">
        <v>0.191</v>
      </c>
      <c r="B270">
        <v>1</v>
      </c>
    </row>
    <row r="271" spans="1:2">
      <c r="A271">
        <v>0.15540000000000001</v>
      </c>
      <c r="B271">
        <v>1</v>
      </c>
    </row>
    <row r="272" spans="1:2">
      <c r="A272">
        <v>0.19500000000000001</v>
      </c>
      <c r="B272">
        <v>1</v>
      </c>
    </row>
    <row r="273" spans="1:2">
      <c r="A273">
        <v>9.042E-2</v>
      </c>
      <c r="B273">
        <v>1</v>
      </c>
    </row>
    <row r="274" spans="1:2">
      <c r="A274">
        <v>0.14169999999999999</v>
      </c>
      <c r="B274">
        <v>1</v>
      </c>
    </row>
    <row r="275" spans="1:2">
      <c r="A275">
        <v>0.2049</v>
      </c>
      <c r="B275">
        <v>1</v>
      </c>
    </row>
    <row r="276" spans="1:2">
      <c r="A276">
        <v>0.2712</v>
      </c>
      <c r="B276">
        <v>1</v>
      </c>
    </row>
    <row r="277" spans="1:2">
      <c r="A277">
        <v>0.2417</v>
      </c>
      <c r="B277">
        <v>1</v>
      </c>
    </row>
    <row r="278" spans="1:2">
      <c r="A278">
        <v>0.12659999999999999</v>
      </c>
      <c r="B278">
        <v>1</v>
      </c>
    </row>
    <row r="279" spans="1:2">
      <c r="A279">
        <v>0.13789999999999999</v>
      </c>
      <c r="B279">
        <v>1</v>
      </c>
    </row>
    <row r="280" spans="1:2">
      <c r="A280">
        <v>9.7890000000000005E-2</v>
      </c>
      <c r="B280">
        <v>1</v>
      </c>
    </row>
    <row r="281" spans="1:2">
      <c r="A281">
        <v>0.1784</v>
      </c>
      <c r="B281">
        <v>1</v>
      </c>
    </row>
    <row r="282" spans="1:2">
      <c r="A282">
        <v>0.24479999999999999</v>
      </c>
      <c r="B282">
        <v>1</v>
      </c>
    </row>
    <row r="283" spans="1:2">
      <c r="A283">
        <v>0.31759999999999999</v>
      </c>
      <c r="B283">
        <v>1</v>
      </c>
    </row>
    <row r="284" spans="1:2">
      <c r="A284">
        <v>0.17510000000000001</v>
      </c>
      <c r="B284">
        <v>1</v>
      </c>
    </row>
    <row r="285" spans="1:2">
      <c r="A285">
        <v>0.15190000000000001</v>
      </c>
      <c r="B285">
        <v>1</v>
      </c>
    </row>
    <row r="286" spans="1:2">
      <c r="A286">
        <v>2.8910000000000002E-2</v>
      </c>
      <c r="B286">
        <v>1</v>
      </c>
    </row>
    <row r="287" spans="1:2">
      <c r="A287">
        <v>9.6970000000000001E-2</v>
      </c>
      <c r="B287">
        <v>1</v>
      </c>
    </row>
    <row r="288" spans="1:2">
      <c r="A288">
        <v>4.2090000000000002E-2</v>
      </c>
      <c r="B288">
        <v>1</v>
      </c>
    </row>
    <row r="289" spans="1:2">
      <c r="A289">
        <v>9.0609999999999996E-2</v>
      </c>
      <c r="B289">
        <v>1</v>
      </c>
    </row>
    <row r="290" spans="1:2">
      <c r="A290">
        <v>0.13669999999999999</v>
      </c>
      <c r="B290">
        <v>1</v>
      </c>
    </row>
    <row r="291" spans="1:2">
      <c r="A291">
        <v>0.2195</v>
      </c>
      <c r="B291">
        <v>1</v>
      </c>
    </row>
    <row r="292" spans="1:2">
      <c r="A292">
        <v>5.6989999999999999E-2</v>
      </c>
      <c r="B292">
        <v>1</v>
      </c>
    </row>
    <row r="293" spans="1:2">
      <c r="A293">
        <v>8.0199999999999994E-2</v>
      </c>
      <c r="B293">
        <v>1</v>
      </c>
    </row>
    <row r="294" spans="1:2">
      <c r="A294">
        <v>0.19209999999999999</v>
      </c>
      <c r="B294">
        <v>1</v>
      </c>
    </row>
    <row r="295" spans="1:2">
      <c r="A295">
        <v>0.16259999999999999</v>
      </c>
      <c r="B295">
        <v>1</v>
      </c>
    </row>
    <row r="296" spans="1:2">
      <c r="A296">
        <v>0.1948</v>
      </c>
      <c r="B296">
        <v>1</v>
      </c>
    </row>
    <row r="297" spans="1:2">
      <c r="A297">
        <v>2.6849999999999999E-2</v>
      </c>
      <c r="B297">
        <v>1</v>
      </c>
    </row>
    <row r="298" spans="1:2">
      <c r="A298">
        <v>0.21970000000000001</v>
      </c>
      <c r="B298">
        <v>1</v>
      </c>
    </row>
    <row r="299" spans="1:2">
      <c r="A299">
        <v>0.2283</v>
      </c>
      <c r="B299">
        <v>1</v>
      </c>
    </row>
    <row r="300" spans="1:2">
      <c r="A300">
        <v>0.113</v>
      </c>
      <c r="B300">
        <v>1</v>
      </c>
    </row>
    <row r="301" spans="1:2">
      <c r="A301">
        <v>0.11550000000000001</v>
      </c>
      <c r="B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9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Concavity'!A1</f>
        <v>concavity_mean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B295*LN(B295/D295)+C295*LN(C295/D295)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4">[1]!LogitSummary('D.DF1 Concavity'!A2:B301)</f>
        <v>0</v>
      </c>
      <c r="B4" s="8">
        <v>0</v>
      </c>
      <c r="C4" s="9">
        <v>5</v>
      </c>
      <c r="D4" s="10">
        <f>B4+C4</f>
        <v>5</v>
      </c>
      <c r="E4">
        <f>IF(D4=0,"",B4/D4)</f>
        <v>0</v>
      </c>
      <c r="F4">
        <f>1/(1+EXP(-$M$5-$M$6*A4))</f>
        <v>5.7386717557475132E-2</v>
      </c>
      <c r="G4" s="5">
        <f>D4*F4</f>
        <v>0.28693358778737565</v>
      </c>
      <c r="H4" s="7">
        <f>D4-G4</f>
        <v>4.7130664122126245</v>
      </c>
      <c r="I4" s="5">
        <f>IFERROR(D4*(E4*LN(F4)+(1-E4)*LN(1-F4)),0)</f>
        <v>-0.29549586654834659</v>
      </c>
      <c r="J4" s="7">
        <f>100*IF(F4&gt;=$X$10,B4/D4,C4/D4)</f>
        <v>100</v>
      </c>
      <c r="K4">
        <f>IFERROR((B4-G4)^2/G4+(C4-H4)^2/H4,0)</f>
        <v>0.30440223274158157</v>
      </c>
      <c r="O4" t="s">
        <v>58</v>
      </c>
      <c r="P4" s="17">
        <f>I295</f>
        <v>-124.78626825070134</v>
      </c>
      <c r="R4" s="5">
        <f t="array" ref="R4:S5">MINVERSE(MMULT(TRANSPOSE([1]!DESIGN(A4:A294)),F4:F294*(1-F4:F294)*D4:D294*[1]!DESIGN(A4:A294)))</f>
        <v>0.10841782217778698</v>
      </c>
      <c r="S4" s="7">
        <v>-1.0296461088319175</v>
      </c>
      <c r="U4" s="15">
        <f t="array" ref="U4:U5">MMULT(R4:S5,MMULT(TRANSPOSE([1]!DESIGN(A4:A294)),D4:D294*(E4:E294-F4:F294)))</f>
        <v>1.6612983838274913E-6</v>
      </c>
      <c r="W4" t="s">
        <v>51</v>
      </c>
      <c r="X4" s="5">
        <f>SUMIF(F4:F294,"&gt;="&amp;X10,B4:B294)</f>
        <v>126</v>
      </c>
      <c r="Y4" s="7">
        <f>SUMIF(F4:F294,"&gt;="&amp;X10,C4:C294)</f>
        <v>18</v>
      </c>
      <c r="Z4">
        <f>X4+Y4</f>
        <v>144</v>
      </c>
      <c r="AE4">
        <v>0</v>
      </c>
      <c r="AF4">
        <v>0</v>
      </c>
      <c r="AG4">
        <f>1-AE4/AE$295</f>
        <v>1</v>
      </c>
      <c r="AH4">
        <f>1-AF4/AF$295</f>
        <v>1</v>
      </c>
      <c r="AI4">
        <f>(AG4-AG5)*AH4</f>
        <v>3.3333333333333326E-2</v>
      </c>
    </row>
    <row r="5" spans="1:35">
      <c r="A5">
        <v>6.9200000000000002E-4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5.8574071686404598E-2</v>
      </c>
      <c r="G5" s="8">
        <f t="shared" ref="G5:G68" si="3">D5*F5</f>
        <v>5.8574071686404598E-2</v>
      </c>
      <c r="H5" s="10">
        <f t="shared" ref="H5:H68" si="4">D5-G5</f>
        <v>0.94142592831359539</v>
      </c>
      <c r="I5" s="8">
        <f t="shared" ref="I5:I68" si="5">IFERROR(D5*(E5*LN(F5)+(1-E5)*LN(1-F5)),0)</f>
        <v>-6.0359608102476321E-2</v>
      </c>
      <c r="J5" s="10">
        <f t="shared" ref="J5:J68" si="6">100*IF(F5&gt;=$X$10,B5/D5,C5/D5)</f>
        <v>100</v>
      </c>
      <c r="K5">
        <f t="shared" ref="K5:K68" si="7">IFERROR((B5-G5)^2/G5+(C5-H5)^2/H5,0)</f>
        <v>6.2218460236515991E-2</v>
      </c>
      <c r="M5" s="15">
        <v>-2.798843230562106</v>
      </c>
      <c r="R5" s="11">
        <v>-1.0296461088319175</v>
      </c>
      <c r="S5" s="13">
        <v>12.711559344086918</v>
      </c>
      <c r="U5" s="17">
        <v>2.3644136341926186E-6</v>
      </c>
      <c r="W5" t="s">
        <v>52</v>
      </c>
      <c r="X5" s="11">
        <f>X6-X4</f>
        <v>24</v>
      </c>
      <c r="Y5" s="13">
        <f>Y6-Y4</f>
        <v>132</v>
      </c>
      <c r="Z5">
        <f t="shared" ref="Z5:Z6" si="8">X5+Y5</f>
        <v>156</v>
      </c>
      <c r="AB5">
        <f t="array" ref="AB5:AD295">[1]!SelectCols(B4:F294,"5,2,1",1)</f>
        <v>5.7386717557475132E-2</v>
      </c>
      <c r="AC5">
        <v>5</v>
      </c>
      <c r="AD5">
        <v>0</v>
      </c>
      <c r="AE5">
        <f>AE4+AC5</f>
        <v>5</v>
      </c>
      <c r="AF5">
        <f>AF4+AD5</f>
        <v>0</v>
      </c>
      <c r="AG5">
        <f t="shared" ref="AG5:AG68" si="9">1-AE5/AE$295</f>
        <v>0.96666666666666667</v>
      </c>
      <c r="AH5">
        <f t="shared" ref="AH5:AH68" si="10">1-AF5/AF$295</f>
        <v>1</v>
      </c>
      <c r="AI5">
        <f t="shared" ref="AI5:AI68" si="11">(AG5-AG6)*AH5</f>
        <v>6.6666666666667096E-3</v>
      </c>
    </row>
    <row r="6" spans="1:35">
      <c r="A6">
        <v>1.487E-3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5.9966580185772E-2</v>
      </c>
      <c r="G6" s="8">
        <f t="shared" si="3"/>
        <v>5.9966580185772E-2</v>
      </c>
      <c r="H6" s="10">
        <f t="shared" si="4"/>
        <v>0.94003341981422794</v>
      </c>
      <c r="I6" s="8">
        <f t="shared" si="5"/>
        <v>-6.1839851356220665E-2</v>
      </c>
      <c r="J6" s="10">
        <f t="shared" si="6"/>
        <v>100</v>
      </c>
      <c r="K6">
        <f t="shared" si="7"/>
        <v>6.3791966244798798E-2</v>
      </c>
      <c r="M6" s="17">
        <v>31.415745174236029</v>
      </c>
      <c r="O6" t="s">
        <v>59</v>
      </c>
      <c r="P6" s="15">
        <f>2*(P4-P3)</f>
        <v>166.31577183456449</v>
      </c>
      <c r="X6">
        <f>B295</f>
        <v>150</v>
      </c>
      <c r="Y6">
        <f>C295</f>
        <v>150</v>
      </c>
      <c r="Z6">
        <f t="shared" si="8"/>
        <v>300</v>
      </c>
      <c r="AB6">
        <v>5.8574071686404598E-2</v>
      </c>
      <c r="AC6">
        <v>1</v>
      </c>
      <c r="AD6">
        <v>0</v>
      </c>
      <c r="AE6">
        <f t="shared" ref="AE6:AE69" si="12">AE5+AC6</f>
        <v>6</v>
      </c>
      <c r="AF6">
        <f t="shared" ref="AF6:AF69" si="13">AF5+AD6</f>
        <v>0</v>
      </c>
      <c r="AG6">
        <f t="shared" si="9"/>
        <v>0.96</v>
      </c>
      <c r="AH6">
        <f t="shared" si="10"/>
        <v>1</v>
      </c>
      <c r="AI6">
        <f t="shared" si="11"/>
        <v>6.6666666666665986E-3</v>
      </c>
    </row>
    <row r="7" spans="1:35">
      <c r="A7">
        <v>1.5950000000000001E-3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6.0158125777520721E-2</v>
      </c>
      <c r="G7" s="8">
        <f t="shared" si="3"/>
        <v>6.0158125777520721E-2</v>
      </c>
      <c r="H7" s="10">
        <f t="shared" si="4"/>
        <v>0.93984187422247922</v>
      </c>
      <c r="I7" s="8">
        <f t="shared" si="5"/>
        <v>-6.204363678073177E-2</v>
      </c>
      <c r="J7" s="10">
        <f t="shared" si="6"/>
        <v>100</v>
      </c>
      <c r="K7">
        <f t="shared" si="7"/>
        <v>6.400877363257397E-2</v>
      </c>
      <c r="O7" t="s">
        <v>60</v>
      </c>
      <c r="P7" s="16">
        <f>COUNT(A4)</f>
        <v>1</v>
      </c>
      <c r="AB7">
        <v>5.9966580185772E-2</v>
      </c>
      <c r="AC7">
        <v>1</v>
      </c>
      <c r="AD7">
        <v>0</v>
      </c>
      <c r="AE7">
        <f t="shared" si="12"/>
        <v>7</v>
      </c>
      <c r="AF7">
        <f t="shared" si="13"/>
        <v>0</v>
      </c>
      <c r="AG7">
        <f t="shared" si="9"/>
        <v>0.95333333333333337</v>
      </c>
      <c r="AH7">
        <f t="shared" si="10"/>
        <v>1</v>
      </c>
      <c r="AI7">
        <f t="shared" si="11"/>
        <v>6.6666666666667096E-3</v>
      </c>
    </row>
    <row r="8" spans="1:35">
      <c r="A8">
        <v>1.5969999999999999E-3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6.0161678313226649E-2</v>
      </c>
      <c r="G8" s="8">
        <f t="shared" si="3"/>
        <v>6.0161678313226649E-2</v>
      </c>
      <c r="H8" s="10">
        <f t="shared" si="4"/>
        <v>0.93983832168677339</v>
      </c>
      <c r="I8" s="8">
        <f t="shared" si="5"/>
        <v>-6.2047416717035363E-2</v>
      </c>
      <c r="J8" s="10">
        <f t="shared" si="6"/>
        <v>100</v>
      </c>
      <c r="K8">
        <f t="shared" si="7"/>
        <v>6.4012795525566102E-2</v>
      </c>
      <c r="O8" t="s">
        <v>61</v>
      </c>
      <c r="P8" s="16">
        <f>CHIDIST(P6,P7)</f>
        <v>4.7194265704309416E-38</v>
      </c>
      <c r="W8" t="s">
        <v>80</v>
      </c>
      <c r="X8" s="21">
        <f>X4/X6</f>
        <v>0.84</v>
      </c>
      <c r="Y8" s="22">
        <f>Y5/Y6</f>
        <v>0.88</v>
      </c>
      <c r="Z8">
        <f>(X4+Y5)/Z6</f>
        <v>0.86</v>
      </c>
      <c r="AB8">
        <v>6.0158125777520721E-2</v>
      </c>
      <c r="AC8">
        <v>1</v>
      </c>
      <c r="AD8">
        <v>0</v>
      </c>
      <c r="AE8">
        <f t="shared" si="12"/>
        <v>8</v>
      </c>
      <c r="AF8">
        <f t="shared" si="13"/>
        <v>0</v>
      </c>
      <c r="AG8">
        <f t="shared" si="9"/>
        <v>0.94666666666666666</v>
      </c>
      <c r="AH8">
        <f t="shared" si="10"/>
        <v>1</v>
      </c>
      <c r="AI8">
        <f t="shared" si="11"/>
        <v>6.6666666666667096E-3</v>
      </c>
    </row>
    <row r="9" spans="1:35">
      <c r="A9">
        <v>1.8600000000000001E-3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6.0630550928861687E-2</v>
      </c>
      <c r="G9" s="8">
        <f t="shared" si="3"/>
        <v>6.0630550928861687E-2</v>
      </c>
      <c r="H9" s="10">
        <f t="shared" si="4"/>
        <v>0.93936944907113828</v>
      </c>
      <c r="I9" s="8">
        <f t="shared" si="5"/>
        <v>-6.2546427664798288E-2</v>
      </c>
      <c r="J9" s="10">
        <f t="shared" si="6"/>
        <v>100</v>
      </c>
      <c r="K9">
        <f t="shared" si="7"/>
        <v>6.4543882057069277E-2</v>
      </c>
      <c r="O9" t="s">
        <v>62</v>
      </c>
      <c r="P9" s="16">
        <v>0.05</v>
      </c>
      <c r="AB9">
        <v>6.0161678313226649E-2</v>
      </c>
      <c r="AC9">
        <v>1</v>
      </c>
      <c r="AD9">
        <v>0</v>
      </c>
      <c r="AE9">
        <f t="shared" si="12"/>
        <v>9</v>
      </c>
      <c r="AF9">
        <f t="shared" si="13"/>
        <v>0</v>
      </c>
      <c r="AG9">
        <f t="shared" si="9"/>
        <v>0.94</v>
      </c>
      <c r="AH9">
        <f t="shared" si="10"/>
        <v>1</v>
      </c>
      <c r="AI9">
        <f t="shared" si="11"/>
        <v>6.6666666666665986E-3</v>
      </c>
    </row>
    <row r="10" spans="1:35">
      <c r="A10">
        <v>3.0899999999999999E-3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6.2869076942563315E-2</v>
      </c>
      <c r="G10" s="8">
        <f t="shared" si="3"/>
        <v>6.2869076942563315E-2</v>
      </c>
      <c r="H10" s="10">
        <f t="shared" si="4"/>
        <v>0.93713092305743673</v>
      </c>
      <c r="I10" s="8">
        <f t="shared" si="5"/>
        <v>-6.493228072276995E-2</v>
      </c>
      <c r="J10" s="10">
        <f t="shared" si="6"/>
        <v>100</v>
      </c>
      <c r="K10">
        <f t="shared" si="7"/>
        <v>6.7086759593259174E-2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6.0630550928861687E-2</v>
      </c>
      <c r="AC10">
        <v>1</v>
      </c>
      <c r="AD10">
        <v>0</v>
      </c>
      <c r="AE10">
        <f t="shared" si="12"/>
        <v>10</v>
      </c>
      <c r="AF10">
        <f t="shared" si="13"/>
        <v>0</v>
      </c>
      <c r="AG10">
        <f t="shared" si="9"/>
        <v>0.93333333333333335</v>
      </c>
      <c r="AH10">
        <f t="shared" si="10"/>
        <v>1</v>
      </c>
      <c r="AI10">
        <f t="shared" si="11"/>
        <v>6.6666666666667096E-3</v>
      </c>
    </row>
    <row r="11" spans="1:35">
      <c r="A11">
        <v>4.9670000000000001E-3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6.6434090812868662E-2</v>
      </c>
      <c r="G11" s="8">
        <f t="shared" si="3"/>
        <v>6.6434090812868662E-2</v>
      </c>
      <c r="H11" s="10">
        <f t="shared" si="4"/>
        <v>0.93356590918713134</v>
      </c>
      <c r="I11" s="8">
        <f t="shared" si="5"/>
        <v>-6.8743714114444091E-2</v>
      </c>
      <c r="J11" s="10">
        <f t="shared" si="6"/>
        <v>100</v>
      </c>
      <c r="K11">
        <f t="shared" si="7"/>
        <v>7.1161650354942527E-2</v>
      </c>
      <c r="AB11">
        <v>6.2869076942563315E-2</v>
      </c>
      <c r="AC11">
        <v>1</v>
      </c>
      <c r="AD11">
        <v>0</v>
      </c>
      <c r="AE11">
        <f t="shared" si="12"/>
        <v>11</v>
      </c>
      <c r="AF11">
        <f t="shared" si="13"/>
        <v>0</v>
      </c>
      <c r="AG11">
        <f t="shared" si="9"/>
        <v>0.92666666666666664</v>
      </c>
      <c r="AH11">
        <f t="shared" si="10"/>
        <v>1</v>
      </c>
      <c r="AI11">
        <f t="shared" si="11"/>
        <v>6.6666666666665986E-3</v>
      </c>
    </row>
    <row r="12" spans="1:35">
      <c r="A12">
        <v>6.6429999999999996E-3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6.9775147829611028E-2</v>
      </c>
      <c r="G12" s="8">
        <f t="shared" si="3"/>
        <v>6.9775147829611028E-2</v>
      </c>
      <c r="H12" s="10">
        <f t="shared" si="4"/>
        <v>0.93022485217038897</v>
      </c>
      <c r="I12" s="8">
        <f t="shared" si="5"/>
        <v>-7.2328945530769809E-2</v>
      </c>
      <c r="J12" s="10">
        <f t="shared" si="6"/>
        <v>100</v>
      </c>
      <c r="K12">
        <f t="shared" si="7"/>
        <v>7.500890528436488E-2</v>
      </c>
      <c r="O12" t="s">
        <v>64</v>
      </c>
      <c r="P12" s="15">
        <f>1-P4/P3</f>
        <v>0.39990489874557755</v>
      </c>
      <c r="AB12">
        <v>6.6434090812868662E-2</v>
      </c>
      <c r="AC12">
        <v>1</v>
      </c>
      <c r="AD12">
        <v>0</v>
      </c>
      <c r="AE12">
        <f t="shared" si="12"/>
        <v>12</v>
      </c>
      <c r="AF12">
        <f t="shared" si="13"/>
        <v>0</v>
      </c>
      <c r="AG12">
        <f t="shared" si="9"/>
        <v>0.92</v>
      </c>
      <c r="AH12">
        <f t="shared" si="10"/>
        <v>1</v>
      </c>
      <c r="AI12">
        <f t="shared" si="11"/>
        <v>6.6666666666667096E-3</v>
      </c>
    </row>
    <row r="13" spans="1:35">
      <c r="A13">
        <v>6.829E-3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7.0155373068521751E-2</v>
      </c>
      <c r="G13" s="8">
        <f t="shared" si="3"/>
        <v>7.0155373068521751E-2</v>
      </c>
      <c r="H13" s="10">
        <f t="shared" si="4"/>
        <v>0.92984462693147829</v>
      </c>
      <c r="I13" s="8">
        <f t="shared" si="5"/>
        <v>-7.2737774607832248E-2</v>
      </c>
      <c r="J13" s="10">
        <f t="shared" si="6"/>
        <v>100</v>
      </c>
      <c r="K13">
        <f t="shared" si="7"/>
        <v>7.5448490034337318E-2</v>
      </c>
      <c r="O13" t="s">
        <v>65</v>
      </c>
      <c r="P13" s="16">
        <f>1-EXP((-2/D295)*(P4-P3))</f>
        <v>0.42557509627180956</v>
      </c>
      <c r="AB13">
        <v>6.9775147829611028E-2</v>
      </c>
      <c r="AC13">
        <v>1</v>
      </c>
      <c r="AD13">
        <v>0</v>
      </c>
      <c r="AE13">
        <f t="shared" si="12"/>
        <v>13</v>
      </c>
      <c r="AF13">
        <f t="shared" si="13"/>
        <v>0</v>
      </c>
      <c r="AG13">
        <f t="shared" si="9"/>
        <v>0.91333333333333333</v>
      </c>
      <c r="AH13">
        <f t="shared" si="10"/>
        <v>1</v>
      </c>
      <c r="AI13">
        <f t="shared" si="11"/>
        <v>6.6666666666667096E-3</v>
      </c>
    </row>
    <row r="14" spans="1:35">
      <c r="A14">
        <v>7.2500000000000004E-3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7.1023074846938844E-2</v>
      </c>
      <c r="G14" s="8">
        <f t="shared" si="3"/>
        <v>7.1023074846938844E-2</v>
      </c>
      <c r="H14" s="10">
        <f t="shared" si="4"/>
        <v>0.92897692515306118</v>
      </c>
      <c r="I14" s="8">
        <f t="shared" si="5"/>
        <v>-7.3671378848077188E-2</v>
      </c>
      <c r="J14" s="10">
        <f t="shared" si="6"/>
        <v>100</v>
      </c>
      <c r="K14">
        <f t="shared" si="7"/>
        <v>7.6453002140216622E-2</v>
      </c>
      <c r="O14" t="s">
        <v>66</v>
      </c>
      <c r="P14" s="17">
        <f>P13/(1-EXP(2*P3/D295))</f>
        <v>0.56743346169574604</v>
      </c>
      <c r="AB14">
        <v>7.0155373068521751E-2</v>
      </c>
      <c r="AC14">
        <v>1</v>
      </c>
      <c r="AD14">
        <v>0</v>
      </c>
      <c r="AE14">
        <f t="shared" si="12"/>
        <v>14</v>
      </c>
      <c r="AF14">
        <f t="shared" si="13"/>
        <v>0</v>
      </c>
      <c r="AG14">
        <f t="shared" si="9"/>
        <v>0.90666666666666662</v>
      </c>
      <c r="AH14">
        <f t="shared" si="10"/>
        <v>1</v>
      </c>
      <c r="AI14">
        <f t="shared" si="11"/>
        <v>6.6666666666665986E-3</v>
      </c>
    </row>
    <row r="15" spans="1:35">
      <c r="A15">
        <v>9.1929999999999998E-3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7.5157448282006128E-2</v>
      </c>
      <c r="G15" s="8">
        <f t="shared" si="3"/>
        <v>7.5157448282006128E-2</v>
      </c>
      <c r="H15" s="10">
        <f t="shared" si="4"/>
        <v>0.9248425517179939</v>
      </c>
      <c r="I15" s="8">
        <f t="shared" si="5"/>
        <v>-7.8131770316745439E-2</v>
      </c>
      <c r="J15" s="10">
        <f t="shared" si="6"/>
        <v>100</v>
      </c>
      <c r="K15">
        <f t="shared" si="7"/>
        <v>8.1265127931660505E-2</v>
      </c>
      <c r="AB15">
        <v>7.1023074846938844E-2</v>
      </c>
      <c r="AC15">
        <v>1</v>
      </c>
      <c r="AD15">
        <v>0</v>
      </c>
      <c r="AE15">
        <f t="shared" si="12"/>
        <v>15</v>
      </c>
      <c r="AF15">
        <f t="shared" si="13"/>
        <v>0</v>
      </c>
      <c r="AG15">
        <f t="shared" si="9"/>
        <v>0.9</v>
      </c>
      <c r="AH15">
        <f t="shared" si="10"/>
        <v>1</v>
      </c>
      <c r="AI15">
        <f t="shared" si="11"/>
        <v>6.6666666666667096E-3</v>
      </c>
    </row>
    <row r="16" spans="1:35">
      <c r="A16">
        <v>1.0529999999999999E-2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7.8129616528715251E-2</v>
      </c>
      <c r="G16" s="8">
        <f t="shared" si="3"/>
        <v>7.8129616528715251E-2</v>
      </c>
      <c r="H16" s="10">
        <f t="shared" si="4"/>
        <v>0.92187038347128469</v>
      </c>
      <c r="I16" s="8">
        <f t="shared" si="5"/>
        <v>-8.1350647226453646E-2</v>
      </c>
      <c r="J16" s="10">
        <f t="shared" si="6"/>
        <v>100</v>
      </c>
      <c r="K16">
        <f t="shared" si="7"/>
        <v>8.4751194885467229E-2</v>
      </c>
      <c r="O16" t="s">
        <v>67</v>
      </c>
      <c r="P16" s="15">
        <f>K295</f>
        <v>26576.249656050466</v>
      </c>
      <c r="AB16">
        <v>7.5157448282006128E-2</v>
      </c>
      <c r="AC16">
        <v>1</v>
      </c>
      <c r="AD16">
        <v>0</v>
      </c>
      <c r="AE16">
        <f t="shared" si="12"/>
        <v>16</v>
      </c>
      <c r="AF16">
        <f t="shared" si="13"/>
        <v>0</v>
      </c>
      <c r="AG16">
        <f t="shared" si="9"/>
        <v>0.89333333333333331</v>
      </c>
      <c r="AH16">
        <f t="shared" si="10"/>
        <v>1</v>
      </c>
      <c r="AI16">
        <f t="shared" si="11"/>
        <v>6.6666666666665986E-3</v>
      </c>
    </row>
    <row r="17" spans="1:35">
      <c r="A17">
        <v>1.0840000000000001E-2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7.8833951354146822E-2</v>
      </c>
      <c r="G17" s="8">
        <f t="shared" si="3"/>
        <v>7.8833951354146822E-2</v>
      </c>
      <c r="H17" s="10">
        <f t="shared" si="4"/>
        <v>0.92116604864585316</v>
      </c>
      <c r="I17" s="8">
        <f t="shared" si="5"/>
        <v>-8.2114967288115084E-2</v>
      </c>
      <c r="J17" s="10">
        <f t="shared" si="6"/>
        <v>100</v>
      </c>
      <c r="K17">
        <f t="shared" si="7"/>
        <v>8.5580608914142611E-2</v>
      </c>
      <c r="O17" t="s">
        <v>60</v>
      </c>
      <c r="P17" s="16">
        <f>COUNT(D4:D294)-2</f>
        <v>289</v>
      </c>
      <c r="AB17">
        <v>7.8129616528715251E-2</v>
      </c>
      <c r="AC17">
        <v>1</v>
      </c>
      <c r="AD17">
        <v>0</v>
      </c>
      <c r="AE17">
        <f t="shared" si="12"/>
        <v>17</v>
      </c>
      <c r="AF17">
        <f t="shared" si="13"/>
        <v>0</v>
      </c>
      <c r="AG17">
        <f t="shared" si="9"/>
        <v>0.88666666666666671</v>
      </c>
      <c r="AH17">
        <f t="shared" si="10"/>
        <v>1</v>
      </c>
      <c r="AI17">
        <f t="shared" si="11"/>
        <v>6.6666666666667096E-3</v>
      </c>
    </row>
    <row r="18" spans="1:35">
      <c r="A18">
        <v>1.103E-2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7.9268505657529284E-2</v>
      </c>
      <c r="G18" s="8">
        <f t="shared" si="3"/>
        <v>7.9268505657529284E-2</v>
      </c>
      <c r="H18" s="10">
        <f t="shared" si="4"/>
        <v>0.9207314943424707</v>
      </c>
      <c r="I18" s="8">
        <f t="shared" si="5"/>
        <v>-8.2586822319465111E-2</v>
      </c>
      <c r="J18" s="10">
        <f t="shared" si="6"/>
        <v>100</v>
      </c>
      <c r="K18">
        <f t="shared" si="7"/>
        <v>8.6092966456130543E-2</v>
      </c>
      <c r="O18" t="s">
        <v>61</v>
      </c>
      <c r="P18" s="16">
        <f>CHIDIST(P16,P17)</f>
        <v>0</v>
      </c>
      <c r="AB18">
        <v>7.8833951354146822E-2</v>
      </c>
      <c r="AC18">
        <v>1</v>
      </c>
      <c r="AD18">
        <v>0</v>
      </c>
      <c r="AE18">
        <f t="shared" si="12"/>
        <v>18</v>
      </c>
      <c r="AF18">
        <f t="shared" si="13"/>
        <v>0</v>
      </c>
      <c r="AG18">
        <f t="shared" si="9"/>
        <v>0.88</v>
      </c>
      <c r="AH18">
        <f t="shared" si="10"/>
        <v>1</v>
      </c>
      <c r="AI18">
        <f t="shared" si="11"/>
        <v>6.6666666666667096E-3</v>
      </c>
    </row>
    <row r="19" spans="1:35">
      <c r="A19">
        <v>1.2880000000000001E-2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8.3615399937107121E-2</v>
      </c>
      <c r="G19" s="8">
        <f t="shared" si="3"/>
        <v>8.3615399937107121E-2</v>
      </c>
      <c r="H19" s="10">
        <f t="shared" si="4"/>
        <v>0.91638460006289291</v>
      </c>
      <c r="I19" s="8">
        <f t="shared" si="5"/>
        <v>-8.7319133364063647E-2</v>
      </c>
      <c r="J19" s="10">
        <f t="shared" si="6"/>
        <v>100</v>
      </c>
      <c r="K19">
        <f t="shared" si="7"/>
        <v>9.1244876803220465E-2</v>
      </c>
      <c r="O19" t="s">
        <v>62</v>
      </c>
      <c r="P19" s="16">
        <f>P9</f>
        <v>0.05</v>
      </c>
      <c r="AB19">
        <v>7.9268505657529284E-2</v>
      </c>
      <c r="AC19">
        <v>1</v>
      </c>
      <c r="AD19">
        <v>0</v>
      </c>
      <c r="AE19">
        <f t="shared" si="12"/>
        <v>19</v>
      </c>
      <c r="AF19">
        <f t="shared" si="13"/>
        <v>0</v>
      </c>
      <c r="AG19">
        <f t="shared" si="9"/>
        <v>0.87333333333333329</v>
      </c>
      <c r="AH19">
        <f t="shared" si="10"/>
        <v>1</v>
      </c>
      <c r="AI19">
        <f t="shared" si="11"/>
        <v>6.6666666666665986E-3</v>
      </c>
    </row>
    <row r="20" spans="1:35">
      <c r="A20">
        <v>1.4200000000000001E-2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8.6848256756094339E-2</v>
      </c>
      <c r="G20" s="8">
        <f t="shared" si="3"/>
        <v>8.6848256756094339E-2</v>
      </c>
      <c r="H20" s="10">
        <f t="shared" si="4"/>
        <v>0.91315174324390569</v>
      </c>
      <c r="I20" s="8">
        <f t="shared" si="5"/>
        <v>-9.0853209301495583E-2</v>
      </c>
      <c r="J20" s="10">
        <f t="shared" si="6"/>
        <v>100</v>
      </c>
      <c r="K20">
        <f t="shared" si="7"/>
        <v>9.5108241755715389E-2</v>
      </c>
      <c r="O20" t="s">
        <v>63</v>
      </c>
      <c r="P20" s="18" t="str">
        <f>IF(P18&lt;P19,"yes","no")</f>
        <v>yes</v>
      </c>
      <c r="AB20">
        <v>8.3615399937107121E-2</v>
      </c>
      <c r="AC20">
        <v>1</v>
      </c>
      <c r="AD20">
        <v>0</v>
      </c>
      <c r="AE20">
        <f t="shared" si="12"/>
        <v>20</v>
      </c>
      <c r="AF20">
        <f t="shared" si="13"/>
        <v>0</v>
      </c>
      <c r="AG20">
        <f t="shared" si="9"/>
        <v>0.8666666666666667</v>
      </c>
      <c r="AH20">
        <f t="shared" si="10"/>
        <v>1</v>
      </c>
      <c r="AI20">
        <f t="shared" si="11"/>
        <v>6.6666666666667096E-3</v>
      </c>
    </row>
    <row r="21" spans="1:35">
      <c r="A21">
        <v>1.4619999999999999E-2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8.7900384223084577E-2</v>
      </c>
      <c r="G21" s="8">
        <f t="shared" si="3"/>
        <v>8.7900384223084577E-2</v>
      </c>
      <c r="H21" s="10">
        <f t="shared" si="4"/>
        <v>0.91209961577691545</v>
      </c>
      <c r="I21" s="8">
        <f t="shared" si="5"/>
        <v>-9.200606704716506E-2</v>
      </c>
      <c r="J21" s="10">
        <f t="shared" si="6"/>
        <v>100</v>
      </c>
      <c r="K21">
        <f t="shared" si="7"/>
        <v>9.6371473798080809E-2</v>
      </c>
      <c r="AB21">
        <v>8.6848256756094339E-2</v>
      </c>
      <c r="AC21">
        <v>1</v>
      </c>
      <c r="AD21">
        <v>0</v>
      </c>
      <c r="AE21">
        <f t="shared" si="12"/>
        <v>21</v>
      </c>
      <c r="AF21">
        <f t="shared" si="13"/>
        <v>0</v>
      </c>
      <c r="AG21">
        <f t="shared" si="9"/>
        <v>0.86</v>
      </c>
      <c r="AH21">
        <f t="shared" si="10"/>
        <v>1</v>
      </c>
      <c r="AI21">
        <f t="shared" si="11"/>
        <v>6.6666666666667096E-3</v>
      </c>
    </row>
    <row r="22" spans="1:35">
      <c r="A22">
        <v>1.5879999999999998E-2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9.1126174697331058E-2</v>
      </c>
      <c r="G22" s="8">
        <f t="shared" si="3"/>
        <v>9.1126174697331058E-2</v>
      </c>
      <c r="H22" s="10">
        <f t="shared" si="4"/>
        <v>0.90887382530266891</v>
      </c>
      <c r="I22" s="8">
        <f t="shared" si="5"/>
        <v>-9.5549000486778168E-2</v>
      </c>
      <c r="J22" s="10">
        <f t="shared" si="6"/>
        <v>100</v>
      </c>
      <c r="K22">
        <f t="shared" si="7"/>
        <v>0.10026273412262109</v>
      </c>
      <c r="AB22">
        <v>8.7900384223084577E-2</v>
      </c>
      <c r="AC22">
        <v>1</v>
      </c>
      <c r="AD22">
        <v>0</v>
      </c>
      <c r="AE22">
        <f t="shared" si="12"/>
        <v>22</v>
      </c>
      <c r="AF22">
        <f t="shared" si="13"/>
        <v>0</v>
      </c>
      <c r="AG22">
        <f t="shared" si="9"/>
        <v>0.85333333333333328</v>
      </c>
      <c r="AH22">
        <f t="shared" si="10"/>
        <v>1</v>
      </c>
      <c r="AI22">
        <f t="shared" si="11"/>
        <v>6.6666666666665986E-3</v>
      </c>
    </row>
    <row r="23" spans="1:35">
      <c r="A23">
        <v>1.6330000000000001E-2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9.2303826684554752E-2</v>
      </c>
      <c r="G23" s="8">
        <f t="shared" si="3"/>
        <v>9.2303826684554752E-2</v>
      </c>
      <c r="H23" s="10">
        <f t="shared" si="4"/>
        <v>0.90769617331544528</v>
      </c>
      <c r="I23" s="8">
        <f t="shared" si="5"/>
        <v>-9.6845567261631085E-2</v>
      </c>
      <c r="J23" s="10">
        <f t="shared" si="6"/>
        <v>100</v>
      </c>
      <c r="K23">
        <f t="shared" si="7"/>
        <v>0.10169022344492912</v>
      </c>
      <c r="AB23">
        <v>9.1126174697331058E-2</v>
      </c>
      <c r="AC23">
        <v>1</v>
      </c>
      <c r="AD23">
        <v>0</v>
      </c>
      <c r="AE23">
        <f t="shared" si="12"/>
        <v>23</v>
      </c>
      <c r="AF23">
        <f t="shared" si="13"/>
        <v>0</v>
      </c>
      <c r="AG23">
        <f t="shared" si="9"/>
        <v>0.84666666666666668</v>
      </c>
      <c r="AH23">
        <f t="shared" si="10"/>
        <v>1</v>
      </c>
      <c r="AI23">
        <f t="shared" si="11"/>
        <v>6.6666666666667096E-3</v>
      </c>
    </row>
    <row r="24" spans="1:35">
      <c r="A24">
        <v>1.652E-2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9.2805150161978184E-2</v>
      </c>
      <c r="G24" s="8">
        <f t="shared" si="3"/>
        <v>9.2805150161978184E-2</v>
      </c>
      <c r="H24" s="10">
        <f t="shared" si="4"/>
        <v>0.90719484983802179</v>
      </c>
      <c r="I24" s="8">
        <f t="shared" si="5"/>
        <v>-9.739802301107113E-2</v>
      </c>
      <c r="J24" s="10">
        <f t="shared" si="6"/>
        <v>100</v>
      </c>
      <c r="K24">
        <f t="shared" si="7"/>
        <v>0.10229902669591698</v>
      </c>
      <c r="AB24">
        <v>9.2303826684554752E-2</v>
      </c>
      <c r="AC24">
        <v>1</v>
      </c>
      <c r="AD24">
        <v>0</v>
      </c>
      <c r="AE24">
        <f t="shared" si="12"/>
        <v>24</v>
      </c>
      <c r="AF24">
        <f t="shared" si="13"/>
        <v>0</v>
      </c>
      <c r="AG24">
        <f t="shared" si="9"/>
        <v>0.84</v>
      </c>
      <c r="AH24">
        <f t="shared" si="10"/>
        <v>1</v>
      </c>
      <c r="AI24">
        <f t="shared" si="11"/>
        <v>6.6666666666665986E-3</v>
      </c>
    </row>
    <row r="25" spans="1:35">
      <c r="A25">
        <v>1.6570000000000001E-2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9.2937483054428796E-2</v>
      </c>
      <c r="G25" s="8">
        <f t="shared" si="3"/>
        <v>9.2937483054428796E-2</v>
      </c>
      <c r="H25" s="10">
        <f t="shared" si="4"/>
        <v>0.90706251694557116</v>
      </c>
      <c r="I25" s="8">
        <f t="shared" si="5"/>
        <v>-9.7543904069743545E-2</v>
      </c>
      <c r="J25" s="10">
        <f t="shared" si="6"/>
        <v>100</v>
      </c>
      <c r="K25">
        <f t="shared" si="7"/>
        <v>0.10245984297464424</v>
      </c>
      <c r="AB25">
        <v>9.2805150161978184E-2</v>
      </c>
      <c r="AC25">
        <v>1</v>
      </c>
      <c r="AD25">
        <v>0</v>
      </c>
      <c r="AE25">
        <f t="shared" si="12"/>
        <v>25</v>
      </c>
      <c r="AF25">
        <f t="shared" si="13"/>
        <v>0</v>
      </c>
      <c r="AG25">
        <f t="shared" si="9"/>
        <v>0.83333333333333337</v>
      </c>
      <c r="AH25">
        <f t="shared" si="10"/>
        <v>1</v>
      </c>
      <c r="AI25">
        <f t="shared" si="11"/>
        <v>6.6666666666667096E-3</v>
      </c>
    </row>
    <row r="26" spans="1:35">
      <c r="A26">
        <v>1.7559999999999999E-2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9.559275268633044E-2</v>
      </c>
      <c r="G26" s="8">
        <f t="shared" si="3"/>
        <v>9.559275268633044E-2</v>
      </c>
      <c r="H26" s="10">
        <f t="shared" si="4"/>
        <v>0.9044072473136695</v>
      </c>
      <c r="I26" s="8">
        <f t="shared" si="5"/>
        <v>-0.10047552521627907</v>
      </c>
      <c r="J26" s="10">
        <f t="shared" si="6"/>
        <v>100</v>
      </c>
      <c r="K26">
        <f t="shared" si="7"/>
        <v>0.10569657968826145</v>
      </c>
      <c r="AB26">
        <v>9.2937483054428796E-2</v>
      </c>
      <c r="AC26">
        <v>1</v>
      </c>
      <c r="AD26">
        <v>0</v>
      </c>
      <c r="AE26">
        <f t="shared" si="12"/>
        <v>26</v>
      </c>
      <c r="AF26">
        <f t="shared" si="13"/>
        <v>0</v>
      </c>
      <c r="AG26">
        <f t="shared" si="9"/>
        <v>0.82666666666666666</v>
      </c>
      <c r="AH26">
        <f t="shared" si="10"/>
        <v>1</v>
      </c>
      <c r="AI26">
        <f t="shared" si="11"/>
        <v>6.6666666666665986E-3</v>
      </c>
    </row>
    <row r="27" spans="1:35">
      <c r="A27">
        <v>1.7680000000000001E-2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9.5919174907635157E-2</v>
      </c>
      <c r="G27" s="8">
        <f t="shared" si="3"/>
        <v>9.5919174907635157E-2</v>
      </c>
      <c r="H27" s="10">
        <f t="shared" si="4"/>
        <v>0.90408082509236487</v>
      </c>
      <c r="I27" s="8">
        <f t="shared" si="5"/>
        <v>-0.10083651429862908</v>
      </c>
      <c r="J27" s="10">
        <f t="shared" si="6"/>
        <v>100</v>
      </c>
      <c r="K27">
        <f t="shared" si="7"/>
        <v>0.10609579613397466</v>
      </c>
      <c r="AB27">
        <v>9.559275268633044E-2</v>
      </c>
      <c r="AC27">
        <v>1</v>
      </c>
      <c r="AD27">
        <v>0</v>
      </c>
      <c r="AE27">
        <f t="shared" si="12"/>
        <v>27</v>
      </c>
      <c r="AF27">
        <f t="shared" si="13"/>
        <v>0</v>
      </c>
      <c r="AG27">
        <f t="shared" si="9"/>
        <v>0.82000000000000006</v>
      </c>
      <c r="AH27">
        <f t="shared" si="10"/>
        <v>1</v>
      </c>
      <c r="AI27">
        <f t="shared" si="11"/>
        <v>6.6666666666667096E-3</v>
      </c>
    </row>
    <row r="28" spans="1:35">
      <c r="A28">
        <v>1.857E-2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9.8371376010404535E-2</v>
      </c>
      <c r="G28" s="8">
        <f t="shared" si="3"/>
        <v>9.8371376010404535E-2</v>
      </c>
      <c r="H28" s="10">
        <f t="shared" si="4"/>
        <v>0.90162862398959542</v>
      </c>
      <c r="I28" s="8">
        <f t="shared" si="5"/>
        <v>-0.10355256876851822</v>
      </c>
      <c r="J28" s="10">
        <f t="shared" si="6"/>
        <v>100</v>
      </c>
      <c r="K28">
        <f t="shared" si="7"/>
        <v>0.10910409606909255</v>
      </c>
      <c r="AB28">
        <v>9.5919174907635157E-2</v>
      </c>
      <c r="AC28">
        <v>1</v>
      </c>
      <c r="AD28">
        <v>0</v>
      </c>
      <c r="AE28">
        <f t="shared" si="12"/>
        <v>28</v>
      </c>
      <c r="AF28">
        <f t="shared" si="13"/>
        <v>0</v>
      </c>
      <c r="AG28">
        <f t="shared" si="9"/>
        <v>0.81333333333333335</v>
      </c>
      <c r="AH28">
        <f t="shared" si="10"/>
        <v>1</v>
      </c>
      <c r="AI28">
        <f t="shared" si="11"/>
        <v>6.6666666666667096E-3</v>
      </c>
    </row>
    <row r="29" spans="1:35">
      <c r="A29">
        <v>1.9470000000000001E-2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0.1009077715991351</v>
      </c>
      <c r="G29" s="8">
        <f t="shared" si="3"/>
        <v>0.1009077715991351</v>
      </c>
      <c r="H29" s="10">
        <f t="shared" si="4"/>
        <v>0.89909222840086489</v>
      </c>
      <c r="I29" s="8">
        <f t="shared" si="5"/>
        <v>-0.10636965978267132</v>
      </c>
      <c r="J29" s="10">
        <f t="shared" si="6"/>
        <v>100</v>
      </c>
      <c r="K29">
        <f t="shared" si="7"/>
        <v>0.11223294831344582</v>
      </c>
      <c r="AB29">
        <v>9.8371376010404535E-2</v>
      </c>
      <c r="AC29">
        <v>1</v>
      </c>
      <c r="AD29">
        <v>0</v>
      </c>
      <c r="AE29">
        <f t="shared" si="12"/>
        <v>29</v>
      </c>
      <c r="AF29">
        <f t="shared" si="13"/>
        <v>0</v>
      </c>
      <c r="AG29">
        <f t="shared" si="9"/>
        <v>0.80666666666666664</v>
      </c>
      <c r="AH29">
        <f t="shared" si="10"/>
        <v>1</v>
      </c>
      <c r="AI29">
        <f t="shared" si="11"/>
        <v>6.6666666666665986E-3</v>
      </c>
    </row>
    <row r="30" spans="1:35">
      <c r="A30">
        <v>1.9720000000000001E-2</v>
      </c>
      <c r="B30" s="8">
        <v>0</v>
      </c>
      <c r="C30" s="9">
        <v>2</v>
      </c>
      <c r="D30" s="10">
        <f t="shared" si="0"/>
        <v>2</v>
      </c>
      <c r="E30">
        <f t="shared" si="1"/>
        <v>0</v>
      </c>
      <c r="F30">
        <f t="shared" si="2"/>
        <v>0.1016225598479145</v>
      </c>
      <c r="G30" s="8">
        <f t="shared" si="3"/>
        <v>0.20324511969582901</v>
      </c>
      <c r="H30" s="10">
        <f t="shared" si="4"/>
        <v>1.7967548803041711</v>
      </c>
      <c r="I30" s="8">
        <f t="shared" si="5"/>
        <v>-0.21432997402580492</v>
      </c>
      <c r="J30" s="10">
        <f t="shared" si="6"/>
        <v>100</v>
      </c>
      <c r="K30">
        <f t="shared" si="7"/>
        <v>0.2262357786515897</v>
      </c>
      <c r="AB30">
        <v>0.1009077715991351</v>
      </c>
      <c r="AC30">
        <v>1</v>
      </c>
      <c r="AD30">
        <v>0</v>
      </c>
      <c r="AE30">
        <f t="shared" si="12"/>
        <v>30</v>
      </c>
      <c r="AF30">
        <f t="shared" si="13"/>
        <v>0</v>
      </c>
      <c r="AG30">
        <f t="shared" si="9"/>
        <v>0.8</v>
      </c>
      <c r="AH30">
        <f t="shared" si="10"/>
        <v>1</v>
      </c>
      <c r="AI30">
        <f t="shared" si="11"/>
        <v>1.3333333333333419E-2</v>
      </c>
    </row>
    <row r="31" spans="1:35">
      <c r="A31">
        <v>1.9820000000000001E-2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0.10190973036481973</v>
      </c>
      <c r="G31" s="8">
        <f t="shared" si="3"/>
        <v>0.10190973036481973</v>
      </c>
      <c r="H31" s="10">
        <f t="shared" si="4"/>
        <v>0.89809026963518024</v>
      </c>
      <c r="I31" s="8">
        <f t="shared" si="5"/>
        <v>-0.10748469275299095</v>
      </c>
      <c r="J31" s="10">
        <f t="shared" si="6"/>
        <v>100</v>
      </c>
      <c r="K31">
        <f t="shared" si="7"/>
        <v>0.11347381639733969</v>
      </c>
      <c r="AB31">
        <v>0.1016225598479145</v>
      </c>
      <c r="AC31">
        <v>2</v>
      </c>
      <c r="AD31">
        <v>0</v>
      </c>
      <c r="AE31">
        <f t="shared" si="12"/>
        <v>32</v>
      </c>
      <c r="AF31">
        <f t="shared" si="13"/>
        <v>0</v>
      </c>
      <c r="AG31">
        <f t="shared" si="9"/>
        <v>0.78666666666666663</v>
      </c>
      <c r="AH31">
        <f t="shared" si="10"/>
        <v>1</v>
      </c>
      <c r="AI31">
        <f t="shared" si="11"/>
        <v>6.6666666666665986E-3</v>
      </c>
    </row>
    <row r="32" spans="1:35">
      <c r="A32">
        <v>1.9970000000000002E-2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0.1023418350157547</v>
      </c>
      <c r="G32" s="8">
        <f t="shared" si="3"/>
        <v>0.1023418350157547</v>
      </c>
      <c r="H32" s="10">
        <f t="shared" si="4"/>
        <v>0.89765816498424533</v>
      </c>
      <c r="I32" s="8">
        <f t="shared" si="5"/>
        <v>-0.10796594575140024</v>
      </c>
      <c r="J32" s="10">
        <f t="shared" si="6"/>
        <v>100</v>
      </c>
      <c r="K32">
        <f t="shared" si="7"/>
        <v>0.11400980797356294</v>
      </c>
      <c r="AB32">
        <v>0.10190973036481973</v>
      </c>
      <c r="AC32">
        <v>1</v>
      </c>
      <c r="AD32">
        <v>0</v>
      </c>
      <c r="AE32">
        <f t="shared" si="12"/>
        <v>33</v>
      </c>
      <c r="AF32">
        <f t="shared" si="13"/>
        <v>0</v>
      </c>
      <c r="AG32">
        <f t="shared" si="9"/>
        <v>0.78</v>
      </c>
      <c r="AH32">
        <f t="shared" si="10"/>
        <v>1</v>
      </c>
      <c r="AI32">
        <f t="shared" si="11"/>
        <v>6.6666666666667096E-3</v>
      </c>
    </row>
    <row r="33" spans="1:35">
      <c r="A33">
        <v>2.0310000000000002E-2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0.10332728577315896</v>
      </c>
      <c r="G33" s="8">
        <f t="shared" si="3"/>
        <v>0.10332728577315896</v>
      </c>
      <c r="H33" s="10">
        <f t="shared" si="4"/>
        <v>0.89667271422684103</v>
      </c>
      <c r="I33" s="8">
        <f t="shared" si="5"/>
        <v>-0.10906435058620516</v>
      </c>
      <c r="J33" s="10">
        <f t="shared" si="6"/>
        <v>100</v>
      </c>
      <c r="K33">
        <f t="shared" si="7"/>
        <v>0.11523411400139821</v>
      </c>
      <c r="AB33">
        <v>0.1023418350157547</v>
      </c>
      <c r="AC33">
        <v>1</v>
      </c>
      <c r="AD33">
        <v>0</v>
      </c>
      <c r="AE33">
        <f t="shared" si="12"/>
        <v>34</v>
      </c>
      <c r="AF33">
        <f t="shared" si="13"/>
        <v>0</v>
      </c>
      <c r="AG33">
        <f t="shared" si="9"/>
        <v>0.77333333333333332</v>
      </c>
      <c r="AH33">
        <f t="shared" si="10"/>
        <v>1</v>
      </c>
      <c r="AI33">
        <f t="shared" si="11"/>
        <v>6.6666666666667096E-3</v>
      </c>
    </row>
    <row r="34" spans="1:35">
      <c r="A34">
        <v>2.061E-2</v>
      </c>
      <c r="B34" s="8">
        <v>0</v>
      </c>
      <c r="C34" s="9">
        <v>1</v>
      </c>
      <c r="D34" s="10">
        <f t="shared" si="0"/>
        <v>1</v>
      </c>
      <c r="E34">
        <f t="shared" si="1"/>
        <v>0</v>
      </c>
      <c r="F34">
        <f t="shared" si="2"/>
        <v>0.10420376380443788</v>
      </c>
      <c r="G34" s="8">
        <f t="shared" si="3"/>
        <v>0.10420376380443788</v>
      </c>
      <c r="H34" s="10">
        <f t="shared" si="4"/>
        <v>0.89579623619556215</v>
      </c>
      <c r="I34" s="8">
        <f t="shared" si="5"/>
        <v>-0.11004230683021989</v>
      </c>
      <c r="J34" s="10">
        <f t="shared" si="6"/>
        <v>100</v>
      </c>
      <c r="K34">
        <f t="shared" si="7"/>
        <v>0.11632529764468563</v>
      </c>
      <c r="AB34">
        <v>0.10332728577315896</v>
      </c>
      <c r="AC34">
        <v>1</v>
      </c>
      <c r="AD34">
        <v>0</v>
      </c>
      <c r="AE34">
        <f t="shared" si="12"/>
        <v>35</v>
      </c>
      <c r="AF34">
        <f t="shared" si="13"/>
        <v>0</v>
      </c>
      <c r="AG34">
        <f t="shared" si="9"/>
        <v>0.76666666666666661</v>
      </c>
      <c r="AH34">
        <f t="shared" si="10"/>
        <v>1</v>
      </c>
      <c r="AI34">
        <f t="shared" si="11"/>
        <v>6.6666666666665986E-3</v>
      </c>
    </row>
    <row r="35" spans="1:35">
      <c r="A35">
        <v>2.172E-2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0.10750407006960591</v>
      </c>
      <c r="G35" s="8">
        <f t="shared" si="3"/>
        <v>0.10750407006960591</v>
      </c>
      <c r="H35" s="10">
        <f t="shared" si="4"/>
        <v>0.89249592993039406</v>
      </c>
      <c r="I35" s="8">
        <f t="shared" si="5"/>
        <v>-0.1137333256408206</v>
      </c>
      <c r="J35" s="10">
        <f t="shared" si="6"/>
        <v>100</v>
      </c>
      <c r="K35">
        <f t="shared" si="7"/>
        <v>0.12045328887717187</v>
      </c>
      <c r="AB35">
        <v>0.10420376380443788</v>
      </c>
      <c r="AC35">
        <v>1</v>
      </c>
      <c r="AD35">
        <v>0</v>
      </c>
      <c r="AE35">
        <f t="shared" si="12"/>
        <v>36</v>
      </c>
      <c r="AF35">
        <f t="shared" si="13"/>
        <v>0</v>
      </c>
      <c r="AG35">
        <f t="shared" si="9"/>
        <v>0.76</v>
      </c>
      <c r="AH35">
        <f t="shared" si="10"/>
        <v>1</v>
      </c>
      <c r="AI35">
        <f t="shared" si="11"/>
        <v>6.6666666666667096E-3</v>
      </c>
    </row>
    <row r="36" spans="1:35">
      <c r="A36">
        <v>2.2450000000000001E-2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0.10972435691781662</v>
      </c>
      <c r="G36" s="8">
        <f t="shared" si="3"/>
        <v>0.10972435691781662</v>
      </c>
      <c r="H36" s="10">
        <f t="shared" si="4"/>
        <v>0.89027564308218343</v>
      </c>
      <c r="I36" s="8">
        <f t="shared" si="5"/>
        <v>-0.11622415287830866</v>
      </c>
      <c r="J36" s="10">
        <f t="shared" si="6"/>
        <v>100</v>
      </c>
      <c r="K36">
        <f t="shared" si="7"/>
        <v>0.12324762310462054</v>
      </c>
      <c r="AB36">
        <v>0.10750407006960591</v>
      </c>
      <c r="AC36">
        <v>1</v>
      </c>
      <c r="AD36">
        <v>0</v>
      </c>
      <c r="AE36">
        <f t="shared" si="12"/>
        <v>37</v>
      </c>
      <c r="AF36">
        <f t="shared" si="13"/>
        <v>0</v>
      </c>
      <c r="AG36">
        <f t="shared" si="9"/>
        <v>0.7533333333333333</v>
      </c>
      <c r="AH36">
        <f t="shared" si="10"/>
        <v>1</v>
      </c>
      <c r="AI36">
        <f t="shared" si="11"/>
        <v>6.6666666666667096E-3</v>
      </c>
    </row>
    <row r="37" spans="1:35">
      <c r="A37">
        <v>2.2509999999999999E-2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0.10990862309610608</v>
      </c>
      <c r="G37" s="8">
        <f t="shared" si="3"/>
        <v>0.10990862309610608</v>
      </c>
      <c r="H37" s="10">
        <f t="shared" si="4"/>
        <v>0.89009137690389395</v>
      </c>
      <c r="I37" s="8">
        <f t="shared" si="5"/>
        <v>-0.11643115084769239</v>
      </c>
      <c r="J37" s="10">
        <f t="shared" si="6"/>
        <v>100</v>
      </c>
      <c r="K37">
        <f t="shared" si="7"/>
        <v>0.12348015714792535</v>
      </c>
      <c r="AB37">
        <v>0.10972435691781662</v>
      </c>
      <c r="AC37">
        <v>1</v>
      </c>
      <c r="AD37">
        <v>0</v>
      </c>
      <c r="AE37">
        <f t="shared" si="12"/>
        <v>38</v>
      </c>
      <c r="AF37">
        <f t="shared" si="13"/>
        <v>0</v>
      </c>
      <c r="AG37">
        <f t="shared" si="9"/>
        <v>0.74666666666666659</v>
      </c>
      <c r="AH37">
        <f t="shared" si="10"/>
        <v>1</v>
      </c>
      <c r="AI37">
        <f t="shared" si="11"/>
        <v>6.6666666666665986E-3</v>
      </c>
    </row>
    <row r="38" spans="1:35">
      <c r="A38">
        <v>2.2599999999999999E-2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0.11018553091323137</v>
      </c>
      <c r="G38" s="8">
        <f t="shared" si="3"/>
        <v>0.11018553091323137</v>
      </c>
      <c r="H38" s="10">
        <f t="shared" si="4"/>
        <v>0.88981446908676864</v>
      </c>
      <c r="I38" s="8">
        <f t="shared" si="5"/>
        <v>-0.11674229968737185</v>
      </c>
      <c r="J38" s="10">
        <f t="shared" si="6"/>
        <v>100</v>
      </c>
      <c r="K38">
        <f t="shared" si="7"/>
        <v>0.12382978108494527</v>
      </c>
      <c r="AB38">
        <v>0.10990862309610608</v>
      </c>
      <c r="AC38">
        <v>1</v>
      </c>
      <c r="AD38">
        <v>0</v>
      </c>
      <c r="AE38">
        <f t="shared" si="12"/>
        <v>39</v>
      </c>
      <c r="AF38">
        <f t="shared" si="13"/>
        <v>0</v>
      </c>
      <c r="AG38">
        <f t="shared" si="9"/>
        <v>0.74</v>
      </c>
      <c r="AH38">
        <f t="shared" si="10"/>
        <v>1</v>
      </c>
      <c r="AI38">
        <f t="shared" si="11"/>
        <v>6.6666666666665986E-3</v>
      </c>
    </row>
    <row r="39" spans="1:35">
      <c r="A39">
        <v>2.3529999999999999E-2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0.11308285909637406</v>
      </c>
      <c r="G39" s="8">
        <f t="shared" si="3"/>
        <v>0.11308285909637406</v>
      </c>
      <c r="H39" s="10">
        <f t="shared" si="4"/>
        <v>0.88691714090362594</v>
      </c>
      <c r="I39" s="8">
        <f t="shared" si="5"/>
        <v>-0.12000371602628465</v>
      </c>
      <c r="J39" s="10">
        <f t="shared" si="6"/>
        <v>100</v>
      </c>
      <c r="K39">
        <f t="shared" si="7"/>
        <v>0.12750104139509674</v>
      </c>
      <c r="AB39">
        <v>0.11018553091323137</v>
      </c>
      <c r="AC39">
        <v>1</v>
      </c>
      <c r="AD39">
        <v>0</v>
      </c>
      <c r="AE39">
        <f t="shared" si="12"/>
        <v>40</v>
      </c>
      <c r="AF39">
        <f t="shared" si="13"/>
        <v>0</v>
      </c>
      <c r="AG39">
        <f t="shared" si="9"/>
        <v>0.73333333333333339</v>
      </c>
      <c r="AH39">
        <f t="shared" si="10"/>
        <v>1</v>
      </c>
      <c r="AI39">
        <f t="shared" si="11"/>
        <v>6.6666666666667096E-3</v>
      </c>
    </row>
    <row r="40" spans="1:35">
      <c r="A40">
        <v>2.3630000000000002E-2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0.11339832690949908</v>
      </c>
      <c r="G40" s="8">
        <f t="shared" si="3"/>
        <v>0.11339832690949908</v>
      </c>
      <c r="H40" s="10">
        <f t="shared" si="4"/>
        <v>0.88660167309050086</v>
      </c>
      <c r="I40" s="8">
        <f t="shared" si="5"/>
        <v>-0.12035946958690437</v>
      </c>
      <c r="J40" s="10">
        <f t="shared" si="6"/>
        <v>100</v>
      </c>
      <c r="K40">
        <f t="shared" si="7"/>
        <v>0.12790222526223885</v>
      </c>
      <c r="AB40">
        <v>0.11308285909637406</v>
      </c>
      <c r="AC40">
        <v>1</v>
      </c>
      <c r="AD40">
        <v>0</v>
      </c>
      <c r="AE40">
        <f t="shared" si="12"/>
        <v>41</v>
      </c>
      <c r="AF40">
        <f t="shared" si="13"/>
        <v>0</v>
      </c>
      <c r="AG40">
        <f t="shared" si="9"/>
        <v>0.72666666666666668</v>
      </c>
      <c r="AH40">
        <f t="shared" si="10"/>
        <v>1</v>
      </c>
      <c r="AI40">
        <f t="shared" si="11"/>
        <v>6.6666666666667096E-3</v>
      </c>
    </row>
    <row r="41" spans="1:35">
      <c r="A41">
        <v>2.3789999999999999E-2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0.11390467175580843</v>
      </c>
      <c r="G41" s="8">
        <f t="shared" si="3"/>
        <v>0.11390467175580843</v>
      </c>
      <c r="H41" s="10">
        <f t="shared" si="4"/>
        <v>0.88609532824419157</v>
      </c>
      <c r="I41" s="8">
        <f t="shared" si="5"/>
        <v>-0.12093074020980105</v>
      </c>
      <c r="J41" s="10">
        <f t="shared" si="6"/>
        <v>100</v>
      </c>
      <c r="K41">
        <f t="shared" si="7"/>
        <v>0.12854674674959848</v>
      </c>
      <c r="AB41">
        <v>0.11339832690949908</v>
      </c>
      <c r="AC41">
        <v>1</v>
      </c>
      <c r="AD41">
        <v>0</v>
      </c>
      <c r="AE41">
        <f t="shared" si="12"/>
        <v>42</v>
      </c>
      <c r="AF41">
        <f t="shared" si="13"/>
        <v>0</v>
      </c>
      <c r="AG41">
        <f t="shared" si="9"/>
        <v>0.72</v>
      </c>
      <c r="AH41">
        <f t="shared" si="10"/>
        <v>1</v>
      </c>
      <c r="AI41">
        <f t="shared" si="11"/>
        <v>6.6666666666665986E-3</v>
      </c>
    </row>
    <row r="42" spans="1:35">
      <c r="A42">
        <v>2.383E-2</v>
      </c>
      <c r="B42" s="8">
        <v>0</v>
      </c>
      <c r="C42" s="9">
        <v>1</v>
      </c>
      <c r="D42" s="10">
        <f t="shared" si="0"/>
        <v>1</v>
      </c>
      <c r="E42">
        <f t="shared" si="1"/>
        <v>0</v>
      </c>
      <c r="F42">
        <f t="shared" si="2"/>
        <v>0.11403156545119118</v>
      </c>
      <c r="G42" s="8">
        <f t="shared" si="3"/>
        <v>0.11403156545119118</v>
      </c>
      <c r="H42" s="10">
        <f t="shared" si="4"/>
        <v>0.8859684345488088</v>
      </c>
      <c r="I42" s="8">
        <f t="shared" si="5"/>
        <v>-0.12107395593179025</v>
      </c>
      <c r="J42" s="10">
        <f t="shared" si="6"/>
        <v>100</v>
      </c>
      <c r="K42">
        <f t="shared" si="7"/>
        <v>0.12870838396095147</v>
      </c>
      <c r="AB42">
        <v>0.11390467175580843</v>
      </c>
      <c r="AC42">
        <v>1</v>
      </c>
      <c r="AD42">
        <v>0</v>
      </c>
      <c r="AE42">
        <f t="shared" si="12"/>
        <v>43</v>
      </c>
      <c r="AF42">
        <f t="shared" si="13"/>
        <v>0</v>
      </c>
      <c r="AG42">
        <f t="shared" si="9"/>
        <v>0.71333333333333337</v>
      </c>
      <c r="AH42">
        <f t="shared" si="10"/>
        <v>1</v>
      </c>
      <c r="AI42">
        <f t="shared" si="11"/>
        <v>6.6666666666667096E-3</v>
      </c>
    </row>
    <row r="43" spans="1:35">
      <c r="A43">
        <v>2.3980000000000001E-2</v>
      </c>
      <c r="B43" s="8">
        <v>1</v>
      </c>
      <c r="C43" s="9">
        <v>0</v>
      </c>
      <c r="D43" s="10">
        <f t="shared" si="0"/>
        <v>1</v>
      </c>
      <c r="E43">
        <f t="shared" si="1"/>
        <v>1</v>
      </c>
      <c r="F43">
        <f t="shared" si="2"/>
        <v>0.114508514271482</v>
      </c>
      <c r="G43" s="8">
        <f t="shared" si="3"/>
        <v>0.114508514271482</v>
      </c>
      <c r="H43" s="10">
        <f t="shared" si="4"/>
        <v>0.88549148572851799</v>
      </c>
      <c r="I43" s="8">
        <f t="shared" si="5"/>
        <v>-2.1671060983028196</v>
      </c>
      <c r="J43" s="10">
        <f t="shared" si="6"/>
        <v>0</v>
      </c>
      <c r="K43">
        <f t="shared" si="7"/>
        <v>7.7329750661959906</v>
      </c>
      <c r="AB43">
        <v>0.11403156545119118</v>
      </c>
      <c r="AC43">
        <v>1</v>
      </c>
      <c r="AD43">
        <v>0</v>
      </c>
      <c r="AE43">
        <f t="shared" si="12"/>
        <v>44</v>
      </c>
      <c r="AF43">
        <f t="shared" si="13"/>
        <v>0</v>
      </c>
      <c r="AG43">
        <f t="shared" si="9"/>
        <v>0.70666666666666667</v>
      </c>
      <c r="AH43">
        <f t="shared" si="10"/>
        <v>1</v>
      </c>
      <c r="AI43">
        <f t="shared" si="11"/>
        <v>0</v>
      </c>
    </row>
    <row r="44" spans="1:35">
      <c r="A44">
        <v>2.3990000000000001E-2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0.1145403725371736</v>
      </c>
      <c r="G44" s="8">
        <f t="shared" si="3"/>
        <v>0.1145403725371736</v>
      </c>
      <c r="H44" s="10">
        <f t="shared" si="4"/>
        <v>0.88545962746282636</v>
      </c>
      <c r="I44" s="8">
        <f t="shared" si="5"/>
        <v>-0.12164841572599382</v>
      </c>
      <c r="J44" s="10">
        <f t="shared" si="6"/>
        <v>100</v>
      </c>
      <c r="K44">
        <f t="shared" si="7"/>
        <v>0.12935696782175682</v>
      </c>
      <c r="AB44">
        <v>0.114508514271482</v>
      </c>
      <c r="AC44">
        <v>0</v>
      </c>
      <c r="AD44">
        <v>1</v>
      </c>
      <c r="AE44">
        <f t="shared" si="12"/>
        <v>44</v>
      </c>
      <c r="AF44">
        <f t="shared" si="13"/>
        <v>1</v>
      </c>
      <c r="AG44">
        <f t="shared" si="9"/>
        <v>0.70666666666666667</v>
      </c>
      <c r="AH44">
        <f t="shared" si="10"/>
        <v>0.99333333333333329</v>
      </c>
      <c r="AI44">
        <f t="shared" si="11"/>
        <v>6.6222222222222646E-3</v>
      </c>
    </row>
    <row r="45" spans="1:35">
      <c r="A45">
        <v>2.4899999999999999E-2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0.11747193088285772</v>
      </c>
      <c r="G45" s="8">
        <f t="shared" si="3"/>
        <v>0.11747193088285772</v>
      </c>
      <c r="H45" s="10">
        <f t="shared" si="4"/>
        <v>0.88252806911714232</v>
      </c>
      <c r="I45" s="8">
        <f t="shared" si="5"/>
        <v>-0.12496468431546313</v>
      </c>
      <c r="J45" s="10">
        <f t="shared" si="6"/>
        <v>100</v>
      </c>
      <c r="K45">
        <f t="shared" si="7"/>
        <v>0.13310843586014609</v>
      </c>
      <c r="AB45">
        <v>0.1145403725371736</v>
      </c>
      <c r="AC45">
        <v>1</v>
      </c>
      <c r="AD45">
        <v>0</v>
      </c>
      <c r="AE45">
        <f t="shared" si="12"/>
        <v>45</v>
      </c>
      <c r="AF45">
        <f t="shared" si="13"/>
        <v>1</v>
      </c>
      <c r="AG45">
        <f t="shared" si="9"/>
        <v>0.7</v>
      </c>
      <c r="AH45">
        <f t="shared" si="10"/>
        <v>0.99333333333333329</v>
      </c>
      <c r="AI45">
        <f t="shared" si="11"/>
        <v>6.6222222222221544E-3</v>
      </c>
    </row>
    <row r="46" spans="1:35">
      <c r="A46">
        <v>2.5309999999999999E-2</v>
      </c>
      <c r="B46" s="8">
        <v>0</v>
      </c>
      <c r="C46" s="9">
        <v>1</v>
      </c>
      <c r="D46" s="10">
        <f t="shared" si="0"/>
        <v>1</v>
      </c>
      <c r="E46">
        <f t="shared" si="1"/>
        <v>0</v>
      </c>
      <c r="F46">
        <f t="shared" si="2"/>
        <v>0.118813870392252</v>
      </c>
      <c r="G46" s="8">
        <f t="shared" si="3"/>
        <v>0.118813870392252</v>
      </c>
      <c r="H46" s="10">
        <f t="shared" si="4"/>
        <v>0.881186129607748</v>
      </c>
      <c r="I46" s="8">
        <f t="shared" si="5"/>
        <v>-0.12648640452309962</v>
      </c>
      <c r="J46" s="10">
        <f t="shared" si="6"/>
        <v>100</v>
      </c>
      <c r="K46">
        <f t="shared" si="7"/>
        <v>0.13483402246145307</v>
      </c>
      <c r="AB46">
        <v>0.11747193088285772</v>
      </c>
      <c r="AC46">
        <v>1</v>
      </c>
      <c r="AD46">
        <v>0</v>
      </c>
      <c r="AE46">
        <f t="shared" si="12"/>
        <v>46</v>
      </c>
      <c r="AF46">
        <f t="shared" si="13"/>
        <v>1</v>
      </c>
      <c r="AG46">
        <f t="shared" si="9"/>
        <v>0.69333333333333336</v>
      </c>
      <c r="AH46">
        <f t="shared" si="10"/>
        <v>0.99333333333333329</v>
      </c>
      <c r="AI46">
        <f t="shared" si="11"/>
        <v>6.6222222222222646E-3</v>
      </c>
    </row>
    <row r="47" spans="1:35">
      <c r="A47">
        <v>2.562E-2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0.11983729452296084</v>
      </c>
      <c r="G47" s="8">
        <f t="shared" si="3"/>
        <v>0.11983729452296084</v>
      </c>
      <c r="H47" s="10">
        <f t="shared" si="4"/>
        <v>0.88016270547703912</v>
      </c>
      <c r="I47" s="8">
        <f t="shared" si="5"/>
        <v>-0.12764849601286832</v>
      </c>
      <c r="J47" s="10">
        <f t="shared" si="6"/>
        <v>100</v>
      </c>
      <c r="K47">
        <f t="shared" si="7"/>
        <v>0.13615356999023295</v>
      </c>
      <c r="AB47">
        <v>0.118813870392252</v>
      </c>
      <c r="AC47">
        <v>1</v>
      </c>
      <c r="AD47">
        <v>0</v>
      </c>
      <c r="AE47">
        <f t="shared" si="12"/>
        <v>47</v>
      </c>
      <c r="AF47">
        <f t="shared" si="13"/>
        <v>1</v>
      </c>
      <c r="AG47">
        <f t="shared" si="9"/>
        <v>0.68666666666666665</v>
      </c>
      <c r="AH47">
        <f t="shared" si="10"/>
        <v>0.99333333333333329</v>
      </c>
      <c r="AI47">
        <f t="shared" si="11"/>
        <v>6.6222222222222646E-3</v>
      </c>
    </row>
    <row r="48" spans="1:35">
      <c r="A48">
        <v>2.6020000000000001E-2</v>
      </c>
      <c r="B48" s="8">
        <v>0</v>
      </c>
      <c r="C48" s="9">
        <v>1</v>
      </c>
      <c r="D48" s="10">
        <f t="shared" si="0"/>
        <v>1</v>
      </c>
      <c r="E48">
        <f t="shared" si="1"/>
        <v>0</v>
      </c>
      <c r="F48">
        <f t="shared" si="2"/>
        <v>0.12116908612611296</v>
      </c>
      <c r="G48" s="8">
        <f t="shared" si="3"/>
        <v>0.12116908612611296</v>
      </c>
      <c r="H48" s="10">
        <f t="shared" si="4"/>
        <v>0.87883091387388701</v>
      </c>
      <c r="I48" s="8">
        <f t="shared" si="5"/>
        <v>-0.12916276171910412</v>
      </c>
      <c r="J48" s="10">
        <f t="shared" si="6"/>
        <v>100</v>
      </c>
      <c r="K48">
        <f t="shared" si="7"/>
        <v>0.13787531163645528</v>
      </c>
      <c r="AB48">
        <v>0.11983729452296084</v>
      </c>
      <c r="AC48">
        <v>1</v>
      </c>
      <c r="AD48">
        <v>0</v>
      </c>
      <c r="AE48">
        <f t="shared" si="12"/>
        <v>48</v>
      </c>
      <c r="AF48">
        <f t="shared" si="13"/>
        <v>1</v>
      </c>
      <c r="AG48">
        <f t="shared" si="9"/>
        <v>0.67999999999999994</v>
      </c>
      <c r="AH48">
        <f t="shared" si="10"/>
        <v>0.99333333333333329</v>
      </c>
      <c r="AI48">
        <f t="shared" si="11"/>
        <v>6.6222222222221544E-3</v>
      </c>
    </row>
    <row r="49" spans="1:35">
      <c r="A49">
        <v>2.6380000000000001E-2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0.12237858950598464</v>
      </c>
      <c r="G49" s="8">
        <f t="shared" si="3"/>
        <v>0.12237858950598464</v>
      </c>
      <c r="H49" s="10">
        <f t="shared" si="4"/>
        <v>0.87762141049401532</v>
      </c>
      <c r="I49" s="8">
        <f t="shared" si="5"/>
        <v>-0.13053997367557477</v>
      </c>
      <c r="J49" s="10">
        <f t="shared" si="6"/>
        <v>100</v>
      </c>
      <c r="K49">
        <f t="shared" si="7"/>
        <v>0.13944348672749154</v>
      </c>
      <c r="AB49">
        <v>0.12116908612611296</v>
      </c>
      <c r="AC49">
        <v>1</v>
      </c>
      <c r="AD49">
        <v>0</v>
      </c>
      <c r="AE49">
        <f t="shared" si="12"/>
        <v>49</v>
      </c>
      <c r="AF49">
        <f t="shared" si="13"/>
        <v>1</v>
      </c>
      <c r="AG49">
        <f t="shared" si="9"/>
        <v>0.67333333333333334</v>
      </c>
      <c r="AH49">
        <f t="shared" si="10"/>
        <v>0.99333333333333329</v>
      </c>
      <c r="AI49">
        <f t="shared" si="11"/>
        <v>6.6222222222221544E-3</v>
      </c>
    </row>
    <row r="50" spans="1:35">
      <c r="A50">
        <v>2.6429999999999999E-2</v>
      </c>
      <c r="B50" s="8">
        <v>0</v>
      </c>
      <c r="C50" s="9">
        <v>1</v>
      </c>
      <c r="D50" s="10">
        <f t="shared" si="0"/>
        <v>1</v>
      </c>
      <c r="E50">
        <f t="shared" si="1"/>
        <v>0</v>
      </c>
      <c r="F50">
        <f t="shared" si="2"/>
        <v>0.12254739540431583</v>
      </c>
      <c r="G50" s="8">
        <f t="shared" si="3"/>
        <v>0.12254739540431583</v>
      </c>
      <c r="H50" s="10">
        <f t="shared" si="4"/>
        <v>0.87745260459568419</v>
      </c>
      <c r="I50" s="8">
        <f t="shared" si="5"/>
        <v>-0.13073233695757919</v>
      </c>
      <c r="J50" s="10">
        <f t="shared" si="6"/>
        <v>100</v>
      </c>
      <c r="K50">
        <f t="shared" si="7"/>
        <v>0.13966269489938282</v>
      </c>
      <c r="AB50">
        <v>0.12237858950598464</v>
      </c>
      <c r="AC50">
        <v>1</v>
      </c>
      <c r="AD50">
        <v>0</v>
      </c>
      <c r="AE50">
        <f t="shared" si="12"/>
        <v>50</v>
      </c>
      <c r="AF50">
        <f t="shared" si="13"/>
        <v>1</v>
      </c>
      <c r="AG50">
        <f t="shared" si="9"/>
        <v>0.66666666666666674</v>
      </c>
      <c r="AH50">
        <f t="shared" si="10"/>
        <v>0.99333333333333329</v>
      </c>
      <c r="AI50">
        <f t="shared" si="11"/>
        <v>6.6222222222223747E-3</v>
      </c>
    </row>
    <row r="51" spans="1:35">
      <c r="A51">
        <v>2.6689999999999998E-2</v>
      </c>
      <c r="B51" s="8">
        <v>0</v>
      </c>
      <c r="C51" s="9">
        <v>1</v>
      </c>
      <c r="D51" s="10">
        <f t="shared" si="0"/>
        <v>1</v>
      </c>
      <c r="E51">
        <f t="shared" si="1"/>
        <v>0</v>
      </c>
      <c r="F51">
        <f t="shared" si="2"/>
        <v>0.12342841805087246</v>
      </c>
      <c r="G51" s="8">
        <f t="shared" si="3"/>
        <v>0.12342841805087246</v>
      </c>
      <c r="H51" s="10">
        <f t="shared" si="4"/>
        <v>0.87657158194912754</v>
      </c>
      <c r="I51" s="8">
        <f t="shared" si="5"/>
        <v>-0.13173691001581475</v>
      </c>
      <c r="J51" s="10">
        <f t="shared" si="6"/>
        <v>100</v>
      </c>
      <c r="K51">
        <f t="shared" si="7"/>
        <v>0.14080814458577293</v>
      </c>
      <c r="AB51">
        <v>0.12254739540431583</v>
      </c>
      <c r="AC51">
        <v>1</v>
      </c>
      <c r="AD51">
        <v>0</v>
      </c>
      <c r="AE51">
        <f t="shared" si="12"/>
        <v>51</v>
      </c>
      <c r="AF51">
        <f t="shared" si="13"/>
        <v>1</v>
      </c>
      <c r="AG51">
        <f t="shared" si="9"/>
        <v>0.65999999999999992</v>
      </c>
      <c r="AH51">
        <f t="shared" si="10"/>
        <v>0.99333333333333329</v>
      </c>
      <c r="AI51">
        <f t="shared" si="11"/>
        <v>6.6222222222221544E-3</v>
      </c>
    </row>
    <row r="52" spans="1:35">
      <c r="A52">
        <v>2.6849999999999999E-2</v>
      </c>
      <c r="B52" s="8">
        <v>1</v>
      </c>
      <c r="C52" s="9">
        <v>0</v>
      </c>
      <c r="D52" s="10">
        <f t="shared" si="0"/>
        <v>1</v>
      </c>
      <c r="E52">
        <f t="shared" si="1"/>
        <v>1</v>
      </c>
      <c r="F52">
        <f t="shared" si="2"/>
        <v>0.12397328669069131</v>
      </c>
      <c r="G52" s="8">
        <f t="shared" si="3"/>
        <v>0.12397328669069131</v>
      </c>
      <c r="H52" s="10">
        <f t="shared" si="4"/>
        <v>0.8760267133093087</v>
      </c>
      <c r="I52" s="8">
        <f t="shared" si="5"/>
        <v>-2.0876891664992372</v>
      </c>
      <c r="J52" s="10">
        <f t="shared" si="6"/>
        <v>0</v>
      </c>
      <c r="K52">
        <f t="shared" si="7"/>
        <v>7.0662538414018368</v>
      </c>
      <c r="AB52">
        <v>0.12342841805087246</v>
      </c>
      <c r="AC52">
        <v>1</v>
      </c>
      <c r="AD52">
        <v>0</v>
      </c>
      <c r="AE52">
        <f t="shared" si="12"/>
        <v>52</v>
      </c>
      <c r="AF52">
        <f t="shared" si="13"/>
        <v>1</v>
      </c>
      <c r="AG52">
        <f t="shared" si="9"/>
        <v>0.65333333333333332</v>
      </c>
      <c r="AH52">
        <f t="shared" si="10"/>
        <v>0.99333333333333329</v>
      </c>
      <c r="AI52">
        <f t="shared" si="11"/>
        <v>0</v>
      </c>
    </row>
    <row r="53" spans="1:35">
      <c r="A53">
        <v>2.6880000000000001E-2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0.12407567915413875</v>
      </c>
      <c r="G53" s="8">
        <f t="shared" si="3"/>
        <v>0.12407567915413875</v>
      </c>
      <c r="H53" s="10">
        <f t="shared" si="4"/>
        <v>0.87592432084586125</v>
      </c>
      <c r="I53" s="8">
        <f t="shared" si="5"/>
        <v>-0.13247558350619482</v>
      </c>
      <c r="J53" s="10">
        <f t="shared" si="6"/>
        <v>100</v>
      </c>
      <c r="K53">
        <f t="shared" si="7"/>
        <v>0.1416511406308727</v>
      </c>
      <c r="AB53">
        <v>0.12397328669069131</v>
      </c>
      <c r="AC53">
        <v>0</v>
      </c>
      <c r="AD53">
        <v>1</v>
      </c>
      <c r="AE53">
        <f t="shared" si="12"/>
        <v>52</v>
      </c>
      <c r="AF53">
        <f t="shared" si="13"/>
        <v>2</v>
      </c>
      <c r="AG53">
        <f t="shared" si="9"/>
        <v>0.65333333333333332</v>
      </c>
      <c r="AH53">
        <f t="shared" si="10"/>
        <v>0.98666666666666669</v>
      </c>
      <c r="AI53">
        <f t="shared" si="11"/>
        <v>6.5777777777777111E-3</v>
      </c>
    </row>
    <row r="54" spans="1:35">
      <c r="A54">
        <v>2.8549999999999999E-2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0.12989090371975096</v>
      </c>
      <c r="G54" s="8">
        <f t="shared" si="3"/>
        <v>0.12989090371975096</v>
      </c>
      <c r="H54" s="10">
        <f t="shared" si="4"/>
        <v>0.87010909628024902</v>
      </c>
      <c r="I54" s="8">
        <f t="shared" si="5"/>
        <v>-0.13913667717190781</v>
      </c>
      <c r="J54" s="10">
        <f t="shared" si="6"/>
        <v>100</v>
      </c>
      <c r="K54">
        <f t="shared" si="7"/>
        <v>0.14928116976944586</v>
      </c>
      <c r="AB54">
        <v>0.12407567915413875</v>
      </c>
      <c r="AC54">
        <v>1</v>
      </c>
      <c r="AD54">
        <v>0</v>
      </c>
      <c r="AE54">
        <f t="shared" si="12"/>
        <v>53</v>
      </c>
      <c r="AF54">
        <f t="shared" si="13"/>
        <v>2</v>
      </c>
      <c r="AG54">
        <f t="shared" si="9"/>
        <v>0.64666666666666672</v>
      </c>
      <c r="AH54">
        <f t="shared" si="10"/>
        <v>0.98666666666666669</v>
      </c>
      <c r="AI54">
        <f t="shared" si="11"/>
        <v>6.5777777777778204E-3</v>
      </c>
    </row>
    <row r="55" spans="1:35">
      <c r="A55">
        <v>2.8809999999999999E-2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0.13081684967070123</v>
      </c>
      <c r="G55" s="8">
        <f t="shared" si="3"/>
        <v>0.13081684967070123</v>
      </c>
      <c r="H55" s="10">
        <f t="shared" si="4"/>
        <v>0.86918315032929883</v>
      </c>
      <c r="I55" s="8">
        <f t="shared" si="5"/>
        <v>-0.14020141605087599</v>
      </c>
      <c r="J55" s="10">
        <f t="shared" si="6"/>
        <v>100</v>
      </c>
      <c r="K55">
        <f t="shared" si="7"/>
        <v>0.15050550579718433</v>
      </c>
      <c r="AB55">
        <v>0.12989090371975096</v>
      </c>
      <c r="AC55">
        <v>1</v>
      </c>
      <c r="AD55">
        <v>0</v>
      </c>
      <c r="AE55">
        <f t="shared" si="12"/>
        <v>54</v>
      </c>
      <c r="AF55">
        <f t="shared" si="13"/>
        <v>2</v>
      </c>
      <c r="AG55">
        <f t="shared" si="9"/>
        <v>0.64</v>
      </c>
      <c r="AH55">
        <f t="shared" si="10"/>
        <v>0.98666666666666669</v>
      </c>
      <c r="AI55">
        <f t="shared" si="11"/>
        <v>6.5777777777778204E-3</v>
      </c>
    </row>
    <row r="56" spans="1:35">
      <c r="A56">
        <v>2.8910000000000002E-2</v>
      </c>
      <c r="B56" s="8">
        <v>1</v>
      </c>
      <c r="C56" s="9">
        <v>0</v>
      </c>
      <c r="D56" s="10">
        <f t="shared" si="0"/>
        <v>1</v>
      </c>
      <c r="E56">
        <f t="shared" si="1"/>
        <v>1</v>
      </c>
      <c r="F56">
        <f t="shared" si="2"/>
        <v>0.1311744731194712</v>
      </c>
      <c r="G56" s="8">
        <f t="shared" si="3"/>
        <v>0.1311744731194712</v>
      </c>
      <c r="H56" s="10">
        <f t="shared" si="4"/>
        <v>0.86882552688052883</v>
      </c>
      <c r="I56" s="8">
        <f t="shared" si="5"/>
        <v>-2.0312269860404801</v>
      </c>
      <c r="J56" s="10">
        <f t="shared" si="6"/>
        <v>0</v>
      </c>
      <c r="K56">
        <f t="shared" si="7"/>
        <v>6.6234344702815706</v>
      </c>
      <c r="AB56">
        <v>0.13081684967070123</v>
      </c>
      <c r="AC56">
        <v>1</v>
      </c>
      <c r="AD56">
        <v>0</v>
      </c>
      <c r="AE56">
        <f t="shared" si="12"/>
        <v>55</v>
      </c>
      <c r="AF56">
        <f t="shared" si="13"/>
        <v>2</v>
      </c>
      <c r="AG56">
        <f t="shared" si="9"/>
        <v>0.6333333333333333</v>
      </c>
      <c r="AH56">
        <f t="shared" si="10"/>
        <v>0.98666666666666669</v>
      </c>
      <c r="AI56">
        <f t="shared" si="11"/>
        <v>0</v>
      </c>
    </row>
    <row r="57" spans="1:35">
      <c r="A57">
        <v>2.9559999999999999E-2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0.13351929947964269</v>
      </c>
      <c r="G57" s="8">
        <f t="shared" si="3"/>
        <v>0.13351929947964269</v>
      </c>
      <c r="H57" s="10">
        <f t="shared" si="4"/>
        <v>0.86648070052035731</v>
      </c>
      <c r="I57" s="8">
        <f t="shared" si="5"/>
        <v>-0.14331544298813087</v>
      </c>
      <c r="J57" s="10">
        <f t="shared" si="6"/>
        <v>100</v>
      </c>
      <c r="K57">
        <f t="shared" si="7"/>
        <v>0.15409379504870549</v>
      </c>
      <c r="AB57">
        <v>0.1311744731194712</v>
      </c>
      <c r="AC57">
        <v>0</v>
      </c>
      <c r="AD57">
        <v>1</v>
      </c>
      <c r="AE57">
        <f t="shared" si="12"/>
        <v>55</v>
      </c>
      <c r="AF57">
        <f t="shared" si="13"/>
        <v>3</v>
      </c>
      <c r="AG57">
        <f t="shared" si="9"/>
        <v>0.6333333333333333</v>
      </c>
      <c r="AH57">
        <f t="shared" si="10"/>
        <v>0.98</v>
      </c>
      <c r="AI57">
        <f t="shared" si="11"/>
        <v>6.5333333333332669E-3</v>
      </c>
    </row>
    <row r="58" spans="1:35">
      <c r="A58">
        <v>2.9950000000000001E-2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0.13494314837585525</v>
      </c>
      <c r="G58" s="8">
        <f t="shared" si="3"/>
        <v>0.13494314837585525</v>
      </c>
      <c r="H58" s="10">
        <f t="shared" si="4"/>
        <v>0.86505685162414481</v>
      </c>
      <c r="I58" s="8">
        <f t="shared" si="5"/>
        <v>-0.1449600497890362</v>
      </c>
      <c r="J58" s="10">
        <f t="shared" si="6"/>
        <v>100</v>
      </c>
      <c r="K58">
        <f t="shared" si="7"/>
        <v>0.15599338716582545</v>
      </c>
      <c r="AB58">
        <v>0.13351929947964269</v>
      </c>
      <c r="AC58">
        <v>1</v>
      </c>
      <c r="AD58">
        <v>0</v>
      </c>
      <c r="AE58">
        <f t="shared" si="12"/>
        <v>56</v>
      </c>
      <c r="AF58">
        <f t="shared" si="13"/>
        <v>3</v>
      </c>
      <c r="AG58">
        <f t="shared" si="9"/>
        <v>0.62666666666666671</v>
      </c>
      <c r="AH58">
        <f t="shared" si="10"/>
        <v>0.98</v>
      </c>
      <c r="AI58">
        <f t="shared" si="11"/>
        <v>6.5333333333333753E-3</v>
      </c>
    </row>
    <row r="59" spans="1:35">
      <c r="A59">
        <v>0.03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0.13512661703068793</v>
      </c>
      <c r="G59" s="8">
        <f t="shared" si="3"/>
        <v>0.13512661703068793</v>
      </c>
      <c r="H59" s="10">
        <f t="shared" si="4"/>
        <v>0.86487338296931204</v>
      </c>
      <c r="I59" s="8">
        <f t="shared" si="5"/>
        <v>-0.1451721608347325</v>
      </c>
      <c r="J59" s="10">
        <f t="shared" si="6"/>
        <v>100</v>
      </c>
      <c r="K59">
        <f t="shared" si="7"/>
        <v>0.1562386121385384</v>
      </c>
      <c r="AB59">
        <v>0.13494314837585525</v>
      </c>
      <c r="AC59">
        <v>1</v>
      </c>
      <c r="AD59">
        <v>0</v>
      </c>
      <c r="AE59">
        <f t="shared" si="12"/>
        <v>57</v>
      </c>
      <c r="AF59">
        <f t="shared" si="13"/>
        <v>3</v>
      </c>
      <c r="AG59">
        <f t="shared" si="9"/>
        <v>0.62</v>
      </c>
      <c r="AH59">
        <f t="shared" si="10"/>
        <v>0.98</v>
      </c>
      <c r="AI59">
        <f t="shared" si="11"/>
        <v>6.5333333333333753E-3</v>
      </c>
    </row>
    <row r="60" spans="1:35">
      <c r="A60">
        <v>3.0360000000000002E-2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0.13645381136774271</v>
      </c>
      <c r="G60" s="8">
        <f t="shared" si="3"/>
        <v>0.13645381136774271</v>
      </c>
      <c r="H60" s="10">
        <f t="shared" si="4"/>
        <v>0.86354618863225729</v>
      </c>
      <c r="I60" s="8">
        <f t="shared" si="5"/>
        <v>-0.14670789280595858</v>
      </c>
      <c r="J60" s="10">
        <f t="shared" si="6"/>
        <v>100</v>
      </c>
      <c r="K60">
        <f t="shared" si="7"/>
        <v>0.15801564891840639</v>
      </c>
      <c r="AB60">
        <v>0.13512661703068793</v>
      </c>
      <c r="AC60">
        <v>1</v>
      </c>
      <c r="AD60">
        <v>0</v>
      </c>
      <c r="AE60">
        <f t="shared" si="12"/>
        <v>58</v>
      </c>
      <c r="AF60">
        <f t="shared" si="13"/>
        <v>3</v>
      </c>
      <c r="AG60">
        <f t="shared" si="9"/>
        <v>0.61333333333333329</v>
      </c>
      <c r="AH60">
        <f t="shared" si="10"/>
        <v>0.98</v>
      </c>
      <c r="AI60">
        <f t="shared" si="11"/>
        <v>6.5333333333332669E-3</v>
      </c>
    </row>
    <row r="61" spans="1:35">
      <c r="A61">
        <v>3.1019999999999999E-2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0.13891549897647154</v>
      </c>
      <c r="G61" s="8">
        <f t="shared" si="3"/>
        <v>0.13891549897647154</v>
      </c>
      <c r="H61" s="10">
        <f t="shared" si="4"/>
        <v>0.8610845010235284</v>
      </c>
      <c r="I61" s="8">
        <f t="shared" si="5"/>
        <v>-0.14956263648563436</v>
      </c>
      <c r="J61" s="10">
        <f t="shared" si="6"/>
        <v>100</v>
      </c>
      <c r="K61">
        <f t="shared" si="7"/>
        <v>0.16132620992637725</v>
      </c>
      <c r="AB61">
        <v>0.13645381136774271</v>
      </c>
      <c r="AC61">
        <v>1</v>
      </c>
      <c r="AD61">
        <v>0</v>
      </c>
      <c r="AE61">
        <f t="shared" si="12"/>
        <v>59</v>
      </c>
      <c r="AF61">
        <f t="shared" si="13"/>
        <v>3</v>
      </c>
      <c r="AG61">
        <f t="shared" si="9"/>
        <v>0.60666666666666669</v>
      </c>
      <c r="AH61">
        <f t="shared" si="10"/>
        <v>0.98</v>
      </c>
      <c r="AI61">
        <f t="shared" si="11"/>
        <v>6.5333333333333753E-3</v>
      </c>
    </row>
    <row r="62" spans="1:35">
      <c r="A62">
        <v>3.1099999999999999E-2</v>
      </c>
      <c r="B62" s="8">
        <v>1</v>
      </c>
      <c r="C62" s="9">
        <v>0</v>
      </c>
      <c r="D62" s="10">
        <f t="shared" si="0"/>
        <v>1</v>
      </c>
      <c r="E62">
        <f t="shared" si="1"/>
        <v>1</v>
      </c>
      <c r="F62">
        <f t="shared" si="2"/>
        <v>0.1392164029342306</v>
      </c>
      <c r="G62" s="8">
        <f t="shared" si="3"/>
        <v>0.1392164029342306</v>
      </c>
      <c r="H62" s="10">
        <f t="shared" si="4"/>
        <v>0.86078359706576935</v>
      </c>
      <c r="I62" s="8">
        <f t="shared" si="5"/>
        <v>-1.971725700852875</v>
      </c>
      <c r="J62" s="10">
        <f t="shared" si="6"/>
        <v>0</v>
      </c>
      <c r="K62">
        <f t="shared" si="7"/>
        <v>6.1830616143158466</v>
      </c>
      <c r="AB62">
        <v>0.13891549897647154</v>
      </c>
      <c r="AC62">
        <v>1</v>
      </c>
      <c r="AD62">
        <v>0</v>
      </c>
      <c r="AE62">
        <f t="shared" si="12"/>
        <v>60</v>
      </c>
      <c r="AF62">
        <f t="shared" si="13"/>
        <v>3</v>
      </c>
      <c r="AG62">
        <f t="shared" si="9"/>
        <v>0.6</v>
      </c>
      <c r="AH62">
        <f t="shared" si="10"/>
        <v>0.98</v>
      </c>
      <c r="AI62">
        <f t="shared" si="11"/>
        <v>0</v>
      </c>
    </row>
    <row r="63" spans="1:35">
      <c r="A63">
        <v>3.1119999999999998E-2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0.13929171424341497</v>
      </c>
      <c r="G63" s="8">
        <f t="shared" si="3"/>
        <v>0.13929171424341497</v>
      </c>
      <c r="H63" s="10">
        <f t="shared" si="4"/>
        <v>0.86070828575658509</v>
      </c>
      <c r="I63" s="8">
        <f t="shared" si="5"/>
        <v>-0.14999964060810383</v>
      </c>
      <c r="J63" s="10">
        <f t="shared" si="6"/>
        <v>100</v>
      </c>
      <c r="K63">
        <f t="shared" si="7"/>
        <v>0.1618338251745467</v>
      </c>
      <c r="AB63">
        <v>0.1392164029342306</v>
      </c>
      <c r="AC63">
        <v>0</v>
      </c>
      <c r="AD63">
        <v>1</v>
      </c>
      <c r="AE63">
        <f t="shared" si="12"/>
        <v>60</v>
      </c>
      <c r="AF63">
        <f t="shared" si="13"/>
        <v>4</v>
      </c>
      <c r="AG63">
        <f t="shared" si="9"/>
        <v>0.6</v>
      </c>
      <c r="AH63">
        <f t="shared" si="10"/>
        <v>0.97333333333333338</v>
      </c>
      <c r="AI63">
        <f t="shared" si="11"/>
        <v>6.4888888888889312E-3</v>
      </c>
    </row>
    <row r="64" spans="1:35">
      <c r="A64">
        <v>3.1359999999999999E-2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0.14019811561481405</v>
      </c>
      <c r="G64" s="8">
        <f t="shared" si="3"/>
        <v>0.14019811561481405</v>
      </c>
      <c r="H64" s="10">
        <f t="shared" si="4"/>
        <v>0.85980188438518601</v>
      </c>
      <c r="I64" s="8">
        <f t="shared" si="5"/>
        <v>-0.15105328326710515</v>
      </c>
      <c r="J64" s="10">
        <f t="shared" si="6"/>
        <v>100</v>
      </c>
      <c r="K64">
        <f t="shared" si="7"/>
        <v>0.1630586279943603</v>
      </c>
      <c r="AB64">
        <v>0.13929171424341497</v>
      </c>
      <c r="AC64">
        <v>1</v>
      </c>
      <c r="AD64">
        <v>0</v>
      </c>
      <c r="AE64">
        <f t="shared" si="12"/>
        <v>61</v>
      </c>
      <c r="AF64">
        <f t="shared" si="13"/>
        <v>4</v>
      </c>
      <c r="AG64">
        <f t="shared" si="9"/>
        <v>0.59333333333333327</v>
      </c>
      <c r="AH64">
        <f t="shared" si="10"/>
        <v>0.97333333333333338</v>
      </c>
      <c r="AI64">
        <f t="shared" si="11"/>
        <v>6.4888888888888227E-3</v>
      </c>
    </row>
    <row r="65" spans="1:35">
      <c r="A65">
        <v>3.261E-2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0.14499900151885634</v>
      </c>
      <c r="G65" s="8">
        <f t="shared" si="3"/>
        <v>0.14499900151885634</v>
      </c>
      <c r="H65" s="10">
        <f t="shared" si="4"/>
        <v>0.85500099848114364</v>
      </c>
      <c r="I65" s="8">
        <f t="shared" si="5"/>
        <v>-0.15665264223185565</v>
      </c>
      <c r="J65" s="10">
        <f t="shared" si="6"/>
        <v>100</v>
      </c>
      <c r="K65">
        <f t="shared" si="7"/>
        <v>0.16958927741188384</v>
      </c>
      <c r="AB65">
        <v>0.14019811561481405</v>
      </c>
      <c r="AC65">
        <v>1</v>
      </c>
      <c r="AD65">
        <v>0</v>
      </c>
      <c r="AE65">
        <f t="shared" si="12"/>
        <v>62</v>
      </c>
      <c r="AF65">
        <f t="shared" si="13"/>
        <v>4</v>
      </c>
      <c r="AG65">
        <f t="shared" si="9"/>
        <v>0.58666666666666667</v>
      </c>
      <c r="AH65">
        <f t="shared" si="10"/>
        <v>0.97333333333333338</v>
      </c>
      <c r="AI65">
        <f t="shared" si="11"/>
        <v>6.4888888888888227E-3</v>
      </c>
    </row>
    <row r="66" spans="1:35">
      <c r="A66">
        <v>3.2649999999999998E-2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0.1451548608173989</v>
      </c>
      <c r="G66" s="8">
        <f t="shared" si="3"/>
        <v>0.1451548608173989</v>
      </c>
      <c r="H66" s="10">
        <f t="shared" si="4"/>
        <v>0.85484513918260108</v>
      </c>
      <c r="I66" s="8">
        <f t="shared" si="5"/>
        <v>-0.15683495021330618</v>
      </c>
      <c r="J66" s="10">
        <f t="shared" si="6"/>
        <v>100</v>
      </c>
      <c r="K66">
        <f t="shared" si="7"/>
        <v>0.16980252230970783</v>
      </c>
      <c r="AB66">
        <v>0.14499900151885634</v>
      </c>
      <c r="AC66">
        <v>1</v>
      </c>
      <c r="AD66">
        <v>0</v>
      </c>
      <c r="AE66">
        <f t="shared" si="12"/>
        <v>63</v>
      </c>
      <c r="AF66">
        <f t="shared" si="13"/>
        <v>4</v>
      </c>
      <c r="AG66">
        <f t="shared" si="9"/>
        <v>0.58000000000000007</v>
      </c>
      <c r="AH66">
        <f t="shared" si="10"/>
        <v>0.97333333333333338</v>
      </c>
      <c r="AI66">
        <f t="shared" si="11"/>
        <v>6.4888888888890387E-3</v>
      </c>
    </row>
    <row r="67" spans="1:35">
      <c r="A67">
        <v>3.2989999999999998E-2</v>
      </c>
      <c r="B67" s="8">
        <v>1</v>
      </c>
      <c r="C67" s="9">
        <v>0</v>
      </c>
      <c r="D67" s="10">
        <f t="shared" si="0"/>
        <v>1</v>
      </c>
      <c r="E67">
        <f t="shared" si="1"/>
        <v>1</v>
      </c>
      <c r="F67">
        <f t="shared" si="2"/>
        <v>0.14648528573375943</v>
      </c>
      <c r="G67" s="8">
        <f t="shared" si="3"/>
        <v>0.14648528573375943</v>
      </c>
      <c r="H67" s="10">
        <f t="shared" si="4"/>
        <v>0.85351471426624059</v>
      </c>
      <c r="I67" s="8">
        <f t="shared" si="5"/>
        <v>-1.9208302942467268</v>
      </c>
      <c r="J67" s="10">
        <f t="shared" si="6"/>
        <v>0</v>
      </c>
      <c r="K67">
        <f t="shared" si="7"/>
        <v>5.826624223661101</v>
      </c>
      <c r="AB67">
        <v>0.1451548608173989</v>
      </c>
      <c r="AC67">
        <v>1</v>
      </c>
      <c r="AD67">
        <v>0</v>
      </c>
      <c r="AE67">
        <f t="shared" si="12"/>
        <v>64</v>
      </c>
      <c r="AF67">
        <f t="shared" si="13"/>
        <v>4</v>
      </c>
      <c r="AG67">
        <f t="shared" si="9"/>
        <v>0.57333333333333325</v>
      </c>
      <c r="AH67">
        <f t="shared" si="10"/>
        <v>0.97333333333333338</v>
      </c>
      <c r="AI67">
        <f t="shared" si="11"/>
        <v>0</v>
      </c>
    </row>
    <row r="68" spans="1:35">
      <c r="A68">
        <v>3.3279999999999997E-2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0.14762802818947748</v>
      </c>
      <c r="G68" s="8">
        <f t="shared" si="3"/>
        <v>0.14762802818947748</v>
      </c>
      <c r="H68" s="10">
        <f t="shared" si="4"/>
        <v>0.85237197181052249</v>
      </c>
      <c r="I68" s="8">
        <f t="shared" si="5"/>
        <v>-0.15973226079696645</v>
      </c>
      <c r="J68" s="10">
        <f t="shared" si="6"/>
        <v>100</v>
      </c>
      <c r="K68">
        <f t="shared" si="7"/>
        <v>0.17319671818384752</v>
      </c>
      <c r="AB68">
        <v>0.14648528573375943</v>
      </c>
      <c r="AC68">
        <v>0</v>
      </c>
      <c r="AD68">
        <v>1</v>
      </c>
      <c r="AE68">
        <f t="shared" si="12"/>
        <v>64</v>
      </c>
      <c r="AF68">
        <f t="shared" si="13"/>
        <v>5</v>
      </c>
      <c r="AG68">
        <f t="shared" si="9"/>
        <v>0.57333333333333325</v>
      </c>
      <c r="AH68">
        <f t="shared" si="10"/>
        <v>0.96666666666666667</v>
      </c>
      <c r="AI68">
        <f t="shared" si="11"/>
        <v>6.4444444444443786E-3</v>
      </c>
    </row>
    <row r="69" spans="1:35">
      <c r="A69">
        <v>3.372E-2</v>
      </c>
      <c r="B69" s="8">
        <v>0</v>
      </c>
      <c r="C69" s="9">
        <v>1</v>
      </c>
      <c r="D69" s="10">
        <f t="shared" ref="D69:D132" si="14">B69+C69</f>
        <v>1</v>
      </c>
      <c r="E69">
        <f t="shared" ref="E69:E132" si="15">IF(D69=0,"",B69/D69)</f>
        <v>0</v>
      </c>
      <c r="F69">
        <f t="shared" ref="F69:F132" si="16">1/(1+EXP(-$M$5-$M$6*A69))</f>
        <v>0.14937590817020074</v>
      </c>
      <c r="G69" s="8">
        <f t="shared" ref="G69:G132" si="17">D69*F69</f>
        <v>0.14937590817020074</v>
      </c>
      <c r="H69" s="10">
        <f t="shared" ref="H69:H132" si="18">D69-G69</f>
        <v>0.85062409182979926</v>
      </c>
      <c r="I69" s="8">
        <f t="shared" ref="I69:I132" si="19">IFERROR(D69*(E69*LN(F69)+(1-E69)*LN(1-F69)),0)</f>
        <v>-0.16178497322746963</v>
      </c>
      <c r="J69" s="10">
        <f t="shared" ref="J69:J132" si="20">100*IF(F69&gt;=$X$10,B69/D69,C69/D69)</f>
        <v>100</v>
      </c>
      <c r="K69">
        <f t="shared" ref="K69:K132" si="21">IFERROR((B69-G69)^2/G69+(C69-H69)^2/H69,0)</f>
        <v>0.17560742707025193</v>
      </c>
      <c r="AB69">
        <v>0.14762802818947748</v>
      </c>
      <c r="AC69">
        <v>1</v>
      </c>
      <c r="AD69">
        <v>0</v>
      </c>
      <c r="AE69">
        <f t="shared" si="12"/>
        <v>65</v>
      </c>
      <c r="AF69">
        <f t="shared" si="13"/>
        <v>5</v>
      </c>
      <c r="AG69">
        <f t="shared" ref="AG69:AG132" si="22">1-AE69/AE$295</f>
        <v>0.56666666666666665</v>
      </c>
      <c r="AH69">
        <f t="shared" ref="AH69:AH132" si="23">1-AF69/AF$295</f>
        <v>0.96666666666666667</v>
      </c>
      <c r="AI69">
        <f t="shared" ref="AI69:AI132" si="24">(AG69-AG70)*AH69</f>
        <v>6.4444444444443786E-3</v>
      </c>
    </row>
    <row r="70" spans="1:35">
      <c r="A70">
        <v>3.5029999999999999E-2</v>
      </c>
      <c r="B70" s="8">
        <v>0</v>
      </c>
      <c r="C70" s="9">
        <v>1</v>
      </c>
      <c r="D70" s="10">
        <f t="shared" si="14"/>
        <v>1</v>
      </c>
      <c r="E70">
        <f t="shared" si="15"/>
        <v>0</v>
      </c>
      <c r="F70">
        <f t="shared" si="16"/>
        <v>0.15468092966996216</v>
      </c>
      <c r="G70" s="8">
        <f t="shared" si="17"/>
        <v>0.15468092966996216</v>
      </c>
      <c r="H70" s="10">
        <f t="shared" si="18"/>
        <v>0.84531907033003784</v>
      </c>
      <c r="I70" s="8">
        <f t="shared" si="19"/>
        <v>-0.16804112487344261</v>
      </c>
      <c r="J70" s="10">
        <f t="shared" si="20"/>
        <v>100</v>
      </c>
      <c r="K70">
        <f t="shared" si="21"/>
        <v>0.18298525976655194</v>
      </c>
      <c r="AB70">
        <v>0.14937590817020074</v>
      </c>
      <c r="AC70">
        <v>1</v>
      </c>
      <c r="AD70">
        <v>0</v>
      </c>
      <c r="AE70">
        <f t="shared" ref="AE70:AE133" si="25">AE69+AC70</f>
        <v>66</v>
      </c>
      <c r="AF70">
        <f t="shared" ref="AF70:AF133" si="26">AF69+AD70</f>
        <v>5</v>
      </c>
      <c r="AG70">
        <f t="shared" si="22"/>
        <v>0.56000000000000005</v>
      </c>
      <c r="AH70">
        <f t="shared" si="23"/>
        <v>0.96666666666666667</v>
      </c>
      <c r="AI70">
        <f t="shared" si="24"/>
        <v>6.4444444444444861E-3</v>
      </c>
    </row>
    <row r="71" spans="1:35">
      <c r="A71">
        <v>3.5119999999999998E-2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0.15505098891721245</v>
      </c>
      <c r="G71" s="8">
        <f t="shared" si="17"/>
        <v>0.15505098891721245</v>
      </c>
      <c r="H71" s="10">
        <f t="shared" si="18"/>
        <v>0.84494901108278753</v>
      </c>
      <c r="I71" s="8">
        <f t="shared" si="19"/>
        <v>-0.16847899535947064</v>
      </c>
      <c r="J71" s="10">
        <f t="shared" si="20"/>
        <v>100</v>
      </c>
      <c r="K71">
        <f t="shared" si="21"/>
        <v>0.18350336752097893</v>
      </c>
      <c r="AB71">
        <v>0.15468092966996216</v>
      </c>
      <c r="AC71">
        <v>1</v>
      </c>
      <c r="AD71">
        <v>0</v>
      </c>
      <c r="AE71">
        <f t="shared" si="25"/>
        <v>67</v>
      </c>
      <c r="AF71">
        <f t="shared" si="26"/>
        <v>5</v>
      </c>
      <c r="AG71">
        <f t="shared" si="22"/>
        <v>0.55333333333333334</v>
      </c>
      <c r="AH71">
        <f t="shared" si="23"/>
        <v>0.96666666666666667</v>
      </c>
      <c r="AI71">
        <f t="shared" si="24"/>
        <v>6.4444444444444861E-3</v>
      </c>
    </row>
    <row r="72" spans="1:35">
      <c r="A72">
        <v>3.5540000000000002E-2</v>
      </c>
      <c r="B72" s="8">
        <v>0</v>
      </c>
      <c r="C72" s="9">
        <v>1</v>
      </c>
      <c r="D72" s="10">
        <f t="shared" si="14"/>
        <v>1</v>
      </c>
      <c r="E72">
        <f t="shared" si="15"/>
        <v>0</v>
      </c>
      <c r="F72">
        <f t="shared" si="16"/>
        <v>0.15678749599878969</v>
      </c>
      <c r="G72" s="8">
        <f t="shared" si="17"/>
        <v>0.15678749599878969</v>
      </c>
      <c r="H72" s="10">
        <f t="shared" si="18"/>
        <v>0.84321250400121028</v>
      </c>
      <c r="I72" s="8">
        <f t="shared" si="19"/>
        <v>-0.17053627208154429</v>
      </c>
      <c r="J72" s="10">
        <f t="shared" si="20"/>
        <v>100</v>
      </c>
      <c r="K72">
        <f t="shared" si="21"/>
        <v>0.18594066769029394</v>
      </c>
      <c r="AB72">
        <v>0.15505098891721245</v>
      </c>
      <c r="AC72">
        <v>1</v>
      </c>
      <c r="AD72">
        <v>0</v>
      </c>
      <c r="AE72">
        <f t="shared" si="25"/>
        <v>68</v>
      </c>
      <c r="AF72">
        <f t="shared" si="26"/>
        <v>5</v>
      </c>
      <c r="AG72">
        <f t="shared" si="22"/>
        <v>0.54666666666666663</v>
      </c>
      <c r="AH72">
        <f t="shared" si="23"/>
        <v>0.96666666666666667</v>
      </c>
      <c r="AI72">
        <f t="shared" si="24"/>
        <v>6.4444444444443786E-3</v>
      </c>
    </row>
    <row r="73" spans="1:35">
      <c r="A73">
        <v>3.5920000000000001E-2</v>
      </c>
      <c r="B73" s="8">
        <v>0</v>
      </c>
      <c r="C73" s="9">
        <v>1</v>
      </c>
      <c r="D73" s="10">
        <f t="shared" si="14"/>
        <v>1</v>
      </c>
      <c r="E73">
        <f t="shared" si="15"/>
        <v>0</v>
      </c>
      <c r="F73">
        <f t="shared" si="16"/>
        <v>0.15837223344613832</v>
      </c>
      <c r="G73" s="8">
        <f t="shared" si="17"/>
        <v>0.15837223344613832</v>
      </c>
      <c r="H73" s="10">
        <f t="shared" si="18"/>
        <v>0.84162776655386162</v>
      </c>
      <c r="I73" s="8">
        <f t="shared" si="19"/>
        <v>-0.17241744496467715</v>
      </c>
      <c r="J73" s="10">
        <f t="shared" si="20"/>
        <v>100</v>
      </c>
      <c r="K73">
        <f t="shared" si="21"/>
        <v>0.18817372684198744</v>
      </c>
      <c r="AB73">
        <v>0.15678749599878969</v>
      </c>
      <c r="AC73">
        <v>1</v>
      </c>
      <c r="AD73">
        <v>0</v>
      </c>
      <c r="AE73">
        <f t="shared" si="25"/>
        <v>69</v>
      </c>
      <c r="AF73">
        <f t="shared" si="26"/>
        <v>5</v>
      </c>
      <c r="AG73">
        <f t="shared" si="22"/>
        <v>0.54</v>
      </c>
      <c r="AH73">
        <f t="shared" si="23"/>
        <v>0.96666666666666667</v>
      </c>
      <c r="AI73">
        <f t="shared" si="24"/>
        <v>6.4444444444444861E-3</v>
      </c>
    </row>
    <row r="74" spans="1:35">
      <c r="A74">
        <v>3.653E-2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0.16094331299708428</v>
      </c>
      <c r="G74" s="8">
        <f t="shared" si="17"/>
        <v>0.16094331299708428</v>
      </c>
      <c r="H74" s="10">
        <f t="shared" si="18"/>
        <v>0.83905668700291569</v>
      </c>
      <c r="I74" s="8">
        <f t="shared" si="19"/>
        <v>-0.17547700983558123</v>
      </c>
      <c r="J74" s="10">
        <f t="shared" si="20"/>
        <v>100</v>
      </c>
      <c r="K74">
        <f t="shared" si="21"/>
        <v>0.19181458832295203</v>
      </c>
      <c r="AB74">
        <v>0.15837223344613832</v>
      </c>
      <c r="AC74">
        <v>1</v>
      </c>
      <c r="AD74">
        <v>0</v>
      </c>
      <c r="AE74">
        <f t="shared" si="25"/>
        <v>70</v>
      </c>
      <c r="AF74">
        <f t="shared" si="26"/>
        <v>5</v>
      </c>
      <c r="AG74">
        <f t="shared" si="22"/>
        <v>0.53333333333333333</v>
      </c>
      <c r="AH74">
        <f t="shared" si="23"/>
        <v>0.96666666666666667</v>
      </c>
      <c r="AI74">
        <f t="shared" si="24"/>
        <v>6.4444444444444861E-3</v>
      </c>
    </row>
    <row r="75" spans="1:35">
      <c r="A75">
        <v>3.7089999999999998E-2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0.16333325119946168</v>
      </c>
      <c r="G75" s="8">
        <f t="shared" si="17"/>
        <v>0.16333325119946168</v>
      </c>
      <c r="H75" s="10">
        <f t="shared" si="18"/>
        <v>0.83666674880053837</v>
      </c>
      <c r="I75" s="8">
        <f t="shared" si="19"/>
        <v>-0.17832943735644785</v>
      </c>
      <c r="J75" s="10">
        <f t="shared" si="20"/>
        <v>100</v>
      </c>
      <c r="K75">
        <f t="shared" si="21"/>
        <v>0.19521900617374766</v>
      </c>
      <c r="AB75">
        <v>0.16094331299708428</v>
      </c>
      <c r="AC75">
        <v>1</v>
      </c>
      <c r="AD75">
        <v>0</v>
      </c>
      <c r="AE75">
        <f t="shared" si="25"/>
        <v>71</v>
      </c>
      <c r="AF75">
        <f t="shared" si="26"/>
        <v>5</v>
      </c>
      <c r="AG75">
        <f t="shared" si="22"/>
        <v>0.52666666666666662</v>
      </c>
      <c r="AH75">
        <f t="shared" si="23"/>
        <v>0.96666666666666667</v>
      </c>
      <c r="AI75">
        <f t="shared" si="24"/>
        <v>6.4444444444443786E-3</v>
      </c>
    </row>
    <row r="76" spans="1:35">
      <c r="A76">
        <v>3.7100000000000001E-2</v>
      </c>
      <c r="B76" s="8">
        <v>0</v>
      </c>
      <c r="C76" s="9">
        <v>1</v>
      </c>
      <c r="D76" s="10">
        <f t="shared" si="14"/>
        <v>1</v>
      </c>
      <c r="E76">
        <f t="shared" si="15"/>
        <v>0</v>
      </c>
      <c r="F76">
        <f t="shared" si="16"/>
        <v>0.16337618708400686</v>
      </c>
      <c r="G76" s="8">
        <f t="shared" si="17"/>
        <v>0.16337618708400686</v>
      </c>
      <c r="H76" s="10">
        <f t="shared" si="18"/>
        <v>0.83662381291599308</v>
      </c>
      <c r="I76" s="8">
        <f t="shared" si="19"/>
        <v>-0.17838075645850585</v>
      </c>
      <c r="J76" s="10">
        <f t="shared" si="20"/>
        <v>100</v>
      </c>
      <c r="K76">
        <f t="shared" si="21"/>
        <v>0.19528034531382837</v>
      </c>
      <c r="AB76">
        <v>0.16333325119946168</v>
      </c>
      <c r="AC76">
        <v>1</v>
      </c>
      <c r="AD76">
        <v>0</v>
      </c>
      <c r="AE76">
        <f t="shared" si="25"/>
        <v>72</v>
      </c>
      <c r="AF76">
        <f t="shared" si="26"/>
        <v>5</v>
      </c>
      <c r="AG76">
        <f t="shared" si="22"/>
        <v>0.52</v>
      </c>
      <c r="AH76">
        <f t="shared" si="23"/>
        <v>0.96666666666666667</v>
      </c>
      <c r="AI76">
        <f t="shared" si="24"/>
        <v>6.4444444444444861E-3</v>
      </c>
    </row>
    <row r="77" spans="1:35">
      <c r="A77">
        <v>3.8089999999999999E-2</v>
      </c>
      <c r="B77" s="8">
        <v>0</v>
      </c>
      <c r="C77" s="9">
        <v>1</v>
      </c>
      <c r="D77" s="10">
        <f t="shared" si="14"/>
        <v>1</v>
      </c>
      <c r="E77">
        <f t="shared" si="15"/>
        <v>0</v>
      </c>
      <c r="F77">
        <f t="shared" si="16"/>
        <v>0.16767191723586539</v>
      </c>
      <c r="G77" s="8">
        <f t="shared" si="17"/>
        <v>0.16767191723586539</v>
      </c>
      <c r="H77" s="10">
        <f t="shared" si="18"/>
        <v>0.83232808276413461</v>
      </c>
      <c r="I77" s="8">
        <f t="shared" si="19"/>
        <v>-0.18352858564331262</v>
      </c>
      <c r="J77" s="10">
        <f t="shared" si="20"/>
        <v>100</v>
      </c>
      <c r="K77">
        <f t="shared" si="21"/>
        <v>0.20144930912223025</v>
      </c>
      <c r="AB77">
        <v>0.16337618708400686</v>
      </c>
      <c r="AC77">
        <v>1</v>
      </c>
      <c r="AD77">
        <v>0</v>
      </c>
      <c r="AE77">
        <f t="shared" si="25"/>
        <v>73</v>
      </c>
      <c r="AF77">
        <f t="shared" si="26"/>
        <v>5</v>
      </c>
      <c r="AG77">
        <f t="shared" si="22"/>
        <v>0.51333333333333331</v>
      </c>
      <c r="AH77">
        <f t="shared" si="23"/>
        <v>0.96666666666666667</v>
      </c>
      <c r="AI77">
        <f t="shared" si="24"/>
        <v>6.4444444444444861E-3</v>
      </c>
    </row>
    <row r="78" spans="1:35">
      <c r="A78">
        <v>3.8440000000000002E-2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0.16921204151034269</v>
      </c>
      <c r="G78" s="8">
        <f t="shared" si="17"/>
        <v>0.16921204151034269</v>
      </c>
      <c r="H78" s="10">
        <f t="shared" si="18"/>
        <v>0.83078795848965736</v>
      </c>
      <c r="I78" s="8">
        <f t="shared" si="19"/>
        <v>-0.18538068095900451</v>
      </c>
      <c r="J78" s="10">
        <f t="shared" si="20"/>
        <v>100</v>
      </c>
      <c r="K78">
        <f t="shared" si="21"/>
        <v>0.20367656967243974</v>
      </c>
      <c r="AB78">
        <v>0.16767191723586539</v>
      </c>
      <c r="AC78">
        <v>1</v>
      </c>
      <c r="AD78">
        <v>0</v>
      </c>
      <c r="AE78">
        <f t="shared" si="25"/>
        <v>74</v>
      </c>
      <c r="AF78">
        <f t="shared" si="26"/>
        <v>5</v>
      </c>
      <c r="AG78">
        <f t="shared" si="22"/>
        <v>0.5066666666666666</v>
      </c>
      <c r="AH78">
        <f t="shared" si="23"/>
        <v>0.96666666666666667</v>
      </c>
      <c r="AI78">
        <f t="shared" si="24"/>
        <v>6.4444444444443786E-3</v>
      </c>
    </row>
    <row r="79" spans="1:35">
      <c r="A79">
        <v>3.8730000000000001E-2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0.1704966612857983</v>
      </c>
      <c r="G79" s="8">
        <f t="shared" si="17"/>
        <v>0.1704966612857983</v>
      </c>
      <c r="H79" s="10">
        <f t="shared" si="18"/>
        <v>0.82950333871420168</v>
      </c>
      <c r="I79" s="8">
        <f t="shared" si="19"/>
        <v>-0.18692814438782523</v>
      </c>
      <c r="J79" s="10">
        <f t="shared" si="20"/>
        <v>100</v>
      </c>
      <c r="K79">
        <f t="shared" si="21"/>
        <v>0.20554065707569319</v>
      </c>
      <c r="AB79">
        <v>0.16921204151034269</v>
      </c>
      <c r="AC79">
        <v>1</v>
      </c>
      <c r="AD79">
        <v>0</v>
      </c>
      <c r="AE79">
        <f t="shared" si="25"/>
        <v>75</v>
      </c>
      <c r="AF79">
        <f t="shared" si="26"/>
        <v>5</v>
      </c>
      <c r="AG79">
        <f t="shared" si="22"/>
        <v>0.5</v>
      </c>
      <c r="AH79">
        <f t="shared" si="23"/>
        <v>0.96666666666666667</v>
      </c>
      <c r="AI79">
        <f t="shared" si="24"/>
        <v>6.4444444444444861E-3</v>
      </c>
    </row>
    <row r="80" spans="1:35">
      <c r="A80">
        <v>3.8850000000000003E-2</v>
      </c>
      <c r="B80" s="8">
        <v>0</v>
      </c>
      <c r="C80" s="9">
        <v>1</v>
      </c>
      <c r="D80" s="10">
        <f t="shared" si="14"/>
        <v>1</v>
      </c>
      <c r="E80">
        <f t="shared" si="15"/>
        <v>0</v>
      </c>
      <c r="F80">
        <f t="shared" si="16"/>
        <v>0.17103048999458872</v>
      </c>
      <c r="G80" s="8">
        <f t="shared" si="17"/>
        <v>0.17103048999458872</v>
      </c>
      <c r="H80" s="10">
        <f t="shared" si="18"/>
        <v>0.8289695100054113</v>
      </c>
      <c r="I80" s="8">
        <f t="shared" si="19"/>
        <v>-0.18757190376879859</v>
      </c>
      <c r="J80" s="10">
        <f t="shared" si="20"/>
        <v>100</v>
      </c>
      <c r="K80">
        <f t="shared" si="21"/>
        <v>0.20631698504022455</v>
      </c>
      <c r="AB80">
        <v>0.1704966612857983</v>
      </c>
      <c r="AC80">
        <v>1</v>
      </c>
      <c r="AD80">
        <v>0</v>
      </c>
      <c r="AE80">
        <f t="shared" si="25"/>
        <v>76</v>
      </c>
      <c r="AF80">
        <f t="shared" si="26"/>
        <v>5</v>
      </c>
      <c r="AG80">
        <f t="shared" si="22"/>
        <v>0.49333333333333329</v>
      </c>
      <c r="AH80">
        <f t="shared" si="23"/>
        <v>0.96666666666666667</v>
      </c>
      <c r="AI80">
        <f t="shared" si="24"/>
        <v>6.4444444444443786E-3</v>
      </c>
    </row>
    <row r="81" spans="1:35">
      <c r="A81">
        <v>3.8879999999999998E-2</v>
      </c>
      <c r="B81" s="8">
        <v>0</v>
      </c>
      <c r="C81" s="9">
        <v>1</v>
      </c>
      <c r="D81" s="10">
        <f t="shared" si="14"/>
        <v>1</v>
      </c>
      <c r="E81">
        <f t="shared" si="15"/>
        <v>0</v>
      </c>
      <c r="F81">
        <f t="shared" si="16"/>
        <v>0.17116415427259291</v>
      </c>
      <c r="G81" s="8">
        <f t="shared" si="17"/>
        <v>0.17116415427259291</v>
      </c>
      <c r="H81" s="10">
        <f t="shared" si="18"/>
        <v>0.82883584572740709</v>
      </c>
      <c r="I81" s="8">
        <f t="shared" si="19"/>
        <v>-0.1877331582584546</v>
      </c>
      <c r="J81" s="10">
        <f t="shared" si="20"/>
        <v>100</v>
      </c>
      <c r="K81">
        <f t="shared" si="21"/>
        <v>0.2065115247547902</v>
      </c>
      <c r="AB81">
        <v>0.17103048999458872</v>
      </c>
      <c r="AC81">
        <v>1</v>
      </c>
      <c r="AD81">
        <v>0</v>
      </c>
      <c r="AE81">
        <f t="shared" si="25"/>
        <v>77</v>
      </c>
      <c r="AF81">
        <f t="shared" si="26"/>
        <v>5</v>
      </c>
      <c r="AG81">
        <f t="shared" si="22"/>
        <v>0.48666666666666669</v>
      </c>
      <c r="AH81">
        <f t="shared" si="23"/>
        <v>0.96666666666666667</v>
      </c>
      <c r="AI81">
        <f t="shared" si="24"/>
        <v>6.4444444444444861E-3</v>
      </c>
    </row>
    <row r="82" spans="1:35">
      <c r="A82">
        <v>3.8890000000000001E-2</v>
      </c>
      <c r="B82" s="8">
        <v>0</v>
      </c>
      <c r="C82" s="9">
        <v>1</v>
      </c>
      <c r="D82" s="10">
        <f t="shared" si="14"/>
        <v>1</v>
      </c>
      <c r="E82">
        <f t="shared" si="15"/>
        <v>0</v>
      </c>
      <c r="F82">
        <f t="shared" si="16"/>
        <v>0.17120872744789861</v>
      </c>
      <c r="G82" s="8">
        <f t="shared" si="17"/>
        <v>0.17120872744789861</v>
      </c>
      <c r="H82" s="10">
        <f t="shared" si="18"/>
        <v>0.82879127255210139</v>
      </c>
      <c r="I82" s="8">
        <f t="shared" si="19"/>
        <v>-0.18778693775424701</v>
      </c>
      <c r="J82" s="10">
        <f t="shared" si="20"/>
        <v>100</v>
      </c>
      <c r="K82">
        <f t="shared" si="21"/>
        <v>0.20657641208104746</v>
      </c>
      <c r="AB82">
        <v>0.17116415427259291</v>
      </c>
      <c r="AC82">
        <v>1</v>
      </c>
      <c r="AD82">
        <v>0</v>
      </c>
      <c r="AE82">
        <f t="shared" si="25"/>
        <v>78</v>
      </c>
      <c r="AF82">
        <f t="shared" si="26"/>
        <v>5</v>
      </c>
      <c r="AG82">
        <f t="shared" si="22"/>
        <v>0.48</v>
      </c>
      <c r="AH82">
        <f t="shared" si="23"/>
        <v>0.96666666666666667</v>
      </c>
      <c r="AI82">
        <f t="shared" si="24"/>
        <v>6.4444444444443786E-3</v>
      </c>
    </row>
    <row r="83" spans="1:35">
      <c r="A83">
        <v>3.9E-2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0.17169964031876703</v>
      </c>
      <c r="G83" s="8">
        <f t="shared" si="17"/>
        <v>0.17169964031876703</v>
      </c>
      <c r="H83" s="10">
        <f t="shared" si="18"/>
        <v>0.82830035968123294</v>
      </c>
      <c r="I83" s="8">
        <f t="shared" si="19"/>
        <v>-0.18837943713772201</v>
      </c>
      <c r="J83" s="10">
        <f t="shared" si="20"/>
        <v>100</v>
      </c>
      <c r="K83">
        <f t="shared" si="21"/>
        <v>0.20729151969080967</v>
      </c>
      <c r="AB83">
        <v>0.17120872744789861</v>
      </c>
      <c r="AC83">
        <v>1</v>
      </c>
      <c r="AD83">
        <v>0</v>
      </c>
      <c r="AE83">
        <f t="shared" si="25"/>
        <v>79</v>
      </c>
      <c r="AF83">
        <f t="shared" si="26"/>
        <v>5</v>
      </c>
      <c r="AG83">
        <f t="shared" si="22"/>
        <v>0.47333333333333338</v>
      </c>
      <c r="AH83">
        <f t="shared" si="23"/>
        <v>0.96666666666666667</v>
      </c>
      <c r="AI83">
        <f t="shared" si="24"/>
        <v>6.4444444444444861E-3</v>
      </c>
    </row>
    <row r="84" spans="1:35">
      <c r="A84">
        <v>3.9739999999999998E-2</v>
      </c>
      <c r="B84" s="8">
        <v>0</v>
      </c>
      <c r="C84" s="9">
        <v>1</v>
      </c>
      <c r="D84" s="10">
        <f t="shared" si="14"/>
        <v>1</v>
      </c>
      <c r="E84">
        <f t="shared" si="15"/>
        <v>0</v>
      </c>
      <c r="F84">
        <f t="shared" si="16"/>
        <v>0.17503117203828636</v>
      </c>
      <c r="G84" s="8">
        <f t="shared" si="17"/>
        <v>0.17503117203828636</v>
      </c>
      <c r="H84" s="10">
        <f t="shared" si="18"/>
        <v>0.82496882796171367</v>
      </c>
      <c r="I84" s="8">
        <f t="shared" si="19"/>
        <v>-0.1924096776501322</v>
      </c>
      <c r="J84" s="10">
        <f t="shared" si="20"/>
        <v>100</v>
      </c>
      <c r="K84">
        <f t="shared" si="21"/>
        <v>0.21216701298974347</v>
      </c>
      <c r="AB84">
        <v>0.17169964031876703</v>
      </c>
      <c r="AC84">
        <v>1</v>
      </c>
      <c r="AD84">
        <v>0</v>
      </c>
      <c r="AE84">
        <f t="shared" si="25"/>
        <v>80</v>
      </c>
      <c r="AF84">
        <f t="shared" si="26"/>
        <v>5</v>
      </c>
      <c r="AG84">
        <f t="shared" si="22"/>
        <v>0.46666666666666667</v>
      </c>
      <c r="AH84">
        <f t="shared" si="23"/>
        <v>0.96666666666666667</v>
      </c>
      <c r="AI84">
        <f t="shared" si="24"/>
        <v>6.4444444444444861E-3</v>
      </c>
    </row>
    <row r="85" spans="1:35">
      <c r="A85">
        <v>3.9870000000000003E-2</v>
      </c>
      <c r="B85" s="8">
        <v>0</v>
      </c>
      <c r="C85" s="9">
        <v>1</v>
      </c>
      <c r="D85" s="10">
        <f t="shared" si="14"/>
        <v>1</v>
      </c>
      <c r="E85">
        <f t="shared" si="15"/>
        <v>0</v>
      </c>
      <c r="F85">
        <f t="shared" si="16"/>
        <v>0.17562167193536585</v>
      </c>
      <c r="G85" s="8">
        <f t="shared" si="17"/>
        <v>0.17562167193536585</v>
      </c>
      <c r="H85" s="10">
        <f t="shared" si="18"/>
        <v>0.82437832806463418</v>
      </c>
      <c r="I85" s="8">
        <f t="shared" si="19"/>
        <v>-0.19312571844257756</v>
      </c>
      <c r="J85" s="10">
        <f t="shared" si="20"/>
        <v>100</v>
      </c>
      <c r="K85">
        <f t="shared" si="21"/>
        <v>0.21303528484023476</v>
      </c>
      <c r="AB85">
        <v>0.17503117203828636</v>
      </c>
      <c r="AC85">
        <v>1</v>
      </c>
      <c r="AD85">
        <v>0</v>
      </c>
      <c r="AE85">
        <f t="shared" si="25"/>
        <v>81</v>
      </c>
      <c r="AF85">
        <f t="shared" si="26"/>
        <v>5</v>
      </c>
      <c r="AG85">
        <f t="shared" si="22"/>
        <v>0.45999999999999996</v>
      </c>
      <c r="AH85">
        <f t="shared" si="23"/>
        <v>0.96666666666666667</v>
      </c>
      <c r="AI85">
        <f t="shared" si="24"/>
        <v>6.4444444444443786E-3</v>
      </c>
    </row>
    <row r="86" spans="1:35">
      <c r="A86">
        <v>4.0719999999999999E-2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0.17952129992698071</v>
      </c>
      <c r="G86" s="8">
        <f t="shared" si="17"/>
        <v>0.17952129992698071</v>
      </c>
      <c r="H86" s="10">
        <f t="shared" si="18"/>
        <v>0.82047870007301926</v>
      </c>
      <c r="I86" s="8">
        <f t="shared" si="19"/>
        <v>-0.19786732848057806</v>
      </c>
      <c r="J86" s="10">
        <f t="shared" si="20"/>
        <v>100</v>
      </c>
      <c r="K86">
        <f t="shared" si="21"/>
        <v>0.21880068295618646</v>
      </c>
      <c r="AB86">
        <v>0.17562167193536585</v>
      </c>
      <c r="AC86">
        <v>1</v>
      </c>
      <c r="AD86">
        <v>0</v>
      </c>
      <c r="AE86">
        <f t="shared" si="25"/>
        <v>82</v>
      </c>
      <c r="AF86">
        <f t="shared" si="26"/>
        <v>5</v>
      </c>
      <c r="AG86">
        <f t="shared" si="22"/>
        <v>0.45333333333333337</v>
      </c>
      <c r="AH86">
        <f t="shared" si="23"/>
        <v>0.96666666666666667</v>
      </c>
      <c r="AI86">
        <f t="shared" si="24"/>
        <v>6.4444444444444861E-3</v>
      </c>
    </row>
    <row r="87" spans="1:35">
      <c r="A87">
        <v>4.1320000000000003E-2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0.18231448966018901</v>
      </c>
      <c r="G87" s="8">
        <f t="shared" si="17"/>
        <v>0.18231448966018901</v>
      </c>
      <c r="H87" s="10">
        <f t="shared" si="18"/>
        <v>0.81768551033981096</v>
      </c>
      <c r="I87" s="8">
        <f t="shared" si="19"/>
        <v>-0.20127747799100515</v>
      </c>
      <c r="J87" s="10">
        <f t="shared" si="20"/>
        <v>100</v>
      </c>
      <c r="K87">
        <f t="shared" si="21"/>
        <v>0.22296407036052696</v>
      </c>
      <c r="AB87">
        <v>0.17952129992698071</v>
      </c>
      <c r="AC87">
        <v>1</v>
      </c>
      <c r="AD87">
        <v>0</v>
      </c>
      <c r="AE87">
        <f t="shared" si="25"/>
        <v>83</v>
      </c>
      <c r="AF87">
        <f t="shared" si="26"/>
        <v>5</v>
      </c>
      <c r="AG87">
        <f t="shared" si="22"/>
        <v>0.44666666666666666</v>
      </c>
      <c r="AH87">
        <f t="shared" si="23"/>
        <v>0.96666666666666667</v>
      </c>
      <c r="AI87">
        <f t="shared" si="24"/>
        <v>6.4444444444444861E-3</v>
      </c>
    </row>
    <row r="88" spans="1:35">
      <c r="A88">
        <v>4.1509999999999998E-2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0.18320601046129342</v>
      </c>
      <c r="G88" s="8">
        <f t="shared" si="17"/>
        <v>0.18320601046129342</v>
      </c>
      <c r="H88" s="10">
        <f t="shared" si="18"/>
        <v>0.81679398953870663</v>
      </c>
      <c r="I88" s="8">
        <f t="shared" si="19"/>
        <v>-0.20236837070588254</v>
      </c>
      <c r="J88" s="10">
        <f t="shared" si="20"/>
        <v>100</v>
      </c>
      <c r="K88">
        <f t="shared" si="21"/>
        <v>0.22429892091243353</v>
      </c>
      <c r="AB88">
        <v>0.18231448966018901</v>
      </c>
      <c r="AC88">
        <v>1</v>
      </c>
      <c r="AD88">
        <v>0</v>
      </c>
      <c r="AE88">
        <f t="shared" si="25"/>
        <v>84</v>
      </c>
      <c r="AF88">
        <f t="shared" si="26"/>
        <v>5</v>
      </c>
      <c r="AG88">
        <f t="shared" si="22"/>
        <v>0.43999999999999995</v>
      </c>
      <c r="AH88">
        <f t="shared" si="23"/>
        <v>0.96666666666666667</v>
      </c>
      <c r="AI88">
        <f t="shared" si="24"/>
        <v>6.4444444444443786E-3</v>
      </c>
    </row>
    <row r="89" spans="1:35">
      <c r="A89">
        <v>4.1869999999999997E-2</v>
      </c>
      <c r="B89" s="8">
        <v>0</v>
      </c>
      <c r="C89" s="9">
        <v>1</v>
      </c>
      <c r="D89" s="10">
        <f t="shared" si="14"/>
        <v>1</v>
      </c>
      <c r="E89">
        <f t="shared" si="15"/>
        <v>0</v>
      </c>
      <c r="F89">
        <f t="shared" si="16"/>
        <v>0.18490447416698105</v>
      </c>
      <c r="G89" s="8">
        <f t="shared" si="17"/>
        <v>0.18490447416698105</v>
      </c>
      <c r="H89" s="10">
        <f t="shared" si="18"/>
        <v>0.81509552583301892</v>
      </c>
      <c r="I89" s="8">
        <f t="shared" si="19"/>
        <v>-0.20444996299871795</v>
      </c>
      <c r="J89" s="10">
        <f t="shared" si="20"/>
        <v>100</v>
      </c>
      <c r="K89">
        <f t="shared" si="21"/>
        <v>0.22685006641155422</v>
      </c>
      <c r="AB89">
        <v>0.18320601046129342</v>
      </c>
      <c r="AC89">
        <v>1</v>
      </c>
      <c r="AD89">
        <v>0</v>
      </c>
      <c r="AE89">
        <f t="shared" si="25"/>
        <v>85</v>
      </c>
      <c r="AF89">
        <f t="shared" si="26"/>
        <v>5</v>
      </c>
      <c r="AG89">
        <f t="shared" si="22"/>
        <v>0.43333333333333335</v>
      </c>
      <c r="AH89">
        <f t="shared" si="23"/>
        <v>0.96666666666666667</v>
      </c>
      <c r="AI89">
        <f t="shared" si="24"/>
        <v>6.4444444444444861E-3</v>
      </c>
    </row>
    <row r="90" spans="1:35">
      <c r="A90">
        <v>4.1959999999999997E-2</v>
      </c>
      <c r="B90" s="8">
        <v>0</v>
      </c>
      <c r="C90" s="9">
        <v>1</v>
      </c>
      <c r="D90" s="10">
        <f t="shared" si="14"/>
        <v>1</v>
      </c>
      <c r="E90">
        <f t="shared" si="15"/>
        <v>0</v>
      </c>
      <c r="F90">
        <f t="shared" si="16"/>
        <v>0.18533098749103458</v>
      </c>
      <c r="G90" s="8">
        <f t="shared" si="17"/>
        <v>0.18533098749103458</v>
      </c>
      <c r="H90" s="10">
        <f t="shared" si="18"/>
        <v>0.8146690125089654</v>
      </c>
      <c r="I90" s="8">
        <f t="shared" si="19"/>
        <v>-0.20497336785108328</v>
      </c>
      <c r="J90" s="10">
        <f t="shared" si="20"/>
        <v>100</v>
      </c>
      <c r="K90">
        <f t="shared" si="21"/>
        <v>0.22749237376816883</v>
      </c>
      <c r="AB90">
        <v>0.18490447416698105</v>
      </c>
      <c r="AC90">
        <v>1</v>
      </c>
      <c r="AD90">
        <v>0</v>
      </c>
      <c r="AE90">
        <f t="shared" si="25"/>
        <v>86</v>
      </c>
      <c r="AF90">
        <f t="shared" si="26"/>
        <v>5</v>
      </c>
      <c r="AG90">
        <f t="shared" si="22"/>
        <v>0.42666666666666664</v>
      </c>
      <c r="AH90">
        <f t="shared" si="23"/>
        <v>0.96666666666666667</v>
      </c>
      <c r="AI90">
        <f t="shared" si="24"/>
        <v>6.4444444444443786E-3</v>
      </c>
    </row>
    <row r="91" spans="1:35">
      <c r="A91">
        <v>4.2090000000000002E-2</v>
      </c>
      <c r="B91" s="8">
        <v>1</v>
      </c>
      <c r="C91" s="9">
        <v>0</v>
      </c>
      <c r="D91" s="10">
        <f t="shared" si="14"/>
        <v>1</v>
      </c>
      <c r="E91">
        <f t="shared" si="15"/>
        <v>1</v>
      </c>
      <c r="F91">
        <f t="shared" si="16"/>
        <v>0.18594840342218194</v>
      </c>
      <c r="G91" s="8">
        <f t="shared" si="17"/>
        <v>0.18594840342218194</v>
      </c>
      <c r="H91" s="10">
        <f t="shared" si="18"/>
        <v>0.81405159657781812</v>
      </c>
      <c r="I91" s="8">
        <f t="shared" si="19"/>
        <v>-1.682286044707709</v>
      </c>
      <c r="J91" s="10">
        <f t="shared" si="20"/>
        <v>0</v>
      </c>
      <c r="K91">
        <f t="shared" si="21"/>
        <v>4.3778359028422251</v>
      </c>
      <c r="AB91">
        <v>0.18533098749103458</v>
      </c>
      <c r="AC91">
        <v>1</v>
      </c>
      <c r="AD91">
        <v>0</v>
      </c>
      <c r="AE91">
        <f t="shared" si="25"/>
        <v>87</v>
      </c>
      <c r="AF91">
        <f t="shared" si="26"/>
        <v>5</v>
      </c>
      <c r="AG91">
        <f t="shared" si="22"/>
        <v>0.42000000000000004</v>
      </c>
      <c r="AH91">
        <f t="shared" si="23"/>
        <v>0.96666666666666667</v>
      </c>
      <c r="AI91">
        <f t="shared" si="24"/>
        <v>0</v>
      </c>
    </row>
    <row r="92" spans="1:35">
      <c r="A92">
        <v>4.3279999999999999E-2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0.19167394589812142</v>
      </c>
      <c r="G92" s="8">
        <f t="shared" si="17"/>
        <v>0.19167394589812142</v>
      </c>
      <c r="H92" s="10">
        <f t="shared" si="18"/>
        <v>0.80832605410187863</v>
      </c>
      <c r="I92" s="8">
        <f t="shared" si="19"/>
        <v>-0.21278976955399986</v>
      </c>
      <c r="J92" s="10">
        <f t="shared" si="20"/>
        <v>100</v>
      </c>
      <c r="K92">
        <f t="shared" si="21"/>
        <v>0.23712454265882599</v>
      </c>
      <c r="AB92">
        <v>0.18594840342218194</v>
      </c>
      <c r="AC92">
        <v>0</v>
      </c>
      <c r="AD92">
        <v>1</v>
      </c>
      <c r="AE92">
        <f t="shared" si="25"/>
        <v>87</v>
      </c>
      <c r="AF92">
        <f t="shared" si="26"/>
        <v>6</v>
      </c>
      <c r="AG92">
        <f t="shared" si="22"/>
        <v>0.42000000000000004</v>
      </c>
      <c r="AH92">
        <f t="shared" si="23"/>
        <v>0.96</v>
      </c>
      <c r="AI92">
        <f t="shared" si="24"/>
        <v>6.4000000000000411E-3</v>
      </c>
    </row>
    <row r="93" spans="1:35">
      <c r="A93">
        <v>4.3339999999999997E-2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0.19196615963200173</v>
      </c>
      <c r="G93" s="8">
        <f t="shared" si="17"/>
        <v>0.19196615963200173</v>
      </c>
      <c r="H93" s="10">
        <f t="shared" si="18"/>
        <v>0.8080338403679983</v>
      </c>
      <c r="I93" s="8">
        <f t="shared" si="19"/>
        <v>-0.21315133969449096</v>
      </c>
      <c r="J93" s="10">
        <f t="shared" si="20"/>
        <v>100</v>
      </c>
      <c r="K93">
        <f t="shared" si="21"/>
        <v>0.23757193082974798</v>
      </c>
      <c r="AB93">
        <v>0.19167394589812142</v>
      </c>
      <c r="AC93">
        <v>1</v>
      </c>
      <c r="AD93">
        <v>0</v>
      </c>
      <c r="AE93">
        <f t="shared" si="25"/>
        <v>88</v>
      </c>
      <c r="AF93">
        <f t="shared" si="26"/>
        <v>6</v>
      </c>
      <c r="AG93">
        <f t="shared" si="22"/>
        <v>0.41333333333333333</v>
      </c>
      <c r="AH93">
        <f t="shared" si="23"/>
        <v>0.96</v>
      </c>
      <c r="AI93">
        <f t="shared" si="24"/>
        <v>6.4000000000000411E-3</v>
      </c>
    </row>
    <row r="94" spans="1:35">
      <c r="A94">
        <v>4.3360000000000003E-2</v>
      </c>
      <c r="B94" s="8">
        <v>0</v>
      </c>
      <c r="C94" s="9">
        <v>1</v>
      </c>
      <c r="D94" s="10">
        <f t="shared" si="14"/>
        <v>1</v>
      </c>
      <c r="E94">
        <f t="shared" si="15"/>
        <v>0</v>
      </c>
      <c r="F94">
        <f t="shared" si="16"/>
        <v>0.19206363965780304</v>
      </c>
      <c r="G94" s="8">
        <f t="shared" si="17"/>
        <v>0.19206363965780304</v>
      </c>
      <c r="H94" s="10">
        <f t="shared" si="18"/>
        <v>0.80793636034219696</v>
      </c>
      <c r="I94" s="8">
        <f t="shared" si="19"/>
        <v>-0.21327198551565368</v>
      </c>
      <c r="J94" s="10">
        <f t="shared" si="20"/>
        <v>100</v>
      </c>
      <c r="K94">
        <f t="shared" si="21"/>
        <v>0.23772124771863906</v>
      </c>
      <c r="AB94">
        <v>0.19196615963200173</v>
      </c>
      <c r="AC94">
        <v>1</v>
      </c>
      <c r="AD94">
        <v>0</v>
      </c>
      <c r="AE94">
        <f t="shared" si="25"/>
        <v>89</v>
      </c>
      <c r="AF94">
        <f t="shared" si="26"/>
        <v>6</v>
      </c>
      <c r="AG94">
        <f t="shared" si="22"/>
        <v>0.40666666666666662</v>
      </c>
      <c r="AH94">
        <f t="shared" si="23"/>
        <v>0.96</v>
      </c>
      <c r="AI94">
        <f t="shared" si="24"/>
        <v>6.3999999999999344E-3</v>
      </c>
    </row>
    <row r="95" spans="1:35">
      <c r="A95">
        <v>4.4790000000000003E-2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0.19913139619337228</v>
      </c>
      <c r="G95" s="8">
        <f t="shared" si="17"/>
        <v>0.19913139619337228</v>
      </c>
      <c r="H95" s="10">
        <f t="shared" si="18"/>
        <v>0.80086860380662772</v>
      </c>
      <c r="I95" s="8">
        <f t="shared" si="19"/>
        <v>-0.22205838556131763</v>
      </c>
      <c r="J95" s="10">
        <f t="shared" si="20"/>
        <v>100</v>
      </c>
      <c r="K95">
        <f t="shared" si="21"/>
        <v>0.24864427853317769</v>
      </c>
      <c r="AB95">
        <v>0.19206363965780304</v>
      </c>
      <c r="AC95">
        <v>1</v>
      </c>
      <c r="AD95">
        <v>0</v>
      </c>
      <c r="AE95">
        <f t="shared" si="25"/>
        <v>90</v>
      </c>
      <c r="AF95">
        <f t="shared" si="26"/>
        <v>6</v>
      </c>
      <c r="AG95">
        <f t="shared" si="22"/>
        <v>0.4</v>
      </c>
      <c r="AH95">
        <f t="shared" si="23"/>
        <v>0.96</v>
      </c>
      <c r="AI95">
        <f t="shared" si="24"/>
        <v>6.4000000000000411E-3</v>
      </c>
    </row>
    <row r="96" spans="1:35">
      <c r="A96">
        <v>4.5679999999999998E-2</v>
      </c>
      <c r="B96" s="8">
        <v>0</v>
      </c>
      <c r="C96" s="9">
        <v>1</v>
      </c>
      <c r="D96" s="10">
        <f t="shared" si="14"/>
        <v>1</v>
      </c>
      <c r="E96">
        <f t="shared" si="15"/>
        <v>0</v>
      </c>
      <c r="F96">
        <f t="shared" si="16"/>
        <v>0.20362793879593585</v>
      </c>
      <c r="G96" s="8">
        <f t="shared" si="17"/>
        <v>0.20362793879593585</v>
      </c>
      <c r="H96" s="10">
        <f t="shared" si="18"/>
        <v>0.79637206120406412</v>
      </c>
      <c r="I96" s="8">
        <f t="shared" si="19"/>
        <v>-0.22768878876850571</v>
      </c>
      <c r="J96" s="10">
        <f t="shared" si="20"/>
        <v>100</v>
      </c>
      <c r="K96">
        <f t="shared" si="21"/>
        <v>0.25569447839250325</v>
      </c>
      <c r="AB96">
        <v>0.19913139619337228</v>
      </c>
      <c r="AC96">
        <v>1</v>
      </c>
      <c r="AD96">
        <v>0</v>
      </c>
      <c r="AE96">
        <f t="shared" si="25"/>
        <v>91</v>
      </c>
      <c r="AF96">
        <f t="shared" si="26"/>
        <v>6</v>
      </c>
      <c r="AG96">
        <f t="shared" si="22"/>
        <v>0.39333333333333331</v>
      </c>
      <c r="AH96">
        <f t="shared" si="23"/>
        <v>0.96</v>
      </c>
      <c r="AI96">
        <f t="shared" si="24"/>
        <v>6.3999999999999344E-3</v>
      </c>
    </row>
    <row r="97" spans="1:35">
      <c r="A97">
        <v>4.5909999999999999E-2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0.20480218108089579</v>
      </c>
      <c r="G97" s="8">
        <f t="shared" si="17"/>
        <v>0.20480218108089579</v>
      </c>
      <c r="H97" s="10">
        <f t="shared" si="18"/>
        <v>0.79519781891910424</v>
      </c>
      <c r="I97" s="8">
        <f t="shared" si="19"/>
        <v>-0.22916436645150179</v>
      </c>
      <c r="J97" s="10">
        <f t="shared" si="20"/>
        <v>100</v>
      </c>
      <c r="K97">
        <f t="shared" si="21"/>
        <v>0.25754872084442976</v>
      </c>
      <c r="AB97">
        <v>0.20362793879593585</v>
      </c>
      <c r="AC97">
        <v>1</v>
      </c>
      <c r="AD97">
        <v>0</v>
      </c>
      <c r="AE97">
        <f t="shared" si="25"/>
        <v>92</v>
      </c>
      <c r="AF97">
        <f t="shared" si="26"/>
        <v>6</v>
      </c>
      <c r="AG97">
        <f t="shared" si="22"/>
        <v>0.38666666666666671</v>
      </c>
      <c r="AH97">
        <f t="shared" si="23"/>
        <v>0.96</v>
      </c>
      <c r="AI97">
        <f t="shared" si="24"/>
        <v>6.4000000000000411E-3</v>
      </c>
    </row>
    <row r="98" spans="1:35">
      <c r="A98">
        <v>4.6350000000000002E-2</v>
      </c>
      <c r="B98" s="8">
        <v>0</v>
      </c>
      <c r="C98" s="9">
        <v>1</v>
      </c>
      <c r="D98" s="10">
        <f t="shared" si="14"/>
        <v>1</v>
      </c>
      <c r="E98">
        <f t="shared" si="15"/>
        <v>0</v>
      </c>
      <c r="F98">
        <f t="shared" si="16"/>
        <v>0.20706254631806015</v>
      </c>
      <c r="G98" s="8">
        <f t="shared" si="17"/>
        <v>0.20706254631806015</v>
      </c>
      <c r="H98" s="10">
        <f t="shared" si="18"/>
        <v>0.7929374536819398</v>
      </c>
      <c r="I98" s="8">
        <f t="shared" si="19"/>
        <v>-0.23201093349457649</v>
      </c>
      <c r="J98" s="10">
        <f t="shared" si="20"/>
        <v>100</v>
      </c>
      <c r="K98">
        <f t="shared" si="21"/>
        <v>0.26113351734942303</v>
      </c>
      <c r="AB98">
        <v>0.20480218108089579</v>
      </c>
      <c r="AC98">
        <v>1</v>
      </c>
      <c r="AD98">
        <v>0</v>
      </c>
      <c r="AE98">
        <f t="shared" si="25"/>
        <v>93</v>
      </c>
      <c r="AF98">
        <f t="shared" si="26"/>
        <v>6</v>
      </c>
      <c r="AG98">
        <f t="shared" si="22"/>
        <v>0.38</v>
      </c>
      <c r="AH98">
        <f t="shared" si="23"/>
        <v>0.96</v>
      </c>
      <c r="AI98">
        <f t="shared" si="24"/>
        <v>6.4000000000000411E-3</v>
      </c>
    </row>
    <row r="99" spans="1:35">
      <c r="A99">
        <v>4.6969999999999998E-2</v>
      </c>
      <c r="B99" s="8">
        <v>0</v>
      </c>
      <c r="C99" s="9">
        <v>1</v>
      </c>
      <c r="D99" s="10">
        <f t="shared" si="14"/>
        <v>1</v>
      </c>
      <c r="E99">
        <f t="shared" si="15"/>
        <v>0</v>
      </c>
      <c r="F99">
        <f t="shared" si="16"/>
        <v>0.21027880378527344</v>
      </c>
      <c r="G99" s="8">
        <f t="shared" si="17"/>
        <v>0.21027880378527344</v>
      </c>
      <c r="H99" s="10">
        <f t="shared" si="18"/>
        <v>0.78972119621472658</v>
      </c>
      <c r="I99" s="8">
        <f t="shared" si="19"/>
        <v>-0.23607531199453247</v>
      </c>
      <c r="J99" s="10">
        <f t="shared" si="20"/>
        <v>100</v>
      </c>
      <c r="K99">
        <f t="shared" si="21"/>
        <v>0.26626967187049927</v>
      </c>
      <c r="AB99">
        <v>0.20706254631806015</v>
      </c>
      <c r="AC99">
        <v>1</v>
      </c>
      <c r="AD99">
        <v>0</v>
      </c>
      <c r="AE99">
        <f t="shared" si="25"/>
        <v>94</v>
      </c>
      <c r="AF99">
        <f t="shared" si="26"/>
        <v>6</v>
      </c>
      <c r="AG99">
        <f t="shared" si="22"/>
        <v>0.37333333333333329</v>
      </c>
      <c r="AH99">
        <f t="shared" si="23"/>
        <v>0.96</v>
      </c>
      <c r="AI99">
        <f t="shared" si="24"/>
        <v>6.3999999999999344E-3</v>
      </c>
    </row>
    <row r="100" spans="1:35">
      <c r="A100">
        <v>4.7050000000000002E-2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0.21069646366645137</v>
      </c>
      <c r="G100" s="8">
        <f t="shared" si="17"/>
        <v>0.21069646366645137</v>
      </c>
      <c r="H100" s="10">
        <f t="shared" si="18"/>
        <v>0.78930353633354866</v>
      </c>
      <c r="I100" s="8">
        <f t="shared" si="19"/>
        <v>-0.23660432193631359</v>
      </c>
      <c r="J100" s="10">
        <f t="shared" si="20"/>
        <v>100</v>
      </c>
      <c r="K100">
        <f t="shared" si="21"/>
        <v>0.26693971833088809</v>
      </c>
      <c r="AB100">
        <v>0.21027880378527344</v>
      </c>
      <c r="AC100">
        <v>1</v>
      </c>
      <c r="AD100">
        <v>0</v>
      </c>
      <c r="AE100">
        <f t="shared" si="25"/>
        <v>95</v>
      </c>
      <c r="AF100">
        <f t="shared" si="26"/>
        <v>6</v>
      </c>
      <c r="AG100">
        <f t="shared" si="22"/>
        <v>0.3666666666666667</v>
      </c>
      <c r="AH100">
        <f t="shared" si="23"/>
        <v>0.96</v>
      </c>
      <c r="AI100">
        <f t="shared" si="24"/>
        <v>6.4000000000000411E-3</v>
      </c>
    </row>
    <row r="101" spans="1:35">
      <c r="A101">
        <v>4.7109999999999999E-2</v>
      </c>
      <c r="B101" s="8">
        <v>1</v>
      </c>
      <c r="C101" s="9">
        <v>0</v>
      </c>
      <c r="D101" s="10">
        <f t="shared" si="14"/>
        <v>1</v>
      </c>
      <c r="E101">
        <f t="shared" si="15"/>
        <v>1</v>
      </c>
      <c r="F101">
        <f t="shared" si="16"/>
        <v>0.2110101074447209</v>
      </c>
      <c r="G101" s="8">
        <f t="shared" si="17"/>
        <v>0.2110101074447209</v>
      </c>
      <c r="H101" s="10">
        <f t="shared" si="18"/>
        <v>0.78898989255527907</v>
      </c>
      <c r="I101" s="8">
        <f t="shared" si="19"/>
        <v>-1.5558492440717469</v>
      </c>
      <c r="J101" s="10">
        <f t="shared" si="20"/>
        <v>0</v>
      </c>
      <c r="K101">
        <f t="shared" si="21"/>
        <v>3.7391094773124722</v>
      </c>
      <c r="AB101">
        <v>0.21069646366645137</v>
      </c>
      <c r="AC101">
        <v>1</v>
      </c>
      <c r="AD101">
        <v>0</v>
      </c>
      <c r="AE101">
        <f t="shared" si="25"/>
        <v>96</v>
      </c>
      <c r="AF101">
        <f t="shared" si="26"/>
        <v>6</v>
      </c>
      <c r="AG101">
        <f t="shared" si="22"/>
        <v>0.36</v>
      </c>
      <c r="AH101">
        <f t="shared" si="23"/>
        <v>0.96</v>
      </c>
      <c r="AI101">
        <f t="shared" si="24"/>
        <v>0</v>
      </c>
    </row>
    <row r="102" spans="1:35">
      <c r="A102">
        <v>4.7509999999999997E-2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0.21310980307714467</v>
      </c>
      <c r="G102" s="8">
        <f t="shared" si="17"/>
        <v>0.21310980307714467</v>
      </c>
      <c r="H102" s="10">
        <f t="shared" si="18"/>
        <v>0.78689019692285533</v>
      </c>
      <c r="I102" s="8">
        <f t="shared" si="19"/>
        <v>-0.23966656136241907</v>
      </c>
      <c r="J102" s="10">
        <f t="shared" si="20"/>
        <v>100</v>
      </c>
      <c r="K102">
        <f t="shared" si="21"/>
        <v>0.27082533739842407</v>
      </c>
      <c r="AB102">
        <v>0.2110101074447209</v>
      </c>
      <c r="AC102">
        <v>0</v>
      </c>
      <c r="AD102">
        <v>1</v>
      </c>
      <c r="AE102">
        <f t="shared" si="25"/>
        <v>96</v>
      </c>
      <c r="AF102">
        <f t="shared" si="26"/>
        <v>7</v>
      </c>
      <c r="AG102">
        <f t="shared" si="22"/>
        <v>0.36</v>
      </c>
      <c r="AH102">
        <f t="shared" si="23"/>
        <v>0.95333333333333337</v>
      </c>
      <c r="AI102">
        <f t="shared" si="24"/>
        <v>6.3555555555554911E-3</v>
      </c>
    </row>
    <row r="103" spans="1:35">
      <c r="A103">
        <v>4.8309999999999999E-2</v>
      </c>
      <c r="B103" s="8">
        <v>0</v>
      </c>
      <c r="C103" s="9">
        <v>1</v>
      </c>
      <c r="D103" s="10">
        <f t="shared" si="14"/>
        <v>1</v>
      </c>
      <c r="E103">
        <f t="shared" si="15"/>
        <v>0</v>
      </c>
      <c r="F103">
        <f t="shared" si="16"/>
        <v>0.21735477307541487</v>
      </c>
      <c r="G103" s="8">
        <f t="shared" si="17"/>
        <v>0.21735477307541487</v>
      </c>
      <c r="H103" s="10">
        <f t="shared" si="18"/>
        <v>0.78264522692458516</v>
      </c>
      <c r="I103" s="8">
        <f t="shared" si="19"/>
        <v>-0.2450757802743275</v>
      </c>
      <c r="J103" s="10">
        <f t="shared" si="20"/>
        <v>100</v>
      </c>
      <c r="K103">
        <f t="shared" si="21"/>
        <v>0.27771813536704665</v>
      </c>
      <c r="AB103">
        <v>0.21310980307714467</v>
      </c>
      <c r="AC103">
        <v>1</v>
      </c>
      <c r="AD103">
        <v>0</v>
      </c>
      <c r="AE103">
        <f t="shared" si="25"/>
        <v>97</v>
      </c>
      <c r="AF103">
        <f t="shared" si="26"/>
        <v>7</v>
      </c>
      <c r="AG103">
        <f t="shared" si="22"/>
        <v>0.35333333333333339</v>
      </c>
      <c r="AH103">
        <f t="shared" si="23"/>
        <v>0.95333333333333337</v>
      </c>
      <c r="AI103">
        <f t="shared" si="24"/>
        <v>6.3555555555555969E-3</v>
      </c>
    </row>
    <row r="104" spans="1:35">
      <c r="A104">
        <v>4.8939999999999997E-2</v>
      </c>
      <c r="B104" s="8">
        <v>0</v>
      </c>
      <c r="C104" s="9">
        <v>1</v>
      </c>
      <c r="D104" s="10">
        <f t="shared" si="14"/>
        <v>1</v>
      </c>
      <c r="E104">
        <f t="shared" si="15"/>
        <v>0</v>
      </c>
      <c r="F104">
        <f t="shared" si="16"/>
        <v>0.22074043886570044</v>
      </c>
      <c r="G104" s="8">
        <f t="shared" si="17"/>
        <v>0.22074043886570044</v>
      </c>
      <c r="H104" s="10">
        <f t="shared" si="18"/>
        <v>0.77925956113429962</v>
      </c>
      <c r="I104" s="8">
        <f t="shared" si="19"/>
        <v>-0.24941109074772344</v>
      </c>
      <c r="J104" s="10">
        <f t="shared" si="20"/>
        <v>100</v>
      </c>
      <c r="K104">
        <f t="shared" si="21"/>
        <v>0.283269464855058</v>
      </c>
      <c r="AB104">
        <v>0.21735477307541487</v>
      </c>
      <c r="AC104">
        <v>1</v>
      </c>
      <c r="AD104">
        <v>0</v>
      </c>
      <c r="AE104">
        <f t="shared" si="25"/>
        <v>98</v>
      </c>
      <c r="AF104">
        <f t="shared" si="26"/>
        <v>7</v>
      </c>
      <c r="AG104">
        <f t="shared" si="22"/>
        <v>0.34666666666666668</v>
      </c>
      <c r="AH104">
        <f t="shared" si="23"/>
        <v>0.95333333333333337</v>
      </c>
      <c r="AI104">
        <f t="shared" si="24"/>
        <v>6.3555555555555969E-3</v>
      </c>
    </row>
    <row r="105" spans="1:35">
      <c r="A105">
        <v>5.1330000000000001E-2</v>
      </c>
      <c r="B105" s="8">
        <v>0</v>
      </c>
      <c r="C105" s="9">
        <v>1</v>
      </c>
      <c r="D105" s="10">
        <f t="shared" si="14"/>
        <v>1</v>
      </c>
      <c r="E105">
        <f t="shared" si="15"/>
        <v>0</v>
      </c>
      <c r="F105">
        <f t="shared" si="16"/>
        <v>0.23392616379716269</v>
      </c>
      <c r="G105" s="8">
        <f t="shared" si="17"/>
        <v>0.23392616379716269</v>
      </c>
      <c r="H105" s="10">
        <f t="shared" si="18"/>
        <v>0.76607383620283731</v>
      </c>
      <c r="I105" s="8">
        <f t="shared" si="19"/>
        <v>-0.2664767219772381</v>
      </c>
      <c r="J105" s="10">
        <f t="shared" si="20"/>
        <v>100</v>
      </c>
      <c r="K105">
        <f t="shared" si="21"/>
        <v>0.30535720284699142</v>
      </c>
      <c r="AB105">
        <v>0.22074043886570044</v>
      </c>
      <c r="AC105">
        <v>1</v>
      </c>
      <c r="AD105">
        <v>0</v>
      </c>
      <c r="AE105">
        <f t="shared" si="25"/>
        <v>99</v>
      </c>
      <c r="AF105">
        <f t="shared" si="26"/>
        <v>7</v>
      </c>
      <c r="AG105">
        <f t="shared" si="22"/>
        <v>0.33999999999999997</v>
      </c>
      <c r="AH105">
        <f t="shared" si="23"/>
        <v>0.95333333333333337</v>
      </c>
      <c r="AI105">
        <f t="shared" si="24"/>
        <v>6.3555555555554911E-3</v>
      </c>
    </row>
    <row r="106" spans="1:35">
      <c r="A106">
        <v>5.1499999999999997E-2</v>
      </c>
      <c r="B106" s="8">
        <v>0</v>
      </c>
      <c r="C106" s="9">
        <v>1</v>
      </c>
      <c r="D106" s="10">
        <f t="shared" si="14"/>
        <v>1</v>
      </c>
      <c r="E106">
        <f t="shared" si="15"/>
        <v>0</v>
      </c>
      <c r="F106">
        <f t="shared" si="16"/>
        <v>0.23488459790293331</v>
      </c>
      <c r="G106" s="8">
        <f t="shared" si="17"/>
        <v>0.23488459790293331</v>
      </c>
      <c r="H106" s="10">
        <f t="shared" si="18"/>
        <v>0.76511540209706674</v>
      </c>
      <c r="I106" s="8">
        <f t="shared" si="19"/>
        <v>-0.2677286041182162</v>
      </c>
      <c r="J106" s="10">
        <f t="shared" si="20"/>
        <v>100</v>
      </c>
      <c r="K106">
        <f t="shared" si="21"/>
        <v>0.30699237952751934</v>
      </c>
      <c r="AB106">
        <v>0.23392616379716269</v>
      </c>
      <c r="AC106">
        <v>1</v>
      </c>
      <c r="AD106">
        <v>0</v>
      </c>
      <c r="AE106">
        <f t="shared" si="25"/>
        <v>100</v>
      </c>
      <c r="AF106">
        <f t="shared" si="26"/>
        <v>7</v>
      </c>
      <c r="AG106">
        <f t="shared" si="22"/>
        <v>0.33333333333333337</v>
      </c>
      <c r="AH106">
        <f t="shared" si="23"/>
        <v>0.95333333333333337</v>
      </c>
      <c r="AI106">
        <f t="shared" si="24"/>
        <v>6.3555555555555969E-3</v>
      </c>
    </row>
    <row r="107" spans="1:35">
      <c r="A107">
        <v>5.253E-2</v>
      </c>
      <c r="B107" s="8">
        <v>1</v>
      </c>
      <c r="C107" s="9">
        <v>0</v>
      </c>
      <c r="D107" s="10">
        <f t="shared" si="14"/>
        <v>1</v>
      </c>
      <c r="E107">
        <f t="shared" si="15"/>
        <v>1</v>
      </c>
      <c r="F107">
        <f t="shared" si="16"/>
        <v>0.24074961919280186</v>
      </c>
      <c r="G107" s="8">
        <f t="shared" si="17"/>
        <v>0.24074961919280186</v>
      </c>
      <c r="H107" s="10">
        <f t="shared" si="18"/>
        <v>0.7592503808071982</v>
      </c>
      <c r="I107" s="8">
        <f t="shared" si="19"/>
        <v>-1.4239978100588317</v>
      </c>
      <c r="J107" s="10">
        <f t="shared" si="20"/>
        <v>0</v>
      </c>
      <c r="K107">
        <f t="shared" si="21"/>
        <v>3.1536929667961822</v>
      </c>
      <c r="AB107">
        <v>0.23488459790293331</v>
      </c>
      <c r="AC107">
        <v>1</v>
      </c>
      <c r="AD107">
        <v>0</v>
      </c>
      <c r="AE107">
        <f t="shared" si="25"/>
        <v>101</v>
      </c>
      <c r="AF107">
        <f t="shared" si="26"/>
        <v>7</v>
      </c>
      <c r="AG107">
        <f t="shared" si="22"/>
        <v>0.32666666666666666</v>
      </c>
      <c r="AH107">
        <f t="shared" si="23"/>
        <v>0.95333333333333337</v>
      </c>
      <c r="AI107">
        <f t="shared" si="24"/>
        <v>0</v>
      </c>
    </row>
    <row r="108" spans="1:35">
      <c r="A108">
        <v>5.2850000000000001E-2</v>
      </c>
      <c r="B108" s="8">
        <v>1</v>
      </c>
      <c r="C108" s="9">
        <v>0</v>
      </c>
      <c r="D108" s="10">
        <f t="shared" si="14"/>
        <v>1</v>
      </c>
      <c r="E108">
        <f t="shared" si="15"/>
        <v>1</v>
      </c>
      <c r="F108">
        <f t="shared" si="16"/>
        <v>0.24259199262918371</v>
      </c>
      <c r="G108" s="8">
        <f t="shared" si="17"/>
        <v>0.24259199262918371</v>
      </c>
      <c r="H108" s="10">
        <f t="shared" si="18"/>
        <v>0.75740800737081626</v>
      </c>
      <c r="I108" s="8">
        <f t="shared" si="19"/>
        <v>-1.4163742894918359</v>
      </c>
      <c r="J108" s="10">
        <f t="shared" si="20"/>
        <v>0</v>
      </c>
      <c r="K108">
        <f t="shared" si="21"/>
        <v>3.1221475991936773</v>
      </c>
      <c r="AB108">
        <v>0.24074961919280186</v>
      </c>
      <c r="AC108">
        <v>0</v>
      </c>
      <c r="AD108">
        <v>1</v>
      </c>
      <c r="AE108">
        <f t="shared" si="25"/>
        <v>101</v>
      </c>
      <c r="AF108">
        <f t="shared" si="26"/>
        <v>8</v>
      </c>
      <c r="AG108">
        <f t="shared" si="22"/>
        <v>0.32666666666666666</v>
      </c>
      <c r="AH108">
        <f t="shared" si="23"/>
        <v>0.94666666666666666</v>
      </c>
      <c r="AI108">
        <f t="shared" si="24"/>
        <v>0</v>
      </c>
    </row>
    <row r="109" spans="1:35">
      <c r="A109">
        <v>5.3699999999999998E-2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0.24753216568117259</v>
      </c>
      <c r="G109" s="8">
        <f t="shared" si="17"/>
        <v>0.24753216568117259</v>
      </c>
      <c r="H109" s="10">
        <f t="shared" si="18"/>
        <v>0.75246783431882736</v>
      </c>
      <c r="I109" s="8">
        <f t="shared" si="19"/>
        <v>-0.28439702836396302</v>
      </c>
      <c r="J109" s="10">
        <f t="shared" si="20"/>
        <v>100</v>
      </c>
      <c r="K109">
        <f t="shared" si="21"/>
        <v>0.32896046102123616</v>
      </c>
      <c r="AB109">
        <v>0.24259199262918371</v>
      </c>
      <c r="AC109">
        <v>0</v>
      </c>
      <c r="AD109">
        <v>1</v>
      </c>
      <c r="AE109">
        <f t="shared" si="25"/>
        <v>101</v>
      </c>
      <c r="AF109">
        <f t="shared" si="26"/>
        <v>9</v>
      </c>
      <c r="AG109">
        <f t="shared" si="22"/>
        <v>0.32666666666666666</v>
      </c>
      <c r="AH109">
        <f t="shared" si="23"/>
        <v>0.94</v>
      </c>
      <c r="AI109">
        <f t="shared" si="24"/>
        <v>6.2666666666667068E-3</v>
      </c>
    </row>
    <row r="110" spans="1:35">
      <c r="A110">
        <v>5.3749999999999999E-2</v>
      </c>
      <c r="B110" s="8">
        <v>1</v>
      </c>
      <c r="C110" s="9">
        <v>0</v>
      </c>
      <c r="D110" s="10">
        <f t="shared" si="14"/>
        <v>1</v>
      </c>
      <c r="E110">
        <f t="shared" si="15"/>
        <v>1</v>
      </c>
      <c r="F110">
        <f t="shared" si="16"/>
        <v>0.24782485651758737</v>
      </c>
      <c r="G110" s="8">
        <f t="shared" si="17"/>
        <v>0.24782485651758737</v>
      </c>
      <c r="H110" s="10">
        <f t="shared" si="18"/>
        <v>0.75217514348241266</v>
      </c>
      <c r="I110" s="8">
        <f t="shared" si="19"/>
        <v>-1.395033006030004</v>
      </c>
      <c r="J110" s="10">
        <f t="shared" si="20"/>
        <v>0</v>
      </c>
      <c r="K110">
        <f t="shared" si="21"/>
        <v>3.0351077533218831</v>
      </c>
      <c r="AB110">
        <v>0.24753216568117259</v>
      </c>
      <c r="AC110">
        <v>1</v>
      </c>
      <c r="AD110">
        <v>0</v>
      </c>
      <c r="AE110">
        <f t="shared" si="25"/>
        <v>102</v>
      </c>
      <c r="AF110">
        <f t="shared" si="26"/>
        <v>9</v>
      </c>
      <c r="AG110">
        <f t="shared" si="22"/>
        <v>0.31999999999999995</v>
      </c>
      <c r="AH110">
        <f t="shared" si="23"/>
        <v>0.94</v>
      </c>
      <c r="AI110">
        <f t="shared" si="24"/>
        <v>0</v>
      </c>
    </row>
    <row r="111" spans="1:35">
      <c r="A111">
        <v>5.4379999999999998E-2</v>
      </c>
      <c r="B111" s="8">
        <v>0</v>
      </c>
      <c r="C111" s="9">
        <v>1</v>
      </c>
      <c r="D111" s="10">
        <f t="shared" si="14"/>
        <v>1</v>
      </c>
      <c r="E111">
        <f t="shared" si="15"/>
        <v>0</v>
      </c>
      <c r="F111">
        <f t="shared" si="16"/>
        <v>0.25153260710580988</v>
      </c>
      <c r="G111" s="8">
        <f t="shared" si="17"/>
        <v>0.25153260710580988</v>
      </c>
      <c r="H111" s="10">
        <f t="shared" si="18"/>
        <v>0.74846739289419006</v>
      </c>
      <c r="I111" s="8">
        <f t="shared" si="19"/>
        <v>-0.28972763933897583</v>
      </c>
      <c r="J111" s="10">
        <f t="shared" si="20"/>
        <v>100</v>
      </c>
      <c r="K111">
        <f t="shared" si="21"/>
        <v>0.33606354731523858</v>
      </c>
      <c r="AB111">
        <v>0.24782485651758737</v>
      </c>
      <c r="AC111">
        <v>0</v>
      </c>
      <c r="AD111">
        <v>1</v>
      </c>
      <c r="AE111">
        <f t="shared" si="25"/>
        <v>102</v>
      </c>
      <c r="AF111">
        <f t="shared" si="26"/>
        <v>10</v>
      </c>
      <c r="AG111">
        <f t="shared" si="22"/>
        <v>0.31999999999999995</v>
      </c>
      <c r="AH111">
        <f t="shared" si="23"/>
        <v>0.93333333333333335</v>
      </c>
      <c r="AI111">
        <f t="shared" si="24"/>
        <v>6.2222222222221586E-3</v>
      </c>
    </row>
    <row r="112" spans="1:35">
      <c r="A112">
        <v>5.6989999999999999E-2</v>
      </c>
      <c r="B112" s="8">
        <v>1</v>
      </c>
      <c r="C112" s="9">
        <v>0</v>
      </c>
      <c r="D112" s="10">
        <f t="shared" si="14"/>
        <v>1</v>
      </c>
      <c r="E112">
        <f t="shared" si="15"/>
        <v>1</v>
      </c>
      <c r="F112">
        <f t="shared" si="16"/>
        <v>0.26728135639265138</v>
      </c>
      <c r="G112" s="8">
        <f t="shared" si="17"/>
        <v>0.26728135639265138</v>
      </c>
      <c r="H112" s="10">
        <f t="shared" si="18"/>
        <v>0.73271864360734862</v>
      </c>
      <c r="I112" s="8">
        <f t="shared" si="19"/>
        <v>-1.319453406146111</v>
      </c>
      <c r="J112" s="10">
        <f t="shared" si="20"/>
        <v>0</v>
      </c>
      <c r="K112">
        <f t="shared" si="21"/>
        <v>2.7413758052430097</v>
      </c>
      <c r="AB112">
        <v>0.25153260710580988</v>
      </c>
      <c r="AC112">
        <v>1</v>
      </c>
      <c r="AD112">
        <v>0</v>
      </c>
      <c r="AE112">
        <f t="shared" si="25"/>
        <v>103</v>
      </c>
      <c r="AF112">
        <f t="shared" si="26"/>
        <v>10</v>
      </c>
      <c r="AG112">
        <f t="shared" si="22"/>
        <v>0.31333333333333335</v>
      </c>
      <c r="AH112">
        <f t="shared" si="23"/>
        <v>0.93333333333333335</v>
      </c>
      <c r="AI112">
        <f t="shared" si="24"/>
        <v>0</v>
      </c>
    </row>
    <row r="113" spans="1:35">
      <c r="A113">
        <v>5.7239999999999999E-2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0.26882229578519201</v>
      </c>
      <c r="G113" s="8">
        <f t="shared" si="17"/>
        <v>0.26882229578519201</v>
      </c>
      <c r="H113" s="10">
        <f t="shared" si="18"/>
        <v>0.73117770421480799</v>
      </c>
      <c r="I113" s="8">
        <f t="shared" si="19"/>
        <v>-0.3130987513546708</v>
      </c>
      <c r="J113" s="10">
        <f t="shared" si="20"/>
        <v>100</v>
      </c>
      <c r="K113">
        <f t="shared" si="21"/>
        <v>0.36765658229947401</v>
      </c>
      <c r="AB113">
        <v>0.26728135639265138</v>
      </c>
      <c r="AC113">
        <v>0</v>
      </c>
      <c r="AD113">
        <v>1</v>
      </c>
      <c r="AE113">
        <f t="shared" si="25"/>
        <v>103</v>
      </c>
      <c r="AF113">
        <f t="shared" si="26"/>
        <v>11</v>
      </c>
      <c r="AG113">
        <f t="shared" si="22"/>
        <v>0.31333333333333335</v>
      </c>
      <c r="AH113">
        <f t="shared" si="23"/>
        <v>0.92666666666666664</v>
      </c>
      <c r="AI113">
        <f t="shared" si="24"/>
        <v>6.1777777777778176E-3</v>
      </c>
    </row>
    <row r="114" spans="1:35">
      <c r="A114">
        <v>5.774E-2</v>
      </c>
      <c r="B114" s="8">
        <v>0</v>
      </c>
      <c r="C114" s="9">
        <v>1</v>
      </c>
      <c r="D114" s="10">
        <f t="shared" si="14"/>
        <v>1</v>
      </c>
      <c r="E114">
        <f t="shared" si="15"/>
        <v>0</v>
      </c>
      <c r="F114">
        <f t="shared" si="16"/>
        <v>0.27192097459079156</v>
      </c>
      <c r="G114" s="8">
        <f t="shared" si="17"/>
        <v>0.27192097459079156</v>
      </c>
      <c r="H114" s="10">
        <f t="shared" si="18"/>
        <v>0.72807902540920844</v>
      </c>
      <c r="I114" s="8">
        <f t="shared" si="19"/>
        <v>-0.31734568529045115</v>
      </c>
      <c r="J114" s="10">
        <f t="shared" si="20"/>
        <v>100</v>
      </c>
      <c r="K114">
        <f t="shared" si="21"/>
        <v>0.3734772807635291</v>
      </c>
      <c r="AB114">
        <v>0.26882229578519201</v>
      </c>
      <c r="AC114">
        <v>1</v>
      </c>
      <c r="AD114">
        <v>0</v>
      </c>
      <c r="AE114">
        <f t="shared" si="25"/>
        <v>104</v>
      </c>
      <c r="AF114">
        <f t="shared" si="26"/>
        <v>11</v>
      </c>
      <c r="AG114">
        <f t="shared" si="22"/>
        <v>0.30666666666666664</v>
      </c>
      <c r="AH114">
        <f t="shared" si="23"/>
        <v>0.92666666666666664</v>
      </c>
      <c r="AI114">
        <f t="shared" si="24"/>
        <v>6.1777777777777144E-3</v>
      </c>
    </row>
    <row r="115" spans="1:35">
      <c r="A115">
        <v>5.858E-2</v>
      </c>
      <c r="B115" s="8">
        <v>1</v>
      </c>
      <c r="C115" s="9">
        <v>0</v>
      </c>
      <c r="D115" s="10">
        <f t="shared" si="14"/>
        <v>1</v>
      </c>
      <c r="E115">
        <f t="shared" si="15"/>
        <v>1</v>
      </c>
      <c r="F115">
        <f t="shared" si="16"/>
        <v>0.27717684159605055</v>
      </c>
      <c r="G115" s="8">
        <f t="shared" si="17"/>
        <v>0.27717684159605055</v>
      </c>
      <c r="H115" s="10">
        <f t="shared" si="18"/>
        <v>0.72282315840394951</v>
      </c>
      <c r="I115" s="8">
        <f t="shared" si="19"/>
        <v>-1.283099559182177</v>
      </c>
      <c r="J115" s="10">
        <f t="shared" si="20"/>
        <v>0</v>
      </c>
      <c r="K115">
        <f t="shared" si="21"/>
        <v>2.6078050180590875</v>
      </c>
      <c r="AB115">
        <v>0.27192097459079156</v>
      </c>
      <c r="AC115">
        <v>1</v>
      </c>
      <c r="AD115">
        <v>0</v>
      </c>
      <c r="AE115">
        <f t="shared" si="25"/>
        <v>105</v>
      </c>
      <c r="AF115">
        <f t="shared" si="26"/>
        <v>11</v>
      </c>
      <c r="AG115">
        <f t="shared" si="22"/>
        <v>0.30000000000000004</v>
      </c>
      <c r="AH115">
        <f t="shared" si="23"/>
        <v>0.92666666666666664</v>
      </c>
      <c r="AI115">
        <f t="shared" si="24"/>
        <v>0</v>
      </c>
    </row>
    <row r="116" spans="1:35">
      <c r="A116">
        <v>5.892E-2</v>
      </c>
      <c r="B116" s="8">
        <v>0</v>
      </c>
      <c r="C116" s="9">
        <v>1</v>
      </c>
      <c r="D116" s="10">
        <f t="shared" si="14"/>
        <v>1</v>
      </c>
      <c r="E116">
        <f t="shared" si="15"/>
        <v>0</v>
      </c>
      <c r="F116">
        <f t="shared" si="16"/>
        <v>0.27932193407228911</v>
      </c>
      <c r="G116" s="8">
        <f t="shared" si="17"/>
        <v>0.27932193407228911</v>
      </c>
      <c r="H116" s="10">
        <f t="shared" si="18"/>
        <v>0.72067806592771089</v>
      </c>
      <c r="I116" s="8">
        <f t="shared" si="19"/>
        <v>-0.32756275191516759</v>
      </c>
      <c r="J116" s="10">
        <f t="shared" si="20"/>
        <v>100</v>
      </c>
      <c r="K116">
        <f t="shared" si="21"/>
        <v>0.3875821220016249</v>
      </c>
      <c r="AB116">
        <v>0.27717684159605055</v>
      </c>
      <c r="AC116">
        <v>0</v>
      </c>
      <c r="AD116">
        <v>1</v>
      </c>
      <c r="AE116">
        <f t="shared" si="25"/>
        <v>105</v>
      </c>
      <c r="AF116">
        <f t="shared" si="26"/>
        <v>12</v>
      </c>
      <c r="AG116">
        <f t="shared" si="22"/>
        <v>0.30000000000000004</v>
      </c>
      <c r="AH116">
        <f t="shared" si="23"/>
        <v>0.92</v>
      </c>
      <c r="AI116">
        <f t="shared" si="24"/>
        <v>6.1333333333333734E-3</v>
      </c>
    </row>
    <row r="117" spans="1:35">
      <c r="A117">
        <v>5.9290000000000002E-2</v>
      </c>
      <c r="B117" s="8">
        <v>0</v>
      </c>
      <c r="C117" s="9">
        <v>1</v>
      </c>
      <c r="D117" s="10">
        <f t="shared" si="14"/>
        <v>1</v>
      </c>
      <c r="E117">
        <f t="shared" si="15"/>
        <v>0</v>
      </c>
      <c r="F117">
        <f t="shared" si="16"/>
        <v>0.28166781509612543</v>
      </c>
      <c r="G117" s="8">
        <f t="shared" si="17"/>
        <v>0.28166781509612543</v>
      </c>
      <c r="H117" s="10">
        <f t="shared" si="18"/>
        <v>0.71833218490387463</v>
      </c>
      <c r="I117" s="8">
        <f t="shared" si="19"/>
        <v>-0.33082316385538241</v>
      </c>
      <c r="J117" s="10">
        <f t="shared" si="20"/>
        <v>100</v>
      </c>
      <c r="K117">
        <f t="shared" si="21"/>
        <v>0.39211359453957567</v>
      </c>
      <c r="AB117">
        <v>0.27932193407228911</v>
      </c>
      <c r="AC117">
        <v>1</v>
      </c>
      <c r="AD117">
        <v>0</v>
      </c>
      <c r="AE117">
        <f t="shared" si="25"/>
        <v>106</v>
      </c>
      <c r="AF117">
        <f t="shared" si="26"/>
        <v>12</v>
      </c>
      <c r="AG117">
        <f t="shared" si="22"/>
        <v>0.29333333333333333</v>
      </c>
      <c r="AH117">
        <f t="shared" si="23"/>
        <v>0.92</v>
      </c>
      <c r="AI117">
        <f t="shared" si="24"/>
        <v>6.1333333333333734E-3</v>
      </c>
    </row>
    <row r="118" spans="1:35">
      <c r="A118">
        <v>5.9400000000000001E-2</v>
      </c>
      <c r="B118" s="8">
        <v>0</v>
      </c>
      <c r="C118" s="9">
        <v>1</v>
      </c>
      <c r="D118" s="10">
        <f t="shared" si="14"/>
        <v>1</v>
      </c>
      <c r="E118">
        <f t="shared" si="15"/>
        <v>0</v>
      </c>
      <c r="F118">
        <f t="shared" si="16"/>
        <v>0.28236754424582694</v>
      </c>
      <c r="G118" s="8">
        <f t="shared" si="17"/>
        <v>0.28236754424582694</v>
      </c>
      <c r="H118" s="10">
        <f t="shared" si="18"/>
        <v>0.71763245575417312</v>
      </c>
      <c r="I118" s="8">
        <f t="shared" si="19"/>
        <v>-0.33179774106330651</v>
      </c>
      <c r="J118" s="10">
        <f t="shared" si="20"/>
        <v>100</v>
      </c>
      <c r="K118">
        <f t="shared" si="21"/>
        <v>0.39347097804973397</v>
      </c>
      <c r="AB118">
        <v>0.28166781509612543</v>
      </c>
      <c r="AC118">
        <v>1</v>
      </c>
      <c r="AD118">
        <v>0</v>
      </c>
      <c r="AE118">
        <f t="shared" si="25"/>
        <v>107</v>
      </c>
      <c r="AF118">
        <f t="shared" si="26"/>
        <v>12</v>
      </c>
      <c r="AG118">
        <f t="shared" si="22"/>
        <v>0.28666666666666663</v>
      </c>
      <c r="AH118">
        <f t="shared" si="23"/>
        <v>0.92</v>
      </c>
      <c r="AI118">
        <f t="shared" si="24"/>
        <v>6.1333333333332711E-3</v>
      </c>
    </row>
    <row r="119" spans="1:35">
      <c r="A119">
        <v>5.9880000000000003E-2</v>
      </c>
      <c r="B119" s="8">
        <v>0</v>
      </c>
      <c r="C119" s="9">
        <v>1</v>
      </c>
      <c r="D119" s="10">
        <f t="shared" si="14"/>
        <v>1</v>
      </c>
      <c r="E119">
        <f t="shared" si="15"/>
        <v>0</v>
      </c>
      <c r="F119">
        <f t="shared" si="16"/>
        <v>0.28543321003192074</v>
      </c>
      <c r="G119" s="8">
        <f t="shared" si="17"/>
        <v>0.28543321003192074</v>
      </c>
      <c r="H119" s="10">
        <f t="shared" si="18"/>
        <v>0.71456678996807921</v>
      </c>
      <c r="I119" s="8">
        <f t="shared" si="19"/>
        <v>-0.33607880806906543</v>
      </c>
      <c r="J119" s="10">
        <f t="shared" si="20"/>
        <v>100</v>
      </c>
      <c r="K119">
        <f t="shared" si="21"/>
        <v>0.39944930836300341</v>
      </c>
      <c r="AB119">
        <v>0.28236754424582694</v>
      </c>
      <c r="AC119">
        <v>1</v>
      </c>
      <c r="AD119">
        <v>0</v>
      </c>
      <c r="AE119">
        <f t="shared" si="25"/>
        <v>108</v>
      </c>
      <c r="AF119">
        <f t="shared" si="26"/>
        <v>12</v>
      </c>
      <c r="AG119">
        <f t="shared" si="22"/>
        <v>0.28000000000000003</v>
      </c>
      <c r="AH119">
        <f t="shared" si="23"/>
        <v>0.92</v>
      </c>
      <c r="AI119">
        <f t="shared" si="24"/>
        <v>6.1333333333333734E-3</v>
      </c>
    </row>
    <row r="120" spans="1:35">
      <c r="A120">
        <v>6.0150000000000002E-2</v>
      </c>
      <c r="B120" s="8">
        <v>0</v>
      </c>
      <c r="C120" s="9">
        <v>1</v>
      </c>
      <c r="D120" s="10">
        <f t="shared" si="14"/>
        <v>1</v>
      </c>
      <c r="E120">
        <f t="shared" si="15"/>
        <v>0</v>
      </c>
      <c r="F120">
        <f t="shared" si="16"/>
        <v>0.287166403290461</v>
      </c>
      <c r="G120" s="8">
        <f t="shared" si="17"/>
        <v>0.287166403290461</v>
      </c>
      <c r="H120" s="10">
        <f t="shared" si="18"/>
        <v>0.71283359670953894</v>
      </c>
      <c r="I120" s="8">
        <f t="shared" si="19"/>
        <v>-0.33850727050539198</v>
      </c>
      <c r="J120" s="10">
        <f t="shared" si="20"/>
        <v>100</v>
      </c>
      <c r="K120">
        <f t="shared" si="21"/>
        <v>0.40285194835937821</v>
      </c>
      <c r="AB120">
        <v>0.28543321003192074</v>
      </c>
      <c r="AC120">
        <v>1</v>
      </c>
      <c r="AD120">
        <v>0</v>
      </c>
      <c r="AE120">
        <f t="shared" si="25"/>
        <v>109</v>
      </c>
      <c r="AF120">
        <f t="shared" si="26"/>
        <v>12</v>
      </c>
      <c r="AG120">
        <f t="shared" si="22"/>
        <v>0.27333333333333332</v>
      </c>
      <c r="AH120">
        <f t="shared" si="23"/>
        <v>0.92</v>
      </c>
      <c r="AI120">
        <f t="shared" si="24"/>
        <v>6.1333333333332711E-3</v>
      </c>
    </row>
    <row r="121" spans="1:35">
      <c r="A121">
        <v>6.1539999999999997E-2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0.29618771121006371</v>
      </c>
      <c r="G121" s="8">
        <f t="shared" si="17"/>
        <v>0.29618771121006371</v>
      </c>
      <c r="H121" s="10">
        <f t="shared" si="18"/>
        <v>0.70381228878993629</v>
      </c>
      <c r="I121" s="8">
        <f t="shared" si="19"/>
        <v>-0.35124359361915847</v>
      </c>
      <c r="J121" s="10">
        <f t="shared" si="20"/>
        <v>100</v>
      </c>
      <c r="K121">
        <f t="shared" si="21"/>
        <v>0.42083338970863798</v>
      </c>
      <c r="AB121">
        <v>0.287166403290461</v>
      </c>
      <c r="AC121">
        <v>1</v>
      </c>
      <c r="AD121">
        <v>0</v>
      </c>
      <c r="AE121">
        <f t="shared" si="25"/>
        <v>110</v>
      </c>
      <c r="AF121">
        <f t="shared" si="26"/>
        <v>12</v>
      </c>
      <c r="AG121">
        <f t="shared" si="22"/>
        <v>0.26666666666666672</v>
      </c>
      <c r="AH121">
        <f t="shared" si="23"/>
        <v>0.92</v>
      </c>
      <c r="AI121">
        <f t="shared" si="24"/>
        <v>6.1333333333333734E-3</v>
      </c>
    </row>
    <row r="122" spans="1:35">
      <c r="A122">
        <v>6.1550000000000001E-2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0.29625320483849799</v>
      </c>
      <c r="G122" s="8">
        <f t="shared" si="17"/>
        <v>0.29625320483849799</v>
      </c>
      <c r="H122" s="10">
        <f t="shared" si="18"/>
        <v>0.70374679516150196</v>
      </c>
      <c r="I122" s="8">
        <f t="shared" si="19"/>
        <v>-0.35133665348318593</v>
      </c>
      <c r="J122" s="10">
        <f t="shared" si="20"/>
        <v>100</v>
      </c>
      <c r="K122">
        <f t="shared" si="21"/>
        <v>0.42096561842318758</v>
      </c>
      <c r="AB122">
        <v>0.29618771121006371</v>
      </c>
      <c r="AC122">
        <v>1</v>
      </c>
      <c r="AD122">
        <v>0</v>
      </c>
      <c r="AE122">
        <f t="shared" si="25"/>
        <v>111</v>
      </c>
      <c r="AF122">
        <f t="shared" si="26"/>
        <v>12</v>
      </c>
      <c r="AG122">
        <f t="shared" si="22"/>
        <v>0.26</v>
      </c>
      <c r="AH122">
        <f t="shared" si="23"/>
        <v>0.92</v>
      </c>
      <c r="AI122">
        <f t="shared" si="24"/>
        <v>6.1333333333333734E-3</v>
      </c>
    </row>
    <row r="123" spans="1:35">
      <c r="A123">
        <v>6.1809999999999997E-2</v>
      </c>
      <c r="B123" s="8">
        <v>0</v>
      </c>
      <c r="C123" s="9">
        <v>1</v>
      </c>
      <c r="D123" s="10">
        <f t="shared" si="14"/>
        <v>1</v>
      </c>
      <c r="E123">
        <f t="shared" si="15"/>
        <v>0</v>
      </c>
      <c r="F123">
        <f t="shared" si="16"/>
        <v>0.29795897748997224</v>
      </c>
      <c r="G123" s="8">
        <f t="shared" si="17"/>
        <v>0.29795897748997224</v>
      </c>
      <c r="H123" s="10">
        <f t="shared" si="18"/>
        <v>0.70204102251002776</v>
      </c>
      <c r="I123" s="8">
        <f t="shared" si="19"/>
        <v>-0.35376344003970778</v>
      </c>
      <c r="J123" s="10">
        <f t="shared" si="20"/>
        <v>100</v>
      </c>
      <c r="K123">
        <f t="shared" si="21"/>
        <v>0.42441818631149331</v>
      </c>
      <c r="AB123">
        <v>0.29625320483849799</v>
      </c>
      <c r="AC123">
        <v>1</v>
      </c>
      <c r="AD123">
        <v>0</v>
      </c>
      <c r="AE123">
        <f t="shared" si="25"/>
        <v>112</v>
      </c>
      <c r="AF123">
        <f t="shared" si="26"/>
        <v>12</v>
      </c>
      <c r="AG123">
        <f t="shared" si="22"/>
        <v>0.2533333333333333</v>
      </c>
      <c r="AH123">
        <f t="shared" si="23"/>
        <v>0.92</v>
      </c>
      <c r="AI123">
        <f t="shared" si="24"/>
        <v>6.1333333333332711E-3</v>
      </c>
    </row>
    <row r="124" spans="1:35">
      <c r="A124">
        <v>6.3869999999999996E-2</v>
      </c>
      <c r="B124" s="8">
        <v>0</v>
      </c>
      <c r="C124" s="9">
        <v>1</v>
      </c>
      <c r="D124" s="10">
        <f t="shared" si="14"/>
        <v>1</v>
      </c>
      <c r="E124">
        <f t="shared" si="15"/>
        <v>0</v>
      </c>
      <c r="F124">
        <f t="shared" si="16"/>
        <v>0.31167082639131322</v>
      </c>
      <c r="G124" s="8">
        <f t="shared" si="17"/>
        <v>0.31167082639131322</v>
      </c>
      <c r="H124" s="10">
        <f t="shared" si="18"/>
        <v>0.68832917360868673</v>
      </c>
      <c r="I124" s="8">
        <f t="shared" si="19"/>
        <v>-0.37348810545687966</v>
      </c>
      <c r="J124" s="10">
        <f t="shared" si="20"/>
        <v>100</v>
      </c>
      <c r="K124">
        <f t="shared" si="21"/>
        <v>0.45279328312836742</v>
      </c>
      <c r="AB124">
        <v>0.29795897748997224</v>
      </c>
      <c r="AC124">
        <v>1</v>
      </c>
      <c r="AD124">
        <v>0</v>
      </c>
      <c r="AE124">
        <f t="shared" si="25"/>
        <v>113</v>
      </c>
      <c r="AF124">
        <f t="shared" si="26"/>
        <v>12</v>
      </c>
      <c r="AG124">
        <f t="shared" si="22"/>
        <v>0.2466666666666667</v>
      </c>
      <c r="AH124">
        <f t="shared" si="23"/>
        <v>0.92</v>
      </c>
      <c r="AI124">
        <f t="shared" si="24"/>
        <v>6.1333333333333734E-3</v>
      </c>
    </row>
    <row r="125" spans="1:35">
      <c r="A125">
        <v>6.4759999999999998E-2</v>
      </c>
      <c r="B125" s="8">
        <v>0</v>
      </c>
      <c r="C125" s="9">
        <v>1</v>
      </c>
      <c r="D125" s="10">
        <f t="shared" si="14"/>
        <v>1</v>
      </c>
      <c r="E125">
        <f t="shared" si="15"/>
        <v>0</v>
      </c>
      <c r="F125">
        <f t="shared" si="16"/>
        <v>0.3177005049511829</v>
      </c>
      <c r="G125" s="8">
        <f t="shared" si="17"/>
        <v>0.3177005049511829</v>
      </c>
      <c r="H125" s="10">
        <f t="shared" si="18"/>
        <v>0.68229949504881704</v>
      </c>
      <c r="I125" s="8">
        <f t="shared" si="19"/>
        <v>-0.38228657523311704</v>
      </c>
      <c r="J125" s="10">
        <f t="shared" si="20"/>
        <v>100</v>
      </c>
      <c r="K125">
        <f t="shared" si="21"/>
        <v>0.46563203879910853</v>
      </c>
      <c r="AB125">
        <v>0.31167082639131322</v>
      </c>
      <c r="AC125">
        <v>1</v>
      </c>
      <c r="AD125">
        <v>0</v>
      </c>
      <c r="AE125">
        <f t="shared" si="25"/>
        <v>114</v>
      </c>
      <c r="AF125">
        <f t="shared" si="26"/>
        <v>12</v>
      </c>
      <c r="AG125">
        <f t="shared" si="22"/>
        <v>0.24</v>
      </c>
      <c r="AH125">
        <f t="shared" si="23"/>
        <v>0.92</v>
      </c>
      <c r="AI125">
        <f t="shared" si="24"/>
        <v>6.1333333333333734E-3</v>
      </c>
    </row>
    <row r="126" spans="1:35">
      <c r="A126">
        <v>6.5049999999999997E-2</v>
      </c>
      <c r="B126" s="8">
        <v>0</v>
      </c>
      <c r="C126" s="9">
        <v>1</v>
      </c>
      <c r="D126" s="10">
        <f t="shared" si="14"/>
        <v>1</v>
      </c>
      <c r="E126">
        <f t="shared" si="15"/>
        <v>0</v>
      </c>
      <c r="F126">
        <f t="shared" si="16"/>
        <v>0.31967864578417932</v>
      </c>
      <c r="G126" s="8">
        <f t="shared" si="17"/>
        <v>0.31967864578417932</v>
      </c>
      <c r="H126" s="10">
        <f t="shared" si="18"/>
        <v>0.68032135421582063</v>
      </c>
      <c r="I126" s="8">
        <f t="shared" si="19"/>
        <v>-0.3851900127134687</v>
      </c>
      <c r="J126" s="10">
        <f t="shared" si="20"/>
        <v>100</v>
      </c>
      <c r="K126">
        <f t="shared" si="21"/>
        <v>0.46989359337788272</v>
      </c>
      <c r="AB126">
        <v>0.3177005049511829</v>
      </c>
      <c r="AC126">
        <v>1</v>
      </c>
      <c r="AD126">
        <v>0</v>
      </c>
      <c r="AE126">
        <f t="shared" si="25"/>
        <v>115</v>
      </c>
      <c r="AF126">
        <f t="shared" si="26"/>
        <v>12</v>
      </c>
      <c r="AG126">
        <f t="shared" si="22"/>
        <v>0.23333333333333328</v>
      </c>
      <c r="AH126">
        <f t="shared" si="23"/>
        <v>0.92</v>
      </c>
      <c r="AI126">
        <f t="shared" si="24"/>
        <v>6.1333333333332711E-3</v>
      </c>
    </row>
    <row r="127" spans="1:35">
      <c r="A127">
        <v>6.5740000000000007E-2</v>
      </c>
      <c r="B127" s="8">
        <v>0</v>
      </c>
      <c r="C127" s="9">
        <v>1</v>
      </c>
      <c r="D127" s="10">
        <f t="shared" si="14"/>
        <v>1</v>
      </c>
      <c r="E127">
        <f t="shared" si="15"/>
        <v>0</v>
      </c>
      <c r="F127">
        <f t="shared" si="16"/>
        <v>0.32441133527282456</v>
      </c>
      <c r="G127" s="8">
        <f t="shared" si="17"/>
        <v>0.32441133527282456</v>
      </c>
      <c r="H127" s="10">
        <f t="shared" si="18"/>
        <v>0.67558866472717538</v>
      </c>
      <c r="I127" s="8">
        <f t="shared" si="19"/>
        <v>-0.3921708722721714</v>
      </c>
      <c r="J127" s="10">
        <f t="shared" si="20"/>
        <v>100</v>
      </c>
      <c r="K127">
        <f t="shared" si="21"/>
        <v>0.48019061332805579</v>
      </c>
      <c r="AB127">
        <v>0.31967864578417932</v>
      </c>
      <c r="AC127">
        <v>1</v>
      </c>
      <c r="AD127">
        <v>0</v>
      </c>
      <c r="AE127">
        <f t="shared" si="25"/>
        <v>116</v>
      </c>
      <c r="AF127">
        <f t="shared" si="26"/>
        <v>12</v>
      </c>
      <c r="AG127">
        <f t="shared" si="22"/>
        <v>0.22666666666666668</v>
      </c>
      <c r="AH127">
        <f t="shared" si="23"/>
        <v>0.92</v>
      </c>
      <c r="AI127">
        <f t="shared" si="24"/>
        <v>6.1333333333333734E-3</v>
      </c>
    </row>
    <row r="128" spans="1:35">
      <c r="A128">
        <v>6.5920000000000006E-2</v>
      </c>
      <c r="B128" s="8">
        <v>0</v>
      </c>
      <c r="C128" s="9">
        <v>1</v>
      </c>
      <c r="D128" s="10">
        <f t="shared" si="14"/>
        <v>1</v>
      </c>
      <c r="E128">
        <f t="shared" si="15"/>
        <v>0</v>
      </c>
      <c r="F128">
        <f t="shared" si="16"/>
        <v>0.32565192597772535</v>
      </c>
      <c r="G128" s="8">
        <f t="shared" si="17"/>
        <v>0.32565192597772535</v>
      </c>
      <c r="H128" s="10">
        <f t="shared" si="18"/>
        <v>0.6743480740222747</v>
      </c>
      <c r="I128" s="8">
        <f t="shared" si="19"/>
        <v>-0.39400887107395371</v>
      </c>
      <c r="J128" s="10">
        <f t="shared" si="20"/>
        <v>100</v>
      </c>
      <c r="K128">
        <f t="shared" si="21"/>
        <v>0.4829137036535357</v>
      </c>
      <c r="AB128">
        <v>0.32441133527282456</v>
      </c>
      <c r="AC128">
        <v>1</v>
      </c>
      <c r="AD128">
        <v>0</v>
      </c>
      <c r="AE128">
        <f t="shared" si="25"/>
        <v>117</v>
      </c>
      <c r="AF128">
        <f t="shared" si="26"/>
        <v>12</v>
      </c>
      <c r="AG128">
        <f t="shared" si="22"/>
        <v>0.21999999999999997</v>
      </c>
      <c r="AH128">
        <f t="shared" si="23"/>
        <v>0.92</v>
      </c>
      <c r="AI128">
        <f t="shared" si="24"/>
        <v>6.1333333333332711E-3</v>
      </c>
    </row>
    <row r="129" spans="1:35">
      <c r="A129">
        <v>6.5930000000000002E-2</v>
      </c>
      <c r="B129" s="8">
        <v>1</v>
      </c>
      <c r="C129" s="9">
        <v>0</v>
      </c>
      <c r="D129" s="10">
        <f t="shared" si="14"/>
        <v>1</v>
      </c>
      <c r="E129">
        <f t="shared" si="15"/>
        <v>1</v>
      </c>
      <c r="F129">
        <f t="shared" si="16"/>
        <v>0.32572091959617588</v>
      </c>
      <c r="G129" s="8">
        <f t="shared" si="17"/>
        <v>0.32572091959617588</v>
      </c>
      <c r="H129" s="10">
        <f t="shared" si="18"/>
        <v>0.67427908040382412</v>
      </c>
      <c r="I129" s="8">
        <f t="shared" si="19"/>
        <v>-1.1217143391151303</v>
      </c>
      <c r="J129" s="10">
        <f t="shared" si="20"/>
        <v>0</v>
      </c>
      <c r="K129">
        <f t="shared" si="21"/>
        <v>2.0701129090504402</v>
      </c>
      <c r="AB129">
        <v>0.32565192597772535</v>
      </c>
      <c r="AC129">
        <v>1</v>
      </c>
      <c r="AD129">
        <v>0</v>
      </c>
      <c r="AE129">
        <f t="shared" si="25"/>
        <v>118</v>
      </c>
      <c r="AF129">
        <f t="shared" si="26"/>
        <v>12</v>
      </c>
      <c r="AG129">
        <f t="shared" si="22"/>
        <v>0.21333333333333337</v>
      </c>
      <c r="AH129">
        <f t="shared" si="23"/>
        <v>0.92</v>
      </c>
      <c r="AI129">
        <f t="shared" si="24"/>
        <v>0</v>
      </c>
    </row>
    <row r="130" spans="1:35">
      <c r="A130">
        <v>6.6360000000000002E-2</v>
      </c>
      <c r="B130" s="8">
        <v>0</v>
      </c>
      <c r="C130" s="9">
        <v>1</v>
      </c>
      <c r="D130" s="10">
        <f t="shared" si="14"/>
        <v>1</v>
      </c>
      <c r="E130">
        <f t="shared" si="15"/>
        <v>0</v>
      </c>
      <c r="F130">
        <f t="shared" si="16"/>
        <v>0.32869476373114526</v>
      </c>
      <c r="G130" s="8">
        <f t="shared" si="17"/>
        <v>0.32869476373114526</v>
      </c>
      <c r="H130" s="10">
        <f t="shared" si="18"/>
        <v>0.67130523626885474</v>
      </c>
      <c r="I130" s="8">
        <f t="shared" si="19"/>
        <v>-0.3985313478759045</v>
      </c>
      <c r="J130" s="10">
        <f t="shared" si="20"/>
        <v>100</v>
      </c>
      <c r="K130">
        <f t="shared" si="21"/>
        <v>0.48963533423044014</v>
      </c>
      <c r="AB130">
        <v>0.32572091959617588</v>
      </c>
      <c r="AC130">
        <v>0</v>
      </c>
      <c r="AD130">
        <v>1</v>
      </c>
      <c r="AE130">
        <f t="shared" si="25"/>
        <v>118</v>
      </c>
      <c r="AF130">
        <f t="shared" si="26"/>
        <v>13</v>
      </c>
      <c r="AG130">
        <f t="shared" si="22"/>
        <v>0.21333333333333337</v>
      </c>
      <c r="AH130">
        <f t="shared" si="23"/>
        <v>0.91333333333333333</v>
      </c>
      <c r="AI130">
        <f t="shared" si="24"/>
        <v>6.0888888888889284E-3</v>
      </c>
    </row>
    <row r="131" spans="1:35">
      <c r="A131">
        <v>6.6640000000000005E-2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0.33063864767210938</v>
      </c>
      <c r="G131" s="8">
        <f t="shared" si="17"/>
        <v>0.33063864767210938</v>
      </c>
      <c r="H131" s="10">
        <f t="shared" si="18"/>
        <v>0.66936135232789062</v>
      </c>
      <c r="I131" s="8">
        <f t="shared" si="19"/>
        <v>-0.40143122666713077</v>
      </c>
      <c r="J131" s="10">
        <f t="shared" si="20"/>
        <v>100</v>
      </c>
      <c r="K131">
        <f t="shared" si="21"/>
        <v>0.49396136559456461</v>
      </c>
      <c r="AB131">
        <v>0.32869476373114526</v>
      </c>
      <c r="AC131">
        <v>1</v>
      </c>
      <c r="AD131">
        <v>0</v>
      </c>
      <c r="AE131">
        <f t="shared" si="25"/>
        <v>119</v>
      </c>
      <c r="AF131">
        <f t="shared" si="26"/>
        <v>13</v>
      </c>
      <c r="AG131">
        <f t="shared" si="22"/>
        <v>0.20666666666666667</v>
      </c>
      <c r="AH131">
        <f t="shared" si="23"/>
        <v>0.91333333333333333</v>
      </c>
      <c r="AI131">
        <f t="shared" si="24"/>
        <v>6.0888888888889284E-3</v>
      </c>
    </row>
    <row r="132" spans="1:35">
      <c r="A132">
        <v>6.8430000000000005E-2</v>
      </c>
      <c r="B132" s="8">
        <v>0</v>
      </c>
      <c r="C132" s="9">
        <v>1</v>
      </c>
      <c r="D132" s="10">
        <f t="shared" si="14"/>
        <v>1</v>
      </c>
      <c r="E132">
        <f t="shared" si="15"/>
        <v>0</v>
      </c>
      <c r="F132">
        <f t="shared" si="16"/>
        <v>0.34320054149709017</v>
      </c>
      <c r="G132" s="8">
        <f t="shared" si="17"/>
        <v>0.34320054149709017</v>
      </c>
      <c r="H132" s="10">
        <f t="shared" si="18"/>
        <v>0.65679945850290977</v>
      </c>
      <c r="I132" s="8">
        <f t="shared" si="19"/>
        <v>-0.42037654529171614</v>
      </c>
      <c r="J132" s="10">
        <f t="shared" si="20"/>
        <v>100</v>
      </c>
      <c r="K132">
        <f t="shared" si="21"/>
        <v>0.5225347509868109</v>
      </c>
      <c r="AB132">
        <v>0.33063864767210938</v>
      </c>
      <c r="AC132">
        <v>1</v>
      </c>
      <c r="AD132">
        <v>0</v>
      </c>
      <c r="AE132">
        <f t="shared" si="25"/>
        <v>120</v>
      </c>
      <c r="AF132">
        <f t="shared" si="26"/>
        <v>13</v>
      </c>
      <c r="AG132">
        <f t="shared" si="22"/>
        <v>0.19999999999999996</v>
      </c>
      <c r="AH132">
        <f t="shared" si="23"/>
        <v>0.91333333333333333</v>
      </c>
      <c r="AI132">
        <f t="shared" si="24"/>
        <v>6.0888888888888269E-3</v>
      </c>
    </row>
    <row r="133" spans="1:35">
      <c r="A133">
        <v>6.8769999999999998E-2</v>
      </c>
      <c r="B133" s="8">
        <v>0</v>
      </c>
      <c r="C133" s="9">
        <v>1</v>
      </c>
      <c r="D133" s="10">
        <f t="shared" ref="D133:D196" si="27">B133+C133</f>
        <v>1</v>
      </c>
      <c r="E133">
        <f t="shared" ref="E133:E196" si="28">IF(D133=0,"",B133/D133)</f>
        <v>0</v>
      </c>
      <c r="F133">
        <f t="shared" ref="F133:F196" si="29">1/(1+EXP(-$M$5-$M$6*A133))</f>
        <v>0.34561228366281271</v>
      </c>
      <c r="G133" s="8">
        <f t="shared" ref="G133:G196" si="30">D133*F133</f>
        <v>0.34561228366281271</v>
      </c>
      <c r="H133" s="10">
        <f t="shared" ref="H133:H196" si="31">D133-G133</f>
        <v>0.65438771633718729</v>
      </c>
      <c r="I133" s="8">
        <f t="shared" ref="I133:I196" si="32">IFERROR(D133*(E133*LN(F133)+(1-E133)*LN(1-F133)),0)</f>
        <v>-0.42405526474815619</v>
      </c>
      <c r="J133" s="10">
        <f t="shared" ref="J133:J196" si="33">100*IF(F133&gt;=$X$10,B133/D133,C133/D133)</f>
        <v>100</v>
      </c>
      <c r="K133">
        <f t="shared" ref="K133:K196" si="34">IFERROR((B133-G133)^2/G133+(C133-H133)^2/H133,0)</f>
        <v>0.5281460440567447</v>
      </c>
      <c r="AB133">
        <v>0.34320054149709017</v>
      </c>
      <c r="AC133">
        <v>1</v>
      </c>
      <c r="AD133">
        <v>0</v>
      </c>
      <c r="AE133">
        <f t="shared" si="25"/>
        <v>121</v>
      </c>
      <c r="AF133">
        <f t="shared" si="26"/>
        <v>13</v>
      </c>
      <c r="AG133">
        <f t="shared" ref="AG133:AG196" si="35">1-AE133/AE$295</f>
        <v>0.19333333333333336</v>
      </c>
      <c r="AH133">
        <f t="shared" ref="AH133:AH196" si="36">1-AF133/AF$295</f>
        <v>0.91333333333333333</v>
      </c>
      <c r="AI133">
        <f t="shared" ref="AI133:AI196" si="37">(AG133-AG134)*AH133</f>
        <v>6.0888888888889284E-3</v>
      </c>
    </row>
    <row r="134" spans="1:35">
      <c r="A134">
        <v>6.9500000000000006E-2</v>
      </c>
      <c r="B134" s="8">
        <v>1</v>
      </c>
      <c r="C134" s="9">
        <v>0</v>
      </c>
      <c r="D134" s="10">
        <f t="shared" si="27"/>
        <v>1</v>
      </c>
      <c r="E134">
        <f t="shared" si="28"/>
        <v>1</v>
      </c>
      <c r="F134">
        <f t="shared" si="29"/>
        <v>0.35081722507632812</v>
      </c>
      <c r="G134" s="8">
        <f t="shared" si="30"/>
        <v>0.35081722507632812</v>
      </c>
      <c r="H134" s="10">
        <f t="shared" si="31"/>
        <v>0.64918277492367182</v>
      </c>
      <c r="I134" s="8">
        <f t="shared" si="32"/>
        <v>-1.0474899174195516</v>
      </c>
      <c r="J134" s="10">
        <f t="shared" si="33"/>
        <v>0</v>
      </c>
      <c r="K134">
        <f t="shared" si="34"/>
        <v>1.8504871725794751</v>
      </c>
      <c r="AB134">
        <v>0.34561228366281271</v>
      </c>
      <c r="AC134">
        <v>1</v>
      </c>
      <c r="AD134">
        <v>0</v>
      </c>
      <c r="AE134">
        <f t="shared" ref="AE134:AE197" si="38">AE133+AC134</f>
        <v>122</v>
      </c>
      <c r="AF134">
        <f t="shared" ref="AF134:AF197" si="39">AF133+AD134</f>
        <v>13</v>
      </c>
      <c r="AG134">
        <f t="shared" si="35"/>
        <v>0.18666666666666665</v>
      </c>
      <c r="AH134">
        <f t="shared" si="36"/>
        <v>0.91333333333333333</v>
      </c>
      <c r="AI134">
        <f t="shared" si="37"/>
        <v>0</v>
      </c>
    </row>
    <row r="135" spans="1:35">
      <c r="A135">
        <v>7.0699999999999999E-2</v>
      </c>
      <c r="B135" s="8">
        <v>0</v>
      </c>
      <c r="C135" s="9">
        <v>1</v>
      </c>
      <c r="D135" s="10">
        <f t="shared" si="27"/>
        <v>1</v>
      </c>
      <c r="E135">
        <f t="shared" si="28"/>
        <v>0</v>
      </c>
      <c r="F135">
        <f t="shared" si="29"/>
        <v>0.35945047203350455</v>
      </c>
      <c r="G135" s="8">
        <f t="shared" si="30"/>
        <v>0.35945047203350455</v>
      </c>
      <c r="H135" s="10">
        <f t="shared" si="31"/>
        <v>0.64054952796649545</v>
      </c>
      <c r="I135" s="8">
        <f t="shared" si="32"/>
        <v>-0.44542883359902691</v>
      </c>
      <c r="J135" s="10">
        <f t="shared" si="33"/>
        <v>100</v>
      </c>
      <c r="K135">
        <f t="shared" si="34"/>
        <v>0.56115952996581697</v>
      </c>
      <c r="AB135">
        <v>0.35081722507632812</v>
      </c>
      <c r="AC135">
        <v>0</v>
      </c>
      <c r="AD135">
        <v>1</v>
      </c>
      <c r="AE135">
        <f t="shared" si="38"/>
        <v>122</v>
      </c>
      <c r="AF135">
        <f t="shared" si="39"/>
        <v>14</v>
      </c>
      <c r="AG135">
        <f t="shared" si="35"/>
        <v>0.18666666666666665</v>
      </c>
      <c r="AH135">
        <f t="shared" si="36"/>
        <v>0.90666666666666662</v>
      </c>
      <c r="AI135">
        <f t="shared" si="37"/>
        <v>6.0444444444443827E-3</v>
      </c>
    </row>
    <row r="136" spans="1:35">
      <c r="A136">
        <v>7.1349999999999997E-2</v>
      </c>
      <c r="B136" s="8">
        <v>0</v>
      </c>
      <c r="C136" s="9">
        <v>1</v>
      </c>
      <c r="D136" s="10">
        <f t="shared" si="27"/>
        <v>1</v>
      </c>
      <c r="E136">
        <f t="shared" si="28"/>
        <v>0</v>
      </c>
      <c r="F136">
        <f t="shared" si="29"/>
        <v>0.36416551443375972</v>
      </c>
      <c r="G136" s="8">
        <f t="shared" si="30"/>
        <v>0.36416551443375972</v>
      </c>
      <c r="H136" s="10">
        <f t="shared" si="31"/>
        <v>0.63583448556624034</v>
      </c>
      <c r="I136" s="8">
        <f t="shared" si="32"/>
        <v>-0.45281699233143075</v>
      </c>
      <c r="J136" s="10">
        <f t="shared" si="33"/>
        <v>100</v>
      </c>
      <c r="K136">
        <f t="shared" si="34"/>
        <v>0.57273633736530227</v>
      </c>
      <c r="AB136">
        <v>0.35945047203350455</v>
      </c>
      <c r="AC136">
        <v>1</v>
      </c>
      <c r="AD136">
        <v>0</v>
      </c>
      <c r="AE136">
        <f t="shared" si="38"/>
        <v>123</v>
      </c>
      <c r="AF136">
        <f t="shared" si="39"/>
        <v>14</v>
      </c>
      <c r="AG136">
        <f t="shared" si="35"/>
        <v>0.18000000000000005</v>
      </c>
      <c r="AH136">
        <f t="shared" si="36"/>
        <v>0.90666666666666662</v>
      </c>
      <c r="AI136">
        <f t="shared" si="37"/>
        <v>6.0444444444444833E-3</v>
      </c>
    </row>
    <row r="137" spans="1:35">
      <c r="A137">
        <v>7.2929999999999995E-2</v>
      </c>
      <c r="B137" s="8">
        <v>1</v>
      </c>
      <c r="C137" s="9">
        <v>0</v>
      </c>
      <c r="D137" s="10">
        <f t="shared" si="27"/>
        <v>1</v>
      </c>
      <c r="E137">
        <f t="shared" si="28"/>
        <v>1</v>
      </c>
      <c r="F137">
        <f t="shared" si="29"/>
        <v>0.37573451095192423</v>
      </c>
      <c r="G137" s="8">
        <f t="shared" si="30"/>
        <v>0.37573451095192423</v>
      </c>
      <c r="H137" s="10">
        <f t="shared" si="31"/>
        <v>0.62426548904807577</v>
      </c>
      <c r="I137" s="8">
        <f t="shared" si="32"/>
        <v>-0.97887247288352253</v>
      </c>
      <c r="J137" s="10">
        <f t="shared" si="33"/>
        <v>0</v>
      </c>
      <c r="K137">
        <f t="shared" si="34"/>
        <v>1.661453688314384</v>
      </c>
      <c r="AB137">
        <v>0.36416551443375972</v>
      </c>
      <c r="AC137">
        <v>1</v>
      </c>
      <c r="AD137">
        <v>0</v>
      </c>
      <c r="AE137">
        <f t="shared" si="38"/>
        <v>124</v>
      </c>
      <c r="AF137">
        <f t="shared" si="39"/>
        <v>14</v>
      </c>
      <c r="AG137">
        <f t="shared" si="35"/>
        <v>0.17333333333333334</v>
      </c>
      <c r="AH137">
        <f t="shared" si="36"/>
        <v>0.90666666666666662</v>
      </c>
      <c r="AI137">
        <f t="shared" si="37"/>
        <v>0</v>
      </c>
    </row>
    <row r="138" spans="1:35">
      <c r="A138">
        <v>7.3950000000000002E-2</v>
      </c>
      <c r="B138" s="8">
        <v>1</v>
      </c>
      <c r="C138" s="9">
        <v>0</v>
      </c>
      <c r="D138" s="10">
        <f t="shared" si="27"/>
        <v>1</v>
      </c>
      <c r="E138">
        <f t="shared" si="28"/>
        <v>1</v>
      </c>
      <c r="F138">
        <f t="shared" si="29"/>
        <v>0.38328010510450383</v>
      </c>
      <c r="G138" s="8">
        <f t="shared" si="30"/>
        <v>0.38328010510450383</v>
      </c>
      <c r="H138" s="10">
        <f t="shared" si="31"/>
        <v>0.61671989489549617</v>
      </c>
      <c r="I138" s="8">
        <f t="shared" si="32"/>
        <v>-0.95898921218349287</v>
      </c>
      <c r="J138" s="10">
        <f t="shared" si="33"/>
        <v>0</v>
      </c>
      <c r="K138">
        <f t="shared" si="34"/>
        <v>1.6090579361726678</v>
      </c>
      <c r="AB138">
        <v>0.37573451095192423</v>
      </c>
      <c r="AC138">
        <v>0</v>
      </c>
      <c r="AD138">
        <v>1</v>
      </c>
      <c r="AE138">
        <f t="shared" si="38"/>
        <v>124</v>
      </c>
      <c r="AF138">
        <f t="shared" si="39"/>
        <v>15</v>
      </c>
      <c r="AG138">
        <f t="shared" si="35"/>
        <v>0.17333333333333334</v>
      </c>
      <c r="AH138">
        <f t="shared" si="36"/>
        <v>0.9</v>
      </c>
      <c r="AI138">
        <f t="shared" si="37"/>
        <v>0</v>
      </c>
    </row>
    <row r="139" spans="1:35">
      <c r="A139">
        <v>7.5499999999999998E-2</v>
      </c>
      <c r="B139" s="8">
        <v>1</v>
      </c>
      <c r="C139" s="9">
        <v>0</v>
      </c>
      <c r="D139" s="10">
        <f t="shared" si="27"/>
        <v>1</v>
      </c>
      <c r="E139">
        <f t="shared" si="28"/>
        <v>1</v>
      </c>
      <c r="F139">
        <f t="shared" si="29"/>
        <v>0.39485381003988101</v>
      </c>
      <c r="G139" s="8">
        <f t="shared" si="30"/>
        <v>0.39485381003988101</v>
      </c>
      <c r="H139" s="10">
        <f t="shared" si="31"/>
        <v>0.60514618996011893</v>
      </c>
      <c r="I139" s="8">
        <f t="shared" si="32"/>
        <v>-0.92923968375021238</v>
      </c>
      <c r="J139" s="10">
        <f t="shared" si="33"/>
        <v>0</v>
      </c>
      <c r="K139">
        <f t="shared" si="34"/>
        <v>1.5325828814947942</v>
      </c>
      <c r="AB139">
        <v>0.38328010510450383</v>
      </c>
      <c r="AC139">
        <v>0</v>
      </c>
      <c r="AD139">
        <v>1</v>
      </c>
      <c r="AE139">
        <f t="shared" si="38"/>
        <v>124</v>
      </c>
      <c r="AF139">
        <f t="shared" si="39"/>
        <v>16</v>
      </c>
      <c r="AG139">
        <f t="shared" si="35"/>
        <v>0.17333333333333334</v>
      </c>
      <c r="AH139">
        <f t="shared" si="36"/>
        <v>0.89333333333333331</v>
      </c>
      <c r="AI139">
        <f t="shared" si="37"/>
        <v>0</v>
      </c>
    </row>
    <row r="140" spans="1:35">
      <c r="A140">
        <v>7.7890000000000001E-2</v>
      </c>
      <c r="B140" s="8">
        <v>1</v>
      </c>
      <c r="C140" s="9">
        <v>0</v>
      </c>
      <c r="D140" s="10">
        <f t="shared" si="27"/>
        <v>1</v>
      </c>
      <c r="E140">
        <f t="shared" si="28"/>
        <v>1</v>
      </c>
      <c r="F140">
        <f t="shared" si="29"/>
        <v>0.4129288211500588</v>
      </c>
      <c r="G140" s="8">
        <f t="shared" si="30"/>
        <v>0.4129288211500588</v>
      </c>
      <c r="H140" s="10">
        <f t="shared" si="31"/>
        <v>0.5870711788499412</v>
      </c>
      <c r="I140" s="8">
        <f t="shared" si="32"/>
        <v>-0.88448004675799763</v>
      </c>
      <c r="J140" s="10">
        <f t="shared" si="33"/>
        <v>0</v>
      </c>
      <c r="K140">
        <f t="shared" si="34"/>
        <v>1.4217248803676963</v>
      </c>
      <c r="AB140">
        <v>0.39485381003988101</v>
      </c>
      <c r="AC140">
        <v>0</v>
      </c>
      <c r="AD140">
        <v>1</v>
      </c>
      <c r="AE140">
        <f t="shared" si="38"/>
        <v>124</v>
      </c>
      <c r="AF140">
        <f t="shared" si="39"/>
        <v>17</v>
      </c>
      <c r="AG140">
        <f t="shared" si="35"/>
        <v>0.17333333333333334</v>
      </c>
      <c r="AH140">
        <f t="shared" si="36"/>
        <v>0.88666666666666671</v>
      </c>
      <c r="AI140">
        <f t="shared" si="37"/>
        <v>0</v>
      </c>
    </row>
    <row r="141" spans="1:35">
      <c r="A141">
        <v>7.8600000000000003E-2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0.4183463085545629</v>
      </c>
      <c r="G141" s="8">
        <f t="shared" si="30"/>
        <v>0.4183463085545629</v>
      </c>
      <c r="H141" s="10">
        <f t="shared" si="31"/>
        <v>0.5816536914454371</v>
      </c>
      <c r="I141" s="8">
        <f t="shared" si="32"/>
        <v>-0.54188004023311864</v>
      </c>
      <c r="J141" s="10">
        <f t="shared" si="33"/>
        <v>100</v>
      </c>
      <c r="K141">
        <f t="shared" si="34"/>
        <v>0.71923605868459695</v>
      </c>
      <c r="AB141">
        <v>0.4129288211500588</v>
      </c>
      <c r="AC141">
        <v>0</v>
      </c>
      <c r="AD141">
        <v>1</v>
      </c>
      <c r="AE141">
        <f t="shared" si="38"/>
        <v>124</v>
      </c>
      <c r="AF141">
        <f t="shared" si="39"/>
        <v>18</v>
      </c>
      <c r="AG141">
        <f t="shared" si="35"/>
        <v>0.17333333333333334</v>
      </c>
      <c r="AH141">
        <f t="shared" si="36"/>
        <v>0.88</v>
      </c>
      <c r="AI141">
        <f t="shared" si="37"/>
        <v>5.8666666666667049E-3</v>
      </c>
    </row>
    <row r="142" spans="1:35">
      <c r="A142">
        <v>8.0049999999999996E-2</v>
      </c>
      <c r="B142" s="8">
        <v>0</v>
      </c>
      <c r="C142" s="9">
        <v>1</v>
      </c>
      <c r="D142" s="10">
        <f t="shared" si="27"/>
        <v>1</v>
      </c>
      <c r="E142">
        <f t="shared" si="28"/>
        <v>0</v>
      </c>
      <c r="F142">
        <f t="shared" si="29"/>
        <v>0.42947025327869931</v>
      </c>
      <c r="G142" s="8">
        <f t="shared" si="30"/>
        <v>0.42947025327869931</v>
      </c>
      <c r="H142" s="10">
        <f t="shared" si="31"/>
        <v>0.57052974672130063</v>
      </c>
      <c r="I142" s="8">
        <f t="shared" si="32"/>
        <v>-0.56118996954712619</v>
      </c>
      <c r="J142" s="10">
        <f t="shared" si="33"/>
        <v>100</v>
      </c>
      <c r="K142">
        <f t="shared" si="34"/>
        <v>0.7527569872504688</v>
      </c>
      <c r="AB142">
        <v>0.4183463085545629</v>
      </c>
      <c r="AC142">
        <v>1</v>
      </c>
      <c r="AD142">
        <v>0</v>
      </c>
      <c r="AE142">
        <f t="shared" si="38"/>
        <v>125</v>
      </c>
      <c r="AF142">
        <f t="shared" si="39"/>
        <v>18</v>
      </c>
      <c r="AG142">
        <f t="shared" si="35"/>
        <v>0.16666666666666663</v>
      </c>
      <c r="AH142">
        <f t="shared" si="36"/>
        <v>0.88</v>
      </c>
      <c r="AI142">
        <f t="shared" si="37"/>
        <v>5.8666666666666069E-3</v>
      </c>
    </row>
    <row r="143" spans="1:35">
      <c r="A143">
        <v>8.0199999999999994E-2</v>
      </c>
      <c r="B143" s="8">
        <v>1</v>
      </c>
      <c r="C143" s="9">
        <v>0</v>
      </c>
      <c r="D143" s="10">
        <f t="shared" si="27"/>
        <v>1</v>
      </c>
      <c r="E143">
        <f t="shared" si="28"/>
        <v>1</v>
      </c>
      <c r="F143">
        <f t="shared" si="29"/>
        <v>0.43062528408800976</v>
      </c>
      <c r="G143" s="8">
        <f t="shared" si="30"/>
        <v>0.43062528408800976</v>
      </c>
      <c r="H143" s="10">
        <f t="shared" si="31"/>
        <v>0.56937471591199018</v>
      </c>
      <c r="I143" s="8">
        <f t="shared" si="32"/>
        <v>-0.84251697750352361</v>
      </c>
      <c r="J143" s="10">
        <f t="shared" si="33"/>
        <v>0</v>
      </c>
      <c r="K143">
        <f t="shared" si="34"/>
        <v>1.3222045638073199</v>
      </c>
      <c r="AB143">
        <v>0.42947025327869931</v>
      </c>
      <c r="AC143">
        <v>1</v>
      </c>
      <c r="AD143">
        <v>0</v>
      </c>
      <c r="AE143">
        <f t="shared" si="38"/>
        <v>126</v>
      </c>
      <c r="AF143">
        <f t="shared" si="39"/>
        <v>18</v>
      </c>
      <c r="AG143">
        <f t="shared" si="35"/>
        <v>0.16000000000000003</v>
      </c>
      <c r="AH143">
        <f t="shared" si="36"/>
        <v>0.88</v>
      </c>
      <c r="AI143">
        <f t="shared" si="37"/>
        <v>0</v>
      </c>
    </row>
    <row r="144" spans="1:35">
      <c r="A144">
        <v>8.0920000000000006E-2</v>
      </c>
      <c r="B144" s="8">
        <v>0</v>
      </c>
      <c r="C144" s="9">
        <v>1</v>
      </c>
      <c r="D144" s="10">
        <f t="shared" si="27"/>
        <v>1</v>
      </c>
      <c r="E144">
        <f t="shared" si="28"/>
        <v>0</v>
      </c>
      <c r="F144">
        <f t="shared" si="29"/>
        <v>0.43617973399824056</v>
      </c>
      <c r="G144" s="8">
        <f t="shared" si="30"/>
        <v>0.43617973399824056</v>
      </c>
      <c r="H144" s="10">
        <f t="shared" si="31"/>
        <v>0.5638202660017595</v>
      </c>
      <c r="I144" s="8">
        <f t="shared" si="32"/>
        <v>-0.57301975557432472</v>
      </c>
      <c r="J144" s="10">
        <f t="shared" si="33"/>
        <v>100</v>
      </c>
      <c r="K144">
        <f t="shared" si="34"/>
        <v>0.77361485618695258</v>
      </c>
      <c r="AB144">
        <v>0.43062528408800976</v>
      </c>
      <c r="AC144">
        <v>0</v>
      </c>
      <c r="AD144">
        <v>1</v>
      </c>
      <c r="AE144">
        <f t="shared" si="38"/>
        <v>126</v>
      </c>
      <c r="AF144">
        <f t="shared" si="39"/>
        <v>19</v>
      </c>
      <c r="AG144">
        <f t="shared" si="35"/>
        <v>0.16000000000000003</v>
      </c>
      <c r="AH144">
        <f t="shared" si="36"/>
        <v>0.87333333333333329</v>
      </c>
      <c r="AI144">
        <f t="shared" si="37"/>
        <v>5.8222222222222599E-3</v>
      </c>
    </row>
    <row r="145" spans="1:35">
      <c r="A145">
        <v>8.1689999999999999E-2</v>
      </c>
      <c r="B145" s="8">
        <v>1</v>
      </c>
      <c r="C145" s="9">
        <v>0</v>
      </c>
      <c r="D145" s="10">
        <f t="shared" si="27"/>
        <v>1</v>
      </c>
      <c r="E145">
        <f t="shared" si="28"/>
        <v>1</v>
      </c>
      <c r="F145">
        <f t="shared" si="29"/>
        <v>0.44213764535032113</v>
      </c>
      <c r="G145" s="8">
        <f t="shared" si="30"/>
        <v>0.44213764535032113</v>
      </c>
      <c r="H145" s="10">
        <f t="shared" si="31"/>
        <v>0.55786235464967882</v>
      </c>
      <c r="I145" s="8">
        <f t="shared" si="32"/>
        <v>-0.81613403056423828</v>
      </c>
      <c r="J145" s="10">
        <f t="shared" si="33"/>
        <v>0</v>
      </c>
      <c r="K145">
        <f t="shared" si="34"/>
        <v>1.2617390998399718</v>
      </c>
      <c r="AB145">
        <v>0.43617973399824056</v>
      </c>
      <c r="AC145">
        <v>1</v>
      </c>
      <c r="AD145">
        <v>0</v>
      </c>
      <c r="AE145">
        <f t="shared" si="38"/>
        <v>127</v>
      </c>
      <c r="AF145">
        <f t="shared" si="39"/>
        <v>19</v>
      </c>
      <c r="AG145">
        <f t="shared" si="35"/>
        <v>0.15333333333333332</v>
      </c>
      <c r="AH145">
        <f t="shared" si="36"/>
        <v>0.87333333333333329</v>
      </c>
      <c r="AI145">
        <f t="shared" si="37"/>
        <v>0</v>
      </c>
    </row>
    <row r="146" spans="1:35">
      <c r="A146">
        <v>8.2589999999999997E-2</v>
      </c>
      <c r="B146" s="8">
        <v>1</v>
      </c>
      <c r="C146" s="9">
        <v>0</v>
      </c>
      <c r="D146" s="10">
        <f t="shared" si="27"/>
        <v>1</v>
      </c>
      <c r="E146">
        <f t="shared" si="28"/>
        <v>1</v>
      </c>
      <c r="F146">
        <f t="shared" si="29"/>
        <v>0.44912248657184284</v>
      </c>
      <c r="G146" s="8">
        <f t="shared" si="30"/>
        <v>0.44912248657184284</v>
      </c>
      <c r="H146" s="10">
        <f t="shared" si="31"/>
        <v>0.55087751342815716</v>
      </c>
      <c r="I146" s="8">
        <f t="shared" si="32"/>
        <v>-0.80045962984166907</v>
      </c>
      <c r="J146" s="10">
        <f t="shared" si="33"/>
        <v>0</v>
      </c>
      <c r="K146">
        <f t="shared" si="34"/>
        <v>1.2265640886365134</v>
      </c>
      <c r="AB146">
        <v>0.44213764535032113</v>
      </c>
      <c r="AC146">
        <v>0</v>
      </c>
      <c r="AD146">
        <v>1</v>
      </c>
      <c r="AE146">
        <f t="shared" si="38"/>
        <v>127</v>
      </c>
      <c r="AF146">
        <f t="shared" si="39"/>
        <v>20</v>
      </c>
      <c r="AG146">
        <f t="shared" si="35"/>
        <v>0.15333333333333332</v>
      </c>
      <c r="AH146">
        <f t="shared" si="36"/>
        <v>0.8666666666666667</v>
      </c>
      <c r="AI146">
        <f t="shared" si="37"/>
        <v>0</v>
      </c>
    </row>
    <row r="147" spans="1:35">
      <c r="A147">
        <v>8.4220000000000003E-2</v>
      </c>
      <c r="B147" s="8">
        <v>1</v>
      </c>
      <c r="C147" s="9">
        <v>0</v>
      </c>
      <c r="D147" s="10">
        <f t="shared" si="27"/>
        <v>1</v>
      </c>
      <c r="E147">
        <f t="shared" si="28"/>
        <v>1</v>
      </c>
      <c r="F147">
        <f t="shared" si="29"/>
        <v>0.4618221623020593</v>
      </c>
      <c r="G147" s="8">
        <f t="shared" si="30"/>
        <v>0.4618221623020593</v>
      </c>
      <c r="H147" s="10">
        <f t="shared" si="31"/>
        <v>0.5381778376979407</v>
      </c>
      <c r="I147" s="8">
        <f t="shared" si="32"/>
        <v>-0.77257539208712234</v>
      </c>
      <c r="J147" s="10">
        <f t="shared" si="33"/>
        <v>0</v>
      </c>
      <c r="K147">
        <f t="shared" si="34"/>
        <v>1.1653356673384163</v>
      </c>
      <c r="AB147">
        <v>0.44912248657184284</v>
      </c>
      <c r="AC147">
        <v>0</v>
      </c>
      <c r="AD147">
        <v>1</v>
      </c>
      <c r="AE147">
        <f t="shared" si="38"/>
        <v>127</v>
      </c>
      <c r="AF147">
        <f t="shared" si="39"/>
        <v>21</v>
      </c>
      <c r="AG147">
        <f t="shared" si="35"/>
        <v>0.15333333333333332</v>
      </c>
      <c r="AH147">
        <f t="shared" si="36"/>
        <v>0.86</v>
      </c>
      <c r="AI147">
        <f t="shared" si="37"/>
        <v>0</v>
      </c>
    </row>
    <row r="148" spans="1:35">
      <c r="A148">
        <v>8.448E-2</v>
      </c>
      <c r="B148" s="8">
        <v>0</v>
      </c>
      <c r="C148" s="9">
        <v>1</v>
      </c>
      <c r="D148" s="10">
        <f t="shared" si="27"/>
        <v>1</v>
      </c>
      <c r="E148">
        <f t="shared" si="28"/>
        <v>0</v>
      </c>
      <c r="F148">
        <f t="shared" si="29"/>
        <v>0.46385290233123916</v>
      </c>
      <c r="G148" s="8">
        <f t="shared" si="30"/>
        <v>0.46385290233123916</v>
      </c>
      <c r="H148" s="10">
        <f t="shared" si="31"/>
        <v>0.53614709766876079</v>
      </c>
      <c r="I148" s="8">
        <f t="shared" si="32"/>
        <v>-0.6233467196128113</v>
      </c>
      <c r="J148" s="10">
        <f t="shared" si="33"/>
        <v>100</v>
      </c>
      <c r="K148">
        <f t="shared" si="34"/>
        <v>0.86515977489784723</v>
      </c>
      <c r="AB148">
        <v>0.4618221623020593</v>
      </c>
      <c r="AC148">
        <v>0</v>
      </c>
      <c r="AD148">
        <v>1</v>
      </c>
      <c r="AE148">
        <f t="shared" si="38"/>
        <v>127</v>
      </c>
      <c r="AF148">
        <f t="shared" si="39"/>
        <v>22</v>
      </c>
      <c r="AG148">
        <f t="shared" si="35"/>
        <v>0.15333333333333332</v>
      </c>
      <c r="AH148">
        <f t="shared" si="36"/>
        <v>0.85333333333333328</v>
      </c>
      <c r="AI148">
        <f t="shared" si="37"/>
        <v>5.6888888888889247E-3</v>
      </c>
    </row>
    <row r="149" spans="1:35">
      <c r="A149">
        <v>8.4870000000000001E-2</v>
      </c>
      <c r="B149" s="8">
        <v>0</v>
      </c>
      <c r="C149" s="9">
        <v>1</v>
      </c>
      <c r="D149" s="10">
        <f t="shared" si="27"/>
        <v>1</v>
      </c>
      <c r="E149">
        <f t="shared" si="28"/>
        <v>0</v>
      </c>
      <c r="F149">
        <f t="shared" si="29"/>
        <v>0.46690124059621807</v>
      </c>
      <c r="G149" s="8">
        <f t="shared" si="30"/>
        <v>0.46690124059621807</v>
      </c>
      <c r="H149" s="10">
        <f t="shared" si="31"/>
        <v>0.53309875940378193</v>
      </c>
      <c r="I149" s="8">
        <f t="shared" si="32"/>
        <v>-0.62904858229216043</v>
      </c>
      <c r="J149" s="10">
        <f t="shared" si="33"/>
        <v>100</v>
      </c>
      <c r="K149">
        <f t="shared" si="34"/>
        <v>0.87582503684383128</v>
      </c>
      <c r="AB149">
        <v>0.46385290233123916</v>
      </c>
      <c r="AC149">
        <v>1</v>
      </c>
      <c r="AD149">
        <v>0</v>
      </c>
      <c r="AE149">
        <f t="shared" si="38"/>
        <v>128</v>
      </c>
      <c r="AF149">
        <f t="shared" si="39"/>
        <v>22</v>
      </c>
      <c r="AG149">
        <f t="shared" si="35"/>
        <v>0.14666666666666661</v>
      </c>
      <c r="AH149">
        <f t="shared" si="36"/>
        <v>0.85333333333333328</v>
      </c>
      <c r="AI149">
        <f t="shared" si="37"/>
        <v>5.6888888888888302E-3</v>
      </c>
    </row>
    <row r="150" spans="1:35">
      <c r="A150">
        <v>8.6059999999999998E-2</v>
      </c>
      <c r="B150" s="8">
        <v>0</v>
      </c>
      <c r="C150" s="9">
        <v>1</v>
      </c>
      <c r="D150" s="10">
        <f t="shared" si="27"/>
        <v>1</v>
      </c>
      <c r="E150">
        <f t="shared" si="28"/>
        <v>0</v>
      </c>
      <c r="F150">
        <f t="shared" si="29"/>
        <v>0.47621691091263485</v>
      </c>
      <c r="G150" s="8">
        <f t="shared" si="30"/>
        <v>0.47621691091263485</v>
      </c>
      <c r="H150" s="10">
        <f t="shared" si="31"/>
        <v>0.52378308908736515</v>
      </c>
      <c r="I150" s="8">
        <f t="shared" si="32"/>
        <v>-0.64667763248627586</v>
      </c>
      <c r="J150" s="10">
        <f t="shared" si="33"/>
        <v>100</v>
      </c>
      <c r="K150">
        <f t="shared" si="34"/>
        <v>0.90918725868448869</v>
      </c>
      <c r="AB150">
        <v>0.46690124059621807</v>
      </c>
      <c r="AC150">
        <v>1</v>
      </c>
      <c r="AD150">
        <v>0</v>
      </c>
      <c r="AE150">
        <f t="shared" si="38"/>
        <v>129</v>
      </c>
      <c r="AF150">
        <f t="shared" si="39"/>
        <v>22</v>
      </c>
      <c r="AG150">
        <f t="shared" si="35"/>
        <v>0.14000000000000001</v>
      </c>
      <c r="AH150">
        <f t="shared" si="36"/>
        <v>0.85333333333333328</v>
      </c>
      <c r="AI150">
        <f t="shared" si="37"/>
        <v>5.6888888888889247E-3</v>
      </c>
    </row>
    <row r="151" spans="1:35">
      <c r="A151">
        <v>8.6249999999999993E-2</v>
      </c>
      <c r="B151" s="8">
        <v>1</v>
      </c>
      <c r="C151" s="9">
        <v>0</v>
      </c>
      <c r="D151" s="10">
        <f t="shared" si="27"/>
        <v>1</v>
      </c>
      <c r="E151">
        <f t="shared" si="28"/>
        <v>1</v>
      </c>
      <c r="F151">
        <f t="shared" si="29"/>
        <v>0.47770598950590271</v>
      </c>
      <c r="G151" s="8">
        <f t="shared" si="30"/>
        <v>0.47770598950590271</v>
      </c>
      <c r="H151" s="10">
        <f t="shared" si="31"/>
        <v>0.52229401049409729</v>
      </c>
      <c r="I151" s="8">
        <f t="shared" si="32"/>
        <v>-0.73875982044857347</v>
      </c>
      <c r="J151" s="10">
        <f t="shared" si="33"/>
        <v>0</v>
      </c>
      <c r="K151">
        <f t="shared" si="34"/>
        <v>1.0933377892839746</v>
      </c>
      <c r="AB151">
        <v>0.47621691091263485</v>
      </c>
      <c r="AC151">
        <v>1</v>
      </c>
      <c r="AD151">
        <v>0</v>
      </c>
      <c r="AE151">
        <f t="shared" si="38"/>
        <v>130</v>
      </c>
      <c r="AF151">
        <f t="shared" si="39"/>
        <v>22</v>
      </c>
      <c r="AG151">
        <f t="shared" si="35"/>
        <v>0.1333333333333333</v>
      </c>
      <c r="AH151">
        <f t="shared" si="36"/>
        <v>0.85333333333333328</v>
      </c>
      <c r="AI151">
        <f t="shared" si="37"/>
        <v>0</v>
      </c>
    </row>
    <row r="152" spans="1:35">
      <c r="A152">
        <v>8.6900000000000005E-2</v>
      </c>
      <c r="B152" s="8">
        <v>1</v>
      </c>
      <c r="C152" s="9">
        <v>0</v>
      </c>
      <c r="D152" s="10">
        <f t="shared" si="27"/>
        <v>1</v>
      </c>
      <c r="E152">
        <f t="shared" si="28"/>
        <v>1</v>
      </c>
      <c r="F152">
        <f t="shared" si="29"/>
        <v>0.48280304208482444</v>
      </c>
      <c r="G152" s="8">
        <f t="shared" si="30"/>
        <v>0.48280304208482444</v>
      </c>
      <c r="H152" s="10">
        <f t="shared" si="31"/>
        <v>0.51719695791517561</v>
      </c>
      <c r="I152" s="8">
        <f t="shared" si="32"/>
        <v>-0.72814648885726829</v>
      </c>
      <c r="J152" s="10">
        <f t="shared" si="33"/>
        <v>0</v>
      </c>
      <c r="K152">
        <f t="shared" si="34"/>
        <v>1.0712379849178921</v>
      </c>
      <c r="AB152">
        <v>0.47770598950590271</v>
      </c>
      <c r="AC152">
        <v>0</v>
      </c>
      <c r="AD152">
        <v>1</v>
      </c>
      <c r="AE152">
        <f t="shared" si="38"/>
        <v>130</v>
      </c>
      <c r="AF152">
        <f t="shared" si="39"/>
        <v>23</v>
      </c>
      <c r="AG152">
        <f t="shared" si="35"/>
        <v>0.1333333333333333</v>
      </c>
      <c r="AH152">
        <f t="shared" si="36"/>
        <v>0.84666666666666668</v>
      </c>
      <c r="AI152">
        <f t="shared" si="37"/>
        <v>0</v>
      </c>
    </row>
    <row r="153" spans="1:35">
      <c r="A153">
        <v>8.7050000000000002E-2</v>
      </c>
      <c r="B153" s="8">
        <v>0</v>
      </c>
      <c r="C153" s="9">
        <v>1</v>
      </c>
      <c r="D153" s="10">
        <f t="shared" si="27"/>
        <v>1</v>
      </c>
      <c r="E153">
        <f t="shared" si="28"/>
        <v>0</v>
      </c>
      <c r="F153">
        <f t="shared" si="29"/>
        <v>0.48397983210420847</v>
      </c>
      <c r="G153" s="8">
        <f t="shared" si="30"/>
        <v>0.48397983210420847</v>
      </c>
      <c r="H153" s="10">
        <f t="shared" si="31"/>
        <v>0.51602016789579153</v>
      </c>
      <c r="I153" s="8">
        <f t="shared" si="32"/>
        <v>-0.66160942919501231</v>
      </c>
      <c r="J153" s="10">
        <f t="shared" si="33"/>
        <v>100</v>
      </c>
      <c r="K153">
        <f t="shared" si="34"/>
        <v>0.93790875282600683</v>
      </c>
      <c r="AB153">
        <v>0.48280304208482444</v>
      </c>
      <c r="AC153">
        <v>0</v>
      </c>
      <c r="AD153">
        <v>1</v>
      </c>
      <c r="AE153">
        <f t="shared" si="38"/>
        <v>130</v>
      </c>
      <c r="AF153">
        <f t="shared" si="39"/>
        <v>24</v>
      </c>
      <c r="AG153">
        <f t="shared" si="35"/>
        <v>0.1333333333333333</v>
      </c>
      <c r="AH153">
        <f t="shared" si="36"/>
        <v>0.84</v>
      </c>
      <c r="AI153">
        <f t="shared" si="37"/>
        <v>5.5999999999999427E-3</v>
      </c>
    </row>
    <row r="154" spans="1:35">
      <c r="A154">
        <v>8.8419999999999999E-2</v>
      </c>
      <c r="B154" s="8">
        <v>0</v>
      </c>
      <c r="C154" s="9">
        <v>1</v>
      </c>
      <c r="D154" s="10">
        <f t="shared" si="27"/>
        <v>1</v>
      </c>
      <c r="E154">
        <f t="shared" si="28"/>
        <v>0</v>
      </c>
      <c r="F154">
        <f t="shared" si="29"/>
        <v>0.49473443410764806</v>
      </c>
      <c r="G154" s="8">
        <f t="shared" si="30"/>
        <v>0.49473443410764806</v>
      </c>
      <c r="H154" s="10">
        <f t="shared" si="31"/>
        <v>0.50526556589235194</v>
      </c>
      <c r="I154" s="8">
        <f t="shared" si="32"/>
        <v>-0.68267111487539323</v>
      </c>
      <c r="J154" s="10">
        <f t="shared" si="33"/>
        <v>100</v>
      </c>
      <c r="K154">
        <f t="shared" si="34"/>
        <v>0.97915723434248914</v>
      </c>
      <c r="AB154">
        <v>0.48397983210420847</v>
      </c>
      <c r="AC154">
        <v>1</v>
      </c>
      <c r="AD154">
        <v>0</v>
      </c>
      <c r="AE154">
        <f t="shared" si="38"/>
        <v>131</v>
      </c>
      <c r="AF154">
        <f t="shared" si="39"/>
        <v>24</v>
      </c>
      <c r="AG154">
        <f t="shared" si="35"/>
        <v>0.12666666666666671</v>
      </c>
      <c r="AH154">
        <f t="shared" si="36"/>
        <v>0.84</v>
      </c>
      <c r="AI154">
        <f t="shared" si="37"/>
        <v>5.6000000000000355E-3</v>
      </c>
    </row>
    <row r="155" spans="1:35">
      <c r="A155">
        <v>9.042E-2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0.5104405941759963</v>
      </c>
      <c r="G155" s="8">
        <f t="shared" si="30"/>
        <v>0.5104405941759963</v>
      </c>
      <c r="H155" s="10">
        <f t="shared" si="31"/>
        <v>0.4895594058240037</v>
      </c>
      <c r="I155" s="8">
        <f t="shared" si="32"/>
        <v>-0.67248101607034139</v>
      </c>
      <c r="J155" s="10">
        <f t="shared" si="33"/>
        <v>100</v>
      </c>
      <c r="K155">
        <f t="shared" si="34"/>
        <v>0.95909183440689882</v>
      </c>
      <c r="AB155">
        <v>0.49473443410764806</v>
      </c>
      <c r="AC155">
        <v>1</v>
      </c>
      <c r="AD155">
        <v>0</v>
      </c>
      <c r="AE155">
        <f t="shared" si="38"/>
        <v>132</v>
      </c>
      <c r="AF155">
        <f t="shared" si="39"/>
        <v>24</v>
      </c>
      <c r="AG155">
        <f t="shared" si="35"/>
        <v>0.12</v>
      </c>
      <c r="AH155">
        <f t="shared" si="36"/>
        <v>0.84</v>
      </c>
      <c r="AI155">
        <f t="shared" si="37"/>
        <v>0</v>
      </c>
    </row>
    <row r="156" spans="1:35">
      <c r="A156">
        <v>9.0499999999999997E-2</v>
      </c>
      <c r="B156" s="8">
        <v>0</v>
      </c>
      <c r="C156" s="9">
        <v>1</v>
      </c>
      <c r="D156" s="10">
        <f t="shared" si="27"/>
        <v>1</v>
      </c>
      <c r="E156">
        <f t="shared" si="28"/>
        <v>0</v>
      </c>
      <c r="F156">
        <f t="shared" si="29"/>
        <v>0.51106861830920636</v>
      </c>
      <c r="G156" s="8">
        <f t="shared" si="30"/>
        <v>0.51106861830920636</v>
      </c>
      <c r="H156" s="10">
        <f t="shared" si="31"/>
        <v>0.48893138169079364</v>
      </c>
      <c r="I156" s="8">
        <f t="shared" si="32"/>
        <v>-0.71553312309427053</v>
      </c>
      <c r="J156" s="10">
        <f t="shared" si="33"/>
        <v>0</v>
      </c>
      <c r="K156">
        <f t="shared" si="34"/>
        <v>1.0452767759391084</v>
      </c>
      <c r="AB156">
        <v>0.5104405941759963</v>
      </c>
      <c r="AC156">
        <v>0</v>
      </c>
      <c r="AD156">
        <v>1</v>
      </c>
      <c r="AE156">
        <f t="shared" si="38"/>
        <v>132</v>
      </c>
      <c r="AF156">
        <f t="shared" si="39"/>
        <v>25</v>
      </c>
      <c r="AG156">
        <f t="shared" si="35"/>
        <v>0.12</v>
      </c>
      <c r="AH156">
        <f t="shared" si="36"/>
        <v>0.83333333333333337</v>
      </c>
      <c r="AI156">
        <f t="shared" si="37"/>
        <v>5.5555555555555913E-3</v>
      </c>
    </row>
    <row r="157" spans="1:35">
      <c r="A157">
        <v>9.0609999999999996E-2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0.5119320940374672</v>
      </c>
      <c r="G157" s="8">
        <f t="shared" si="30"/>
        <v>0.5119320940374672</v>
      </c>
      <c r="H157" s="10">
        <f t="shared" si="31"/>
        <v>0.4880679059625328</v>
      </c>
      <c r="I157" s="8">
        <f t="shared" si="32"/>
        <v>-0.6695632915716826</v>
      </c>
      <c r="J157" s="10">
        <f t="shared" si="33"/>
        <v>100</v>
      </c>
      <c r="K157">
        <f t="shared" si="34"/>
        <v>0.95338407505041511</v>
      </c>
      <c r="AB157">
        <v>0.51106861830920636</v>
      </c>
      <c r="AC157">
        <v>1</v>
      </c>
      <c r="AD157">
        <v>0</v>
      </c>
      <c r="AE157">
        <f t="shared" si="38"/>
        <v>133</v>
      </c>
      <c r="AF157">
        <f t="shared" si="39"/>
        <v>25</v>
      </c>
      <c r="AG157">
        <f t="shared" si="35"/>
        <v>0.11333333333333329</v>
      </c>
      <c r="AH157">
        <f t="shared" si="36"/>
        <v>0.83333333333333337</v>
      </c>
      <c r="AI157">
        <f t="shared" si="37"/>
        <v>0</v>
      </c>
    </row>
    <row r="158" spans="1:35">
      <c r="A158">
        <v>9.2630000000000004E-2</v>
      </c>
      <c r="B158" s="8">
        <v>0</v>
      </c>
      <c r="C158" s="9">
        <v>1</v>
      </c>
      <c r="D158" s="10">
        <f t="shared" si="27"/>
        <v>1</v>
      </c>
      <c r="E158">
        <f t="shared" si="28"/>
        <v>0</v>
      </c>
      <c r="F158">
        <f t="shared" si="29"/>
        <v>0.52777070213249189</v>
      </c>
      <c r="G158" s="8">
        <f t="shared" si="30"/>
        <v>0.52777070213249189</v>
      </c>
      <c r="H158" s="10">
        <f t="shared" si="31"/>
        <v>0.47222929786750811</v>
      </c>
      <c r="I158" s="8">
        <f t="shared" si="32"/>
        <v>-0.75029061079271975</v>
      </c>
      <c r="J158" s="10">
        <f t="shared" si="33"/>
        <v>0</v>
      </c>
      <c r="K158">
        <f t="shared" si="34"/>
        <v>1.1176153290695803</v>
      </c>
      <c r="AB158">
        <v>0.5119320940374672</v>
      </c>
      <c r="AC158">
        <v>0</v>
      </c>
      <c r="AD158">
        <v>1</v>
      </c>
      <c r="AE158">
        <f t="shared" si="38"/>
        <v>133</v>
      </c>
      <c r="AF158">
        <f t="shared" si="39"/>
        <v>26</v>
      </c>
      <c r="AG158">
        <f t="shared" si="35"/>
        <v>0.11333333333333329</v>
      </c>
      <c r="AH158">
        <f t="shared" si="36"/>
        <v>0.82666666666666666</v>
      </c>
      <c r="AI158">
        <f t="shared" si="37"/>
        <v>5.5111111111110552E-3</v>
      </c>
    </row>
    <row r="159" spans="1:35">
      <c r="A159">
        <v>9.2710000000000001E-2</v>
      </c>
      <c r="B159" s="8">
        <v>1</v>
      </c>
      <c r="C159" s="9">
        <v>0</v>
      </c>
      <c r="D159" s="10">
        <f t="shared" si="27"/>
        <v>1</v>
      </c>
      <c r="E159">
        <f t="shared" si="28"/>
        <v>1</v>
      </c>
      <c r="F159">
        <f t="shared" si="29"/>
        <v>0.52839703473570376</v>
      </c>
      <c r="G159" s="8">
        <f t="shared" si="30"/>
        <v>0.52839703473570376</v>
      </c>
      <c r="H159" s="10">
        <f t="shared" si="31"/>
        <v>0.47160296526429624</v>
      </c>
      <c r="I159" s="8">
        <f t="shared" si="32"/>
        <v>-0.63790731812922885</v>
      </c>
      <c r="J159" s="10">
        <f t="shared" si="33"/>
        <v>100</v>
      </c>
      <c r="K159">
        <f t="shared" si="34"/>
        <v>0.89251629790122688</v>
      </c>
      <c r="AB159">
        <v>0.52777070213249189</v>
      </c>
      <c r="AC159">
        <v>1</v>
      </c>
      <c r="AD159">
        <v>0</v>
      </c>
      <c r="AE159">
        <f t="shared" si="38"/>
        <v>134</v>
      </c>
      <c r="AF159">
        <f t="shared" si="39"/>
        <v>26</v>
      </c>
      <c r="AG159">
        <f t="shared" si="35"/>
        <v>0.10666666666666669</v>
      </c>
      <c r="AH159">
        <f t="shared" si="36"/>
        <v>0.82666666666666666</v>
      </c>
      <c r="AI159">
        <f t="shared" si="37"/>
        <v>0</v>
      </c>
    </row>
    <row r="160" spans="1:35">
      <c r="A160">
        <v>9.2740000000000003E-2</v>
      </c>
      <c r="B160" s="8">
        <v>0</v>
      </c>
      <c r="C160" s="9">
        <v>1</v>
      </c>
      <c r="D160" s="10">
        <f t="shared" si="27"/>
        <v>1</v>
      </c>
      <c r="E160">
        <f t="shared" si="28"/>
        <v>0</v>
      </c>
      <c r="F160">
        <f t="shared" si="29"/>
        <v>0.52863188651991622</v>
      </c>
      <c r="G160" s="8">
        <f t="shared" si="30"/>
        <v>0.52863188651991622</v>
      </c>
      <c r="H160" s="10">
        <f t="shared" si="31"/>
        <v>0.47136811348008378</v>
      </c>
      <c r="I160" s="8">
        <f t="shared" si="32"/>
        <v>-0.75211593294001633</v>
      </c>
      <c r="J160" s="10">
        <f t="shared" si="33"/>
        <v>0</v>
      </c>
      <c r="K160">
        <f t="shared" si="34"/>
        <v>1.1214841891129574</v>
      </c>
      <c r="AB160">
        <v>0.52839703473570376</v>
      </c>
      <c r="AC160">
        <v>0</v>
      </c>
      <c r="AD160">
        <v>1</v>
      </c>
      <c r="AE160">
        <f t="shared" si="38"/>
        <v>134</v>
      </c>
      <c r="AF160">
        <f t="shared" si="39"/>
        <v>27</v>
      </c>
      <c r="AG160">
        <f t="shared" si="35"/>
        <v>0.10666666666666669</v>
      </c>
      <c r="AH160">
        <f t="shared" si="36"/>
        <v>0.82000000000000006</v>
      </c>
      <c r="AI160">
        <f t="shared" si="37"/>
        <v>5.4666666666667021E-3</v>
      </c>
    </row>
    <row r="161" spans="1:35">
      <c r="A161">
        <v>9.2929999999999999E-2</v>
      </c>
      <c r="B161" s="8">
        <v>0</v>
      </c>
      <c r="C161" s="9">
        <v>1</v>
      </c>
      <c r="D161" s="10">
        <f t="shared" si="27"/>
        <v>1</v>
      </c>
      <c r="E161">
        <f t="shared" si="28"/>
        <v>0</v>
      </c>
      <c r="F161">
        <f t="shared" si="29"/>
        <v>0.53011898256117596</v>
      </c>
      <c r="G161" s="8">
        <f t="shared" si="30"/>
        <v>0.53011898256117596</v>
      </c>
      <c r="H161" s="10">
        <f t="shared" si="31"/>
        <v>0.46988101743882404</v>
      </c>
      <c r="I161" s="8">
        <f t="shared" si="32"/>
        <v>-0.75527577071249397</v>
      </c>
      <c r="J161" s="10">
        <f t="shared" si="33"/>
        <v>0</v>
      </c>
      <c r="K161">
        <f t="shared" si="34"/>
        <v>1.1281983372103226</v>
      </c>
      <c r="AB161">
        <v>0.52863188651991622</v>
      </c>
      <c r="AC161">
        <v>1</v>
      </c>
      <c r="AD161">
        <v>0</v>
      </c>
      <c r="AE161">
        <f t="shared" si="38"/>
        <v>135</v>
      </c>
      <c r="AF161">
        <f t="shared" si="39"/>
        <v>27</v>
      </c>
      <c r="AG161">
        <f t="shared" si="35"/>
        <v>9.9999999999999978E-2</v>
      </c>
      <c r="AH161">
        <f t="shared" si="36"/>
        <v>0.82000000000000006</v>
      </c>
      <c r="AI161">
        <f t="shared" si="37"/>
        <v>5.466666666666611E-3</v>
      </c>
    </row>
    <row r="162" spans="1:35">
      <c r="A162">
        <v>9.3659999999999993E-2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0.53582735870954423</v>
      </c>
      <c r="G162" s="8">
        <f t="shared" si="30"/>
        <v>0.53582735870954423</v>
      </c>
      <c r="H162" s="10">
        <f t="shared" si="31"/>
        <v>0.46417264129045577</v>
      </c>
      <c r="I162" s="8">
        <f t="shared" si="32"/>
        <v>-0.62394326175389692</v>
      </c>
      <c r="J162" s="10">
        <f t="shared" si="33"/>
        <v>100</v>
      </c>
      <c r="K162">
        <f t="shared" si="34"/>
        <v>0.86627275323966746</v>
      </c>
      <c r="AB162">
        <v>0.53011898256117596</v>
      </c>
      <c r="AC162">
        <v>1</v>
      </c>
      <c r="AD162">
        <v>0</v>
      </c>
      <c r="AE162">
        <f t="shared" si="38"/>
        <v>136</v>
      </c>
      <c r="AF162">
        <f t="shared" si="39"/>
        <v>27</v>
      </c>
      <c r="AG162">
        <f t="shared" si="35"/>
        <v>9.3333333333333379E-2</v>
      </c>
      <c r="AH162">
        <f t="shared" si="36"/>
        <v>0.82000000000000006</v>
      </c>
      <c r="AI162">
        <f t="shared" si="37"/>
        <v>0</v>
      </c>
    </row>
    <row r="163" spans="1:35">
      <c r="A163">
        <v>9.3880000000000005E-2</v>
      </c>
      <c r="B163" s="8">
        <v>1</v>
      </c>
      <c r="C163" s="9">
        <v>0</v>
      </c>
      <c r="D163" s="10">
        <f t="shared" si="27"/>
        <v>1</v>
      </c>
      <c r="E163">
        <f t="shared" si="28"/>
        <v>1</v>
      </c>
      <c r="F163">
        <f t="shared" si="29"/>
        <v>0.53754592075102414</v>
      </c>
      <c r="G163" s="8">
        <f t="shared" si="30"/>
        <v>0.53754592075102414</v>
      </c>
      <c r="H163" s="10">
        <f t="shared" si="31"/>
        <v>0.46245407924897586</v>
      </c>
      <c r="I163" s="8">
        <f t="shared" si="32"/>
        <v>-0.62074108867419797</v>
      </c>
      <c r="J163" s="10">
        <f t="shared" si="33"/>
        <v>100</v>
      </c>
      <c r="K163">
        <f t="shared" si="34"/>
        <v>0.86030618296361572</v>
      </c>
      <c r="AB163">
        <v>0.53582735870954423</v>
      </c>
      <c r="AC163">
        <v>0</v>
      </c>
      <c r="AD163">
        <v>1</v>
      </c>
      <c r="AE163">
        <f t="shared" si="38"/>
        <v>136</v>
      </c>
      <c r="AF163">
        <f t="shared" si="39"/>
        <v>28</v>
      </c>
      <c r="AG163">
        <f t="shared" si="35"/>
        <v>9.3333333333333379E-2</v>
      </c>
      <c r="AH163">
        <f t="shared" si="36"/>
        <v>0.81333333333333335</v>
      </c>
      <c r="AI163">
        <f t="shared" si="37"/>
        <v>0</v>
      </c>
    </row>
    <row r="164" spans="1:35">
      <c r="A164">
        <v>9.4469999999999998E-2</v>
      </c>
      <c r="B164" s="8">
        <v>1</v>
      </c>
      <c r="C164" s="9">
        <v>0</v>
      </c>
      <c r="D164" s="10">
        <f t="shared" si="27"/>
        <v>1</v>
      </c>
      <c r="E164">
        <f t="shared" si="28"/>
        <v>1</v>
      </c>
      <c r="F164">
        <f t="shared" si="29"/>
        <v>0.5421502779316123</v>
      </c>
      <c r="G164" s="8">
        <f t="shared" si="30"/>
        <v>0.5421502779316123</v>
      </c>
      <c r="H164" s="10">
        <f t="shared" si="31"/>
        <v>0.4578497220683877</v>
      </c>
      <c r="I164" s="8">
        <f t="shared" si="32"/>
        <v>-0.61221205041700144</v>
      </c>
      <c r="J164" s="10">
        <f t="shared" si="33"/>
        <v>100</v>
      </c>
      <c r="K164">
        <f t="shared" si="34"/>
        <v>0.84450703191586596</v>
      </c>
      <c r="AB164">
        <v>0.53754592075102414</v>
      </c>
      <c r="AC164">
        <v>0</v>
      </c>
      <c r="AD164">
        <v>1</v>
      </c>
      <c r="AE164">
        <f t="shared" si="38"/>
        <v>136</v>
      </c>
      <c r="AF164">
        <f t="shared" si="39"/>
        <v>29</v>
      </c>
      <c r="AG164">
        <f t="shared" si="35"/>
        <v>9.3333333333333379E-2</v>
      </c>
      <c r="AH164">
        <f t="shared" si="36"/>
        <v>0.80666666666666664</v>
      </c>
      <c r="AI164">
        <f t="shared" si="37"/>
        <v>0</v>
      </c>
    </row>
    <row r="165" spans="1:35">
      <c r="A165">
        <v>9.6970000000000001E-2</v>
      </c>
      <c r="B165" s="8">
        <v>1</v>
      </c>
      <c r="C165" s="9">
        <v>0</v>
      </c>
      <c r="D165" s="10">
        <f t="shared" si="27"/>
        <v>1</v>
      </c>
      <c r="E165">
        <f t="shared" si="28"/>
        <v>1</v>
      </c>
      <c r="F165">
        <f t="shared" si="29"/>
        <v>0.56157130748128847</v>
      </c>
      <c r="G165" s="8">
        <f t="shared" si="30"/>
        <v>0.56157130748128847</v>
      </c>
      <c r="H165" s="10">
        <f t="shared" si="31"/>
        <v>0.43842869251871153</v>
      </c>
      <c r="I165" s="8">
        <f t="shared" si="32"/>
        <v>-0.57701651824292965</v>
      </c>
      <c r="J165" s="10">
        <f t="shared" si="33"/>
        <v>100</v>
      </c>
      <c r="K165">
        <f t="shared" si="34"/>
        <v>0.78071775868520477</v>
      </c>
      <c r="AB165">
        <v>0.5421502779316123</v>
      </c>
      <c r="AC165">
        <v>0</v>
      </c>
      <c r="AD165">
        <v>1</v>
      </c>
      <c r="AE165">
        <f t="shared" si="38"/>
        <v>136</v>
      </c>
      <c r="AF165">
        <f t="shared" si="39"/>
        <v>30</v>
      </c>
      <c r="AG165">
        <f t="shared" si="35"/>
        <v>9.3333333333333379E-2</v>
      </c>
      <c r="AH165">
        <f t="shared" si="36"/>
        <v>0.8</v>
      </c>
      <c r="AI165">
        <f t="shared" si="37"/>
        <v>0</v>
      </c>
    </row>
    <row r="166" spans="1:35">
      <c r="A166">
        <v>9.7689999999999999E-2</v>
      </c>
      <c r="B166" s="8">
        <v>1</v>
      </c>
      <c r="C166" s="9">
        <v>0</v>
      </c>
      <c r="D166" s="10">
        <f t="shared" si="27"/>
        <v>1</v>
      </c>
      <c r="E166">
        <f t="shared" si="28"/>
        <v>1</v>
      </c>
      <c r="F166">
        <f t="shared" si="29"/>
        <v>0.56713240906173557</v>
      </c>
      <c r="G166" s="8">
        <f t="shared" si="30"/>
        <v>0.56713240906173557</v>
      </c>
      <c r="H166" s="10">
        <f t="shared" si="31"/>
        <v>0.43286759093826443</v>
      </c>
      <c r="I166" s="8">
        <f t="shared" si="32"/>
        <v>-0.5671624768351895</v>
      </c>
      <c r="J166" s="10">
        <f t="shared" si="33"/>
        <v>100</v>
      </c>
      <c r="K166">
        <f t="shared" si="34"/>
        <v>0.76325666461982133</v>
      </c>
      <c r="AB166">
        <v>0.56157130748128847</v>
      </c>
      <c r="AC166">
        <v>0</v>
      </c>
      <c r="AD166">
        <v>1</v>
      </c>
      <c r="AE166">
        <f t="shared" si="38"/>
        <v>136</v>
      </c>
      <c r="AF166">
        <f t="shared" si="39"/>
        <v>31</v>
      </c>
      <c r="AG166">
        <f t="shared" si="35"/>
        <v>9.3333333333333379E-2</v>
      </c>
      <c r="AH166">
        <f t="shared" si="36"/>
        <v>0.79333333333333333</v>
      </c>
      <c r="AI166">
        <f t="shared" si="37"/>
        <v>0</v>
      </c>
    </row>
    <row r="167" spans="1:35">
      <c r="A167">
        <v>9.7890000000000005E-2</v>
      </c>
      <c r="B167" s="8">
        <v>1</v>
      </c>
      <c r="C167" s="9">
        <v>0</v>
      </c>
      <c r="D167" s="10">
        <f t="shared" si="27"/>
        <v>1</v>
      </c>
      <c r="E167">
        <f t="shared" si="28"/>
        <v>1</v>
      </c>
      <c r="F167">
        <f t="shared" si="29"/>
        <v>0.56867422425905001</v>
      </c>
      <c r="G167" s="8">
        <f t="shared" si="30"/>
        <v>0.56867422425905001</v>
      </c>
      <c r="H167" s="10">
        <f t="shared" si="31"/>
        <v>0.43132577574094999</v>
      </c>
      <c r="I167" s="8">
        <f t="shared" si="32"/>
        <v>-0.56444754966515776</v>
      </c>
      <c r="J167" s="10">
        <f t="shared" si="33"/>
        <v>100</v>
      </c>
      <c r="K167">
        <f t="shared" si="34"/>
        <v>0.75847604364861598</v>
      </c>
      <c r="AB167">
        <v>0.56713240906173557</v>
      </c>
      <c r="AC167">
        <v>0</v>
      </c>
      <c r="AD167">
        <v>1</v>
      </c>
      <c r="AE167">
        <f t="shared" si="38"/>
        <v>136</v>
      </c>
      <c r="AF167">
        <f t="shared" si="39"/>
        <v>32</v>
      </c>
      <c r="AG167">
        <f t="shared" si="35"/>
        <v>9.3333333333333379E-2</v>
      </c>
      <c r="AH167">
        <f t="shared" si="36"/>
        <v>0.78666666666666663</v>
      </c>
      <c r="AI167">
        <f t="shared" si="37"/>
        <v>0</v>
      </c>
    </row>
    <row r="168" spans="1:35">
      <c r="A168">
        <v>9.8470000000000002E-2</v>
      </c>
      <c r="B168" s="8">
        <v>1</v>
      </c>
      <c r="C168" s="9">
        <v>0</v>
      </c>
      <c r="D168" s="10">
        <f t="shared" si="27"/>
        <v>1</v>
      </c>
      <c r="E168">
        <f t="shared" si="28"/>
        <v>1</v>
      </c>
      <c r="F168">
        <f t="shared" si="29"/>
        <v>0.57313786478440709</v>
      </c>
      <c r="G168" s="8">
        <f t="shared" si="30"/>
        <v>0.57313786478440709</v>
      </c>
      <c r="H168" s="10">
        <f t="shared" si="31"/>
        <v>0.42686213521559291</v>
      </c>
      <c r="I168" s="8">
        <f t="shared" si="32"/>
        <v>-0.55662898948936101</v>
      </c>
      <c r="J168" s="10">
        <f t="shared" si="33"/>
        <v>100</v>
      </c>
      <c r="K168">
        <f t="shared" si="34"/>
        <v>0.74478090079803461</v>
      </c>
      <c r="AB168">
        <v>0.56867422425905001</v>
      </c>
      <c r="AC168">
        <v>0</v>
      </c>
      <c r="AD168">
        <v>1</v>
      </c>
      <c r="AE168">
        <f t="shared" si="38"/>
        <v>136</v>
      </c>
      <c r="AF168">
        <f t="shared" si="39"/>
        <v>33</v>
      </c>
      <c r="AG168">
        <f t="shared" si="35"/>
        <v>9.3333333333333379E-2</v>
      </c>
      <c r="AH168">
        <f t="shared" si="36"/>
        <v>0.78</v>
      </c>
      <c r="AI168">
        <f t="shared" si="37"/>
        <v>0</v>
      </c>
    </row>
    <row r="169" spans="1:35">
      <c r="A169">
        <v>9.8750000000000004E-2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0.57528851617106502</v>
      </c>
      <c r="G169" s="8">
        <f t="shared" si="30"/>
        <v>0.57528851617106502</v>
      </c>
      <c r="H169" s="10">
        <f t="shared" si="31"/>
        <v>0.42471148382893498</v>
      </c>
      <c r="I169" s="8">
        <f t="shared" si="32"/>
        <v>-0.5528835967738549</v>
      </c>
      <c r="J169" s="10">
        <f t="shared" si="33"/>
        <v>100</v>
      </c>
      <c r="K169">
        <f t="shared" si="34"/>
        <v>0.7382582337218857</v>
      </c>
      <c r="AB169">
        <v>0.57313786478440709</v>
      </c>
      <c r="AC169">
        <v>0</v>
      </c>
      <c r="AD169">
        <v>1</v>
      </c>
      <c r="AE169">
        <f t="shared" si="38"/>
        <v>136</v>
      </c>
      <c r="AF169">
        <f t="shared" si="39"/>
        <v>34</v>
      </c>
      <c r="AG169">
        <f t="shared" si="35"/>
        <v>9.3333333333333379E-2</v>
      </c>
      <c r="AH169">
        <f t="shared" si="36"/>
        <v>0.77333333333333332</v>
      </c>
      <c r="AI169">
        <f t="shared" si="37"/>
        <v>0</v>
      </c>
    </row>
    <row r="170" spans="1:35">
      <c r="A170">
        <v>9.9010000000000001E-2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0.57728300228064688</v>
      </c>
      <c r="G170" s="8">
        <f t="shared" si="30"/>
        <v>0.57728300228064688</v>
      </c>
      <c r="H170" s="10">
        <f t="shared" si="31"/>
        <v>0.42271699771935312</v>
      </c>
      <c r="I170" s="8">
        <f t="shared" si="32"/>
        <v>-0.54942266082585722</v>
      </c>
      <c r="J170" s="10">
        <f t="shared" si="33"/>
        <v>100</v>
      </c>
      <c r="K170">
        <f t="shared" si="34"/>
        <v>0.73225263181029665</v>
      </c>
      <c r="AB170">
        <v>0.57528851617106502</v>
      </c>
      <c r="AC170">
        <v>0</v>
      </c>
      <c r="AD170">
        <v>1</v>
      </c>
      <c r="AE170">
        <f t="shared" si="38"/>
        <v>136</v>
      </c>
      <c r="AF170">
        <f t="shared" si="39"/>
        <v>35</v>
      </c>
      <c r="AG170">
        <f t="shared" si="35"/>
        <v>9.3333333333333379E-2</v>
      </c>
      <c r="AH170">
        <f t="shared" si="36"/>
        <v>0.76666666666666661</v>
      </c>
      <c r="AI170">
        <f t="shared" si="37"/>
        <v>0</v>
      </c>
    </row>
    <row r="171" spans="1:35">
      <c r="A171">
        <v>9.9379999999999996E-2</v>
      </c>
      <c r="B171" s="8">
        <v>1</v>
      </c>
      <c r="C171" s="9">
        <v>0</v>
      </c>
      <c r="D171" s="10">
        <f t="shared" si="27"/>
        <v>1</v>
      </c>
      <c r="E171">
        <f t="shared" si="28"/>
        <v>1</v>
      </c>
      <c r="F171">
        <f t="shared" si="29"/>
        <v>0.5801169558044359</v>
      </c>
      <c r="G171" s="8">
        <f t="shared" si="30"/>
        <v>0.5801169558044359</v>
      </c>
      <c r="H171" s="10">
        <f t="shared" si="31"/>
        <v>0.4198830441955641</v>
      </c>
      <c r="I171" s="8">
        <f t="shared" si="32"/>
        <v>-0.54452554783120233</v>
      </c>
      <c r="J171" s="10">
        <f t="shared" si="33"/>
        <v>100</v>
      </c>
      <c r="K171">
        <f t="shared" si="34"/>
        <v>0.72379033226726008</v>
      </c>
      <c r="AB171">
        <v>0.57728300228064688</v>
      </c>
      <c r="AC171">
        <v>0</v>
      </c>
      <c r="AD171">
        <v>1</v>
      </c>
      <c r="AE171">
        <f t="shared" si="38"/>
        <v>136</v>
      </c>
      <c r="AF171">
        <f t="shared" si="39"/>
        <v>36</v>
      </c>
      <c r="AG171">
        <f t="shared" si="35"/>
        <v>9.3333333333333379E-2</v>
      </c>
      <c r="AH171">
        <f t="shared" si="36"/>
        <v>0.76</v>
      </c>
      <c r="AI171">
        <f t="shared" si="37"/>
        <v>0</v>
      </c>
    </row>
    <row r="172" spans="1:35">
      <c r="A172">
        <v>9.9540000000000003E-2</v>
      </c>
      <c r="B172" s="8">
        <v>1</v>
      </c>
      <c r="C172" s="9">
        <v>0</v>
      </c>
      <c r="D172" s="10">
        <f t="shared" si="27"/>
        <v>1</v>
      </c>
      <c r="E172">
        <f t="shared" si="28"/>
        <v>1</v>
      </c>
      <c r="F172">
        <f t="shared" si="29"/>
        <v>0.58134082631766415</v>
      </c>
      <c r="G172" s="8">
        <f t="shared" si="30"/>
        <v>0.58134082631766415</v>
      </c>
      <c r="H172" s="10">
        <f t="shared" si="31"/>
        <v>0.41865917368233585</v>
      </c>
      <c r="I172" s="8">
        <f t="shared" si="32"/>
        <v>-0.54241807395647967</v>
      </c>
      <c r="J172" s="10">
        <f t="shared" si="33"/>
        <v>100</v>
      </c>
      <c r="K172">
        <f t="shared" si="34"/>
        <v>0.72016131454969656</v>
      </c>
      <c r="AB172">
        <v>0.5801169558044359</v>
      </c>
      <c r="AC172">
        <v>0</v>
      </c>
      <c r="AD172">
        <v>1</v>
      </c>
      <c r="AE172">
        <f t="shared" si="38"/>
        <v>136</v>
      </c>
      <c r="AF172">
        <f t="shared" si="39"/>
        <v>37</v>
      </c>
      <c r="AG172">
        <f t="shared" si="35"/>
        <v>9.3333333333333379E-2</v>
      </c>
      <c r="AH172">
        <f t="shared" si="36"/>
        <v>0.7533333333333333</v>
      </c>
      <c r="AI172">
        <f t="shared" si="37"/>
        <v>0</v>
      </c>
    </row>
    <row r="173" spans="1:35">
      <c r="A173">
        <v>9.9659999999999999E-2</v>
      </c>
      <c r="B173" s="8">
        <v>0</v>
      </c>
      <c r="C173" s="9">
        <v>1</v>
      </c>
      <c r="D173" s="10">
        <f t="shared" si="27"/>
        <v>1</v>
      </c>
      <c r="E173">
        <f t="shared" si="28"/>
        <v>0</v>
      </c>
      <c r="F173">
        <f t="shared" si="29"/>
        <v>0.58225807348388792</v>
      </c>
      <c r="G173" s="8">
        <f t="shared" si="30"/>
        <v>0.58225807348388792</v>
      </c>
      <c r="H173" s="10">
        <f t="shared" si="31"/>
        <v>0.41774192651611208</v>
      </c>
      <c r="I173" s="8">
        <f t="shared" si="32"/>
        <v>-0.87289143780682177</v>
      </c>
      <c r="J173" s="10">
        <f t="shared" si="33"/>
        <v>0</v>
      </c>
      <c r="K173">
        <f t="shared" si="34"/>
        <v>1.3938224452111116</v>
      </c>
      <c r="AB173">
        <v>0.58134082631766415</v>
      </c>
      <c r="AC173">
        <v>0</v>
      </c>
      <c r="AD173">
        <v>1</v>
      </c>
      <c r="AE173">
        <f t="shared" si="38"/>
        <v>136</v>
      </c>
      <c r="AF173">
        <f t="shared" si="39"/>
        <v>38</v>
      </c>
      <c r="AG173">
        <f t="shared" si="35"/>
        <v>9.3333333333333379E-2</v>
      </c>
      <c r="AH173">
        <f t="shared" si="36"/>
        <v>0.74666666666666659</v>
      </c>
      <c r="AI173">
        <f t="shared" si="37"/>
        <v>4.9777777777778092E-3</v>
      </c>
    </row>
    <row r="174" spans="1:35">
      <c r="A174">
        <v>0.1036</v>
      </c>
      <c r="B174" s="8">
        <v>1</v>
      </c>
      <c r="C174" s="9">
        <v>0</v>
      </c>
      <c r="D174" s="10">
        <f t="shared" si="27"/>
        <v>1</v>
      </c>
      <c r="E174">
        <f t="shared" si="28"/>
        <v>1</v>
      </c>
      <c r="F174">
        <f t="shared" si="29"/>
        <v>0.61202398910080036</v>
      </c>
      <c r="G174" s="8">
        <f t="shared" si="30"/>
        <v>0.61202398910080036</v>
      </c>
      <c r="H174" s="10">
        <f t="shared" si="31"/>
        <v>0.38797601089919964</v>
      </c>
      <c r="I174" s="8">
        <f t="shared" si="32"/>
        <v>-0.49098379936090292</v>
      </c>
      <c r="J174" s="10">
        <f t="shared" si="33"/>
        <v>100</v>
      </c>
      <c r="K174">
        <f t="shared" si="34"/>
        <v>0.63392288179622314</v>
      </c>
      <c r="AB174">
        <v>0.58225807348388792</v>
      </c>
      <c r="AC174">
        <v>1</v>
      </c>
      <c r="AD174">
        <v>0</v>
      </c>
      <c r="AE174">
        <f t="shared" si="38"/>
        <v>137</v>
      </c>
      <c r="AF174">
        <f t="shared" si="39"/>
        <v>38</v>
      </c>
      <c r="AG174">
        <f t="shared" si="35"/>
        <v>8.666666666666667E-2</v>
      </c>
      <c r="AH174">
        <f t="shared" si="36"/>
        <v>0.74666666666666659</v>
      </c>
      <c r="AI174">
        <f t="shared" si="37"/>
        <v>0</v>
      </c>
    </row>
    <row r="175" spans="1:35">
      <c r="A175">
        <v>0.1043</v>
      </c>
      <c r="B175" s="8">
        <v>1</v>
      </c>
      <c r="C175" s="9">
        <v>0</v>
      </c>
      <c r="D175" s="10">
        <f t="shared" si="27"/>
        <v>1</v>
      </c>
      <c r="E175">
        <f t="shared" si="28"/>
        <v>1</v>
      </c>
      <c r="F175">
        <f t="shared" si="29"/>
        <v>0.61723272919002203</v>
      </c>
      <c r="G175" s="8">
        <f t="shared" si="30"/>
        <v>0.61723272919002203</v>
      </c>
      <c r="H175" s="10">
        <f t="shared" si="31"/>
        <v>0.38276727080997797</v>
      </c>
      <c r="I175" s="8">
        <f t="shared" si="32"/>
        <v>-0.48250913139938079</v>
      </c>
      <c r="J175" s="10">
        <f t="shared" si="33"/>
        <v>100</v>
      </c>
      <c r="K175">
        <f t="shared" si="34"/>
        <v>0.62013443666908785</v>
      </c>
      <c r="AB175">
        <v>0.61202398910080036</v>
      </c>
      <c r="AC175">
        <v>0</v>
      </c>
      <c r="AD175">
        <v>1</v>
      </c>
      <c r="AE175">
        <f t="shared" si="38"/>
        <v>137</v>
      </c>
      <c r="AF175">
        <f t="shared" si="39"/>
        <v>39</v>
      </c>
      <c r="AG175">
        <f t="shared" si="35"/>
        <v>8.666666666666667E-2</v>
      </c>
      <c r="AH175">
        <f t="shared" si="36"/>
        <v>0.74</v>
      </c>
      <c r="AI175">
        <f t="shared" si="37"/>
        <v>0</v>
      </c>
    </row>
    <row r="176" spans="1:35">
      <c r="A176">
        <v>0.10440000000000001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0.61797467268524686</v>
      </c>
      <c r="G176" s="8">
        <f t="shared" si="30"/>
        <v>0.61797467268524686</v>
      </c>
      <c r="H176" s="10">
        <f t="shared" si="31"/>
        <v>0.38202532731475314</v>
      </c>
      <c r="I176" s="8">
        <f t="shared" si="32"/>
        <v>-0.481307805074217</v>
      </c>
      <c r="J176" s="10">
        <f t="shared" si="33"/>
        <v>100</v>
      </c>
      <c r="K176">
        <f t="shared" si="34"/>
        <v>0.61818929512881537</v>
      </c>
      <c r="AB176">
        <v>0.61723272919002203</v>
      </c>
      <c r="AC176">
        <v>0</v>
      </c>
      <c r="AD176">
        <v>1</v>
      </c>
      <c r="AE176">
        <f t="shared" si="38"/>
        <v>137</v>
      </c>
      <c r="AF176">
        <f t="shared" si="39"/>
        <v>40</v>
      </c>
      <c r="AG176">
        <f t="shared" si="35"/>
        <v>8.666666666666667E-2</v>
      </c>
      <c r="AH176">
        <f t="shared" si="36"/>
        <v>0.73333333333333339</v>
      </c>
      <c r="AI176">
        <f t="shared" si="37"/>
        <v>0</v>
      </c>
    </row>
    <row r="177" spans="1:35">
      <c r="A177">
        <v>0.10630000000000001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0.63196372332351514</v>
      </c>
      <c r="G177" s="8">
        <f t="shared" si="30"/>
        <v>0.63196372332351514</v>
      </c>
      <c r="H177" s="10">
        <f t="shared" si="31"/>
        <v>0.36803627667648486</v>
      </c>
      <c r="I177" s="8">
        <f t="shared" si="32"/>
        <v>-0.45892328628727613</v>
      </c>
      <c r="J177" s="10">
        <f t="shared" si="33"/>
        <v>100</v>
      </c>
      <c r="K177">
        <f t="shared" si="34"/>
        <v>0.58236930870172676</v>
      </c>
      <c r="AB177">
        <v>0.61797467268524686</v>
      </c>
      <c r="AC177">
        <v>0</v>
      </c>
      <c r="AD177">
        <v>1</v>
      </c>
      <c r="AE177">
        <f t="shared" si="38"/>
        <v>137</v>
      </c>
      <c r="AF177">
        <f t="shared" si="39"/>
        <v>41</v>
      </c>
      <c r="AG177">
        <f t="shared" si="35"/>
        <v>8.666666666666667E-2</v>
      </c>
      <c r="AH177">
        <f t="shared" si="36"/>
        <v>0.72666666666666668</v>
      </c>
      <c r="AI177">
        <f t="shared" si="37"/>
        <v>0</v>
      </c>
    </row>
    <row r="178" spans="1:35">
      <c r="A178">
        <v>0.1065</v>
      </c>
      <c r="B178" s="8">
        <v>0</v>
      </c>
      <c r="C178" s="9">
        <v>1</v>
      </c>
      <c r="D178" s="10">
        <f t="shared" si="27"/>
        <v>1</v>
      </c>
      <c r="E178">
        <f t="shared" si="28"/>
        <v>0</v>
      </c>
      <c r="F178">
        <f t="shared" si="29"/>
        <v>0.63342387767182529</v>
      </c>
      <c r="G178" s="8">
        <f t="shared" si="30"/>
        <v>0.63342387767182529</v>
      </c>
      <c r="H178" s="10">
        <f t="shared" si="31"/>
        <v>0.36657612232817471</v>
      </c>
      <c r="I178" s="8">
        <f t="shared" si="32"/>
        <v>-1.0035490784632439</v>
      </c>
      <c r="J178" s="10">
        <f t="shared" si="33"/>
        <v>0</v>
      </c>
      <c r="K178">
        <f t="shared" si="34"/>
        <v>1.7279463639062584</v>
      </c>
      <c r="AB178">
        <v>0.63196372332351514</v>
      </c>
      <c r="AC178">
        <v>0</v>
      </c>
      <c r="AD178">
        <v>1</v>
      </c>
      <c r="AE178">
        <f t="shared" si="38"/>
        <v>137</v>
      </c>
      <c r="AF178">
        <f t="shared" si="39"/>
        <v>42</v>
      </c>
      <c r="AG178">
        <f t="shared" si="35"/>
        <v>8.666666666666667E-2</v>
      </c>
      <c r="AH178">
        <f t="shared" si="36"/>
        <v>0.72</v>
      </c>
      <c r="AI178">
        <f t="shared" si="37"/>
        <v>4.8000000000000308E-3</v>
      </c>
    </row>
    <row r="179" spans="1:35">
      <c r="A179">
        <v>0.108</v>
      </c>
      <c r="B179" s="8">
        <v>1</v>
      </c>
      <c r="C179" s="9">
        <v>0</v>
      </c>
      <c r="D179" s="10">
        <f t="shared" si="27"/>
        <v>1</v>
      </c>
      <c r="E179">
        <f t="shared" si="28"/>
        <v>1</v>
      </c>
      <c r="F179">
        <f t="shared" si="29"/>
        <v>0.64429552439473692</v>
      </c>
      <c r="G179" s="8">
        <f t="shared" si="30"/>
        <v>0.64429552439473692</v>
      </c>
      <c r="H179" s="10">
        <f t="shared" si="31"/>
        <v>0.35570447560526308</v>
      </c>
      <c r="I179" s="8">
        <f t="shared" si="32"/>
        <v>-0.43959776932335121</v>
      </c>
      <c r="J179" s="10">
        <f t="shared" si="33"/>
        <v>100</v>
      </c>
      <c r="K179">
        <f t="shared" si="34"/>
        <v>0.55208279762523327</v>
      </c>
      <c r="AB179">
        <v>0.63342387767182529</v>
      </c>
      <c r="AC179">
        <v>1</v>
      </c>
      <c r="AD179">
        <v>0</v>
      </c>
      <c r="AE179">
        <f t="shared" si="38"/>
        <v>138</v>
      </c>
      <c r="AF179">
        <f t="shared" si="39"/>
        <v>42</v>
      </c>
      <c r="AG179">
        <f t="shared" si="35"/>
        <v>7.999999999999996E-2</v>
      </c>
      <c r="AH179">
        <f t="shared" si="36"/>
        <v>0.72</v>
      </c>
      <c r="AI179">
        <f t="shared" si="37"/>
        <v>0</v>
      </c>
    </row>
    <row r="180" spans="1:35">
      <c r="A180">
        <v>0.1085</v>
      </c>
      <c r="B180" s="8">
        <v>1</v>
      </c>
      <c r="C180" s="9">
        <v>0</v>
      </c>
      <c r="D180" s="10">
        <f t="shared" si="27"/>
        <v>1</v>
      </c>
      <c r="E180">
        <f t="shared" si="28"/>
        <v>1</v>
      </c>
      <c r="F180">
        <f t="shared" si="29"/>
        <v>0.64788722110787855</v>
      </c>
      <c r="G180" s="8">
        <f t="shared" si="30"/>
        <v>0.64788722110787855</v>
      </c>
      <c r="H180" s="10">
        <f t="shared" si="31"/>
        <v>0.35211277889212145</v>
      </c>
      <c r="I180" s="8">
        <f t="shared" si="32"/>
        <v>-0.43403863927702918</v>
      </c>
      <c r="J180" s="10">
        <f t="shared" si="33"/>
        <v>100</v>
      </c>
      <c r="K180">
        <f t="shared" si="34"/>
        <v>0.54347850585787638</v>
      </c>
      <c r="AB180">
        <v>0.64429552439473692</v>
      </c>
      <c r="AC180">
        <v>0</v>
      </c>
      <c r="AD180">
        <v>1</v>
      </c>
      <c r="AE180">
        <f t="shared" si="38"/>
        <v>138</v>
      </c>
      <c r="AF180">
        <f t="shared" si="39"/>
        <v>43</v>
      </c>
      <c r="AG180">
        <f t="shared" si="35"/>
        <v>7.999999999999996E-2</v>
      </c>
      <c r="AH180">
        <f t="shared" si="36"/>
        <v>0.71333333333333337</v>
      </c>
      <c r="AI180">
        <f t="shared" si="37"/>
        <v>0</v>
      </c>
    </row>
    <row r="181" spans="1:35">
      <c r="A181">
        <v>0.10970000000000001</v>
      </c>
      <c r="B181" s="8">
        <v>1</v>
      </c>
      <c r="C181" s="9">
        <v>0</v>
      </c>
      <c r="D181" s="10">
        <f t="shared" si="27"/>
        <v>1</v>
      </c>
      <c r="E181">
        <f t="shared" si="28"/>
        <v>1</v>
      </c>
      <c r="F181">
        <f t="shared" si="29"/>
        <v>0.65643875692787867</v>
      </c>
      <c r="G181" s="8">
        <f t="shared" si="30"/>
        <v>0.65643875692787867</v>
      </c>
      <c r="H181" s="10">
        <f t="shared" si="31"/>
        <v>0.34356124307212133</v>
      </c>
      <c r="I181" s="8">
        <f t="shared" si="32"/>
        <v>-0.42092587682938143</v>
      </c>
      <c r="J181" s="10">
        <f t="shared" si="33"/>
        <v>100</v>
      </c>
      <c r="K181">
        <f t="shared" si="34"/>
        <v>0.52337135710874483</v>
      </c>
      <c r="AB181">
        <v>0.64788722110787855</v>
      </c>
      <c r="AC181">
        <v>0</v>
      </c>
      <c r="AD181">
        <v>1</v>
      </c>
      <c r="AE181">
        <f t="shared" si="38"/>
        <v>138</v>
      </c>
      <c r="AF181">
        <f t="shared" si="39"/>
        <v>44</v>
      </c>
      <c r="AG181">
        <f t="shared" si="35"/>
        <v>7.999999999999996E-2</v>
      </c>
      <c r="AH181">
        <f t="shared" si="36"/>
        <v>0.70666666666666667</v>
      </c>
      <c r="AI181">
        <f t="shared" si="37"/>
        <v>0</v>
      </c>
    </row>
    <row r="182" spans="1:35">
      <c r="A182">
        <v>0.1103</v>
      </c>
      <c r="B182" s="8">
        <v>1</v>
      </c>
      <c r="C182" s="9">
        <v>1</v>
      </c>
      <c r="D182" s="10">
        <f t="shared" si="27"/>
        <v>2</v>
      </c>
      <c r="E182">
        <f t="shared" si="28"/>
        <v>0.5</v>
      </c>
      <c r="F182">
        <f t="shared" si="29"/>
        <v>0.66067719086974552</v>
      </c>
      <c r="G182" s="8">
        <f t="shared" si="30"/>
        <v>1.321354381739491</v>
      </c>
      <c r="H182" s="10">
        <f t="shared" si="31"/>
        <v>0.67864561826050895</v>
      </c>
      <c r="I182" s="8">
        <f t="shared" si="32"/>
        <v>-1.4952933085871798</v>
      </c>
      <c r="J182" s="10">
        <f t="shared" si="33"/>
        <v>50</v>
      </c>
      <c r="K182">
        <f t="shared" si="34"/>
        <v>0.23032235319442756</v>
      </c>
      <c r="AB182">
        <v>0.65643875692787867</v>
      </c>
      <c r="AC182">
        <v>0</v>
      </c>
      <c r="AD182">
        <v>1</v>
      </c>
      <c r="AE182">
        <f t="shared" si="38"/>
        <v>138</v>
      </c>
      <c r="AF182">
        <f t="shared" si="39"/>
        <v>45</v>
      </c>
      <c r="AG182">
        <f t="shared" si="35"/>
        <v>7.999999999999996E-2</v>
      </c>
      <c r="AH182">
        <f t="shared" si="36"/>
        <v>0.7</v>
      </c>
      <c r="AI182">
        <f t="shared" si="37"/>
        <v>4.6666666666666185E-3</v>
      </c>
    </row>
    <row r="183" spans="1:35">
      <c r="A183">
        <v>0.1114</v>
      </c>
      <c r="B183" s="8">
        <v>1</v>
      </c>
      <c r="C183" s="9">
        <v>0</v>
      </c>
      <c r="D183" s="10">
        <f t="shared" si="27"/>
        <v>1</v>
      </c>
      <c r="E183">
        <f t="shared" si="28"/>
        <v>1</v>
      </c>
      <c r="F183">
        <f t="shared" si="29"/>
        <v>0.66838080743050088</v>
      </c>
      <c r="G183" s="8">
        <f t="shared" si="30"/>
        <v>0.66838080743050088</v>
      </c>
      <c r="H183" s="10">
        <f t="shared" si="31"/>
        <v>0.33161919256949912</v>
      </c>
      <c r="I183" s="8">
        <f t="shared" si="32"/>
        <v>-0.40289719687049447</v>
      </c>
      <c r="J183" s="10">
        <f t="shared" si="33"/>
        <v>100</v>
      </c>
      <c r="K183">
        <f t="shared" si="34"/>
        <v>0.49615307453899526</v>
      </c>
      <c r="AB183">
        <v>0.66067719086974552</v>
      </c>
      <c r="AC183">
        <v>1</v>
      </c>
      <c r="AD183">
        <v>1</v>
      </c>
      <c r="AE183">
        <f t="shared" si="38"/>
        <v>139</v>
      </c>
      <c r="AF183">
        <f t="shared" si="39"/>
        <v>46</v>
      </c>
      <c r="AG183">
        <f t="shared" si="35"/>
        <v>7.3333333333333361E-2</v>
      </c>
      <c r="AH183">
        <f t="shared" si="36"/>
        <v>0.69333333333333336</v>
      </c>
      <c r="AI183">
        <f t="shared" si="37"/>
        <v>0</v>
      </c>
    </row>
    <row r="184" spans="1:35">
      <c r="A184">
        <v>0.1115</v>
      </c>
      <c r="B184" s="8">
        <v>1</v>
      </c>
      <c r="C184" s="9">
        <v>1</v>
      </c>
      <c r="D184" s="10">
        <f t="shared" si="27"/>
        <v>2</v>
      </c>
      <c r="E184">
        <f t="shared" si="28"/>
        <v>0.5</v>
      </c>
      <c r="F184">
        <f t="shared" si="29"/>
        <v>0.66907676211747313</v>
      </c>
      <c r="G184" s="8">
        <f t="shared" si="30"/>
        <v>1.3381535242349463</v>
      </c>
      <c r="H184" s="10">
        <f t="shared" si="31"/>
        <v>0.66184647576505373</v>
      </c>
      <c r="I184" s="8">
        <f t="shared" si="32"/>
        <v>-1.5077253240762973</v>
      </c>
      <c r="J184" s="10">
        <f t="shared" si="33"/>
        <v>50</v>
      </c>
      <c r="K184">
        <f t="shared" si="34"/>
        <v>0.25822282544107483</v>
      </c>
      <c r="AB184">
        <v>0.66838080743050088</v>
      </c>
      <c r="AC184">
        <v>0</v>
      </c>
      <c r="AD184">
        <v>1</v>
      </c>
      <c r="AE184">
        <f t="shared" si="38"/>
        <v>139</v>
      </c>
      <c r="AF184">
        <f t="shared" si="39"/>
        <v>47</v>
      </c>
      <c r="AG184">
        <f t="shared" si="35"/>
        <v>7.3333333333333361E-2</v>
      </c>
      <c r="AH184">
        <f t="shared" si="36"/>
        <v>0.68666666666666665</v>
      </c>
      <c r="AI184">
        <f t="shared" si="37"/>
        <v>4.5777777777778073E-3</v>
      </c>
    </row>
    <row r="185" spans="1:35">
      <c r="A185">
        <v>0.11219999999999999</v>
      </c>
      <c r="B185" s="8">
        <v>1</v>
      </c>
      <c r="C185" s="9">
        <v>0</v>
      </c>
      <c r="D185" s="10">
        <f t="shared" si="27"/>
        <v>1</v>
      </c>
      <c r="E185">
        <f t="shared" si="28"/>
        <v>1</v>
      </c>
      <c r="F185">
        <f t="shared" si="29"/>
        <v>0.67392762941147755</v>
      </c>
      <c r="G185" s="8">
        <f t="shared" si="30"/>
        <v>0.67392762941147755</v>
      </c>
      <c r="H185" s="10">
        <f t="shared" si="31"/>
        <v>0.32607237058852245</v>
      </c>
      <c r="I185" s="8">
        <f t="shared" si="32"/>
        <v>-0.39463254859533137</v>
      </c>
      <c r="J185" s="10">
        <f t="shared" si="33"/>
        <v>100</v>
      </c>
      <c r="K185">
        <f t="shared" si="34"/>
        <v>0.48383885206379279</v>
      </c>
      <c r="AB185">
        <v>0.66907676211747313</v>
      </c>
      <c r="AC185">
        <v>1</v>
      </c>
      <c r="AD185">
        <v>1</v>
      </c>
      <c r="AE185">
        <f t="shared" si="38"/>
        <v>140</v>
      </c>
      <c r="AF185">
        <f t="shared" si="39"/>
        <v>48</v>
      </c>
      <c r="AG185">
        <f t="shared" si="35"/>
        <v>6.6666666666666652E-2</v>
      </c>
      <c r="AH185">
        <f t="shared" si="36"/>
        <v>0.67999999999999994</v>
      </c>
      <c r="AI185">
        <f t="shared" si="37"/>
        <v>0</v>
      </c>
    </row>
    <row r="186" spans="1:35">
      <c r="A186">
        <v>0.11269999999999999</v>
      </c>
      <c r="B186" s="8">
        <v>1</v>
      </c>
      <c r="C186" s="9">
        <v>0</v>
      </c>
      <c r="D186" s="10">
        <f t="shared" si="27"/>
        <v>1</v>
      </c>
      <c r="E186">
        <f t="shared" si="28"/>
        <v>1</v>
      </c>
      <c r="F186">
        <f t="shared" si="29"/>
        <v>0.67736994622578517</v>
      </c>
      <c r="G186" s="8">
        <f t="shared" si="30"/>
        <v>0.67736994622578517</v>
      </c>
      <c r="H186" s="10">
        <f t="shared" si="31"/>
        <v>0.32263005377421483</v>
      </c>
      <c r="I186" s="8">
        <f t="shared" si="32"/>
        <v>-0.38953770594556181</v>
      </c>
      <c r="J186" s="10">
        <f t="shared" si="33"/>
        <v>100</v>
      </c>
      <c r="K186">
        <f t="shared" si="34"/>
        <v>0.47629815224585381</v>
      </c>
      <c r="AB186">
        <v>0.67392762941147755</v>
      </c>
      <c r="AC186">
        <v>0</v>
      </c>
      <c r="AD186">
        <v>1</v>
      </c>
      <c r="AE186">
        <f t="shared" si="38"/>
        <v>140</v>
      </c>
      <c r="AF186">
        <f t="shared" si="39"/>
        <v>49</v>
      </c>
      <c r="AG186">
        <f t="shared" si="35"/>
        <v>6.6666666666666652E-2</v>
      </c>
      <c r="AH186">
        <f t="shared" si="36"/>
        <v>0.67333333333333334</v>
      </c>
      <c r="AI186">
        <f t="shared" si="37"/>
        <v>0</v>
      </c>
    </row>
    <row r="187" spans="1:35">
      <c r="A187">
        <v>0.1128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0.678056122697277</v>
      </c>
      <c r="G187" s="8">
        <f t="shared" si="30"/>
        <v>0.678056122697277</v>
      </c>
      <c r="H187" s="10">
        <f t="shared" si="31"/>
        <v>0.321943877302723</v>
      </c>
      <c r="I187" s="8">
        <f t="shared" si="32"/>
        <v>-0.38852521762791342</v>
      </c>
      <c r="J187" s="10">
        <f t="shared" si="33"/>
        <v>100</v>
      </c>
      <c r="K187">
        <f t="shared" si="34"/>
        <v>0.47480417405869685</v>
      </c>
      <c r="AB187">
        <v>0.67736994622578517</v>
      </c>
      <c r="AC187">
        <v>0</v>
      </c>
      <c r="AD187">
        <v>1</v>
      </c>
      <c r="AE187">
        <f t="shared" si="38"/>
        <v>140</v>
      </c>
      <c r="AF187">
        <f t="shared" si="39"/>
        <v>50</v>
      </c>
      <c r="AG187">
        <f t="shared" si="35"/>
        <v>6.6666666666666652E-2</v>
      </c>
      <c r="AH187">
        <f t="shared" si="36"/>
        <v>0.66666666666666674</v>
      </c>
      <c r="AI187">
        <f t="shared" si="37"/>
        <v>0</v>
      </c>
    </row>
    <row r="188" spans="1:35">
      <c r="A188">
        <v>0.113</v>
      </c>
      <c r="B188" s="8">
        <v>1</v>
      </c>
      <c r="C188" s="9">
        <v>0</v>
      </c>
      <c r="D188" s="10">
        <f t="shared" si="27"/>
        <v>1</v>
      </c>
      <c r="E188">
        <f t="shared" si="28"/>
        <v>1</v>
      </c>
      <c r="F188">
        <f t="shared" si="29"/>
        <v>0.67942617185282783</v>
      </c>
      <c r="G188" s="8">
        <f t="shared" si="30"/>
        <v>0.67942617185282783</v>
      </c>
      <c r="H188" s="10">
        <f t="shared" si="31"/>
        <v>0.32057382814717217</v>
      </c>
      <c r="I188" s="8">
        <f t="shared" si="32"/>
        <v>-0.38650670198873477</v>
      </c>
      <c r="J188" s="10">
        <f t="shared" si="33"/>
        <v>100</v>
      </c>
      <c r="K188">
        <f t="shared" si="34"/>
        <v>0.47183026122316118</v>
      </c>
      <c r="AB188">
        <v>0.678056122697277</v>
      </c>
      <c r="AC188">
        <v>0</v>
      </c>
      <c r="AD188">
        <v>1</v>
      </c>
      <c r="AE188">
        <f t="shared" si="38"/>
        <v>140</v>
      </c>
      <c r="AF188">
        <f t="shared" si="39"/>
        <v>51</v>
      </c>
      <c r="AG188">
        <f t="shared" si="35"/>
        <v>6.6666666666666652E-2</v>
      </c>
      <c r="AH188">
        <f t="shared" si="36"/>
        <v>0.65999999999999992</v>
      </c>
      <c r="AI188">
        <f t="shared" si="37"/>
        <v>0</v>
      </c>
    </row>
    <row r="189" spans="1:35">
      <c r="A189">
        <v>0.1138</v>
      </c>
      <c r="B189" s="8">
        <v>0</v>
      </c>
      <c r="C189" s="9">
        <v>1</v>
      </c>
      <c r="D189" s="10">
        <f t="shared" si="27"/>
        <v>1</v>
      </c>
      <c r="E189">
        <f t="shared" si="28"/>
        <v>0</v>
      </c>
      <c r="F189">
        <f t="shared" si="29"/>
        <v>0.68487534874876466</v>
      </c>
      <c r="G189" s="8">
        <f t="shared" si="30"/>
        <v>0.68487534874876466</v>
      </c>
      <c r="H189" s="10">
        <f t="shared" si="31"/>
        <v>0.31512465125123534</v>
      </c>
      <c r="I189" s="8">
        <f t="shared" si="32"/>
        <v>-1.1547870001744345</v>
      </c>
      <c r="J189" s="10">
        <f t="shared" si="33"/>
        <v>0</v>
      </c>
      <c r="K189">
        <f t="shared" si="34"/>
        <v>2.17334742308923</v>
      </c>
      <c r="AB189">
        <v>0.67942617185282783</v>
      </c>
      <c r="AC189">
        <v>0</v>
      </c>
      <c r="AD189">
        <v>1</v>
      </c>
      <c r="AE189">
        <f t="shared" si="38"/>
        <v>140</v>
      </c>
      <c r="AF189">
        <f t="shared" si="39"/>
        <v>52</v>
      </c>
      <c r="AG189">
        <f t="shared" si="35"/>
        <v>6.6666666666666652E-2</v>
      </c>
      <c r="AH189">
        <f t="shared" si="36"/>
        <v>0.65333333333333332</v>
      </c>
      <c r="AI189">
        <f t="shared" si="37"/>
        <v>4.355555555555511E-3</v>
      </c>
    </row>
    <row r="190" spans="1:35">
      <c r="A190">
        <v>0.1145</v>
      </c>
      <c r="B190" s="8">
        <v>1</v>
      </c>
      <c r="C190" s="9">
        <v>0</v>
      </c>
      <c r="D190" s="10">
        <f t="shared" si="27"/>
        <v>1</v>
      </c>
      <c r="E190">
        <f t="shared" si="28"/>
        <v>1</v>
      </c>
      <c r="F190">
        <f t="shared" si="29"/>
        <v>0.6896020679183954</v>
      </c>
      <c r="G190" s="8">
        <f t="shared" si="30"/>
        <v>0.6896020679183954</v>
      </c>
      <c r="H190" s="10">
        <f t="shared" si="31"/>
        <v>0.3103979320816046</v>
      </c>
      <c r="I190" s="8">
        <f t="shared" si="32"/>
        <v>-0.37164056091557879</v>
      </c>
      <c r="J190" s="10">
        <f t="shared" si="33"/>
        <v>100</v>
      </c>
      <c r="K190">
        <f t="shared" si="34"/>
        <v>0.45011166079962478</v>
      </c>
      <c r="AB190">
        <v>0.68487534874876466</v>
      </c>
      <c r="AC190">
        <v>1</v>
      </c>
      <c r="AD190">
        <v>0</v>
      </c>
      <c r="AE190">
        <f t="shared" si="38"/>
        <v>141</v>
      </c>
      <c r="AF190">
        <f t="shared" si="39"/>
        <v>52</v>
      </c>
      <c r="AG190">
        <f t="shared" si="35"/>
        <v>6.0000000000000053E-2</v>
      </c>
      <c r="AH190">
        <f t="shared" si="36"/>
        <v>0.65333333333333332</v>
      </c>
      <c r="AI190">
        <f t="shared" si="37"/>
        <v>0</v>
      </c>
    </row>
    <row r="191" spans="1:35">
      <c r="A191">
        <v>0.1147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0.69094537790148902</v>
      </c>
      <c r="G191" s="8">
        <f t="shared" si="30"/>
        <v>0.69094537790148902</v>
      </c>
      <c r="H191" s="10">
        <f t="shared" si="31"/>
        <v>0.30905462209851098</v>
      </c>
      <c r="I191" s="8">
        <f t="shared" si="32"/>
        <v>-0.36969450623835404</v>
      </c>
      <c r="J191" s="10">
        <f t="shared" si="33"/>
        <v>100</v>
      </c>
      <c r="K191">
        <f t="shared" si="34"/>
        <v>0.44729240831910477</v>
      </c>
      <c r="AB191">
        <v>0.6896020679183954</v>
      </c>
      <c r="AC191">
        <v>0</v>
      </c>
      <c r="AD191">
        <v>1</v>
      </c>
      <c r="AE191">
        <f t="shared" si="38"/>
        <v>141</v>
      </c>
      <c r="AF191">
        <f t="shared" si="39"/>
        <v>53</v>
      </c>
      <c r="AG191">
        <f t="shared" si="35"/>
        <v>6.0000000000000053E-2</v>
      </c>
      <c r="AH191">
        <f t="shared" si="36"/>
        <v>0.64666666666666672</v>
      </c>
      <c r="AI191">
        <f t="shared" si="37"/>
        <v>0</v>
      </c>
    </row>
    <row r="192" spans="1:35">
      <c r="A192">
        <v>0.1153</v>
      </c>
      <c r="B192" s="8">
        <v>1</v>
      </c>
      <c r="C192" s="9">
        <v>0</v>
      </c>
      <c r="D192" s="10">
        <f t="shared" si="27"/>
        <v>1</v>
      </c>
      <c r="E192">
        <f t="shared" si="28"/>
        <v>1</v>
      </c>
      <c r="F192">
        <f t="shared" si="29"/>
        <v>0.69495593265365818</v>
      </c>
      <c r="G192" s="8">
        <f t="shared" si="30"/>
        <v>0.69495593265365818</v>
      </c>
      <c r="H192" s="10">
        <f t="shared" si="31"/>
        <v>0.30504406734634182</v>
      </c>
      <c r="I192" s="8">
        <f t="shared" si="32"/>
        <v>-0.36390684168133564</v>
      </c>
      <c r="J192" s="10">
        <f t="shared" si="33"/>
        <v>100</v>
      </c>
      <c r="K192">
        <f t="shared" si="34"/>
        <v>0.43894015866811109</v>
      </c>
      <c r="AB192">
        <v>0.69094537790148902</v>
      </c>
      <c r="AC192">
        <v>0</v>
      </c>
      <c r="AD192">
        <v>1</v>
      </c>
      <c r="AE192">
        <f t="shared" si="38"/>
        <v>141</v>
      </c>
      <c r="AF192">
        <f t="shared" si="39"/>
        <v>54</v>
      </c>
      <c r="AG192">
        <f t="shared" si="35"/>
        <v>6.0000000000000053E-2</v>
      </c>
      <c r="AH192">
        <f t="shared" si="36"/>
        <v>0.64</v>
      </c>
      <c r="AI192">
        <f t="shared" si="37"/>
        <v>0</v>
      </c>
    </row>
    <row r="193" spans="1:35">
      <c r="A193">
        <v>0.11550000000000001</v>
      </c>
      <c r="B193" s="8">
        <v>1</v>
      </c>
      <c r="C193" s="9">
        <v>0</v>
      </c>
      <c r="D193" s="10">
        <f t="shared" si="27"/>
        <v>1</v>
      </c>
      <c r="E193">
        <f t="shared" si="28"/>
        <v>1</v>
      </c>
      <c r="F193">
        <f t="shared" si="29"/>
        <v>0.69628627717690994</v>
      </c>
      <c r="G193" s="8">
        <f t="shared" si="30"/>
        <v>0.69628627717690994</v>
      </c>
      <c r="H193" s="10">
        <f t="shared" si="31"/>
        <v>0.30371372282309006</v>
      </c>
      <c r="I193" s="8">
        <f t="shared" si="32"/>
        <v>-0.36199438543277135</v>
      </c>
      <c r="J193" s="10">
        <f t="shared" si="33"/>
        <v>100</v>
      </c>
      <c r="K193">
        <f t="shared" si="34"/>
        <v>0.43619087834747539</v>
      </c>
      <c r="AB193">
        <v>0.69495593265365818</v>
      </c>
      <c r="AC193">
        <v>0</v>
      </c>
      <c r="AD193">
        <v>1</v>
      </c>
      <c r="AE193">
        <f t="shared" si="38"/>
        <v>141</v>
      </c>
      <c r="AF193">
        <f t="shared" si="39"/>
        <v>55</v>
      </c>
      <c r="AG193">
        <f t="shared" si="35"/>
        <v>6.0000000000000053E-2</v>
      </c>
      <c r="AH193">
        <f t="shared" si="36"/>
        <v>0.6333333333333333</v>
      </c>
      <c r="AI193">
        <f t="shared" si="37"/>
        <v>0</v>
      </c>
    </row>
    <row r="194" spans="1:35">
      <c r="A194">
        <v>0.1169</v>
      </c>
      <c r="B194" s="8">
        <v>0</v>
      </c>
      <c r="C194" s="9">
        <v>1</v>
      </c>
      <c r="D194" s="10">
        <f t="shared" si="27"/>
        <v>1</v>
      </c>
      <c r="E194">
        <f t="shared" si="28"/>
        <v>0</v>
      </c>
      <c r="F194">
        <f t="shared" si="29"/>
        <v>0.7055061524621834</v>
      </c>
      <c r="G194" s="8">
        <f t="shared" si="30"/>
        <v>0.7055061524621834</v>
      </c>
      <c r="H194" s="10">
        <f t="shared" si="31"/>
        <v>0.2944938475378166</v>
      </c>
      <c r="I194" s="8">
        <f t="shared" si="32"/>
        <v>-1.222497167321567</v>
      </c>
      <c r="J194" s="10">
        <f t="shared" si="33"/>
        <v>0</v>
      </c>
      <c r="K194">
        <f t="shared" si="34"/>
        <v>2.3956566779263118</v>
      </c>
      <c r="AB194">
        <v>0.69628627717690994</v>
      </c>
      <c r="AC194">
        <v>0</v>
      </c>
      <c r="AD194">
        <v>1</v>
      </c>
      <c r="AE194">
        <f t="shared" si="38"/>
        <v>141</v>
      </c>
      <c r="AF194">
        <f t="shared" si="39"/>
        <v>56</v>
      </c>
      <c r="AG194">
        <f t="shared" si="35"/>
        <v>6.0000000000000053E-2</v>
      </c>
      <c r="AH194">
        <f t="shared" si="36"/>
        <v>0.62666666666666671</v>
      </c>
      <c r="AI194">
        <f t="shared" si="37"/>
        <v>4.1777777777778045E-3</v>
      </c>
    </row>
    <row r="195" spans="1:35">
      <c r="A195">
        <v>0.11799999999999999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0.71263469627272791</v>
      </c>
      <c r="G195" s="8">
        <f t="shared" si="30"/>
        <v>0.71263469627272791</v>
      </c>
      <c r="H195" s="10">
        <f t="shared" si="31"/>
        <v>0.28736530372727209</v>
      </c>
      <c r="I195" s="8">
        <f t="shared" si="32"/>
        <v>-0.3387863373062196</v>
      </c>
      <c r="J195" s="10">
        <f t="shared" si="33"/>
        <v>100</v>
      </c>
      <c r="K195">
        <f t="shared" si="34"/>
        <v>0.40324349239557139</v>
      </c>
      <c r="AB195">
        <v>0.7055061524621834</v>
      </c>
      <c r="AC195">
        <v>1</v>
      </c>
      <c r="AD195">
        <v>0</v>
      </c>
      <c r="AE195">
        <f t="shared" si="38"/>
        <v>142</v>
      </c>
      <c r="AF195">
        <f t="shared" si="39"/>
        <v>56</v>
      </c>
      <c r="AG195">
        <f t="shared" si="35"/>
        <v>5.3333333333333344E-2</v>
      </c>
      <c r="AH195">
        <f t="shared" si="36"/>
        <v>0.62666666666666671</v>
      </c>
      <c r="AI195">
        <f t="shared" si="37"/>
        <v>0</v>
      </c>
    </row>
    <row r="196" spans="1:35">
      <c r="A196">
        <v>0.1193</v>
      </c>
      <c r="B196" s="8">
        <v>1</v>
      </c>
      <c r="C196" s="9">
        <v>0</v>
      </c>
      <c r="D196" s="10">
        <f t="shared" si="27"/>
        <v>1</v>
      </c>
      <c r="E196">
        <f t="shared" si="28"/>
        <v>1</v>
      </c>
      <c r="F196">
        <f t="shared" si="29"/>
        <v>0.7209251251298644</v>
      </c>
      <c r="G196" s="8">
        <f t="shared" si="30"/>
        <v>0.7209251251298644</v>
      </c>
      <c r="H196" s="10">
        <f t="shared" si="31"/>
        <v>0.2790748748701356</v>
      </c>
      <c r="I196" s="8">
        <f t="shared" si="32"/>
        <v>-0.32721999573079624</v>
      </c>
      <c r="J196" s="10">
        <f t="shared" si="33"/>
        <v>100</v>
      </c>
      <c r="K196">
        <f t="shared" si="34"/>
        <v>0.38710660114649803</v>
      </c>
      <c r="AB196">
        <v>0.71263469627272791</v>
      </c>
      <c r="AC196">
        <v>0</v>
      </c>
      <c r="AD196">
        <v>1</v>
      </c>
      <c r="AE196">
        <f t="shared" si="38"/>
        <v>142</v>
      </c>
      <c r="AF196">
        <f t="shared" si="39"/>
        <v>57</v>
      </c>
      <c r="AG196">
        <f t="shared" si="35"/>
        <v>5.3333333333333344E-2</v>
      </c>
      <c r="AH196">
        <f t="shared" si="36"/>
        <v>0.62</v>
      </c>
      <c r="AI196">
        <f t="shared" si="37"/>
        <v>0</v>
      </c>
    </row>
    <row r="197" spans="1:35">
      <c r="A197">
        <v>0.12039999999999999</v>
      </c>
      <c r="B197" s="8">
        <v>1</v>
      </c>
      <c r="C197" s="9">
        <v>0</v>
      </c>
      <c r="D197" s="10">
        <f t="shared" ref="D197:D260" si="40">B197+C197</f>
        <v>1</v>
      </c>
      <c r="E197">
        <f t="shared" ref="E197:E260" si="41">IF(D197=0,"",B197/D197)</f>
        <v>1</v>
      </c>
      <c r="F197">
        <f t="shared" ref="F197:F260" si="42">1/(1+EXP(-$M$5-$M$6*A197))</f>
        <v>0.72782442463023267</v>
      </c>
      <c r="G197" s="8">
        <f t="shared" ref="G197:G260" si="43">D197*F197</f>
        <v>0.72782442463023267</v>
      </c>
      <c r="H197" s="10">
        <f t="shared" ref="H197:H260" si="44">D197-G197</f>
        <v>0.27217557536976733</v>
      </c>
      <c r="I197" s="8">
        <f t="shared" ref="I197:I260" si="45">IFERROR(D197*(E197*LN(F197)+(1-E197)*LN(1-F197)),0)</f>
        <v>-0.31769543483127982</v>
      </c>
      <c r="J197" s="10">
        <f t="shared" ref="J197:J260" si="46">100*IF(F197&gt;=$X$10,B197/D197,C197/D197)</f>
        <v>100</v>
      </c>
      <c r="K197">
        <f t="shared" ref="K197:K260" si="47">IFERROR((B197-G197)^2/G197+(C197-H197)^2/H197,0)</f>
        <v>0.37395773782673575</v>
      </c>
      <c r="AB197">
        <v>0.7209251251298644</v>
      </c>
      <c r="AC197">
        <v>0</v>
      </c>
      <c r="AD197">
        <v>1</v>
      </c>
      <c r="AE197">
        <f t="shared" si="38"/>
        <v>142</v>
      </c>
      <c r="AF197">
        <f t="shared" si="39"/>
        <v>58</v>
      </c>
      <c r="AG197">
        <f t="shared" ref="AG197:AG260" si="48">1-AE197/AE$295</f>
        <v>5.3333333333333344E-2</v>
      </c>
      <c r="AH197">
        <f t="shared" ref="AH197:AH260" si="49">1-AF197/AF$295</f>
        <v>0.61333333333333329</v>
      </c>
      <c r="AI197">
        <f t="shared" ref="AI197:AI260" si="50">(AG197-AG198)*AH197</f>
        <v>0</v>
      </c>
    </row>
    <row r="198" spans="1:35">
      <c r="A198">
        <v>0.12180000000000001</v>
      </c>
      <c r="B198" s="8">
        <v>1</v>
      </c>
      <c r="C198" s="9">
        <v>0</v>
      </c>
      <c r="D198" s="10">
        <f t="shared" si="40"/>
        <v>1</v>
      </c>
      <c r="E198">
        <f t="shared" si="41"/>
        <v>1</v>
      </c>
      <c r="F198">
        <f t="shared" si="42"/>
        <v>0.73644927992523423</v>
      </c>
      <c r="G198" s="8">
        <f t="shared" si="43"/>
        <v>0.73644927992523423</v>
      </c>
      <c r="H198" s="10">
        <f t="shared" si="44"/>
        <v>0.26355072007476577</v>
      </c>
      <c r="I198" s="8">
        <f t="shared" si="45"/>
        <v>-0.30591491181169844</v>
      </c>
      <c r="J198" s="10">
        <f t="shared" si="46"/>
        <v>100</v>
      </c>
      <c r="K198">
        <f t="shared" si="47"/>
        <v>0.35786676320943916</v>
      </c>
      <c r="AB198">
        <v>0.72782442463023267</v>
      </c>
      <c r="AC198">
        <v>0</v>
      </c>
      <c r="AD198">
        <v>1</v>
      </c>
      <c r="AE198">
        <f t="shared" ref="AE198:AE261" si="51">AE197+AC198</f>
        <v>142</v>
      </c>
      <c r="AF198">
        <f t="shared" ref="AF198:AF261" si="52">AF197+AD198</f>
        <v>59</v>
      </c>
      <c r="AG198">
        <f t="shared" si="48"/>
        <v>5.3333333333333344E-2</v>
      </c>
      <c r="AH198">
        <f t="shared" si="49"/>
        <v>0.60666666666666669</v>
      </c>
      <c r="AI198">
        <f t="shared" si="50"/>
        <v>0</v>
      </c>
    </row>
    <row r="199" spans="1:35">
      <c r="A199">
        <v>0.1226</v>
      </c>
      <c r="B199" s="8">
        <v>1</v>
      </c>
      <c r="C199" s="9">
        <v>0</v>
      </c>
      <c r="D199" s="10">
        <f t="shared" si="40"/>
        <v>1</v>
      </c>
      <c r="E199">
        <f t="shared" si="41"/>
        <v>1</v>
      </c>
      <c r="F199">
        <f t="shared" si="42"/>
        <v>0.74129823861206456</v>
      </c>
      <c r="G199" s="8">
        <f t="shared" si="43"/>
        <v>0.74129823861206456</v>
      </c>
      <c r="H199" s="10">
        <f t="shared" si="44"/>
        <v>0.25870176138793544</v>
      </c>
      <c r="I199" s="8">
        <f t="shared" si="45"/>
        <v>-0.29935225340205845</v>
      </c>
      <c r="J199" s="10">
        <f t="shared" si="46"/>
        <v>100</v>
      </c>
      <c r="K199">
        <f t="shared" si="47"/>
        <v>0.34898472424850718</v>
      </c>
      <c r="AB199">
        <v>0.73644927992523423</v>
      </c>
      <c r="AC199">
        <v>0</v>
      </c>
      <c r="AD199">
        <v>1</v>
      </c>
      <c r="AE199">
        <f t="shared" si="51"/>
        <v>142</v>
      </c>
      <c r="AF199">
        <f t="shared" si="52"/>
        <v>60</v>
      </c>
      <c r="AG199">
        <f t="shared" si="48"/>
        <v>5.3333333333333344E-2</v>
      </c>
      <c r="AH199">
        <f t="shared" si="49"/>
        <v>0.6</v>
      </c>
      <c r="AI199">
        <f t="shared" si="50"/>
        <v>0</v>
      </c>
    </row>
    <row r="200" spans="1:35">
      <c r="A200">
        <v>0.12659999999999999</v>
      </c>
      <c r="B200" s="8">
        <v>1</v>
      </c>
      <c r="C200" s="9">
        <v>0</v>
      </c>
      <c r="D200" s="10">
        <f t="shared" si="40"/>
        <v>1</v>
      </c>
      <c r="E200">
        <f t="shared" si="41"/>
        <v>1</v>
      </c>
      <c r="F200">
        <f t="shared" si="42"/>
        <v>0.76465821753024177</v>
      </c>
      <c r="G200" s="8">
        <f t="shared" si="43"/>
        <v>0.76465821753024177</v>
      </c>
      <c r="H200" s="10">
        <f t="shared" si="44"/>
        <v>0.23534178246975823</v>
      </c>
      <c r="I200" s="8">
        <f t="shared" si="45"/>
        <v>-0.2683263194593235</v>
      </c>
      <c r="J200" s="10">
        <f t="shared" si="46"/>
        <v>100</v>
      </c>
      <c r="K200">
        <f t="shared" si="47"/>
        <v>0.30777382244041679</v>
      </c>
      <c r="AB200">
        <v>0.74129823861206456</v>
      </c>
      <c r="AC200">
        <v>0</v>
      </c>
      <c r="AD200">
        <v>1</v>
      </c>
      <c r="AE200">
        <f t="shared" si="51"/>
        <v>142</v>
      </c>
      <c r="AF200">
        <f t="shared" si="52"/>
        <v>61</v>
      </c>
      <c r="AG200">
        <f t="shared" si="48"/>
        <v>5.3333333333333344E-2</v>
      </c>
      <c r="AH200">
        <f t="shared" si="49"/>
        <v>0.59333333333333327</v>
      </c>
      <c r="AI200">
        <f t="shared" si="50"/>
        <v>0</v>
      </c>
    </row>
    <row r="201" spans="1:35">
      <c r="A201">
        <v>0.12670000000000001</v>
      </c>
      <c r="B201" s="8">
        <v>1</v>
      </c>
      <c r="C201" s="9">
        <v>0</v>
      </c>
      <c r="D201" s="10">
        <f t="shared" si="40"/>
        <v>1</v>
      </c>
      <c r="E201">
        <f t="shared" si="41"/>
        <v>1</v>
      </c>
      <c r="F201">
        <f t="shared" si="42"/>
        <v>0.76522309267536937</v>
      </c>
      <c r="G201" s="8">
        <f t="shared" si="43"/>
        <v>0.76522309267536937</v>
      </c>
      <c r="H201" s="10">
        <f t="shared" si="44"/>
        <v>0.23477690732463063</v>
      </c>
      <c r="I201" s="8">
        <f t="shared" si="45"/>
        <v>-0.26758786325748735</v>
      </c>
      <c r="J201" s="10">
        <f t="shared" si="46"/>
        <v>100</v>
      </c>
      <c r="K201">
        <f t="shared" si="47"/>
        <v>0.30680844523889722</v>
      </c>
      <c r="AB201">
        <v>0.76465821753024177</v>
      </c>
      <c r="AC201">
        <v>0</v>
      </c>
      <c r="AD201">
        <v>1</v>
      </c>
      <c r="AE201">
        <f t="shared" si="51"/>
        <v>142</v>
      </c>
      <c r="AF201">
        <f t="shared" si="52"/>
        <v>62</v>
      </c>
      <c r="AG201">
        <f t="shared" si="48"/>
        <v>5.3333333333333344E-2</v>
      </c>
      <c r="AH201">
        <f t="shared" si="49"/>
        <v>0.58666666666666667</v>
      </c>
      <c r="AI201">
        <f t="shared" si="50"/>
        <v>0</v>
      </c>
    </row>
    <row r="202" spans="1:35">
      <c r="A202">
        <v>0.12720000000000001</v>
      </c>
      <c r="B202" s="8">
        <v>1</v>
      </c>
      <c r="C202" s="9">
        <v>0</v>
      </c>
      <c r="D202" s="10">
        <f t="shared" si="40"/>
        <v>1</v>
      </c>
      <c r="E202">
        <f t="shared" si="41"/>
        <v>1</v>
      </c>
      <c r="F202">
        <f t="shared" si="42"/>
        <v>0.76803335182611765</v>
      </c>
      <c r="G202" s="8">
        <f t="shared" si="43"/>
        <v>0.76803335182611765</v>
      </c>
      <c r="H202" s="10">
        <f t="shared" si="44"/>
        <v>0.23196664817388235</v>
      </c>
      <c r="I202" s="8">
        <f t="shared" si="45"/>
        <v>-0.2639221199204595</v>
      </c>
      <c r="J202" s="10">
        <f t="shared" si="46"/>
        <v>100</v>
      </c>
      <c r="K202">
        <f t="shared" si="47"/>
        <v>0.30202679040219527</v>
      </c>
      <c r="AB202">
        <v>0.76522309267536937</v>
      </c>
      <c r="AC202">
        <v>0</v>
      </c>
      <c r="AD202">
        <v>1</v>
      </c>
      <c r="AE202">
        <f t="shared" si="51"/>
        <v>142</v>
      </c>
      <c r="AF202">
        <f t="shared" si="52"/>
        <v>63</v>
      </c>
      <c r="AG202">
        <f t="shared" si="48"/>
        <v>5.3333333333333344E-2</v>
      </c>
      <c r="AH202">
        <f t="shared" si="49"/>
        <v>0.58000000000000007</v>
      </c>
      <c r="AI202">
        <f t="shared" si="50"/>
        <v>0</v>
      </c>
    </row>
    <row r="203" spans="1:35">
      <c r="A203">
        <v>0.1293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0.77957864672873134</v>
      </c>
      <c r="G203" s="8">
        <f t="shared" si="43"/>
        <v>0.77957864672873134</v>
      </c>
      <c r="H203" s="10">
        <f t="shared" si="44"/>
        <v>0.22042135327126866</v>
      </c>
      <c r="I203" s="8">
        <f t="shared" si="45"/>
        <v>-0.24900170175882291</v>
      </c>
      <c r="J203" s="10">
        <f t="shared" si="46"/>
        <v>100</v>
      </c>
      <c r="K203">
        <f t="shared" si="47"/>
        <v>0.28274421598924104</v>
      </c>
      <c r="AB203">
        <v>0.76803335182611765</v>
      </c>
      <c r="AC203">
        <v>0</v>
      </c>
      <c r="AD203">
        <v>1</v>
      </c>
      <c r="AE203">
        <f t="shared" si="51"/>
        <v>142</v>
      </c>
      <c r="AF203">
        <f t="shared" si="52"/>
        <v>64</v>
      </c>
      <c r="AG203">
        <f t="shared" si="48"/>
        <v>5.3333333333333344E-2</v>
      </c>
      <c r="AH203">
        <f t="shared" si="49"/>
        <v>0.57333333333333325</v>
      </c>
      <c r="AI203">
        <f t="shared" si="50"/>
        <v>0</v>
      </c>
    </row>
    <row r="204" spans="1:35">
      <c r="A204">
        <v>0.13070000000000001</v>
      </c>
      <c r="B204" s="8">
        <v>0</v>
      </c>
      <c r="C204" s="9">
        <v>1</v>
      </c>
      <c r="D204" s="10">
        <f t="shared" si="40"/>
        <v>1</v>
      </c>
      <c r="E204">
        <f t="shared" si="41"/>
        <v>0</v>
      </c>
      <c r="F204">
        <f t="shared" si="42"/>
        <v>0.78704334297519829</v>
      </c>
      <c r="G204" s="8">
        <f t="shared" si="43"/>
        <v>0.78704334297519829</v>
      </c>
      <c r="H204" s="10">
        <f t="shared" si="44"/>
        <v>0.21295665702480171</v>
      </c>
      <c r="I204" s="8">
        <f t="shared" si="45"/>
        <v>-1.5466666221257048</v>
      </c>
      <c r="J204" s="10">
        <f t="shared" si="46"/>
        <v>0</v>
      </c>
      <c r="K204">
        <f t="shared" si="47"/>
        <v>3.6957912186024613</v>
      </c>
      <c r="AB204">
        <v>0.77957864672873134</v>
      </c>
      <c r="AC204">
        <v>0</v>
      </c>
      <c r="AD204">
        <v>1</v>
      </c>
      <c r="AE204">
        <f t="shared" si="51"/>
        <v>142</v>
      </c>
      <c r="AF204">
        <f t="shared" si="52"/>
        <v>65</v>
      </c>
      <c r="AG204">
        <f t="shared" si="48"/>
        <v>5.3333333333333344E-2</v>
      </c>
      <c r="AH204">
        <f t="shared" si="49"/>
        <v>0.56666666666666665</v>
      </c>
      <c r="AI204">
        <f t="shared" si="50"/>
        <v>3.7777777777778022E-3</v>
      </c>
    </row>
    <row r="205" spans="1:35">
      <c r="A205">
        <v>0.13189999999999999</v>
      </c>
      <c r="B205" s="8">
        <v>1</v>
      </c>
      <c r="C205" s="9">
        <v>0</v>
      </c>
      <c r="D205" s="10">
        <f t="shared" si="40"/>
        <v>1</v>
      </c>
      <c r="E205">
        <f t="shared" si="41"/>
        <v>1</v>
      </c>
      <c r="F205">
        <f t="shared" si="42"/>
        <v>0.79329353345186038</v>
      </c>
      <c r="G205" s="8">
        <f t="shared" si="43"/>
        <v>0.79329353345186038</v>
      </c>
      <c r="H205" s="10">
        <f t="shared" si="44"/>
        <v>0.20670646654813962</v>
      </c>
      <c r="I205" s="8">
        <f t="shared" si="45"/>
        <v>-0.2315619701610015</v>
      </c>
      <c r="J205" s="10">
        <f t="shared" si="46"/>
        <v>100</v>
      </c>
      <c r="K205">
        <f t="shared" si="47"/>
        <v>0.26056744172449914</v>
      </c>
      <c r="AB205">
        <v>0.78704334297519829</v>
      </c>
      <c r="AC205">
        <v>1</v>
      </c>
      <c r="AD205">
        <v>0</v>
      </c>
      <c r="AE205">
        <f t="shared" si="51"/>
        <v>143</v>
      </c>
      <c r="AF205">
        <f t="shared" si="52"/>
        <v>65</v>
      </c>
      <c r="AG205">
        <f t="shared" si="48"/>
        <v>4.6666666666666634E-2</v>
      </c>
      <c r="AH205">
        <f t="shared" si="49"/>
        <v>0.56666666666666665</v>
      </c>
      <c r="AI205">
        <f t="shared" si="50"/>
        <v>0</v>
      </c>
    </row>
    <row r="206" spans="1:35">
      <c r="A206">
        <v>0.1321</v>
      </c>
      <c r="B206" s="8">
        <v>0</v>
      </c>
      <c r="C206" s="9">
        <v>1</v>
      </c>
      <c r="D206" s="10">
        <f t="shared" si="40"/>
        <v>1</v>
      </c>
      <c r="E206">
        <f t="shared" si="41"/>
        <v>0</v>
      </c>
      <c r="F206">
        <f t="shared" si="42"/>
        <v>0.7943219388036199</v>
      </c>
      <c r="G206" s="8">
        <f t="shared" si="43"/>
        <v>0.7943219388036199</v>
      </c>
      <c r="H206" s="10">
        <f t="shared" si="44"/>
        <v>0.2056780611963801</v>
      </c>
      <c r="I206" s="8">
        <f t="shared" si="45"/>
        <v>-1.5814431423798017</v>
      </c>
      <c r="J206" s="10">
        <f t="shared" si="46"/>
        <v>0</v>
      </c>
      <c r="K206">
        <f t="shared" si="47"/>
        <v>3.8619672617645224</v>
      </c>
      <c r="AB206">
        <v>0.79329353345186038</v>
      </c>
      <c r="AC206">
        <v>0</v>
      </c>
      <c r="AD206">
        <v>1</v>
      </c>
      <c r="AE206">
        <f t="shared" si="51"/>
        <v>143</v>
      </c>
      <c r="AF206">
        <f t="shared" si="52"/>
        <v>66</v>
      </c>
      <c r="AG206">
        <f t="shared" si="48"/>
        <v>4.6666666666666634E-2</v>
      </c>
      <c r="AH206">
        <f t="shared" si="49"/>
        <v>0.56000000000000005</v>
      </c>
      <c r="AI206">
        <f t="shared" si="50"/>
        <v>3.7333333333332956E-3</v>
      </c>
    </row>
    <row r="207" spans="1:35">
      <c r="A207">
        <v>0.1323</v>
      </c>
      <c r="B207" s="8">
        <v>1</v>
      </c>
      <c r="C207" s="9">
        <v>0</v>
      </c>
      <c r="D207" s="10">
        <f t="shared" si="40"/>
        <v>1</v>
      </c>
      <c r="E207">
        <f t="shared" si="41"/>
        <v>1</v>
      </c>
      <c r="F207">
        <f t="shared" si="42"/>
        <v>0.79534654759327039</v>
      </c>
      <c r="G207" s="8">
        <f t="shared" si="43"/>
        <v>0.79534654759327039</v>
      </c>
      <c r="H207" s="10">
        <f t="shared" si="44"/>
        <v>0.20465345240672961</v>
      </c>
      <c r="I207" s="8">
        <f t="shared" si="45"/>
        <v>-0.22897735038614581</v>
      </c>
      <c r="J207" s="10">
        <f t="shared" si="46"/>
        <v>100</v>
      </c>
      <c r="K207">
        <f t="shared" si="47"/>
        <v>0.25731356102068181</v>
      </c>
      <c r="AB207">
        <v>0.7943219388036199</v>
      </c>
      <c r="AC207">
        <v>1</v>
      </c>
      <c r="AD207">
        <v>0</v>
      </c>
      <c r="AE207">
        <f t="shared" si="51"/>
        <v>144</v>
      </c>
      <c r="AF207">
        <f t="shared" si="52"/>
        <v>66</v>
      </c>
      <c r="AG207">
        <f t="shared" si="48"/>
        <v>4.0000000000000036E-2</v>
      </c>
      <c r="AH207">
        <f t="shared" si="49"/>
        <v>0.56000000000000005</v>
      </c>
      <c r="AI207">
        <f t="shared" si="50"/>
        <v>0</v>
      </c>
    </row>
    <row r="208" spans="1:35">
      <c r="A208">
        <v>0.13239999999999999</v>
      </c>
      <c r="B208" s="8">
        <v>1</v>
      </c>
      <c r="C208" s="9">
        <v>0</v>
      </c>
      <c r="D208" s="10">
        <f t="shared" si="40"/>
        <v>1</v>
      </c>
      <c r="E208">
        <f t="shared" si="41"/>
        <v>1</v>
      </c>
      <c r="F208">
        <f t="shared" si="42"/>
        <v>0.79585742854426078</v>
      </c>
      <c r="G208" s="8">
        <f t="shared" si="43"/>
        <v>0.79585742854426078</v>
      </c>
      <c r="H208" s="10">
        <f t="shared" si="44"/>
        <v>0.20414257145573922</v>
      </c>
      <c r="I208" s="8">
        <f t="shared" si="45"/>
        <v>-0.22833521904886131</v>
      </c>
      <c r="J208" s="10">
        <f t="shared" si="46"/>
        <v>100</v>
      </c>
      <c r="K208">
        <f t="shared" si="47"/>
        <v>0.25650645974260206</v>
      </c>
      <c r="AB208">
        <v>0.79534654759327039</v>
      </c>
      <c r="AC208">
        <v>0</v>
      </c>
      <c r="AD208">
        <v>1</v>
      </c>
      <c r="AE208">
        <f t="shared" si="51"/>
        <v>144</v>
      </c>
      <c r="AF208">
        <f t="shared" si="52"/>
        <v>67</v>
      </c>
      <c r="AG208">
        <f t="shared" si="48"/>
        <v>4.0000000000000036E-2</v>
      </c>
      <c r="AH208">
        <f t="shared" si="49"/>
        <v>0.55333333333333334</v>
      </c>
      <c r="AI208">
        <f t="shared" si="50"/>
        <v>0</v>
      </c>
    </row>
    <row r="209" spans="1:35">
      <c r="A209">
        <v>0.13350000000000001</v>
      </c>
      <c r="B209" s="8">
        <v>1</v>
      </c>
      <c r="C209" s="9">
        <v>0</v>
      </c>
      <c r="D209" s="10">
        <f t="shared" si="40"/>
        <v>1</v>
      </c>
      <c r="E209">
        <f t="shared" si="41"/>
        <v>1</v>
      </c>
      <c r="F209">
        <f t="shared" si="42"/>
        <v>0.8014145313033082</v>
      </c>
      <c r="G209" s="8">
        <f t="shared" si="43"/>
        <v>0.8014145313033082</v>
      </c>
      <c r="H209" s="10">
        <f t="shared" si="44"/>
        <v>0.1985854686966918</v>
      </c>
      <c r="I209" s="8">
        <f t="shared" si="45"/>
        <v>-0.22137694854704307</v>
      </c>
      <c r="J209" s="10">
        <f t="shared" si="46"/>
        <v>100</v>
      </c>
      <c r="K209">
        <f t="shared" si="47"/>
        <v>0.24779369594626674</v>
      </c>
      <c r="AB209">
        <v>0.79585742854426078</v>
      </c>
      <c r="AC209">
        <v>0</v>
      </c>
      <c r="AD209">
        <v>1</v>
      </c>
      <c r="AE209">
        <f t="shared" si="51"/>
        <v>144</v>
      </c>
      <c r="AF209">
        <f t="shared" si="52"/>
        <v>68</v>
      </c>
      <c r="AG209">
        <f t="shared" si="48"/>
        <v>4.0000000000000036E-2</v>
      </c>
      <c r="AH209">
        <f t="shared" si="49"/>
        <v>0.54666666666666663</v>
      </c>
      <c r="AI209">
        <f t="shared" si="50"/>
        <v>0</v>
      </c>
    </row>
    <row r="210" spans="1:35">
      <c r="A210">
        <v>0.1348</v>
      </c>
      <c r="B210" s="8">
        <v>1</v>
      </c>
      <c r="C210" s="9">
        <v>0</v>
      </c>
      <c r="D210" s="10">
        <f t="shared" si="40"/>
        <v>1</v>
      </c>
      <c r="E210">
        <f t="shared" si="41"/>
        <v>1</v>
      </c>
      <c r="F210">
        <f t="shared" si="42"/>
        <v>0.80783434290229617</v>
      </c>
      <c r="G210" s="8">
        <f t="shared" si="43"/>
        <v>0.80783434290229617</v>
      </c>
      <c r="H210" s="10">
        <f t="shared" si="44"/>
        <v>0.19216565709770383</v>
      </c>
      <c r="I210" s="8">
        <f t="shared" si="45"/>
        <v>-0.2133982626412774</v>
      </c>
      <c r="J210" s="10">
        <f t="shared" si="46"/>
        <v>100</v>
      </c>
      <c r="K210">
        <f t="shared" si="47"/>
        <v>0.2378775534688371</v>
      </c>
      <c r="AB210">
        <v>0.8014145313033082</v>
      </c>
      <c r="AC210">
        <v>0</v>
      </c>
      <c r="AD210">
        <v>1</v>
      </c>
      <c r="AE210">
        <f t="shared" si="51"/>
        <v>144</v>
      </c>
      <c r="AF210">
        <f t="shared" si="52"/>
        <v>69</v>
      </c>
      <c r="AG210">
        <f t="shared" si="48"/>
        <v>4.0000000000000036E-2</v>
      </c>
      <c r="AH210">
        <f t="shared" si="49"/>
        <v>0.54</v>
      </c>
      <c r="AI210">
        <f t="shared" si="50"/>
        <v>0</v>
      </c>
    </row>
    <row r="211" spans="1:35">
      <c r="A211">
        <v>0.13539999999999999</v>
      </c>
      <c r="B211" s="8">
        <v>1</v>
      </c>
      <c r="C211" s="9">
        <v>0</v>
      </c>
      <c r="D211" s="10">
        <f t="shared" si="40"/>
        <v>1</v>
      </c>
      <c r="E211">
        <f t="shared" si="41"/>
        <v>1</v>
      </c>
      <c r="F211">
        <f t="shared" si="42"/>
        <v>0.81074352700101349</v>
      </c>
      <c r="G211" s="8">
        <f t="shared" si="43"/>
        <v>0.81074352700101349</v>
      </c>
      <c r="H211" s="10">
        <f t="shared" si="44"/>
        <v>0.18925647299898651</v>
      </c>
      <c r="I211" s="8">
        <f t="shared" si="45"/>
        <v>-0.20980351779079573</v>
      </c>
      <c r="J211" s="10">
        <f t="shared" si="46"/>
        <v>100</v>
      </c>
      <c r="K211">
        <f t="shared" si="47"/>
        <v>0.23343568797774678</v>
      </c>
      <c r="AB211">
        <v>0.80783434290229617</v>
      </c>
      <c r="AC211">
        <v>0</v>
      </c>
      <c r="AD211">
        <v>1</v>
      </c>
      <c r="AE211">
        <f t="shared" si="51"/>
        <v>144</v>
      </c>
      <c r="AF211">
        <f t="shared" si="52"/>
        <v>70</v>
      </c>
      <c r="AG211">
        <f t="shared" si="48"/>
        <v>4.0000000000000036E-2</v>
      </c>
      <c r="AH211">
        <f t="shared" si="49"/>
        <v>0.53333333333333333</v>
      </c>
      <c r="AI211">
        <f t="shared" si="50"/>
        <v>0</v>
      </c>
    </row>
    <row r="212" spans="1:35">
      <c r="A212">
        <v>0.13619999999999999</v>
      </c>
      <c r="B212" s="8">
        <v>0</v>
      </c>
      <c r="C212" s="9">
        <v>1</v>
      </c>
      <c r="D212" s="10">
        <f t="shared" si="40"/>
        <v>1</v>
      </c>
      <c r="E212">
        <f t="shared" si="41"/>
        <v>0</v>
      </c>
      <c r="F212">
        <f t="shared" si="42"/>
        <v>0.8145697504516517</v>
      </c>
      <c r="G212" s="8">
        <f t="shared" si="43"/>
        <v>0.8145697504516517</v>
      </c>
      <c r="H212" s="10">
        <f t="shared" si="44"/>
        <v>0.1854302495483483</v>
      </c>
      <c r="I212" s="8">
        <f t="shared" si="45"/>
        <v>-1.685076480861794</v>
      </c>
      <c r="J212" s="10">
        <f t="shared" si="46"/>
        <v>0</v>
      </c>
      <c r="K212">
        <f t="shared" si="47"/>
        <v>4.3928633674154884</v>
      </c>
      <c r="AB212">
        <v>0.81074352700101349</v>
      </c>
      <c r="AC212">
        <v>0</v>
      </c>
      <c r="AD212">
        <v>1</v>
      </c>
      <c r="AE212">
        <f t="shared" si="51"/>
        <v>144</v>
      </c>
      <c r="AF212">
        <f t="shared" si="52"/>
        <v>71</v>
      </c>
      <c r="AG212">
        <f t="shared" si="48"/>
        <v>4.0000000000000036E-2</v>
      </c>
      <c r="AH212">
        <f t="shared" si="49"/>
        <v>0.52666666666666662</v>
      </c>
      <c r="AI212">
        <f t="shared" si="50"/>
        <v>3.5111111111111332E-3</v>
      </c>
    </row>
    <row r="213" spans="1:35">
      <c r="A213">
        <v>0.13669999999999999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0.81693064551662642</v>
      </c>
      <c r="G213" s="8">
        <f t="shared" si="43"/>
        <v>0.81693064551662642</v>
      </c>
      <c r="H213" s="10">
        <f t="shared" si="44"/>
        <v>0.18306935448337358</v>
      </c>
      <c r="I213" s="8">
        <f t="shared" si="45"/>
        <v>-0.20220107693396255</v>
      </c>
      <c r="J213" s="10">
        <f t="shared" si="46"/>
        <v>100</v>
      </c>
      <c r="K213">
        <f t="shared" si="47"/>
        <v>0.22409412045939425</v>
      </c>
      <c r="AB213">
        <v>0.8145697504516517</v>
      </c>
      <c r="AC213">
        <v>1</v>
      </c>
      <c r="AD213">
        <v>0</v>
      </c>
      <c r="AE213">
        <f t="shared" si="51"/>
        <v>145</v>
      </c>
      <c r="AF213">
        <f t="shared" si="52"/>
        <v>71</v>
      </c>
      <c r="AG213">
        <f t="shared" si="48"/>
        <v>3.3333333333333326E-2</v>
      </c>
      <c r="AH213">
        <f t="shared" si="49"/>
        <v>0.52666666666666662</v>
      </c>
      <c r="AI213">
        <f t="shared" si="50"/>
        <v>0</v>
      </c>
    </row>
    <row r="214" spans="1:35">
      <c r="A214">
        <v>0.13739999999999999</v>
      </c>
      <c r="B214" s="8">
        <v>0</v>
      </c>
      <c r="C214" s="9">
        <v>1</v>
      </c>
      <c r="D214" s="10">
        <f t="shared" si="40"/>
        <v>1</v>
      </c>
      <c r="E214">
        <f t="shared" si="41"/>
        <v>0</v>
      </c>
      <c r="F214">
        <f t="shared" si="42"/>
        <v>0.82019661777322606</v>
      </c>
      <c r="G214" s="8">
        <f t="shared" si="43"/>
        <v>0.82019661777322606</v>
      </c>
      <c r="H214" s="10">
        <f t="shared" si="44"/>
        <v>0.17980338222677394</v>
      </c>
      <c r="I214" s="8">
        <f t="shared" si="45"/>
        <v>-1.7158913460716321</v>
      </c>
      <c r="J214" s="10">
        <f t="shared" si="46"/>
        <v>0</v>
      </c>
      <c r="K214">
        <f t="shared" si="47"/>
        <v>4.5616306412899785</v>
      </c>
      <c r="AB214">
        <v>0.81693064551662642</v>
      </c>
      <c r="AC214">
        <v>0</v>
      </c>
      <c r="AD214">
        <v>1</v>
      </c>
      <c r="AE214">
        <f t="shared" si="51"/>
        <v>145</v>
      </c>
      <c r="AF214">
        <f t="shared" si="52"/>
        <v>72</v>
      </c>
      <c r="AG214">
        <f t="shared" si="48"/>
        <v>3.3333333333333326E-2</v>
      </c>
      <c r="AH214">
        <f t="shared" si="49"/>
        <v>0.52</v>
      </c>
      <c r="AI214">
        <f t="shared" si="50"/>
        <v>3.4666666666666891E-3</v>
      </c>
    </row>
    <row r="215" spans="1:35">
      <c r="A215">
        <v>0.13789999999999999</v>
      </c>
      <c r="B215" s="8">
        <v>1</v>
      </c>
      <c r="C215" s="9">
        <v>0</v>
      </c>
      <c r="D215" s="10">
        <f t="shared" si="40"/>
        <v>1</v>
      </c>
      <c r="E215">
        <f t="shared" si="41"/>
        <v>1</v>
      </c>
      <c r="F215">
        <f t="shared" si="42"/>
        <v>0.82250148259685796</v>
      </c>
      <c r="G215" s="8">
        <f t="shared" si="43"/>
        <v>0.82250148259685796</v>
      </c>
      <c r="H215" s="10">
        <f t="shared" si="44"/>
        <v>0.17749851740314204</v>
      </c>
      <c r="I215" s="8">
        <f t="shared" si="45"/>
        <v>-0.19540499379486331</v>
      </c>
      <c r="J215" s="10">
        <f t="shared" si="46"/>
        <v>100</v>
      </c>
      <c r="K215">
        <f t="shared" si="47"/>
        <v>0.21580327957918274</v>
      </c>
      <c r="AB215">
        <v>0.82019661777322606</v>
      </c>
      <c r="AC215">
        <v>1</v>
      </c>
      <c r="AD215">
        <v>0</v>
      </c>
      <c r="AE215">
        <f t="shared" si="51"/>
        <v>146</v>
      </c>
      <c r="AF215">
        <f t="shared" si="52"/>
        <v>72</v>
      </c>
      <c r="AG215">
        <f t="shared" si="48"/>
        <v>2.6666666666666616E-2</v>
      </c>
      <c r="AH215">
        <f t="shared" si="49"/>
        <v>0.52</v>
      </c>
      <c r="AI215">
        <f t="shared" si="50"/>
        <v>0</v>
      </c>
    </row>
    <row r="216" spans="1:35">
      <c r="A216">
        <v>0.13850000000000001</v>
      </c>
      <c r="B216" s="8">
        <v>1</v>
      </c>
      <c r="C216" s="9">
        <v>0</v>
      </c>
      <c r="D216" s="10">
        <f t="shared" si="40"/>
        <v>1</v>
      </c>
      <c r="E216">
        <f t="shared" si="41"/>
        <v>1</v>
      </c>
      <c r="F216">
        <f t="shared" si="42"/>
        <v>0.8252366579940299</v>
      </c>
      <c r="G216" s="8">
        <f t="shared" si="43"/>
        <v>0.8252366579940299</v>
      </c>
      <c r="H216" s="10">
        <f t="shared" si="44"/>
        <v>0.1747633420059701</v>
      </c>
      <c r="I216" s="8">
        <f t="shared" si="45"/>
        <v>-0.19208507560881394</v>
      </c>
      <c r="J216" s="10">
        <f t="shared" si="46"/>
        <v>100</v>
      </c>
      <c r="K216">
        <f t="shared" si="47"/>
        <v>0.21177360495688791</v>
      </c>
      <c r="AB216">
        <v>0.82250148259685796</v>
      </c>
      <c r="AC216">
        <v>0</v>
      </c>
      <c r="AD216">
        <v>1</v>
      </c>
      <c r="AE216">
        <f t="shared" si="51"/>
        <v>146</v>
      </c>
      <c r="AF216">
        <f t="shared" si="52"/>
        <v>73</v>
      </c>
      <c r="AG216">
        <f t="shared" si="48"/>
        <v>2.6666666666666616E-2</v>
      </c>
      <c r="AH216">
        <f t="shared" si="49"/>
        <v>0.51333333333333331</v>
      </c>
      <c r="AI216">
        <f t="shared" si="50"/>
        <v>0</v>
      </c>
    </row>
    <row r="217" spans="1:35">
      <c r="A217">
        <v>0.14169999999999999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0.83926478389023917</v>
      </c>
      <c r="G217" s="8">
        <f t="shared" si="43"/>
        <v>0.83926478389023917</v>
      </c>
      <c r="H217" s="10">
        <f t="shared" si="44"/>
        <v>0.16073521610976083</v>
      </c>
      <c r="I217" s="8">
        <f t="shared" si="45"/>
        <v>-0.17522902767960111</v>
      </c>
      <c r="J217" s="10">
        <f t="shared" si="46"/>
        <v>100</v>
      </c>
      <c r="K217">
        <f t="shared" si="47"/>
        <v>0.19151907621419048</v>
      </c>
      <c r="AB217">
        <v>0.8252366579940299</v>
      </c>
      <c r="AC217">
        <v>0</v>
      </c>
      <c r="AD217">
        <v>1</v>
      </c>
      <c r="AE217">
        <f t="shared" si="51"/>
        <v>146</v>
      </c>
      <c r="AF217">
        <f t="shared" si="52"/>
        <v>74</v>
      </c>
      <c r="AG217">
        <f t="shared" si="48"/>
        <v>2.6666666666666616E-2</v>
      </c>
      <c r="AH217">
        <f t="shared" si="49"/>
        <v>0.5066666666666666</v>
      </c>
      <c r="AI217">
        <f t="shared" si="50"/>
        <v>0</v>
      </c>
    </row>
    <row r="218" spans="1:35">
      <c r="A218">
        <v>0.14249999999999999</v>
      </c>
      <c r="B218" s="8">
        <v>1</v>
      </c>
      <c r="C218" s="9">
        <v>0</v>
      </c>
      <c r="D218" s="10">
        <f t="shared" si="40"/>
        <v>1</v>
      </c>
      <c r="E218">
        <f t="shared" si="41"/>
        <v>1</v>
      </c>
      <c r="F218">
        <f t="shared" si="42"/>
        <v>0.84262631678840183</v>
      </c>
      <c r="G218" s="8">
        <f t="shared" si="43"/>
        <v>0.84262631678840183</v>
      </c>
      <c r="H218" s="10">
        <f t="shared" si="44"/>
        <v>0.15737368321159817</v>
      </c>
      <c r="I218" s="8">
        <f t="shared" si="45"/>
        <v>-0.1712316970880203</v>
      </c>
      <c r="J218" s="10">
        <f t="shared" si="46"/>
        <v>100</v>
      </c>
      <c r="K218">
        <f t="shared" si="47"/>
        <v>0.18676568732319507</v>
      </c>
      <c r="AB218">
        <v>0.83926478389023917</v>
      </c>
      <c r="AC218">
        <v>0</v>
      </c>
      <c r="AD218">
        <v>1</v>
      </c>
      <c r="AE218">
        <f t="shared" si="51"/>
        <v>146</v>
      </c>
      <c r="AF218">
        <f t="shared" si="52"/>
        <v>75</v>
      </c>
      <c r="AG218">
        <f t="shared" si="48"/>
        <v>2.6666666666666616E-2</v>
      </c>
      <c r="AH218">
        <f t="shared" si="49"/>
        <v>0.5</v>
      </c>
      <c r="AI218">
        <f t="shared" si="50"/>
        <v>0</v>
      </c>
    </row>
    <row r="219" spans="1:35">
      <c r="A219">
        <v>0.1457</v>
      </c>
      <c r="B219" s="8">
        <v>1</v>
      </c>
      <c r="C219" s="9">
        <v>0</v>
      </c>
      <c r="D219" s="10">
        <f t="shared" si="40"/>
        <v>1</v>
      </c>
      <c r="E219">
        <f t="shared" si="41"/>
        <v>1</v>
      </c>
      <c r="F219">
        <f t="shared" si="42"/>
        <v>0.85550299843847011</v>
      </c>
      <c r="G219" s="8">
        <f t="shared" si="43"/>
        <v>0.85550299843847011</v>
      </c>
      <c r="H219" s="10">
        <f t="shared" si="44"/>
        <v>0.14449700156152989</v>
      </c>
      <c r="I219" s="8">
        <f t="shared" si="45"/>
        <v>-0.15606568076009869</v>
      </c>
      <c r="J219" s="10">
        <f t="shared" si="46"/>
        <v>100</v>
      </c>
      <c r="K219">
        <f t="shared" si="47"/>
        <v>0.16890297500450255</v>
      </c>
      <c r="AB219">
        <v>0.84262631678840183</v>
      </c>
      <c r="AC219">
        <v>0</v>
      </c>
      <c r="AD219">
        <v>1</v>
      </c>
      <c r="AE219">
        <f t="shared" si="51"/>
        <v>146</v>
      </c>
      <c r="AF219">
        <f t="shared" si="52"/>
        <v>76</v>
      </c>
      <c r="AG219">
        <f t="shared" si="48"/>
        <v>2.6666666666666616E-2</v>
      </c>
      <c r="AH219">
        <f t="shared" si="49"/>
        <v>0.49333333333333329</v>
      </c>
      <c r="AI219">
        <f t="shared" si="50"/>
        <v>0</v>
      </c>
    </row>
    <row r="220" spans="1:35">
      <c r="A220">
        <v>0.14649999999999999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0.85858215663743831</v>
      </c>
      <c r="G220" s="8">
        <f t="shared" si="43"/>
        <v>0.85858215663743831</v>
      </c>
      <c r="H220" s="10">
        <f t="shared" si="44"/>
        <v>0.14141784336256169</v>
      </c>
      <c r="I220" s="8">
        <f t="shared" si="45"/>
        <v>-0.15247290533467006</v>
      </c>
      <c r="J220" s="10">
        <f t="shared" si="46"/>
        <v>100</v>
      </c>
      <c r="K220">
        <f t="shared" si="47"/>
        <v>0.16471090421493531</v>
      </c>
      <c r="AB220">
        <v>0.85550299843847011</v>
      </c>
      <c r="AC220">
        <v>0</v>
      </c>
      <c r="AD220">
        <v>1</v>
      </c>
      <c r="AE220">
        <f t="shared" si="51"/>
        <v>146</v>
      </c>
      <c r="AF220">
        <f t="shared" si="52"/>
        <v>77</v>
      </c>
      <c r="AG220">
        <f t="shared" si="48"/>
        <v>2.6666666666666616E-2</v>
      </c>
      <c r="AH220">
        <f t="shared" si="49"/>
        <v>0.48666666666666669</v>
      </c>
      <c r="AI220">
        <f t="shared" si="50"/>
        <v>0</v>
      </c>
    </row>
    <row r="221" spans="1:35">
      <c r="A221">
        <v>0.14660000000000001</v>
      </c>
      <c r="B221" s="8">
        <v>1</v>
      </c>
      <c r="C221" s="9">
        <v>0</v>
      </c>
      <c r="D221" s="10">
        <f t="shared" si="40"/>
        <v>1</v>
      </c>
      <c r="E221">
        <f t="shared" si="41"/>
        <v>1</v>
      </c>
      <c r="F221">
        <f t="shared" si="42"/>
        <v>0.85896317342793593</v>
      </c>
      <c r="G221" s="8">
        <f t="shared" si="43"/>
        <v>0.85896317342793593</v>
      </c>
      <c r="H221" s="10">
        <f t="shared" si="44"/>
        <v>0.14103682657206407</v>
      </c>
      <c r="I221" s="8">
        <f t="shared" si="45"/>
        <v>-0.15202922936283025</v>
      </c>
      <c r="J221" s="10">
        <f t="shared" si="46"/>
        <v>100</v>
      </c>
      <c r="K221">
        <f t="shared" si="47"/>
        <v>0.16419426459136385</v>
      </c>
      <c r="AB221">
        <v>0.85858215663743831</v>
      </c>
      <c r="AC221">
        <v>0</v>
      </c>
      <c r="AD221">
        <v>1</v>
      </c>
      <c r="AE221">
        <f t="shared" si="51"/>
        <v>146</v>
      </c>
      <c r="AF221">
        <f t="shared" si="52"/>
        <v>78</v>
      </c>
      <c r="AG221">
        <f t="shared" si="48"/>
        <v>2.6666666666666616E-2</v>
      </c>
      <c r="AH221">
        <f t="shared" si="49"/>
        <v>0.48</v>
      </c>
      <c r="AI221">
        <f t="shared" si="50"/>
        <v>0</v>
      </c>
    </row>
    <row r="222" spans="1:35">
      <c r="A222">
        <v>0.14680000000000001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0.85972263288524875</v>
      </c>
      <c r="G222" s="8">
        <f t="shared" si="43"/>
        <v>0.85972263288524875</v>
      </c>
      <c r="H222" s="10">
        <f t="shared" si="44"/>
        <v>0.14027736711475125</v>
      </c>
      <c r="I222" s="8">
        <f t="shared" si="45"/>
        <v>-0.15114546165618586</v>
      </c>
      <c r="J222" s="10">
        <f t="shared" si="46"/>
        <v>100</v>
      </c>
      <c r="K222">
        <f t="shared" si="47"/>
        <v>0.16316584180641752</v>
      </c>
      <c r="AB222">
        <v>0.85896317342793593</v>
      </c>
      <c r="AC222">
        <v>0</v>
      </c>
      <c r="AD222">
        <v>1</v>
      </c>
      <c r="AE222">
        <f t="shared" si="51"/>
        <v>146</v>
      </c>
      <c r="AF222">
        <f t="shared" si="52"/>
        <v>79</v>
      </c>
      <c r="AG222">
        <f t="shared" si="48"/>
        <v>2.6666666666666616E-2</v>
      </c>
      <c r="AH222">
        <f t="shared" si="49"/>
        <v>0.47333333333333338</v>
      </c>
      <c r="AI222">
        <f t="shared" si="50"/>
        <v>0</v>
      </c>
    </row>
    <row r="223" spans="1:35">
      <c r="A223">
        <v>0.1479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0.86383865665855841</v>
      </c>
      <c r="G223" s="8">
        <f t="shared" si="43"/>
        <v>0.86383865665855841</v>
      </c>
      <c r="H223" s="10">
        <f t="shared" si="44"/>
        <v>0.13616134334144159</v>
      </c>
      <c r="I223" s="8">
        <f t="shared" si="45"/>
        <v>-0.14636926759468252</v>
      </c>
      <c r="J223" s="10">
        <f t="shared" si="46"/>
        <v>100</v>
      </c>
      <c r="K223">
        <f t="shared" si="47"/>
        <v>0.15762358201024665</v>
      </c>
      <c r="AB223">
        <v>0.85972263288524875</v>
      </c>
      <c r="AC223">
        <v>0</v>
      </c>
      <c r="AD223">
        <v>1</v>
      </c>
      <c r="AE223">
        <f t="shared" si="51"/>
        <v>146</v>
      </c>
      <c r="AF223">
        <f t="shared" si="52"/>
        <v>80</v>
      </c>
      <c r="AG223">
        <f t="shared" si="48"/>
        <v>2.6666666666666616E-2</v>
      </c>
      <c r="AH223">
        <f t="shared" si="49"/>
        <v>0.46666666666666667</v>
      </c>
      <c r="AI223">
        <f t="shared" si="50"/>
        <v>0</v>
      </c>
    </row>
    <row r="224" spans="1:35">
      <c r="A224">
        <v>0.14899999999999999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0.8678524717909496</v>
      </c>
      <c r="G224" s="8">
        <f t="shared" si="43"/>
        <v>0.8678524717909496</v>
      </c>
      <c r="H224" s="10">
        <f t="shared" si="44"/>
        <v>0.1321475282090504</v>
      </c>
      <c r="I224" s="8">
        <f t="shared" si="45"/>
        <v>-0.14173354214168007</v>
      </c>
      <c r="J224" s="10">
        <f t="shared" si="46"/>
        <v>100</v>
      </c>
      <c r="K224">
        <f t="shared" si="47"/>
        <v>0.1522695763444025</v>
      </c>
      <c r="AB224">
        <v>0.86383865665855841</v>
      </c>
      <c r="AC224">
        <v>0</v>
      </c>
      <c r="AD224">
        <v>1</v>
      </c>
      <c r="AE224">
        <f t="shared" si="51"/>
        <v>146</v>
      </c>
      <c r="AF224">
        <f t="shared" si="52"/>
        <v>81</v>
      </c>
      <c r="AG224">
        <f t="shared" si="48"/>
        <v>2.6666666666666616E-2</v>
      </c>
      <c r="AH224">
        <f t="shared" si="49"/>
        <v>0.45999999999999996</v>
      </c>
      <c r="AI224">
        <f t="shared" si="50"/>
        <v>0</v>
      </c>
    </row>
    <row r="225" spans="1:35">
      <c r="A225">
        <v>0.15190000000000001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0.8779553162114595</v>
      </c>
      <c r="G225" s="8">
        <f t="shared" si="43"/>
        <v>0.8779553162114595</v>
      </c>
      <c r="H225" s="10">
        <f t="shared" si="44"/>
        <v>0.1220446837885405</v>
      </c>
      <c r="I225" s="8">
        <f t="shared" si="45"/>
        <v>-0.130159579339752</v>
      </c>
      <c r="J225" s="10">
        <f t="shared" si="46"/>
        <v>100</v>
      </c>
      <c r="K225">
        <f t="shared" si="47"/>
        <v>0.13901013130734946</v>
      </c>
      <c r="AB225">
        <v>0.8678524717909496</v>
      </c>
      <c r="AC225">
        <v>0</v>
      </c>
      <c r="AD225">
        <v>1</v>
      </c>
      <c r="AE225">
        <f t="shared" si="51"/>
        <v>146</v>
      </c>
      <c r="AF225">
        <f t="shared" si="52"/>
        <v>82</v>
      </c>
      <c r="AG225">
        <f t="shared" si="48"/>
        <v>2.6666666666666616E-2</v>
      </c>
      <c r="AH225">
        <f t="shared" si="49"/>
        <v>0.45333333333333337</v>
      </c>
      <c r="AI225">
        <f t="shared" si="50"/>
        <v>0</v>
      </c>
    </row>
    <row r="226" spans="1:35">
      <c r="A226">
        <v>0.1525</v>
      </c>
      <c r="B226" s="8">
        <v>1</v>
      </c>
      <c r="C226" s="9">
        <v>0</v>
      </c>
      <c r="D226" s="10">
        <f t="shared" si="40"/>
        <v>1</v>
      </c>
      <c r="E226">
        <f t="shared" si="41"/>
        <v>1</v>
      </c>
      <c r="F226">
        <f t="shared" si="42"/>
        <v>0.87996068418619611</v>
      </c>
      <c r="G226" s="8">
        <f t="shared" si="43"/>
        <v>0.87996068418619611</v>
      </c>
      <c r="H226" s="10">
        <f t="shared" si="44"/>
        <v>0.12003931581380389</v>
      </c>
      <c r="I226" s="8">
        <f t="shared" si="45"/>
        <v>-0.12787804956907531</v>
      </c>
      <c r="J226" s="10">
        <f t="shared" si="46"/>
        <v>100</v>
      </c>
      <c r="K226">
        <f t="shared" si="47"/>
        <v>0.13641440801962473</v>
      </c>
      <c r="AB226">
        <v>0.8779553162114595</v>
      </c>
      <c r="AC226">
        <v>0</v>
      </c>
      <c r="AD226">
        <v>1</v>
      </c>
      <c r="AE226">
        <f t="shared" si="51"/>
        <v>146</v>
      </c>
      <c r="AF226">
        <f t="shared" si="52"/>
        <v>83</v>
      </c>
      <c r="AG226">
        <f t="shared" si="48"/>
        <v>2.6666666666666616E-2</v>
      </c>
      <c r="AH226">
        <f t="shared" si="49"/>
        <v>0.44666666666666666</v>
      </c>
      <c r="AI226">
        <f t="shared" si="50"/>
        <v>0</v>
      </c>
    </row>
    <row r="227" spans="1:35">
      <c r="A227">
        <v>0.15390000000000001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0.88452941549342201</v>
      </c>
      <c r="G227" s="8">
        <f t="shared" si="43"/>
        <v>0.88452941549342201</v>
      </c>
      <c r="H227" s="10">
        <f t="shared" si="44"/>
        <v>0.11547058450657799</v>
      </c>
      <c r="I227" s="8">
        <f t="shared" si="45"/>
        <v>-0.12269950930055294</v>
      </c>
      <c r="J227" s="10">
        <f t="shared" si="46"/>
        <v>100</v>
      </c>
      <c r="K227">
        <f t="shared" si="47"/>
        <v>0.13054465174814384</v>
      </c>
      <c r="AB227">
        <v>0.87996068418619611</v>
      </c>
      <c r="AC227">
        <v>0</v>
      </c>
      <c r="AD227">
        <v>1</v>
      </c>
      <c r="AE227">
        <f t="shared" si="51"/>
        <v>146</v>
      </c>
      <c r="AF227">
        <f t="shared" si="52"/>
        <v>84</v>
      </c>
      <c r="AG227">
        <f t="shared" si="48"/>
        <v>2.6666666666666616E-2</v>
      </c>
      <c r="AH227">
        <f t="shared" si="49"/>
        <v>0.43999999999999995</v>
      </c>
      <c r="AI227">
        <f t="shared" si="50"/>
        <v>0</v>
      </c>
    </row>
    <row r="228" spans="1:35">
      <c r="A228">
        <v>0.15479999999999999</v>
      </c>
      <c r="B228" s="8">
        <v>0</v>
      </c>
      <c r="C228" s="9">
        <v>1</v>
      </c>
      <c r="D228" s="10">
        <f t="shared" si="40"/>
        <v>1</v>
      </c>
      <c r="E228">
        <f t="shared" si="41"/>
        <v>0</v>
      </c>
      <c r="F228">
        <f t="shared" si="42"/>
        <v>0.88738601018477326</v>
      </c>
      <c r="G228" s="8">
        <f t="shared" si="43"/>
        <v>0.88738601018477326</v>
      </c>
      <c r="H228" s="10">
        <f t="shared" si="44"/>
        <v>0.11261398981522674</v>
      </c>
      <c r="I228" s="8">
        <f t="shared" si="45"/>
        <v>-2.1837893275196456</v>
      </c>
      <c r="J228" s="10">
        <f t="shared" si="46"/>
        <v>0</v>
      </c>
      <c r="K228">
        <f t="shared" si="47"/>
        <v>7.8798914028422793</v>
      </c>
      <c r="AB228">
        <v>0.88452941549342201</v>
      </c>
      <c r="AC228">
        <v>0</v>
      </c>
      <c r="AD228">
        <v>1</v>
      </c>
      <c r="AE228">
        <f t="shared" si="51"/>
        <v>146</v>
      </c>
      <c r="AF228">
        <f t="shared" si="52"/>
        <v>85</v>
      </c>
      <c r="AG228">
        <f t="shared" si="48"/>
        <v>2.6666666666666616E-2</v>
      </c>
      <c r="AH228">
        <f t="shared" si="49"/>
        <v>0.43333333333333335</v>
      </c>
      <c r="AI228">
        <f t="shared" si="50"/>
        <v>2.8888888888888593E-3</v>
      </c>
    </row>
    <row r="229" spans="1:35">
      <c r="A229">
        <v>0.15540000000000001</v>
      </c>
      <c r="B229" s="8">
        <v>1</v>
      </c>
      <c r="C229" s="9">
        <v>0</v>
      </c>
      <c r="D229" s="10">
        <f t="shared" si="40"/>
        <v>1</v>
      </c>
      <c r="E229">
        <f t="shared" si="41"/>
        <v>1</v>
      </c>
      <c r="F229">
        <f t="shared" si="42"/>
        <v>0.88925596482645752</v>
      </c>
      <c r="G229" s="8">
        <f t="shared" si="43"/>
        <v>0.88925596482645752</v>
      </c>
      <c r="H229" s="10">
        <f t="shared" si="44"/>
        <v>0.11074403517354248</v>
      </c>
      <c r="I229" s="8">
        <f t="shared" si="45"/>
        <v>-0.11737016047130937</v>
      </c>
      <c r="J229" s="10">
        <f t="shared" si="46"/>
        <v>100</v>
      </c>
      <c r="K229">
        <f t="shared" si="47"/>
        <v>0.1245356112906757</v>
      </c>
      <c r="AB229">
        <v>0.88738601018477326</v>
      </c>
      <c r="AC229">
        <v>1</v>
      </c>
      <c r="AD229">
        <v>0</v>
      </c>
      <c r="AE229">
        <f t="shared" si="51"/>
        <v>147</v>
      </c>
      <c r="AF229">
        <f t="shared" si="52"/>
        <v>85</v>
      </c>
      <c r="AG229">
        <f t="shared" si="48"/>
        <v>2.0000000000000018E-2</v>
      </c>
      <c r="AH229">
        <f t="shared" si="49"/>
        <v>0.43333333333333335</v>
      </c>
      <c r="AI229">
        <f t="shared" si="50"/>
        <v>0</v>
      </c>
    </row>
    <row r="230" spans="1:35">
      <c r="A230">
        <v>0.15579999999999999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0.89048745124052564</v>
      </c>
      <c r="G230" s="8">
        <f t="shared" si="43"/>
        <v>0.89048745124052564</v>
      </c>
      <c r="H230" s="10">
        <f t="shared" si="44"/>
        <v>0.10951254875947436</v>
      </c>
      <c r="I230" s="8">
        <f t="shared" si="45"/>
        <v>-0.11598626816470883</v>
      </c>
      <c r="J230" s="10">
        <f t="shared" si="46"/>
        <v>100</v>
      </c>
      <c r="K230">
        <f t="shared" si="47"/>
        <v>0.12298045144478337</v>
      </c>
      <c r="AB230">
        <v>0.88925596482645752</v>
      </c>
      <c r="AC230">
        <v>0</v>
      </c>
      <c r="AD230">
        <v>1</v>
      </c>
      <c r="AE230">
        <f t="shared" si="51"/>
        <v>147</v>
      </c>
      <c r="AF230">
        <f t="shared" si="52"/>
        <v>86</v>
      </c>
      <c r="AG230">
        <f t="shared" si="48"/>
        <v>2.0000000000000018E-2</v>
      </c>
      <c r="AH230">
        <f t="shared" si="49"/>
        <v>0.42666666666666664</v>
      </c>
      <c r="AI230">
        <f t="shared" si="50"/>
        <v>0</v>
      </c>
    </row>
    <row r="231" spans="1:35">
      <c r="A231">
        <v>0.1578</v>
      </c>
      <c r="B231" s="8">
        <v>1</v>
      </c>
      <c r="C231" s="9">
        <v>0</v>
      </c>
      <c r="D231" s="10">
        <f t="shared" si="40"/>
        <v>1</v>
      </c>
      <c r="E231">
        <f t="shared" si="41"/>
        <v>1</v>
      </c>
      <c r="F231">
        <f t="shared" si="42"/>
        <v>0.89646609764540008</v>
      </c>
      <c r="G231" s="8">
        <f t="shared" si="43"/>
        <v>0.89646609764540008</v>
      </c>
      <c r="H231" s="10">
        <f t="shared" si="44"/>
        <v>0.10353390235459992</v>
      </c>
      <c r="I231" s="8">
        <f t="shared" si="45"/>
        <v>-0.10929480299846389</v>
      </c>
      <c r="J231" s="10">
        <f t="shared" si="46"/>
        <v>100</v>
      </c>
      <c r="K231">
        <f t="shared" si="47"/>
        <v>0.11549115200958004</v>
      </c>
      <c r="AB231">
        <v>0.89048745124052564</v>
      </c>
      <c r="AC231">
        <v>0</v>
      </c>
      <c r="AD231">
        <v>1</v>
      </c>
      <c r="AE231">
        <f t="shared" si="51"/>
        <v>147</v>
      </c>
      <c r="AF231">
        <f t="shared" si="52"/>
        <v>87</v>
      </c>
      <c r="AG231">
        <f t="shared" si="48"/>
        <v>2.0000000000000018E-2</v>
      </c>
      <c r="AH231">
        <f t="shared" si="49"/>
        <v>0.42000000000000004</v>
      </c>
      <c r="AI231">
        <f t="shared" si="50"/>
        <v>0</v>
      </c>
    </row>
    <row r="232" spans="1:35">
      <c r="A232">
        <v>0.16259999999999999</v>
      </c>
      <c r="B232" s="8">
        <v>1</v>
      </c>
      <c r="C232" s="9">
        <v>0</v>
      </c>
      <c r="D232" s="10">
        <f t="shared" si="40"/>
        <v>1</v>
      </c>
      <c r="E232">
        <f t="shared" si="41"/>
        <v>1</v>
      </c>
      <c r="F232">
        <f t="shared" si="42"/>
        <v>0.90964901717689739</v>
      </c>
      <c r="G232" s="8">
        <f t="shared" si="43"/>
        <v>0.90964901717689739</v>
      </c>
      <c r="H232" s="10">
        <f t="shared" si="44"/>
        <v>9.035098282310261E-2</v>
      </c>
      <c r="I232" s="8">
        <f t="shared" si="45"/>
        <v>-9.4696449280849845E-2</v>
      </c>
      <c r="J232" s="10">
        <f t="shared" si="46"/>
        <v>100</v>
      </c>
      <c r="K232">
        <f t="shared" si="47"/>
        <v>9.9325103547638155E-2</v>
      </c>
      <c r="AB232">
        <v>0.89646609764540008</v>
      </c>
      <c r="AC232">
        <v>0</v>
      </c>
      <c r="AD232">
        <v>1</v>
      </c>
      <c r="AE232">
        <f t="shared" si="51"/>
        <v>147</v>
      </c>
      <c r="AF232">
        <f t="shared" si="52"/>
        <v>88</v>
      </c>
      <c r="AG232">
        <f t="shared" si="48"/>
        <v>2.0000000000000018E-2</v>
      </c>
      <c r="AH232">
        <f t="shared" si="49"/>
        <v>0.41333333333333333</v>
      </c>
      <c r="AI232">
        <f t="shared" si="50"/>
        <v>0</v>
      </c>
    </row>
    <row r="233" spans="1:35">
      <c r="A233">
        <v>0.16389999999999999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0.9129499169614772</v>
      </c>
      <c r="G233" s="8">
        <f t="shared" si="43"/>
        <v>0.9129499169614772</v>
      </c>
      <c r="H233" s="10">
        <f t="shared" si="44"/>
        <v>8.7050083038522796E-2</v>
      </c>
      <c r="I233" s="8">
        <f t="shared" si="45"/>
        <v>-9.1074255355664963E-2</v>
      </c>
      <c r="J233" s="10">
        <f t="shared" si="46"/>
        <v>100</v>
      </c>
      <c r="K233">
        <f t="shared" si="47"/>
        <v>9.5350337867653207E-2</v>
      </c>
      <c r="AB233">
        <v>0.90964901717689739</v>
      </c>
      <c r="AC233">
        <v>0</v>
      </c>
      <c r="AD233">
        <v>1</v>
      </c>
      <c r="AE233">
        <f t="shared" si="51"/>
        <v>147</v>
      </c>
      <c r="AF233">
        <f t="shared" si="52"/>
        <v>89</v>
      </c>
      <c r="AG233">
        <f t="shared" si="48"/>
        <v>2.0000000000000018E-2</v>
      </c>
      <c r="AH233">
        <f t="shared" si="49"/>
        <v>0.40666666666666662</v>
      </c>
      <c r="AI233">
        <f t="shared" si="50"/>
        <v>0</v>
      </c>
    </row>
    <row r="234" spans="1:35">
      <c r="A234">
        <v>0.16400000000000001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0.91319926163844789</v>
      </c>
      <c r="G234" s="8">
        <f t="shared" si="43"/>
        <v>0.91319926163844789</v>
      </c>
      <c r="H234" s="10">
        <f t="shared" si="44"/>
        <v>8.680073836155211E-2</v>
      </c>
      <c r="I234" s="8">
        <f t="shared" si="45"/>
        <v>-9.0801172869916E-2</v>
      </c>
      <c r="J234" s="10">
        <f t="shared" si="46"/>
        <v>100</v>
      </c>
      <c r="K234">
        <f t="shared" si="47"/>
        <v>9.5051257713256995E-2</v>
      </c>
      <c r="AB234">
        <v>0.9129499169614772</v>
      </c>
      <c r="AC234">
        <v>0</v>
      </c>
      <c r="AD234">
        <v>1</v>
      </c>
      <c r="AE234">
        <f t="shared" si="51"/>
        <v>147</v>
      </c>
      <c r="AF234">
        <f t="shared" si="52"/>
        <v>90</v>
      </c>
      <c r="AG234">
        <f t="shared" si="48"/>
        <v>2.0000000000000018E-2</v>
      </c>
      <c r="AH234">
        <f t="shared" si="49"/>
        <v>0.4</v>
      </c>
      <c r="AI234">
        <f t="shared" si="50"/>
        <v>0</v>
      </c>
    </row>
    <row r="235" spans="1:35">
      <c r="A235">
        <v>0.16569999999999999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0.91734025599964841</v>
      </c>
      <c r="G235" s="8">
        <f t="shared" si="43"/>
        <v>0.91734025599964841</v>
      </c>
      <c r="H235" s="10">
        <f t="shared" si="44"/>
        <v>8.2659744000351587E-2</v>
      </c>
      <c r="I235" s="8">
        <f t="shared" si="45"/>
        <v>-8.6276822114242605E-2</v>
      </c>
      <c r="J235" s="10">
        <f t="shared" si="46"/>
        <v>100</v>
      </c>
      <c r="K235">
        <f t="shared" si="47"/>
        <v>9.0108052557090951E-2</v>
      </c>
      <c r="AB235">
        <v>0.91319926163844789</v>
      </c>
      <c r="AC235">
        <v>0</v>
      </c>
      <c r="AD235">
        <v>1</v>
      </c>
      <c r="AE235">
        <f t="shared" si="51"/>
        <v>147</v>
      </c>
      <c r="AF235">
        <f t="shared" si="52"/>
        <v>91</v>
      </c>
      <c r="AG235">
        <f t="shared" si="48"/>
        <v>2.0000000000000018E-2</v>
      </c>
      <c r="AH235">
        <f t="shared" si="49"/>
        <v>0.39333333333333331</v>
      </c>
      <c r="AI235">
        <f t="shared" si="50"/>
        <v>0</v>
      </c>
    </row>
    <row r="236" spans="1:35">
      <c r="A236">
        <v>0.16589999999999999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0.91781544143742455</v>
      </c>
      <c r="G236" s="8">
        <f t="shared" si="43"/>
        <v>0.91781544143742455</v>
      </c>
      <c r="H236" s="10">
        <f t="shared" si="44"/>
        <v>8.2184558562575449E-2</v>
      </c>
      <c r="I236" s="8">
        <f t="shared" si="45"/>
        <v>-8.5758952759550006E-2</v>
      </c>
      <c r="J236" s="10">
        <f t="shared" si="46"/>
        <v>100</v>
      </c>
      <c r="K236">
        <f t="shared" si="47"/>
        <v>8.9543665155451285E-2</v>
      </c>
      <c r="AB236">
        <v>0.91734025599964841</v>
      </c>
      <c r="AC236">
        <v>0</v>
      </c>
      <c r="AD236">
        <v>1</v>
      </c>
      <c r="AE236">
        <f t="shared" si="51"/>
        <v>147</v>
      </c>
      <c r="AF236">
        <f t="shared" si="52"/>
        <v>92</v>
      </c>
      <c r="AG236">
        <f t="shared" si="48"/>
        <v>2.0000000000000018E-2</v>
      </c>
      <c r="AH236">
        <f t="shared" si="49"/>
        <v>0.38666666666666671</v>
      </c>
      <c r="AI236">
        <f t="shared" si="50"/>
        <v>0</v>
      </c>
    </row>
    <row r="237" spans="1:35">
      <c r="A237">
        <v>0.16819999999999999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0.92310379152881117</v>
      </c>
      <c r="G237" s="8">
        <f t="shared" si="43"/>
        <v>0.92310379152881117</v>
      </c>
      <c r="H237" s="10">
        <f t="shared" si="44"/>
        <v>7.6896208471188832E-2</v>
      </c>
      <c r="I237" s="8">
        <f t="shared" si="45"/>
        <v>-8.0013600607605748E-2</v>
      </c>
      <c r="J237" s="10">
        <f t="shared" si="46"/>
        <v>100</v>
      </c>
      <c r="K237">
        <f t="shared" si="47"/>
        <v>8.3301801137482173E-2</v>
      </c>
      <c r="AB237">
        <v>0.91781544143742455</v>
      </c>
      <c r="AC237">
        <v>0</v>
      </c>
      <c r="AD237">
        <v>1</v>
      </c>
      <c r="AE237">
        <f t="shared" si="51"/>
        <v>147</v>
      </c>
      <c r="AF237">
        <f t="shared" si="52"/>
        <v>93</v>
      </c>
      <c r="AG237">
        <f t="shared" si="48"/>
        <v>2.0000000000000018E-2</v>
      </c>
      <c r="AH237">
        <f t="shared" si="49"/>
        <v>0.38</v>
      </c>
      <c r="AI237">
        <f t="shared" si="50"/>
        <v>0</v>
      </c>
    </row>
    <row r="238" spans="1:35">
      <c r="A238">
        <v>0.16830000000000001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0.9233264942809184</v>
      </c>
      <c r="G238" s="8">
        <f t="shared" si="43"/>
        <v>0.9233264942809184</v>
      </c>
      <c r="H238" s="10">
        <f t="shared" si="44"/>
        <v>7.6673505719081603E-2</v>
      </c>
      <c r="I238" s="8">
        <f t="shared" si="45"/>
        <v>-7.9772375412266755E-2</v>
      </c>
      <c r="J238" s="10">
        <f t="shared" si="46"/>
        <v>100</v>
      </c>
      <c r="K238">
        <f t="shared" si="47"/>
        <v>8.304051296480397E-2</v>
      </c>
      <c r="AB238">
        <v>0.92310379152881117</v>
      </c>
      <c r="AC238">
        <v>0</v>
      </c>
      <c r="AD238">
        <v>1</v>
      </c>
      <c r="AE238">
        <f t="shared" si="51"/>
        <v>147</v>
      </c>
      <c r="AF238">
        <f t="shared" si="52"/>
        <v>94</v>
      </c>
      <c r="AG238">
        <f t="shared" si="48"/>
        <v>2.0000000000000018E-2</v>
      </c>
      <c r="AH238">
        <f t="shared" si="49"/>
        <v>0.37333333333333329</v>
      </c>
      <c r="AI238">
        <f t="shared" si="50"/>
        <v>0</v>
      </c>
    </row>
    <row r="239" spans="1:35">
      <c r="A239">
        <v>0.16839999999999999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0.9235486054702351</v>
      </c>
      <c r="G239" s="8">
        <f t="shared" si="43"/>
        <v>0.9235486054702351</v>
      </c>
      <c r="H239" s="10">
        <f t="shared" si="44"/>
        <v>7.6451394529764904E-2</v>
      </c>
      <c r="I239" s="8">
        <f t="shared" si="45"/>
        <v>-7.9531848924668927E-2</v>
      </c>
      <c r="J239" s="10">
        <f t="shared" si="46"/>
        <v>100</v>
      </c>
      <c r="K239">
        <f t="shared" si="47"/>
        <v>8.2780044360349414E-2</v>
      </c>
      <c r="AB239">
        <v>0.9233264942809184</v>
      </c>
      <c r="AC239">
        <v>0</v>
      </c>
      <c r="AD239">
        <v>1</v>
      </c>
      <c r="AE239">
        <f t="shared" si="51"/>
        <v>147</v>
      </c>
      <c r="AF239">
        <f t="shared" si="52"/>
        <v>95</v>
      </c>
      <c r="AG239">
        <f t="shared" si="48"/>
        <v>2.0000000000000018E-2</v>
      </c>
      <c r="AH239">
        <f t="shared" si="49"/>
        <v>0.3666666666666667</v>
      </c>
      <c r="AI239">
        <f t="shared" si="50"/>
        <v>0</v>
      </c>
    </row>
    <row r="240" spans="1:35">
      <c r="A240">
        <v>0.16900000000000001</v>
      </c>
      <c r="B240" s="8">
        <v>1</v>
      </c>
      <c r="C240" s="9">
        <v>0</v>
      </c>
      <c r="D240" s="10">
        <f t="shared" si="40"/>
        <v>1</v>
      </c>
      <c r="E240">
        <f t="shared" si="41"/>
        <v>1</v>
      </c>
      <c r="F240">
        <f t="shared" si="42"/>
        <v>0.92486892040871527</v>
      </c>
      <c r="G240" s="8">
        <f t="shared" si="43"/>
        <v>0.92486892040871527</v>
      </c>
      <c r="H240" s="10">
        <f t="shared" si="44"/>
        <v>7.5131079591284733E-2</v>
      </c>
      <c r="I240" s="8">
        <f t="shared" si="45"/>
        <v>-7.8103259177445608E-2</v>
      </c>
      <c r="J240" s="10">
        <f t="shared" si="46"/>
        <v>100</v>
      </c>
      <c r="K240">
        <f t="shared" si="47"/>
        <v>8.1234300270445925E-2</v>
      </c>
      <c r="AB240">
        <v>0.9235486054702351</v>
      </c>
      <c r="AC240">
        <v>0</v>
      </c>
      <c r="AD240">
        <v>1</v>
      </c>
      <c r="AE240">
        <f t="shared" si="51"/>
        <v>147</v>
      </c>
      <c r="AF240">
        <f t="shared" si="52"/>
        <v>96</v>
      </c>
      <c r="AG240">
        <f t="shared" si="48"/>
        <v>2.0000000000000018E-2</v>
      </c>
      <c r="AH240">
        <f t="shared" si="49"/>
        <v>0.36</v>
      </c>
      <c r="AI240">
        <f t="shared" si="50"/>
        <v>0</v>
      </c>
    </row>
    <row r="241" spans="1:35">
      <c r="A241">
        <v>0.16919999999999999</v>
      </c>
      <c r="B241" s="8">
        <v>1</v>
      </c>
      <c r="C241" s="9">
        <v>0</v>
      </c>
      <c r="D241" s="10">
        <f t="shared" si="40"/>
        <v>1</v>
      </c>
      <c r="E241">
        <f t="shared" si="41"/>
        <v>1</v>
      </c>
      <c r="F241">
        <f t="shared" si="42"/>
        <v>0.92530435000056277</v>
      </c>
      <c r="G241" s="8">
        <f t="shared" si="43"/>
        <v>0.92530435000056277</v>
      </c>
      <c r="H241" s="10">
        <f t="shared" si="44"/>
        <v>7.469564999943723E-2</v>
      </c>
      <c r="I241" s="8">
        <f t="shared" si="45"/>
        <v>-7.7632568559598464E-2</v>
      </c>
      <c r="J241" s="10">
        <f t="shared" si="46"/>
        <v>100</v>
      </c>
      <c r="K241">
        <f t="shared" si="47"/>
        <v>8.0725493184368793E-2</v>
      </c>
      <c r="AB241">
        <v>0.92486892040871527</v>
      </c>
      <c r="AC241">
        <v>0</v>
      </c>
      <c r="AD241">
        <v>1</v>
      </c>
      <c r="AE241">
        <f t="shared" si="51"/>
        <v>147</v>
      </c>
      <c r="AF241">
        <f t="shared" si="52"/>
        <v>97</v>
      </c>
      <c r="AG241">
        <f t="shared" si="48"/>
        <v>2.0000000000000018E-2</v>
      </c>
      <c r="AH241">
        <f t="shared" si="49"/>
        <v>0.35333333333333339</v>
      </c>
      <c r="AI241">
        <f t="shared" si="50"/>
        <v>0</v>
      </c>
    </row>
    <row r="242" spans="1:35">
      <c r="A242">
        <v>0.16950000000000001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0.92595314575184917</v>
      </c>
      <c r="G242" s="8">
        <f t="shared" si="43"/>
        <v>0.92595314575184917</v>
      </c>
      <c r="H242" s="10">
        <f t="shared" si="44"/>
        <v>7.4046854248150829E-2</v>
      </c>
      <c r="I242" s="8">
        <f t="shared" si="45"/>
        <v>-7.6931644156226664E-2</v>
      </c>
      <c r="J242" s="10">
        <f t="shared" si="46"/>
        <v>100</v>
      </c>
      <c r="K242">
        <f t="shared" si="47"/>
        <v>7.9968251728360154E-2</v>
      </c>
      <c r="AB242">
        <v>0.92530435000056277</v>
      </c>
      <c r="AC242">
        <v>0</v>
      </c>
      <c r="AD242">
        <v>1</v>
      </c>
      <c r="AE242">
        <f t="shared" si="51"/>
        <v>147</v>
      </c>
      <c r="AF242">
        <f t="shared" si="52"/>
        <v>98</v>
      </c>
      <c r="AG242">
        <f t="shared" si="48"/>
        <v>2.0000000000000018E-2</v>
      </c>
      <c r="AH242">
        <f t="shared" si="49"/>
        <v>0.34666666666666668</v>
      </c>
      <c r="AI242">
        <f t="shared" si="50"/>
        <v>0</v>
      </c>
    </row>
    <row r="243" spans="1:35">
      <c r="A243">
        <v>0.16969999999999999</v>
      </c>
      <c r="B243" s="8">
        <v>1</v>
      </c>
      <c r="C243" s="9">
        <v>0</v>
      </c>
      <c r="D243" s="10">
        <f t="shared" si="40"/>
        <v>1</v>
      </c>
      <c r="E243">
        <f t="shared" si="41"/>
        <v>1</v>
      </c>
      <c r="F243">
        <f t="shared" si="42"/>
        <v>0.92638279177793115</v>
      </c>
      <c r="G243" s="8">
        <f t="shared" si="43"/>
        <v>0.92638279177793115</v>
      </c>
      <c r="H243" s="10">
        <f t="shared" si="44"/>
        <v>7.3617208222068853E-2</v>
      </c>
      <c r="I243" s="8">
        <f t="shared" si="45"/>
        <v>-7.6467747705175865E-2</v>
      </c>
      <c r="J243" s="10">
        <f t="shared" si="46"/>
        <v>100</v>
      </c>
      <c r="K243">
        <f t="shared" si="47"/>
        <v>7.9467374475708175E-2</v>
      </c>
      <c r="AB243">
        <v>0.92595314575184917</v>
      </c>
      <c r="AC243">
        <v>0</v>
      </c>
      <c r="AD243">
        <v>1</v>
      </c>
      <c r="AE243">
        <f t="shared" si="51"/>
        <v>147</v>
      </c>
      <c r="AF243">
        <f t="shared" si="52"/>
        <v>99</v>
      </c>
      <c r="AG243">
        <f t="shared" si="48"/>
        <v>2.0000000000000018E-2</v>
      </c>
      <c r="AH243">
        <f t="shared" si="49"/>
        <v>0.33999999999999997</v>
      </c>
      <c r="AI243">
        <f t="shared" si="50"/>
        <v>0</v>
      </c>
    </row>
    <row r="244" spans="1:35">
      <c r="A244">
        <v>0.17</v>
      </c>
      <c r="B244" s="8">
        <v>1</v>
      </c>
      <c r="C244" s="9">
        <v>0</v>
      </c>
      <c r="D244" s="10">
        <f t="shared" si="40"/>
        <v>1</v>
      </c>
      <c r="E244">
        <f t="shared" si="41"/>
        <v>1</v>
      </c>
      <c r="F244">
        <f t="shared" si="42"/>
        <v>0.9270229591109479</v>
      </c>
      <c r="G244" s="8">
        <f t="shared" si="43"/>
        <v>0.9270229591109479</v>
      </c>
      <c r="H244" s="10">
        <f t="shared" si="44"/>
        <v>7.2977040889052103E-2</v>
      </c>
      <c r="I244" s="8">
        <f t="shared" si="45"/>
        <v>-7.5776946613005547E-2</v>
      </c>
      <c r="J244" s="10">
        <f t="shared" si="46"/>
        <v>100</v>
      </c>
      <c r="K244">
        <f t="shared" si="47"/>
        <v>7.8721934739394164E-2</v>
      </c>
      <c r="AB244">
        <v>0.92638279177793115</v>
      </c>
      <c r="AC244">
        <v>0</v>
      </c>
      <c r="AD244">
        <v>1</v>
      </c>
      <c r="AE244">
        <f t="shared" si="51"/>
        <v>147</v>
      </c>
      <c r="AF244">
        <f t="shared" si="52"/>
        <v>100</v>
      </c>
      <c r="AG244">
        <f t="shared" si="48"/>
        <v>2.0000000000000018E-2</v>
      </c>
      <c r="AH244">
        <f t="shared" si="49"/>
        <v>0.33333333333333337</v>
      </c>
      <c r="AI244">
        <f t="shared" si="50"/>
        <v>0</v>
      </c>
    </row>
    <row r="245" spans="1:35">
      <c r="A245">
        <v>0.17219999999999999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0.93156286496286111</v>
      </c>
      <c r="G245" s="8">
        <f t="shared" si="43"/>
        <v>0.93156286496286111</v>
      </c>
      <c r="H245" s="10">
        <f t="shared" si="44"/>
        <v>6.8437135037138885E-2</v>
      </c>
      <c r="I245" s="8">
        <f t="shared" si="45"/>
        <v>-7.0891603334863273E-2</v>
      </c>
      <c r="J245" s="10">
        <f t="shared" si="46"/>
        <v>100</v>
      </c>
      <c r="K245">
        <f t="shared" si="47"/>
        <v>7.3464859550694178E-2</v>
      </c>
      <c r="AB245">
        <v>0.9270229591109479</v>
      </c>
      <c r="AC245">
        <v>0</v>
      </c>
      <c r="AD245">
        <v>1</v>
      </c>
      <c r="AE245">
        <f t="shared" si="51"/>
        <v>147</v>
      </c>
      <c r="AF245">
        <f t="shared" si="52"/>
        <v>101</v>
      </c>
      <c r="AG245">
        <f t="shared" si="48"/>
        <v>2.0000000000000018E-2</v>
      </c>
      <c r="AH245">
        <f t="shared" si="49"/>
        <v>0.32666666666666666</v>
      </c>
      <c r="AI245">
        <f t="shared" si="50"/>
        <v>0</v>
      </c>
    </row>
    <row r="246" spans="1:35">
      <c r="A246">
        <v>0.17510000000000001</v>
      </c>
      <c r="B246" s="8">
        <v>1</v>
      </c>
      <c r="C246" s="9">
        <v>0</v>
      </c>
      <c r="D246" s="10">
        <f t="shared" si="40"/>
        <v>1</v>
      </c>
      <c r="E246">
        <f t="shared" si="41"/>
        <v>1</v>
      </c>
      <c r="F246">
        <f t="shared" si="42"/>
        <v>0.93714772228426069</v>
      </c>
      <c r="G246" s="8">
        <f t="shared" si="43"/>
        <v>0.93714772228426069</v>
      </c>
      <c r="H246" s="10">
        <f t="shared" si="44"/>
        <v>6.2852277715739313E-2</v>
      </c>
      <c r="I246" s="8">
        <f t="shared" si="45"/>
        <v>-6.491435465092768E-2</v>
      </c>
      <c r="J246" s="10">
        <f t="shared" si="46"/>
        <v>100</v>
      </c>
      <c r="K246">
        <f t="shared" si="47"/>
        <v>6.7067631090794694E-2</v>
      </c>
      <c r="AB246">
        <v>0.93156286496286111</v>
      </c>
      <c r="AC246">
        <v>0</v>
      </c>
      <c r="AD246">
        <v>1</v>
      </c>
      <c r="AE246">
        <f t="shared" si="51"/>
        <v>147</v>
      </c>
      <c r="AF246">
        <f t="shared" si="52"/>
        <v>102</v>
      </c>
      <c r="AG246">
        <f t="shared" si="48"/>
        <v>2.0000000000000018E-2</v>
      </c>
      <c r="AH246">
        <f t="shared" si="49"/>
        <v>0.31999999999999995</v>
      </c>
      <c r="AI246">
        <f t="shared" si="50"/>
        <v>0</v>
      </c>
    </row>
    <row r="247" spans="1:35">
      <c r="A247">
        <v>0.1772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0.94092339931765967</v>
      </c>
      <c r="G247" s="8">
        <f t="shared" si="43"/>
        <v>0.94092339931765967</v>
      </c>
      <c r="H247" s="10">
        <f t="shared" si="44"/>
        <v>5.907660068234033E-2</v>
      </c>
      <c r="I247" s="8">
        <f t="shared" si="45"/>
        <v>-6.0893546198341801E-2</v>
      </c>
      <c r="J247" s="10">
        <f t="shared" si="46"/>
        <v>100</v>
      </c>
      <c r="K247">
        <f t="shared" si="47"/>
        <v>6.2785770579392108E-2</v>
      </c>
      <c r="AB247">
        <v>0.93714772228426069</v>
      </c>
      <c r="AC247">
        <v>0</v>
      </c>
      <c r="AD247">
        <v>1</v>
      </c>
      <c r="AE247">
        <f t="shared" si="51"/>
        <v>147</v>
      </c>
      <c r="AF247">
        <f t="shared" si="52"/>
        <v>103</v>
      </c>
      <c r="AG247">
        <f t="shared" si="48"/>
        <v>2.0000000000000018E-2</v>
      </c>
      <c r="AH247">
        <f t="shared" si="49"/>
        <v>0.31333333333333335</v>
      </c>
      <c r="AI247">
        <f t="shared" si="50"/>
        <v>0</v>
      </c>
    </row>
    <row r="248" spans="1:35">
      <c r="A248">
        <v>0.1784</v>
      </c>
      <c r="B248" s="8">
        <v>1</v>
      </c>
      <c r="C248" s="9">
        <v>0</v>
      </c>
      <c r="D248" s="10">
        <f t="shared" si="40"/>
        <v>1</v>
      </c>
      <c r="E248">
        <f t="shared" si="41"/>
        <v>1</v>
      </c>
      <c r="F248">
        <f t="shared" si="42"/>
        <v>0.94298444750514754</v>
      </c>
      <c r="G248" s="8">
        <f t="shared" si="43"/>
        <v>0.94298444750514754</v>
      </c>
      <c r="H248" s="10">
        <f t="shared" si="44"/>
        <v>5.7015552494852462E-2</v>
      </c>
      <c r="I248" s="8">
        <f t="shared" si="45"/>
        <v>-5.8705489056107119E-2</v>
      </c>
      <c r="J248" s="10">
        <f t="shared" si="46"/>
        <v>100</v>
      </c>
      <c r="K248">
        <f t="shared" si="47"/>
        <v>6.0462876822304355E-2</v>
      </c>
      <c r="AB248">
        <v>0.94092339931765967</v>
      </c>
      <c r="AC248">
        <v>0</v>
      </c>
      <c r="AD248">
        <v>1</v>
      </c>
      <c r="AE248">
        <f t="shared" si="51"/>
        <v>147</v>
      </c>
      <c r="AF248">
        <f t="shared" si="52"/>
        <v>104</v>
      </c>
      <c r="AG248">
        <f t="shared" si="48"/>
        <v>2.0000000000000018E-2</v>
      </c>
      <c r="AH248">
        <f t="shared" si="49"/>
        <v>0.30666666666666664</v>
      </c>
      <c r="AI248">
        <f t="shared" si="50"/>
        <v>0</v>
      </c>
    </row>
    <row r="249" spans="1:35">
      <c r="A249">
        <v>0.17929999999999999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0.94448569883911093</v>
      </c>
      <c r="G249" s="8">
        <f t="shared" si="43"/>
        <v>0.94448569883911093</v>
      </c>
      <c r="H249" s="10">
        <f t="shared" si="44"/>
        <v>5.5514301160889068E-2</v>
      </c>
      <c r="I249" s="8">
        <f t="shared" si="45"/>
        <v>-5.7114733670176603E-2</v>
      </c>
      <c r="J249" s="10">
        <f t="shared" si="46"/>
        <v>100</v>
      </c>
      <c r="K249">
        <f t="shared" si="47"/>
        <v>5.8777280830321701E-2</v>
      </c>
      <c r="AB249">
        <v>0.94298444750514754</v>
      </c>
      <c r="AC249">
        <v>0</v>
      </c>
      <c r="AD249">
        <v>1</v>
      </c>
      <c r="AE249">
        <f t="shared" si="51"/>
        <v>147</v>
      </c>
      <c r="AF249">
        <f t="shared" si="52"/>
        <v>105</v>
      </c>
      <c r="AG249">
        <f t="shared" si="48"/>
        <v>2.0000000000000018E-2</v>
      </c>
      <c r="AH249">
        <f t="shared" si="49"/>
        <v>0.30000000000000004</v>
      </c>
      <c r="AI249">
        <f t="shared" si="50"/>
        <v>0</v>
      </c>
    </row>
    <row r="250" spans="1:35">
      <c r="A250">
        <v>0.1855</v>
      </c>
      <c r="B250" s="8">
        <v>1</v>
      </c>
      <c r="C250" s="9">
        <v>0</v>
      </c>
      <c r="D250" s="10">
        <f t="shared" si="40"/>
        <v>1</v>
      </c>
      <c r="E250">
        <f t="shared" si="41"/>
        <v>1</v>
      </c>
      <c r="F250">
        <f t="shared" si="42"/>
        <v>0.95385739631477084</v>
      </c>
      <c r="G250" s="8">
        <f t="shared" si="43"/>
        <v>0.95385739631477084</v>
      </c>
      <c r="H250" s="10">
        <f t="shared" si="44"/>
        <v>4.6142603685229155E-2</v>
      </c>
      <c r="I250" s="8">
        <f t="shared" si="45"/>
        <v>-4.7241098460971367E-2</v>
      </c>
      <c r="J250" s="10">
        <f t="shared" si="46"/>
        <v>100</v>
      </c>
      <c r="K250">
        <f t="shared" si="47"/>
        <v>4.8374740148266572E-2</v>
      </c>
      <c r="AB250">
        <v>0.94448569883911093</v>
      </c>
      <c r="AC250">
        <v>0</v>
      </c>
      <c r="AD250">
        <v>1</v>
      </c>
      <c r="AE250">
        <f t="shared" si="51"/>
        <v>147</v>
      </c>
      <c r="AF250">
        <f t="shared" si="52"/>
        <v>106</v>
      </c>
      <c r="AG250">
        <f t="shared" si="48"/>
        <v>2.0000000000000018E-2</v>
      </c>
      <c r="AH250">
        <f t="shared" si="49"/>
        <v>0.29333333333333333</v>
      </c>
      <c r="AI250">
        <f t="shared" si="50"/>
        <v>0</v>
      </c>
    </row>
    <row r="251" spans="1:35">
      <c r="A251">
        <v>0.18590000000000001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0.95440733889171359</v>
      </c>
      <c r="G251" s="8">
        <f t="shared" si="43"/>
        <v>0.95440733889171359</v>
      </c>
      <c r="H251" s="10">
        <f t="shared" si="44"/>
        <v>4.5592661108286414E-2</v>
      </c>
      <c r="I251" s="8">
        <f t="shared" si="45"/>
        <v>-4.6664718693508862E-2</v>
      </c>
      <c r="J251" s="10">
        <f t="shared" si="46"/>
        <v>100</v>
      </c>
      <c r="K251">
        <f t="shared" si="47"/>
        <v>4.7770652268066149E-2</v>
      </c>
      <c r="AB251">
        <v>0.95385739631477084</v>
      </c>
      <c r="AC251">
        <v>0</v>
      </c>
      <c r="AD251">
        <v>1</v>
      </c>
      <c r="AE251">
        <f t="shared" si="51"/>
        <v>147</v>
      </c>
      <c r="AF251">
        <f t="shared" si="52"/>
        <v>107</v>
      </c>
      <c r="AG251">
        <f t="shared" si="48"/>
        <v>2.0000000000000018E-2</v>
      </c>
      <c r="AH251">
        <f t="shared" si="49"/>
        <v>0.28666666666666663</v>
      </c>
      <c r="AI251">
        <f t="shared" si="50"/>
        <v>0</v>
      </c>
    </row>
    <row r="252" spans="1:35">
      <c r="A252">
        <v>0.191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0.960893094560199</v>
      </c>
      <c r="G252" s="8">
        <f t="shared" si="43"/>
        <v>0.960893094560199</v>
      </c>
      <c r="H252" s="10">
        <f t="shared" si="44"/>
        <v>3.9106905439800999E-2</v>
      </c>
      <c r="I252" s="8">
        <f t="shared" si="45"/>
        <v>-3.9892120153919422E-2</v>
      </c>
      <c r="J252" s="10">
        <f t="shared" si="46"/>
        <v>100</v>
      </c>
      <c r="K252">
        <f t="shared" si="47"/>
        <v>4.0698497742561297E-2</v>
      </c>
      <c r="AB252">
        <v>0.95440733889171359</v>
      </c>
      <c r="AC252">
        <v>0</v>
      </c>
      <c r="AD252">
        <v>1</v>
      </c>
      <c r="AE252">
        <f t="shared" si="51"/>
        <v>147</v>
      </c>
      <c r="AF252">
        <f t="shared" si="52"/>
        <v>108</v>
      </c>
      <c r="AG252">
        <f t="shared" si="48"/>
        <v>2.0000000000000018E-2</v>
      </c>
      <c r="AH252">
        <f t="shared" si="49"/>
        <v>0.28000000000000003</v>
      </c>
      <c r="AI252">
        <f t="shared" si="50"/>
        <v>0</v>
      </c>
    </row>
    <row r="253" spans="1:35">
      <c r="A253">
        <v>0.19209999999999999</v>
      </c>
      <c r="B253" s="8">
        <v>1</v>
      </c>
      <c r="C253" s="9">
        <v>0</v>
      </c>
      <c r="D253" s="10">
        <f t="shared" si="40"/>
        <v>1</v>
      </c>
      <c r="E253">
        <f t="shared" si="41"/>
        <v>1</v>
      </c>
      <c r="F253">
        <f t="shared" si="42"/>
        <v>0.96217119043771138</v>
      </c>
      <c r="G253" s="8">
        <f t="shared" si="43"/>
        <v>0.96217119043771138</v>
      </c>
      <c r="H253" s="10">
        <f t="shared" si="44"/>
        <v>3.7828809562288623E-2</v>
      </c>
      <c r="I253" s="8">
        <f t="shared" si="45"/>
        <v>-3.8562891510169457E-2</v>
      </c>
      <c r="J253" s="10">
        <f t="shared" si="46"/>
        <v>100</v>
      </c>
      <c r="K253">
        <f t="shared" si="47"/>
        <v>3.9316090461074316E-2</v>
      </c>
      <c r="AB253">
        <v>0.960893094560199</v>
      </c>
      <c r="AC253">
        <v>0</v>
      </c>
      <c r="AD253">
        <v>1</v>
      </c>
      <c r="AE253">
        <f t="shared" si="51"/>
        <v>147</v>
      </c>
      <c r="AF253">
        <f t="shared" si="52"/>
        <v>109</v>
      </c>
      <c r="AG253">
        <f t="shared" si="48"/>
        <v>2.0000000000000018E-2</v>
      </c>
      <c r="AH253">
        <f t="shared" si="49"/>
        <v>0.27333333333333332</v>
      </c>
      <c r="AI253">
        <f t="shared" si="50"/>
        <v>0</v>
      </c>
    </row>
    <row r="254" spans="1:35">
      <c r="A254">
        <v>0.19370000000000001</v>
      </c>
      <c r="B254" s="8">
        <v>1</v>
      </c>
      <c r="C254" s="9">
        <v>0</v>
      </c>
      <c r="D254" s="10">
        <f t="shared" si="40"/>
        <v>1</v>
      </c>
      <c r="E254">
        <f t="shared" si="41"/>
        <v>1</v>
      </c>
      <c r="F254">
        <f t="shared" si="42"/>
        <v>0.96395882720672321</v>
      </c>
      <c r="G254" s="8">
        <f t="shared" si="43"/>
        <v>0.96395882720672321</v>
      </c>
      <c r="H254" s="10">
        <f t="shared" si="44"/>
        <v>3.6041172793276788E-2</v>
      </c>
      <c r="I254" s="8">
        <f t="shared" si="45"/>
        <v>-3.6706695650174807E-2</v>
      </c>
      <c r="J254" s="10">
        <f t="shared" si="46"/>
        <v>100</v>
      </c>
      <c r="K254">
        <f t="shared" si="47"/>
        <v>3.7388705592036324E-2</v>
      </c>
      <c r="AB254">
        <v>0.96217119043771138</v>
      </c>
      <c r="AC254">
        <v>0</v>
      </c>
      <c r="AD254">
        <v>1</v>
      </c>
      <c r="AE254">
        <f t="shared" si="51"/>
        <v>147</v>
      </c>
      <c r="AF254">
        <f t="shared" si="52"/>
        <v>110</v>
      </c>
      <c r="AG254">
        <f t="shared" si="48"/>
        <v>2.0000000000000018E-2</v>
      </c>
      <c r="AH254">
        <f t="shared" si="49"/>
        <v>0.26666666666666672</v>
      </c>
      <c r="AI254">
        <f t="shared" si="50"/>
        <v>0</v>
      </c>
    </row>
    <row r="255" spans="1:35">
      <c r="A255">
        <v>0.1948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0.96514036339324383</v>
      </c>
      <c r="G255" s="8">
        <f t="shared" si="43"/>
        <v>0.96514036339324383</v>
      </c>
      <c r="H255" s="10">
        <f t="shared" si="44"/>
        <v>3.4859636606756172E-2</v>
      </c>
      <c r="I255" s="8">
        <f t="shared" si="45"/>
        <v>-3.5481733927084279E-2</v>
      </c>
      <c r="J255" s="10">
        <f t="shared" si="46"/>
        <v>100</v>
      </c>
      <c r="K255">
        <f t="shared" si="47"/>
        <v>3.6118722135085657E-2</v>
      </c>
      <c r="AB255">
        <v>0.96395882720672321</v>
      </c>
      <c r="AC255">
        <v>0</v>
      </c>
      <c r="AD255">
        <v>1</v>
      </c>
      <c r="AE255">
        <f t="shared" si="51"/>
        <v>147</v>
      </c>
      <c r="AF255">
        <f t="shared" si="52"/>
        <v>111</v>
      </c>
      <c r="AG255">
        <f t="shared" si="48"/>
        <v>2.0000000000000018E-2</v>
      </c>
      <c r="AH255">
        <f t="shared" si="49"/>
        <v>0.26</v>
      </c>
      <c r="AI255">
        <f t="shared" si="50"/>
        <v>0</v>
      </c>
    </row>
    <row r="256" spans="1:35">
      <c r="A256">
        <v>0.19500000000000001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0.96535113974163633</v>
      </c>
      <c r="G256" s="8">
        <f t="shared" si="43"/>
        <v>0.96535113974163633</v>
      </c>
      <c r="H256" s="10">
        <f t="shared" si="44"/>
        <v>3.4648860258363667E-2</v>
      </c>
      <c r="I256" s="8">
        <f t="shared" si="45"/>
        <v>-3.5263368449807868E-2</v>
      </c>
      <c r="J256" s="10">
        <f t="shared" si="46"/>
        <v>100</v>
      </c>
      <c r="K256">
        <f t="shared" si="47"/>
        <v>3.5892494276887663E-2</v>
      </c>
      <c r="AB256">
        <v>0.96514036339324383</v>
      </c>
      <c r="AC256">
        <v>0</v>
      </c>
      <c r="AD256">
        <v>1</v>
      </c>
      <c r="AE256">
        <f t="shared" si="51"/>
        <v>147</v>
      </c>
      <c r="AF256">
        <f t="shared" si="52"/>
        <v>112</v>
      </c>
      <c r="AG256">
        <f t="shared" si="48"/>
        <v>2.0000000000000018E-2</v>
      </c>
      <c r="AH256">
        <f t="shared" si="49"/>
        <v>0.2533333333333333</v>
      </c>
      <c r="AI256">
        <f t="shared" si="50"/>
        <v>0</v>
      </c>
    </row>
    <row r="257" spans="1:35">
      <c r="A257">
        <v>0.19739999999999999</v>
      </c>
      <c r="B257" s="8">
        <v>2</v>
      </c>
      <c r="C257" s="9">
        <v>0</v>
      </c>
      <c r="D257" s="10">
        <f t="shared" si="40"/>
        <v>2</v>
      </c>
      <c r="E257">
        <f t="shared" si="41"/>
        <v>1</v>
      </c>
      <c r="F257">
        <f t="shared" si="42"/>
        <v>0.96778646823432612</v>
      </c>
      <c r="G257" s="8">
        <f t="shared" si="43"/>
        <v>1.9355729364686522</v>
      </c>
      <c r="H257" s="10">
        <f t="shared" si="44"/>
        <v>6.442706353134775E-2</v>
      </c>
      <c r="I257" s="8">
        <f t="shared" si="45"/>
        <v>-6.5487613412556558E-2</v>
      </c>
      <c r="J257" s="10">
        <f t="shared" si="46"/>
        <v>100</v>
      </c>
      <c r="K257">
        <f t="shared" si="47"/>
        <v>6.6571568880159512E-2</v>
      </c>
      <c r="AB257">
        <v>0.96535113974163633</v>
      </c>
      <c r="AC257">
        <v>0</v>
      </c>
      <c r="AD257">
        <v>1</v>
      </c>
      <c r="AE257">
        <f t="shared" si="51"/>
        <v>147</v>
      </c>
      <c r="AF257">
        <f t="shared" si="52"/>
        <v>113</v>
      </c>
      <c r="AG257">
        <f t="shared" si="48"/>
        <v>2.0000000000000018E-2</v>
      </c>
      <c r="AH257">
        <f t="shared" si="49"/>
        <v>0.2466666666666667</v>
      </c>
      <c r="AI257">
        <f t="shared" si="50"/>
        <v>0</v>
      </c>
    </row>
    <row r="258" spans="1:35">
      <c r="A258">
        <v>0.19800000000000001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0.96836896181366994</v>
      </c>
      <c r="G258" s="8">
        <f t="shared" si="43"/>
        <v>0.96836896181366994</v>
      </c>
      <c r="H258" s="10">
        <f t="shared" si="44"/>
        <v>3.1631038186330063E-2</v>
      </c>
      <c r="I258" s="8">
        <f t="shared" si="45"/>
        <v>-3.2142105429740352E-2</v>
      </c>
      <c r="J258" s="10">
        <f t="shared" si="46"/>
        <v>100</v>
      </c>
      <c r="K258">
        <f t="shared" si="47"/>
        <v>3.2664242074723161E-2</v>
      </c>
      <c r="AB258">
        <v>0.96778646823432612</v>
      </c>
      <c r="AC258">
        <v>0</v>
      </c>
      <c r="AD258">
        <v>2</v>
      </c>
      <c r="AE258">
        <f t="shared" si="51"/>
        <v>147</v>
      </c>
      <c r="AF258">
        <f t="shared" si="52"/>
        <v>115</v>
      </c>
      <c r="AG258">
        <f t="shared" si="48"/>
        <v>2.0000000000000018E-2</v>
      </c>
      <c r="AH258">
        <f t="shared" si="49"/>
        <v>0.23333333333333328</v>
      </c>
      <c r="AI258">
        <f t="shared" si="50"/>
        <v>0</v>
      </c>
    </row>
    <row r="259" spans="1:35">
      <c r="A259">
        <v>0.1981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0.96846504839859937</v>
      </c>
      <c r="G259" s="8">
        <f t="shared" si="43"/>
        <v>0.96846504839859937</v>
      </c>
      <c r="H259" s="10">
        <f t="shared" si="44"/>
        <v>3.1534951601400629E-2</v>
      </c>
      <c r="I259" s="8">
        <f t="shared" si="45"/>
        <v>-3.2042885171833242E-2</v>
      </c>
      <c r="J259" s="10">
        <f t="shared" si="46"/>
        <v>100</v>
      </c>
      <c r="K259">
        <f t="shared" si="47"/>
        <v>3.2561785945238904E-2</v>
      </c>
      <c r="AB259">
        <v>0.96836896181366994</v>
      </c>
      <c r="AC259">
        <v>0</v>
      </c>
      <c r="AD259">
        <v>1</v>
      </c>
      <c r="AE259">
        <f t="shared" si="51"/>
        <v>147</v>
      </c>
      <c r="AF259">
        <f t="shared" si="52"/>
        <v>116</v>
      </c>
      <c r="AG259">
        <f t="shared" si="48"/>
        <v>2.0000000000000018E-2</v>
      </c>
      <c r="AH259">
        <f t="shared" si="49"/>
        <v>0.22666666666666668</v>
      </c>
      <c r="AI259">
        <f t="shared" si="50"/>
        <v>0</v>
      </c>
    </row>
    <row r="260" spans="1:35">
      <c r="A260">
        <v>0.20319999999999999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0.97300759056321462</v>
      </c>
      <c r="G260" s="8">
        <f t="shared" si="43"/>
        <v>0.97300759056321462</v>
      </c>
      <c r="H260" s="10">
        <f t="shared" si="44"/>
        <v>2.6992409436785381E-2</v>
      </c>
      <c r="I260" s="8">
        <f t="shared" si="45"/>
        <v>-2.7363395631068228E-2</v>
      </c>
      <c r="J260" s="10">
        <f t="shared" si="46"/>
        <v>100</v>
      </c>
      <c r="K260">
        <f t="shared" si="47"/>
        <v>2.7741211577970454E-2</v>
      </c>
      <c r="AB260">
        <v>0.96846504839859937</v>
      </c>
      <c r="AC260">
        <v>0</v>
      </c>
      <c r="AD260">
        <v>1</v>
      </c>
      <c r="AE260">
        <f t="shared" si="51"/>
        <v>147</v>
      </c>
      <c r="AF260">
        <f t="shared" si="52"/>
        <v>117</v>
      </c>
      <c r="AG260">
        <f t="shared" si="48"/>
        <v>2.0000000000000018E-2</v>
      </c>
      <c r="AH260">
        <f t="shared" si="49"/>
        <v>0.21999999999999997</v>
      </c>
      <c r="AI260">
        <f t="shared" si="50"/>
        <v>0</v>
      </c>
    </row>
    <row r="261" spans="1:35">
      <c r="A261">
        <v>0.2049</v>
      </c>
      <c r="B261" s="8">
        <v>1</v>
      </c>
      <c r="C261" s="9">
        <v>0</v>
      </c>
      <c r="D261" s="10">
        <f t="shared" ref="D261:D294" si="53">B261+C261</f>
        <v>1</v>
      </c>
      <c r="E261">
        <f t="shared" ref="E261:E294" si="54">IF(D261=0,"",B261/D261)</f>
        <v>1</v>
      </c>
      <c r="F261">
        <f t="shared" ref="F261:F294" si="55">1/(1+EXP(-$M$5-$M$6*A261))</f>
        <v>0.97437537834995558</v>
      </c>
      <c r="G261" s="8">
        <f t="shared" ref="G261:G294" si="56">D261*F261</f>
        <v>0.97437537834995558</v>
      </c>
      <c r="H261" s="10">
        <f t="shared" ref="H261:H294" si="57">D261-G261</f>
        <v>2.5624621650044421E-2</v>
      </c>
      <c r="I261" s="8">
        <f t="shared" ref="I261:I294" si="58">IFERROR(D261*(E261*LN(F261)+(1-E261)*LN(1-F261)),0)</f>
        <v>-2.5958650870024632E-2</v>
      </c>
      <c r="J261" s="10">
        <f t="shared" ref="J261:J294" si="59">100*IF(F261&gt;=$X$10,B261/D261,C261/D261)</f>
        <v>100</v>
      </c>
      <c r="K261">
        <f t="shared" ref="K261:K294" si="60">IFERROR((B261-G261)^2/G261+(C261-H261)^2/H261,0)</f>
        <v>2.6298511045546053E-2</v>
      </c>
      <c r="AB261">
        <v>0.97300759056321462</v>
      </c>
      <c r="AC261">
        <v>0</v>
      </c>
      <c r="AD261">
        <v>1</v>
      </c>
      <c r="AE261">
        <f t="shared" si="51"/>
        <v>147</v>
      </c>
      <c r="AF261">
        <f t="shared" si="52"/>
        <v>118</v>
      </c>
      <c r="AG261">
        <f t="shared" ref="AG261:AG295" si="61">1-AE261/AE$295</f>
        <v>2.0000000000000018E-2</v>
      </c>
      <c r="AH261">
        <f t="shared" ref="AH261:AH295" si="62">1-AF261/AF$295</f>
        <v>0.21333333333333337</v>
      </c>
      <c r="AI261">
        <f t="shared" ref="AI261:AI295" si="63">(AG261-AG262)*AH261</f>
        <v>0</v>
      </c>
    </row>
    <row r="262" spans="1:35">
      <c r="A262">
        <v>0.20649999999999999</v>
      </c>
      <c r="B262" s="8">
        <v>1</v>
      </c>
      <c r="C262" s="9">
        <v>0</v>
      </c>
      <c r="D262" s="10">
        <f t="shared" si="53"/>
        <v>1</v>
      </c>
      <c r="E262">
        <f t="shared" si="54"/>
        <v>1</v>
      </c>
      <c r="F262">
        <f t="shared" si="55"/>
        <v>0.97560091917251335</v>
      </c>
      <c r="G262" s="8">
        <f t="shared" si="56"/>
        <v>0.97560091917251335</v>
      </c>
      <c r="H262" s="10">
        <f t="shared" si="57"/>
        <v>2.4399080827486652E-2</v>
      </c>
      <c r="I262" s="8">
        <f t="shared" si="58"/>
        <v>-2.4701670479567873E-2</v>
      </c>
      <c r="J262" s="10">
        <f t="shared" si="59"/>
        <v>100</v>
      </c>
      <c r="K262">
        <f t="shared" si="60"/>
        <v>2.5009284378474658E-2</v>
      </c>
      <c r="AB262">
        <v>0.97437537834995558</v>
      </c>
      <c r="AC262">
        <v>0</v>
      </c>
      <c r="AD262">
        <v>1</v>
      </c>
      <c r="AE262">
        <f t="shared" ref="AE262:AE295" si="64">AE261+AC262</f>
        <v>147</v>
      </c>
      <c r="AF262">
        <f t="shared" ref="AF262:AF295" si="65">AF261+AD262</f>
        <v>119</v>
      </c>
      <c r="AG262">
        <f t="shared" si="61"/>
        <v>2.0000000000000018E-2</v>
      </c>
      <c r="AH262">
        <f t="shared" si="62"/>
        <v>0.20666666666666667</v>
      </c>
      <c r="AI262">
        <f t="shared" si="63"/>
        <v>0</v>
      </c>
    </row>
    <row r="263" spans="1:35">
      <c r="A263">
        <v>0.20710000000000001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0.9760456072818211</v>
      </c>
      <c r="G263" s="8">
        <f t="shared" si="56"/>
        <v>0.9760456072818211</v>
      </c>
      <c r="H263" s="10">
        <f t="shared" si="57"/>
        <v>2.3954392718178896E-2</v>
      </c>
      <c r="I263" s="8">
        <f t="shared" si="58"/>
        <v>-2.424596488844195E-2</v>
      </c>
      <c r="J263" s="10">
        <f t="shared" si="59"/>
        <v>100</v>
      </c>
      <c r="K263">
        <f t="shared" si="60"/>
        <v>2.4542288331063981E-2</v>
      </c>
      <c r="AB263">
        <v>0.97560091917251335</v>
      </c>
      <c r="AC263">
        <v>0</v>
      </c>
      <c r="AD263">
        <v>1</v>
      </c>
      <c r="AE263">
        <f t="shared" si="64"/>
        <v>147</v>
      </c>
      <c r="AF263">
        <f t="shared" si="65"/>
        <v>120</v>
      </c>
      <c r="AG263">
        <f t="shared" si="61"/>
        <v>2.0000000000000018E-2</v>
      </c>
      <c r="AH263">
        <f t="shared" si="62"/>
        <v>0.19999999999999996</v>
      </c>
      <c r="AI263">
        <f t="shared" si="63"/>
        <v>0</v>
      </c>
    </row>
    <row r="264" spans="1:35">
      <c r="A264">
        <v>0.2077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0.97648238604981785</v>
      </c>
      <c r="G264" s="8">
        <f t="shared" si="56"/>
        <v>0.97648238604981785</v>
      </c>
      <c r="H264" s="10">
        <f t="shared" si="57"/>
        <v>2.3517613950182148E-2</v>
      </c>
      <c r="I264" s="8">
        <f t="shared" si="58"/>
        <v>-2.3798566667495451E-2</v>
      </c>
      <c r="J264" s="10">
        <f t="shared" si="59"/>
        <v>100</v>
      </c>
      <c r="K264">
        <f t="shared" si="60"/>
        <v>2.408401245752971E-2</v>
      </c>
      <c r="AB264">
        <v>0.9760456072818211</v>
      </c>
      <c r="AC264">
        <v>0</v>
      </c>
      <c r="AD264">
        <v>1</v>
      </c>
      <c r="AE264">
        <f t="shared" si="64"/>
        <v>147</v>
      </c>
      <c r="AF264">
        <f t="shared" si="65"/>
        <v>121</v>
      </c>
      <c r="AG264">
        <f t="shared" si="61"/>
        <v>2.0000000000000018E-2</v>
      </c>
      <c r="AH264">
        <f t="shared" si="62"/>
        <v>0.19333333333333336</v>
      </c>
      <c r="AI264">
        <f t="shared" si="63"/>
        <v>0</v>
      </c>
    </row>
    <row r="265" spans="1:35">
      <c r="A265">
        <v>0.2107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0.97855224661988005</v>
      </c>
      <c r="G265" s="8">
        <f t="shared" si="56"/>
        <v>0.97855224661988005</v>
      </c>
      <c r="H265" s="10">
        <f t="shared" si="57"/>
        <v>2.1447753380119949E-2</v>
      </c>
      <c r="I265" s="8">
        <f t="shared" si="58"/>
        <v>-2.1681098967584144E-2</v>
      </c>
      <c r="J265" s="10">
        <f t="shared" si="59"/>
        <v>100</v>
      </c>
      <c r="K265">
        <f t="shared" si="60"/>
        <v>2.1917841846671841E-2</v>
      </c>
      <c r="AB265">
        <v>0.97648238604981785</v>
      </c>
      <c r="AC265">
        <v>0</v>
      </c>
      <c r="AD265">
        <v>1</v>
      </c>
      <c r="AE265">
        <f t="shared" si="64"/>
        <v>147</v>
      </c>
      <c r="AF265">
        <f t="shared" si="65"/>
        <v>122</v>
      </c>
      <c r="AG265">
        <f t="shared" si="61"/>
        <v>2.0000000000000018E-2</v>
      </c>
      <c r="AH265">
        <f t="shared" si="62"/>
        <v>0.18666666666666665</v>
      </c>
      <c r="AI265">
        <f t="shared" si="63"/>
        <v>0</v>
      </c>
    </row>
    <row r="266" spans="1:35">
      <c r="A266">
        <v>0.21279999999999999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0.97989402399571723</v>
      </c>
      <c r="G266" s="8">
        <f t="shared" si="56"/>
        <v>0.97989402399571723</v>
      </c>
      <c r="H266" s="10">
        <f t="shared" si="57"/>
        <v>2.0105976004282766E-2</v>
      </c>
      <c r="I266" s="8">
        <f t="shared" si="58"/>
        <v>-2.0310851944819238E-2</v>
      </c>
      <c r="J266" s="10">
        <f t="shared" si="59"/>
        <v>100</v>
      </c>
      <c r="K266">
        <f t="shared" si="60"/>
        <v>2.0518520893000814E-2</v>
      </c>
      <c r="AB266">
        <v>0.97855224661988005</v>
      </c>
      <c r="AC266">
        <v>0</v>
      </c>
      <c r="AD266">
        <v>1</v>
      </c>
      <c r="AE266">
        <f t="shared" si="64"/>
        <v>147</v>
      </c>
      <c r="AF266">
        <f t="shared" si="65"/>
        <v>123</v>
      </c>
      <c r="AG266">
        <f t="shared" si="61"/>
        <v>2.0000000000000018E-2</v>
      </c>
      <c r="AH266">
        <f t="shared" si="62"/>
        <v>0.18000000000000005</v>
      </c>
      <c r="AI266">
        <f t="shared" si="63"/>
        <v>0</v>
      </c>
    </row>
    <row r="267" spans="1:35">
      <c r="A267">
        <v>0.21329999999999999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0.98020117454196032</v>
      </c>
      <c r="G267" s="8">
        <f t="shared" si="56"/>
        <v>0.98020117454196032</v>
      </c>
      <c r="H267" s="10">
        <f t="shared" si="57"/>
        <v>1.9798825458039682E-2</v>
      </c>
      <c r="I267" s="8">
        <f t="shared" si="58"/>
        <v>-1.9997448239747865E-2</v>
      </c>
      <c r="J267" s="10">
        <f t="shared" si="59"/>
        <v>100</v>
      </c>
      <c r="K267">
        <f t="shared" si="60"/>
        <v>2.019873672084866E-2</v>
      </c>
      <c r="AB267">
        <v>0.97989402399571723</v>
      </c>
      <c r="AC267">
        <v>0</v>
      </c>
      <c r="AD267">
        <v>1</v>
      </c>
      <c r="AE267">
        <f t="shared" si="64"/>
        <v>147</v>
      </c>
      <c r="AF267">
        <f t="shared" si="65"/>
        <v>124</v>
      </c>
      <c r="AG267">
        <f t="shared" si="61"/>
        <v>2.0000000000000018E-2</v>
      </c>
      <c r="AH267">
        <f t="shared" si="62"/>
        <v>0.17333333333333334</v>
      </c>
      <c r="AI267">
        <f t="shared" si="63"/>
        <v>0</v>
      </c>
    </row>
    <row r="268" spans="1:35">
      <c r="A268">
        <v>0.2135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0.98032274336509173</v>
      </c>
      <c r="G268" s="8">
        <f t="shared" si="56"/>
        <v>0.98032274336509173</v>
      </c>
      <c r="H268" s="10">
        <f t="shared" si="57"/>
        <v>1.9677256634908269E-2</v>
      </c>
      <c r="I268" s="8">
        <f t="shared" si="58"/>
        <v>-1.9873431570349608E-2</v>
      </c>
      <c r="J268" s="10">
        <f t="shared" si="59"/>
        <v>100</v>
      </c>
      <c r="K268">
        <f t="shared" si="60"/>
        <v>2.0072222916468711E-2</v>
      </c>
      <c r="AB268">
        <v>0.98020117454196032</v>
      </c>
      <c r="AC268">
        <v>0</v>
      </c>
      <c r="AD268">
        <v>1</v>
      </c>
      <c r="AE268">
        <f t="shared" si="64"/>
        <v>147</v>
      </c>
      <c r="AF268">
        <f t="shared" si="65"/>
        <v>125</v>
      </c>
      <c r="AG268">
        <f t="shared" si="61"/>
        <v>2.0000000000000018E-2</v>
      </c>
      <c r="AH268">
        <f t="shared" si="62"/>
        <v>0.16666666666666663</v>
      </c>
      <c r="AI268">
        <f t="shared" si="63"/>
        <v>0</v>
      </c>
    </row>
    <row r="269" spans="1:35">
      <c r="A269">
        <v>0.21590000000000001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0.98172569842719104</v>
      </c>
      <c r="G269" s="8">
        <f t="shared" si="56"/>
        <v>0.98172569842719104</v>
      </c>
      <c r="H269" s="10">
        <f t="shared" si="57"/>
        <v>1.827430157280896E-2</v>
      </c>
      <c r="I269" s="8">
        <f t="shared" si="58"/>
        <v>-1.8443339151302224E-2</v>
      </c>
      <c r="J269" s="10">
        <f t="shared" si="59"/>
        <v>100</v>
      </c>
      <c r="K269">
        <f t="shared" si="60"/>
        <v>1.861446797418664E-2</v>
      </c>
      <c r="AB269">
        <v>0.98032274336509173</v>
      </c>
      <c r="AC269">
        <v>0</v>
      </c>
      <c r="AD269">
        <v>1</v>
      </c>
      <c r="AE269">
        <f t="shared" si="64"/>
        <v>147</v>
      </c>
      <c r="AF269">
        <f t="shared" si="65"/>
        <v>126</v>
      </c>
      <c r="AG269">
        <f t="shared" si="61"/>
        <v>2.0000000000000018E-2</v>
      </c>
      <c r="AH269">
        <f t="shared" si="62"/>
        <v>0.16000000000000003</v>
      </c>
      <c r="AI269">
        <f t="shared" si="63"/>
        <v>0</v>
      </c>
    </row>
    <row r="270" spans="1:35">
      <c r="A270">
        <v>0.2195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0.98364791860727763</v>
      </c>
      <c r="G270" s="8">
        <f t="shared" si="56"/>
        <v>0.98364791860727763</v>
      </c>
      <c r="H270" s="10">
        <f t="shared" si="57"/>
        <v>1.6352081392722373E-2</v>
      </c>
      <c r="I270" s="8">
        <f t="shared" si="58"/>
        <v>-1.6487252251246001E-2</v>
      </c>
      <c r="J270" s="10">
        <f t="shared" si="59"/>
        <v>100</v>
      </c>
      <c r="K270">
        <f t="shared" si="60"/>
        <v>1.6623917037180209E-2</v>
      </c>
      <c r="AB270">
        <v>0.98172569842719104</v>
      </c>
      <c r="AC270">
        <v>0</v>
      </c>
      <c r="AD270">
        <v>1</v>
      </c>
      <c r="AE270">
        <f t="shared" si="64"/>
        <v>147</v>
      </c>
      <c r="AF270">
        <f t="shared" si="65"/>
        <v>127</v>
      </c>
      <c r="AG270">
        <f t="shared" si="61"/>
        <v>2.0000000000000018E-2</v>
      </c>
      <c r="AH270">
        <f t="shared" si="62"/>
        <v>0.15333333333333332</v>
      </c>
      <c r="AI270">
        <f t="shared" si="63"/>
        <v>0</v>
      </c>
    </row>
    <row r="271" spans="1:35">
      <c r="A271">
        <v>0.21970000000000001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0.98374867460490711</v>
      </c>
      <c r="G271" s="8">
        <f t="shared" si="56"/>
        <v>0.98374867460490711</v>
      </c>
      <c r="H271" s="10">
        <f t="shared" si="57"/>
        <v>1.6251325395092886E-2</v>
      </c>
      <c r="I271" s="8">
        <f t="shared" si="58"/>
        <v>-1.6384826539963187E-2</v>
      </c>
      <c r="J271" s="10">
        <f t="shared" si="59"/>
        <v>100</v>
      </c>
      <c r="K271">
        <f t="shared" si="60"/>
        <v>1.651979394190263E-2</v>
      </c>
      <c r="AB271">
        <v>0.98364791860727763</v>
      </c>
      <c r="AC271">
        <v>0</v>
      </c>
      <c r="AD271">
        <v>1</v>
      </c>
      <c r="AE271">
        <f t="shared" si="64"/>
        <v>147</v>
      </c>
      <c r="AF271">
        <f t="shared" si="65"/>
        <v>128</v>
      </c>
      <c r="AG271">
        <f t="shared" si="61"/>
        <v>2.0000000000000018E-2</v>
      </c>
      <c r="AH271">
        <f t="shared" si="62"/>
        <v>0.14666666666666661</v>
      </c>
      <c r="AI271">
        <f t="shared" si="63"/>
        <v>0</v>
      </c>
    </row>
    <row r="272" spans="1:35">
      <c r="A272">
        <v>0.22289999999999999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0.98528011047631892</v>
      </c>
      <c r="G272" s="8">
        <f t="shared" si="56"/>
        <v>0.98528011047631892</v>
      </c>
      <c r="H272" s="10">
        <f t="shared" si="57"/>
        <v>1.4719889523681084E-2</v>
      </c>
      <c r="I272" s="8">
        <f t="shared" si="58"/>
        <v>-1.4829302119181995E-2</v>
      </c>
      <c r="J272" s="10">
        <f t="shared" si="59"/>
        <v>100</v>
      </c>
      <c r="K272">
        <f t="shared" si="60"/>
        <v>1.4939801755020686E-2</v>
      </c>
      <c r="AB272">
        <v>0.98374867460490711</v>
      </c>
      <c r="AC272">
        <v>0</v>
      </c>
      <c r="AD272">
        <v>1</v>
      </c>
      <c r="AE272">
        <f t="shared" si="64"/>
        <v>147</v>
      </c>
      <c r="AF272">
        <f t="shared" si="65"/>
        <v>129</v>
      </c>
      <c r="AG272">
        <f t="shared" si="61"/>
        <v>2.0000000000000018E-2</v>
      </c>
      <c r="AH272">
        <f t="shared" si="62"/>
        <v>0.14000000000000001</v>
      </c>
      <c r="AI272">
        <f t="shared" si="63"/>
        <v>0</v>
      </c>
    </row>
    <row r="273" spans="1:35">
      <c r="A273">
        <v>0.2273</v>
      </c>
      <c r="B273" s="8">
        <v>1</v>
      </c>
      <c r="C273" s="9">
        <v>0</v>
      </c>
      <c r="D273" s="10">
        <f t="shared" si="53"/>
        <v>1</v>
      </c>
      <c r="E273">
        <f t="shared" si="54"/>
        <v>1</v>
      </c>
      <c r="F273">
        <f t="shared" si="55"/>
        <v>0.98715605505367954</v>
      </c>
      <c r="G273" s="8">
        <f t="shared" si="56"/>
        <v>0.98715605505367954</v>
      </c>
      <c r="H273" s="10">
        <f t="shared" si="57"/>
        <v>1.2843944946320462E-2</v>
      </c>
      <c r="I273" s="8">
        <f t="shared" si="58"/>
        <v>-1.2927141556751436E-2</v>
      </c>
      <c r="J273" s="10">
        <f t="shared" si="59"/>
        <v>100</v>
      </c>
      <c r="K273">
        <f t="shared" si="60"/>
        <v>1.3011058262335267E-2</v>
      </c>
      <c r="AB273">
        <v>0.98528011047631892</v>
      </c>
      <c r="AC273">
        <v>0</v>
      </c>
      <c r="AD273">
        <v>1</v>
      </c>
      <c r="AE273">
        <f t="shared" si="64"/>
        <v>147</v>
      </c>
      <c r="AF273">
        <f t="shared" si="65"/>
        <v>130</v>
      </c>
      <c r="AG273">
        <f t="shared" si="61"/>
        <v>2.0000000000000018E-2</v>
      </c>
      <c r="AH273">
        <f t="shared" si="62"/>
        <v>0.1333333333333333</v>
      </c>
      <c r="AI273">
        <f t="shared" si="63"/>
        <v>0</v>
      </c>
    </row>
    <row r="274" spans="1:35">
      <c r="A274">
        <v>0.2283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0.98754833867929459</v>
      </c>
      <c r="G274" s="8">
        <f t="shared" si="56"/>
        <v>0.98754833867929459</v>
      </c>
      <c r="H274" s="10">
        <f t="shared" si="57"/>
        <v>1.2451661320705409E-2</v>
      </c>
      <c r="I274" s="8">
        <f t="shared" si="58"/>
        <v>-1.2529832843588771E-2</v>
      </c>
      <c r="J274" s="10">
        <f t="shared" si="59"/>
        <v>100</v>
      </c>
      <c r="K274">
        <f t="shared" si="60"/>
        <v>1.2608660085801708E-2</v>
      </c>
      <c r="AB274">
        <v>0.98715605505367954</v>
      </c>
      <c r="AC274">
        <v>0</v>
      </c>
      <c r="AD274">
        <v>1</v>
      </c>
      <c r="AE274">
        <f t="shared" si="64"/>
        <v>147</v>
      </c>
      <c r="AF274">
        <f t="shared" si="65"/>
        <v>131</v>
      </c>
      <c r="AG274">
        <f t="shared" si="61"/>
        <v>2.0000000000000018E-2</v>
      </c>
      <c r="AH274">
        <f t="shared" si="62"/>
        <v>0.12666666666666671</v>
      </c>
      <c r="AI274">
        <f t="shared" si="63"/>
        <v>0</v>
      </c>
    </row>
    <row r="275" spans="1:35">
      <c r="A275">
        <v>0.2319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0.98886503914698254</v>
      </c>
      <c r="G275" s="8">
        <f t="shared" si="56"/>
        <v>0.98886503914698254</v>
      </c>
      <c r="H275" s="10">
        <f t="shared" si="57"/>
        <v>1.1134960853017462E-2</v>
      </c>
      <c r="I275" s="8">
        <f t="shared" si="58"/>
        <v>-1.1197418605496542E-2</v>
      </c>
      <c r="J275" s="10">
        <f t="shared" si="59"/>
        <v>100</v>
      </c>
      <c r="K275">
        <f t="shared" si="60"/>
        <v>1.1260344346507318E-2</v>
      </c>
      <c r="AB275">
        <v>0.98754833867929459</v>
      </c>
      <c r="AC275">
        <v>0</v>
      </c>
      <c r="AD275">
        <v>1</v>
      </c>
      <c r="AE275">
        <f t="shared" si="64"/>
        <v>147</v>
      </c>
      <c r="AF275">
        <f t="shared" si="65"/>
        <v>132</v>
      </c>
      <c r="AG275">
        <f t="shared" si="61"/>
        <v>2.0000000000000018E-2</v>
      </c>
      <c r="AH275">
        <f t="shared" si="62"/>
        <v>0.12</v>
      </c>
      <c r="AI275">
        <f t="shared" si="63"/>
        <v>0</v>
      </c>
    </row>
    <row r="276" spans="1:35">
      <c r="A276">
        <v>0.2414</v>
      </c>
      <c r="B276" s="8">
        <v>1</v>
      </c>
      <c r="C276" s="9">
        <v>0</v>
      </c>
      <c r="D276" s="10">
        <f t="shared" si="53"/>
        <v>1</v>
      </c>
      <c r="E276">
        <f t="shared" si="54"/>
        <v>1</v>
      </c>
      <c r="F276">
        <f t="shared" si="55"/>
        <v>0.99171441281994255</v>
      </c>
      <c r="G276" s="8">
        <f t="shared" si="56"/>
        <v>0.99171441281994255</v>
      </c>
      <c r="H276" s="10">
        <f t="shared" si="57"/>
        <v>8.2855871800574521E-3</v>
      </c>
      <c r="I276" s="8">
        <f t="shared" si="58"/>
        <v>-8.3201034481099057E-3</v>
      </c>
      <c r="J276" s="10">
        <f t="shared" si="59"/>
        <v>100</v>
      </c>
      <c r="K276">
        <f t="shared" si="60"/>
        <v>8.3548117007772055E-3</v>
      </c>
      <c r="AB276">
        <v>0.98886503914698254</v>
      </c>
      <c r="AC276">
        <v>0</v>
      </c>
      <c r="AD276">
        <v>1</v>
      </c>
      <c r="AE276">
        <f t="shared" si="64"/>
        <v>147</v>
      </c>
      <c r="AF276">
        <f t="shared" si="65"/>
        <v>133</v>
      </c>
      <c r="AG276">
        <f t="shared" si="61"/>
        <v>2.0000000000000018E-2</v>
      </c>
      <c r="AH276">
        <f t="shared" si="62"/>
        <v>0.11333333333333329</v>
      </c>
      <c r="AI276">
        <f t="shared" si="63"/>
        <v>0</v>
      </c>
    </row>
    <row r="277" spans="1:35">
      <c r="A277">
        <v>0.2417</v>
      </c>
      <c r="B277" s="8">
        <v>2</v>
      </c>
      <c r="C277" s="9">
        <v>0</v>
      </c>
      <c r="D277" s="10">
        <f t="shared" si="53"/>
        <v>2</v>
      </c>
      <c r="E277">
        <f t="shared" si="54"/>
        <v>1</v>
      </c>
      <c r="F277">
        <f t="shared" si="55"/>
        <v>0.99179149737091532</v>
      </c>
      <c r="G277" s="8">
        <f t="shared" si="56"/>
        <v>1.9835829947418306</v>
      </c>
      <c r="H277" s="10">
        <f t="shared" si="57"/>
        <v>1.6417005258169359E-2</v>
      </c>
      <c r="I277" s="8">
        <f t="shared" si="58"/>
        <v>-1.6484755781876196E-2</v>
      </c>
      <c r="J277" s="10">
        <f t="shared" si="59"/>
        <v>100</v>
      </c>
      <c r="K277">
        <f t="shared" si="60"/>
        <v>1.6552879613999798E-2</v>
      </c>
      <c r="AB277">
        <v>0.99171441281994255</v>
      </c>
      <c r="AC277">
        <v>0</v>
      </c>
      <c r="AD277">
        <v>1</v>
      </c>
      <c r="AE277">
        <f t="shared" si="64"/>
        <v>147</v>
      </c>
      <c r="AF277">
        <f t="shared" si="65"/>
        <v>134</v>
      </c>
      <c r="AG277">
        <f t="shared" si="61"/>
        <v>2.0000000000000018E-2</v>
      </c>
      <c r="AH277">
        <f t="shared" si="62"/>
        <v>0.10666666666666669</v>
      </c>
      <c r="AI277">
        <f t="shared" si="63"/>
        <v>0</v>
      </c>
    </row>
    <row r="278" spans="1:35">
      <c r="A278">
        <v>0.24479999999999999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0.99254754337788909</v>
      </c>
      <c r="G278" s="8">
        <f t="shared" si="56"/>
        <v>0.99254754337788909</v>
      </c>
      <c r="H278" s="10">
        <f t="shared" si="57"/>
        <v>7.4524566221109145E-3</v>
      </c>
      <c r="I278" s="8">
        <f t="shared" si="58"/>
        <v>-7.480364920339576E-3</v>
      </c>
      <c r="J278" s="10">
        <f t="shared" si="59"/>
        <v>100</v>
      </c>
      <c r="K278">
        <f t="shared" si="60"/>
        <v>7.5084127423743641E-3</v>
      </c>
      <c r="AB278">
        <v>0.99179149737091532</v>
      </c>
      <c r="AC278">
        <v>0</v>
      </c>
      <c r="AD278">
        <v>2</v>
      </c>
      <c r="AE278">
        <f t="shared" si="64"/>
        <v>147</v>
      </c>
      <c r="AF278">
        <f t="shared" si="65"/>
        <v>136</v>
      </c>
      <c r="AG278">
        <f t="shared" si="61"/>
        <v>2.0000000000000018E-2</v>
      </c>
      <c r="AH278">
        <f t="shared" si="62"/>
        <v>9.3333333333333379E-2</v>
      </c>
      <c r="AI278">
        <f t="shared" si="63"/>
        <v>0</v>
      </c>
    </row>
    <row r="279" spans="1:35">
      <c r="A279">
        <v>0.2487</v>
      </c>
      <c r="B279" s="8">
        <v>1</v>
      </c>
      <c r="C279" s="9">
        <v>0</v>
      </c>
      <c r="D279" s="10">
        <f t="shared" si="53"/>
        <v>1</v>
      </c>
      <c r="E279">
        <f t="shared" si="54"/>
        <v>1</v>
      </c>
      <c r="F279">
        <f t="shared" si="55"/>
        <v>0.99340123800690328</v>
      </c>
      <c r="G279" s="8">
        <f t="shared" si="56"/>
        <v>0.99340123800690328</v>
      </c>
      <c r="H279" s="10">
        <f t="shared" si="57"/>
        <v>6.5987619930967245E-3</v>
      </c>
      <c r="I279" s="8">
        <f t="shared" si="58"/>
        <v>-6.6206300776287608E-3</v>
      </c>
      <c r="J279" s="10">
        <f t="shared" si="59"/>
        <v>100</v>
      </c>
      <c r="K279">
        <f t="shared" si="60"/>
        <v>6.6425948958308712E-3</v>
      </c>
      <c r="AB279">
        <v>0.99254754337788909</v>
      </c>
      <c r="AC279">
        <v>0</v>
      </c>
      <c r="AD279">
        <v>1</v>
      </c>
      <c r="AE279">
        <f t="shared" si="64"/>
        <v>147</v>
      </c>
      <c r="AF279">
        <f t="shared" si="65"/>
        <v>137</v>
      </c>
      <c r="AG279">
        <f t="shared" si="61"/>
        <v>2.0000000000000018E-2</v>
      </c>
      <c r="AH279">
        <f t="shared" si="62"/>
        <v>8.666666666666667E-2</v>
      </c>
      <c r="AI279">
        <f t="shared" si="63"/>
        <v>0</v>
      </c>
    </row>
    <row r="280" spans="1:35">
      <c r="A280">
        <v>0.25080000000000002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0.99381992523450724</v>
      </c>
      <c r="G280" s="8">
        <f t="shared" si="56"/>
        <v>0.99381992523450724</v>
      </c>
      <c r="H280" s="10">
        <f t="shared" si="57"/>
        <v>6.1800747654927601E-3</v>
      </c>
      <c r="I280" s="8">
        <f t="shared" si="58"/>
        <v>-6.1992504732406575E-3</v>
      </c>
      <c r="J280" s="10">
        <f t="shared" si="59"/>
        <v>100</v>
      </c>
      <c r="K280">
        <f t="shared" si="60"/>
        <v>6.2185055949994924E-3</v>
      </c>
      <c r="AB280">
        <v>0.99340123800690328</v>
      </c>
      <c r="AC280">
        <v>0</v>
      </c>
      <c r="AD280">
        <v>1</v>
      </c>
      <c r="AE280">
        <f t="shared" si="64"/>
        <v>147</v>
      </c>
      <c r="AF280">
        <f t="shared" si="65"/>
        <v>138</v>
      </c>
      <c r="AG280">
        <f t="shared" si="61"/>
        <v>2.0000000000000018E-2</v>
      </c>
      <c r="AH280">
        <f t="shared" si="62"/>
        <v>7.999999999999996E-2</v>
      </c>
      <c r="AI280">
        <f t="shared" si="63"/>
        <v>0</v>
      </c>
    </row>
    <row r="281" spans="1:35">
      <c r="A281">
        <v>0.2545</v>
      </c>
      <c r="B281" s="8">
        <v>1</v>
      </c>
      <c r="C281" s="9">
        <v>0</v>
      </c>
      <c r="D281" s="10">
        <f t="shared" si="53"/>
        <v>1</v>
      </c>
      <c r="E281">
        <f t="shared" si="54"/>
        <v>1</v>
      </c>
      <c r="F281">
        <f t="shared" si="55"/>
        <v>0.99449437374611727</v>
      </c>
      <c r="G281" s="8">
        <f t="shared" si="56"/>
        <v>0.99449437374611727</v>
      </c>
      <c r="H281" s="10">
        <f t="shared" si="57"/>
        <v>5.5056262538827339E-3</v>
      </c>
      <c r="I281" s="8">
        <f t="shared" si="58"/>
        <v>-5.5208380735276511E-3</v>
      </c>
      <c r="J281" s="10">
        <f t="shared" si="59"/>
        <v>100</v>
      </c>
      <c r="K281">
        <f t="shared" si="60"/>
        <v>5.5361059843343626E-3</v>
      </c>
      <c r="AB281">
        <v>0.99381992523450724</v>
      </c>
      <c r="AC281">
        <v>0</v>
      </c>
      <c r="AD281">
        <v>1</v>
      </c>
      <c r="AE281">
        <f t="shared" si="64"/>
        <v>147</v>
      </c>
      <c r="AF281">
        <f t="shared" si="65"/>
        <v>139</v>
      </c>
      <c r="AG281">
        <f t="shared" si="61"/>
        <v>2.0000000000000018E-2</v>
      </c>
      <c r="AH281">
        <f t="shared" si="62"/>
        <v>7.3333333333333361E-2</v>
      </c>
      <c r="AI281">
        <f t="shared" si="63"/>
        <v>0</v>
      </c>
    </row>
    <row r="282" spans="1:35">
      <c r="A282">
        <v>0.2712</v>
      </c>
      <c r="B282" s="8">
        <v>1</v>
      </c>
      <c r="C282" s="9">
        <v>0</v>
      </c>
      <c r="D282" s="10">
        <f t="shared" si="53"/>
        <v>1</v>
      </c>
      <c r="E282">
        <f t="shared" si="54"/>
        <v>1</v>
      </c>
      <c r="F282">
        <f t="shared" si="55"/>
        <v>0.99673461494399962</v>
      </c>
      <c r="G282" s="8">
        <f t="shared" si="56"/>
        <v>0.99673461494399962</v>
      </c>
      <c r="H282" s="10">
        <f t="shared" si="57"/>
        <v>3.2653850560003805E-3</v>
      </c>
      <c r="I282" s="8">
        <f t="shared" si="58"/>
        <v>-3.2707280602637893E-3</v>
      </c>
      <c r="J282" s="10">
        <f t="shared" si="59"/>
        <v>100</v>
      </c>
      <c r="K282">
        <f t="shared" si="60"/>
        <v>3.2760827275812453E-3</v>
      </c>
      <c r="AB282">
        <v>0.99449437374611727</v>
      </c>
      <c r="AC282">
        <v>0</v>
      </c>
      <c r="AD282">
        <v>1</v>
      </c>
      <c r="AE282">
        <f t="shared" si="64"/>
        <v>147</v>
      </c>
      <c r="AF282">
        <f t="shared" si="65"/>
        <v>140</v>
      </c>
      <c r="AG282">
        <f t="shared" si="61"/>
        <v>2.0000000000000018E-2</v>
      </c>
      <c r="AH282">
        <f t="shared" si="62"/>
        <v>6.6666666666666652E-2</v>
      </c>
      <c r="AI282">
        <f t="shared" si="63"/>
        <v>0</v>
      </c>
    </row>
    <row r="283" spans="1:35">
      <c r="A283">
        <v>0.28710000000000002</v>
      </c>
      <c r="B283" s="8">
        <v>1</v>
      </c>
      <c r="C283" s="9">
        <v>0</v>
      </c>
      <c r="D283" s="10">
        <f t="shared" si="53"/>
        <v>1</v>
      </c>
      <c r="E283">
        <f t="shared" si="54"/>
        <v>1</v>
      </c>
      <c r="F283">
        <f t="shared" si="55"/>
        <v>0.99801592655724092</v>
      </c>
      <c r="G283" s="8">
        <f t="shared" si="56"/>
        <v>0.99801592655724092</v>
      </c>
      <c r="H283" s="10">
        <f t="shared" si="57"/>
        <v>1.9840734427590823E-3</v>
      </c>
      <c r="I283" s="8">
        <f t="shared" si="58"/>
        <v>-1.9860443238188755E-3</v>
      </c>
      <c r="J283" s="10">
        <f t="shared" si="59"/>
        <v>100</v>
      </c>
      <c r="K283">
        <f t="shared" si="60"/>
        <v>1.9880178161117614E-3</v>
      </c>
      <c r="AB283">
        <v>0.99673461494399962</v>
      </c>
      <c r="AC283">
        <v>0</v>
      </c>
      <c r="AD283">
        <v>1</v>
      </c>
      <c r="AE283">
        <f t="shared" si="64"/>
        <v>147</v>
      </c>
      <c r="AF283">
        <f t="shared" si="65"/>
        <v>141</v>
      </c>
      <c r="AG283">
        <f t="shared" si="61"/>
        <v>2.0000000000000018E-2</v>
      </c>
      <c r="AH283">
        <f t="shared" si="62"/>
        <v>6.0000000000000053E-2</v>
      </c>
      <c r="AI283">
        <f t="shared" si="63"/>
        <v>0</v>
      </c>
    </row>
    <row r="284" spans="1:35">
      <c r="A284">
        <v>0.30009999999999998</v>
      </c>
      <c r="B284" s="8">
        <v>1</v>
      </c>
      <c r="C284" s="9">
        <v>0</v>
      </c>
      <c r="D284" s="10">
        <f t="shared" si="53"/>
        <v>1</v>
      </c>
      <c r="E284">
        <f t="shared" si="54"/>
        <v>1</v>
      </c>
      <c r="F284">
        <f t="shared" si="55"/>
        <v>0.99868028896449801</v>
      </c>
      <c r="G284" s="8">
        <f t="shared" si="56"/>
        <v>0.99868028896449801</v>
      </c>
      <c r="H284" s="10">
        <f t="shared" si="57"/>
        <v>1.3197110355019914E-3</v>
      </c>
      <c r="I284" s="8">
        <f t="shared" si="58"/>
        <v>-1.3205826210223493E-3</v>
      </c>
      <c r="J284" s="10">
        <f t="shared" si="59"/>
        <v>100</v>
      </c>
      <c r="K284">
        <f t="shared" si="60"/>
        <v>1.3214549742143812E-3</v>
      </c>
      <c r="AB284">
        <v>0.99801592655724092</v>
      </c>
      <c r="AC284">
        <v>0</v>
      </c>
      <c r="AD284">
        <v>1</v>
      </c>
      <c r="AE284">
        <f t="shared" si="64"/>
        <v>147</v>
      </c>
      <c r="AF284">
        <f t="shared" si="65"/>
        <v>142</v>
      </c>
      <c r="AG284">
        <f t="shared" si="61"/>
        <v>2.0000000000000018E-2</v>
      </c>
      <c r="AH284">
        <f t="shared" si="62"/>
        <v>5.3333333333333344E-2</v>
      </c>
      <c r="AI284">
        <f t="shared" si="63"/>
        <v>0</v>
      </c>
    </row>
    <row r="285" spans="1:35">
      <c r="A285">
        <v>0.30030000000000001</v>
      </c>
      <c r="B285" s="8">
        <v>0</v>
      </c>
      <c r="C285" s="9">
        <v>1</v>
      </c>
      <c r="D285" s="10">
        <f t="shared" si="53"/>
        <v>1</v>
      </c>
      <c r="E285">
        <f t="shared" si="54"/>
        <v>0</v>
      </c>
      <c r="F285">
        <f t="shared" si="55"/>
        <v>0.99868854406991481</v>
      </c>
      <c r="G285" s="8">
        <f t="shared" si="56"/>
        <v>0.99868854406991481</v>
      </c>
      <c r="H285" s="10">
        <f t="shared" si="57"/>
        <v>1.3114559300851925E-3</v>
      </c>
      <c r="I285" s="8">
        <f t="shared" si="58"/>
        <v>-6.6366173619019193</v>
      </c>
      <c r="J285" s="10">
        <f t="shared" si="59"/>
        <v>0</v>
      </c>
      <c r="K285">
        <f t="shared" si="60"/>
        <v>761.51132581713193</v>
      </c>
      <c r="AB285">
        <v>0.99868028896449801</v>
      </c>
      <c r="AC285">
        <v>0</v>
      </c>
      <c r="AD285">
        <v>1</v>
      </c>
      <c r="AE285">
        <f t="shared" si="64"/>
        <v>147</v>
      </c>
      <c r="AF285">
        <f t="shared" si="65"/>
        <v>143</v>
      </c>
      <c r="AG285">
        <f t="shared" si="61"/>
        <v>2.0000000000000018E-2</v>
      </c>
      <c r="AH285">
        <f t="shared" si="62"/>
        <v>4.6666666666666634E-2</v>
      </c>
      <c r="AI285">
        <f t="shared" si="63"/>
        <v>3.1111111111111291E-4</v>
      </c>
    </row>
    <row r="286" spans="1:35">
      <c r="A286">
        <v>0.313</v>
      </c>
      <c r="B286" s="8">
        <v>0</v>
      </c>
      <c r="C286" s="9">
        <v>1</v>
      </c>
      <c r="D286" s="10">
        <f t="shared" si="53"/>
        <v>1</v>
      </c>
      <c r="E286">
        <f t="shared" si="54"/>
        <v>0</v>
      </c>
      <c r="F286">
        <f t="shared" si="55"/>
        <v>0.99911962778554142</v>
      </c>
      <c r="G286" s="8">
        <f t="shared" si="56"/>
        <v>0.99911962778554142</v>
      </c>
      <c r="H286" s="10">
        <f t="shared" si="57"/>
        <v>8.8037221445858016E-4</v>
      </c>
      <c r="I286" s="8">
        <f t="shared" si="58"/>
        <v>-7.0351657689433704</v>
      </c>
      <c r="J286" s="10">
        <f t="shared" si="59"/>
        <v>0</v>
      </c>
      <c r="K286">
        <f t="shared" si="60"/>
        <v>1134.8831907422132</v>
      </c>
      <c r="AB286">
        <v>0.99868854406991481</v>
      </c>
      <c r="AC286">
        <v>1</v>
      </c>
      <c r="AD286">
        <v>0</v>
      </c>
      <c r="AE286">
        <f t="shared" si="64"/>
        <v>148</v>
      </c>
      <c r="AF286">
        <f t="shared" si="65"/>
        <v>143</v>
      </c>
      <c r="AG286">
        <f t="shared" si="61"/>
        <v>1.3333333333333308E-2</v>
      </c>
      <c r="AH286">
        <f t="shared" si="62"/>
        <v>4.6666666666666634E-2</v>
      </c>
      <c r="AI286">
        <f t="shared" si="63"/>
        <v>3.1111111111110771E-4</v>
      </c>
    </row>
    <row r="287" spans="1:35">
      <c r="A287">
        <v>0.31759999999999999</v>
      </c>
      <c r="B287" s="8">
        <v>1</v>
      </c>
      <c r="C287" s="9">
        <v>0</v>
      </c>
      <c r="D287" s="10">
        <f t="shared" si="53"/>
        <v>1</v>
      </c>
      <c r="E287">
        <f t="shared" si="54"/>
        <v>1</v>
      </c>
      <c r="F287">
        <f t="shared" si="55"/>
        <v>0.99923799674490044</v>
      </c>
      <c r="G287" s="8">
        <f t="shared" si="56"/>
        <v>0.99923799674490044</v>
      </c>
      <c r="H287" s="10">
        <f t="shared" si="57"/>
        <v>7.6200325509956368E-4</v>
      </c>
      <c r="I287" s="8">
        <f t="shared" si="58"/>
        <v>-7.6229372714976058E-4</v>
      </c>
      <c r="J287" s="10">
        <f t="shared" si="59"/>
        <v>100</v>
      </c>
      <c r="K287">
        <f t="shared" si="60"/>
        <v>7.6258434685415452E-4</v>
      </c>
      <c r="AB287">
        <v>0.99911962778554142</v>
      </c>
      <c r="AC287">
        <v>1</v>
      </c>
      <c r="AD287">
        <v>0</v>
      </c>
      <c r="AE287">
        <f t="shared" si="64"/>
        <v>149</v>
      </c>
      <c r="AF287">
        <f t="shared" si="65"/>
        <v>143</v>
      </c>
      <c r="AG287">
        <f t="shared" si="61"/>
        <v>6.6666666666667096E-3</v>
      </c>
      <c r="AH287">
        <f t="shared" si="62"/>
        <v>4.6666666666666634E-2</v>
      </c>
      <c r="AI287">
        <f t="shared" si="63"/>
        <v>0</v>
      </c>
    </row>
    <row r="288" spans="1:35">
      <c r="A288">
        <v>0.3201</v>
      </c>
      <c r="B288" s="8">
        <v>1</v>
      </c>
      <c r="C288" s="9">
        <v>0</v>
      </c>
      <c r="D288" s="10">
        <f t="shared" si="53"/>
        <v>1</v>
      </c>
      <c r="E288">
        <f t="shared" si="54"/>
        <v>1</v>
      </c>
      <c r="F288">
        <f t="shared" si="55"/>
        <v>0.99929551360217883</v>
      </c>
      <c r="G288" s="8">
        <f t="shared" si="56"/>
        <v>0.99929551360217883</v>
      </c>
      <c r="H288" s="10">
        <f t="shared" si="57"/>
        <v>7.0448639782116906E-4</v>
      </c>
      <c r="I288" s="8">
        <f t="shared" si="58"/>
        <v>-7.0473466497092776E-4</v>
      </c>
      <c r="J288" s="10">
        <f t="shared" si="59"/>
        <v>100</v>
      </c>
      <c r="K288">
        <f t="shared" si="60"/>
        <v>7.0498304878973588E-4</v>
      </c>
      <c r="AB288">
        <v>0.99923799674490044</v>
      </c>
      <c r="AC288">
        <v>0</v>
      </c>
      <c r="AD288">
        <v>1</v>
      </c>
      <c r="AE288">
        <f t="shared" si="64"/>
        <v>149</v>
      </c>
      <c r="AF288">
        <f t="shared" si="65"/>
        <v>144</v>
      </c>
      <c r="AG288">
        <f t="shared" si="61"/>
        <v>6.6666666666667096E-3</v>
      </c>
      <c r="AH288">
        <f t="shared" si="62"/>
        <v>4.0000000000000036E-2</v>
      </c>
      <c r="AI288">
        <f t="shared" si="63"/>
        <v>0</v>
      </c>
    </row>
    <row r="289" spans="1:35">
      <c r="A289">
        <v>0.33389999999999997</v>
      </c>
      <c r="B289" s="8">
        <v>1</v>
      </c>
      <c r="C289" s="9">
        <v>0</v>
      </c>
      <c r="D289" s="10">
        <f t="shared" si="53"/>
        <v>1</v>
      </c>
      <c r="E289">
        <f t="shared" si="54"/>
        <v>1</v>
      </c>
      <c r="F289">
        <f t="shared" si="55"/>
        <v>0.99954323017414692</v>
      </c>
      <c r="G289" s="8">
        <f t="shared" si="56"/>
        <v>0.99954323017414692</v>
      </c>
      <c r="H289" s="10">
        <f t="shared" si="57"/>
        <v>4.5676982585307613E-4</v>
      </c>
      <c r="I289" s="8">
        <f t="shared" si="58"/>
        <v>-4.5687417696748447E-4</v>
      </c>
      <c r="J289" s="10">
        <f t="shared" si="59"/>
        <v>100</v>
      </c>
      <c r="K289">
        <f t="shared" si="60"/>
        <v>4.5697855987028666E-4</v>
      </c>
      <c r="AB289">
        <v>0.99929551360217883</v>
      </c>
      <c r="AC289">
        <v>0</v>
      </c>
      <c r="AD289">
        <v>1</v>
      </c>
      <c r="AE289">
        <f t="shared" si="64"/>
        <v>149</v>
      </c>
      <c r="AF289">
        <f t="shared" si="65"/>
        <v>145</v>
      </c>
      <c r="AG289">
        <f t="shared" si="61"/>
        <v>6.6666666666667096E-3</v>
      </c>
      <c r="AH289">
        <f t="shared" si="62"/>
        <v>3.3333333333333326E-2</v>
      </c>
      <c r="AI289">
        <f t="shared" si="63"/>
        <v>0</v>
      </c>
    </row>
    <row r="290" spans="1:35">
      <c r="A290">
        <v>0.3523</v>
      </c>
      <c r="B290" s="8">
        <v>1</v>
      </c>
      <c r="C290" s="9">
        <v>0</v>
      </c>
      <c r="D290" s="10">
        <f t="shared" si="53"/>
        <v>1</v>
      </c>
      <c r="E290">
        <f t="shared" si="54"/>
        <v>1</v>
      </c>
      <c r="F290">
        <f t="shared" si="55"/>
        <v>0.99974370466408258</v>
      </c>
      <c r="G290" s="8">
        <f t="shared" si="56"/>
        <v>0.99974370466408258</v>
      </c>
      <c r="H290" s="10">
        <f t="shared" si="57"/>
        <v>2.5629533591742248E-4</v>
      </c>
      <c r="I290" s="8">
        <f t="shared" si="58"/>
        <v>-2.5632818517989074E-4</v>
      </c>
      <c r="J290" s="10">
        <f t="shared" si="59"/>
        <v>100</v>
      </c>
      <c r="K290">
        <f t="shared" si="60"/>
        <v>2.5636104005629984E-4</v>
      </c>
      <c r="AB290">
        <v>0.99954323017414692</v>
      </c>
      <c r="AC290">
        <v>0</v>
      </c>
      <c r="AD290">
        <v>1</v>
      </c>
      <c r="AE290">
        <f t="shared" si="64"/>
        <v>149</v>
      </c>
      <c r="AF290">
        <f t="shared" si="65"/>
        <v>146</v>
      </c>
      <c r="AG290">
        <f t="shared" si="61"/>
        <v>6.6666666666667096E-3</v>
      </c>
      <c r="AH290">
        <f t="shared" si="62"/>
        <v>2.6666666666666616E-2</v>
      </c>
      <c r="AI290">
        <f t="shared" si="63"/>
        <v>0</v>
      </c>
    </row>
    <row r="291" spans="1:35">
      <c r="A291">
        <v>0.37540000000000001</v>
      </c>
      <c r="B291" s="8">
        <v>1</v>
      </c>
      <c r="C291" s="9">
        <v>0</v>
      </c>
      <c r="D291" s="10">
        <f t="shared" si="53"/>
        <v>1</v>
      </c>
      <c r="E291">
        <f t="shared" si="54"/>
        <v>1</v>
      </c>
      <c r="F291">
        <f t="shared" si="55"/>
        <v>0.99987594078608344</v>
      </c>
      <c r="G291" s="8">
        <f t="shared" si="56"/>
        <v>0.99987594078608344</v>
      </c>
      <c r="H291" s="10">
        <f t="shared" si="57"/>
        <v>1.2405921391656083E-4</v>
      </c>
      <c r="I291" s="8">
        <f t="shared" si="58"/>
        <v>-1.2406690989735108E-4</v>
      </c>
      <c r="J291" s="10">
        <f t="shared" si="59"/>
        <v>100</v>
      </c>
      <c r="K291">
        <f t="shared" si="60"/>
        <v>1.2407460651471205E-4</v>
      </c>
      <c r="AB291">
        <v>0.99974370466408258</v>
      </c>
      <c r="AC291">
        <v>0</v>
      </c>
      <c r="AD291">
        <v>1</v>
      </c>
      <c r="AE291">
        <f t="shared" si="64"/>
        <v>149</v>
      </c>
      <c r="AF291">
        <f t="shared" si="65"/>
        <v>147</v>
      </c>
      <c r="AG291">
        <f t="shared" si="61"/>
        <v>6.6666666666667096E-3</v>
      </c>
      <c r="AH291">
        <f t="shared" si="62"/>
        <v>2.0000000000000018E-2</v>
      </c>
      <c r="AI291">
        <f t="shared" si="63"/>
        <v>0</v>
      </c>
    </row>
    <row r="292" spans="1:35">
      <c r="A292">
        <v>0.4108</v>
      </c>
      <c r="B292" s="8">
        <v>0</v>
      </c>
      <c r="C292" s="9">
        <v>1</v>
      </c>
      <c r="D292" s="10">
        <f t="shared" si="53"/>
        <v>1</v>
      </c>
      <c r="E292">
        <f t="shared" si="54"/>
        <v>0</v>
      </c>
      <c r="F292">
        <f t="shared" si="55"/>
        <v>0.9999591982542545</v>
      </c>
      <c r="G292" s="8">
        <f t="shared" si="56"/>
        <v>0.9999591982542545</v>
      </c>
      <c r="H292" s="10">
        <f t="shared" si="57"/>
        <v>4.0801745745500106E-5</v>
      </c>
      <c r="I292" s="8">
        <f t="shared" si="58"/>
        <v>-10.106785689589628</v>
      </c>
      <c r="J292" s="10">
        <f t="shared" si="59"/>
        <v>0</v>
      </c>
      <c r="K292">
        <f t="shared" si="60"/>
        <v>24507.755243892643</v>
      </c>
      <c r="AB292">
        <v>0.99987594078608344</v>
      </c>
      <c r="AC292">
        <v>0</v>
      </c>
      <c r="AD292">
        <v>1</v>
      </c>
      <c r="AE292">
        <f t="shared" si="64"/>
        <v>149</v>
      </c>
      <c r="AF292">
        <f t="shared" si="65"/>
        <v>148</v>
      </c>
      <c r="AG292">
        <f t="shared" si="61"/>
        <v>6.6666666666667096E-3</v>
      </c>
      <c r="AH292">
        <f t="shared" si="62"/>
        <v>1.3333333333333308E-2</v>
      </c>
      <c r="AI292">
        <f t="shared" si="63"/>
        <v>8.88888888888893E-5</v>
      </c>
    </row>
    <row r="293" spans="1:35">
      <c r="A293">
        <v>0.4264</v>
      </c>
      <c r="B293" s="8">
        <v>1</v>
      </c>
      <c r="C293" s="9">
        <v>0</v>
      </c>
      <c r="D293" s="10">
        <f t="shared" si="53"/>
        <v>1</v>
      </c>
      <c r="E293">
        <f t="shared" si="54"/>
        <v>1</v>
      </c>
      <c r="F293">
        <f t="shared" si="55"/>
        <v>0.99997500551872653</v>
      </c>
      <c r="G293" s="8">
        <f t="shared" si="56"/>
        <v>0.99997500551872653</v>
      </c>
      <c r="H293" s="10">
        <f t="shared" si="57"/>
        <v>2.4994481273465929E-5</v>
      </c>
      <c r="I293" s="8">
        <f t="shared" si="58"/>
        <v>-2.4994793640717975E-5</v>
      </c>
      <c r="J293" s="10">
        <f t="shared" si="59"/>
        <v>100</v>
      </c>
      <c r="K293">
        <f t="shared" si="60"/>
        <v>2.4995106013175103E-5</v>
      </c>
      <c r="AB293">
        <v>0.9999591982542545</v>
      </c>
      <c r="AC293">
        <v>1</v>
      </c>
      <c r="AD293">
        <v>0</v>
      </c>
      <c r="AE293">
        <f t="shared" si="64"/>
        <v>150</v>
      </c>
      <c r="AF293">
        <f t="shared" si="65"/>
        <v>148</v>
      </c>
      <c r="AG293">
        <f t="shared" si="61"/>
        <v>0</v>
      </c>
      <c r="AH293">
        <f t="shared" si="62"/>
        <v>1.3333333333333308E-2</v>
      </c>
      <c r="AI293">
        <f t="shared" si="63"/>
        <v>0</v>
      </c>
    </row>
    <row r="294" spans="1:35">
      <c r="A294">
        <v>0.42680000000000001</v>
      </c>
      <c r="B294" s="11">
        <v>1</v>
      </c>
      <c r="C294" s="12">
        <v>0</v>
      </c>
      <c r="D294" s="10">
        <f t="shared" si="53"/>
        <v>1</v>
      </c>
      <c r="E294">
        <f t="shared" si="54"/>
        <v>1</v>
      </c>
      <c r="F294">
        <f t="shared" si="55"/>
        <v>0.99997531763390257</v>
      </c>
      <c r="G294" s="8">
        <f t="shared" si="56"/>
        <v>0.99997531763390257</v>
      </c>
      <c r="H294" s="10">
        <f t="shared" si="57"/>
        <v>2.4682366097428243E-5</v>
      </c>
      <c r="I294" s="8">
        <f t="shared" si="58"/>
        <v>-2.4682670712038743E-5</v>
      </c>
      <c r="J294" s="10">
        <f t="shared" si="59"/>
        <v>100</v>
      </c>
      <c r="K294">
        <f t="shared" si="60"/>
        <v>2.4682975331661753E-5</v>
      </c>
      <c r="AB294">
        <v>0.99997500551872653</v>
      </c>
      <c r="AC294">
        <v>0</v>
      </c>
      <c r="AD294">
        <v>1</v>
      </c>
      <c r="AE294">
        <f t="shared" si="64"/>
        <v>150</v>
      </c>
      <c r="AF294">
        <f t="shared" si="65"/>
        <v>149</v>
      </c>
      <c r="AG294">
        <f t="shared" si="61"/>
        <v>0</v>
      </c>
      <c r="AH294">
        <f t="shared" si="62"/>
        <v>6.6666666666667096E-3</v>
      </c>
      <c r="AI294">
        <f t="shared" si="63"/>
        <v>0</v>
      </c>
    </row>
    <row r="295" spans="1:35">
      <c r="A295" s="4"/>
      <c r="B295" s="4">
        <f>SUM(B4:B294)</f>
        <v>150</v>
      </c>
      <c r="C295" s="4">
        <f t="shared" ref="C295:D295" si="66">SUM(C4:C294)</f>
        <v>150</v>
      </c>
      <c r="D295" s="4">
        <f t="shared" si="66"/>
        <v>300</v>
      </c>
      <c r="E295" s="4"/>
      <c r="F295" s="4"/>
      <c r="G295" s="4">
        <f>SUM(G4:G294)</f>
        <v>149.99992593378556</v>
      </c>
      <c r="H295" s="4">
        <f t="shared" ref="H295:I295" si="67">SUM(H4:H294)</f>
        <v>150.00007406621444</v>
      </c>
      <c r="I295" s="4">
        <f t="shared" si="67"/>
        <v>-124.78626825070134</v>
      </c>
      <c r="J295" s="4">
        <f>SUMPRODUCT(J4:J294,D4:D294)/D295</f>
        <v>86</v>
      </c>
      <c r="K295" s="4">
        <f>SUM(K4:K294)</f>
        <v>26576.249656050466</v>
      </c>
      <c r="AB295" s="19">
        <v>0.99997531763390257</v>
      </c>
      <c r="AC295" s="19">
        <v>0</v>
      </c>
      <c r="AD295" s="19">
        <v>1</v>
      </c>
      <c r="AE295" s="19">
        <f t="shared" si="64"/>
        <v>150</v>
      </c>
      <c r="AF295" s="19">
        <f t="shared" si="65"/>
        <v>150</v>
      </c>
      <c r="AG295" s="19">
        <f t="shared" si="61"/>
        <v>0</v>
      </c>
      <c r="AH295" s="19">
        <f t="shared" si="62"/>
        <v>0</v>
      </c>
      <c r="AI295" s="19">
        <f t="shared" si="63"/>
        <v>0</v>
      </c>
    </row>
    <row r="296" spans="1:35" ht="16" thickBot="1">
      <c r="AI296">
        <f>SUM(AI4:AI295)</f>
        <v>0.91675555555555543</v>
      </c>
    </row>
    <row r="297" spans="1:35" ht="16" thickTop="1">
      <c r="A297" s="14"/>
      <c r="B297" s="14" t="s">
        <v>69</v>
      </c>
      <c r="C297" s="14" t="s">
        <v>70</v>
      </c>
      <c r="D297" s="14" t="s">
        <v>71</v>
      </c>
      <c r="E297" s="14" t="s">
        <v>61</v>
      </c>
      <c r="F297" s="14" t="s">
        <v>72</v>
      </c>
      <c r="G297" s="14" t="s">
        <v>73</v>
      </c>
      <c r="H297" s="14" t="s">
        <v>74</v>
      </c>
    </row>
    <row r="298" spans="1:35">
      <c r="A298" t="s">
        <v>75</v>
      </c>
      <c r="B298">
        <f t="array" ref="B298:B299">M5:M6</f>
        <v>-2.798843230562106</v>
      </c>
      <c r="C298">
        <f t="array" ref="C298:C299">SQRT([1]!DIAG(R4:S5))</f>
        <v>0.32926861705572091</v>
      </c>
      <c r="D298">
        <f>(B298/C298)^2</f>
        <v>72.253097063854185</v>
      </c>
      <c r="E298">
        <f>CHIDIST(D298,1)</f>
        <v>1.892933845579405E-17</v>
      </c>
      <c r="F298">
        <f>EXP(B298)</f>
        <v>6.0880446548316328E-2</v>
      </c>
    </row>
    <row r="299" spans="1:35">
      <c r="A299" s="19" t="str">
        <f t="array" ref="A299">TRANSPOSE(A3)</f>
        <v>concavity_mean</v>
      </c>
      <c r="B299" s="19">
        <v>31.415745174236029</v>
      </c>
      <c r="C299" s="19">
        <v>3.5653273824554903</v>
      </c>
      <c r="D299" s="19">
        <f>(B299/C299)^2</f>
        <v>77.641854798218532</v>
      </c>
      <c r="E299" s="19">
        <f>CHIDIST(D299,1)</f>
        <v>1.2352464256739506E-18</v>
      </c>
      <c r="F299" s="19">
        <f>EXP(B299)</f>
        <v>44023520957652.578</v>
      </c>
      <c r="G299" s="19">
        <f>EXP(B299-C299*NORMSINV(1-$P$9/2))</f>
        <v>40632412054.592102</v>
      </c>
      <c r="H299" s="19">
        <f>EXP(B299+C299*NORMSINV(1-$P$9/2))</f>
        <v>4.7697645783493264E+16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9"/>
  <sheetViews>
    <sheetView workbookViewId="0">
      <selection activeCell="C28" sqref="C28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3" spans="1:35">
      <c r="A3" t="s">
        <v>4</v>
      </c>
      <c r="B3" t="s">
        <v>47</v>
      </c>
      <c r="C3" t="s">
        <v>48</v>
      </c>
      <c r="D3" t="s">
        <v>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M3" t="s">
        <v>56</v>
      </c>
      <c r="O3" t="s">
        <v>57</v>
      </c>
      <c r="P3">
        <v>-207.94415416798358</v>
      </c>
      <c r="R3" t="s">
        <v>68</v>
      </c>
      <c r="U3" t="s">
        <v>76</v>
      </c>
      <c r="X3" t="s">
        <v>78</v>
      </c>
      <c r="Y3" t="s">
        <v>79</v>
      </c>
      <c r="AB3" t="s">
        <v>50</v>
      </c>
      <c r="AC3" t="s">
        <v>48</v>
      </c>
      <c r="AD3" t="s">
        <v>47</v>
      </c>
      <c r="AE3" t="s">
        <v>83</v>
      </c>
      <c r="AF3" t="s">
        <v>84</v>
      </c>
      <c r="AG3" t="s">
        <v>85</v>
      </c>
      <c r="AH3" t="s">
        <v>86</v>
      </c>
      <c r="AI3" t="s">
        <v>87</v>
      </c>
    </row>
    <row r="4" spans="1:35">
      <c r="A4">
        <v>0</v>
      </c>
      <c r="B4">
        <v>0</v>
      </c>
      <c r="C4">
        <v>5</v>
      </c>
      <c r="D4">
        <v>5</v>
      </c>
      <c r="E4">
        <v>0</v>
      </c>
      <c r="F4">
        <v>5.7386717557475132E-2</v>
      </c>
      <c r="G4">
        <v>0.28693358778737565</v>
      </c>
      <c r="H4">
        <v>4.7130664122126245</v>
      </c>
      <c r="I4">
        <v>-0.29549586654834659</v>
      </c>
      <c r="J4">
        <v>100</v>
      </c>
      <c r="K4">
        <v>0.30440223274158157</v>
      </c>
      <c r="O4" t="s">
        <v>58</v>
      </c>
      <c r="P4">
        <v>-124.78626825070134</v>
      </c>
      <c r="R4">
        <v>0.10841782217778698</v>
      </c>
      <c r="S4">
        <v>-1.0296461088319175</v>
      </c>
      <c r="U4">
        <v>1.6612983838274913E-6</v>
      </c>
      <c r="W4" t="s">
        <v>51</v>
      </c>
      <c r="X4">
        <v>126</v>
      </c>
      <c r="Y4">
        <v>18</v>
      </c>
      <c r="Z4">
        <v>144</v>
      </c>
      <c r="AE4">
        <v>0</v>
      </c>
      <c r="AF4">
        <v>0</v>
      </c>
      <c r="AG4">
        <v>1</v>
      </c>
      <c r="AH4">
        <v>1</v>
      </c>
      <c r="AI4">
        <v>3.3333333333333326E-2</v>
      </c>
    </row>
    <row r="5" spans="1:35">
      <c r="A5">
        <v>6.9200000000000002E-4</v>
      </c>
      <c r="B5">
        <v>0</v>
      </c>
      <c r="C5">
        <v>1</v>
      </c>
      <c r="D5">
        <v>1</v>
      </c>
      <c r="E5">
        <v>0</v>
      </c>
      <c r="F5">
        <v>5.8574071686404598E-2</v>
      </c>
      <c r="G5">
        <v>5.8574071686404598E-2</v>
      </c>
      <c r="H5">
        <v>0.94142592831359539</v>
      </c>
      <c r="I5">
        <v>-6.0359608102476321E-2</v>
      </c>
      <c r="J5">
        <v>100</v>
      </c>
      <c r="K5">
        <v>6.2218460236515991E-2</v>
      </c>
      <c r="M5">
        <v>-2.798843230562106</v>
      </c>
      <c r="R5">
        <v>-1.0296461088319175</v>
      </c>
      <c r="S5">
        <v>12.711559344086918</v>
      </c>
      <c r="U5">
        <v>2.3644136341926186E-6</v>
      </c>
      <c r="W5" t="s">
        <v>52</v>
      </c>
      <c r="X5">
        <v>24</v>
      </c>
      <c r="Y5">
        <v>132</v>
      </c>
      <c r="Z5">
        <v>156</v>
      </c>
      <c r="AB5">
        <v>5.7386717557475132E-2</v>
      </c>
      <c r="AC5">
        <v>5</v>
      </c>
      <c r="AD5">
        <v>0</v>
      </c>
      <c r="AE5">
        <v>5</v>
      </c>
      <c r="AF5">
        <v>0</v>
      </c>
      <c r="AG5">
        <v>0.96666666666666667</v>
      </c>
      <c r="AH5">
        <v>1</v>
      </c>
      <c r="AI5">
        <v>6.6666666666667096E-3</v>
      </c>
    </row>
    <row r="6" spans="1:35">
      <c r="A6">
        <v>1.487E-3</v>
      </c>
      <c r="B6">
        <v>0</v>
      </c>
      <c r="C6">
        <v>1</v>
      </c>
      <c r="D6">
        <v>1</v>
      </c>
      <c r="E6">
        <v>0</v>
      </c>
      <c r="F6">
        <v>5.9966580185772E-2</v>
      </c>
      <c r="G6">
        <v>5.9966580185772E-2</v>
      </c>
      <c r="H6">
        <v>0.94003341981422794</v>
      </c>
      <c r="I6">
        <v>-6.1839851356220665E-2</v>
      </c>
      <c r="J6">
        <v>100</v>
      </c>
      <c r="K6">
        <v>6.3791966244798798E-2</v>
      </c>
      <c r="M6">
        <v>31.415745174236029</v>
      </c>
      <c r="O6" t="s">
        <v>59</v>
      </c>
      <c r="P6">
        <v>166.31577183456449</v>
      </c>
      <c r="X6">
        <v>150</v>
      </c>
      <c r="Y6">
        <v>150</v>
      </c>
      <c r="Z6">
        <v>300</v>
      </c>
      <c r="AB6">
        <v>5.8574071686404598E-2</v>
      </c>
      <c r="AC6">
        <v>1</v>
      </c>
      <c r="AD6">
        <v>0</v>
      </c>
      <c r="AE6">
        <v>6</v>
      </c>
      <c r="AF6">
        <v>0</v>
      </c>
      <c r="AG6">
        <v>0.96</v>
      </c>
      <c r="AH6">
        <v>1</v>
      </c>
      <c r="AI6">
        <v>6.6666666666665986E-3</v>
      </c>
    </row>
    <row r="7" spans="1:35">
      <c r="A7">
        <v>1.5950000000000001E-3</v>
      </c>
      <c r="B7">
        <v>0</v>
      </c>
      <c r="C7">
        <v>1</v>
      </c>
      <c r="D7">
        <v>1</v>
      </c>
      <c r="E7">
        <v>0</v>
      </c>
      <c r="F7">
        <v>6.0158125777520721E-2</v>
      </c>
      <c r="G7">
        <v>6.0158125777520721E-2</v>
      </c>
      <c r="H7">
        <v>0.93984187422247922</v>
      </c>
      <c r="I7">
        <v>-6.204363678073177E-2</v>
      </c>
      <c r="J7">
        <v>100</v>
      </c>
      <c r="K7">
        <v>6.400877363257397E-2</v>
      </c>
      <c r="O7" t="s">
        <v>60</v>
      </c>
      <c r="P7">
        <v>1</v>
      </c>
      <c r="AB7">
        <v>5.9966580185772E-2</v>
      </c>
      <c r="AC7">
        <v>1</v>
      </c>
      <c r="AD7">
        <v>0</v>
      </c>
      <c r="AE7">
        <v>7</v>
      </c>
      <c r="AF7">
        <v>0</v>
      </c>
      <c r="AG7">
        <v>0.95333333333333337</v>
      </c>
      <c r="AH7">
        <v>1</v>
      </c>
      <c r="AI7">
        <v>6.6666666666667096E-3</v>
      </c>
    </row>
    <row r="8" spans="1:35">
      <c r="A8">
        <v>1.5969999999999999E-3</v>
      </c>
      <c r="B8">
        <v>0</v>
      </c>
      <c r="C8">
        <v>1</v>
      </c>
      <c r="D8">
        <v>1</v>
      </c>
      <c r="E8">
        <v>0</v>
      </c>
      <c r="F8">
        <v>6.0161678313226649E-2</v>
      </c>
      <c r="G8">
        <v>6.0161678313226649E-2</v>
      </c>
      <c r="H8">
        <v>0.93983832168677339</v>
      </c>
      <c r="I8">
        <v>-6.2047416717035363E-2</v>
      </c>
      <c r="J8">
        <v>100</v>
      </c>
      <c r="K8">
        <v>6.4012795525566102E-2</v>
      </c>
      <c r="O8" t="s">
        <v>61</v>
      </c>
      <c r="P8">
        <v>4.7194265704309416E-38</v>
      </c>
      <c r="W8" t="s">
        <v>80</v>
      </c>
      <c r="X8">
        <v>0.84</v>
      </c>
      <c r="Y8">
        <v>0.88</v>
      </c>
      <c r="Z8">
        <v>0.86</v>
      </c>
      <c r="AB8">
        <v>6.0158125777520721E-2</v>
      </c>
      <c r="AC8">
        <v>1</v>
      </c>
      <c r="AD8">
        <v>0</v>
      </c>
      <c r="AE8">
        <v>8</v>
      </c>
      <c r="AF8">
        <v>0</v>
      </c>
      <c r="AG8">
        <v>0.94666666666666666</v>
      </c>
      <c r="AH8">
        <v>1</v>
      </c>
      <c r="AI8">
        <v>6.6666666666667096E-3</v>
      </c>
    </row>
    <row r="9" spans="1:35">
      <c r="A9">
        <v>1.8600000000000001E-3</v>
      </c>
      <c r="B9">
        <v>0</v>
      </c>
      <c r="C9">
        <v>1</v>
      </c>
      <c r="D9">
        <v>1</v>
      </c>
      <c r="E9">
        <v>0</v>
      </c>
      <c r="F9">
        <v>6.0630550928861687E-2</v>
      </c>
      <c r="G9">
        <v>6.0630550928861687E-2</v>
      </c>
      <c r="H9">
        <v>0.93936944907113828</v>
      </c>
      <c r="I9">
        <v>-6.2546427664798288E-2</v>
      </c>
      <c r="J9">
        <v>100</v>
      </c>
      <c r="K9">
        <v>6.4543882057069277E-2</v>
      </c>
      <c r="O9" t="s">
        <v>62</v>
      </c>
      <c r="P9">
        <v>0.05</v>
      </c>
      <c r="AB9">
        <v>6.0161678313226649E-2</v>
      </c>
      <c r="AC9">
        <v>1</v>
      </c>
      <c r="AD9">
        <v>0</v>
      </c>
      <c r="AE9">
        <v>9</v>
      </c>
      <c r="AF9">
        <v>0</v>
      </c>
      <c r="AG9">
        <v>0.94</v>
      </c>
      <c r="AH9">
        <v>1</v>
      </c>
      <c r="AI9">
        <v>6.6666666666665986E-3</v>
      </c>
    </row>
    <row r="10" spans="1:35">
      <c r="A10">
        <v>3.0899999999999999E-3</v>
      </c>
      <c r="B10">
        <v>0</v>
      </c>
      <c r="C10">
        <v>1</v>
      </c>
      <c r="D10">
        <v>1</v>
      </c>
      <c r="E10">
        <v>0</v>
      </c>
      <c r="F10">
        <v>6.2869076942563315E-2</v>
      </c>
      <c r="G10">
        <v>6.2869076942563315E-2</v>
      </c>
      <c r="H10">
        <v>0.93713092305743673</v>
      </c>
      <c r="I10">
        <v>-6.493228072276995E-2</v>
      </c>
      <c r="J10">
        <v>100</v>
      </c>
      <c r="K10">
        <v>6.7086759593259174E-2</v>
      </c>
      <c r="O10" t="s">
        <v>63</v>
      </c>
      <c r="P10" t="s">
        <v>88</v>
      </c>
      <c r="W10" t="s">
        <v>81</v>
      </c>
      <c r="X10">
        <v>0.5</v>
      </c>
      <c r="AB10">
        <v>6.0630550928861687E-2</v>
      </c>
      <c r="AC10">
        <v>1</v>
      </c>
      <c r="AD10">
        <v>0</v>
      </c>
      <c r="AE10">
        <v>10</v>
      </c>
      <c r="AF10">
        <v>0</v>
      </c>
      <c r="AG10">
        <v>0.93333333333333335</v>
      </c>
      <c r="AH10">
        <v>1</v>
      </c>
      <c r="AI10">
        <v>6.6666666666667096E-3</v>
      </c>
    </row>
    <row r="11" spans="1:35">
      <c r="A11">
        <v>4.9670000000000001E-3</v>
      </c>
      <c r="B11">
        <v>0</v>
      </c>
      <c r="C11">
        <v>1</v>
      </c>
      <c r="D11">
        <v>1</v>
      </c>
      <c r="E11">
        <v>0</v>
      </c>
      <c r="F11">
        <v>6.6434090812868662E-2</v>
      </c>
      <c r="G11">
        <v>6.6434090812868662E-2</v>
      </c>
      <c r="H11">
        <v>0.93356590918713134</v>
      </c>
      <c r="I11">
        <v>-6.8743714114444091E-2</v>
      </c>
      <c r="J11">
        <v>100</v>
      </c>
      <c r="K11">
        <v>7.1161650354942527E-2</v>
      </c>
      <c r="AB11">
        <v>6.2869076942563315E-2</v>
      </c>
      <c r="AC11">
        <v>1</v>
      </c>
      <c r="AD11">
        <v>0</v>
      </c>
      <c r="AE11">
        <v>11</v>
      </c>
      <c r="AF11">
        <v>0</v>
      </c>
      <c r="AG11">
        <v>0.92666666666666664</v>
      </c>
      <c r="AH11">
        <v>1</v>
      </c>
      <c r="AI11">
        <v>6.6666666666665986E-3</v>
      </c>
    </row>
    <row r="12" spans="1:35">
      <c r="A12">
        <v>6.6429999999999996E-3</v>
      </c>
      <c r="B12">
        <v>0</v>
      </c>
      <c r="C12">
        <v>1</v>
      </c>
      <c r="D12">
        <v>1</v>
      </c>
      <c r="E12">
        <v>0</v>
      </c>
      <c r="F12">
        <v>6.9775147829611028E-2</v>
      </c>
      <c r="G12">
        <v>6.9775147829611028E-2</v>
      </c>
      <c r="H12">
        <v>0.93022485217038897</v>
      </c>
      <c r="I12">
        <v>-7.2328945530769809E-2</v>
      </c>
      <c r="J12">
        <v>100</v>
      </c>
      <c r="K12">
        <v>7.500890528436488E-2</v>
      </c>
      <c r="O12" t="s">
        <v>64</v>
      </c>
      <c r="P12">
        <v>0.39990489874557755</v>
      </c>
      <c r="AB12">
        <v>6.6434090812868662E-2</v>
      </c>
      <c r="AC12">
        <v>1</v>
      </c>
      <c r="AD12">
        <v>0</v>
      </c>
      <c r="AE12">
        <v>12</v>
      </c>
      <c r="AF12">
        <v>0</v>
      </c>
      <c r="AG12">
        <v>0.92</v>
      </c>
      <c r="AH12">
        <v>1</v>
      </c>
      <c r="AI12">
        <v>6.6666666666667096E-3</v>
      </c>
    </row>
    <row r="13" spans="1:35">
      <c r="A13">
        <v>6.829E-3</v>
      </c>
      <c r="B13">
        <v>0</v>
      </c>
      <c r="C13">
        <v>1</v>
      </c>
      <c r="D13">
        <v>1</v>
      </c>
      <c r="E13">
        <v>0</v>
      </c>
      <c r="F13">
        <v>7.0155373068521751E-2</v>
      </c>
      <c r="G13">
        <v>7.0155373068521751E-2</v>
      </c>
      <c r="H13">
        <v>0.92984462693147829</v>
      </c>
      <c r="I13">
        <v>-7.2737774607832248E-2</v>
      </c>
      <c r="J13">
        <v>100</v>
      </c>
      <c r="K13">
        <v>7.5448490034337318E-2</v>
      </c>
      <c r="O13" t="s">
        <v>65</v>
      </c>
      <c r="P13">
        <v>0.42557509627180956</v>
      </c>
      <c r="AB13">
        <v>6.9775147829611028E-2</v>
      </c>
      <c r="AC13">
        <v>1</v>
      </c>
      <c r="AD13">
        <v>0</v>
      </c>
      <c r="AE13">
        <v>13</v>
      </c>
      <c r="AF13">
        <v>0</v>
      </c>
      <c r="AG13">
        <v>0.91333333333333333</v>
      </c>
      <c r="AH13">
        <v>1</v>
      </c>
      <c r="AI13">
        <v>6.6666666666667096E-3</v>
      </c>
    </row>
    <row r="14" spans="1:35">
      <c r="A14">
        <v>7.2500000000000004E-3</v>
      </c>
      <c r="B14">
        <v>0</v>
      </c>
      <c r="C14">
        <v>1</v>
      </c>
      <c r="D14">
        <v>1</v>
      </c>
      <c r="E14">
        <v>0</v>
      </c>
      <c r="F14">
        <v>7.1023074846938844E-2</v>
      </c>
      <c r="G14">
        <v>7.1023074846938844E-2</v>
      </c>
      <c r="H14">
        <v>0.92897692515306118</v>
      </c>
      <c r="I14">
        <v>-7.3671378848077188E-2</v>
      </c>
      <c r="J14">
        <v>100</v>
      </c>
      <c r="K14">
        <v>7.6453002140216622E-2</v>
      </c>
      <c r="O14" t="s">
        <v>66</v>
      </c>
      <c r="P14">
        <v>0.56743346169574604</v>
      </c>
      <c r="AB14">
        <v>7.0155373068521751E-2</v>
      </c>
      <c r="AC14">
        <v>1</v>
      </c>
      <c r="AD14">
        <v>0</v>
      </c>
      <c r="AE14">
        <v>14</v>
      </c>
      <c r="AF14">
        <v>0</v>
      </c>
      <c r="AG14">
        <v>0.90666666666666662</v>
      </c>
      <c r="AH14">
        <v>1</v>
      </c>
      <c r="AI14">
        <v>6.6666666666665986E-3</v>
      </c>
    </row>
    <row r="15" spans="1:35">
      <c r="A15">
        <v>9.1929999999999998E-3</v>
      </c>
      <c r="B15">
        <v>0</v>
      </c>
      <c r="C15">
        <v>1</v>
      </c>
      <c r="D15">
        <v>1</v>
      </c>
      <c r="E15">
        <v>0</v>
      </c>
      <c r="F15">
        <v>7.5157448282006128E-2</v>
      </c>
      <c r="G15">
        <v>7.5157448282006128E-2</v>
      </c>
      <c r="H15">
        <v>0.9248425517179939</v>
      </c>
      <c r="I15">
        <v>-7.8131770316745439E-2</v>
      </c>
      <c r="J15">
        <v>100</v>
      </c>
      <c r="K15">
        <v>8.1265127931660505E-2</v>
      </c>
      <c r="AB15">
        <v>7.1023074846938844E-2</v>
      </c>
      <c r="AC15">
        <v>1</v>
      </c>
      <c r="AD15">
        <v>0</v>
      </c>
      <c r="AE15">
        <v>15</v>
      </c>
      <c r="AF15">
        <v>0</v>
      </c>
      <c r="AG15">
        <v>0.9</v>
      </c>
      <c r="AH15">
        <v>1</v>
      </c>
      <c r="AI15">
        <v>6.6666666666667096E-3</v>
      </c>
    </row>
    <row r="16" spans="1:35">
      <c r="A16">
        <v>1.0529999999999999E-2</v>
      </c>
      <c r="B16">
        <v>0</v>
      </c>
      <c r="C16">
        <v>1</v>
      </c>
      <c r="D16">
        <v>1</v>
      </c>
      <c r="E16">
        <v>0</v>
      </c>
      <c r="F16">
        <v>7.8129616528715251E-2</v>
      </c>
      <c r="G16">
        <v>7.8129616528715251E-2</v>
      </c>
      <c r="H16">
        <v>0.92187038347128469</v>
      </c>
      <c r="I16">
        <v>-8.1350647226453646E-2</v>
      </c>
      <c r="J16">
        <v>100</v>
      </c>
      <c r="K16">
        <v>8.4751194885467229E-2</v>
      </c>
      <c r="O16" t="s">
        <v>67</v>
      </c>
      <c r="P16">
        <v>26576.249656050466</v>
      </c>
      <c r="AB16">
        <v>7.5157448282006128E-2</v>
      </c>
      <c r="AC16">
        <v>1</v>
      </c>
      <c r="AD16">
        <v>0</v>
      </c>
      <c r="AE16">
        <v>16</v>
      </c>
      <c r="AF16">
        <v>0</v>
      </c>
      <c r="AG16">
        <v>0.89333333333333331</v>
      </c>
      <c r="AH16">
        <v>1</v>
      </c>
      <c r="AI16">
        <v>6.6666666666665986E-3</v>
      </c>
    </row>
    <row r="17" spans="1:35">
      <c r="A17">
        <v>1.0840000000000001E-2</v>
      </c>
      <c r="B17">
        <v>0</v>
      </c>
      <c r="C17">
        <v>1</v>
      </c>
      <c r="D17">
        <v>1</v>
      </c>
      <c r="E17">
        <v>0</v>
      </c>
      <c r="F17">
        <v>7.8833951354146822E-2</v>
      </c>
      <c r="G17">
        <v>7.8833951354146822E-2</v>
      </c>
      <c r="H17">
        <v>0.92116604864585316</v>
      </c>
      <c r="I17">
        <v>-8.2114967288115084E-2</v>
      </c>
      <c r="J17">
        <v>100</v>
      </c>
      <c r="K17">
        <v>8.5580608914142611E-2</v>
      </c>
      <c r="O17" t="s">
        <v>60</v>
      </c>
      <c r="P17">
        <v>289</v>
      </c>
      <c r="AB17">
        <v>7.8129616528715251E-2</v>
      </c>
      <c r="AC17">
        <v>1</v>
      </c>
      <c r="AD17">
        <v>0</v>
      </c>
      <c r="AE17">
        <v>17</v>
      </c>
      <c r="AF17">
        <v>0</v>
      </c>
      <c r="AG17">
        <v>0.88666666666666671</v>
      </c>
      <c r="AH17">
        <v>1</v>
      </c>
      <c r="AI17">
        <v>6.6666666666667096E-3</v>
      </c>
    </row>
    <row r="18" spans="1:35">
      <c r="A18">
        <v>1.103E-2</v>
      </c>
      <c r="B18">
        <v>0</v>
      </c>
      <c r="C18">
        <v>1</v>
      </c>
      <c r="D18">
        <v>1</v>
      </c>
      <c r="E18">
        <v>0</v>
      </c>
      <c r="F18">
        <v>7.9268505657529284E-2</v>
      </c>
      <c r="G18">
        <v>7.9268505657529284E-2</v>
      </c>
      <c r="H18">
        <v>0.9207314943424707</v>
      </c>
      <c r="I18">
        <v>-8.2586822319465111E-2</v>
      </c>
      <c r="J18">
        <v>100</v>
      </c>
      <c r="K18">
        <v>8.6092966456130543E-2</v>
      </c>
      <c r="O18" t="s">
        <v>61</v>
      </c>
      <c r="P18">
        <v>0</v>
      </c>
      <c r="AB18">
        <v>7.8833951354146822E-2</v>
      </c>
      <c r="AC18">
        <v>1</v>
      </c>
      <c r="AD18">
        <v>0</v>
      </c>
      <c r="AE18">
        <v>18</v>
      </c>
      <c r="AF18">
        <v>0</v>
      </c>
      <c r="AG18">
        <v>0.88</v>
      </c>
      <c r="AH18">
        <v>1</v>
      </c>
      <c r="AI18">
        <v>6.6666666666667096E-3</v>
      </c>
    </row>
    <row r="19" spans="1:35">
      <c r="A19">
        <v>1.2880000000000001E-2</v>
      </c>
      <c r="B19">
        <v>0</v>
      </c>
      <c r="C19">
        <v>1</v>
      </c>
      <c r="D19">
        <v>1</v>
      </c>
      <c r="E19">
        <v>0</v>
      </c>
      <c r="F19">
        <v>8.3615399937107121E-2</v>
      </c>
      <c r="G19">
        <v>8.3615399937107121E-2</v>
      </c>
      <c r="H19">
        <v>0.91638460006289291</v>
      </c>
      <c r="I19">
        <v>-8.7319133364063647E-2</v>
      </c>
      <c r="J19">
        <v>100</v>
      </c>
      <c r="K19">
        <v>9.1244876803220465E-2</v>
      </c>
      <c r="O19" t="s">
        <v>62</v>
      </c>
      <c r="P19">
        <v>0.05</v>
      </c>
      <c r="AB19">
        <v>7.9268505657529284E-2</v>
      </c>
      <c r="AC19">
        <v>1</v>
      </c>
      <c r="AD19">
        <v>0</v>
      </c>
      <c r="AE19">
        <v>19</v>
      </c>
      <c r="AF19">
        <v>0</v>
      </c>
      <c r="AG19">
        <v>0.87333333333333329</v>
      </c>
      <c r="AH19">
        <v>1</v>
      </c>
      <c r="AI19">
        <v>6.6666666666665986E-3</v>
      </c>
    </row>
    <row r="20" spans="1:35">
      <c r="A20">
        <v>1.4200000000000001E-2</v>
      </c>
      <c r="B20">
        <v>0</v>
      </c>
      <c r="C20">
        <v>1</v>
      </c>
      <c r="D20">
        <v>1</v>
      </c>
      <c r="E20">
        <v>0</v>
      </c>
      <c r="F20">
        <v>8.6848256756094339E-2</v>
      </c>
      <c r="G20">
        <v>8.6848256756094339E-2</v>
      </c>
      <c r="H20">
        <v>0.91315174324390569</v>
      </c>
      <c r="I20">
        <v>-9.0853209301495583E-2</v>
      </c>
      <c r="J20">
        <v>100</v>
      </c>
      <c r="K20">
        <v>9.5108241755715389E-2</v>
      </c>
      <c r="O20" t="s">
        <v>63</v>
      </c>
      <c r="P20" t="s">
        <v>88</v>
      </c>
      <c r="AB20">
        <v>8.3615399937107121E-2</v>
      </c>
      <c r="AC20">
        <v>1</v>
      </c>
      <c r="AD20">
        <v>0</v>
      </c>
      <c r="AE20">
        <v>20</v>
      </c>
      <c r="AF20">
        <v>0</v>
      </c>
      <c r="AG20">
        <v>0.8666666666666667</v>
      </c>
      <c r="AH20">
        <v>1</v>
      </c>
      <c r="AI20">
        <v>6.6666666666667096E-3</v>
      </c>
    </row>
    <row r="21" spans="1:35">
      <c r="A21">
        <v>1.4619999999999999E-2</v>
      </c>
      <c r="B21">
        <v>0</v>
      </c>
      <c r="C21">
        <v>1</v>
      </c>
      <c r="D21">
        <v>1</v>
      </c>
      <c r="E21">
        <v>0</v>
      </c>
      <c r="F21">
        <v>8.7900384223084577E-2</v>
      </c>
      <c r="G21">
        <v>8.7900384223084577E-2</v>
      </c>
      <c r="H21">
        <v>0.91209961577691545</v>
      </c>
      <c r="I21">
        <v>-9.200606704716506E-2</v>
      </c>
      <c r="J21">
        <v>100</v>
      </c>
      <c r="K21">
        <v>9.6371473798080809E-2</v>
      </c>
      <c r="AB21">
        <v>8.6848256756094339E-2</v>
      </c>
      <c r="AC21">
        <v>1</v>
      </c>
      <c r="AD21">
        <v>0</v>
      </c>
      <c r="AE21">
        <v>21</v>
      </c>
      <c r="AF21">
        <v>0</v>
      </c>
      <c r="AG21">
        <v>0.86</v>
      </c>
      <c r="AH21">
        <v>1</v>
      </c>
      <c r="AI21">
        <v>6.6666666666667096E-3</v>
      </c>
    </row>
    <row r="22" spans="1:35">
      <c r="A22">
        <v>1.5879999999999998E-2</v>
      </c>
      <c r="B22">
        <v>0</v>
      </c>
      <c r="C22">
        <v>1</v>
      </c>
      <c r="D22">
        <v>1</v>
      </c>
      <c r="E22">
        <v>0</v>
      </c>
      <c r="F22">
        <v>9.1126174697331058E-2</v>
      </c>
      <c r="G22">
        <v>9.1126174697331058E-2</v>
      </c>
      <c r="H22">
        <v>0.90887382530266891</v>
      </c>
      <c r="I22">
        <v>-9.5549000486778168E-2</v>
      </c>
      <c r="J22">
        <v>100</v>
      </c>
      <c r="K22">
        <v>0.10026273412262109</v>
      </c>
      <c r="AB22">
        <v>8.7900384223084577E-2</v>
      </c>
      <c r="AC22">
        <v>1</v>
      </c>
      <c r="AD22">
        <v>0</v>
      </c>
      <c r="AE22">
        <v>22</v>
      </c>
      <c r="AF22">
        <v>0</v>
      </c>
      <c r="AG22">
        <v>0.85333333333333328</v>
      </c>
      <c r="AH22">
        <v>1</v>
      </c>
      <c r="AI22">
        <v>6.6666666666665986E-3</v>
      </c>
    </row>
    <row r="23" spans="1:35">
      <c r="A23">
        <v>1.6330000000000001E-2</v>
      </c>
      <c r="B23">
        <v>0</v>
      </c>
      <c r="C23">
        <v>1</v>
      </c>
      <c r="D23">
        <v>1</v>
      </c>
      <c r="E23">
        <v>0</v>
      </c>
      <c r="F23">
        <v>9.2303826684554752E-2</v>
      </c>
      <c r="G23">
        <v>9.2303826684554752E-2</v>
      </c>
      <c r="H23">
        <v>0.90769617331544528</v>
      </c>
      <c r="I23">
        <v>-9.6845567261631085E-2</v>
      </c>
      <c r="J23">
        <v>100</v>
      </c>
      <c r="K23">
        <v>0.10169022344492912</v>
      </c>
      <c r="AB23">
        <v>9.1126174697331058E-2</v>
      </c>
      <c r="AC23">
        <v>1</v>
      </c>
      <c r="AD23">
        <v>0</v>
      </c>
      <c r="AE23">
        <v>23</v>
      </c>
      <c r="AF23">
        <v>0</v>
      </c>
      <c r="AG23">
        <v>0.84666666666666668</v>
      </c>
      <c r="AH23">
        <v>1</v>
      </c>
      <c r="AI23">
        <v>6.6666666666667096E-3</v>
      </c>
    </row>
    <row r="24" spans="1:35">
      <c r="A24">
        <v>1.652E-2</v>
      </c>
      <c r="B24">
        <v>0</v>
      </c>
      <c r="C24">
        <v>1</v>
      </c>
      <c r="D24">
        <v>1</v>
      </c>
      <c r="E24">
        <v>0</v>
      </c>
      <c r="F24">
        <v>9.2805150161978184E-2</v>
      </c>
      <c r="G24">
        <v>9.2805150161978184E-2</v>
      </c>
      <c r="H24">
        <v>0.90719484983802179</v>
      </c>
      <c r="I24">
        <v>-9.739802301107113E-2</v>
      </c>
      <c r="J24">
        <v>100</v>
      </c>
      <c r="K24">
        <v>0.10229902669591698</v>
      </c>
      <c r="AB24">
        <v>9.2303826684554752E-2</v>
      </c>
      <c r="AC24">
        <v>1</v>
      </c>
      <c r="AD24">
        <v>0</v>
      </c>
      <c r="AE24">
        <v>24</v>
      </c>
      <c r="AF24">
        <v>0</v>
      </c>
      <c r="AG24">
        <v>0.84</v>
      </c>
      <c r="AH24">
        <v>1</v>
      </c>
      <c r="AI24">
        <v>6.6666666666665986E-3</v>
      </c>
    </row>
    <row r="25" spans="1:35">
      <c r="A25">
        <v>1.6570000000000001E-2</v>
      </c>
      <c r="B25">
        <v>0</v>
      </c>
      <c r="C25">
        <v>1</v>
      </c>
      <c r="D25">
        <v>1</v>
      </c>
      <c r="E25">
        <v>0</v>
      </c>
      <c r="F25">
        <v>9.2937483054428796E-2</v>
      </c>
      <c r="G25">
        <v>9.2937483054428796E-2</v>
      </c>
      <c r="H25">
        <v>0.90706251694557116</v>
      </c>
      <c r="I25">
        <v>-9.7543904069743545E-2</v>
      </c>
      <c r="J25">
        <v>100</v>
      </c>
      <c r="K25">
        <v>0.10245984297464424</v>
      </c>
      <c r="AB25">
        <v>9.2805150161978184E-2</v>
      </c>
      <c r="AC25">
        <v>1</v>
      </c>
      <c r="AD25">
        <v>0</v>
      </c>
      <c r="AE25">
        <v>25</v>
      </c>
      <c r="AF25">
        <v>0</v>
      </c>
      <c r="AG25">
        <v>0.83333333333333337</v>
      </c>
      <c r="AH25">
        <v>1</v>
      </c>
      <c r="AI25">
        <v>6.6666666666667096E-3</v>
      </c>
    </row>
    <row r="26" spans="1:35">
      <c r="A26">
        <v>1.7559999999999999E-2</v>
      </c>
      <c r="B26">
        <v>0</v>
      </c>
      <c r="C26">
        <v>1</v>
      </c>
      <c r="D26">
        <v>1</v>
      </c>
      <c r="E26">
        <v>0</v>
      </c>
      <c r="F26">
        <v>9.559275268633044E-2</v>
      </c>
      <c r="G26">
        <v>9.559275268633044E-2</v>
      </c>
      <c r="H26">
        <v>0.9044072473136695</v>
      </c>
      <c r="I26">
        <v>-0.10047552521627907</v>
      </c>
      <c r="J26">
        <v>100</v>
      </c>
      <c r="K26">
        <v>0.10569657968826145</v>
      </c>
      <c r="AB26">
        <v>9.2937483054428796E-2</v>
      </c>
      <c r="AC26">
        <v>1</v>
      </c>
      <c r="AD26">
        <v>0</v>
      </c>
      <c r="AE26">
        <v>26</v>
      </c>
      <c r="AF26">
        <v>0</v>
      </c>
      <c r="AG26">
        <v>0.82666666666666666</v>
      </c>
      <c r="AH26">
        <v>1</v>
      </c>
      <c r="AI26">
        <v>6.6666666666665986E-3</v>
      </c>
    </row>
    <row r="27" spans="1:35">
      <c r="A27">
        <v>1.7680000000000001E-2</v>
      </c>
      <c r="B27">
        <v>0</v>
      </c>
      <c r="C27">
        <v>1</v>
      </c>
      <c r="D27">
        <v>1</v>
      </c>
      <c r="E27">
        <v>0</v>
      </c>
      <c r="F27">
        <v>9.5919174907635157E-2</v>
      </c>
      <c r="G27">
        <v>9.5919174907635157E-2</v>
      </c>
      <c r="H27">
        <v>0.90408082509236487</v>
      </c>
      <c r="I27">
        <v>-0.10083651429862908</v>
      </c>
      <c r="J27">
        <v>100</v>
      </c>
      <c r="K27">
        <v>0.10609579613397466</v>
      </c>
      <c r="AB27">
        <v>9.559275268633044E-2</v>
      </c>
      <c r="AC27">
        <v>1</v>
      </c>
      <c r="AD27">
        <v>0</v>
      </c>
      <c r="AE27">
        <v>27</v>
      </c>
      <c r="AF27">
        <v>0</v>
      </c>
      <c r="AG27">
        <v>0.82000000000000006</v>
      </c>
      <c r="AH27">
        <v>1</v>
      </c>
      <c r="AI27">
        <v>6.6666666666667096E-3</v>
      </c>
    </row>
    <row r="28" spans="1:35">
      <c r="A28">
        <v>1.857E-2</v>
      </c>
      <c r="B28">
        <v>0</v>
      </c>
      <c r="C28">
        <v>1</v>
      </c>
      <c r="D28">
        <v>1</v>
      </c>
      <c r="E28">
        <v>0</v>
      </c>
      <c r="F28">
        <v>9.8371376010404535E-2</v>
      </c>
      <c r="G28">
        <v>9.8371376010404535E-2</v>
      </c>
      <c r="H28">
        <v>0.90162862398959542</v>
      </c>
      <c r="I28">
        <v>-0.10355256876851822</v>
      </c>
      <c r="J28">
        <v>100</v>
      </c>
      <c r="K28">
        <v>0.10910409606909255</v>
      </c>
      <c r="AB28">
        <v>9.5919174907635157E-2</v>
      </c>
      <c r="AC28">
        <v>1</v>
      </c>
      <c r="AD28">
        <v>0</v>
      </c>
      <c r="AE28">
        <v>28</v>
      </c>
      <c r="AF28">
        <v>0</v>
      </c>
      <c r="AG28">
        <v>0.81333333333333335</v>
      </c>
      <c r="AH28">
        <v>1</v>
      </c>
      <c r="AI28">
        <v>6.6666666666667096E-3</v>
      </c>
    </row>
    <row r="29" spans="1:35">
      <c r="A29">
        <v>1.9470000000000001E-2</v>
      </c>
      <c r="B29">
        <v>0</v>
      </c>
      <c r="C29">
        <v>1</v>
      </c>
      <c r="D29">
        <v>1</v>
      </c>
      <c r="E29">
        <v>0</v>
      </c>
      <c r="F29">
        <v>0.1009077715991351</v>
      </c>
      <c r="G29">
        <v>0.1009077715991351</v>
      </c>
      <c r="H29">
        <v>0.89909222840086489</v>
      </c>
      <c r="I29">
        <v>-0.10636965978267132</v>
      </c>
      <c r="J29">
        <v>100</v>
      </c>
      <c r="K29">
        <v>0.11223294831344582</v>
      </c>
      <c r="AB29">
        <v>9.8371376010404535E-2</v>
      </c>
      <c r="AC29">
        <v>1</v>
      </c>
      <c r="AD29">
        <v>0</v>
      </c>
      <c r="AE29">
        <v>29</v>
      </c>
      <c r="AF29">
        <v>0</v>
      </c>
      <c r="AG29">
        <v>0.80666666666666664</v>
      </c>
      <c r="AH29">
        <v>1</v>
      </c>
      <c r="AI29">
        <v>6.6666666666665986E-3</v>
      </c>
    </row>
    <row r="30" spans="1:35">
      <c r="A30">
        <v>1.9720000000000001E-2</v>
      </c>
      <c r="B30">
        <v>0</v>
      </c>
      <c r="C30">
        <v>2</v>
      </c>
      <c r="D30">
        <v>2</v>
      </c>
      <c r="E30">
        <v>0</v>
      </c>
      <c r="F30">
        <v>0.1016225598479145</v>
      </c>
      <c r="G30">
        <v>0.20324511969582901</v>
      </c>
      <c r="H30">
        <v>1.7967548803041711</v>
      </c>
      <c r="I30">
        <v>-0.21432997402580492</v>
      </c>
      <c r="J30">
        <v>100</v>
      </c>
      <c r="K30">
        <v>0.2262357786515897</v>
      </c>
      <c r="AB30">
        <v>0.1009077715991351</v>
      </c>
      <c r="AC30">
        <v>1</v>
      </c>
      <c r="AD30">
        <v>0</v>
      </c>
      <c r="AE30">
        <v>30</v>
      </c>
      <c r="AF30">
        <v>0</v>
      </c>
      <c r="AG30">
        <v>0.8</v>
      </c>
      <c r="AH30">
        <v>1</v>
      </c>
      <c r="AI30">
        <v>1.3333333333333419E-2</v>
      </c>
    </row>
    <row r="31" spans="1:35">
      <c r="A31">
        <v>1.9820000000000001E-2</v>
      </c>
      <c r="B31">
        <v>0</v>
      </c>
      <c r="C31">
        <v>1</v>
      </c>
      <c r="D31">
        <v>1</v>
      </c>
      <c r="E31">
        <v>0</v>
      </c>
      <c r="F31">
        <v>0.10190973036481973</v>
      </c>
      <c r="G31">
        <v>0.10190973036481973</v>
      </c>
      <c r="H31">
        <v>0.89809026963518024</v>
      </c>
      <c r="I31">
        <v>-0.10748469275299095</v>
      </c>
      <c r="J31">
        <v>100</v>
      </c>
      <c r="K31">
        <v>0.11347381639733969</v>
      </c>
      <c r="AB31">
        <v>0.1016225598479145</v>
      </c>
      <c r="AC31">
        <v>2</v>
      </c>
      <c r="AD31">
        <v>0</v>
      </c>
      <c r="AE31">
        <v>32</v>
      </c>
      <c r="AF31">
        <v>0</v>
      </c>
      <c r="AG31">
        <v>0.78666666666666663</v>
      </c>
      <c r="AH31">
        <v>1</v>
      </c>
      <c r="AI31">
        <v>6.6666666666665986E-3</v>
      </c>
    </row>
    <row r="32" spans="1:35">
      <c r="A32">
        <v>1.9970000000000002E-2</v>
      </c>
      <c r="B32">
        <v>0</v>
      </c>
      <c r="C32">
        <v>1</v>
      </c>
      <c r="D32">
        <v>1</v>
      </c>
      <c r="E32">
        <v>0</v>
      </c>
      <c r="F32">
        <v>0.1023418350157547</v>
      </c>
      <c r="G32">
        <v>0.1023418350157547</v>
      </c>
      <c r="H32">
        <v>0.89765816498424533</v>
      </c>
      <c r="I32">
        <v>-0.10796594575140024</v>
      </c>
      <c r="J32">
        <v>100</v>
      </c>
      <c r="K32">
        <v>0.11400980797356294</v>
      </c>
      <c r="AB32">
        <v>0.10190973036481973</v>
      </c>
      <c r="AC32">
        <v>1</v>
      </c>
      <c r="AD32">
        <v>0</v>
      </c>
      <c r="AE32">
        <v>33</v>
      </c>
      <c r="AF32">
        <v>0</v>
      </c>
      <c r="AG32">
        <v>0.78</v>
      </c>
      <c r="AH32">
        <v>1</v>
      </c>
      <c r="AI32">
        <v>6.6666666666667096E-3</v>
      </c>
    </row>
    <row r="33" spans="1:35">
      <c r="A33">
        <v>2.0310000000000002E-2</v>
      </c>
      <c r="B33">
        <v>0</v>
      </c>
      <c r="C33">
        <v>1</v>
      </c>
      <c r="D33">
        <v>1</v>
      </c>
      <c r="E33">
        <v>0</v>
      </c>
      <c r="F33">
        <v>0.10332728577315896</v>
      </c>
      <c r="G33">
        <v>0.10332728577315896</v>
      </c>
      <c r="H33">
        <v>0.89667271422684103</v>
      </c>
      <c r="I33">
        <v>-0.10906435058620516</v>
      </c>
      <c r="J33">
        <v>100</v>
      </c>
      <c r="K33">
        <v>0.11523411400139821</v>
      </c>
      <c r="AB33">
        <v>0.1023418350157547</v>
      </c>
      <c r="AC33">
        <v>1</v>
      </c>
      <c r="AD33">
        <v>0</v>
      </c>
      <c r="AE33">
        <v>34</v>
      </c>
      <c r="AF33">
        <v>0</v>
      </c>
      <c r="AG33">
        <v>0.77333333333333332</v>
      </c>
      <c r="AH33">
        <v>1</v>
      </c>
      <c r="AI33">
        <v>6.6666666666667096E-3</v>
      </c>
    </row>
    <row r="34" spans="1:35">
      <c r="A34">
        <v>2.061E-2</v>
      </c>
      <c r="B34">
        <v>0</v>
      </c>
      <c r="C34">
        <v>1</v>
      </c>
      <c r="D34">
        <v>1</v>
      </c>
      <c r="E34">
        <v>0</v>
      </c>
      <c r="F34">
        <v>0.10420376380443788</v>
      </c>
      <c r="G34">
        <v>0.10420376380443788</v>
      </c>
      <c r="H34">
        <v>0.89579623619556215</v>
      </c>
      <c r="I34">
        <v>-0.11004230683021989</v>
      </c>
      <c r="J34">
        <v>100</v>
      </c>
      <c r="K34">
        <v>0.11632529764468563</v>
      </c>
      <c r="AB34">
        <v>0.10332728577315896</v>
      </c>
      <c r="AC34">
        <v>1</v>
      </c>
      <c r="AD34">
        <v>0</v>
      </c>
      <c r="AE34">
        <v>35</v>
      </c>
      <c r="AF34">
        <v>0</v>
      </c>
      <c r="AG34">
        <v>0.76666666666666661</v>
      </c>
      <c r="AH34">
        <v>1</v>
      </c>
      <c r="AI34">
        <v>6.6666666666665986E-3</v>
      </c>
    </row>
    <row r="35" spans="1:35">
      <c r="A35">
        <v>2.172E-2</v>
      </c>
      <c r="B35">
        <v>0</v>
      </c>
      <c r="C35">
        <v>1</v>
      </c>
      <c r="D35">
        <v>1</v>
      </c>
      <c r="E35">
        <v>0</v>
      </c>
      <c r="F35">
        <v>0.10750407006960591</v>
      </c>
      <c r="G35">
        <v>0.10750407006960591</v>
      </c>
      <c r="H35">
        <v>0.89249592993039406</v>
      </c>
      <c r="I35">
        <v>-0.1137333256408206</v>
      </c>
      <c r="J35">
        <v>100</v>
      </c>
      <c r="K35">
        <v>0.12045328887717187</v>
      </c>
      <c r="AB35">
        <v>0.10420376380443788</v>
      </c>
      <c r="AC35">
        <v>1</v>
      </c>
      <c r="AD35">
        <v>0</v>
      </c>
      <c r="AE35">
        <v>36</v>
      </c>
      <c r="AF35">
        <v>0</v>
      </c>
      <c r="AG35">
        <v>0.76</v>
      </c>
      <c r="AH35">
        <v>1</v>
      </c>
      <c r="AI35">
        <v>6.6666666666667096E-3</v>
      </c>
    </row>
    <row r="36" spans="1:35">
      <c r="A36">
        <v>2.2450000000000001E-2</v>
      </c>
      <c r="B36">
        <v>0</v>
      </c>
      <c r="C36">
        <v>1</v>
      </c>
      <c r="D36">
        <v>1</v>
      </c>
      <c r="E36">
        <v>0</v>
      </c>
      <c r="F36">
        <v>0.10972435691781662</v>
      </c>
      <c r="G36">
        <v>0.10972435691781662</v>
      </c>
      <c r="H36">
        <v>0.89027564308218343</v>
      </c>
      <c r="I36">
        <v>-0.11622415287830866</v>
      </c>
      <c r="J36">
        <v>100</v>
      </c>
      <c r="K36">
        <v>0.12324762310462054</v>
      </c>
      <c r="AB36">
        <v>0.10750407006960591</v>
      </c>
      <c r="AC36">
        <v>1</v>
      </c>
      <c r="AD36">
        <v>0</v>
      </c>
      <c r="AE36">
        <v>37</v>
      </c>
      <c r="AF36">
        <v>0</v>
      </c>
      <c r="AG36">
        <v>0.7533333333333333</v>
      </c>
      <c r="AH36">
        <v>1</v>
      </c>
      <c r="AI36">
        <v>6.6666666666667096E-3</v>
      </c>
    </row>
    <row r="37" spans="1:35">
      <c r="A37">
        <v>2.2509999999999999E-2</v>
      </c>
      <c r="B37">
        <v>0</v>
      </c>
      <c r="C37">
        <v>1</v>
      </c>
      <c r="D37">
        <v>1</v>
      </c>
      <c r="E37">
        <v>0</v>
      </c>
      <c r="F37">
        <v>0.10990862309610608</v>
      </c>
      <c r="G37">
        <v>0.10990862309610608</v>
      </c>
      <c r="H37">
        <v>0.89009137690389395</v>
      </c>
      <c r="I37">
        <v>-0.11643115084769239</v>
      </c>
      <c r="J37">
        <v>100</v>
      </c>
      <c r="K37">
        <v>0.12348015714792535</v>
      </c>
      <c r="AB37">
        <v>0.10972435691781662</v>
      </c>
      <c r="AC37">
        <v>1</v>
      </c>
      <c r="AD37">
        <v>0</v>
      </c>
      <c r="AE37">
        <v>38</v>
      </c>
      <c r="AF37">
        <v>0</v>
      </c>
      <c r="AG37">
        <v>0.74666666666666659</v>
      </c>
      <c r="AH37">
        <v>1</v>
      </c>
      <c r="AI37">
        <v>6.6666666666665986E-3</v>
      </c>
    </row>
    <row r="38" spans="1:35">
      <c r="A38">
        <v>2.2599999999999999E-2</v>
      </c>
      <c r="B38">
        <v>0</v>
      </c>
      <c r="C38">
        <v>1</v>
      </c>
      <c r="D38">
        <v>1</v>
      </c>
      <c r="E38">
        <v>0</v>
      </c>
      <c r="F38">
        <v>0.11018553091323137</v>
      </c>
      <c r="G38">
        <v>0.11018553091323137</v>
      </c>
      <c r="H38">
        <v>0.88981446908676864</v>
      </c>
      <c r="I38">
        <v>-0.11674229968737185</v>
      </c>
      <c r="J38">
        <v>100</v>
      </c>
      <c r="K38">
        <v>0.12382978108494527</v>
      </c>
      <c r="AB38">
        <v>0.10990862309610608</v>
      </c>
      <c r="AC38">
        <v>1</v>
      </c>
      <c r="AD38">
        <v>0</v>
      </c>
      <c r="AE38">
        <v>39</v>
      </c>
      <c r="AF38">
        <v>0</v>
      </c>
      <c r="AG38">
        <v>0.74</v>
      </c>
      <c r="AH38">
        <v>1</v>
      </c>
      <c r="AI38">
        <v>6.6666666666665986E-3</v>
      </c>
    </row>
    <row r="39" spans="1:35">
      <c r="A39">
        <v>2.3529999999999999E-2</v>
      </c>
      <c r="B39">
        <v>0</v>
      </c>
      <c r="C39">
        <v>1</v>
      </c>
      <c r="D39">
        <v>1</v>
      </c>
      <c r="E39">
        <v>0</v>
      </c>
      <c r="F39">
        <v>0.11308285909637406</v>
      </c>
      <c r="G39">
        <v>0.11308285909637406</v>
      </c>
      <c r="H39">
        <v>0.88691714090362594</v>
      </c>
      <c r="I39">
        <v>-0.12000371602628465</v>
      </c>
      <c r="J39">
        <v>100</v>
      </c>
      <c r="K39">
        <v>0.12750104139509674</v>
      </c>
      <c r="AB39">
        <v>0.11018553091323137</v>
      </c>
      <c r="AC39">
        <v>1</v>
      </c>
      <c r="AD39">
        <v>0</v>
      </c>
      <c r="AE39">
        <v>40</v>
      </c>
      <c r="AF39">
        <v>0</v>
      </c>
      <c r="AG39">
        <v>0.73333333333333339</v>
      </c>
      <c r="AH39">
        <v>1</v>
      </c>
      <c r="AI39">
        <v>6.6666666666667096E-3</v>
      </c>
    </row>
    <row r="40" spans="1:35">
      <c r="A40">
        <v>2.3630000000000002E-2</v>
      </c>
      <c r="B40">
        <v>0</v>
      </c>
      <c r="C40">
        <v>1</v>
      </c>
      <c r="D40">
        <v>1</v>
      </c>
      <c r="E40">
        <v>0</v>
      </c>
      <c r="F40">
        <v>0.11339832690949908</v>
      </c>
      <c r="G40">
        <v>0.11339832690949908</v>
      </c>
      <c r="H40">
        <v>0.88660167309050086</v>
      </c>
      <c r="I40">
        <v>-0.12035946958690437</v>
      </c>
      <c r="J40">
        <v>100</v>
      </c>
      <c r="K40">
        <v>0.12790222526223885</v>
      </c>
      <c r="AB40">
        <v>0.11308285909637406</v>
      </c>
      <c r="AC40">
        <v>1</v>
      </c>
      <c r="AD40">
        <v>0</v>
      </c>
      <c r="AE40">
        <v>41</v>
      </c>
      <c r="AF40">
        <v>0</v>
      </c>
      <c r="AG40">
        <v>0.72666666666666668</v>
      </c>
      <c r="AH40">
        <v>1</v>
      </c>
      <c r="AI40">
        <v>6.6666666666667096E-3</v>
      </c>
    </row>
    <row r="41" spans="1:35">
      <c r="A41">
        <v>2.3789999999999999E-2</v>
      </c>
      <c r="B41">
        <v>0</v>
      </c>
      <c r="C41">
        <v>1</v>
      </c>
      <c r="D41">
        <v>1</v>
      </c>
      <c r="E41">
        <v>0</v>
      </c>
      <c r="F41">
        <v>0.11390467175580843</v>
      </c>
      <c r="G41">
        <v>0.11390467175580843</v>
      </c>
      <c r="H41">
        <v>0.88609532824419157</v>
      </c>
      <c r="I41">
        <v>-0.12093074020980105</v>
      </c>
      <c r="J41">
        <v>100</v>
      </c>
      <c r="K41">
        <v>0.12854674674959848</v>
      </c>
      <c r="AB41">
        <v>0.11339832690949908</v>
      </c>
      <c r="AC41">
        <v>1</v>
      </c>
      <c r="AD41">
        <v>0</v>
      </c>
      <c r="AE41">
        <v>42</v>
      </c>
      <c r="AF41">
        <v>0</v>
      </c>
      <c r="AG41">
        <v>0.72</v>
      </c>
      <c r="AH41">
        <v>1</v>
      </c>
      <c r="AI41">
        <v>6.6666666666665986E-3</v>
      </c>
    </row>
    <row r="42" spans="1:35">
      <c r="A42">
        <v>2.383E-2</v>
      </c>
      <c r="B42">
        <v>0</v>
      </c>
      <c r="C42">
        <v>1</v>
      </c>
      <c r="D42">
        <v>1</v>
      </c>
      <c r="E42">
        <v>0</v>
      </c>
      <c r="F42">
        <v>0.11403156545119118</v>
      </c>
      <c r="G42">
        <v>0.11403156545119118</v>
      </c>
      <c r="H42">
        <v>0.8859684345488088</v>
      </c>
      <c r="I42">
        <v>-0.12107395593179025</v>
      </c>
      <c r="J42">
        <v>100</v>
      </c>
      <c r="K42">
        <v>0.12870838396095147</v>
      </c>
      <c r="AB42">
        <v>0.11390467175580843</v>
      </c>
      <c r="AC42">
        <v>1</v>
      </c>
      <c r="AD42">
        <v>0</v>
      </c>
      <c r="AE42">
        <v>43</v>
      </c>
      <c r="AF42">
        <v>0</v>
      </c>
      <c r="AG42">
        <v>0.71333333333333337</v>
      </c>
      <c r="AH42">
        <v>1</v>
      </c>
      <c r="AI42">
        <v>6.6666666666667096E-3</v>
      </c>
    </row>
    <row r="43" spans="1:35">
      <c r="A43">
        <v>2.3980000000000001E-2</v>
      </c>
      <c r="B43">
        <v>1</v>
      </c>
      <c r="C43">
        <v>0</v>
      </c>
      <c r="D43">
        <v>1</v>
      </c>
      <c r="E43">
        <v>1</v>
      </c>
      <c r="F43">
        <v>0.114508514271482</v>
      </c>
      <c r="G43">
        <v>0.114508514271482</v>
      </c>
      <c r="H43">
        <v>0.88549148572851799</v>
      </c>
      <c r="I43">
        <v>-2.1671060983028196</v>
      </c>
      <c r="J43">
        <v>0</v>
      </c>
      <c r="K43">
        <v>7.7329750661959906</v>
      </c>
      <c r="AB43">
        <v>0.11403156545119118</v>
      </c>
      <c r="AC43">
        <v>1</v>
      </c>
      <c r="AD43">
        <v>0</v>
      </c>
      <c r="AE43">
        <v>44</v>
      </c>
      <c r="AF43">
        <v>0</v>
      </c>
      <c r="AG43">
        <v>0.70666666666666667</v>
      </c>
      <c r="AH43">
        <v>1</v>
      </c>
      <c r="AI43">
        <v>0</v>
      </c>
    </row>
    <row r="44" spans="1:35">
      <c r="A44">
        <v>2.3990000000000001E-2</v>
      </c>
      <c r="B44">
        <v>0</v>
      </c>
      <c r="C44">
        <v>1</v>
      </c>
      <c r="D44">
        <v>1</v>
      </c>
      <c r="E44">
        <v>0</v>
      </c>
      <c r="F44">
        <v>0.1145403725371736</v>
      </c>
      <c r="G44">
        <v>0.1145403725371736</v>
      </c>
      <c r="H44">
        <v>0.88545962746282636</v>
      </c>
      <c r="I44">
        <v>-0.12164841572599382</v>
      </c>
      <c r="J44">
        <v>100</v>
      </c>
      <c r="K44">
        <v>0.12935696782175682</v>
      </c>
      <c r="AB44">
        <v>0.114508514271482</v>
      </c>
      <c r="AC44">
        <v>0</v>
      </c>
      <c r="AD44">
        <v>1</v>
      </c>
      <c r="AE44">
        <v>44</v>
      </c>
      <c r="AF44">
        <v>1</v>
      </c>
      <c r="AG44">
        <v>0.70666666666666667</v>
      </c>
      <c r="AH44">
        <v>0.99333333333333329</v>
      </c>
      <c r="AI44">
        <v>6.6222222222222646E-3</v>
      </c>
    </row>
    <row r="45" spans="1:35">
      <c r="A45">
        <v>2.4899999999999999E-2</v>
      </c>
      <c r="B45">
        <v>0</v>
      </c>
      <c r="C45">
        <v>1</v>
      </c>
      <c r="D45">
        <v>1</v>
      </c>
      <c r="E45">
        <v>0</v>
      </c>
      <c r="F45">
        <v>0.11747193088285772</v>
      </c>
      <c r="G45">
        <v>0.11747193088285772</v>
      </c>
      <c r="H45">
        <v>0.88252806911714232</v>
      </c>
      <c r="I45">
        <v>-0.12496468431546313</v>
      </c>
      <c r="J45">
        <v>100</v>
      </c>
      <c r="K45">
        <v>0.13310843586014609</v>
      </c>
      <c r="AB45">
        <v>0.1145403725371736</v>
      </c>
      <c r="AC45">
        <v>1</v>
      </c>
      <c r="AD45">
        <v>0</v>
      </c>
      <c r="AE45">
        <v>45</v>
      </c>
      <c r="AF45">
        <v>1</v>
      </c>
      <c r="AG45">
        <v>0.7</v>
      </c>
      <c r="AH45">
        <v>0.99333333333333329</v>
      </c>
      <c r="AI45">
        <v>6.6222222222221544E-3</v>
      </c>
    </row>
    <row r="46" spans="1:35">
      <c r="A46">
        <v>2.5309999999999999E-2</v>
      </c>
      <c r="B46">
        <v>0</v>
      </c>
      <c r="C46">
        <v>1</v>
      </c>
      <c r="D46">
        <v>1</v>
      </c>
      <c r="E46">
        <v>0</v>
      </c>
      <c r="F46">
        <v>0.118813870392252</v>
      </c>
      <c r="G46">
        <v>0.118813870392252</v>
      </c>
      <c r="H46">
        <v>0.881186129607748</v>
      </c>
      <c r="I46">
        <v>-0.12648640452309962</v>
      </c>
      <c r="J46">
        <v>100</v>
      </c>
      <c r="K46">
        <v>0.13483402246145307</v>
      </c>
      <c r="AB46">
        <v>0.11747193088285772</v>
      </c>
      <c r="AC46">
        <v>1</v>
      </c>
      <c r="AD46">
        <v>0</v>
      </c>
      <c r="AE46">
        <v>46</v>
      </c>
      <c r="AF46">
        <v>1</v>
      </c>
      <c r="AG46">
        <v>0.69333333333333336</v>
      </c>
      <c r="AH46">
        <v>0.99333333333333329</v>
      </c>
      <c r="AI46">
        <v>6.6222222222222646E-3</v>
      </c>
    </row>
    <row r="47" spans="1:35">
      <c r="A47">
        <v>2.562E-2</v>
      </c>
      <c r="B47">
        <v>0</v>
      </c>
      <c r="C47">
        <v>1</v>
      </c>
      <c r="D47">
        <v>1</v>
      </c>
      <c r="E47">
        <v>0</v>
      </c>
      <c r="F47">
        <v>0.11983729452296084</v>
      </c>
      <c r="G47">
        <v>0.11983729452296084</v>
      </c>
      <c r="H47">
        <v>0.88016270547703912</v>
      </c>
      <c r="I47">
        <v>-0.12764849601286832</v>
      </c>
      <c r="J47">
        <v>100</v>
      </c>
      <c r="K47">
        <v>0.13615356999023295</v>
      </c>
      <c r="AB47">
        <v>0.118813870392252</v>
      </c>
      <c r="AC47">
        <v>1</v>
      </c>
      <c r="AD47">
        <v>0</v>
      </c>
      <c r="AE47">
        <v>47</v>
      </c>
      <c r="AF47">
        <v>1</v>
      </c>
      <c r="AG47">
        <v>0.68666666666666665</v>
      </c>
      <c r="AH47">
        <v>0.99333333333333329</v>
      </c>
      <c r="AI47">
        <v>6.6222222222222646E-3</v>
      </c>
    </row>
    <row r="48" spans="1:35">
      <c r="A48">
        <v>2.6020000000000001E-2</v>
      </c>
      <c r="B48">
        <v>0</v>
      </c>
      <c r="C48">
        <v>1</v>
      </c>
      <c r="D48">
        <v>1</v>
      </c>
      <c r="E48">
        <v>0</v>
      </c>
      <c r="F48">
        <v>0.12116908612611296</v>
      </c>
      <c r="G48">
        <v>0.12116908612611296</v>
      </c>
      <c r="H48">
        <v>0.87883091387388701</v>
      </c>
      <c r="I48">
        <v>-0.12916276171910412</v>
      </c>
      <c r="J48">
        <v>100</v>
      </c>
      <c r="K48">
        <v>0.13787531163645528</v>
      </c>
      <c r="AB48">
        <v>0.11983729452296084</v>
      </c>
      <c r="AC48">
        <v>1</v>
      </c>
      <c r="AD48">
        <v>0</v>
      </c>
      <c r="AE48">
        <v>48</v>
      </c>
      <c r="AF48">
        <v>1</v>
      </c>
      <c r="AG48">
        <v>0.67999999999999994</v>
      </c>
      <c r="AH48">
        <v>0.99333333333333329</v>
      </c>
      <c r="AI48">
        <v>6.6222222222221544E-3</v>
      </c>
    </row>
    <row r="49" spans="1:35">
      <c r="A49">
        <v>2.6380000000000001E-2</v>
      </c>
      <c r="B49">
        <v>0</v>
      </c>
      <c r="C49">
        <v>1</v>
      </c>
      <c r="D49">
        <v>1</v>
      </c>
      <c r="E49">
        <v>0</v>
      </c>
      <c r="F49">
        <v>0.12237858950598464</v>
      </c>
      <c r="G49">
        <v>0.12237858950598464</v>
      </c>
      <c r="H49">
        <v>0.87762141049401532</v>
      </c>
      <c r="I49">
        <v>-0.13053997367557477</v>
      </c>
      <c r="J49">
        <v>100</v>
      </c>
      <c r="K49">
        <v>0.13944348672749154</v>
      </c>
      <c r="AB49">
        <v>0.12116908612611296</v>
      </c>
      <c r="AC49">
        <v>1</v>
      </c>
      <c r="AD49">
        <v>0</v>
      </c>
      <c r="AE49">
        <v>49</v>
      </c>
      <c r="AF49">
        <v>1</v>
      </c>
      <c r="AG49">
        <v>0.67333333333333334</v>
      </c>
      <c r="AH49">
        <v>0.99333333333333329</v>
      </c>
      <c r="AI49">
        <v>6.6222222222221544E-3</v>
      </c>
    </row>
    <row r="50" spans="1:35">
      <c r="A50">
        <v>2.6429999999999999E-2</v>
      </c>
      <c r="B50">
        <v>0</v>
      </c>
      <c r="C50">
        <v>1</v>
      </c>
      <c r="D50">
        <v>1</v>
      </c>
      <c r="E50">
        <v>0</v>
      </c>
      <c r="F50">
        <v>0.12254739540431583</v>
      </c>
      <c r="G50">
        <v>0.12254739540431583</v>
      </c>
      <c r="H50">
        <v>0.87745260459568419</v>
      </c>
      <c r="I50">
        <v>-0.13073233695757919</v>
      </c>
      <c r="J50">
        <v>100</v>
      </c>
      <c r="K50">
        <v>0.13966269489938282</v>
      </c>
      <c r="AB50">
        <v>0.12237858950598464</v>
      </c>
      <c r="AC50">
        <v>1</v>
      </c>
      <c r="AD50">
        <v>0</v>
      </c>
      <c r="AE50">
        <v>50</v>
      </c>
      <c r="AF50">
        <v>1</v>
      </c>
      <c r="AG50">
        <v>0.66666666666666674</v>
      </c>
      <c r="AH50">
        <v>0.99333333333333329</v>
      </c>
      <c r="AI50">
        <v>6.6222222222223747E-3</v>
      </c>
    </row>
    <row r="51" spans="1:35">
      <c r="A51">
        <v>2.6689999999999998E-2</v>
      </c>
      <c r="B51">
        <v>0</v>
      </c>
      <c r="C51">
        <v>1</v>
      </c>
      <c r="D51">
        <v>1</v>
      </c>
      <c r="E51">
        <v>0</v>
      </c>
      <c r="F51">
        <v>0.12342841805087246</v>
      </c>
      <c r="G51">
        <v>0.12342841805087246</v>
      </c>
      <c r="H51">
        <v>0.87657158194912754</v>
      </c>
      <c r="I51">
        <v>-0.13173691001581475</v>
      </c>
      <c r="J51">
        <v>100</v>
      </c>
      <c r="K51">
        <v>0.14080814458577293</v>
      </c>
      <c r="AB51">
        <v>0.12254739540431583</v>
      </c>
      <c r="AC51">
        <v>1</v>
      </c>
      <c r="AD51">
        <v>0</v>
      </c>
      <c r="AE51">
        <v>51</v>
      </c>
      <c r="AF51">
        <v>1</v>
      </c>
      <c r="AG51">
        <v>0.65999999999999992</v>
      </c>
      <c r="AH51">
        <v>0.99333333333333329</v>
      </c>
      <c r="AI51">
        <v>6.6222222222221544E-3</v>
      </c>
    </row>
    <row r="52" spans="1:35">
      <c r="A52">
        <v>2.6849999999999999E-2</v>
      </c>
      <c r="B52">
        <v>1</v>
      </c>
      <c r="C52">
        <v>0</v>
      </c>
      <c r="D52">
        <v>1</v>
      </c>
      <c r="E52">
        <v>1</v>
      </c>
      <c r="F52">
        <v>0.12397328669069131</v>
      </c>
      <c r="G52">
        <v>0.12397328669069131</v>
      </c>
      <c r="H52">
        <v>0.8760267133093087</v>
      </c>
      <c r="I52">
        <v>-2.0876891664992372</v>
      </c>
      <c r="J52">
        <v>0</v>
      </c>
      <c r="K52">
        <v>7.0662538414018368</v>
      </c>
      <c r="AB52">
        <v>0.12342841805087246</v>
      </c>
      <c r="AC52">
        <v>1</v>
      </c>
      <c r="AD52">
        <v>0</v>
      </c>
      <c r="AE52">
        <v>52</v>
      </c>
      <c r="AF52">
        <v>1</v>
      </c>
      <c r="AG52">
        <v>0.65333333333333332</v>
      </c>
      <c r="AH52">
        <v>0.99333333333333329</v>
      </c>
      <c r="AI52">
        <v>0</v>
      </c>
    </row>
    <row r="53" spans="1:35">
      <c r="A53">
        <v>2.6880000000000001E-2</v>
      </c>
      <c r="B53">
        <v>0</v>
      </c>
      <c r="C53">
        <v>1</v>
      </c>
      <c r="D53">
        <v>1</v>
      </c>
      <c r="E53">
        <v>0</v>
      </c>
      <c r="F53">
        <v>0.12407567915413875</v>
      </c>
      <c r="G53">
        <v>0.12407567915413875</v>
      </c>
      <c r="H53">
        <v>0.87592432084586125</v>
      </c>
      <c r="I53">
        <v>-0.13247558350619482</v>
      </c>
      <c r="J53">
        <v>100</v>
      </c>
      <c r="K53">
        <v>0.1416511406308727</v>
      </c>
      <c r="AB53">
        <v>0.12397328669069131</v>
      </c>
      <c r="AC53">
        <v>0</v>
      </c>
      <c r="AD53">
        <v>1</v>
      </c>
      <c r="AE53">
        <v>52</v>
      </c>
      <c r="AF53">
        <v>2</v>
      </c>
      <c r="AG53">
        <v>0.65333333333333332</v>
      </c>
      <c r="AH53">
        <v>0.98666666666666669</v>
      </c>
      <c r="AI53">
        <v>6.5777777777777111E-3</v>
      </c>
    </row>
    <row r="54" spans="1:35">
      <c r="A54">
        <v>2.8549999999999999E-2</v>
      </c>
      <c r="B54">
        <v>0</v>
      </c>
      <c r="C54">
        <v>1</v>
      </c>
      <c r="D54">
        <v>1</v>
      </c>
      <c r="E54">
        <v>0</v>
      </c>
      <c r="F54">
        <v>0.12989090371975096</v>
      </c>
      <c r="G54">
        <v>0.12989090371975096</v>
      </c>
      <c r="H54">
        <v>0.87010909628024902</v>
      </c>
      <c r="I54">
        <v>-0.13913667717190781</v>
      </c>
      <c r="J54">
        <v>100</v>
      </c>
      <c r="K54">
        <v>0.14928116976944586</v>
      </c>
      <c r="AB54">
        <v>0.12407567915413875</v>
      </c>
      <c r="AC54">
        <v>1</v>
      </c>
      <c r="AD54">
        <v>0</v>
      </c>
      <c r="AE54">
        <v>53</v>
      </c>
      <c r="AF54">
        <v>2</v>
      </c>
      <c r="AG54">
        <v>0.64666666666666672</v>
      </c>
      <c r="AH54">
        <v>0.98666666666666669</v>
      </c>
      <c r="AI54">
        <v>6.5777777777778204E-3</v>
      </c>
    </row>
    <row r="55" spans="1:35">
      <c r="A55">
        <v>2.8809999999999999E-2</v>
      </c>
      <c r="B55">
        <v>0</v>
      </c>
      <c r="C55">
        <v>1</v>
      </c>
      <c r="D55">
        <v>1</v>
      </c>
      <c r="E55">
        <v>0</v>
      </c>
      <c r="F55">
        <v>0.13081684967070123</v>
      </c>
      <c r="G55">
        <v>0.13081684967070123</v>
      </c>
      <c r="H55">
        <v>0.86918315032929883</v>
      </c>
      <c r="I55">
        <v>-0.14020141605087599</v>
      </c>
      <c r="J55">
        <v>100</v>
      </c>
      <c r="K55">
        <v>0.15050550579718433</v>
      </c>
      <c r="AB55">
        <v>0.12989090371975096</v>
      </c>
      <c r="AC55">
        <v>1</v>
      </c>
      <c r="AD55">
        <v>0</v>
      </c>
      <c r="AE55">
        <v>54</v>
      </c>
      <c r="AF55">
        <v>2</v>
      </c>
      <c r="AG55">
        <v>0.64</v>
      </c>
      <c r="AH55">
        <v>0.98666666666666669</v>
      </c>
      <c r="AI55">
        <v>6.5777777777778204E-3</v>
      </c>
    </row>
    <row r="56" spans="1:35">
      <c r="A56">
        <v>2.8910000000000002E-2</v>
      </c>
      <c r="B56">
        <v>1</v>
      </c>
      <c r="C56">
        <v>0</v>
      </c>
      <c r="D56">
        <v>1</v>
      </c>
      <c r="E56">
        <v>1</v>
      </c>
      <c r="F56">
        <v>0.1311744731194712</v>
      </c>
      <c r="G56">
        <v>0.1311744731194712</v>
      </c>
      <c r="H56">
        <v>0.86882552688052883</v>
      </c>
      <c r="I56">
        <v>-2.0312269860404801</v>
      </c>
      <c r="J56">
        <v>0</v>
      </c>
      <c r="K56">
        <v>6.6234344702815706</v>
      </c>
      <c r="AB56">
        <v>0.13081684967070123</v>
      </c>
      <c r="AC56">
        <v>1</v>
      </c>
      <c r="AD56">
        <v>0</v>
      </c>
      <c r="AE56">
        <v>55</v>
      </c>
      <c r="AF56">
        <v>2</v>
      </c>
      <c r="AG56">
        <v>0.6333333333333333</v>
      </c>
      <c r="AH56">
        <v>0.98666666666666669</v>
      </c>
      <c r="AI56">
        <v>0</v>
      </c>
    </row>
    <row r="57" spans="1:35">
      <c r="A57">
        <v>2.9559999999999999E-2</v>
      </c>
      <c r="B57">
        <v>0</v>
      </c>
      <c r="C57">
        <v>1</v>
      </c>
      <c r="D57">
        <v>1</v>
      </c>
      <c r="E57">
        <v>0</v>
      </c>
      <c r="F57">
        <v>0.13351929947964269</v>
      </c>
      <c r="G57">
        <v>0.13351929947964269</v>
      </c>
      <c r="H57">
        <v>0.86648070052035731</v>
      </c>
      <c r="I57">
        <v>-0.14331544298813087</v>
      </c>
      <c r="J57">
        <v>100</v>
      </c>
      <c r="K57">
        <v>0.15409379504870549</v>
      </c>
      <c r="AB57">
        <v>0.1311744731194712</v>
      </c>
      <c r="AC57">
        <v>0</v>
      </c>
      <c r="AD57">
        <v>1</v>
      </c>
      <c r="AE57">
        <v>55</v>
      </c>
      <c r="AF57">
        <v>3</v>
      </c>
      <c r="AG57">
        <v>0.6333333333333333</v>
      </c>
      <c r="AH57">
        <v>0.98</v>
      </c>
      <c r="AI57">
        <v>6.5333333333332669E-3</v>
      </c>
    </row>
    <row r="58" spans="1:35">
      <c r="A58">
        <v>2.9950000000000001E-2</v>
      </c>
      <c r="B58">
        <v>0</v>
      </c>
      <c r="C58">
        <v>1</v>
      </c>
      <c r="D58">
        <v>1</v>
      </c>
      <c r="E58">
        <v>0</v>
      </c>
      <c r="F58">
        <v>0.13494314837585525</v>
      </c>
      <c r="G58">
        <v>0.13494314837585525</v>
      </c>
      <c r="H58">
        <v>0.86505685162414481</v>
      </c>
      <c r="I58">
        <v>-0.1449600497890362</v>
      </c>
      <c r="J58">
        <v>100</v>
      </c>
      <c r="K58">
        <v>0.15599338716582545</v>
      </c>
      <c r="AB58">
        <v>0.13351929947964269</v>
      </c>
      <c r="AC58">
        <v>1</v>
      </c>
      <c r="AD58">
        <v>0</v>
      </c>
      <c r="AE58">
        <v>56</v>
      </c>
      <c r="AF58">
        <v>3</v>
      </c>
      <c r="AG58">
        <v>0.62666666666666671</v>
      </c>
      <c r="AH58">
        <v>0.98</v>
      </c>
      <c r="AI58">
        <v>6.5333333333333753E-3</v>
      </c>
    </row>
    <row r="59" spans="1:35">
      <c r="A59">
        <v>0.03</v>
      </c>
      <c r="B59">
        <v>0</v>
      </c>
      <c r="C59">
        <v>1</v>
      </c>
      <c r="D59">
        <v>1</v>
      </c>
      <c r="E59">
        <v>0</v>
      </c>
      <c r="F59">
        <v>0.13512661703068793</v>
      </c>
      <c r="G59">
        <v>0.13512661703068793</v>
      </c>
      <c r="H59">
        <v>0.86487338296931204</v>
      </c>
      <c r="I59">
        <v>-0.1451721608347325</v>
      </c>
      <c r="J59">
        <v>100</v>
      </c>
      <c r="K59">
        <v>0.1562386121385384</v>
      </c>
      <c r="AB59">
        <v>0.13494314837585525</v>
      </c>
      <c r="AC59">
        <v>1</v>
      </c>
      <c r="AD59">
        <v>0</v>
      </c>
      <c r="AE59">
        <v>57</v>
      </c>
      <c r="AF59">
        <v>3</v>
      </c>
      <c r="AG59">
        <v>0.62</v>
      </c>
      <c r="AH59">
        <v>0.98</v>
      </c>
      <c r="AI59">
        <v>6.5333333333333753E-3</v>
      </c>
    </row>
    <row r="60" spans="1:35">
      <c r="A60">
        <v>3.0360000000000002E-2</v>
      </c>
      <c r="B60">
        <v>0</v>
      </c>
      <c r="C60">
        <v>1</v>
      </c>
      <c r="D60">
        <v>1</v>
      </c>
      <c r="E60">
        <v>0</v>
      </c>
      <c r="F60">
        <v>0.13645381136774271</v>
      </c>
      <c r="G60">
        <v>0.13645381136774271</v>
      </c>
      <c r="H60">
        <v>0.86354618863225729</v>
      </c>
      <c r="I60">
        <v>-0.14670789280595858</v>
      </c>
      <c r="J60">
        <v>100</v>
      </c>
      <c r="K60">
        <v>0.15801564891840639</v>
      </c>
      <c r="AB60">
        <v>0.13512661703068793</v>
      </c>
      <c r="AC60">
        <v>1</v>
      </c>
      <c r="AD60">
        <v>0</v>
      </c>
      <c r="AE60">
        <v>58</v>
      </c>
      <c r="AF60">
        <v>3</v>
      </c>
      <c r="AG60">
        <v>0.61333333333333329</v>
      </c>
      <c r="AH60">
        <v>0.98</v>
      </c>
      <c r="AI60">
        <v>6.5333333333332669E-3</v>
      </c>
    </row>
    <row r="61" spans="1:35">
      <c r="A61">
        <v>3.1019999999999999E-2</v>
      </c>
      <c r="B61">
        <v>0</v>
      </c>
      <c r="C61">
        <v>1</v>
      </c>
      <c r="D61">
        <v>1</v>
      </c>
      <c r="E61">
        <v>0</v>
      </c>
      <c r="F61">
        <v>0.13891549897647154</v>
      </c>
      <c r="G61">
        <v>0.13891549897647154</v>
      </c>
      <c r="H61">
        <v>0.8610845010235284</v>
      </c>
      <c r="I61">
        <v>-0.14956263648563436</v>
      </c>
      <c r="J61">
        <v>100</v>
      </c>
      <c r="K61">
        <v>0.16132620992637725</v>
      </c>
      <c r="AB61">
        <v>0.13645381136774271</v>
      </c>
      <c r="AC61">
        <v>1</v>
      </c>
      <c r="AD61">
        <v>0</v>
      </c>
      <c r="AE61">
        <v>59</v>
      </c>
      <c r="AF61">
        <v>3</v>
      </c>
      <c r="AG61">
        <v>0.60666666666666669</v>
      </c>
      <c r="AH61">
        <v>0.98</v>
      </c>
      <c r="AI61">
        <v>6.5333333333333753E-3</v>
      </c>
    </row>
    <row r="62" spans="1:35">
      <c r="A62">
        <v>3.1099999999999999E-2</v>
      </c>
      <c r="B62">
        <v>1</v>
      </c>
      <c r="C62">
        <v>0</v>
      </c>
      <c r="D62">
        <v>1</v>
      </c>
      <c r="E62">
        <v>1</v>
      </c>
      <c r="F62">
        <v>0.1392164029342306</v>
      </c>
      <c r="G62">
        <v>0.1392164029342306</v>
      </c>
      <c r="H62">
        <v>0.86078359706576935</v>
      </c>
      <c r="I62">
        <v>-1.971725700852875</v>
      </c>
      <c r="J62">
        <v>0</v>
      </c>
      <c r="K62">
        <v>6.1830616143158466</v>
      </c>
      <c r="AB62">
        <v>0.13891549897647154</v>
      </c>
      <c r="AC62">
        <v>1</v>
      </c>
      <c r="AD62">
        <v>0</v>
      </c>
      <c r="AE62">
        <v>60</v>
      </c>
      <c r="AF62">
        <v>3</v>
      </c>
      <c r="AG62">
        <v>0.6</v>
      </c>
      <c r="AH62">
        <v>0.98</v>
      </c>
      <c r="AI62">
        <v>0</v>
      </c>
    </row>
    <row r="63" spans="1:35">
      <c r="A63">
        <v>3.1119999999999998E-2</v>
      </c>
      <c r="B63">
        <v>0</v>
      </c>
      <c r="C63">
        <v>1</v>
      </c>
      <c r="D63">
        <v>1</v>
      </c>
      <c r="E63">
        <v>0</v>
      </c>
      <c r="F63">
        <v>0.13929171424341497</v>
      </c>
      <c r="G63">
        <v>0.13929171424341497</v>
      </c>
      <c r="H63">
        <v>0.86070828575658509</v>
      </c>
      <c r="I63">
        <v>-0.14999964060810383</v>
      </c>
      <c r="J63">
        <v>100</v>
      </c>
      <c r="K63">
        <v>0.1618338251745467</v>
      </c>
      <c r="AB63">
        <v>0.1392164029342306</v>
      </c>
      <c r="AC63">
        <v>0</v>
      </c>
      <c r="AD63">
        <v>1</v>
      </c>
      <c r="AE63">
        <v>60</v>
      </c>
      <c r="AF63">
        <v>4</v>
      </c>
      <c r="AG63">
        <v>0.6</v>
      </c>
      <c r="AH63">
        <v>0.97333333333333338</v>
      </c>
      <c r="AI63">
        <v>6.4888888888889312E-3</v>
      </c>
    </row>
    <row r="64" spans="1:35">
      <c r="A64">
        <v>3.1359999999999999E-2</v>
      </c>
      <c r="B64">
        <v>0</v>
      </c>
      <c r="C64">
        <v>1</v>
      </c>
      <c r="D64">
        <v>1</v>
      </c>
      <c r="E64">
        <v>0</v>
      </c>
      <c r="F64">
        <v>0.14019811561481405</v>
      </c>
      <c r="G64">
        <v>0.14019811561481405</v>
      </c>
      <c r="H64">
        <v>0.85980188438518601</v>
      </c>
      <c r="I64">
        <v>-0.15105328326710515</v>
      </c>
      <c r="J64">
        <v>100</v>
      </c>
      <c r="K64">
        <v>0.1630586279943603</v>
      </c>
      <c r="AB64">
        <v>0.13929171424341497</v>
      </c>
      <c r="AC64">
        <v>1</v>
      </c>
      <c r="AD64">
        <v>0</v>
      </c>
      <c r="AE64">
        <v>61</v>
      </c>
      <c r="AF64">
        <v>4</v>
      </c>
      <c r="AG64">
        <v>0.59333333333333327</v>
      </c>
      <c r="AH64">
        <v>0.97333333333333338</v>
      </c>
      <c r="AI64">
        <v>6.4888888888888227E-3</v>
      </c>
    </row>
    <row r="65" spans="1:35">
      <c r="A65">
        <v>3.261E-2</v>
      </c>
      <c r="B65">
        <v>0</v>
      </c>
      <c r="C65">
        <v>1</v>
      </c>
      <c r="D65">
        <v>1</v>
      </c>
      <c r="E65">
        <v>0</v>
      </c>
      <c r="F65">
        <v>0.14499900151885634</v>
      </c>
      <c r="G65">
        <v>0.14499900151885634</v>
      </c>
      <c r="H65">
        <v>0.85500099848114364</v>
      </c>
      <c r="I65">
        <v>-0.15665264223185565</v>
      </c>
      <c r="J65">
        <v>100</v>
      </c>
      <c r="K65">
        <v>0.16958927741188384</v>
      </c>
      <c r="AB65">
        <v>0.14019811561481405</v>
      </c>
      <c r="AC65">
        <v>1</v>
      </c>
      <c r="AD65">
        <v>0</v>
      </c>
      <c r="AE65">
        <v>62</v>
      </c>
      <c r="AF65">
        <v>4</v>
      </c>
      <c r="AG65">
        <v>0.58666666666666667</v>
      </c>
      <c r="AH65">
        <v>0.97333333333333338</v>
      </c>
      <c r="AI65">
        <v>6.4888888888888227E-3</v>
      </c>
    </row>
    <row r="66" spans="1:35">
      <c r="A66">
        <v>3.2649999999999998E-2</v>
      </c>
      <c r="B66">
        <v>0</v>
      </c>
      <c r="C66">
        <v>1</v>
      </c>
      <c r="D66">
        <v>1</v>
      </c>
      <c r="E66">
        <v>0</v>
      </c>
      <c r="F66">
        <v>0.1451548608173989</v>
      </c>
      <c r="G66">
        <v>0.1451548608173989</v>
      </c>
      <c r="H66">
        <v>0.85484513918260108</v>
      </c>
      <c r="I66">
        <v>-0.15683495021330618</v>
      </c>
      <c r="J66">
        <v>100</v>
      </c>
      <c r="K66">
        <v>0.16980252230970783</v>
      </c>
      <c r="AB66">
        <v>0.14499900151885634</v>
      </c>
      <c r="AC66">
        <v>1</v>
      </c>
      <c r="AD66">
        <v>0</v>
      </c>
      <c r="AE66">
        <v>63</v>
      </c>
      <c r="AF66">
        <v>4</v>
      </c>
      <c r="AG66">
        <v>0.58000000000000007</v>
      </c>
      <c r="AH66">
        <v>0.97333333333333338</v>
      </c>
      <c r="AI66">
        <v>6.4888888888890387E-3</v>
      </c>
    </row>
    <row r="67" spans="1:35">
      <c r="A67">
        <v>3.2989999999999998E-2</v>
      </c>
      <c r="B67">
        <v>1</v>
      </c>
      <c r="C67">
        <v>0</v>
      </c>
      <c r="D67">
        <v>1</v>
      </c>
      <c r="E67">
        <v>1</v>
      </c>
      <c r="F67">
        <v>0.14648528573375943</v>
      </c>
      <c r="G67">
        <v>0.14648528573375943</v>
      </c>
      <c r="H67">
        <v>0.85351471426624059</v>
      </c>
      <c r="I67">
        <v>-1.9208302942467268</v>
      </c>
      <c r="J67">
        <v>0</v>
      </c>
      <c r="K67">
        <v>5.826624223661101</v>
      </c>
      <c r="AB67">
        <v>0.1451548608173989</v>
      </c>
      <c r="AC67">
        <v>1</v>
      </c>
      <c r="AD67">
        <v>0</v>
      </c>
      <c r="AE67">
        <v>64</v>
      </c>
      <c r="AF67">
        <v>4</v>
      </c>
      <c r="AG67">
        <v>0.57333333333333325</v>
      </c>
      <c r="AH67">
        <v>0.97333333333333338</v>
      </c>
      <c r="AI67">
        <v>0</v>
      </c>
    </row>
    <row r="68" spans="1:35">
      <c r="A68">
        <v>3.3279999999999997E-2</v>
      </c>
      <c r="B68">
        <v>0</v>
      </c>
      <c r="C68">
        <v>1</v>
      </c>
      <c r="D68">
        <v>1</v>
      </c>
      <c r="E68">
        <v>0</v>
      </c>
      <c r="F68">
        <v>0.14762802818947748</v>
      </c>
      <c r="G68">
        <v>0.14762802818947748</v>
      </c>
      <c r="H68">
        <v>0.85237197181052249</v>
      </c>
      <c r="I68">
        <v>-0.15973226079696645</v>
      </c>
      <c r="J68">
        <v>100</v>
      </c>
      <c r="K68">
        <v>0.17319671818384752</v>
      </c>
      <c r="AB68">
        <v>0.14648528573375943</v>
      </c>
      <c r="AC68">
        <v>0</v>
      </c>
      <c r="AD68">
        <v>1</v>
      </c>
      <c r="AE68">
        <v>64</v>
      </c>
      <c r="AF68">
        <v>5</v>
      </c>
      <c r="AG68">
        <v>0.57333333333333325</v>
      </c>
      <c r="AH68">
        <v>0.96666666666666667</v>
      </c>
      <c r="AI68">
        <v>6.4444444444443786E-3</v>
      </c>
    </row>
    <row r="69" spans="1:35">
      <c r="A69">
        <v>3.372E-2</v>
      </c>
      <c r="B69">
        <v>0</v>
      </c>
      <c r="C69">
        <v>1</v>
      </c>
      <c r="D69">
        <v>1</v>
      </c>
      <c r="E69">
        <v>0</v>
      </c>
      <c r="F69">
        <v>0.14937590817020074</v>
      </c>
      <c r="G69">
        <v>0.14937590817020074</v>
      </c>
      <c r="H69">
        <v>0.85062409182979926</v>
      </c>
      <c r="I69">
        <v>-0.16178497322746963</v>
      </c>
      <c r="J69">
        <v>100</v>
      </c>
      <c r="K69">
        <v>0.17560742707025193</v>
      </c>
      <c r="AB69">
        <v>0.14762802818947748</v>
      </c>
      <c r="AC69">
        <v>1</v>
      </c>
      <c r="AD69">
        <v>0</v>
      </c>
      <c r="AE69">
        <v>65</v>
      </c>
      <c r="AF69">
        <v>5</v>
      </c>
      <c r="AG69">
        <v>0.56666666666666665</v>
      </c>
      <c r="AH69">
        <v>0.96666666666666667</v>
      </c>
      <c r="AI69">
        <v>6.4444444444443786E-3</v>
      </c>
    </row>
    <row r="70" spans="1:35">
      <c r="A70">
        <v>3.5029999999999999E-2</v>
      </c>
      <c r="B70">
        <v>0</v>
      </c>
      <c r="C70">
        <v>1</v>
      </c>
      <c r="D70">
        <v>1</v>
      </c>
      <c r="E70">
        <v>0</v>
      </c>
      <c r="F70">
        <v>0.15468092966996216</v>
      </c>
      <c r="G70">
        <v>0.15468092966996216</v>
      </c>
      <c r="H70">
        <v>0.84531907033003784</v>
      </c>
      <c r="I70">
        <v>-0.16804112487344261</v>
      </c>
      <c r="J70">
        <v>100</v>
      </c>
      <c r="K70">
        <v>0.18298525976655194</v>
      </c>
      <c r="AB70">
        <v>0.14937590817020074</v>
      </c>
      <c r="AC70">
        <v>1</v>
      </c>
      <c r="AD70">
        <v>0</v>
      </c>
      <c r="AE70">
        <v>66</v>
      </c>
      <c r="AF70">
        <v>5</v>
      </c>
      <c r="AG70">
        <v>0.56000000000000005</v>
      </c>
      <c r="AH70">
        <v>0.96666666666666667</v>
      </c>
      <c r="AI70">
        <v>6.4444444444444861E-3</v>
      </c>
    </row>
    <row r="71" spans="1:35">
      <c r="A71">
        <v>3.5119999999999998E-2</v>
      </c>
      <c r="B71">
        <v>0</v>
      </c>
      <c r="C71">
        <v>1</v>
      </c>
      <c r="D71">
        <v>1</v>
      </c>
      <c r="E71">
        <v>0</v>
      </c>
      <c r="F71">
        <v>0.15505098891721245</v>
      </c>
      <c r="G71">
        <v>0.15505098891721245</v>
      </c>
      <c r="H71">
        <v>0.84494901108278753</v>
      </c>
      <c r="I71">
        <v>-0.16847899535947064</v>
      </c>
      <c r="J71">
        <v>100</v>
      </c>
      <c r="K71">
        <v>0.18350336752097893</v>
      </c>
      <c r="AB71">
        <v>0.15468092966996216</v>
      </c>
      <c r="AC71">
        <v>1</v>
      </c>
      <c r="AD71">
        <v>0</v>
      </c>
      <c r="AE71">
        <v>67</v>
      </c>
      <c r="AF71">
        <v>5</v>
      </c>
      <c r="AG71">
        <v>0.55333333333333334</v>
      </c>
      <c r="AH71">
        <v>0.96666666666666667</v>
      </c>
      <c r="AI71">
        <v>6.4444444444444861E-3</v>
      </c>
    </row>
    <row r="72" spans="1:35">
      <c r="A72">
        <v>3.5540000000000002E-2</v>
      </c>
      <c r="B72">
        <v>0</v>
      </c>
      <c r="C72">
        <v>1</v>
      </c>
      <c r="D72">
        <v>1</v>
      </c>
      <c r="E72">
        <v>0</v>
      </c>
      <c r="F72">
        <v>0.15678749599878969</v>
      </c>
      <c r="G72">
        <v>0.15678749599878969</v>
      </c>
      <c r="H72">
        <v>0.84321250400121028</v>
      </c>
      <c r="I72">
        <v>-0.17053627208154429</v>
      </c>
      <c r="J72">
        <v>100</v>
      </c>
      <c r="K72">
        <v>0.18594066769029394</v>
      </c>
      <c r="AB72">
        <v>0.15505098891721245</v>
      </c>
      <c r="AC72">
        <v>1</v>
      </c>
      <c r="AD72">
        <v>0</v>
      </c>
      <c r="AE72">
        <v>68</v>
      </c>
      <c r="AF72">
        <v>5</v>
      </c>
      <c r="AG72">
        <v>0.54666666666666663</v>
      </c>
      <c r="AH72">
        <v>0.96666666666666667</v>
      </c>
      <c r="AI72">
        <v>6.4444444444443786E-3</v>
      </c>
    </row>
    <row r="73" spans="1:35">
      <c r="A73">
        <v>3.5920000000000001E-2</v>
      </c>
      <c r="B73">
        <v>0</v>
      </c>
      <c r="C73">
        <v>1</v>
      </c>
      <c r="D73">
        <v>1</v>
      </c>
      <c r="E73">
        <v>0</v>
      </c>
      <c r="F73">
        <v>0.15837223344613832</v>
      </c>
      <c r="G73">
        <v>0.15837223344613832</v>
      </c>
      <c r="H73">
        <v>0.84162776655386162</v>
      </c>
      <c r="I73">
        <v>-0.17241744496467715</v>
      </c>
      <c r="J73">
        <v>100</v>
      </c>
      <c r="K73">
        <v>0.18817372684198744</v>
      </c>
      <c r="AB73">
        <v>0.15678749599878969</v>
      </c>
      <c r="AC73">
        <v>1</v>
      </c>
      <c r="AD73">
        <v>0</v>
      </c>
      <c r="AE73">
        <v>69</v>
      </c>
      <c r="AF73">
        <v>5</v>
      </c>
      <c r="AG73">
        <v>0.54</v>
      </c>
      <c r="AH73">
        <v>0.96666666666666667</v>
      </c>
      <c r="AI73">
        <v>6.4444444444444861E-3</v>
      </c>
    </row>
    <row r="74" spans="1:35">
      <c r="A74">
        <v>3.653E-2</v>
      </c>
      <c r="B74">
        <v>0</v>
      </c>
      <c r="C74">
        <v>1</v>
      </c>
      <c r="D74">
        <v>1</v>
      </c>
      <c r="E74">
        <v>0</v>
      </c>
      <c r="F74">
        <v>0.16094331299708428</v>
      </c>
      <c r="G74">
        <v>0.16094331299708428</v>
      </c>
      <c r="H74">
        <v>0.83905668700291569</v>
      </c>
      <c r="I74">
        <v>-0.17547700983558123</v>
      </c>
      <c r="J74">
        <v>100</v>
      </c>
      <c r="K74">
        <v>0.19181458832295203</v>
      </c>
      <c r="AB74">
        <v>0.15837223344613832</v>
      </c>
      <c r="AC74">
        <v>1</v>
      </c>
      <c r="AD74">
        <v>0</v>
      </c>
      <c r="AE74">
        <v>70</v>
      </c>
      <c r="AF74">
        <v>5</v>
      </c>
      <c r="AG74">
        <v>0.53333333333333333</v>
      </c>
      <c r="AH74">
        <v>0.96666666666666667</v>
      </c>
      <c r="AI74">
        <v>6.4444444444444861E-3</v>
      </c>
    </row>
    <row r="75" spans="1:35">
      <c r="A75">
        <v>3.7089999999999998E-2</v>
      </c>
      <c r="B75">
        <v>0</v>
      </c>
      <c r="C75">
        <v>1</v>
      </c>
      <c r="D75">
        <v>1</v>
      </c>
      <c r="E75">
        <v>0</v>
      </c>
      <c r="F75">
        <v>0.16333325119946168</v>
      </c>
      <c r="G75">
        <v>0.16333325119946168</v>
      </c>
      <c r="H75">
        <v>0.83666674880053837</v>
      </c>
      <c r="I75">
        <v>-0.17832943735644785</v>
      </c>
      <c r="J75">
        <v>100</v>
      </c>
      <c r="K75">
        <v>0.19521900617374766</v>
      </c>
      <c r="AB75">
        <v>0.16094331299708428</v>
      </c>
      <c r="AC75">
        <v>1</v>
      </c>
      <c r="AD75">
        <v>0</v>
      </c>
      <c r="AE75">
        <v>71</v>
      </c>
      <c r="AF75">
        <v>5</v>
      </c>
      <c r="AG75">
        <v>0.52666666666666662</v>
      </c>
      <c r="AH75">
        <v>0.96666666666666667</v>
      </c>
      <c r="AI75">
        <v>6.4444444444443786E-3</v>
      </c>
    </row>
    <row r="76" spans="1:35">
      <c r="A76">
        <v>3.7100000000000001E-2</v>
      </c>
      <c r="B76">
        <v>0</v>
      </c>
      <c r="C76">
        <v>1</v>
      </c>
      <c r="D76">
        <v>1</v>
      </c>
      <c r="E76">
        <v>0</v>
      </c>
      <c r="F76">
        <v>0.16337618708400686</v>
      </c>
      <c r="G76">
        <v>0.16337618708400686</v>
      </c>
      <c r="H76">
        <v>0.83662381291599308</v>
      </c>
      <c r="I76">
        <v>-0.17838075645850585</v>
      </c>
      <c r="J76">
        <v>100</v>
      </c>
      <c r="K76">
        <v>0.19528034531382837</v>
      </c>
      <c r="AB76">
        <v>0.16333325119946168</v>
      </c>
      <c r="AC76">
        <v>1</v>
      </c>
      <c r="AD76">
        <v>0</v>
      </c>
      <c r="AE76">
        <v>72</v>
      </c>
      <c r="AF76">
        <v>5</v>
      </c>
      <c r="AG76">
        <v>0.52</v>
      </c>
      <c r="AH76">
        <v>0.96666666666666667</v>
      </c>
      <c r="AI76">
        <v>6.4444444444444861E-3</v>
      </c>
    </row>
    <row r="77" spans="1:35">
      <c r="A77">
        <v>3.8089999999999999E-2</v>
      </c>
      <c r="B77">
        <v>0</v>
      </c>
      <c r="C77">
        <v>1</v>
      </c>
      <c r="D77">
        <v>1</v>
      </c>
      <c r="E77">
        <v>0</v>
      </c>
      <c r="F77">
        <v>0.16767191723586539</v>
      </c>
      <c r="G77">
        <v>0.16767191723586539</v>
      </c>
      <c r="H77">
        <v>0.83232808276413461</v>
      </c>
      <c r="I77">
        <v>-0.18352858564331262</v>
      </c>
      <c r="J77">
        <v>100</v>
      </c>
      <c r="K77">
        <v>0.20144930912223025</v>
      </c>
      <c r="AB77">
        <v>0.16337618708400686</v>
      </c>
      <c r="AC77">
        <v>1</v>
      </c>
      <c r="AD77">
        <v>0</v>
      </c>
      <c r="AE77">
        <v>73</v>
      </c>
      <c r="AF77">
        <v>5</v>
      </c>
      <c r="AG77">
        <v>0.51333333333333331</v>
      </c>
      <c r="AH77">
        <v>0.96666666666666667</v>
      </c>
      <c r="AI77">
        <v>6.4444444444444861E-3</v>
      </c>
    </row>
    <row r="78" spans="1:35">
      <c r="A78">
        <v>3.8440000000000002E-2</v>
      </c>
      <c r="B78">
        <v>0</v>
      </c>
      <c r="C78">
        <v>1</v>
      </c>
      <c r="D78">
        <v>1</v>
      </c>
      <c r="E78">
        <v>0</v>
      </c>
      <c r="F78">
        <v>0.16921204151034269</v>
      </c>
      <c r="G78">
        <v>0.16921204151034269</v>
      </c>
      <c r="H78">
        <v>0.83078795848965736</v>
      </c>
      <c r="I78">
        <v>-0.18538068095900451</v>
      </c>
      <c r="J78">
        <v>100</v>
      </c>
      <c r="K78">
        <v>0.20367656967243974</v>
      </c>
      <c r="AB78">
        <v>0.16767191723586539</v>
      </c>
      <c r="AC78">
        <v>1</v>
      </c>
      <c r="AD78">
        <v>0</v>
      </c>
      <c r="AE78">
        <v>74</v>
      </c>
      <c r="AF78">
        <v>5</v>
      </c>
      <c r="AG78">
        <v>0.5066666666666666</v>
      </c>
      <c r="AH78">
        <v>0.96666666666666667</v>
      </c>
      <c r="AI78">
        <v>6.4444444444443786E-3</v>
      </c>
    </row>
    <row r="79" spans="1:35">
      <c r="A79">
        <v>3.8730000000000001E-2</v>
      </c>
      <c r="B79">
        <v>0</v>
      </c>
      <c r="C79">
        <v>1</v>
      </c>
      <c r="D79">
        <v>1</v>
      </c>
      <c r="E79">
        <v>0</v>
      </c>
      <c r="F79">
        <v>0.1704966612857983</v>
      </c>
      <c r="G79">
        <v>0.1704966612857983</v>
      </c>
      <c r="H79">
        <v>0.82950333871420168</v>
      </c>
      <c r="I79">
        <v>-0.18692814438782523</v>
      </c>
      <c r="J79">
        <v>100</v>
      </c>
      <c r="K79">
        <v>0.20554065707569319</v>
      </c>
      <c r="AB79">
        <v>0.16921204151034269</v>
      </c>
      <c r="AC79">
        <v>1</v>
      </c>
      <c r="AD79">
        <v>0</v>
      </c>
      <c r="AE79">
        <v>75</v>
      </c>
      <c r="AF79">
        <v>5</v>
      </c>
      <c r="AG79">
        <v>0.5</v>
      </c>
      <c r="AH79">
        <v>0.96666666666666667</v>
      </c>
      <c r="AI79">
        <v>6.4444444444444861E-3</v>
      </c>
    </row>
    <row r="80" spans="1:35">
      <c r="A80">
        <v>3.8850000000000003E-2</v>
      </c>
      <c r="B80">
        <v>0</v>
      </c>
      <c r="C80">
        <v>1</v>
      </c>
      <c r="D80">
        <v>1</v>
      </c>
      <c r="E80">
        <v>0</v>
      </c>
      <c r="F80">
        <v>0.17103048999458872</v>
      </c>
      <c r="G80">
        <v>0.17103048999458872</v>
      </c>
      <c r="H80">
        <v>0.8289695100054113</v>
      </c>
      <c r="I80">
        <v>-0.18757190376879859</v>
      </c>
      <c r="J80">
        <v>100</v>
      </c>
      <c r="K80">
        <v>0.20631698504022455</v>
      </c>
      <c r="AB80">
        <v>0.1704966612857983</v>
      </c>
      <c r="AC80">
        <v>1</v>
      </c>
      <c r="AD80">
        <v>0</v>
      </c>
      <c r="AE80">
        <v>76</v>
      </c>
      <c r="AF80">
        <v>5</v>
      </c>
      <c r="AG80">
        <v>0.49333333333333329</v>
      </c>
      <c r="AH80">
        <v>0.96666666666666667</v>
      </c>
      <c r="AI80">
        <v>6.4444444444443786E-3</v>
      </c>
    </row>
    <row r="81" spans="1:35">
      <c r="A81">
        <v>3.8879999999999998E-2</v>
      </c>
      <c r="B81">
        <v>0</v>
      </c>
      <c r="C81">
        <v>1</v>
      </c>
      <c r="D81">
        <v>1</v>
      </c>
      <c r="E81">
        <v>0</v>
      </c>
      <c r="F81">
        <v>0.17116415427259291</v>
      </c>
      <c r="G81">
        <v>0.17116415427259291</v>
      </c>
      <c r="H81">
        <v>0.82883584572740709</v>
      </c>
      <c r="I81">
        <v>-0.1877331582584546</v>
      </c>
      <c r="J81">
        <v>100</v>
      </c>
      <c r="K81">
        <v>0.2065115247547902</v>
      </c>
      <c r="AB81">
        <v>0.17103048999458872</v>
      </c>
      <c r="AC81">
        <v>1</v>
      </c>
      <c r="AD81">
        <v>0</v>
      </c>
      <c r="AE81">
        <v>77</v>
      </c>
      <c r="AF81">
        <v>5</v>
      </c>
      <c r="AG81">
        <v>0.48666666666666669</v>
      </c>
      <c r="AH81">
        <v>0.96666666666666667</v>
      </c>
      <c r="AI81">
        <v>6.4444444444444861E-3</v>
      </c>
    </row>
    <row r="82" spans="1:35">
      <c r="A82">
        <v>3.8890000000000001E-2</v>
      </c>
      <c r="B82">
        <v>0</v>
      </c>
      <c r="C82">
        <v>1</v>
      </c>
      <c r="D82">
        <v>1</v>
      </c>
      <c r="E82">
        <v>0</v>
      </c>
      <c r="F82">
        <v>0.17120872744789861</v>
      </c>
      <c r="G82">
        <v>0.17120872744789861</v>
      </c>
      <c r="H82">
        <v>0.82879127255210139</v>
      </c>
      <c r="I82">
        <v>-0.18778693775424701</v>
      </c>
      <c r="J82">
        <v>100</v>
      </c>
      <c r="K82">
        <v>0.20657641208104746</v>
      </c>
      <c r="AB82">
        <v>0.17116415427259291</v>
      </c>
      <c r="AC82">
        <v>1</v>
      </c>
      <c r="AD82">
        <v>0</v>
      </c>
      <c r="AE82">
        <v>78</v>
      </c>
      <c r="AF82">
        <v>5</v>
      </c>
      <c r="AG82">
        <v>0.48</v>
      </c>
      <c r="AH82">
        <v>0.96666666666666667</v>
      </c>
      <c r="AI82">
        <v>6.4444444444443786E-3</v>
      </c>
    </row>
    <row r="83" spans="1:35">
      <c r="A83">
        <v>3.9E-2</v>
      </c>
      <c r="B83">
        <v>0</v>
      </c>
      <c r="C83">
        <v>1</v>
      </c>
      <c r="D83">
        <v>1</v>
      </c>
      <c r="E83">
        <v>0</v>
      </c>
      <c r="F83">
        <v>0.17169964031876703</v>
      </c>
      <c r="G83">
        <v>0.17169964031876703</v>
      </c>
      <c r="H83">
        <v>0.82830035968123294</v>
      </c>
      <c r="I83">
        <v>-0.18837943713772201</v>
      </c>
      <c r="J83">
        <v>100</v>
      </c>
      <c r="K83">
        <v>0.20729151969080967</v>
      </c>
      <c r="AB83">
        <v>0.17120872744789861</v>
      </c>
      <c r="AC83">
        <v>1</v>
      </c>
      <c r="AD83">
        <v>0</v>
      </c>
      <c r="AE83">
        <v>79</v>
      </c>
      <c r="AF83">
        <v>5</v>
      </c>
      <c r="AG83">
        <v>0.47333333333333338</v>
      </c>
      <c r="AH83">
        <v>0.96666666666666667</v>
      </c>
      <c r="AI83">
        <v>6.4444444444444861E-3</v>
      </c>
    </row>
    <row r="84" spans="1:35">
      <c r="A84">
        <v>3.9739999999999998E-2</v>
      </c>
      <c r="B84">
        <v>0</v>
      </c>
      <c r="C84">
        <v>1</v>
      </c>
      <c r="D84">
        <v>1</v>
      </c>
      <c r="E84">
        <v>0</v>
      </c>
      <c r="F84">
        <v>0.17503117203828636</v>
      </c>
      <c r="G84">
        <v>0.17503117203828636</v>
      </c>
      <c r="H84">
        <v>0.82496882796171367</v>
      </c>
      <c r="I84">
        <v>-0.1924096776501322</v>
      </c>
      <c r="J84">
        <v>100</v>
      </c>
      <c r="K84">
        <v>0.21216701298974347</v>
      </c>
      <c r="AB84">
        <v>0.17169964031876703</v>
      </c>
      <c r="AC84">
        <v>1</v>
      </c>
      <c r="AD84">
        <v>0</v>
      </c>
      <c r="AE84">
        <v>80</v>
      </c>
      <c r="AF84">
        <v>5</v>
      </c>
      <c r="AG84">
        <v>0.46666666666666667</v>
      </c>
      <c r="AH84">
        <v>0.96666666666666667</v>
      </c>
      <c r="AI84">
        <v>6.4444444444444861E-3</v>
      </c>
    </row>
    <row r="85" spans="1:35">
      <c r="A85">
        <v>3.9870000000000003E-2</v>
      </c>
      <c r="B85">
        <v>0</v>
      </c>
      <c r="C85">
        <v>1</v>
      </c>
      <c r="D85">
        <v>1</v>
      </c>
      <c r="E85">
        <v>0</v>
      </c>
      <c r="F85">
        <v>0.17562167193536585</v>
      </c>
      <c r="G85">
        <v>0.17562167193536585</v>
      </c>
      <c r="H85">
        <v>0.82437832806463418</v>
      </c>
      <c r="I85">
        <v>-0.19312571844257756</v>
      </c>
      <c r="J85">
        <v>100</v>
      </c>
      <c r="K85">
        <v>0.21303528484023476</v>
      </c>
      <c r="AB85">
        <v>0.17503117203828636</v>
      </c>
      <c r="AC85">
        <v>1</v>
      </c>
      <c r="AD85">
        <v>0</v>
      </c>
      <c r="AE85">
        <v>81</v>
      </c>
      <c r="AF85">
        <v>5</v>
      </c>
      <c r="AG85">
        <v>0.45999999999999996</v>
      </c>
      <c r="AH85">
        <v>0.96666666666666667</v>
      </c>
      <c r="AI85">
        <v>6.4444444444443786E-3</v>
      </c>
    </row>
    <row r="86" spans="1:35">
      <c r="A86">
        <v>4.0719999999999999E-2</v>
      </c>
      <c r="B86">
        <v>0</v>
      </c>
      <c r="C86">
        <v>1</v>
      </c>
      <c r="D86">
        <v>1</v>
      </c>
      <c r="E86">
        <v>0</v>
      </c>
      <c r="F86">
        <v>0.17952129992698071</v>
      </c>
      <c r="G86">
        <v>0.17952129992698071</v>
      </c>
      <c r="H86">
        <v>0.82047870007301926</v>
      </c>
      <c r="I86">
        <v>-0.19786732848057806</v>
      </c>
      <c r="J86">
        <v>100</v>
      </c>
      <c r="K86">
        <v>0.21880068295618646</v>
      </c>
      <c r="AB86">
        <v>0.17562167193536585</v>
      </c>
      <c r="AC86">
        <v>1</v>
      </c>
      <c r="AD86">
        <v>0</v>
      </c>
      <c r="AE86">
        <v>82</v>
      </c>
      <c r="AF86">
        <v>5</v>
      </c>
      <c r="AG86">
        <v>0.45333333333333337</v>
      </c>
      <c r="AH86">
        <v>0.96666666666666667</v>
      </c>
      <c r="AI86">
        <v>6.4444444444444861E-3</v>
      </c>
    </row>
    <row r="87" spans="1:35">
      <c r="A87">
        <v>4.1320000000000003E-2</v>
      </c>
      <c r="B87">
        <v>0</v>
      </c>
      <c r="C87">
        <v>1</v>
      </c>
      <c r="D87">
        <v>1</v>
      </c>
      <c r="E87">
        <v>0</v>
      </c>
      <c r="F87">
        <v>0.18231448966018901</v>
      </c>
      <c r="G87">
        <v>0.18231448966018901</v>
      </c>
      <c r="H87">
        <v>0.81768551033981096</v>
      </c>
      <c r="I87">
        <v>-0.20127747799100515</v>
      </c>
      <c r="J87">
        <v>100</v>
      </c>
      <c r="K87">
        <v>0.22296407036052696</v>
      </c>
      <c r="AB87">
        <v>0.17952129992698071</v>
      </c>
      <c r="AC87">
        <v>1</v>
      </c>
      <c r="AD87">
        <v>0</v>
      </c>
      <c r="AE87">
        <v>83</v>
      </c>
      <c r="AF87">
        <v>5</v>
      </c>
      <c r="AG87">
        <v>0.44666666666666666</v>
      </c>
      <c r="AH87">
        <v>0.96666666666666667</v>
      </c>
      <c r="AI87">
        <v>6.4444444444444861E-3</v>
      </c>
    </row>
    <row r="88" spans="1:35">
      <c r="A88">
        <v>4.1509999999999998E-2</v>
      </c>
      <c r="B88">
        <v>0</v>
      </c>
      <c r="C88">
        <v>1</v>
      </c>
      <c r="D88">
        <v>1</v>
      </c>
      <c r="E88">
        <v>0</v>
      </c>
      <c r="F88">
        <v>0.18320601046129342</v>
      </c>
      <c r="G88">
        <v>0.18320601046129342</v>
      </c>
      <c r="H88">
        <v>0.81679398953870663</v>
      </c>
      <c r="I88">
        <v>-0.20236837070588254</v>
      </c>
      <c r="J88">
        <v>100</v>
      </c>
      <c r="K88">
        <v>0.22429892091243353</v>
      </c>
      <c r="AB88">
        <v>0.18231448966018901</v>
      </c>
      <c r="AC88">
        <v>1</v>
      </c>
      <c r="AD88">
        <v>0</v>
      </c>
      <c r="AE88">
        <v>84</v>
      </c>
      <c r="AF88">
        <v>5</v>
      </c>
      <c r="AG88">
        <v>0.43999999999999995</v>
      </c>
      <c r="AH88">
        <v>0.96666666666666667</v>
      </c>
      <c r="AI88">
        <v>6.4444444444443786E-3</v>
      </c>
    </row>
    <row r="89" spans="1:35">
      <c r="A89">
        <v>4.1869999999999997E-2</v>
      </c>
      <c r="B89">
        <v>0</v>
      </c>
      <c r="C89">
        <v>1</v>
      </c>
      <c r="D89">
        <v>1</v>
      </c>
      <c r="E89">
        <v>0</v>
      </c>
      <c r="F89">
        <v>0.18490447416698105</v>
      </c>
      <c r="G89">
        <v>0.18490447416698105</v>
      </c>
      <c r="H89">
        <v>0.81509552583301892</v>
      </c>
      <c r="I89">
        <v>-0.20444996299871795</v>
      </c>
      <c r="J89">
        <v>100</v>
      </c>
      <c r="K89">
        <v>0.22685006641155422</v>
      </c>
      <c r="AB89">
        <v>0.18320601046129342</v>
      </c>
      <c r="AC89">
        <v>1</v>
      </c>
      <c r="AD89">
        <v>0</v>
      </c>
      <c r="AE89">
        <v>85</v>
      </c>
      <c r="AF89">
        <v>5</v>
      </c>
      <c r="AG89">
        <v>0.43333333333333335</v>
      </c>
      <c r="AH89">
        <v>0.96666666666666667</v>
      </c>
      <c r="AI89">
        <v>6.4444444444444861E-3</v>
      </c>
    </row>
    <row r="90" spans="1:35">
      <c r="A90">
        <v>4.1959999999999997E-2</v>
      </c>
      <c r="B90">
        <v>0</v>
      </c>
      <c r="C90">
        <v>1</v>
      </c>
      <c r="D90">
        <v>1</v>
      </c>
      <c r="E90">
        <v>0</v>
      </c>
      <c r="F90">
        <v>0.18533098749103458</v>
      </c>
      <c r="G90">
        <v>0.18533098749103458</v>
      </c>
      <c r="H90">
        <v>0.8146690125089654</v>
      </c>
      <c r="I90">
        <v>-0.20497336785108328</v>
      </c>
      <c r="J90">
        <v>100</v>
      </c>
      <c r="K90">
        <v>0.22749237376816883</v>
      </c>
      <c r="AB90">
        <v>0.18490447416698105</v>
      </c>
      <c r="AC90">
        <v>1</v>
      </c>
      <c r="AD90">
        <v>0</v>
      </c>
      <c r="AE90">
        <v>86</v>
      </c>
      <c r="AF90">
        <v>5</v>
      </c>
      <c r="AG90">
        <v>0.42666666666666664</v>
      </c>
      <c r="AH90">
        <v>0.96666666666666667</v>
      </c>
      <c r="AI90">
        <v>6.4444444444443786E-3</v>
      </c>
    </row>
    <row r="91" spans="1:35">
      <c r="A91">
        <v>4.2090000000000002E-2</v>
      </c>
      <c r="B91">
        <v>1</v>
      </c>
      <c r="C91">
        <v>0</v>
      </c>
      <c r="D91">
        <v>1</v>
      </c>
      <c r="E91">
        <v>1</v>
      </c>
      <c r="F91">
        <v>0.18594840342218194</v>
      </c>
      <c r="G91">
        <v>0.18594840342218194</v>
      </c>
      <c r="H91">
        <v>0.81405159657781812</v>
      </c>
      <c r="I91">
        <v>-1.682286044707709</v>
      </c>
      <c r="J91">
        <v>0</v>
      </c>
      <c r="K91">
        <v>4.3778359028422251</v>
      </c>
      <c r="AB91">
        <v>0.18533098749103458</v>
      </c>
      <c r="AC91">
        <v>1</v>
      </c>
      <c r="AD91">
        <v>0</v>
      </c>
      <c r="AE91">
        <v>87</v>
      </c>
      <c r="AF91">
        <v>5</v>
      </c>
      <c r="AG91">
        <v>0.42000000000000004</v>
      </c>
      <c r="AH91">
        <v>0.96666666666666667</v>
      </c>
      <c r="AI91">
        <v>0</v>
      </c>
    </row>
    <row r="92" spans="1:35">
      <c r="A92">
        <v>4.3279999999999999E-2</v>
      </c>
      <c r="B92">
        <v>0</v>
      </c>
      <c r="C92">
        <v>1</v>
      </c>
      <c r="D92">
        <v>1</v>
      </c>
      <c r="E92">
        <v>0</v>
      </c>
      <c r="F92">
        <v>0.19167394589812142</v>
      </c>
      <c r="G92">
        <v>0.19167394589812142</v>
      </c>
      <c r="H92">
        <v>0.80832605410187863</v>
      </c>
      <c r="I92">
        <v>-0.21278976955399986</v>
      </c>
      <c r="J92">
        <v>100</v>
      </c>
      <c r="K92">
        <v>0.23712454265882599</v>
      </c>
      <c r="AB92">
        <v>0.18594840342218194</v>
      </c>
      <c r="AC92">
        <v>0</v>
      </c>
      <c r="AD92">
        <v>1</v>
      </c>
      <c r="AE92">
        <v>87</v>
      </c>
      <c r="AF92">
        <v>6</v>
      </c>
      <c r="AG92">
        <v>0.42000000000000004</v>
      </c>
      <c r="AH92">
        <v>0.96</v>
      </c>
      <c r="AI92">
        <v>6.4000000000000411E-3</v>
      </c>
    </row>
    <row r="93" spans="1:35">
      <c r="A93">
        <v>4.3339999999999997E-2</v>
      </c>
      <c r="B93">
        <v>0</v>
      </c>
      <c r="C93">
        <v>1</v>
      </c>
      <c r="D93">
        <v>1</v>
      </c>
      <c r="E93">
        <v>0</v>
      </c>
      <c r="F93">
        <v>0.19196615963200173</v>
      </c>
      <c r="G93">
        <v>0.19196615963200173</v>
      </c>
      <c r="H93">
        <v>0.8080338403679983</v>
      </c>
      <c r="I93">
        <v>-0.21315133969449096</v>
      </c>
      <c r="J93">
        <v>100</v>
      </c>
      <c r="K93">
        <v>0.23757193082974798</v>
      </c>
      <c r="AB93">
        <v>0.19167394589812142</v>
      </c>
      <c r="AC93">
        <v>1</v>
      </c>
      <c r="AD93">
        <v>0</v>
      </c>
      <c r="AE93">
        <v>88</v>
      </c>
      <c r="AF93">
        <v>6</v>
      </c>
      <c r="AG93">
        <v>0.41333333333333333</v>
      </c>
      <c r="AH93">
        <v>0.96</v>
      </c>
      <c r="AI93">
        <v>6.4000000000000411E-3</v>
      </c>
    </row>
    <row r="94" spans="1:35">
      <c r="A94">
        <v>4.3360000000000003E-2</v>
      </c>
      <c r="B94">
        <v>0</v>
      </c>
      <c r="C94">
        <v>1</v>
      </c>
      <c r="D94">
        <v>1</v>
      </c>
      <c r="E94">
        <v>0</v>
      </c>
      <c r="F94">
        <v>0.19206363965780304</v>
      </c>
      <c r="G94">
        <v>0.19206363965780304</v>
      </c>
      <c r="H94">
        <v>0.80793636034219696</v>
      </c>
      <c r="I94">
        <v>-0.21327198551565368</v>
      </c>
      <c r="J94">
        <v>100</v>
      </c>
      <c r="K94">
        <v>0.23772124771863906</v>
      </c>
      <c r="AB94">
        <v>0.19196615963200173</v>
      </c>
      <c r="AC94">
        <v>1</v>
      </c>
      <c r="AD94">
        <v>0</v>
      </c>
      <c r="AE94">
        <v>89</v>
      </c>
      <c r="AF94">
        <v>6</v>
      </c>
      <c r="AG94">
        <v>0.40666666666666662</v>
      </c>
      <c r="AH94">
        <v>0.96</v>
      </c>
      <c r="AI94">
        <v>6.3999999999999344E-3</v>
      </c>
    </row>
    <row r="95" spans="1:35">
      <c r="A95">
        <v>4.4790000000000003E-2</v>
      </c>
      <c r="B95">
        <v>0</v>
      </c>
      <c r="C95">
        <v>1</v>
      </c>
      <c r="D95">
        <v>1</v>
      </c>
      <c r="E95">
        <v>0</v>
      </c>
      <c r="F95">
        <v>0.19913139619337228</v>
      </c>
      <c r="G95">
        <v>0.19913139619337228</v>
      </c>
      <c r="H95">
        <v>0.80086860380662772</v>
      </c>
      <c r="I95">
        <v>-0.22205838556131763</v>
      </c>
      <c r="J95">
        <v>100</v>
      </c>
      <c r="K95">
        <v>0.24864427853317769</v>
      </c>
      <c r="AB95">
        <v>0.19206363965780304</v>
      </c>
      <c r="AC95">
        <v>1</v>
      </c>
      <c r="AD95">
        <v>0</v>
      </c>
      <c r="AE95">
        <v>90</v>
      </c>
      <c r="AF95">
        <v>6</v>
      </c>
      <c r="AG95">
        <v>0.4</v>
      </c>
      <c r="AH95">
        <v>0.96</v>
      </c>
      <c r="AI95">
        <v>6.4000000000000411E-3</v>
      </c>
    </row>
    <row r="96" spans="1:35">
      <c r="A96">
        <v>4.5679999999999998E-2</v>
      </c>
      <c r="B96">
        <v>0</v>
      </c>
      <c r="C96">
        <v>1</v>
      </c>
      <c r="D96">
        <v>1</v>
      </c>
      <c r="E96">
        <v>0</v>
      </c>
      <c r="F96">
        <v>0.20362793879593585</v>
      </c>
      <c r="G96">
        <v>0.20362793879593585</v>
      </c>
      <c r="H96">
        <v>0.79637206120406412</v>
      </c>
      <c r="I96">
        <v>-0.22768878876850571</v>
      </c>
      <c r="J96">
        <v>100</v>
      </c>
      <c r="K96">
        <v>0.25569447839250325</v>
      </c>
      <c r="AB96">
        <v>0.19913139619337228</v>
      </c>
      <c r="AC96">
        <v>1</v>
      </c>
      <c r="AD96">
        <v>0</v>
      </c>
      <c r="AE96">
        <v>91</v>
      </c>
      <c r="AF96">
        <v>6</v>
      </c>
      <c r="AG96">
        <v>0.39333333333333331</v>
      </c>
      <c r="AH96">
        <v>0.96</v>
      </c>
      <c r="AI96">
        <v>6.3999999999999344E-3</v>
      </c>
    </row>
    <row r="97" spans="1:35">
      <c r="A97">
        <v>4.5909999999999999E-2</v>
      </c>
      <c r="B97">
        <v>0</v>
      </c>
      <c r="C97">
        <v>1</v>
      </c>
      <c r="D97">
        <v>1</v>
      </c>
      <c r="E97">
        <v>0</v>
      </c>
      <c r="F97">
        <v>0.20480218108089579</v>
      </c>
      <c r="G97">
        <v>0.20480218108089579</v>
      </c>
      <c r="H97">
        <v>0.79519781891910424</v>
      </c>
      <c r="I97">
        <v>-0.22916436645150179</v>
      </c>
      <c r="J97">
        <v>100</v>
      </c>
      <c r="K97">
        <v>0.25754872084442976</v>
      </c>
      <c r="AB97">
        <v>0.20362793879593585</v>
      </c>
      <c r="AC97">
        <v>1</v>
      </c>
      <c r="AD97">
        <v>0</v>
      </c>
      <c r="AE97">
        <v>92</v>
      </c>
      <c r="AF97">
        <v>6</v>
      </c>
      <c r="AG97">
        <v>0.38666666666666671</v>
      </c>
      <c r="AH97">
        <v>0.96</v>
      </c>
      <c r="AI97">
        <v>6.4000000000000411E-3</v>
      </c>
    </row>
    <row r="98" spans="1:35">
      <c r="A98">
        <v>4.6350000000000002E-2</v>
      </c>
      <c r="B98">
        <v>0</v>
      </c>
      <c r="C98">
        <v>1</v>
      </c>
      <c r="D98">
        <v>1</v>
      </c>
      <c r="E98">
        <v>0</v>
      </c>
      <c r="F98">
        <v>0.20706254631806015</v>
      </c>
      <c r="G98">
        <v>0.20706254631806015</v>
      </c>
      <c r="H98">
        <v>0.7929374536819398</v>
      </c>
      <c r="I98">
        <v>-0.23201093349457649</v>
      </c>
      <c r="J98">
        <v>100</v>
      </c>
      <c r="K98">
        <v>0.26113351734942303</v>
      </c>
      <c r="AB98">
        <v>0.20480218108089579</v>
      </c>
      <c r="AC98">
        <v>1</v>
      </c>
      <c r="AD98">
        <v>0</v>
      </c>
      <c r="AE98">
        <v>93</v>
      </c>
      <c r="AF98">
        <v>6</v>
      </c>
      <c r="AG98">
        <v>0.38</v>
      </c>
      <c r="AH98">
        <v>0.96</v>
      </c>
      <c r="AI98">
        <v>6.4000000000000411E-3</v>
      </c>
    </row>
    <row r="99" spans="1:35">
      <c r="A99">
        <v>4.6969999999999998E-2</v>
      </c>
      <c r="B99">
        <v>0</v>
      </c>
      <c r="C99">
        <v>1</v>
      </c>
      <c r="D99">
        <v>1</v>
      </c>
      <c r="E99">
        <v>0</v>
      </c>
      <c r="F99">
        <v>0.21027880378527344</v>
      </c>
      <c r="G99">
        <v>0.21027880378527344</v>
      </c>
      <c r="H99">
        <v>0.78972119621472658</v>
      </c>
      <c r="I99">
        <v>-0.23607531199453247</v>
      </c>
      <c r="J99">
        <v>100</v>
      </c>
      <c r="K99">
        <v>0.26626967187049927</v>
      </c>
      <c r="AB99">
        <v>0.20706254631806015</v>
      </c>
      <c r="AC99">
        <v>1</v>
      </c>
      <c r="AD99">
        <v>0</v>
      </c>
      <c r="AE99">
        <v>94</v>
      </c>
      <c r="AF99">
        <v>6</v>
      </c>
      <c r="AG99">
        <v>0.37333333333333329</v>
      </c>
      <c r="AH99">
        <v>0.96</v>
      </c>
      <c r="AI99">
        <v>6.3999999999999344E-3</v>
      </c>
    </row>
    <row r="100" spans="1:35">
      <c r="A100">
        <v>4.7050000000000002E-2</v>
      </c>
      <c r="B100">
        <v>0</v>
      </c>
      <c r="C100">
        <v>1</v>
      </c>
      <c r="D100">
        <v>1</v>
      </c>
      <c r="E100">
        <v>0</v>
      </c>
      <c r="F100">
        <v>0.21069646366645137</v>
      </c>
      <c r="G100">
        <v>0.21069646366645137</v>
      </c>
      <c r="H100">
        <v>0.78930353633354866</v>
      </c>
      <c r="I100">
        <v>-0.23660432193631359</v>
      </c>
      <c r="J100">
        <v>100</v>
      </c>
      <c r="K100">
        <v>0.26693971833088809</v>
      </c>
      <c r="AB100">
        <v>0.21027880378527344</v>
      </c>
      <c r="AC100">
        <v>1</v>
      </c>
      <c r="AD100">
        <v>0</v>
      </c>
      <c r="AE100">
        <v>95</v>
      </c>
      <c r="AF100">
        <v>6</v>
      </c>
      <c r="AG100">
        <v>0.3666666666666667</v>
      </c>
      <c r="AH100">
        <v>0.96</v>
      </c>
      <c r="AI100">
        <v>6.4000000000000411E-3</v>
      </c>
    </row>
    <row r="101" spans="1:35">
      <c r="A101">
        <v>4.7109999999999999E-2</v>
      </c>
      <c r="B101">
        <v>1</v>
      </c>
      <c r="C101">
        <v>0</v>
      </c>
      <c r="D101">
        <v>1</v>
      </c>
      <c r="E101">
        <v>1</v>
      </c>
      <c r="F101">
        <v>0.2110101074447209</v>
      </c>
      <c r="G101">
        <v>0.2110101074447209</v>
      </c>
      <c r="H101">
        <v>0.78898989255527907</v>
      </c>
      <c r="I101">
        <v>-1.5558492440717469</v>
      </c>
      <c r="J101">
        <v>0</v>
      </c>
      <c r="K101">
        <v>3.7391094773124722</v>
      </c>
      <c r="AB101">
        <v>0.21069646366645137</v>
      </c>
      <c r="AC101">
        <v>1</v>
      </c>
      <c r="AD101">
        <v>0</v>
      </c>
      <c r="AE101">
        <v>96</v>
      </c>
      <c r="AF101">
        <v>6</v>
      </c>
      <c r="AG101">
        <v>0.36</v>
      </c>
      <c r="AH101">
        <v>0.96</v>
      </c>
      <c r="AI101">
        <v>0</v>
      </c>
    </row>
    <row r="102" spans="1:35">
      <c r="A102">
        <v>4.7509999999999997E-2</v>
      </c>
      <c r="B102">
        <v>0</v>
      </c>
      <c r="C102">
        <v>1</v>
      </c>
      <c r="D102">
        <v>1</v>
      </c>
      <c r="E102">
        <v>0</v>
      </c>
      <c r="F102">
        <v>0.21310980307714467</v>
      </c>
      <c r="G102">
        <v>0.21310980307714467</v>
      </c>
      <c r="H102">
        <v>0.78689019692285533</v>
      </c>
      <c r="I102">
        <v>-0.23966656136241907</v>
      </c>
      <c r="J102">
        <v>100</v>
      </c>
      <c r="K102">
        <v>0.27082533739842407</v>
      </c>
      <c r="AB102">
        <v>0.2110101074447209</v>
      </c>
      <c r="AC102">
        <v>0</v>
      </c>
      <c r="AD102">
        <v>1</v>
      </c>
      <c r="AE102">
        <v>96</v>
      </c>
      <c r="AF102">
        <v>7</v>
      </c>
      <c r="AG102">
        <v>0.36</v>
      </c>
      <c r="AH102">
        <v>0.95333333333333337</v>
      </c>
      <c r="AI102">
        <v>6.3555555555554911E-3</v>
      </c>
    </row>
    <row r="103" spans="1:35">
      <c r="A103">
        <v>4.8309999999999999E-2</v>
      </c>
      <c r="B103">
        <v>0</v>
      </c>
      <c r="C103">
        <v>1</v>
      </c>
      <c r="D103">
        <v>1</v>
      </c>
      <c r="E103">
        <v>0</v>
      </c>
      <c r="F103">
        <v>0.21735477307541487</v>
      </c>
      <c r="G103">
        <v>0.21735477307541487</v>
      </c>
      <c r="H103">
        <v>0.78264522692458516</v>
      </c>
      <c r="I103">
        <v>-0.2450757802743275</v>
      </c>
      <c r="J103">
        <v>100</v>
      </c>
      <c r="K103">
        <v>0.27771813536704665</v>
      </c>
      <c r="AB103">
        <v>0.21310980307714467</v>
      </c>
      <c r="AC103">
        <v>1</v>
      </c>
      <c r="AD103">
        <v>0</v>
      </c>
      <c r="AE103">
        <v>97</v>
      </c>
      <c r="AF103">
        <v>7</v>
      </c>
      <c r="AG103">
        <v>0.35333333333333339</v>
      </c>
      <c r="AH103">
        <v>0.95333333333333337</v>
      </c>
      <c r="AI103">
        <v>6.3555555555555969E-3</v>
      </c>
    </row>
    <row r="104" spans="1:35">
      <c r="A104">
        <v>4.8939999999999997E-2</v>
      </c>
      <c r="B104">
        <v>0</v>
      </c>
      <c r="C104">
        <v>1</v>
      </c>
      <c r="D104">
        <v>1</v>
      </c>
      <c r="E104">
        <v>0</v>
      </c>
      <c r="F104">
        <v>0.22074043886570044</v>
      </c>
      <c r="G104">
        <v>0.22074043886570044</v>
      </c>
      <c r="H104">
        <v>0.77925956113429962</v>
      </c>
      <c r="I104">
        <v>-0.24941109074772344</v>
      </c>
      <c r="J104">
        <v>100</v>
      </c>
      <c r="K104">
        <v>0.283269464855058</v>
      </c>
      <c r="AB104">
        <v>0.21735477307541487</v>
      </c>
      <c r="AC104">
        <v>1</v>
      </c>
      <c r="AD104">
        <v>0</v>
      </c>
      <c r="AE104">
        <v>98</v>
      </c>
      <c r="AF104">
        <v>7</v>
      </c>
      <c r="AG104">
        <v>0.34666666666666668</v>
      </c>
      <c r="AH104">
        <v>0.95333333333333337</v>
      </c>
      <c r="AI104">
        <v>6.3555555555555969E-3</v>
      </c>
    </row>
    <row r="105" spans="1:35">
      <c r="A105">
        <v>5.1330000000000001E-2</v>
      </c>
      <c r="B105">
        <v>0</v>
      </c>
      <c r="C105">
        <v>1</v>
      </c>
      <c r="D105">
        <v>1</v>
      </c>
      <c r="E105">
        <v>0</v>
      </c>
      <c r="F105">
        <v>0.23392616379716269</v>
      </c>
      <c r="G105">
        <v>0.23392616379716269</v>
      </c>
      <c r="H105">
        <v>0.76607383620283731</v>
      </c>
      <c r="I105">
        <v>-0.2664767219772381</v>
      </c>
      <c r="J105">
        <v>100</v>
      </c>
      <c r="K105">
        <v>0.30535720284699142</v>
      </c>
      <c r="AB105">
        <v>0.22074043886570044</v>
      </c>
      <c r="AC105">
        <v>1</v>
      </c>
      <c r="AD105">
        <v>0</v>
      </c>
      <c r="AE105">
        <v>99</v>
      </c>
      <c r="AF105">
        <v>7</v>
      </c>
      <c r="AG105">
        <v>0.33999999999999997</v>
      </c>
      <c r="AH105">
        <v>0.95333333333333337</v>
      </c>
      <c r="AI105">
        <v>6.3555555555554911E-3</v>
      </c>
    </row>
    <row r="106" spans="1:35">
      <c r="A106">
        <v>5.1499999999999997E-2</v>
      </c>
      <c r="B106">
        <v>0</v>
      </c>
      <c r="C106">
        <v>1</v>
      </c>
      <c r="D106">
        <v>1</v>
      </c>
      <c r="E106">
        <v>0</v>
      </c>
      <c r="F106">
        <v>0.23488459790293331</v>
      </c>
      <c r="G106">
        <v>0.23488459790293331</v>
      </c>
      <c r="H106">
        <v>0.76511540209706674</v>
      </c>
      <c r="I106">
        <v>-0.2677286041182162</v>
      </c>
      <c r="J106">
        <v>100</v>
      </c>
      <c r="K106">
        <v>0.30699237952751934</v>
      </c>
      <c r="AB106">
        <v>0.23392616379716269</v>
      </c>
      <c r="AC106">
        <v>1</v>
      </c>
      <c r="AD106">
        <v>0</v>
      </c>
      <c r="AE106">
        <v>100</v>
      </c>
      <c r="AF106">
        <v>7</v>
      </c>
      <c r="AG106">
        <v>0.33333333333333337</v>
      </c>
      <c r="AH106">
        <v>0.95333333333333337</v>
      </c>
      <c r="AI106">
        <v>6.3555555555555969E-3</v>
      </c>
    </row>
    <row r="107" spans="1:35">
      <c r="A107">
        <v>5.253E-2</v>
      </c>
      <c r="B107">
        <v>1</v>
      </c>
      <c r="C107">
        <v>0</v>
      </c>
      <c r="D107">
        <v>1</v>
      </c>
      <c r="E107">
        <v>1</v>
      </c>
      <c r="F107">
        <v>0.24074961919280186</v>
      </c>
      <c r="G107">
        <v>0.24074961919280186</v>
      </c>
      <c r="H107">
        <v>0.7592503808071982</v>
      </c>
      <c r="I107">
        <v>-1.4239978100588317</v>
      </c>
      <c r="J107">
        <v>0</v>
      </c>
      <c r="K107">
        <v>3.1536929667961822</v>
      </c>
      <c r="AB107">
        <v>0.23488459790293331</v>
      </c>
      <c r="AC107">
        <v>1</v>
      </c>
      <c r="AD107">
        <v>0</v>
      </c>
      <c r="AE107">
        <v>101</v>
      </c>
      <c r="AF107">
        <v>7</v>
      </c>
      <c r="AG107">
        <v>0.32666666666666666</v>
      </c>
      <c r="AH107">
        <v>0.95333333333333337</v>
      </c>
      <c r="AI107">
        <v>0</v>
      </c>
    </row>
    <row r="108" spans="1:35">
      <c r="A108">
        <v>5.2850000000000001E-2</v>
      </c>
      <c r="B108">
        <v>1</v>
      </c>
      <c r="C108">
        <v>0</v>
      </c>
      <c r="D108">
        <v>1</v>
      </c>
      <c r="E108">
        <v>1</v>
      </c>
      <c r="F108">
        <v>0.24259199262918371</v>
      </c>
      <c r="G108">
        <v>0.24259199262918371</v>
      </c>
      <c r="H108">
        <v>0.75740800737081626</v>
      </c>
      <c r="I108">
        <v>-1.4163742894918359</v>
      </c>
      <c r="J108">
        <v>0</v>
      </c>
      <c r="K108">
        <v>3.1221475991936773</v>
      </c>
      <c r="AB108">
        <v>0.24074961919280186</v>
      </c>
      <c r="AC108">
        <v>0</v>
      </c>
      <c r="AD108">
        <v>1</v>
      </c>
      <c r="AE108">
        <v>101</v>
      </c>
      <c r="AF108">
        <v>8</v>
      </c>
      <c r="AG108">
        <v>0.32666666666666666</v>
      </c>
      <c r="AH108">
        <v>0.94666666666666666</v>
      </c>
      <c r="AI108">
        <v>0</v>
      </c>
    </row>
    <row r="109" spans="1:35">
      <c r="A109">
        <v>5.3699999999999998E-2</v>
      </c>
      <c r="B109">
        <v>0</v>
      </c>
      <c r="C109">
        <v>1</v>
      </c>
      <c r="D109">
        <v>1</v>
      </c>
      <c r="E109">
        <v>0</v>
      </c>
      <c r="F109">
        <v>0.24753216568117259</v>
      </c>
      <c r="G109">
        <v>0.24753216568117259</v>
      </c>
      <c r="H109">
        <v>0.75246783431882736</v>
      </c>
      <c r="I109">
        <v>-0.28439702836396302</v>
      </c>
      <c r="J109">
        <v>100</v>
      </c>
      <c r="K109">
        <v>0.32896046102123616</v>
      </c>
      <c r="AB109">
        <v>0.24259199262918371</v>
      </c>
      <c r="AC109">
        <v>0</v>
      </c>
      <c r="AD109">
        <v>1</v>
      </c>
      <c r="AE109">
        <v>101</v>
      </c>
      <c r="AF109">
        <v>9</v>
      </c>
      <c r="AG109">
        <v>0.32666666666666666</v>
      </c>
      <c r="AH109">
        <v>0.94</v>
      </c>
      <c r="AI109">
        <v>6.2666666666667068E-3</v>
      </c>
    </row>
    <row r="110" spans="1:35">
      <c r="A110">
        <v>5.3749999999999999E-2</v>
      </c>
      <c r="B110">
        <v>1</v>
      </c>
      <c r="C110">
        <v>0</v>
      </c>
      <c r="D110">
        <v>1</v>
      </c>
      <c r="E110">
        <v>1</v>
      </c>
      <c r="F110">
        <v>0.24782485651758737</v>
      </c>
      <c r="G110">
        <v>0.24782485651758737</v>
      </c>
      <c r="H110">
        <v>0.75217514348241266</v>
      </c>
      <c r="I110">
        <v>-1.395033006030004</v>
      </c>
      <c r="J110">
        <v>0</v>
      </c>
      <c r="K110">
        <v>3.0351077533218831</v>
      </c>
      <c r="AB110">
        <v>0.24753216568117259</v>
      </c>
      <c r="AC110">
        <v>1</v>
      </c>
      <c r="AD110">
        <v>0</v>
      </c>
      <c r="AE110">
        <v>102</v>
      </c>
      <c r="AF110">
        <v>9</v>
      </c>
      <c r="AG110">
        <v>0.31999999999999995</v>
      </c>
      <c r="AH110">
        <v>0.94</v>
      </c>
      <c r="AI110">
        <v>0</v>
      </c>
    </row>
    <row r="111" spans="1:35">
      <c r="A111">
        <v>5.4379999999999998E-2</v>
      </c>
      <c r="B111">
        <v>0</v>
      </c>
      <c r="C111">
        <v>1</v>
      </c>
      <c r="D111">
        <v>1</v>
      </c>
      <c r="E111">
        <v>0</v>
      </c>
      <c r="F111">
        <v>0.25153260710580988</v>
      </c>
      <c r="G111">
        <v>0.25153260710580988</v>
      </c>
      <c r="H111">
        <v>0.74846739289419006</v>
      </c>
      <c r="I111">
        <v>-0.28972763933897583</v>
      </c>
      <c r="J111">
        <v>100</v>
      </c>
      <c r="K111">
        <v>0.33606354731523858</v>
      </c>
      <c r="AB111">
        <v>0.24782485651758737</v>
      </c>
      <c r="AC111">
        <v>0</v>
      </c>
      <c r="AD111">
        <v>1</v>
      </c>
      <c r="AE111">
        <v>102</v>
      </c>
      <c r="AF111">
        <v>10</v>
      </c>
      <c r="AG111">
        <v>0.31999999999999995</v>
      </c>
      <c r="AH111">
        <v>0.93333333333333335</v>
      </c>
      <c r="AI111">
        <v>6.2222222222221586E-3</v>
      </c>
    </row>
    <row r="112" spans="1:35">
      <c r="A112">
        <v>5.6989999999999999E-2</v>
      </c>
      <c r="B112">
        <v>1</v>
      </c>
      <c r="C112">
        <v>0</v>
      </c>
      <c r="D112">
        <v>1</v>
      </c>
      <c r="E112">
        <v>1</v>
      </c>
      <c r="F112">
        <v>0.26728135639265138</v>
      </c>
      <c r="G112">
        <v>0.26728135639265138</v>
      </c>
      <c r="H112">
        <v>0.73271864360734862</v>
      </c>
      <c r="I112">
        <v>-1.319453406146111</v>
      </c>
      <c r="J112">
        <v>0</v>
      </c>
      <c r="K112">
        <v>2.7413758052430097</v>
      </c>
      <c r="AB112">
        <v>0.25153260710580988</v>
      </c>
      <c r="AC112">
        <v>1</v>
      </c>
      <c r="AD112">
        <v>0</v>
      </c>
      <c r="AE112">
        <v>103</v>
      </c>
      <c r="AF112">
        <v>10</v>
      </c>
      <c r="AG112">
        <v>0.31333333333333335</v>
      </c>
      <c r="AH112">
        <v>0.93333333333333335</v>
      </c>
      <c r="AI112">
        <v>0</v>
      </c>
    </row>
    <row r="113" spans="1:35">
      <c r="A113">
        <v>5.7239999999999999E-2</v>
      </c>
      <c r="B113">
        <v>0</v>
      </c>
      <c r="C113">
        <v>1</v>
      </c>
      <c r="D113">
        <v>1</v>
      </c>
      <c r="E113">
        <v>0</v>
      </c>
      <c r="F113">
        <v>0.26882229578519201</v>
      </c>
      <c r="G113">
        <v>0.26882229578519201</v>
      </c>
      <c r="H113">
        <v>0.73117770421480799</v>
      </c>
      <c r="I113">
        <v>-0.3130987513546708</v>
      </c>
      <c r="J113">
        <v>100</v>
      </c>
      <c r="K113">
        <v>0.36765658229947401</v>
      </c>
      <c r="AB113">
        <v>0.26728135639265138</v>
      </c>
      <c r="AC113">
        <v>0</v>
      </c>
      <c r="AD113">
        <v>1</v>
      </c>
      <c r="AE113">
        <v>103</v>
      </c>
      <c r="AF113">
        <v>11</v>
      </c>
      <c r="AG113">
        <v>0.31333333333333335</v>
      </c>
      <c r="AH113">
        <v>0.92666666666666664</v>
      </c>
      <c r="AI113">
        <v>6.1777777777778176E-3</v>
      </c>
    </row>
    <row r="114" spans="1:35">
      <c r="A114">
        <v>5.774E-2</v>
      </c>
      <c r="B114">
        <v>0</v>
      </c>
      <c r="C114">
        <v>1</v>
      </c>
      <c r="D114">
        <v>1</v>
      </c>
      <c r="E114">
        <v>0</v>
      </c>
      <c r="F114">
        <v>0.27192097459079156</v>
      </c>
      <c r="G114">
        <v>0.27192097459079156</v>
      </c>
      <c r="H114">
        <v>0.72807902540920844</v>
      </c>
      <c r="I114">
        <v>-0.31734568529045115</v>
      </c>
      <c r="J114">
        <v>100</v>
      </c>
      <c r="K114">
        <v>0.3734772807635291</v>
      </c>
      <c r="AB114">
        <v>0.26882229578519201</v>
      </c>
      <c r="AC114">
        <v>1</v>
      </c>
      <c r="AD114">
        <v>0</v>
      </c>
      <c r="AE114">
        <v>104</v>
      </c>
      <c r="AF114">
        <v>11</v>
      </c>
      <c r="AG114">
        <v>0.30666666666666664</v>
      </c>
      <c r="AH114">
        <v>0.92666666666666664</v>
      </c>
      <c r="AI114">
        <v>6.1777777777777144E-3</v>
      </c>
    </row>
    <row r="115" spans="1:35">
      <c r="A115">
        <v>5.858E-2</v>
      </c>
      <c r="B115">
        <v>1</v>
      </c>
      <c r="C115">
        <v>0</v>
      </c>
      <c r="D115">
        <v>1</v>
      </c>
      <c r="E115">
        <v>1</v>
      </c>
      <c r="F115">
        <v>0.27717684159605055</v>
      </c>
      <c r="G115">
        <v>0.27717684159605055</v>
      </c>
      <c r="H115">
        <v>0.72282315840394951</v>
      </c>
      <c r="I115">
        <v>-1.283099559182177</v>
      </c>
      <c r="J115">
        <v>0</v>
      </c>
      <c r="K115">
        <v>2.6078050180590875</v>
      </c>
      <c r="AB115">
        <v>0.27192097459079156</v>
      </c>
      <c r="AC115">
        <v>1</v>
      </c>
      <c r="AD115">
        <v>0</v>
      </c>
      <c r="AE115">
        <v>105</v>
      </c>
      <c r="AF115">
        <v>11</v>
      </c>
      <c r="AG115">
        <v>0.30000000000000004</v>
      </c>
      <c r="AH115">
        <v>0.92666666666666664</v>
      </c>
      <c r="AI115">
        <v>0</v>
      </c>
    </row>
    <row r="116" spans="1:35">
      <c r="A116">
        <v>5.892E-2</v>
      </c>
      <c r="B116">
        <v>0</v>
      </c>
      <c r="C116">
        <v>1</v>
      </c>
      <c r="D116">
        <v>1</v>
      </c>
      <c r="E116">
        <v>0</v>
      </c>
      <c r="F116">
        <v>0.27932193407228911</v>
      </c>
      <c r="G116">
        <v>0.27932193407228911</v>
      </c>
      <c r="H116">
        <v>0.72067806592771089</v>
      </c>
      <c r="I116">
        <v>-0.32756275191516759</v>
      </c>
      <c r="J116">
        <v>100</v>
      </c>
      <c r="K116">
        <v>0.3875821220016249</v>
      </c>
      <c r="AB116">
        <v>0.27717684159605055</v>
      </c>
      <c r="AC116">
        <v>0</v>
      </c>
      <c r="AD116">
        <v>1</v>
      </c>
      <c r="AE116">
        <v>105</v>
      </c>
      <c r="AF116">
        <v>12</v>
      </c>
      <c r="AG116">
        <v>0.30000000000000004</v>
      </c>
      <c r="AH116">
        <v>0.92</v>
      </c>
      <c r="AI116">
        <v>6.1333333333333734E-3</v>
      </c>
    </row>
    <row r="117" spans="1:35">
      <c r="A117">
        <v>5.9290000000000002E-2</v>
      </c>
      <c r="B117">
        <v>0</v>
      </c>
      <c r="C117">
        <v>1</v>
      </c>
      <c r="D117">
        <v>1</v>
      </c>
      <c r="E117">
        <v>0</v>
      </c>
      <c r="F117">
        <v>0.28166781509612543</v>
      </c>
      <c r="G117">
        <v>0.28166781509612543</v>
      </c>
      <c r="H117">
        <v>0.71833218490387463</v>
      </c>
      <c r="I117">
        <v>-0.33082316385538241</v>
      </c>
      <c r="J117">
        <v>100</v>
      </c>
      <c r="K117">
        <v>0.39211359453957567</v>
      </c>
      <c r="AB117">
        <v>0.27932193407228911</v>
      </c>
      <c r="AC117">
        <v>1</v>
      </c>
      <c r="AD117">
        <v>0</v>
      </c>
      <c r="AE117">
        <v>106</v>
      </c>
      <c r="AF117">
        <v>12</v>
      </c>
      <c r="AG117">
        <v>0.29333333333333333</v>
      </c>
      <c r="AH117">
        <v>0.92</v>
      </c>
      <c r="AI117">
        <v>6.1333333333333734E-3</v>
      </c>
    </row>
    <row r="118" spans="1:35">
      <c r="A118">
        <v>5.9400000000000001E-2</v>
      </c>
      <c r="B118">
        <v>0</v>
      </c>
      <c r="C118">
        <v>1</v>
      </c>
      <c r="D118">
        <v>1</v>
      </c>
      <c r="E118">
        <v>0</v>
      </c>
      <c r="F118">
        <v>0.28236754424582694</v>
      </c>
      <c r="G118">
        <v>0.28236754424582694</v>
      </c>
      <c r="H118">
        <v>0.71763245575417312</v>
      </c>
      <c r="I118">
        <v>-0.33179774106330651</v>
      </c>
      <c r="J118">
        <v>100</v>
      </c>
      <c r="K118">
        <v>0.39347097804973397</v>
      </c>
      <c r="AB118">
        <v>0.28166781509612543</v>
      </c>
      <c r="AC118">
        <v>1</v>
      </c>
      <c r="AD118">
        <v>0</v>
      </c>
      <c r="AE118">
        <v>107</v>
      </c>
      <c r="AF118">
        <v>12</v>
      </c>
      <c r="AG118">
        <v>0.28666666666666663</v>
      </c>
      <c r="AH118">
        <v>0.92</v>
      </c>
      <c r="AI118">
        <v>6.1333333333332711E-3</v>
      </c>
    </row>
    <row r="119" spans="1:35">
      <c r="A119">
        <v>5.9880000000000003E-2</v>
      </c>
      <c r="B119">
        <v>0</v>
      </c>
      <c r="C119">
        <v>1</v>
      </c>
      <c r="D119">
        <v>1</v>
      </c>
      <c r="E119">
        <v>0</v>
      </c>
      <c r="F119">
        <v>0.28543321003192074</v>
      </c>
      <c r="G119">
        <v>0.28543321003192074</v>
      </c>
      <c r="H119">
        <v>0.71456678996807921</v>
      </c>
      <c r="I119">
        <v>-0.33607880806906543</v>
      </c>
      <c r="J119">
        <v>100</v>
      </c>
      <c r="K119">
        <v>0.39944930836300341</v>
      </c>
      <c r="AB119">
        <v>0.28236754424582694</v>
      </c>
      <c r="AC119">
        <v>1</v>
      </c>
      <c r="AD119">
        <v>0</v>
      </c>
      <c r="AE119">
        <v>108</v>
      </c>
      <c r="AF119">
        <v>12</v>
      </c>
      <c r="AG119">
        <v>0.28000000000000003</v>
      </c>
      <c r="AH119">
        <v>0.92</v>
      </c>
      <c r="AI119">
        <v>6.1333333333333734E-3</v>
      </c>
    </row>
    <row r="120" spans="1:35">
      <c r="A120">
        <v>6.0150000000000002E-2</v>
      </c>
      <c r="B120">
        <v>0</v>
      </c>
      <c r="C120">
        <v>1</v>
      </c>
      <c r="D120">
        <v>1</v>
      </c>
      <c r="E120">
        <v>0</v>
      </c>
      <c r="F120">
        <v>0.287166403290461</v>
      </c>
      <c r="G120">
        <v>0.287166403290461</v>
      </c>
      <c r="H120">
        <v>0.71283359670953894</v>
      </c>
      <c r="I120">
        <v>-0.33850727050539198</v>
      </c>
      <c r="J120">
        <v>100</v>
      </c>
      <c r="K120">
        <v>0.40285194835937821</v>
      </c>
      <c r="AB120">
        <v>0.28543321003192074</v>
      </c>
      <c r="AC120">
        <v>1</v>
      </c>
      <c r="AD120">
        <v>0</v>
      </c>
      <c r="AE120">
        <v>109</v>
      </c>
      <c r="AF120">
        <v>12</v>
      </c>
      <c r="AG120">
        <v>0.27333333333333332</v>
      </c>
      <c r="AH120">
        <v>0.92</v>
      </c>
      <c r="AI120">
        <v>6.1333333333332711E-3</v>
      </c>
    </row>
    <row r="121" spans="1:35">
      <c r="A121">
        <v>6.1539999999999997E-2</v>
      </c>
      <c r="B121">
        <v>0</v>
      </c>
      <c r="C121">
        <v>1</v>
      </c>
      <c r="D121">
        <v>1</v>
      </c>
      <c r="E121">
        <v>0</v>
      </c>
      <c r="F121">
        <v>0.29618771121006371</v>
      </c>
      <c r="G121">
        <v>0.29618771121006371</v>
      </c>
      <c r="H121">
        <v>0.70381228878993629</v>
      </c>
      <c r="I121">
        <v>-0.35124359361915847</v>
      </c>
      <c r="J121">
        <v>100</v>
      </c>
      <c r="K121">
        <v>0.42083338970863798</v>
      </c>
      <c r="AB121">
        <v>0.287166403290461</v>
      </c>
      <c r="AC121">
        <v>1</v>
      </c>
      <c r="AD121">
        <v>0</v>
      </c>
      <c r="AE121">
        <v>110</v>
      </c>
      <c r="AF121">
        <v>12</v>
      </c>
      <c r="AG121">
        <v>0.26666666666666672</v>
      </c>
      <c r="AH121">
        <v>0.92</v>
      </c>
      <c r="AI121">
        <v>6.1333333333333734E-3</v>
      </c>
    </row>
    <row r="122" spans="1:35">
      <c r="A122">
        <v>6.1550000000000001E-2</v>
      </c>
      <c r="B122">
        <v>0</v>
      </c>
      <c r="C122">
        <v>1</v>
      </c>
      <c r="D122">
        <v>1</v>
      </c>
      <c r="E122">
        <v>0</v>
      </c>
      <c r="F122">
        <v>0.29625320483849799</v>
      </c>
      <c r="G122">
        <v>0.29625320483849799</v>
      </c>
      <c r="H122">
        <v>0.70374679516150196</v>
      </c>
      <c r="I122">
        <v>-0.35133665348318593</v>
      </c>
      <c r="J122">
        <v>100</v>
      </c>
      <c r="K122">
        <v>0.42096561842318758</v>
      </c>
      <c r="AB122">
        <v>0.29618771121006371</v>
      </c>
      <c r="AC122">
        <v>1</v>
      </c>
      <c r="AD122">
        <v>0</v>
      </c>
      <c r="AE122">
        <v>111</v>
      </c>
      <c r="AF122">
        <v>12</v>
      </c>
      <c r="AG122">
        <v>0.26</v>
      </c>
      <c r="AH122">
        <v>0.92</v>
      </c>
      <c r="AI122">
        <v>6.1333333333333734E-3</v>
      </c>
    </row>
    <row r="123" spans="1:35">
      <c r="A123">
        <v>6.1809999999999997E-2</v>
      </c>
      <c r="B123">
        <v>0</v>
      </c>
      <c r="C123">
        <v>1</v>
      </c>
      <c r="D123">
        <v>1</v>
      </c>
      <c r="E123">
        <v>0</v>
      </c>
      <c r="F123">
        <v>0.29795897748997224</v>
      </c>
      <c r="G123">
        <v>0.29795897748997224</v>
      </c>
      <c r="H123">
        <v>0.70204102251002776</v>
      </c>
      <c r="I123">
        <v>-0.35376344003970778</v>
      </c>
      <c r="J123">
        <v>100</v>
      </c>
      <c r="K123">
        <v>0.42441818631149331</v>
      </c>
      <c r="AB123">
        <v>0.29625320483849799</v>
      </c>
      <c r="AC123">
        <v>1</v>
      </c>
      <c r="AD123">
        <v>0</v>
      </c>
      <c r="AE123">
        <v>112</v>
      </c>
      <c r="AF123">
        <v>12</v>
      </c>
      <c r="AG123">
        <v>0.2533333333333333</v>
      </c>
      <c r="AH123">
        <v>0.92</v>
      </c>
      <c r="AI123">
        <v>6.1333333333332711E-3</v>
      </c>
    </row>
    <row r="124" spans="1:35">
      <c r="A124">
        <v>6.3869999999999996E-2</v>
      </c>
      <c r="B124">
        <v>0</v>
      </c>
      <c r="C124">
        <v>1</v>
      </c>
      <c r="D124">
        <v>1</v>
      </c>
      <c r="E124">
        <v>0</v>
      </c>
      <c r="F124">
        <v>0.31167082639131322</v>
      </c>
      <c r="G124">
        <v>0.31167082639131322</v>
      </c>
      <c r="H124">
        <v>0.68832917360868673</v>
      </c>
      <c r="I124">
        <v>-0.37348810545687966</v>
      </c>
      <c r="J124">
        <v>100</v>
      </c>
      <c r="K124">
        <v>0.45279328312836742</v>
      </c>
      <c r="AB124">
        <v>0.29795897748997224</v>
      </c>
      <c r="AC124">
        <v>1</v>
      </c>
      <c r="AD124">
        <v>0</v>
      </c>
      <c r="AE124">
        <v>113</v>
      </c>
      <c r="AF124">
        <v>12</v>
      </c>
      <c r="AG124">
        <v>0.2466666666666667</v>
      </c>
      <c r="AH124">
        <v>0.92</v>
      </c>
      <c r="AI124">
        <v>6.1333333333333734E-3</v>
      </c>
    </row>
    <row r="125" spans="1:35">
      <c r="A125">
        <v>6.4759999999999998E-2</v>
      </c>
      <c r="B125">
        <v>0</v>
      </c>
      <c r="C125">
        <v>1</v>
      </c>
      <c r="D125">
        <v>1</v>
      </c>
      <c r="E125">
        <v>0</v>
      </c>
      <c r="F125">
        <v>0.3177005049511829</v>
      </c>
      <c r="G125">
        <v>0.3177005049511829</v>
      </c>
      <c r="H125">
        <v>0.68229949504881704</v>
      </c>
      <c r="I125">
        <v>-0.38228657523311704</v>
      </c>
      <c r="J125">
        <v>100</v>
      </c>
      <c r="K125">
        <v>0.46563203879910853</v>
      </c>
      <c r="AB125">
        <v>0.31167082639131322</v>
      </c>
      <c r="AC125">
        <v>1</v>
      </c>
      <c r="AD125">
        <v>0</v>
      </c>
      <c r="AE125">
        <v>114</v>
      </c>
      <c r="AF125">
        <v>12</v>
      </c>
      <c r="AG125">
        <v>0.24</v>
      </c>
      <c r="AH125">
        <v>0.92</v>
      </c>
      <c r="AI125">
        <v>6.1333333333333734E-3</v>
      </c>
    </row>
    <row r="126" spans="1:35">
      <c r="A126">
        <v>6.5049999999999997E-2</v>
      </c>
      <c r="B126">
        <v>0</v>
      </c>
      <c r="C126">
        <v>1</v>
      </c>
      <c r="D126">
        <v>1</v>
      </c>
      <c r="E126">
        <v>0</v>
      </c>
      <c r="F126">
        <v>0.31967864578417932</v>
      </c>
      <c r="G126">
        <v>0.31967864578417932</v>
      </c>
      <c r="H126">
        <v>0.68032135421582063</v>
      </c>
      <c r="I126">
        <v>-0.3851900127134687</v>
      </c>
      <c r="J126">
        <v>100</v>
      </c>
      <c r="K126">
        <v>0.46989359337788272</v>
      </c>
      <c r="AB126">
        <v>0.3177005049511829</v>
      </c>
      <c r="AC126">
        <v>1</v>
      </c>
      <c r="AD126">
        <v>0</v>
      </c>
      <c r="AE126">
        <v>115</v>
      </c>
      <c r="AF126">
        <v>12</v>
      </c>
      <c r="AG126">
        <v>0.23333333333333328</v>
      </c>
      <c r="AH126">
        <v>0.92</v>
      </c>
      <c r="AI126">
        <v>6.1333333333332711E-3</v>
      </c>
    </row>
    <row r="127" spans="1:35">
      <c r="A127">
        <v>6.5740000000000007E-2</v>
      </c>
      <c r="B127">
        <v>0</v>
      </c>
      <c r="C127">
        <v>1</v>
      </c>
      <c r="D127">
        <v>1</v>
      </c>
      <c r="E127">
        <v>0</v>
      </c>
      <c r="F127">
        <v>0.32441133527282456</v>
      </c>
      <c r="G127">
        <v>0.32441133527282456</v>
      </c>
      <c r="H127">
        <v>0.67558866472717538</v>
      </c>
      <c r="I127">
        <v>-0.3921708722721714</v>
      </c>
      <c r="J127">
        <v>100</v>
      </c>
      <c r="K127">
        <v>0.48019061332805579</v>
      </c>
      <c r="AB127">
        <v>0.31967864578417932</v>
      </c>
      <c r="AC127">
        <v>1</v>
      </c>
      <c r="AD127">
        <v>0</v>
      </c>
      <c r="AE127">
        <v>116</v>
      </c>
      <c r="AF127">
        <v>12</v>
      </c>
      <c r="AG127">
        <v>0.22666666666666668</v>
      </c>
      <c r="AH127">
        <v>0.92</v>
      </c>
      <c r="AI127">
        <v>6.1333333333333734E-3</v>
      </c>
    </row>
    <row r="128" spans="1:35">
      <c r="A128">
        <v>6.5920000000000006E-2</v>
      </c>
      <c r="B128">
        <v>0</v>
      </c>
      <c r="C128">
        <v>1</v>
      </c>
      <c r="D128">
        <v>1</v>
      </c>
      <c r="E128">
        <v>0</v>
      </c>
      <c r="F128">
        <v>0.32565192597772535</v>
      </c>
      <c r="G128">
        <v>0.32565192597772535</v>
      </c>
      <c r="H128">
        <v>0.6743480740222747</v>
      </c>
      <c r="I128">
        <v>-0.39400887107395371</v>
      </c>
      <c r="J128">
        <v>100</v>
      </c>
      <c r="K128">
        <v>0.4829137036535357</v>
      </c>
      <c r="AB128">
        <v>0.32441133527282456</v>
      </c>
      <c r="AC128">
        <v>1</v>
      </c>
      <c r="AD128">
        <v>0</v>
      </c>
      <c r="AE128">
        <v>117</v>
      </c>
      <c r="AF128">
        <v>12</v>
      </c>
      <c r="AG128">
        <v>0.21999999999999997</v>
      </c>
      <c r="AH128">
        <v>0.92</v>
      </c>
      <c r="AI128">
        <v>6.1333333333332711E-3</v>
      </c>
    </row>
    <row r="129" spans="1:35">
      <c r="A129">
        <v>6.5930000000000002E-2</v>
      </c>
      <c r="B129">
        <v>1</v>
      </c>
      <c r="C129">
        <v>0</v>
      </c>
      <c r="D129">
        <v>1</v>
      </c>
      <c r="E129">
        <v>1</v>
      </c>
      <c r="F129">
        <v>0.32572091959617588</v>
      </c>
      <c r="G129">
        <v>0.32572091959617588</v>
      </c>
      <c r="H129">
        <v>0.67427908040382412</v>
      </c>
      <c r="I129">
        <v>-1.1217143391151303</v>
      </c>
      <c r="J129">
        <v>0</v>
      </c>
      <c r="K129">
        <v>2.0701129090504402</v>
      </c>
      <c r="AB129">
        <v>0.32565192597772535</v>
      </c>
      <c r="AC129">
        <v>1</v>
      </c>
      <c r="AD129">
        <v>0</v>
      </c>
      <c r="AE129">
        <v>118</v>
      </c>
      <c r="AF129">
        <v>12</v>
      </c>
      <c r="AG129">
        <v>0.21333333333333337</v>
      </c>
      <c r="AH129">
        <v>0.92</v>
      </c>
      <c r="AI129">
        <v>0</v>
      </c>
    </row>
    <row r="130" spans="1:35">
      <c r="A130">
        <v>6.6360000000000002E-2</v>
      </c>
      <c r="B130">
        <v>0</v>
      </c>
      <c r="C130">
        <v>1</v>
      </c>
      <c r="D130">
        <v>1</v>
      </c>
      <c r="E130">
        <v>0</v>
      </c>
      <c r="F130">
        <v>0.32869476373114526</v>
      </c>
      <c r="G130">
        <v>0.32869476373114526</v>
      </c>
      <c r="H130">
        <v>0.67130523626885474</v>
      </c>
      <c r="I130">
        <v>-0.3985313478759045</v>
      </c>
      <c r="J130">
        <v>100</v>
      </c>
      <c r="K130">
        <v>0.48963533423044014</v>
      </c>
      <c r="AB130">
        <v>0.32572091959617588</v>
      </c>
      <c r="AC130">
        <v>0</v>
      </c>
      <c r="AD130">
        <v>1</v>
      </c>
      <c r="AE130">
        <v>118</v>
      </c>
      <c r="AF130">
        <v>13</v>
      </c>
      <c r="AG130">
        <v>0.21333333333333337</v>
      </c>
      <c r="AH130">
        <v>0.91333333333333333</v>
      </c>
      <c r="AI130">
        <v>6.0888888888889284E-3</v>
      </c>
    </row>
    <row r="131" spans="1:35">
      <c r="A131">
        <v>6.6640000000000005E-2</v>
      </c>
      <c r="B131">
        <v>0</v>
      </c>
      <c r="C131">
        <v>1</v>
      </c>
      <c r="D131">
        <v>1</v>
      </c>
      <c r="E131">
        <v>0</v>
      </c>
      <c r="F131">
        <v>0.33063864767210938</v>
      </c>
      <c r="G131">
        <v>0.33063864767210938</v>
      </c>
      <c r="H131">
        <v>0.66936135232789062</v>
      </c>
      <c r="I131">
        <v>-0.40143122666713077</v>
      </c>
      <c r="J131">
        <v>100</v>
      </c>
      <c r="K131">
        <v>0.49396136559456461</v>
      </c>
      <c r="AB131">
        <v>0.32869476373114526</v>
      </c>
      <c r="AC131">
        <v>1</v>
      </c>
      <c r="AD131">
        <v>0</v>
      </c>
      <c r="AE131">
        <v>119</v>
      </c>
      <c r="AF131">
        <v>13</v>
      </c>
      <c r="AG131">
        <v>0.20666666666666667</v>
      </c>
      <c r="AH131">
        <v>0.91333333333333333</v>
      </c>
      <c r="AI131">
        <v>6.0888888888889284E-3</v>
      </c>
    </row>
    <row r="132" spans="1:35">
      <c r="A132">
        <v>6.8430000000000005E-2</v>
      </c>
      <c r="B132">
        <v>0</v>
      </c>
      <c r="C132">
        <v>1</v>
      </c>
      <c r="D132">
        <v>1</v>
      </c>
      <c r="E132">
        <v>0</v>
      </c>
      <c r="F132">
        <v>0.34320054149709017</v>
      </c>
      <c r="G132">
        <v>0.34320054149709017</v>
      </c>
      <c r="H132">
        <v>0.65679945850290977</v>
      </c>
      <c r="I132">
        <v>-0.42037654529171614</v>
      </c>
      <c r="J132">
        <v>100</v>
      </c>
      <c r="K132">
        <v>0.5225347509868109</v>
      </c>
      <c r="AB132">
        <v>0.33063864767210938</v>
      </c>
      <c r="AC132">
        <v>1</v>
      </c>
      <c r="AD132">
        <v>0</v>
      </c>
      <c r="AE132">
        <v>120</v>
      </c>
      <c r="AF132">
        <v>13</v>
      </c>
      <c r="AG132">
        <v>0.19999999999999996</v>
      </c>
      <c r="AH132">
        <v>0.91333333333333333</v>
      </c>
      <c r="AI132">
        <v>6.0888888888888269E-3</v>
      </c>
    </row>
    <row r="133" spans="1:35">
      <c r="A133">
        <v>6.8769999999999998E-2</v>
      </c>
      <c r="B133">
        <v>0</v>
      </c>
      <c r="C133">
        <v>1</v>
      </c>
      <c r="D133">
        <v>1</v>
      </c>
      <c r="E133">
        <v>0</v>
      </c>
      <c r="F133">
        <v>0.34561228366281271</v>
      </c>
      <c r="G133">
        <v>0.34561228366281271</v>
      </c>
      <c r="H133">
        <v>0.65438771633718729</v>
      </c>
      <c r="I133">
        <v>-0.42405526474815619</v>
      </c>
      <c r="J133">
        <v>100</v>
      </c>
      <c r="K133">
        <v>0.5281460440567447</v>
      </c>
      <c r="AB133">
        <v>0.34320054149709017</v>
      </c>
      <c r="AC133">
        <v>1</v>
      </c>
      <c r="AD133">
        <v>0</v>
      </c>
      <c r="AE133">
        <v>121</v>
      </c>
      <c r="AF133">
        <v>13</v>
      </c>
      <c r="AG133">
        <v>0.19333333333333336</v>
      </c>
      <c r="AH133">
        <v>0.91333333333333333</v>
      </c>
      <c r="AI133">
        <v>6.0888888888889284E-3</v>
      </c>
    </row>
    <row r="134" spans="1:35">
      <c r="A134">
        <v>6.9500000000000006E-2</v>
      </c>
      <c r="B134">
        <v>1</v>
      </c>
      <c r="C134">
        <v>0</v>
      </c>
      <c r="D134">
        <v>1</v>
      </c>
      <c r="E134">
        <v>1</v>
      </c>
      <c r="F134">
        <v>0.35081722507632812</v>
      </c>
      <c r="G134">
        <v>0.35081722507632812</v>
      </c>
      <c r="H134">
        <v>0.64918277492367182</v>
      </c>
      <c r="I134">
        <v>-1.0474899174195516</v>
      </c>
      <c r="J134">
        <v>0</v>
      </c>
      <c r="K134">
        <v>1.8504871725794751</v>
      </c>
      <c r="AB134">
        <v>0.34561228366281271</v>
      </c>
      <c r="AC134">
        <v>1</v>
      </c>
      <c r="AD134">
        <v>0</v>
      </c>
      <c r="AE134">
        <v>122</v>
      </c>
      <c r="AF134">
        <v>13</v>
      </c>
      <c r="AG134">
        <v>0.18666666666666665</v>
      </c>
      <c r="AH134">
        <v>0.91333333333333333</v>
      </c>
      <c r="AI134">
        <v>0</v>
      </c>
    </row>
    <row r="135" spans="1:35">
      <c r="A135">
        <v>7.0699999999999999E-2</v>
      </c>
      <c r="B135">
        <v>0</v>
      </c>
      <c r="C135">
        <v>1</v>
      </c>
      <c r="D135">
        <v>1</v>
      </c>
      <c r="E135">
        <v>0</v>
      </c>
      <c r="F135">
        <v>0.35945047203350455</v>
      </c>
      <c r="G135">
        <v>0.35945047203350455</v>
      </c>
      <c r="H135">
        <v>0.64054952796649545</v>
      </c>
      <c r="I135">
        <v>-0.44542883359902691</v>
      </c>
      <c r="J135">
        <v>100</v>
      </c>
      <c r="K135">
        <v>0.56115952996581697</v>
      </c>
      <c r="AB135">
        <v>0.35081722507632812</v>
      </c>
      <c r="AC135">
        <v>0</v>
      </c>
      <c r="AD135">
        <v>1</v>
      </c>
      <c r="AE135">
        <v>122</v>
      </c>
      <c r="AF135">
        <v>14</v>
      </c>
      <c r="AG135">
        <v>0.18666666666666665</v>
      </c>
      <c r="AH135">
        <v>0.90666666666666662</v>
      </c>
      <c r="AI135">
        <v>6.0444444444443827E-3</v>
      </c>
    </row>
    <row r="136" spans="1:35">
      <c r="A136">
        <v>7.1349999999999997E-2</v>
      </c>
      <c r="B136">
        <v>0</v>
      </c>
      <c r="C136">
        <v>1</v>
      </c>
      <c r="D136">
        <v>1</v>
      </c>
      <c r="E136">
        <v>0</v>
      </c>
      <c r="F136">
        <v>0.36416551443375972</v>
      </c>
      <c r="G136">
        <v>0.36416551443375972</v>
      </c>
      <c r="H136">
        <v>0.63583448556624034</v>
      </c>
      <c r="I136">
        <v>-0.45281699233143075</v>
      </c>
      <c r="J136">
        <v>100</v>
      </c>
      <c r="K136">
        <v>0.57273633736530227</v>
      </c>
      <c r="AB136">
        <v>0.35945047203350455</v>
      </c>
      <c r="AC136">
        <v>1</v>
      </c>
      <c r="AD136">
        <v>0</v>
      </c>
      <c r="AE136">
        <v>123</v>
      </c>
      <c r="AF136">
        <v>14</v>
      </c>
      <c r="AG136">
        <v>0.18000000000000005</v>
      </c>
      <c r="AH136">
        <v>0.90666666666666662</v>
      </c>
      <c r="AI136">
        <v>6.0444444444444833E-3</v>
      </c>
    </row>
    <row r="137" spans="1:35">
      <c r="A137">
        <v>7.2929999999999995E-2</v>
      </c>
      <c r="B137">
        <v>1</v>
      </c>
      <c r="C137">
        <v>0</v>
      </c>
      <c r="D137">
        <v>1</v>
      </c>
      <c r="E137">
        <v>1</v>
      </c>
      <c r="F137">
        <v>0.37573451095192423</v>
      </c>
      <c r="G137">
        <v>0.37573451095192423</v>
      </c>
      <c r="H137">
        <v>0.62426548904807577</v>
      </c>
      <c r="I137">
        <v>-0.97887247288352253</v>
      </c>
      <c r="J137">
        <v>0</v>
      </c>
      <c r="K137">
        <v>1.661453688314384</v>
      </c>
      <c r="AB137">
        <v>0.36416551443375972</v>
      </c>
      <c r="AC137">
        <v>1</v>
      </c>
      <c r="AD137">
        <v>0</v>
      </c>
      <c r="AE137">
        <v>124</v>
      </c>
      <c r="AF137">
        <v>14</v>
      </c>
      <c r="AG137">
        <v>0.17333333333333334</v>
      </c>
      <c r="AH137">
        <v>0.90666666666666662</v>
      </c>
      <c r="AI137">
        <v>0</v>
      </c>
    </row>
    <row r="138" spans="1:35">
      <c r="A138">
        <v>7.3950000000000002E-2</v>
      </c>
      <c r="B138">
        <v>1</v>
      </c>
      <c r="C138">
        <v>0</v>
      </c>
      <c r="D138">
        <v>1</v>
      </c>
      <c r="E138">
        <v>1</v>
      </c>
      <c r="F138">
        <v>0.38328010510450383</v>
      </c>
      <c r="G138">
        <v>0.38328010510450383</v>
      </c>
      <c r="H138">
        <v>0.61671989489549617</v>
      </c>
      <c r="I138">
        <v>-0.95898921218349287</v>
      </c>
      <c r="J138">
        <v>0</v>
      </c>
      <c r="K138">
        <v>1.6090579361726678</v>
      </c>
      <c r="AB138">
        <v>0.37573451095192423</v>
      </c>
      <c r="AC138">
        <v>0</v>
      </c>
      <c r="AD138">
        <v>1</v>
      </c>
      <c r="AE138">
        <v>124</v>
      </c>
      <c r="AF138">
        <v>15</v>
      </c>
      <c r="AG138">
        <v>0.17333333333333334</v>
      </c>
      <c r="AH138">
        <v>0.9</v>
      </c>
      <c r="AI138">
        <v>0</v>
      </c>
    </row>
    <row r="139" spans="1:35">
      <c r="A139">
        <v>7.5499999999999998E-2</v>
      </c>
      <c r="B139">
        <v>1</v>
      </c>
      <c r="C139">
        <v>0</v>
      </c>
      <c r="D139">
        <v>1</v>
      </c>
      <c r="E139">
        <v>1</v>
      </c>
      <c r="F139">
        <v>0.39485381003988101</v>
      </c>
      <c r="G139">
        <v>0.39485381003988101</v>
      </c>
      <c r="H139">
        <v>0.60514618996011893</v>
      </c>
      <c r="I139">
        <v>-0.92923968375021238</v>
      </c>
      <c r="J139">
        <v>0</v>
      </c>
      <c r="K139">
        <v>1.5325828814947942</v>
      </c>
      <c r="AB139">
        <v>0.38328010510450383</v>
      </c>
      <c r="AC139">
        <v>0</v>
      </c>
      <c r="AD139">
        <v>1</v>
      </c>
      <c r="AE139">
        <v>124</v>
      </c>
      <c r="AF139">
        <v>16</v>
      </c>
      <c r="AG139">
        <v>0.17333333333333334</v>
      </c>
      <c r="AH139">
        <v>0.89333333333333331</v>
      </c>
      <c r="AI139">
        <v>0</v>
      </c>
    </row>
    <row r="140" spans="1:35">
      <c r="A140">
        <v>7.7890000000000001E-2</v>
      </c>
      <c r="B140">
        <v>1</v>
      </c>
      <c r="C140">
        <v>0</v>
      </c>
      <c r="D140">
        <v>1</v>
      </c>
      <c r="E140">
        <v>1</v>
      </c>
      <c r="F140">
        <v>0.4129288211500588</v>
      </c>
      <c r="G140">
        <v>0.4129288211500588</v>
      </c>
      <c r="H140">
        <v>0.5870711788499412</v>
      </c>
      <c r="I140">
        <v>-0.88448004675799763</v>
      </c>
      <c r="J140">
        <v>0</v>
      </c>
      <c r="K140">
        <v>1.4217248803676963</v>
      </c>
      <c r="AB140">
        <v>0.39485381003988101</v>
      </c>
      <c r="AC140">
        <v>0</v>
      </c>
      <c r="AD140">
        <v>1</v>
      </c>
      <c r="AE140">
        <v>124</v>
      </c>
      <c r="AF140">
        <v>17</v>
      </c>
      <c r="AG140">
        <v>0.17333333333333334</v>
      </c>
      <c r="AH140">
        <v>0.88666666666666671</v>
      </c>
      <c r="AI140">
        <v>0</v>
      </c>
    </row>
    <row r="141" spans="1:35">
      <c r="A141">
        <v>7.8600000000000003E-2</v>
      </c>
      <c r="B141">
        <v>0</v>
      </c>
      <c r="C141">
        <v>1</v>
      </c>
      <c r="D141">
        <v>1</v>
      </c>
      <c r="E141">
        <v>0</v>
      </c>
      <c r="F141">
        <v>0.4183463085545629</v>
      </c>
      <c r="G141">
        <v>0.4183463085545629</v>
      </c>
      <c r="H141">
        <v>0.5816536914454371</v>
      </c>
      <c r="I141">
        <v>-0.54188004023311864</v>
      </c>
      <c r="J141">
        <v>100</v>
      </c>
      <c r="K141">
        <v>0.71923605868459695</v>
      </c>
      <c r="AB141">
        <v>0.4129288211500588</v>
      </c>
      <c r="AC141">
        <v>0</v>
      </c>
      <c r="AD141">
        <v>1</v>
      </c>
      <c r="AE141">
        <v>124</v>
      </c>
      <c r="AF141">
        <v>18</v>
      </c>
      <c r="AG141">
        <v>0.17333333333333334</v>
      </c>
      <c r="AH141">
        <v>0.88</v>
      </c>
      <c r="AI141">
        <v>5.8666666666667049E-3</v>
      </c>
    </row>
    <row r="142" spans="1:35">
      <c r="A142">
        <v>8.0049999999999996E-2</v>
      </c>
      <c r="B142">
        <v>0</v>
      </c>
      <c r="C142">
        <v>1</v>
      </c>
      <c r="D142">
        <v>1</v>
      </c>
      <c r="E142">
        <v>0</v>
      </c>
      <c r="F142">
        <v>0.42947025327869931</v>
      </c>
      <c r="G142">
        <v>0.42947025327869931</v>
      </c>
      <c r="H142">
        <v>0.57052974672130063</v>
      </c>
      <c r="I142">
        <v>-0.56118996954712619</v>
      </c>
      <c r="J142">
        <v>100</v>
      </c>
      <c r="K142">
        <v>0.7527569872504688</v>
      </c>
      <c r="AB142">
        <v>0.4183463085545629</v>
      </c>
      <c r="AC142">
        <v>1</v>
      </c>
      <c r="AD142">
        <v>0</v>
      </c>
      <c r="AE142">
        <v>125</v>
      </c>
      <c r="AF142">
        <v>18</v>
      </c>
      <c r="AG142">
        <v>0.16666666666666663</v>
      </c>
      <c r="AH142">
        <v>0.88</v>
      </c>
      <c r="AI142">
        <v>5.8666666666666069E-3</v>
      </c>
    </row>
    <row r="143" spans="1:35">
      <c r="A143">
        <v>8.0199999999999994E-2</v>
      </c>
      <c r="B143">
        <v>1</v>
      </c>
      <c r="C143">
        <v>0</v>
      </c>
      <c r="D143">
        <v>1</v>
      </c>
      <c r="E143">
        <v>1</v>
      </c>
      <c r="F143">
        <v>0.43062528408800976</v>
      </c>
      <c r="G143">
        <v>0.43062528408800976</v>
      </c>
      <c r="H143">
        <v>0.56937471591199018</v>
      </c>
      <c r="I143">
        <v>-0.84251697750352361</v>
      </c>
      <c r="J143">
        <v>0</v>
      </c>
      <c r="K143">
        <v>1.3222045638073199</v>
      </c>
      <c r="AB143">
        <v>0.42947025327869931</v>
      </c>
      <c r="AC143">
        <v>1</v>
      </c>
      <c r="AD143">
        <v>0</v>
      </c>
      <c r="AE143">
        <v>126</v>
      </c>
      <c r="AF143">
        <v>18</v>
      </c>
      <c r="AG143">
        <v>0.16000000000000003</v>
      </c>
      <c r="AH143">
        <v>0.88</v>
      </c>
      <c r="AI143">
        <v>0</v>
      </c>
    </row>
    <row r="144" spans="1:35">
      <c r="A144">
        <v>8.0920000000000006E-2</v>
      </c>
      <c r="B144">
        <v>0</v>
      </c>
      <c r="C144">
        <v>1</v>
      </c>
      <c r="D144">
        <v>1</v>
      </c>
      <c r="E144">
        <v>0</v>
      </c>
      <c r="F144">
        <v>0.43617973399824056</v>
      </c>
      <c r="G144">
        <v>0.43617973399824056</v>
      </c>
      <c r="H144">
        <v>0.5638202660017595</v>
      </c>
      <c r="I144">
        <v>-0.57301975557432472</v>
      </c>
      <c r="J144">
        <v>100</v>
      </c>
      <c r="K144">
        <v>0.77361485618695258</v>
      </c>
      <c r="AB144">
        <v>0.43062528408800976</v>
      </c>
      <c r="AC144">
        <v>0</v>
      </c>
      <c r="AD144">
        <v>1</v>
      </c>
      <c r="AE144">
        <v>126</v>
      </c>
      <c r="AF144">
        <v>19</v>
      </c>
      <c r="AG144">
        <v>0.16000000000000003</v>
      </c>
      <c r="AH144">
        <v>0.87333333333333329</v>
      </c>
      <c r="AI144">
        <v>5.8222222222222599E-3</v>
      </c>
    </row>
    <row r="145" spans="1:35">
      <c r="A145">
        <v>8.1689999999999999E-2</v>
      </c>
      <c r="B145">
        <v>1</v>
      </c>
      <c r="C145">
        <v>0</v>
      </c>
      <c r="D145">
        <v>1</v>
      </c>
      <c r="E145">
        <v>1</v>
      </c>
      <c r="F145">
        <v>0.44213764535032113</v>
      </c>
      <c r="G145">
        <v>0.44213764535032113</v>
      </c>
      <c r="H145">
        <v>0.55786235464967882</v>
      </c>
      <c r="I145">
        <v>-0.81613403056423828</v>
      </c>
      <c r="J145">
        <v>0</v>
      </c>
      <c r="K145">
        <v>1.2617390998399718</v>
      </c>
      <c r="AB145">
        <v>0.43617973399824056</v>
      </c>
      <c r="AC145">
        <v>1</v>
      </c>
      <c r="AD145">
        <v>0</v>
      </c>
      <c r="AE145">
        <v>127</v>
      </c>
      <c r="AF145">
        <v>19</v>
      </c>
      <c r="AG145">
        <v>0.15333333333333332</v>
      </c>
      <c r="AH145">
        <v>0.87333333333333329</v>
      </c>
      <c r="AI145">
        <v>0</v>
      </c>
    </row>
    <row r="146" spans="1:35">
      <c r="A146">
        <v>8.2589999999999997E-2</v>
      </c>
      <c r="B146">
        <v>1</v>
      </c>
      <c r="C146">
        <v>0</v>
      </c>
      <c r="D146">
        <v>1</v>
      </c>
      <c r="E146">
        <v>1</v>
      </c>
      <c r="F146">
        <v>0.44912248657184284</v>
      </c>
      <c r="G146">
        <v>0.44912248657184284</v>
      </c>
      <c r="H146">
        <v>0.55087751342815716</v>
      </c>
      <c r="I146">
        <v>-0.80045962984166907</v>
      </c>
      <c r="J146">
        <v>0</v>
      </c>
      <c r="K146">
        <v>1.2265640886365134</v>
      </c>
      <c r="AB146">
        <v>0.44213764535032113</v>
      </c>
      <c r="AC146">
        <v>0</v>
      </c>
      <c r="AD146">
        <v>1</v>
      </c>
      <c r="AE146">
        <v>127</v>
      </c>
      <c r="AF146">
        <v>20</v>
      </c>
      <c r="AG146">
        <v>0.15333333333333332</v>
      </c>
      <c r="AH146">
        <v>0.8666666666666667</v>
      </c>
      <c r="AI146">
        <v>0</v>
      </c>
    </row>
    <row r="147" spans="1:35">
      <c r="A147">
        <v>8.4220000000000003E-2</v>
      </c>
      <c r="B147">
        <v>1</v>
      </c>
      <c r="C147">
        <v>0</v>
      </c>
      <c r="D147">
        <v>1</v>
      </c>
      <c r="E147">
        <v>1</v>
      </c>
      <c r="F147">
        <v>0.4618221623020593</v>
      </c>
      <c r="G147">
        <v>0.4618221623020593</v>
      </c>
      <c r="H147">
        <v>0.5381778376979407</v>
      </c>
      <c r="I147">
        <v>-0.77257539208712234</v>
      </c>
      <c r="J147">
        <v>0</v>
      </c>
      <c r="K147">
        <v>1.1653356673384163</v>
      </c>
      <c r="AB147">
        <v>0.44912248657184284</v>
      </c>
      <c r="AC147">
        <v>0</v>
      </c>
      <c r="AD147">
        <v>1</v>
      </c>
      <c r="AE147">
        <v>127</v>
      </c>
      <c r="AF147">
        <v>21</v>
      </c>
      <c r="AG147">
        <v>0.15333333333333332</v>
      </c>
      <c r="AH147">
        <v>0.86</v>
      </c>
      <c r="AI147">
        <v>0</v>
      </c>
    </row>
    <row r="148" spans="1:35">
      <c r="A148">
        <v>8.448E-2</v>
      </c>
      <c r="B148">
        <v>0</v>
      </c>
      <c r="C148">
        <v>1</v>
      </c>
      <c r="D148">
        <v>1</v>
      </c>
      <c r="E148">
        <v>0</v>
      </c>
      <c r="F148">
        <v>0.46385290233123916</v>
      </c>
      <c r="G148">
        <v>0.46385290233123916</v>
      </c>
      <c r="H148">
        <v>0.53614709766876079</v>
      </c>
      <c r="I148">
        <v>-0.6233467196128113</v>
      </c>
      <c r="J148">
        <v>100</v>
      </c>
      <c r="K148">
        <v>0.86515977489784723</v>
      </c>
      <c r="AB148">
        <v>0.4618221623020593</v>
      </c>
      <c r="AC148">
        <v>0</v>
      </c>
      <c r="AD148">
        <v>1</v>
      </c>
      <c r="AE148">
        <v>127</v>
      </c>
      <c r="AF148">
        <v>22</v>
      </c>
      <c r="AG148">
        <v>0.15333333333333332</v>
      </c>
      <c r="AH148">
        <v>0.85333333333333328</v>
      </c>
      <c r="AI148">
        <v>5.6888888888889247E-3</v>
      </c>
    </row>
    <row r="149" spans="1:35">
      <c r="A149">
        <v>8.4870000000000001E-2</v>
      </c>
      <c r="B149">
        <v>0</v>
      </c>
      <c r="C149">
        <v>1</v>
      </c>
      <c r="D149">
        <v>1</v>
      </c>
      <c r="E149">
        <v>0</v>
      </c>
      <c r="F149">
        <v>0.46690124059621807</v>
      </c>
      <c r="G149">
        <v>0.46690124059621807</v>
      </c>
      <c r="H149">
        <v>0.53309875940378193</v>
      </c>
      <c r="I149">
        <v>-0.62904858229216043</v>
      </c>
      <c r="J149">
        <v>100</v>
      </c>
      <c r="K149">
        <v>0.87582503684383128</v>
      </c>
      <c r="AB149">
        <v>0.46385290233123916</v>
      </c>
      <c r="AC149">
        <v>1</v>
      </c>
      <c r="AD149">
        <v>0</v>
      </c>
      <c r="AE149">
        <v>128</v>
      </c>
      <c r="AF149">
        <v>22</v>
      </c>
      <c r="AG149">
        <v>0.14666666666666661</v>
      </c>
      <c r="AH149">
        <v>0.85333333333333328</v>
      </c>
      <c r="AI149">
        <v>5.6888888888888302E-3</v>
      </c>
    </row>
    <row r="150" spans="1:35">
      <c r="A150">
        <v>8.6059999999999998E-2</v>
      </c>
      <c r="B150">
        <v>0</v>
      </c>
      <c r="C150">
        <v>1</v>
      </c>
      <c r="D150">
        <v>1</v>
      </c>
      <c r="E150">
        <v>0</v>
      </c>
      <c r="F150">
        <v>0.47621691091263485</v>
      </c>
      <c r="G150">
        <v>0.47621691091263485</v>
      </c>
      <c r="H150">
        <v>0.52378308908736515</v>
      </c>
      <c r="I150">
        <v>-0.64667763248627586</v>
      </c>
      <c r="J150">
        <v>100</v>
      </c>
      <c r="K150">
        <v>0.90918725868448869</v>
      </c>
      <c r="AB150">
        <v>0.46690124059621807</v>
      </c>
      <c r="AC150">
        <v>1</v>
      </c>
      <c r="AD150">
        <v>0</v>
      </c>
      <c r="AE150">
        <v>129</v>
      </c>
      <c r="AF150">
        <v>22</v>
      </c>
      <c r="AG150">
        <v>0.14000000000000001</v>
      </c>
      <c r="AH150">
        <v>0.85333333333333328</v>
      </c>
      <c r="AI150">
        <v>5.6888888888889247E-3</v>
      </c>
    </row>
    <row r="151" spans="1:35">
      <c r="A151">
        <v>8.6249999999999993E-2</v>
      </c>
      <c r="B151">
        <v>1</v>
      </c>
      <c r="C151">
        <v>0</v>
      </c>
      <c r="D151">
        <v>1</v>
      </c>
      <c r="E151">
        <v>1</v>
      </c>
      <c r="F151">
        <v>0.47770598950590271</v>
      </c>
      <c r="G151">
        <v>0.47770598950590271</v>
      </c>
      <c r="H151">
        <v>0.52229401049409729</v>
      </c>
      <c r="I151">
        <v>-0.73875982044857347</v>
      </c>
      <c r="J151">
        <v>0</v>
      </c>
      <c r="K151">
        <v>1.0933377892839746</v>
      </c>
      <c r="AB151">
        <v>0.47621691091263485</v>
      </c>
      <c r="AC151">
        <v>1</v>
      </c>
      <c r="AD151">
        <v>0</v>
      </c>
      <c r="AE151">
        <v>130</v>
      </c>
      <c r="AF151">
        <v>22</v>
      </c>
      <c r="AG151">
        <v>0.1333333333333333</v>
      </c>
      <c r="AH151">
        <v>0.85333333333333328</v>
      </c>
      <c r="AI151">
        <v>0</v>
      </c>
    </row>
    <row r="152" spans="1:35">
      <c r="A152">
        <v>8.6900000000000005E-2</v>
      </c>
      <c r="B152">
        <v>1</v>
      </c>
      <c r="C152">
        <v>0</v>
      </c>
      <c r="D152">
        <v>1</v>
      </c>
      <c r="E152">
        <v>1</v>
      </c>
      <c r="F152">
        <v>0.48280304208482444</v>
      </c>
      <c r="G152">
        <v>0.48280304208482444</v>
      </c>
      <c r="H152">
        <v>0.51719695791517561</v>
      </c>
      <c r="I152">
        <v>-0.72814648885726829</v>
      </c>
      <c r="J152">
        <v>0</v>
      </c>
      <c r="K152">
        <v>1.0712379849178921</v>
      </c>
      <c r="AB152">
        <v>0.47770598950590271</v>
      </c>
      <c r="AC152">
        <v>0</v>
      </c>
      <c r="AD152">
        <v>1</v>
      </c>
      <c r="AE152">
        <v>130</v>
      </c>
      <c r="AF152">
        <v>23</v>
      </c>
      <c r="AG152">
        <v>0.1333333333333333</v>
      </c>
      <c r="AH152">
        <v>0.84666666666666668</v>
      </c>
      <c r="AI152">
        <v>0</v>
      </c>
    </row>
    <row r="153" spans="1:35">
      <c r="A153">
        <v>8.7050000000000002E-2</v>
      </c>
      <c r="B153">
        <v>0</v>
      </c>
      <c r="C153">
        <v>1</v>
      </c>
      <c r="D153">
        <v>1</v>
      </c>
      <c r="E153">
        <v>0</v>
      </c>
      <c r="F153">
        <v>0.48397983210420847</v>
      </c>
      <c r="G153">
        <v>0.48397983210420847</v>
      </c>
      <c r="H153">
        <v>0.51602016789579153</v>
      </c>
      <c r="I153">
        <v>-0.66160942919501231</v>
      </c>
      <c r="J153">
        <v>100</v>
      </c>
      <c r="K153">
        <v>0.93790875282600683</v>
      </c>
      <c r="AB153">
        <v>0.48280304208482444</v>
      </c>
      <c r="AC153">
        <v>0</v>
      </c>
      <c r="AD153">
        <v>1</v>
      </c>
      <c r="AE153">
        <v>130</v>
      </c>
      <c r="AF153">
        <v>24</v>
      </c>
      <c r="AG153">
        <v>0.1333333333333333</v>
      </c>
      <c r="AH153">
        <v>0.84</v>
      </c>
      <c r="AI153">
        <v>5.5999999999999427E-3</v>
      </c>
    </row>
    <row r="154" spans="1:35">
      <c r="A154">
        <v>8.8419999999999999E-2</v>
      </c>
      <c r="B154">
        <v>0</v>
      </c>
      <c r="C154">
        <v>1</v>
      </c>
      <c r="D154">
        <v>1</v>
      </c>
      <c r="E154">
        <v>0</v>
      </c>
      <c r="F154">
        <v>0.49473443410764806</v>
      </c>
      <c r="G154">
        <v>0.49473443410764806</v>
      </c>
      <c r="H154">
        <v>0.50526556589235194</v>
      </c>
      <c r="I154">
        <v>-0.68267111487539323</v>
      </c>
      <c r="J154">
        <v>100</v>
      </c>
      <c r="K154">
        <v>0.97915723434248914</v>
      </c>
      <c r="AB154">
        <v>0.48397983210420847</v>
      </c>
      <c r="AC154">
        <v>1</v>
      </c>
      <c r="AD154">
        <v>0</v>
      </c>
      <c r="AE154">
        <v>131</v>
      </c>
      <c r="AF154">
        <v>24</v>
      </c>
      <c r="AG154">
        <v>0.12666666666666671</v>
      </c>
      <c r="AH154">
        <v>0.84</v>
      </c>
      <c r="AI154">
        <v>5.6000000000000355E-3</v>
      </c>
    </row>
    <row r="155" spans="1:35">
      <c r="A155">
        <v>9.042E-2</v>
      </c>
      <c r="B155">
        <v>1</v>
      </c>
      <c r="C155">
        <v>0</v>
      </c>
      <c r="D155">
        <v>1</v>
      </c>
      <c r="E155">
        <v>1</v>
      </c>
      <c r="F155">
        <v>0.5104405941759963</v>
      </c>
      <c r="G155">
        <v>0.5104405941759963</v>
      </c>
      <c r="H155">
        <v>0.4895594058240037</v>
      </c>
      <c r="I155">
        <v>-0.67248101607034139</v>
      </c>
      <c r="J155">
        <v>100</v>
      </c>
      <c r="K155">
        <v>0.95909183440689882</v>
      </c>
      <c r="AB155">
        <v>0.49473443410764806</v>
      </c>
      <c r="AC155">
        <v>1</v>
      </c>
      <c r="AD155">
        <v>0</v>
      </c>
      <c r="AE155">
        <v>132</v>
      </c>
      <c r="AF155">
        <v>24</v>
      </c>
      <c r="AG155">
        <v>0.12</v>
      </c>
      <c r="AH155">
        <v>0.84</v>
      </c>
      <c r="AI155">
        <v>0</v>
      </c>
    </row>
    <row r="156" spans="1:35">
      <c r="A156">
        <v>9.0499999999999997E-2</v>
      </c>
      <c r="B156">
        <v>0</v>
      </c>
      <c r="C156">
        <v>1</v>
      </c>
      <c r="D156">
        <v>1</v>
      </c>
      <c r="E156">
        <v>0</v>
      </c>
      <c r="F156">
        <v>0.51106861830920636</v>
      </c>
      <c r="G156">
        <v>0.51106861830920636</v>
      </c>
      <c r="H156">
        <v>0.48893138169079364</v>
      </c>
      <c r="I156">
        <v>-0.71553312309427053</v>
      </c>
      <c r="J156">
        <v>0</v>
      </c>
      <c r="K156">
        <v>1.0452767759391084</v>
      </c>
      <c r="AB156">
        <v>0.5104405941759963</v>
      </c>
      <c r="AC156">
        <v>0</v>
      </c>
      <c r="AD156">
        <v>1</v>
      </c>
      <c r="AE156">
        <v>132</v>
      </c>
      <c r="AF156">
        <v>25</v>
      </c>
      <c r="AG156">
        <v>0.12</v>
      </c>
      <c r="AH156">
        <v>0.83333333333333337</v>
      </c>
      <c r="AI156">
        <v>5.5555555555555913E-3</v>
      </c>
    </row>
    <row r="157" spans="1:35">
      <c r="A157">
        <v>9.0609999999999996E-2</v>
      </c>
      <c r="B157">
        <v>1</v>
      </c>
      <c r="C157">
        <v>0</v>
      </c>
      <c r="D157">
        <v>1</v>
      </c>
      <c r="E157">
        <v>1</v>
      </c>
      <c r="F157">
        <v>0.5119320940374672</v>
      </c>
      <c r="G157">
        <v>0.5119320940374672</v>
      </c>
      <c r="H157">
        <v>0.4880679059625328</v>
      </c>
      <c r="I157">
        <v>-0.6695632915716826</v>
      </c>
      <c r="J157">
        <v>100</v>
      </c>
      <c r="K157">
        <v>0.95338407505041511</v>
      </c>
      <c r="AB157">
        <v>0.51106861830920636</v>
      </c>
      <c r="AC157">
        <v>1</v>
      </c>
      <c r="AD157">
        <v>0</v>
      </c>
      <c r="AE157">
        <v>133</v>
      </c>
      <c r="AF157">
        <v>25</v>
      </c>
      <c r="AG157">
        <v>0.11333333333333329</v>
      </c>
      <c r="AH157">
        <v>0.83333333333333337</v>
      </c>
      <c r="AI157">
        <v>0</v>
      </c>
    </row>
    <row r="158" spans="1:35">
      <c r="A158">
        <v>9.2630000000000004E-2</v>
      </c>
      <c r="B158">
        <v>0</v>
      </c>
      <c r="C158">
        <v>1</v>
      </c>
      <c r="D158">
        <v>1</v>
      </c>
      <c r="E158">
        <v>0</v>
      </c>
      <c r="F158">
        <v>0.52777070213249189</v>
      </c>
      <c r="G158">
        <v>0.52777070213249189</v>
      </c>
      <c r="H158">
        <v>0.47222929786750811</v>
      </c>
      <c r="I158">
        <v>-0.75029061079271975</v>
      </c>
      <c r="J158">
        <v>0</v>
      </c>
      <c r="K158">
        <v>1.1176153290695803</v>
      </c>
      <c r="AB158">
        <v>0.5119320940374672</v>
      </c>
      <c r="AC158">
        <v>0</v>
      </c>
      <c r="AD158">
        <v>1</v>
      </c>
      <c r="AE158">
        <v>133</v>
      </c>
      <c r="AF158">
        <v>26</v>
      </c>
      <c r="AG158">
        <v>0.11333333333333329</v>
      </c>
      <c r="AH158">
        <v>0.82666666666666666</v>
      </c>
      <c r="AI158">
        <v>5.5111111111110552E-3</v>
      </c>
    </row>
    <row r="159" spans="1:35">
      <c r="A159">
        <v>9.2710000000000001E-2</v>
      </c>
      <c r="B159">
        <v>1</v>
      </c>
      <c r="C159">
        <v>0</v>
      </c>
      <c r="D159">
        <v>1</v>
      </c>
      <c r="E159">
        <v>1</v>
      </c>
      <c r="F159">
        <v>0.52839703473570376</v>
      </c>
      <c r="G159">
        <v>0.52839703473570376</v>
      </c>
      <c r="H159">
        <v>0.47160296526429624</v>
      </c>
      <c r="I159">
        <v>-0.63790731812922885</v>
      </c>
      <c r="J159">
        <v>100</v>
      </c>
      <c r="K159">
        <v>0.89251629790122688</v>
      </c>
      <c r="AB159">
        <v>0.52777070213249189</v>
      </c>
      <c r="AC159">
        <v>1</v>
      </c>
      <c r="AD159">
        <v>0</v>
      </c>
      <c r="AE159">
        <v>134</v>
      </c>
      <c r="AF159">
        <v>26</v>
      </c>
      <c r="AG159">
        <v>0.10666666666666669</v>
      </c>
      <c r="AH159">
        <v>0.82666666666666666</v>
      </c>
      <c r="AI159">
        <v>0</v>
      </c>
    </row>
    <row r="160" spans="1:35">
      <c r="A160">
        <v>9.2740000000000003E-2</v>
      </c>
      <c r="B160">
        <v>0</v>
      </c>
      <c r="C160">
        <v>1</v>
      </c>
      <c r="D160">
        <v>1</v>
      </c>
      <c r="E160">
        <v>0</v>
      </c>
      <c r="F160">
        <v>0.52863188651991622</v>
      </c>
      <c r="G160">
        <v>0.52863188651991622</v>
      </c>
      <c r="H160">
        <v>0.47136811348008378</v>
      </c>
      <c r="I160">
        <v>-0.75211593294001633</v>
      </c>
      <c r="J160">
        <v>0</v>
      </c>
      <c r="K160">
        <v>1.1214841891129574</v>
      </c>
      <c r="AB160">
        <v>0.52839703473570376</v>
      </c>
      <c r="AC160">
        <v>0</v>
      </c>
      <c r="AD160">
        <v>1</v>
      </c>
      <c r="AE160">
        <v>134</v>
      </c>
      <c r="AF160">
        <v>27</v>
      </c>
      <c r="AG160">
        <v>0.10666666666666669</v>
      </c>
      <c r="AH160">
        <v>0.82000000000000006</v>
      </c>
      <c r="AI160">
        <v>5.4666666666667021E-3</v>
      </c>
    </row>
    <row r="161" spans="1:35">
      <c r="A161">
        <v>9.2929999999999999E-2</v>
      </c>
      <c r="B161">
        <v>0</v>
      </c>
      <c r="C161">
        <v>1</v>
      </c>
      <c r="D161">
        <v>1</v>
      </c>
      <c r="E161">
        <v>0</v>
      </c>
      <c r="F161">
        <v>0.53011898256117596</v>
      </c>
      <c r="G161">
        <v>0.53011898256117596</v>
      </c>
      <c r="H161">
        <v>0.46988101743882404</v>
      </c>
      <c r="I161">
        <v>-0.75527577071249397</v>
      </c>
      <c r="J161">
        <v>0</v>
      </c>
      <c r="K161">
        <v>1.1281983372103226</v>
      </c>
      <c r="AB161">
        <v>0.52863188651991622</v>
      </c>
      <c r="AC161">
        <v>1</v>
      </c>
      <c r="AD161">
        <v>0</v>
      </c>
      <c r="AE161">
        <v>135</v>
      </c>
      <c r="AF161">
        <v>27</v>
      </c>
      <c r="AG161">
        <v>9.9999999999999978E-2</v>
      </c>
      <c r="AH161">
        <v>0.82000000000000006</v>
      </c>
      <c r="AI161">
        <v>5.466666666666611E-3</v>
      </c>
    </row>
    <row r="162" spans="1:35">
      <c r="A162">
        <v>9.3659999999999993E-2</v>
      </c>
      <c r="B162">
        <v>1</v>
      </c>
      <c r="C162">
        <v>0</v>
      </c>
      <c r="D162">
        <v>1</v>
      </c>
      <c r="E162">
        <v>1</v>
      </c>
      <c r="F162">
        <v>0.53582735870954423</v>
      </c>
      <c r="G162">
        <v>0.53582735870954423</v>
      </c>
      <c r="H162">
        <v>0.46417264129045577</v>
      </c>
      <c r="I162">
        <v>-0.62394326175389692</v>
      </c>
      <c r="J162">
        <v>100</v>
      </c>
      <c r="K162">
        <v>0.86627275323966746</v>
      </c>
      <c r="AB162">
        <v>0.53011898256117596</v>
      </c>
      <c r="AC162">
        <v>1</v>
      </c>
      <c r="AD162">
        <v>0</v>
      </c>
      <c r="AE162">
        <v>136</v>
      </c>
      <c r="AF162">
        <v>27</v>
      </c>
      <c r="AG162">
        <v>9.3333333333333379E-2</v>
      </c>
      <c r="AH162">
        <v>0.82000000000000006</v>
      </c>
      <c r="AI162">
        <v>0</v>
      </c>
    </row>
    <row r="163" spans="1:35">
      <c r="A163">
        <v>9.3880000000000005E-2</v>
      </c>
      <c r="B163">
        <v>1</v>
      </c>
      <c r="C163">
        <v>0</v>
      </c>
      <c r="D163">
        <v>1</v>
      </c>
      <c r="E163">
        <v>1</v>
      </c>
      <c r="F163">
        <v>0.53754592075102414</v>
      </c>
      <c r="G163">
        <v>0.53754592075102414</v>
      </c>
      <c r="H163">
        <v>0.46245407924897586</v>
      </c>
      <c r="I163">
        <v>-0.62074108867419797</v>
      </c>
      <c r="J163">
        <v>100</v>
      </c>
      <c r="K163">
        <v>0.86030618296361572</v>
      </c>
      <c r="AB163">
        <v>0.53582735870954423</v>
      </c>
      <c r="AC163">
        <v>0</v>
      </c>
      <c r="AD163">
        <v>1</v>
      </c>
      <c r="AE163">
        <v>136</v>
      </c>
      <c r="AF163">
        <v>28</v>
      </c>
      <c r="AG163">
        <v>9.3333333333333379E-2</v>
      </c>
      <c r="AH163">
        <v>0.81333333333333335</v>
      </c>
      <c r="AI163">
        <v>0</v>
      </c>
    </row>
    <row r="164" spans="1:35">
      <c r="A164">
        <v>9.4469999999999998E-2</v>
      </c>
      <c r="B164">
        <v>1</v>
      </c>
      <c r="C164">
        <v>0</v>
      </c>
      <c r="D164">
        <v>1</v>
      </c>
      <c r="E164">
        <v>1</v>
      </c>
      <c r="F164">
        <v>0.5421502779316123</v>
      </c>
      <c r="G164">
        <v>0.5421502779316123</v>
      </c>
      <c r="H164">
        <v>0.4578497220683877</v>
      </c>
      <c r="I164">
        <v>-0.61221205041700144</v>
      </c>
      <c r="J164">
        <v>100</v>
      </c>
      <c r="K164">
        <v>0.84450703191586596</v>
      </c>
      <c r="AB164">
        <v>0.53754592075102414</v>
      </c>
      <c r="AC164">
        <v>0</v>
      </c>
      <c r="AD164">
        <v>1</v>
      </c>
      <c r="AE164">
        <v>136</v>
      </c>
      <c r="AF164">
        <v>29</v>
      </c>
      <c r="AG164">
        <v>9.3333333333333379E-2</v>
      </c>
      <c r="AH164">
        <v>0.80666666666666664</v>
      </c>
      <c r="AI164">
        <v>0</v>
      </c>
    </row>
    <row r="165" spans="1:35">
      <c r="A165">
        <v>9.6970000000000001E-2</v>
      </c>
      <c r="B165">
        <v>1</v>
      </c>
      <c r="C165">
        <v>0</v>
      </c>
      <c r="D165">
        <v>1</v>
      </c>
      <c r="E165">
        <v>1</v>
      </c>
      <c r="F165">
        <v>0.56157130748128847</v>
      </c>
      <c r="G165">
        <v>0.56157130748128847</v>
      </c>
      <c r="H165">
        <v>0.43842869251871153</v>
      </c>
      <c r="I165">
        <v>-0.57701651824292965</v>
      </c>
      <c r="J165">
        <v>100</v>
      </c>
      <c r="K165">
        <v>0.78071775868520477</v>
      </c>
      <c r="AB165">
        <v>0.5421502779316123</v>
      </c>
      <c r="AC165">
        <v>0</v>
      </c>
      <c r="AD165">
        <v>1</v>
      </c>
      <c r="AE165">
        <v>136</v>
      </c>
      <c r="AF165">
        <v>30</v>
      </c>
      <c r="AG165">
        <v>9.3333333333333379E-2</v>
      </c>
      <c r="AH165">
        <v>0.8</v>
      </c>
      <c r="AI165">
        <v>0</v>
      </c>
    </row>
    <row r="166" spans="1:35">
      <c r="A166">
        <v>9.7689999999999999E-2</v>
      </c>
      <c r="B166">
        <v>1</v>
      </c>
      <c r="C166">
        <v>0</v>
      </c>
      <c r="D166">
        <v>1</v>
      </c>
      <c r="E166">
        <v>1</v>
      </c>
      <c r="F166">
        <v>0.56713240906173557</v>
      </c>
      <c r="G166">
        <v>0.56713240906173557</v>
      </c>
      <c r="H166">
        <v>0.43286759093826443</v>
      </c>
      <c r="I166">
        <v>-0.5671624768351895</v>
      </c>
      <c r="J166">
        <v>100</v>
      </c>
      <c r="K166">
        <v>0.76325666461982133</v>
      </c>
      <c r="AB166">
        <v>0.56157130748128847</v>
      </c>
      <c r="AC166">
        <v>0</v>
      </c>
      <c r="AD166">
        <v>1</v>
      </c>
      <c r="AE166">
        <v>136</v>
      </c>
      <c r="AF166">
        <v>31</v>
      </c>
      <c r="AG166">
        <v>9.3333333333333379E-2</v>
      </c>
      <c r="AH166">
        <v>0.79333333333333333</v>
      </c>
      <c r="AI166">
        <v>0</v>
      </c>
    </row>
    <row r="167" spans="1:35">
      <c r="A167">
        <v>9.7890000000000005E-2</v>
      </c>
      <c r="B167">
        <v>1</v>
      </c>
      <c r="C167">
        <v>0</v>
      </c>
      <c r="D167">
        <v>1</v>
      </c>
      <c r="E167">
        <v>1</v>
      </c>
      <c r="F167">
        <v>0.56867422425905001</v>
      </c>
      <c r="G167">
        <v>0.56867422425905001</v>
      </c>
      <c r="H167">
        <v>0.43132577574094999</v>
      </c>
      <c r="I167">
        <v>-0.56444754966515776</v>
      </c>
      <c r="J167">
        <v>100</v>
      </c>
      <c r="K167">
        <v>0.75847604364861598</v>
      </c>
      <c r="AB167">
        <v>0.56713240906173557</v>
      </c>
      <c r="AC167">
        <v>0</v>
      </c>
      <c r="AD167">
        <v>1</v>
      </c>
      <c r="AE167">
        <v>136</v>
      </c>
      <c r="AF167">
        <v>32</v>
      </c>
      <c r="AG167">
        <v>9.3333333333333379E-2</v>
      </c>
      <c r="AH167">
        <v>0.78666666666666663</v>
      </c>
      <c r="AI167">
        <v>0</v>
      </c>
    </row>
    <row r="168" spans="1:35">
      <c r="A168">
        <v>9.8470000000000002E-2</v>
      </c>
      <c r="B168">
        <v>1</v>
      </c>
      <c r="C168">
        <v>0</v>
      </c>
      <c r="D168">
        <v>1</v>
      </c>
      <c r="E168">
        <v>1</v>
      </c>
      <c r="F168">
        <v>0.57313786478440709</v>
      </c>
      <c r="G168">
        <v>0.57313786478440709</v>
      </c>
      <c r="H168">
        <v>0.42686213521559291</v>
      </c>
      <c r="I168">
        <v>-0.55662898948936101</v>
      </c>
      <c r="J168">
        <v>100</v>
      </c>
      <c r="K168">
        <v>0.74478090079803461</v>
      </c>
      <c r="AB168">
        <v>0.56867422425905001</v>
      </c>
      <c r="AC168">
        <v>0</v>
      </c>
      <c r="AD168">
        <v>1</v>
      </c>
      <c r="AE168">
        <v>136</v>
      </c>
      <c r="AF168">
        <v>33</v>
      </c>
      <c r="AG168">
        <v>9.3333333333333379E-2</v>
      </c>
      <c r="AH168">
        <v>0.78</v>
      </c>
      <c r="AI168">
        <v>0</v>
      </c>
    </row>
    <row r="169" spans="1:35">
      <c r="A169">
        <v>9.8750000000000004E-2</v>
      </c>
      <c r="B169">
        <v>1</v>
      </c>
      <c r="C169">
        <v>0</v>
      </c>
      <c r="D169">
        <v>1</v>
      </c>
      <c r="E169">
        <v>1</v>
      </c>
      <c r="F169">
        <v>0.57528851617106502</v>
      </c>
      <c r="G169">
        <v>0.57528851617106502</v>
      </c>
      <c r="H169">
        <v>0.42471148382893498</v>
      </c>
      <c r="I169">
        <v>-0.5528835967738549</v>
      </c>
      <c r="J169">
        <v>100</v>
      </c>
      <c r="K169">
        <v>0.7382582337218857</v>
      </c>
      <c r="AB169">
        <v>0.57313786478440709</v>
      </c>
      <c r="AC169">
        <v>0</v>
      </c>
      <c r="AD169">
        <v>1</v>
      </c>
      <c r="AE169">
        <v>136</v>
      </c>
      <c r="AF169">
        <v>34</v>
      </c>
      <c r="AG169">
        <v>9.3333333333333379E-2</v>
      </c>
      <c r="AH169">
        <v>0.77333333333333332</v>
      </c>
      <c r="AI169">
        <v>0</v>
      </c>
    </row>
    <row r="170" spans="1:35">
      <c r="A170">
        <v>9.9010000000000001E-2</v>
      </c>
      <c r="B170">
        <v>1</v>
      </c>
      <c r="C170">
        <v>0</v>
      </c>
      <c r="D170">
        <v>1</v>
      </c>
      <c r="E170">
        <v>1</v>
      </c>
      <c r="F170">
        <v>0.57728300228064688</v>
      </c>
      <c r="G170">
        <v>0.57728300228064688</v>
      </c>
      <c r="H170">
        <v>0.42271699771935312</v>
      </c>
      <c r="I170">
        <v>-0.54942266082585722</v>
      </c>
      <c r="J170">
        <v>100</v>
      </c>
      <c r="K170">
        <v>0.73225263181029665</v>
      </c>
      <c r="AB170">
        <v>0.57528851617106502</v>
      </c>
      <c r="AC170">
        <v>0</v>
      </c>
      <c r="AD170">
        <v>1</v>
      </c>
      <c r="AE170">
        <v>136</v>
      </c>
      <c r="AF170">
        <v>35</v>
      </c>
      <c r="AG170">
        <v>9.3333333333333379E-2</v>
      </c>
      <c r="AH170">
        <v>0.76666666666666661</v>
      </c>
      <c r="AI170">
        <v>0</v>
      </c>
    </row>
    <row r="171" spans="1:35">
      <c r="A171">
        <v>9.9379999999999996E-2</v>
      </c>
      <c r="B171">
        <v>1</v>
      </c>
      <c r="C171">
        <v>0</v>
      </c>
      <c r="D171">
        <v>1</v>
      </c>
      <c r="E171">
        <v>1</v>
      </c>
      <c r="F171">
        <v>0.5801169558044359</v>
      </c>
      <c r="G171">
        <v>0.5801169558044359</v>
      </c>
      <c r="H171">
        <v>0.4198830441955641</v>
      </c>
      <c r="I171">
        <v>-0.54452554783120233</v>
      </c>
      <c r="J171">
        <v>100</v>
      </c>
      <c r="K171">
        <v>0.72379033226726008</v>
      </c>
      <c r="AB171">
        <v>0.57728300228064688</v>
      </c>
      <c r="AC171">
        <v>0</v>
      </c>
      <c r="AD171">
        <v>1</v>
      </c>
      <c r="AE171">
        <v>136</v>
      </c>
      <c r="AF171">
        <v>36</v>
      </c>
      <c r="AG171">
        <v>9.3333333333333379E-2</v>
      </c>
      <c r="AH171">
        <v>0.76</v>
      </c>
      <c r="AI171">
        <v>0</v>
      </c>
    </row>
    <row r="172" spans="1:35">
      <c r="A172">
        <v>9.9540000000000003E-2</v>
      </c>
      <c r="B172">
        <v>1</v>
      </c>
      <c r="C172">
        <v>0</v>
      </c>
      <c r="D172">
        <v>1</v>
      </c>
      <c r="E172">
        <v>1</v>
      </c>
      <c r="F172">
        <v>0.58134082631766415</v>
      </c>
      <c r="G172">
        <v>0.58134082631766415</v>
      </c>
      <c r="H172">
        <v>0.41865917368233585</v>
      </c>
      <c r="I172">
        <v>-0.54241807395647967</v>
      </c>
      <c r="J172">
        <v>100</v>
      </c>
      <c r="K172">
        <v>0.72016131454969656</v>
      </c>
      <c r="AB172">
        <v>0.5801169558044359</v>
      </c>
      <c r="AC172">
        <v>0</v>
      </c>
      <c r="AD172">
        <v>1</v>
      </c>
      <c r="AE172">
        <v>136</v>
      </c>
      <c r="AF172">
        <v>37</v>
      </c>
      <c r="AG172">
        <v>9.3333333333333379E-2</v>
      </c>
      <c r="AH172">
        <v>0.7533333333333333</v>
      </c>
      <c r="AI172">
        <v>0</v>
      </c>
    </row>
    <row r="173" spans="1:35">
      <c r="A173">
        <v>9.9659999999999999E-2</v>
      </c>
      <c r="B173">
        <v>0</v>
      </c>
      <c r="C173">
        <v>1</v>
      </c>
      <c r="D173">
        <v>1</v>
      </c>
      <c r="E173">
        <v>0</v>
      </c>
      <c r="F173">
        <v>0.58225807348388792</v>
      </c>
      <c r="G173">
        <v>0.58225807348388792</v>
      </c>
      <c r="H173">
        <v>0.41774192651611208</v>
      </c>
      <c r="I173">
        <v>-0.87289143780682177</v>
      </c>
      <c r="J173">
        <v>0</v>
      </c>
      <c r="K173">
        <v>1.3938224452111116</v>
      </c>
      <c r="AB173">
        <v>0.58134082631766415</v>
      </c>
      <c r="AC173">
        <v>0</v>
      </c>
      <c r="AD173">
        <v>1</v>
      </c>
      <c r="AE173">
        <v>136</v>
      </c>
      <c r="AF173">
        <v>38</v>
      </c>
      <c r="AG173">
        <v>9.3333333333333379E-2</v>
      </c>
      <c r="AH173">
        <v>0.74666666666666659</v>
      </c>
      <c r="AI173">
        <v>4.9777777777778092E-3</v>
      </c>
    </row>
    <row r="174" spans="1:35">
      <c r="A174">
        <v>0.1036</v>
      </c>
      <c r="B174">
        <v>1</v>
      </c>
      <c r="C174">
        <v>0</v>
      </c>
      <c r="D174">
        <v>1</v>
      </c>
      <c r="E174">
        <v>1</v>
      </c>
      <c r="F174">
        <v>0.61202398910080036</v>
      </c>
      <c r="G174">
        <v>0.61202398910080036</v>
      </c>
      <c r="H174">
        <v>0.38797601089919964</v>
      </c>
      <c r="I174">
        <v>-0.49098379936090292</v>
      </c>
      <c r="J174">
        <v>100</v>
      </c>
      <c r="K174">
        <v>0.63392288179622314</v>
      </c>
      <c r="AB174">
        <v>0.58225807348388792</v>
      </c>
      <c r="AC174">
        <v>1</v>
      </c>
      <c r="AD174">
        <v>0</v>
      </c>
      <c r="AE174">
        <v>137</v>
      </c>
      <c r="AF174">
        <v>38</v>
      </c>
      <c r="AG174">
        <v>8.666666666666667E-2</v>
      </c>
      <c r="AH174">
        <v>0.74666666666666659</v>
      </c>
      <c r="AI174">
        <v>0</v>
      </c>
    </row>
    <row r="175" spans="1:35">
      <c r="A175">
        <v>0.1043</v>
      </c>
      <c r="B175">
        <v>1</v>
      </c>
      <c r="C175">
        <v>0</v>
      </c>
      <c r="D175">
        <v>1</v>
      </c>
      <c r="E175">
        <v>1</v>
      </c>
      <c r="F175">
        <v>0.61723272919002203</v>
      </c>
      <c r="G175">
        <v>0.61723272919002203</v>
      </c>
      <c r="H175">
        <v>0.38276727080997797</v>
      </c>
      <c r="I175">
        <v>-0.48250913139938079</v>
      </c>
      <c r="J175">
        <v>100</v>
      </c>
      <c r="K175">
        <v>0.62013443666908785</v>
      </c>
      <c r="AB175">
        <v>0.61202398910080036</v>
      </c>
      <c r="AC175">
        <v>0</v>
      </c>
      <c r="AD175">
        <v>1</v>
      </c>
      <c r="AE175">
        <v>137</v>
      </c>
      <c r="AF175">
        <v>39</v>
      </c>
      <c r="AG175">
        <v>8.666666666666667E-2</v>
      </c>
      <c r="AH175">
        <v>0.74</v>
      </c>
      <c r="AI175">
        <v>0</v>
      </c>
    </row>
    <row r="176" spans="1:35">
      <c r="A176">
        <v>0.10440000000000001</v>
      </c>
      <c r="B176">
        <v>1</v>
      </c>
      <c r="C176">
        <v>0</v>
      </c>
      <c r="D176">
        <v>1</v>
      </c>
      <c r="E176">
        <v>1</v>
      </c>
      <c r="F176">
        <v>0.61797467268524686</v>
      </c>
      <c r="G176">
        <v>0.61797467268524686</v>
      </c>
      <c r="H176">
        <v>0.38202532731475314</v>
      </c>
      <c r="I176">
        <v>-0.481307805074217</v>
      </c>
      <c r="J176">
        <v>100</v>
      </c>
      <c r="K176">
        <v>0.61818929512881537</v>
      </c>
      <c r="AB176">
        <v>0.61723272919002203</v>
      </c>
      <c r="AC176">
        <v>0</v>
      </c>
      <c r="AD176">
        <v>1</v>
      </c>
      <c r="AE176">
        <v>137</v>
      </c>
      <c r="AF176">
        <v>40</v>
      </c>
      <c r="AG176">
        <v>8.666666666666667E-2</v>
      </c>
      <c r="AH176">
        <v>0.73333333333333339</v>
      </c>
      <c r="AI176">
        <v>0</v>
      </c>
    </row>
    <row r="177" spans="1:35">
      <c r="A177">
        <v>0.10630000000000001</v>
      </c>
      <c r="B177">
        <v>1</v>
      </c>
      <c r="C177">
        <v>0</v>
      </c>
      <c r="D177">
        <v>1</v>
      </c>
      <c r="E177">
        <v>1</v>
      </c>
      <c r="F177">
        <v>0.63196372332351514</v>
      </c>
      <c r="G177">
        <v>0.63196372332351514</v>
      </c>
      <c r="H177">
        <v>0.36803627667648486</v>
      </c>
      <c r="I177">
        <v>-0.45892328628727613</v>
      </c>
      <c r="J177">
        <v>100</v>
      </c>
      <c r="K177">
        <v>0.58236930870172676</v>
      </c>
      <c r="AB177">
        <v>0.61797467268524686</v>
      </c>
      <c r="AC177">
        <v>0</v>
      </c>
      <c r="AD177">
        <v>1</v>
      </c>
      <c r="AE177">
        <v>137</v>
      </c>
      <c r="AF177">
        <v>41</v>
      </c>
      <c r="AG177">
        <v>8.666666666666667E-2</v>
      </c>
      <c r="AH177">
        <v>0.72666666666666668</v>
      </c>
      <c r="AI177">
        <v>0</v>
      </c>
    </row>
    <row r="178" spans="1:35">
      <c r="A178">
        <v>0.1065</v>
      </c>
      <c r="B178">
        <v>0</v>
      </c>
      <c r="C178">
        <v>1</v>
      </c>
      <c r="D178">
        <v>1</v>
      </c>
      <c r="E178">
        <v>0</v>
      </c>
      <c r="F178">
        <v>0.63342387767182529</v>
      </c>
      <c r="G178">
        <v>0.63342387767182529</v>
      </c>
      <c r="H178">
        <v>0.36657612232817471</v>
      </c>
      <c r="I178">
        <v>-1.0035490784632439</v>
      </c>
      <c r="J178">
        <v>0</v>
      </c>
      <c r="K178">
        <v>1.7279463639062584</v>
      </c>
      <c r="AB178">
        <v>0.63196372332351514</v>
      </c>
      <c r="AC178">
        <v>0</v>
      </c>
      <c r="AD178">
        <v>1</v>
      </c>
      <c r="AE178">
        <v>137</v>
      </c>
      <c r="AF178">
        <v>42</v>
      </c>
      <c r="AG178">
        <v>8.666666666666667E-2</v>
      </c>
      <c r="AH178">
        <v>0.72</v>
      </c>
      <c r="AI178">
        <v>4.8000000000000308E-3</v>
      </c>
    </row>
    <row r="179" spans="1:35">
      <c r="A179">
        <v>0.108</v>
      </c>
      <c r="B179">
        <v>1</v>
      </c>
      <c r="C179">
        <v>0</v>
      </c>
      <c r="D179">
        <v>1</v>
      </c>
      <c r="E179">
        <v>1</v>
      </c>
      <c r="F179">
        <v>0.64429552439473692</v>
      </c>
      <c r="G179">
        <v>0.64429552439473692</v>
      </c>
      <c r="H179">
        <v>0.35570447560526308</v>
      </c>
      <c r="I179">
        <v>-0.43959776932335121</v>
      </c>
      <c r="J179">
        <v>100</v>
      </c>
      <c r="K179">
        <v>0.55208279762523327</v>
      </c>
      <c r="AB179">
        <v>0.63342387767182529</v>
      </c>
      <c r="AC179">
        <v>1</v>
      </c>
      <c r="AD179">
        <v>0</v>
      </c>
      <c r="AE179">
        <v>138</v>
      </c>
      <c r="AF179">
        <v>42</v>
      </c>
      <c r="AG179">
        <v>7.999999999999996E-2</v>
      </c>
      <c r="AH179">
        <v>0.72</v>
      </c>
      <c r="AI179">
        <v>0</v>
      </c>
    </row>
    <row r="180" spans="1:35">
      <c r="A180">
        <v>0.1085</v>
      </c>
      <c r="B180">
        <v>1</v>
      </c>
      <c r="C180">
        <v>0</v>
      </c>
      <c r="D180">
        <v>1</v>
      </c>
      <c r="E180">
        <v>1</v>
      </c>
      <c r="F180">
        <v>0.64788722110787855</v>
      </c>
      <c r="G180">
        <v>0.64788722110787855</v>
      </c>
      <c r="H180">
        <v>0.35211277889212145</v>
      </c>
      <c r="I180">
        <v>-0.43403863927702918</v>
      </c>
      <c r="J180">
        <v>100</v>
      </c>
      <c r="K180">
        <v>0.54347850585787638</v>
      </c>
      <c r="AB180">
        <v>0.64429552439473692</v>
      </c>
      <c r="AC180">
        <v>0</v>
      </c>
      <c r="AD180">
        <v>1</v>
      </c>
      <c r="AE180">
        <v>138</v>
      </c>
      <c r="AF180">
        <v>43</v>
      </c>
      <c r="AG180">
        <v>7.999999999999996E-2</v>
      </c>
      <c r="AH180">
        <v>0.71333333333333337</v>
      </c>
      <c r="AI180">
        <v>0</v>
      </c>
    </row>
    <row r="181" spans="1:35">
      <c r="A181">
        <v>0.10970000000000001</v>
      </c>
      <c r="B181">
        <v>1</v>
      </c>
      <c r="C181">
        <v>0</v>
      </c>
      <c r="D181">
        <v>1</v>
      </c>
      <c r="E181">
        <v>1</v>
      </c>
      <c r="F181">
        <v>0.65643875692787867</v>
      </c>
      <c r="G181">
        <v>0.65643875692787867</v>
      </c>
      <c r="H181">
        <v>0.34356124307212133</v>
      </c>
      <c r="I181">
        <v>-0.42092587682938143</v>
      </c>
      <c r="J181">
        <v>100</v>
      </c>
      <c r="K181">
        <v>0.52337135710874483</v>
      </c>
      <c r="AB181">
        <v>0.64788722110787855</v>
      </c>
      <c r="AC181">
        <v>0</v>
      </c>
      <c r="AD181">
        <v>1</v>
      </c>
      <c r="AE181">
        <v>138</v>
      </c>
      <c r="AF181">
        <v>44</v>
      </c>
      <c r="AG181">
        <v>7.999999999999996E-2</v>
      </c>
      <c r="AH181">
        <v>0.70666666666666667</v>
      </c>
      <c r="AI181">
        <v>0</v>
      </c>
    </row>
    <row r="182" spans="1:35">
      <c r="A182">
        <v>0.1103</v>
      </c>
      <c r="B182">
        <v>1</v>
      </c>
      <c r="C182">
        <v>1</v>
      </c>
      <c r="D182">
        <v>2</v>
      </c>
      <c r="E182">
        <v>0.5</v>
      </c>
      <c r="F182">
        <v>0.66067719086974552</v>
      </c>
      <c r="G182">
        <v>1.321354381739491</v>
      </c>
      <c r="H182">
        <v>0.67864561826050895</v>
      </c>
      <c r="I182">
        <v>-1.4952933085871798</v>
      </c>
      <c r="J182">
        <v>50</v>
      </c>
      <c r="K182">
        <v>0.23032235319442756</v>
      </c>
      <c r="AB182">
        <v>0.65643875692787867</v>
      </c>
      <c r="AC182">
        <v>0</v>
      </c>
      <c r="AD182">
        <v>1</v>
      </c>
      <c r="AE182">
        <v>138</v>
      </c>
      <c r="AF182">
        <v>45</v>
      </c>
      <c r="AG182">
        <v>7.999999999999996E-2</v>
      </c>
      <c r="AH182">
        <v>0.7</v>
      </c>
      <c r="AI182">
        <v>4.6666666666666185E-3</v>
      </c>
    </row>
    <row r="183" spans="1:35">
      <c r="A183">
        <v>0.1114</v>
      </c>
      <c r="B183">
        <v>1</v>
      </c>
      <c r="C183">
        <v>0</v>
      </c>
      <c r="D183">
        <v>1</v>
      </c>
      <c r="E183">
        <v>1</v>
      </c>
      <c r="F183">
        <v>0.66838080743050088</v>
      </c>
      <c r="G183">
        <v>0.66838080743050088</v>
      </c>
      <c r="H183">
        <v>0.33161919256949912</v>
      </c>
      <c r="I183">
        <v>-0.40289719687049447</v>
      </c>
      <c r="J183">
        <v>100</v>
      </c>
      <c r="K183">
        <v>0.49615307453899526</v>
      </c>
      <c r="AB183">
        <v>0.66067719086974552</v>
      </c>
      <c r="AC183">
        <v>1</v>
      </c>
      <c r="AD183">
        <v>1</v>
      </c>
      <c r="AE183">
        <v>139</v>
      </c>
      <c r="AF183">
        <v>46</v>
      </c>
      <c r="AG183">
        <v>7.3333333333333361E-2</v>
      </c>
      <c r="AH183">
        <v>0.69333333333333336</v>
      </c>
      <c r="AI183">
        <v>0</v>
      </c>
    </row>
    <row r="184" spans="1:35">
      <c r="A184">
        <v>0.1115</v>
      </c>
      <c r="B184">
        <v>1</v>
      </c>
      <c r="C184">
        <v>1</v>
      </c>
      <c r="D184">
        <v>2</v>
      </c>
      <c r="E184">
        <v>0.5</v>
      </c>
      <c r="F184">
        <v>0.66907676211747313</v>
      </c>
      <c r="G184">
        <v>1.3381535242349463</v>
      </c>
      <c r="H184">
        <v>0.66184647576505373</v>
      </c>
      <c r="I184">
        <v>-1.5077253240762973</v>
      </c>
      <c r="J184">
        <v>50</v>
      </c>
      <c r="K184">
        <v>0.25822282544107483</v>
      </c>
      <c r="AB184">
        <v>0.66838080743050088</v>
      </c>
      <c r="AC184">
        <v>0</v>
      </c>
      <c r="AD184">
        <v>1</v>
      </c>
      <c r="AE184">
        <v>139</v>
      </c>
      <c r="AF184">
        <v>47</v>
      </c>
      <c r="AG184">
        <v>7.3333333333333361E-2</v>
      </c>
      <c r="AH184">
        <v>0.68666666666666665</v>
      </c>
      <c r="AI184">
        <v>4.5777777777778073E-3</v>
      </c>
    </row>
    <row r="185" spans="1:35">
      <c r="A185">
        <v>0.11219999999999999</v>
      </c>
      <c r="B185">
        <v>1</v>
      </c>
      <c r="C185">
        <v>0</v>
      </c>
      <c r="D185">
        <v>1</v>
      </c>
      <c r="E185">
        <v>1</v>
      </c>
      <c r="F185">
        <v>0.67392762941147755</v>
      </c>
      <c r="G185">
        <v>0.67392762941147755</v>
      </c>
      <c r="H185">
        <v>0.32607237058852245</v>
      </c>
      <c r="I185">
        <v>-0.39463254859533137</v>
      </c>
      <c r="J185">
        <v>100</v>
      </c>
      <c r="K185">
        <v>0.48383885206379279</v>
      </c>
      <c r="AB185">
        <v>0.66907676211747313</v>
      </c>
      <c r="AC185">
        <v>1</v>
      </c>
      <c r="AD185">
        <v>1</v>
      </c>
      <c r="AE185">
        <v>140</v>
      </c>
      <c r="AF185">
        <v>48</v>
      </c>
      <c r="AG185">
        <v>6.6666666666666652E-2</v>
      </c>
      <c r="AH185">
        <v>0.67999999999999994</v>
      </c>
      <c r="AI185">
        <v>0</v>
      </c>
    </row>
    <row r="186" spans="1:35">
      <c r="A186">
        <v>0.11269999999999999</v>
      </c>
      <c r="B186">
        <v>1</v>
      </c>
      <c r="C186">
        <v>0</v>
      </c>
      <c r="D186">
        <v>1</v>
      </c>
      <c r="E186">
        <v>1</v>
      </c>
      <c r="F186">
        <v>0.67736994622578517</v>
      </c>
      <c r="G186">
        <v>0.67736994622578517</v>
      </c>
      <c r="H186">
        <v>0.32263005377421483</v>
      </c>
      <c r="I186">
        <v>-0.38953770594556181</v>
      </c>
      <c r="J186">
        <v>100</v>
      </c>
      <c r="K186">
        <v>0.47629815224585381</v>
      </c>
      <c r="AB186">
        <v>0.67392762941147755</v>
      </c>
      <c r="AC186">
        <v>0</v>
      </c>
      <c r="AD186">
        <v>1</v>
      </c>
      <c r="AE186">
        <v>140</v>
      </c>
      <c r="AF186">
        <v>49</v>
      </c>
      <c r="AG186">
        <v>6.6666666666666652E-2</v>
      </c>
      <c r="AH186">
        <v>0.67333333333333334</v>
      </c>
      <c r="AI186">
        <v>0</v>
      </c>
    </row>
    <row r="187" spans="1:35">
      <c r="A187">
        <v>0.1128</v>
      </c>
      <c r="B187">
        <v>1</v>
      </c>
      <c r="C187">
        <v>0</v>
      </c>
      <c r="D187">
        <v>1</v>
      </c>
      <c r="E187">
        <v>1</v>
      </c>
      <c r="F187">
        <v>0.678056122697277</v>
      </c>
      <c r="G187">
        <v>0.678056122697277</v>
      </c>
      <c r="H187">
        <v>0.321943877302723</v>
      </c>
      <c r="I187">
        <v>-0.38852521762791342</v>
      </c>
      <c r="J187">
        <v>100</v>
      </c>
      <c r="K187">
        <v>0.47480417405869685</v>
      </c>
      <c r="AB187">
        <v>0.67736994622578517</v>
      </c>
      <c r="AC187">
        <v>0</v>
      </c>
      <c r="AD187">
        <v>1</v>
      </c>
      <c r="AE187">
        <v>140</v>
      </c>
      <c r="AF187">
        <v>50</v>
      </c>
      <c r="AG187">
        <v>6.6666666666666652E-2</v>
      </c>
      <c r="AH187">
        <v>0.66666666666666674</v>
      </c>
      <c r="AI187">
        <v>0</v>
      </c>
    </row>
    <row r="188" spans="1:35">
      <c r="A188">
        <v>0.113</v>
      </c>
      <c r="B188">
        <v>1</v>
      </c>
      <c r="C188">
        <v>0</v>
      </c>
      <c r="D188">
        <v>1</v>
      </c>
      <c r="E188">
        <v>1</v>
      </c>
      <c r="F188">
        <v>0.67942617185282783</v>
      </c>
      <c r="G188">
        <v>0.67942617185282783</v>
      </c>
      <c r="H188">
        <v>0.32057382814717217</v>
      </c>
      <c r="I188">
        <v>-0.38650670198873477</v>
      </c>
      <c r="J188">
        <v>100</v>
      </c>
      <c r="K188">
        <v>0.47183026122316118</v>
      </c>
      <c r="AB188">
        <v>0.678056122697277</v>
      </c>
      <c r="AC188">
        <v>0</v>
      </c>
      <c r="AD188">
        <v>1</v>
      </c>
      <c r="AE188">
        <v>140</v>
      </c>
      <c r="AF188">
        <v>51</v>
      </c>
      <c r="AG188">
        <v>6.6666666666666652E-2</v>
      </c>
      <c r="AH188">
        <v>0.65999999999999992</v>
      </c>
      <c r="AI188">
        <v>0</v>
      </c>
    </row>
    <row r="189" spans="1:35">
      <c r="A189">
        <v>0.1138</v>
      </c>
      <c r="B189">
        <v>0</v>
      </c>
      <c r="C189">
        <v>1</v>
      </c>
      <c r="D189">
        <v>1</v>
      </c>
      <c r="E189">
        <v>0</v>
      </c>
      <c r="F189">
        <v>0.68487534874876466</v>
      </c>
      <c r="G189">
        <v>0.68487534874876466</v>
      </c>
      <c r="H189">
        <v>0.31512465125123534</v>
      </c>
      <c r="I189">
        <v>-1.1547870001744345</v>
      </c>
      <c r="J189">
        <v>0</v>
      </c>
      <c r="K189">
        <v>2.17334742308923</v>
      </c>
      <c r="AB189">
        <v>0.67942617185282783</v>
      </c>
      <c r="AC189">
        <v>0</v>
      </c>
      <c r="AD189">
        <v>1</v>
      </c>
      <c r="AE189">
        <v>140</v>
      </c>
      <c r="AF189">
        <v>52</v>
      </c>
      <c r="AG189">
        <v>6.6666666666666652E-2</v>
      </c>
      <c r="AH189">
        <v>0.65333333333333332</v>
      </c>
      <c r="AI189">
        <v>4.355555555555511E-3</v>
      </c>
    </row>
    <row r="190" spans="1:35">
      <c r="A190">
        <v>0.1145</v>
      </c>
      <c r="B190">
        <v>1</v>
      </c>
      <c r="C190">
        <v>0</v>
      </c>
      <c r="D190">
        <v>1</v>
      </c>
      <c r="E190">
        <v>1</v>
      </c>
      <c r="F190">
        <v>0.6896020679183954</v>
      </c>
      <c r="G190">
        <v>0.6896020679183954</v>
      </c>
      <c r="H190">
        <v>0.3103979320816046</v>
      </c>
      <c r="I190">
        <v>-0.37164056091557879</v>
      </c>
      <c r="J190">
        <v>100</v>
      </c>
      <c r="K190">
        <v>0.45011166079962478</v>
      </c>
      <c r="AB190">
        <v>0.68487534874876466</v>
      </c>
      <c r="AC190">
        <v>1</v>
      </c>
      <c r="AD190">
        <v>0</v>
      </c>
      <c r="AE190">
        <v>141</v>
      </c>
      <c r="AF190">
        <v>52</v>
      </c>
      <c r="AG190">
        <v>6.0000000000000053E-2</v>
      </c>
      <c r="AH190">
        <v>0.65333333333333332</v>
      </c>
      <c r="AI190">
        <v>0</v>
      </c>
    </row>
    <row r="191" spans="1:35">
      <c r="A191">
        <v>0.1147</v>
      </c>
      <c r="B191">
        <v>1</v>
      </c>
      <c r="C191">
        <v>0</v>
      </c>
      <c r="D191">
        <v>1</v>
      </c>
      <c r="E191">
        <v>1</v>
      </c>
      <c r="F191">
        <v>0.69094537790148902</v>
      </c>
      <c r="G191">
        <v>0.69094537790148902</v>
      </c>
      <c r="H191">
        <v>0.30905462209851098</v>
      </c>
      <c r="I191">
        <v>-0.36969450623835404</v>
      </c>
      <c r="J191">
        <v>100</v>
      </c>
      <c r="K191">
        <v>0.44729240831910477</v>
      </c>
      <c r="AB191">
        <v>0.6896020679183954</v>
      </c>
      <c r="AC191">
        <v>0</v>
      </c>
      <c r="AD191">
        <v>1</v>
      </c>
      <c r="AE191">
        <v>141</v>
      </c>
      <c r="AF191">
        <v>53</v>
      </c>
      <c r="AG191">
        <v>6.0000000000000053E-2</v>
      </c>
      <c r="AH191">
        <v>0.64666666666666672</v>
      </c>
      <c r="AI191">
        <v>0</v>
      </c>
    </row>
    <row r="192" spans="1:35">
      <c r="A192">
        <v>0.1153</v>
      </c>
      <c r="B192">
        <v>1</v>
      </c>
      <c r="C192">
        <v>0</v>
      </c>
      <c r="D192">
        <v>1</v>
      </c>
      <c r="E192">
        <v>1</v>
      </c>
      <c r="F192">
        <v>0.69495593265365818</v>
      </c>
      <c r="G192">
        <v>0.69495593265365818</v>
      </c>
      <c r="H192">
        <v>0.30504406734634182</v>
      </c>
      <c r="I192">
        <v>-0.36390684168133564</v>
      </c>
      <c r="J192">
        <v>100</v>
      </c>
      <c r="K192">
        <v>0.43894015866811109</v>
      </c>
      <c r="AB192">
        <v>0.69094537790148902</v>
      </c>
      <c r="AC192">
        <v>0</v>
      </c>
      <c r="AD192">
        <v>1</v>
      </c>
      <c r="AE192">
        <v>141</v>
      </c>
      <c r="AF192">
        <v>54</v>
      </c>
      <c r="AG192">
        <v>6.0000000000000053E-2</v>
      </c>
      <c r="AH192">
        <v>0.64</v>
      </c>
      <c r="AI192">
        <v>0</v>
      </c>
    </row>
    <row r="193" spans="1:35">
      <c r="A193">
        <v>0.11550000000000001</v>
      </c>
      <c r="B193">
        <v>1</v>
      </c>
      <c r="C193">
        <v>0</v>
      </c>
      <c r="D193">
        <v>1</v>
      </c>
      <c r="E193">
        <v>1</v>
      </c>
      <c r="F193">
        <v>0.69628627717690994</v>
      </c>
      <c r="G193">
        <v>0.69628627717690994</v>
      </c>
      <c r="H193">
        <v>0.30371372282309006</v>
      </c>
      <c r="I193">
        <v>-0.36199438543277135</v>
      </c>
      <c r="J193">
        <v>100</v>
      </c>
      <c r="K193">
        <v>0.43619087834747539</v>
      </c>
      <c r="AB193">
        <v>0.69495593265365818</v>
      </c>
      <c r="AC193">
        <v>0</v>
      </c>
      <c r="AD193">
        <v>1</v>
      </c>
      <c r="AE193">
        <v>141</v>
      </c>
      <c r="AF193">
        <v>55</v>
      </c>
      <c r="AG193">
        <v>6.0000000000000053E-2</v>
      </c>
      <c r="AH193">
        <v>0.6333333333333333</v>
      </c>
      <c r="AI193">
        <v>0</v>
      </c>
    </row>
    <row r="194" spans="1:35">
      <c r="A194">
        <v>0.1169</v>
      </c>
      <c r="B194">
        <v>0</v>
      </c>
      <c r="C194">
        <v>1</v>
      </c>
      <c r="D194">
        <v>1</v>
      </c>
      <c r="E194">
        <v>0</v>
      </c>
      <c r="F194">
        <v>0.7055061524621834</v>
      </c>
      <c r="G194">
        <v>0.7055061524621834</v>
      </c>
      <c r="H194">
        <v>0.2944938475378166</v>
      </c>
      <c r="I194">
        <v>-1.222497167321567</v>
      </c>
      <c r="J194">
        <v>0</v>
      </c>
      <c r="K194">
        <v>2.3956566779263118</v>
      </c>
      <c r="AB194">
        <v>0.69628627717690994</v>
      </c>
      <c r="AC194">
        <v>0</v>
      </c>
      <c r="AD194">
        <v>1</v>
      </c>
      <c r="AE194">
        <v>141</v>
      </c>
      <c r="AF194">
        <v>56</v>
      </c>
      <c r="AG194">
        <v>6.0000000000000053E-2</v>
      </c>
      <c r="AH194">
        <v>0.62666666666666671</v>
      </c>
      <c r="AI194">
        <v>4.1777777777778045E-3</v>
      </c>
    </row>
    <row r="195" spans="1:35">
      <c r="A195">
        <v>0.11799999999999999</v>
      </c>
      <c r="B195">
        <v>1</v>
      </c>
      <c r="C195">
        <v>0</v>
      </c>
      <c r="D195">
        <v>1</v>
      </c>
      <c r="E195">
        <v>1</v>
      </c>
      <c r="F195">
        <v>0.71263469627272791</v>
      </c>
      <c r="G195">
        <v>0.71263469627272791</v>
      </c>
      <c r="H195">
        <v>0.28736530372727209</v>
      </c>
      <c r="I195">
        <v>-0.3387863373062196</v>
      </c>
      <c r="J195">
        <v>100</v>
      </c>
      <c r="K195">
        <v>0.40324349239557139</v>
      </c>
      <c r="AB195">
        <v>0.7055061524621834</v>
      </c>
      <c r="AC195">
        <v>1</v>
      </c>
      <c r="AD195">
        <v>0</v>
      </c>
      <c r="AE195">
        <v>142</v>
      </c>
      <c r="AF195">
        <v>56</v>
      </c>
      <c r="AG195">
        <v>5.3333333333333344E-2</v>
      </c>
      <c r="AH195">
        <v>0.62666666666666671</v>
      </c>
      <c r="AI195">
        <v>0</v>
      </c>
    </row>
    <row r="196" spans="1:35">
      <c r="A196">
        <v>0.1193</v>
      </c>
      <c r="B196">
        <v>1</v>
      </c>
      <c r="C196">
        <v>0</v>
      </c>
      <c r="D196">
        <v>1</v>
      </c>
      <c r="E196">
        <v>1</v>
      </c>
      <c r="F196">
        <v>0.7209251251298644</v>
      </c>
      <c r="G196">
        <v>0.7209251251298644</v>
      </c>
      <c r="H196">
        <v>0.2790748748701356</v>
      </c>
      <c r="I196">
        <v>-0.32721999573079624</v>
      </c>
      <c r="J196">
        <v>100</v>
      </c>
      <c r="K196">
        <v>0.38710660114649803</v>
      </c>
      <c r="AB196">
        <v>0.71263469627272791</v>
      </c>
      <c r="AC196">
        <v>0</v>
      </c>
      <c r="AD196">
        <v>1</v>
      </c>
      <c r="AE196">
        <v>142</v>
      </c>
      <c r="AF196">
        <v>57</v>
      </c>
      <c r="AG196">
        <v>5.3333333333333344E-2</v>
      </c>
      <c r="AH196">
        <v>0.62</v>
      </c>
      <c r="AI196">
        <v>0</v>
      </c>
    </row>
    <row r="197" spans="1:35">
      <c r="A197">
        <v>0.12039999999999999</v>
      </c>
      <c r="B197">
        <v>1</v>
      </c>
      <c r="C197">
        <v>0</v>
      </c>
      <c r="D197">
        <v>1</v>
      </c>
      <c r="E197">
        <v>1</v>
      </c>
      <c r="F197">
        <v>0.72782442463023267</v>
      </c>
      <c r="G197">
        <v>0.72782442463023267</v>
      </c>
      <c r="H197">
        <v>0.27217557536976733</v>
      </c>
      <c r="I197">
        <v>-0.31769543483127982</v>
      </c>
      <c r="J197">
        <v>100</v>
      </c>
      <c r="K197">
        <v>0.37395773782673575</v>
      </c>
      <c r="AB197">
        <v>0.7209251251298644</v>
      </c>
      <c r="AC197">
        <v>0</v>
      </c>
      <c r="AD197">
        <v>1</v>
      </c>
      <c r="AE197">
        <v>142</v>
      </c>
      <c r="AF197">
        <v>58</v>
      </c>
      <c r="AG197">
        <v>5.3333333333333344E-2</v>
      </c>
      <c r="AH197">
        <v>0.61333333333333329</v>
      </c>
      <c r="AI197">
        <v>0</v>
      </c>
    </row>
    <row r="198" spans="1:35">
      <c r="A198">
        <v>0.12180000000000001</v>
      </c>
      <c r="B198">
        <v>1</v>
      </c>
      <c r="C198">
        <v>0</v>
      </c>
      <c r="D198">
        <v>1</v>
      </c>
      <c r="E198">
        <v>1</v>
      </c>
      <c r="F198">
        <v>0.73644927992523423</v>
      </c>
      <c r="G198">
        <v>0.73644927992523423</v>
      </c>
      <c r="H198">
        <v>0.26355072007476577</v>
      </c>
      <c r="I198">
        <v>-0.30591491181169844</v>
      </c>
      <c r="J198">
        <v>100</v>
      </c>
      <c r="K198">
        <v>0.35786676320943916</v>
      </c>
      <c r="AB198">
        <v>0.72782442463023267</v>
      </c>
      <c r="AC198">
        <v>0</v>
      </c>
      <c r="AD198">
        <v>1</v>
      </c>
      <c r="AE198">
        <v>142</v>
      </c>
      <c r="AF198">
        <v>59</v>
      </c>
      <c r="AG198">
        <v>5.3333333333333344E-2</v>
      </c>
      <c r="AH198">
        <v>0.60666666666666669</v>
      </c>
      <c r="AI198">
        <v>0</v>
      </c>
    </row>
    <row r="199" spans="1:35">
      <c r="A199">
        <v>0.1226</v>
      </c>
      <c r="B199">
        <v>1</v>
      </c>
      <c r="C199">
        <v>0</v>
      </c>
      <c r="D199">
        <v>1</v>
      </c>
      <c r="E199">
        <v>1</v>
      </c>
      <c r="F199">
        <v>0.74129823861206456</v>
      </c>
      <c r="G199">
        <v>0.74129823861206456</v>
      </c>
      <c r="H199">
        <v>0.25870176138793544</v>
      </c>
      <c r="I199">
        <v>-0.29935225340205845</v>
      </c>
      <c r="J199">
        <v>100</v>
      </c>
      <c r="K199">
        <v>0.34898472424850718</v>
      </c>
      <c r="AB199">
        <v>0.73644927992523423</v>
      </c>
      <c r="AC199">
        <v>0</v>
      </c>
      <c r="AD199">
        <v>1</v>
      </c>
      <c r="AE199">
        <v>142</v>
      </c>
      <c r="AF199">
        <v>60</v>
      </c>
      <c r="AG199">
        <v>5.3333333333333344E-2</v>
      </c>
      <c r="AH199">
        <v>0.6</v>
      </c>
      <c r="AI199">
        <v>0</v>
      </c>
    </row>
    <row r="200" spans="1:35">
      <c r="A200">
        <v>0.12659999999999999</v>
      </c>
      <c r="B200">
        <v>1</v>
      </c>
      <c r="C200">
        <v>0</v>
      </c>
      <c r="D200">
        <v>1</v>
      </c>
      <c r="E200">
        <v>1</v>
      </c>
      <c r="F200">
        <v>0.76465821753024177</v>
      </c>
      <c r="G200">
        <v>0.76465821753024177</v>
      </c>
      <c r="H200">
        <v>0.23534178246975823</v>
      </c>
      <c r="I200">
        <v>-0.2683263194593235</v>
      </c>
      <c r="J200">
        <v>100</v>
      </c>
      <c r="K200">
        <v>0.30777382244041679</v>
      </c>
      <c r="AB200">
        <v>0.74129823861206456</v>
      </c>
      <c r="AC200">
        <v>0</v>
      </c>
      <c r="AD200">
        <v>1</v>
      </c>
      <c r="AE200">
        <v>142</v>
      </c>
      <c r="AF200">
        <v>61</v>
      </c>
      <c r="AG200">
        <v>5.3333333333333344E-2</v>
      </c>
      <c r="AH200">
        <v>0.59333333333333327</v>
      </c>
      <c r="AI200">
        <v>0</v>
      </c>
    </row>
    <row r="201" spans="1:35">
      <c r="A201">
        <v>0.12670000000000001</v>
      </c>
      <c r="B201">
        <v>1</v>
      </c>
      <c r="C201">
        <v>0</v>
      </c>
      <c r="D201">
        <v>1</v>
      </c>
      <c r="E201">
        <v>1</v>
      </c>
      <c r="F201">
        <v>0.76522309267536937</v>
      </c>
      <c r="G201">
        <v>0.76522309267536937</v>
      </c>
      <c r="H201">
        <v>0.23477690732463063</v>
      </c>
      <c r="I201">
        <v>-0.26758786325748735</v>
      </c>
      <c r="J201">
        <v>100</v>
      </c>
      <c r="K201">
        <v>0.30680844523889722</v>
      </c>
      <c r="AB201">
        <v>0.76465821753024177</v>
      </c>
      <c r="AC201">
        <v>0</v>
      </c>
      <c r="AD201">
        <v>1</v>
      </c>
      <c r="AE201">
        <v>142</v>
      </c>
      <c r="AF201">
        <v>62</v>
      </c>
      <c r="AG201">
        <v>5.3333333333333344E-2</v>
      </c>
      <c r="AH201">
        <v>0.58666666666666667</v>
      </c>
      <c r="AI201">
        <v>0</v>
      </c>
    </row>
    <row r="202" spans="1:35">
      <c r="A202">
        <v>0.12720000000000001</v>
      </c>
      <c r="B202">
        <v>1</v>
      </c>
      <c r="C202">
        <v>0</v>
      </c>
      <c r="D202">
        <v>1</v>
      </c>
      <c r="E202">
        <v>1</v>
      </c>
      <c r="F202">
        <v>0.76803335182611765</v>
      </c>
      <c r="G202">
        <v>0.76803335182611765</v>
      </c>
      <c r="H202">
        <v>0.23196664817388235</v>
      </c>
      <c r="I202">
        <v>-0.2639221199204595</v>
      </c>
      <c r="J202">
        <v>100</v>
      </c>
      <c r="K202">
        <v>0.30202679040219527</v>
      </c>
      <c r="AB202">
        <v>0.76522309267536937</v>
      </c>
      <c r="AC202">
        <v>0</v>
      </c>
      <c r="AD202">
        <v>1</v>
      </c>
      <c r="AE202">
        <v>142</v>
      </c>
      <c r="AF202">
        <v>63</v>
      </c>
      <c r="AG202">
        <v>5.3333333333333344E-2</v>
      </c>
      <c r="AH202">
        <v>0.58000000000000007</v>
      </c>
      <c r="AI202">
        <v>0</v>
      </c>
    </row>
    <row r="203" spans="1:35">
      <c r="A203">
        <v>0.1293</v>
      </c>
      <c r="B203">
        <v>1</v>
      </c>
      <c r="C203">
        <v>0</v>
      </c>
      <c r="D203">
        <v>1</v>
      </c>
      <c r="E203">
        <v>1</v>
      </c>
      <c r="F203">
        <v>0.77957864672873134</v>
      </c>
      <c r="G203">
        <v>0.77957864672873134</v>
      </c>
      <c r="H203">
        <v>0.22042135327126866</v>
      </c>
      <c r="I203">
        <v>-0.24900170175882291</v>
      </c>
      <c r="J203">
        <v>100</v>
      </c>
      <c r="K203">
        <v>0.28274421598924104</v>
      </c>
      <c r="AB203">
        <v>0.76803335182611765</v>
      </c>
      <c r="AC203">
        <v>0</v>
      </c>
      <c r="AD203">
        <v>1</v>
      </c>
      <c r="AE203">
        <v>142</v>
      </c>
      <c r="AF203">
        <v>64</v>
      </c>
      <c r="AG203">
        <v>5.3333333333333344E-2</v>
      </c>
      <c r="AH203">
        <v>0.57333333333333325</v>
      </c>
      <c r="AI203">
        <v>0</v>
      </c>
    </row>
    <row r="204" spans="1:35">
      <c r="A204">
        <v>0.13070000000000001</v>
      </c>
      <c r="B204">
        <v>0</v>
      </c>
      <c r="C204">
        <v>1</v>
      </c>
      <c r="D204">
        <v>1</v>
      </c>
      <c r="E204">
        <v>0</v>
      </c>
      <c r="F204">
        <v>0.78704334297519829</v>
      </c>
      <c r="G204">
        <v>0.78704334297519829</v>
      </c>
      <c r="H204">
        <v>0.21295665702480171</v>
      </c>
      <c r="I204">
        <v>-1.5466666221257048</v>
      </c>
      <c r="J204">
        <v>0</v>
      </c>
      <c r="K204">
        <v>3.6957912186024613</v>
      </c>
      <c r="AB204">
        <v>0.77957864672873134</v>
      </c>
      <c r="AC204">
        <v>0</v>
      </c>
      <c r="AD204">
        <v>1</v>
      </c>
      <c r="AE204">
        <v>142</v>
      </c>
      <c r="AF204">
        <v>65</v>
      </c>
      <c r="AG204">
        <v>5.3333333333333344E-2</v>
      </c>
      <c r="AH204">
        <v>0.56666666666666665</v>
      </c>
      <c r="AI204">
        <v>3.7777777777778022E-3</v>
      </c>
    </row>
    <row r="205" spans="1:35">
      <c r="A205">
        <v>0.13189999999999999</v>
      </c>
      <c r="B205">
        <v>1</v>
      </c>
      <c r="C205">
        <v>0</v>
      </c>
      <c r="D205">
        <v>1</v>
      </c>
      <c r="E205">
        <v>1</v>
      </c>
      <c r="F205">
        <v>0.79329353345186038</v>
      </c>
      <c r="G205">
        <v>0.79329353345186038</v>
      </c>
      <c r="H205">
        <v>0.20670646654813962</v>
      </c>
      <c r="I205">
        <v>-0.2315619701610015</v>
      </c>
      <c r="J205">
        <v>100</v>
      </c>
      <c r="K205">
        <v>0.26056744172449914</v>
      </c>
      <c r="AB205">
        <v>0.78704334297519829</v>
      </c>
      <c r="AC205">
        <v>1</v>
      </c>
      <c r="AD205">
        <v>0</v>
      </c>
      <c r="AE205">
        <v>143</v>
      </c>
      <c r="AF205">
        <v>65</v>
      </c>
      <c r="AG205">
        <v>4.6666666666666634E-2</v>
      </c>
      <c r="AH205">
        <v>0.56666666666666665</v>
      </c>
      <c r="AI205">
        <v>0</v>
      </c>
    </row>
    <row r="206" spans="1:35">
      <c r="A206">
        <v>0.1321</v>
      </c>
      <c r="B206">
        <v>0</v>
      </c>
      <c r="C206">
        <v>1</v>
      </c>
      <c r="D206">
        <v>1</v>
      </c>
      <c r="E206">
        <v>0</v>
      </c>
      <c r="F206">
        <v>0.7943219388036199</v>
      </c>
      <c r="G206">
        <v>0.7943219388036199</v>
      </c>
      <c r="H206">
        <v>0.2056780611963801</v>
      </c>
      <c r="I206">
        <v>-1.5814431423798017</v>
      </c>
      <c r="J206">
        <v>0</v>
      </c>
      <c r="K206">
        <v>3.8619672617645224</v>
      </c>
      <c r="AB206">
        <v>0.79329353345186038</v>
      </c>
      <c r="AC206">
        <v>0</v>
      </c>
      <c r="AD206">
        <v>1</v>
      </c>
      <c r="AE206">
        <v>143</v>
      </c>
      <c r="AF206">
        <v>66</v>
      </c>
      <c r="AG206">
        <v>4.6666666666666634E-2</v>
      </c>
      <c r="AH206">
        <v>0.56000000000000005</v>
      </c>
      <c r="AI206">
        <v>3.7333333333332956E-3</v>
      </c>
    </row>
    <row r="207" spans="1:35">
      <c r="A207">
        <v>0.1323</v>
      </c>
      <c r="B207">
        <v>1</v>
      </c>
      <c r="C207">
        <v>0</v>
      </c>
      <c r="D207">
        <v>1</v>
      </c>
      <c r="E207">
        <v>1</v>
      </c>
      <c r="F207">
        <v>0.79534654759327039</v>
      </c>
      <c r="G207">
        <v>0.79534654759327039</v>
      </c>
      <c r="H207">
        <v>0.20465345240672961</v>
      </c>
      <c r="I207">
        <v>-0.22897735038614581</v>
      </c>
      <c r="J207">
        <v>100</v>
      </c>
      <c r="K207">
        <v>0.25731356102068181</v>
      </c>
      <c r="AB207">
        <v>0.7943219388036199</v>
      </c>
      <c r="AC207">
        <v>1</v>
      </c>
      <c r="AD207">
        <v>0</v>
      </c>
      <c r="AE207">
        <v>144</v>
      </c>
      <c r="AF207">
        <v>66</v>
      </c>
      <c r="AG207">
        <v>4.0000000000000036E-2</v>
      </c>
      <c r="AH207">
        <v>0.56000000000000005</v>
      </c>
      <c r="AI207">
        <v>0</v>
      </c>
    </row>
    <row r="208" spans="1:35">
      <c r="A208">
        <v>0.13239999999999999</v>
      </c>
      <c r="B208">
        <v>1</v>
      </c>
      <c r="C208">
        <v>0</v>
      </c>
      <c r="D208">
        <v>1</v>
      </c>
      <c r="E208">
        <v>1</v>
      </c>
      <c r="F208">
        <v>0.79585742854426078</v>
      </c>
      <c r="G208">
        <v>0.79585742854426078</v>
      </c>
      <c r="H208">
        <v>0.20414257145573922</v>
      </c>
      <c r="I208">
        <v>-0.22833521904886131</v>
      </c>
      <c r="J208">
        <v>100</v>
      </c>
      <c r="K208">
        <v>0.25650645974260206</v>
      </c>
      <c r="AB208">
        <v>0.79534654759327039</v>
      </c>
      <c r="AC208">
        <v>0</v>
      </c>
      <c r="AD208">
        <v>1</v>
      </c>
      <c r="AE208">
        <v>144</v>
      </c>
      <c r="AF208">
        <v>67</v>
      </c>
      <c r="AG208">
        <v>4.0000000000000036E-2</v>
      </c>
      <c r="AH208">
        <v>0.55333333333333334</v>
      </c>
      <c r="AI208">
        <v>0</v>
      </c>
    </row>
    <row r="209" spans="1:35">
      <c r="A209">
        <v>0.13350000000000001</v>
      </c>
      <c r="B209">
        <v>1</v>
      </c>
      <c r="C209">
        <v>0</v>
      </c>
      <c r="D209">
        <v>1</v>
      </c>
      <c r="E209">
        <v>1</v>
      </c>
      <c r="F209">
        <v>0.8014145313033082</v>
      </c>
      <c r="G209">
        <v>0.8014145313033082</v>
      </c>
      <c r="H209">
        <v>0.1985854686966918</v>
      </c>
      <c r="I209">
        <v>-0.22137694854704307</v>
      </c>
      <c r="J209">
        <v>100</v>
      </c>
      <c r="K209">
        <v>0.24779369594626674</v>
      </c>
      <c r="AB209">
        <v>0.79585742854426078</v>
      </c>
      <c r="AC209">
        <v>0</v>
      </c>
      <c r="AD209">
        <v>1</v>
      </c>
      <c r="AE209">
        <v>144</v>
      </c>
      <c r="AF209">
        <v>68</v>
      </c>
      <c r="AG209">
        <v>4.0000000000000036E-2</v>
      </c>
      <c r="AH209">
        <v>0.54666666666666663</v>
      </c>
      <c r="AI209">
        <v>0</v>
      </c>
    </row>
    <row r="210" spans="1:35">
      <c r="A210">
        <v>0.1348</v>
      </c>
      <c r="B210">
        <v>1</v>
      </c>
      <c r="C210">
        <v>0</v>
      </c>
      <c r="D210">
        <v>1</v>
      </c>
      <c r="E210">
        <v>1</v>
      </c>
      <c r="F210">
        <v>0.80783434290229617</v>
      </c>
      <c r="G210">
        <v>0.80783434290229617</v>
      </c>
      <c r="H210">
        <v>0.19216565709770383</v>
      </c>
      <c r="I210">
        <v>-0.2133982626412774</v>
      </c>
      <c r="J210">
        <v>100</v>
      </c>
      <c r="K210">
        <v>0.2378775534688371</v>
      </c>
      <c r="AB210">
        <v>0.8014145313033082</v>
      </c>
      <c r="AC210">
        <v>0</v>
      </c>
      <c r="AD210">
        <v>1</v>
      </c>
      <c r="AE210">
        <v>144</v>
      </c>
      <c r="AF210">
        <v>69</v>
      </c>
      <c r="AG210">
        <v>4.0000000000000036E-2</v>
      </c>
      <c r="AH210">
        <v>0.54</v>
      </c>
      <c r="AI210">
        <v>0</v>
      </c>
    </row>
    <row r="211" spans="1:35">
      <c r="A211">
        <v>0.13539999999999999</v>
      </c>
      <c r="B211">
        <v>1</v>
      </c>
      <c r="C211">
        <v>0</v>
      </c>
      <c r="D211">
        <v>1</v>
      </c>
      <c r="E211">
        <v>1</v>
      </c>
      <c r="F211">
        <v>0.81074352700101349</v>
      </c>
      <c r="G211">
        <v>0.81074352700101349</v>
      </c>
      <c r="H211">
        <v>0.18925647299898651</v>
      </c>
      <c r="I211">
        <v>-0.20980351779079573</v>
      </c>
      <c r="J211">
        <v>100</v>
      </c>
      <c r="K211">
        <v>0.23343568797774678</v>
      </c>
      <c r="AB211">
        <v>0.80783434290229617</v>
      </c>
      <c r="AC211">
        <v>0</v>
      </c>
      <c r="AD211">
        <v>1</v>
      </c>
      <c r="AE211">
        <v>144</v>
      </c>
      <c r="AF211">
        <v>70</v>
      </c>
      <c r="AG211">
        <v>4.0000000000000036E-2</v>
      </c>
      <c r="AH211">
        <v>0.53333333333333333</v>
      </c>
      <c r="AI211">
        <v>0</v>
      </c>
    </row>
    <row r="212" spans="1:35">
      <c r="A212">
        <v>0.13619999999999999</v>
      </c>
      <c r="B212">
        <v>0</v>
      </c>
      <c r="C212">
        <v>1</v>
      </c>
      <c r="D212">
        <v>1</v>
      </c>
      <c r="E212">
        <v>0</v>
      </c>
      <c r="F212">
        <v>0.8145697504516517</v>
      </c>
      <c r="G212">
        <v>0.8145697504516517</v>
      </c>
      <c r="H212">
        <v>0.1854302495483483</v>
      </c>
      <c r="I212">
        <v>-1.685076480861794</v>
      </c>
      <c r="J212">
        <v>0</v>
      </c>
      <c r="K212">
        <v>4.3928633674154884</v>
      </c>
      <c r="AB212">
        <v>0.81074352700101349</v>
      </c>
      <c r="AC212">
        <v>0</v>
      </c>
      <c r="AD212">
        <v>1</v>
      </c>
      <c r="AE212">
        <v>144</v>
      </c>
      <c r="AF212">
        <v>71</v>
      </c>
      <c r="AG212">
        <v>4.0000000000000036E-2</v>
      </c>
      <c r="AH212">
        <v>0.52666666666666662</v>
      </c>
      <c r="AI212">
        <v>3.5111111111111332E-3</v>
      </c>
    </row>
    <row r="213" spans="1:35">
      <c r="A213">
        <v>0.13669999999999999</v>
      </c>
      <c r="B213">
        <v>1</v>
      </c>
      <c r="C213">
        <v>0</v>
      </c>
      <c r="D213">
        <v>1</v>
      </c>
      <c r="E213">
        <v>1</v>
      </c>
      <c r="F213">
        <v>0.81693064551662642</v>
      </c>
      <c r="G213">
        <v>0.81693064551662642</v>
      </c>
      <c r="H213">
        <v>0.18306935448337358</v>
      </c>
      <c r="I213">
        <v>-0.20220107693396255</v>
      </c>
      <c r="J213">
        <v>100</v>
      </c>
      <c r="K213">
        <v>0.22409412045939425</v>
      </c>
      <c r="AB213">
        <v>0.8145697504516517</v>
      </c>
      <c r="AC213">
        <v>1</v>
      </c>
      <c r="AD213">
        <v>0</v>
      </c>
      <c r="AE213">
        <v>145</v>
      </c>
      <c r="AF213">
        <v>71</v>
      </c>
      <c r="AG213">
        <v>3.3333333333333326E-2</v>
      </c>
      <c r="AH213">
        <v>0.52666666666666662</v>
      </c>
      <c r="AI213">
        <v>0</v>
      </c>
    </row>
    <row r="214" spans="1:35">
      <c r="A214">
        <v>0.13739999999999999</v>
      </c>
      <c r="B214">
        <v>0</v>
      </c>
      <c r="C214">
        <v>1</v>
      </c>
      <c r="D214">
        <v>1</v>
      </c>
      <c r="E214">
        <v>0</v>
      </c>
      <c r="F214">
        <v>0.82019661777322606</v>
      </c>
      <c r="G214">
        <v>0.82019661777322606</v>
      </c>
      <c r="H214">
        <v>0.17980338222677394</v>
      </c>
      <c r="I214">
        <v>-1.7158913460716321</v>
      </c>
      <c r="J214">
        <v>0</v>
      </c>
      <c r="K214">
        <v>4.5616306412899785</v>
      </c>
      <c r="AB214">
        <v>0.81693064551662642</v>
      </c>
      <c r="AC214">
        <v>0</v>
      </c>
      <c r="AD214">
        <v>1</v>
      </c>
      <c r="AE214">
        <v>145</v>
      </c>
      <c r="AF214">
        <v>72</v>
      </c>
      <c r="AG214">
        <v>3.3333333333333326E-2</v>
      </c>
      <c r="AH214">
        <v>0.52</v>
      </c>
      <c r="AI214">
        <v>3.4666666666666891E-3</v>
      </c>
    </row>
    <row r="215" spans="1:35">
      <c r="A215">
        <v>0.13789999999999999</v>
      </c>
      <c r="B215">
        <v>1</v>
      </c>
      <c r="C215">
        <v>0</v>
      </c>
      <c r="D215">
        <v>1</v>
      </c>
      <c r="E215">
        <v>1</v>
      </c>
      <c r="F215">
        <v>0.82250148259685796</v>
      </c>
      <c r="G215">
        <v>0.82250148259685796</v>
      </c>
      <c r="H215">
        <v>0.17749851740314204</v>
      </c>
      <c r="I215">
        <v>-0.19540499379486331</v>
      </c>
      <c r="J215">
        <v>100</v>
      </c>
      <c r="K215">
        <v>0.21580327957918274</v>
      </c>
      <c r="AB215">
        <v>0.82019661777322606</v>
      </c>
      <c r="AC215">
        <v>1</v>
      </c>
      <c r="AD215">
        <v>0</v>
      </c>
      <c r="AE215">
        <v>146</v>
      </c>
      <c r="AF215">
        <v>72</v>
      </c>
      <c r="AG215">
        <v>2.6666666666666616E-2</v>
      </c>
      <c r="AH215">
        <v>0.52</v>
      </c>
      <c r="AI215">
        <v>0</v>
      </c>
    </row>
    <row r="216" spans="1:35">
      <c r="A216">
        <v>0.13850000000000001</v>
      </c>
      <c r="B216">
        <v>1</v>
      </c>
      <c r="C216">
        <v>0</v>
      </c>
      <c r="D216">
        <v>1</v>
      </c>
      <c r="E216">
        <v>1</v>
      </c>
      <c r="F216">
        <v>0.8252366579940299</v>
      </c>
      <c r="G216">
        <v>0.8252366579940299</v>
      </c>
      <c r="H216">
        <v>0.1747633420059701</v>
      </c>
      <c r="I216">
        <v>-0.19208507560881394</v>
      </c>
      <c r="J216">
        <v>100</v>
      </c>
      <c r="K216">
        <v>0.21177360495688791</v>
      </c>
      <c r="AB216">
        <v>0.82250148259685796</v>
      </c>
      <c r="AC216">
        <v>0</v>
      </c>
      <c r="AD216">
        <v>1</v>
      </c>
      <c r="AE216">
        <v>146</v>
      </c>
      <c r="AF216">
        <v>73</v>
      </c>
      <c r="AG216">
        <v>2.6666666666666616E-2</v>
      </c>
      <c r="AH216">
        <v>0.51333333333333331</v>
      </c>
      <c r="AI216">
        <v>0</v>
      </c>
    </row>
    <row r="217" spans="1:35">
      <c r="A217">
        <v>0.14169999999999999</v>
      </c>
      <c r="B217">
        <v>1</v>
      </c>
      <c r="C217">
        <v>0</v>
      </c>
      <c r="D217">
        <v>1</v>
      </c>
      <c r="E217">
        <v>1</v>
      </c>
      <c r="F217">
        <v>0.83926478389023917</v>
      </c>
      <c r="G217">
        <v>0.83926478389023917</v>
      </c>
      <c r="H217">
        <v>0.16073521610976083</v>
      </c>
      <c r="I217">
        <v>-0.17522902767960111</v>
      </c>
      <c r="J217">
        <v>100</v>
      </c>
      <c r="K217">
        <v>0.19151907621419048</v>
      </c>
      <c r="AB217">
        <v>0.8252366579940299</v>
      </c>
      <c r="AC217">
        <v>0</v>
      </c>
      <c r="AD217">
        <v>1</v>
      </c>
      <c r="AE217">
        <v>146</v>
      </c>
      <c r="AF217">
        <v>74</v>
      </c>
      <c r="AG217">
        <v>2.6666666666666616E-2</v>
      </c>
      <c r="AH217">
        <v>0.5066666666666666</v>
      </c>
      <c r="AI217">
        <v>0</v>
      </c>
    </row>
    <row r="218" spans="1:35">
      <c r="A218">
        <v>0.14249999999999999</v>
      </c>
      <c r="B218">
        <v>1</v>
      </c>
      <c r="C218">
        <v>0</v>
      </c>
      <c r="D218">
        <v>1</v>
      </c>
      <c r="E218">
        <v>1</v>
      </c>
      <c r="F218">
        <v>0.84262631678840183</v>
      </c>
      <c r="G218">
        <v>0.84262631678840183</v>
      </c>
      <c r="H218">
        <v>0.15737368321159817</v>
      </c>
      <c r="I218">
        <v>-0.1712316970880203</v>
      </c>
      <c r="J218">
        <v>100</v>
      </c>
      <c r="K218">
        <v>0.18676568732319507</v>
      </c>
      <c r="AB218">
        <v>0.83926478389023917</v>
      </c>
      <c r="AC218">
        <v>0</v>
      </c>
      <c r="AD218">
        <v>1</v>
      </c>
      <c r="AE218">
        <v>146</v>
      </c>
      <c r="AF218">
        <v>75</v>
      </c>
      <c r="AG218">
        <v>2.6666666666666616E-2</v>
      </c>
      <c r="AH218">
        <v>0.5</v>
      </c>
      <c r="AI218">
        <v>0</v>
      </c>
    </row>
    <row r="219" spans="1:35">
      <c r="A219">
        <v>0.1457</v>
      </c>
      <c r="B219">
        <v>1</v>
      </c>
      <c r="C219">
        <v>0</v>
      </c>
      <c r="D219">
        <v>1</v>
      </c>
      <c r="E219">
        <v>1</v>
      </c>
      <c r="F219">
        <v>0.85550299843847011</v>
      </c>
      <c r="G219">
        <v>0.85550299843847011</v>
      </c>
      <c r="H219">
        <v>0.14449700156152989</v>
      </c>
      <c r="I219">
        <v>-0.15606568076009869</v>
      </c>
      <c r="J219">
        <v>100</v>
      </c>
      <c r="K219">
        <v>0.16890297500450255</v>
      </c>
      <c r="AB219">
        <v>0.84262631678840183</v>
      </c>
      <c r="AC219">
        <v>0</v>
      </c>
      <c r="AD219">
        <v>1</v>
      </c>
      <c r="AE219">
        <v>146</v>
      </c>
      <c r="AF219">
        <v>76</v>
      </c>
      <c r="AG219">
        <v>2.6666666666666616E-2</v>
      </c>
      <c r="AH219">
        <v>0.49333333333333329</v>
      </c>
      <c r="AI219">
        <v>0</v>
      </c>
    </row>
    <row r="220" spans="1:35">
      <c r="A220">
        <v>0.14649999999999999</v>
      </c>
      <c r="B220">
        <v>1</v>
      </c>
      <c r="C220">
        <v>0</v>
      </c>
      <c r="D220">
        <v>1</v>
      </c>
      <c r="E220">
        <v>1</v>
      </c>
      <c r="F220">
        <v>0.85858215663743831</v>
      </c>
      <c r="G220">
        <v>0.85858215663743831</v>
      </c>
      <c r="H220">
        <v>0.14141784336256169</v>
      </c>
      <c r="I220">
        <v>-0.15247290533467006</v>
      </c>
      <c r="J220">
        <v>100</v>
      </c>
      <c r="K220">
        <v>0.16471090421493531</v>
      </c>
      <c r="AB220">
        <v>0.85550299843847011</v>
      </c>
      <c r="AC220">
        <v>0</v>
      </c>
      <c r="AD220">
        <v>1</v>
      </c>
      <c r="AE220">
        <v>146</v>
      </c>
      <c r="AF220">
        <v>77</v>
      </c>
      <c r="AG220">
        <v>2.6666666666666616E-2</v>
      </c>
      <c r="AH220">
        <v>0.48666666666666669</v>
      </c>
      <c r="AI220">
        <v>0</v>
      </c>
    </row>
    <row r="221" spans="1:35">
      <c r="A221">
        <v>0.14660000000000001</v>
      </c>
      <c r="B221">
        <v>1</v>
      </c>
      <c r="C221">
        <v>0</v>
      </c>
      <c r="D221">
        <v>1</v>
      </c>
      <c r="E221">
        <v>1</v>
      </c>
      <c r="F221">
        <v>0.85896317342793593</v>
      </c>
      <c r="G221">
        <v>0.85896317342793593</v>
      </c>
      <c r="H221">
        <v>0.14103682657206407</v>
      </c>
      <c r="I221">
        <v>-0.15202922936283025</v>
      </c>
      <c r="J221">
        <v>100</v>
      </c>
      <c r="K221">
        <v>0.16419426459136385</v>
      </c>
      <c r="AB221">
        <v>0.85858215663743831</v>
      </c>
      <c r="AC221">
        <v>0</v>
      </c>
      <c r="AD221">
        <v>1</v>
      </c>
      <c r="AE221">
        <v>146</v>
      </c>
      <c r="AF221">
        <v>78</v>
      </c>
      <c r="AG221">
        <v>2.6666666666666616E-2</v>
      </c>
      <c r="AH221">
        <v>0.48</v>
      </c>
      <c r="AI221">
        <v>0</v>
      </c>
    </row>
    <row r="222" spans="1:35">
      <c r="A222">
        <v>0.14680000000000001</v>
      </c>
      <c r="B222">
        <v>1</v>
      </c>
      <c r="C222">
        <v>0</v>
      </c>
      <c r="D222">
        <v>1</v>
      </c>
      <c r="E222">
        <v>1</v>
      </c>
      <c r="F222">
        <v>0.85972263288524875</v>
      </c>
      <c r="G222">
        <v>0.85972263288524875</v>
      </c>
      <c r="H222">
        <v>0.14027736711475125</v>
      </c>
      <c r="I222">
        <v>-0.15114546165618586</v>
      </c>
      <c r="J222">
        <v>100</v>
      </c>
      <c r="K222">
        <v>0.16316584180641752</v>
      </c>
      <c r="AB222">
        <v>0.85896317342793593</v>
      </c>
      <c r="AC222">
        <v>0</v>
      </c>
      <c r="AD222">
        <v>1</v>
      </c>
      <c r="AE222">
        <v>146</v>
      </c>
      <c r="AF222">
        <v>79</v>
      </c>
      <c r="AG222">
        <v>2.6666666666666616E-2</v>
      </c>
      <c r="AH222">
        <v>0.47333333333333338</v>
      </c>
      <c r="AI222">
        <v>0</v>
      </c>
    </row>
    <row r="223" spans="1:35">
      <c r="A223">
        <v>0.1479</v>
      </c>
      <c r="B223">
        <v>1</v>
      </c>
      <c r="C223">
        <v>0</v>
      </c>
      <c r="D223">
        <v>1</v>
      </c>
      <c r="E223">
        <v>1</v>
      </c>
      <c r="F223">
        <v>0.86383865665855841</v>
      </c>
      <c r="G223">
        <v>0.86383865665855841</v>
      </c>
      <c r="H223">
        <v>0.13616134334144159</v>
      </c>
      <c r="I223">
        <v>-0.14636926759468252</v>
      </c>
      <c r="J223">
        <v>100</v>
      </c>
      <c r="K223">
        <v>0.15762358201024665</v>
      </c>
      <c r="AB223">
        <v>0.85972263288524875</v>
      </c>
      <c r="AC223">
        <v>0</v>
      </c>
      <c r="AD223">
        <v>1</v>
      </c>
      <c r="AE223">
        <v>146</v>
      </c>
      <c r="AF223">
        <v>80</v>
      </c>
      <c r="AG223">
        <v>2.6666666666666616E-2</v>
      </c>
      <c r="AH223">
        <v>0.46666666666666667</v>
      </c>
      <c r="AI223">
        <v>0</v>
      </c>
    </row>
    <row r="224" spans="1:35">
      <c r="A224">
        <v>0.14899999999999999</v>
      </c>
      <c r="B224">
        <v>1</v>
      </c>
      <c r="C224">
        <v>0</v>
      </c>
      <c r="D224">
        <v>1</v>
      </c>
      <c r="E224">
        <v>1</v>
      </c>
      <c r="F224">
        <v>0.8678524717909496</v>
      </c>
      <c r="G224">
        <v>0.8678524717909496</v>
      </c>
      <c r="H224">
        <v>0.1321475282090504</v>
      </c>
      <c r="I224">
        <v>-0.14173354214168007</v>
      </c>
      <c r="J224">
        <v>100</v>
      </c>
      <c r="K224">
        <v>0.1522695763444025</v>
      </c>
      <c r="AB224">
        <v>0.86383865665855841</v>
      </c>
      <c r="AC224">
        <v>0</v>
      </c>
      <c r="AD224">
        <v>1</v>
      </c>
      <c r="AE224">
        <v>146</v>
      </c>
      <c r="AF224">
        <v>81</v>
      </c>
      <c r="AG224">
        <v>2.6666666666666616E-2</v>
      </c>
      <c r="AH224">
        <v>0.45999999999999996</v>
      </c>
      <c r="AI224">
        <v>0</v>
      </c>
    </row>
    <row r="225" spans="1:35">
      <c r="A225">
        <v>0.15190000000000001</v>
      </c>
      <c r="B225">
        <v>1</v>
      </c>
      <c r="C225">
        <v>0</v>
      </c>
      <c r="D225">
        <v>1</v>
      </c>
      <c r="E225">
        <v>1</v>
      </c>
      <c r="F225">
        <v>0.8779553162114595</v>
      </c>
      <c r="G225">
        <v>0.8779553162114595</v>
      </c>
      <c r="H225">
        <v>0.1220446837885405</v>
      </c>
      <c r="I225">
        <v>-0.130159579339752</v>
      </c>
      <c r="J225">
        <v>100</v>
      </c>
      <c r="K225">
        <v>0.13901013130734946</v>
      </c>
      <c r="AB225">
        <v>0.8678524717909496</v>
      </c>
      <c r="AC225">
        <v>0</v>
      </c>
      <c r="AD225">
        <v>1</v>
      </c>
      <c r="AE225">
        <v>146</v>
      </c>
      <c r="AF225">
        <v>82</v>
      </c>
      <c r="AG225">
        <v>2.6666666666666616E-2</v>
      </c>
      <c r="AH225">
        <v>0.45333333333333337</v>
      </c>
      <c r="AI225">
        <v>0</v>
      </c>
    </row>
    <row r="226" spans="1:35">
      <c r="A226">
        <v>0.1525</v>
      </c>
      <c r="B226">
        <v>1</v>
      </c>
      <c r="C226">
        <v>0</v>
      </c>
      <c r="D226">
        <v>1</v>
      </c>
      <c r="E226">
        <v>1</v>
      </c>
      <c r="F226">
        <v>0.87996068418619611</v>
      </c>
      <c r="G226">
        <v>0.87996068418619611</v>
      </c>
      <c r="H226">
        <v>0.12003931581380389</v>
      </c>
      <c r="I226">
        <v>-0.12787804956907531</v>
      </c>
      <c r="J226">
        <v>100</v>
      </c>
      <c r="K226">
        <v>0.13641440801962473</v>
      </c>
      <c r="AB226">
        <v>0.8779553162114595</v>
      </c>
      <c r="AC226">
        <v>0</v>
      </c>
      <c r="AD226">
        <v>1</v>
      </c>
      <c r="AE226">
        <v>146</v>
      </c>
      <c r="AF226">
        <v>83</v>
      </c>
      <c r="AG226">
        <v>2.6666666666666616E-2</v>
      </c>
      <c r="AH226">
        <v>0.44666666666666666</v>
      </c>
      <c r="AI226">
        <v>0</v>
      </c>
    </row>
    <row r="227" spans="1:35">
      <c r="A227">
        <v>0.15390000000000001</v>
      </c>
      <c r="B227">
        <v>1</v>
      </c>
      <c r="C227">
        <v>0</v>
      </c>
      <c r="D227">
        <v>1</v>
      </c>
      <c r="E227">
        <v>1</v>
      </c>
      <c r="F227">
        <v>0.88452941549342201</v>
      </c>
      <c r="G227">
        <v>0.88452941549342201</v>
      </c>
      <c r="H227">
        <v>0.11547058450657799</v>
      </c>
      <c r="I227">
        <v>-0.12269950930055294</v>
      </c>
      <c r="J227">
        <v>100</v>
      </c>
      <c r="K227">
        <v>0.13054465174814384</v>
      </c>
      <c r="AB227">
        <v>0.87996068418619611</v>
      </c>
      <c r="AC227">
        <v>0</v>
      </c>
      <c r="AD227">
        <v>1</v>
      </c>
      <c r="AE227">
        <v>146</v>
      </c>
      <c r="AF227">
        <v>84</v>
      </c>
      <c r="AG227">
        <v>2.6666666666666616E-2</v>
      </c>
      <c r="AH227">
        <v>0.43999999999999995</v>
      </c>
      <c r="AI227">
        <v>0</v>
      </c>
    </row>
    <row r="228" spans="1:35">
      <c r="A228">
        <v>0.15479999999999999</v>
      </c>
      <c r="B228">
        <v>0</v>
      </c>
      <c r="C228">
        <v>1</v>
      </c>
      <c r="D228">
        <v>1</v>
      </c>
      <c r="E228">
        <v>0</v>
      </c>
      <c r="F228">
        <v>0.88738601018477326</v>
      </c>
      <c r="G228">
        <v>0.88738601018477326</v>
      </c>
      <c r="H228">
        <v>0.11261398981522674</v>
      </c>
      <c r="I228">
        <v>-2.1837893275196456</v>
      </c>
      <c r="J228">
        <v>0</v>
      </c>
      <c r="K228">
        <v>7.8798914028422793</v>
      </c>
      <c r="AB228">
        <v>0.88452941549342201</v>
      </c>
      <c r="AC228">
        <v>0</v>
      </c>
      <c r="AD228">
        <v>1</v>
      </c>
      <c r="AE228">
        <v>146</v>
      </c>
      <c r="AF228">
        <v>85</v>
      </c>
      <c r="AG228">
        <v>2.6666666666666616E-2</v>
      </c>
      <c r="AH228">
        <v>0.43333333333333335</v>
      </c>
      <c r="AI228">
        <v>2.8888888888888593E-3</v>
      </c>
    </row>
    <row r="229" spans="1:35">
      <c r="A229">
        <v>0.15540000000000001</v>
      </c>
      <c r="B229">
        <v>1</v>
      </c>
      <c r="C229">
        <v>0</v>
      </c>
      <c r="D229">
        <v>1</v>
      </c>
      <c r="E229">
        <v>1</v>
      </c>
      <c r="F229">
        <v>0.88925596482645752</v>
      </c>
      <c r="G229">
        <v>0.88925596482645752</v>
      </c>
      <c r="H229">
        <v>0.11074403517354248</v>
      </c>
      <c r="I229">
        <v>-0.11737016047130937</v>
      </c>
      <c r="J229">
        <v>100</v>
      </c>
      <c r="K229">
        <v>0.1245356112906757</v>
      </c>
      <c r="AB229">
        <v>0.88738601018477326</v>
      </c>
      <c r="AC229">
        <v>1</v>
      </c>
      <c r="AD229">
        <v>0</v>
      </c>
      <c r="AE229">
        <v>147</v>
      </c>
      <c r="AF229">
        <v>85</v>
      </c>
      <c r="AG229">
        <v>2.0000000000000018E-2</v>
      </c>
      <c r="AH229">
        <v>0.43333333333333335</v>
      </c>
      <c r="AI229">
        <v>0</v>
      </c>
    </row>
    <row r="230" spans="1:35">
      <c r="A230">
        <v>0.15579999999999999</v>
      </c>
      <c r="B230">
        <v>1</v>
      </c>
      <c r="C230">
        <v>0</v>
      </c>
      <c r="D230">
        <v>1</v>
      </c>
      <c r="E230">
        <v>1</v>
      </c>
      <c r="F230">
        <v>0.89048745124052564</v>
      </c>
      <c r="G230">
        <v>0.89048745124052564</v>
      </c>
      <c r="H230">
        <v>0.10951254875947436</v>
      </c>
      <c r="I230">
        <v>-0.11598626816470883</v>
      </c>
      <c r="J230">
        <v>100</v>
      </c>
      <c r="K230">
        <v>0.12298045144478337</v>
      </c>
      <c r="AB230">
        <v>0.88925596482645752</v>
      </c>
      <c r="AC230">
        <v>0</v>
      </c>
      <c r="AD230">
        <v>1</v>
      </c>
      <c r="AE230">
        <v>147</v>
      </c>
      <c r="AF230">
        <v>86</v>
      </c>
      <c r="AG230">
        <v>2.0000000000000018E-2</v>
      </c>
      <c r="AH230">
        <v>0.42666666666666664</v>
      </c>
      <c r="AI230">
        <v>0</v>
      </c>
    </row>
    <row r="231" spans="1:35">
      <c r="A231">
        <v>0.1578</v>
      </c>
      <c r="B231">
        <v>1</v>
      </c>
      <c r="C231">
        <v>0</v>
      </c>
      <c r="D231">
        <v>1</v>
      </c>
      <c r="E231">
        <v>1</v>
      </c>
      <c r="F231">
        <v>0.89646609764540008</v>
      </c>
      <c r="G231">
        <v>0.89646609764540008</v>
      </c>
      <c r="H231">
        <v>0.10353390235459992</v>
      </c>
      <c r="I231">
        <v>-0.10929480299846389</v>
      </c>
      <c r="J231">
        <v>100</v>
      </c>
      <c r="K231">
        <v>0.11549115200958004</v>
      </c>
      <c r="AB231">
        <v>0.89048745124052564</v>
      </c>
      <c r="AC231">
        <v>0</v>
      </c>
      <c r="AD231">
        <v>1</v>
      </c>
      <c r="AE231">
        <v>147</v>
      </c>
      <c r="AF231">
        <v>87</v>
      </c>
      <c r="AG231">
        <v>2.0000000000000018E-2</v>
      </c>
      <c r="AH231">
        <v>0.42000000000000004</v>
      </c>
      <c r="AI231">
        <v>0</v>
      </c>
    </row>
    <row r="232" spans="1:35">
      <c r="A232">
        <v>0.16259999999999999</v>
      </c>
      <c r="B232">
        <v>1</v>
      </c>
      <c r="C232">
        <v>0</v>
      </c>
      <c r="D232">
        <v>1</v>
      </c>
      <c r="E232">
        <v>1</v>
      </c>
      <c r="F232">
        <v>0.90964901717689739</v>
      </c>
      <c r="G232">
        <v>0.90964901717689739</v>
      </c>
      <c r="H232">
        <v>9.035098282310261E-2</v>
      </c>
      <c r="I232">
        <v>-9.4696449280849845E-2</v>
      </c>
      <c r="J232">
        <v>100</v>
      </c>
      <c r="K232">
        <v>9.9325103547638155E-2</v>
      </c>
      <c r="AB232">
        <v>0.89646609764540008</v>
      </c>
      <c r="AC232">
        <v>0</v>
      </c>
      <c r="AD232">
        <v>1</v>
      </c>
      <c r="AE232">
        <v>147</v>
      </c>
      <c r="AF232">
        <v>88</v>
      </c>
      <c r="AG232">
        <v>2.0000000000000018E-2</v>
      </c>
      <c r="AH232">
        <v>0.41333333333333333</v>
      </c>
      <c r="AI232">
        <v>0</v>
      </c>
    </row>
    <row r="233" spans="1:35">
      <c r="A233">
        <v>0.16389999999999999</v>
      </c>
      <c r="B233">
        <v>1</v>
      </c>
      <c r="C233">
        <v>0</v>
      </c>
      <c r="D233">
        <v>1</v>
      </c>
      <c r="E233">
        <v>1</v>
      </c>
      <c r="F233">
        <v>0.9129499169614772</v>
      </c>
      <c r="G233">
        <v>0.9129499169614772</v>
      </c>
      <c r="H233">
        <v>8.7050083038522796E-2</v>
      </c>
      <c r="I233">
        <v>-9.1074255355664963E-2</v>
      </c>
      <c r="J233">
        <v>100</v>
      </c>
      <c r="K233">
        <v>9.5350337867653207E-2</v>
      </c>
      <c r="AB233">
        <v>0.90964901717689739</v>
      </c>
      <c r="AC233">
        <v>0</v>
      </c>
      <c r="AD233">
        <v>1</v>
      </c>
      <c r="AE233">
        <v>147</v>
      </c>
      <c r="AF233">
        <v>89</v>
      </c>
      <c r="AG233">
        <v>2.0000000000000018E-2</v>
      </c>
      <c r="AH233">
        <v>0.40666666666666662</v>
      </c>
      <c r="AI233">
        <v>0</v>
      </c>
    </row>
    <row r="234" spans="1:35">
      <c r="A234">
        <v>0.16400000000000001</v>
      </c>
      <c r="B234">
        <v>1</v>
      </c>
      <c r="C234">
        <v>0</v>
      </c>
      <c r="D234">
        <v>1</v>
      </c>
      <c r="E234">
        <v>1</v>
      </c>
      <c r="F234">
        <v>0.91319926163844789</v>
      </c>
      <c r="G234">
        <v>0.91319926163844789</v>
      </c>
      <c r="H234">
        <v>8.680073836155211E-2</v>
      </c>
      <c r="I234">
        <v>-9.0801172869916E-2</v>
      </c>
      <c r="J234">
        <v>100</v>
      </c>
      <c r="K234">
        <v>9.5051257713256995E-2</v>
      </c>
      <c r="AB234">
        <v>0.9129499169614772</v>
      </c>
      <c r="AC234">
        <v>0</v>
      </c>
      <c r="AD234">
        <v>1</v>
      </c>
      <c r="AE234">
        <v>147</v>
      </c>
      <c r="AF234">
        <v>90</v>
      </c>
      <c r="AG234">
        <v>2.0000000000000018E-2</v>
      </c>
      <c r="AH234">
        <v>0.4</v>
      </c>
      <c r="AI234">
        <v>0</v>
      </c>
    </row>
    <row r="235" spans="1:35">
      <c r="A235">
        <v>0.16569999999999999</v>
      </c>
      <c r="B235">
        <v>1</v>
      </c>
      <c r="C235">
        <v>0</v>
      </c>
      <c r="D235">
        <v>1</v>
      </c>
      <c r="E235">
        <v>1</v>
      </c>
      <c r="F235">
        <v>0.91734025599964841</v>
      </c>
      <c r="G235">
        <v>0.91734025599964841</v>
      </c>
      <c r="H235">
        <v>8.2659744000351587E-2</v>
      </c>
      <c r="I235">
        <v>-8.6276822114242605E-2</v>
      </c>
      <c r="J235">
        <v>100</v>
      </c>
      <c r="K235">
        <v>9.0108052557090951E-2</v>
      </c>
      <c r="AB235">
        <v>0.91319926163844789</v>
      </c>
      <c r="AC235">
        <v>0</v>
      </c>
      <c r="AD235">
        <v>1</v>
      </c>
      <c r="AE235">
        <v>147</v>
      </c>
      <c r="AF235">
        <v>91</v>
      </c>
      <c r="AG235">
        <v>2.0000000000000018E-2</v>
      </c>
      <c r="AH235">
        <v>0.39333333333333331</v>
      </c>
      <c r="AI235">
        <v>0</v>
      </c>
    </row>
    <row r="236" spans="1:35">
      <c r="A236">
        <v>0.16589999999999999</v>
      </c>
      <c r="B236">
        <v>1</v>
      </c>
      <c r="C236">
        <v>0</v>
      </c>
      <c r="D236">
        <v>1</v>
      </c>
      <c r="E236">
        <v>1</v>
      </c>
      <c r="F236">
        <v>0.91781544143742455</v>
      </c>
      <c r="G236">
        <v>0.91781544143742455</v>
      </c>
      <c r="H236">
        <v>8.2184558562575449E-2</v>
      </c>
      <c r="I236">
        <v>-8.5758952759550006E-2</v>
      </c>
      <c r="J236">
        <v>100</v>
      </c>
      <c r="K236">
        <v>8.9543665155451285E-2</v>
      </c>
      <c r="AB236">
        <v>0.91734025599964841</v>
      </c>
      <c r="AC236">
        <v>0</v>
      </c>
      <c r="AD236">
        <v>1</v>
      </c>
      <c r="AE236">
        <v>147</v>
      </c>
      <c r="AF236">
        <v>92</v>
      </c>
      <c r="AG236">
        <v>2.0000000000000018E-2</v>
      </c>
      <c r="AH236">
        <v>0.38666666666666671</v>
      </c>
      <c r="AI236">
        <v>0</v>
      </c>
    </row>
    <row r="237" spans="1:35">
      <c r="A237">
        <v>0.16819999999999999</v>
      </c>
      <c r="B237">
        <v>1</v>
      </c>
      <c r="C237">
        <v>0</v>
      </c>
      <c r="D237">
        <v>1</v>
      </c>
      <c r="E237">
        <v>1</v>
      </c>
      <c r="F237">
        <v>0.92310379152881117</v>
      </c>
      <c r="G237">
        <v>0.92310379152881117</v>
      </c>
      <c r="H237">
        <v>7.6896208471188832E-2</v>
      </c>
      <c r="I237">
        <v>-8.0013600607605748E-2</v>
      </c>
      <c r="J237">
        <v>100</v>
      </c>
      <c r="K237">
        <v>8.3301801137482173E-2</v>
      </c>
      <c r="AB237">
        <v>0.91781544143742455</v>
      </c>
      <c r="AC237">
        <v>0</v>
      </c>
      <c r="AD237">
        <v>1</v>
      </c>
      <c r="AE237">
        <v>147</v>
      </c>
      <c r="AF237">
        <v>93</v>
      </c>
      <c r="AG237">
        <v>2.0000000000000018E-2</v>
      </c>
      <c r="AH237">
        <v>0.38</v>
      </c>
      <c r="AI237">
        <v>0</v>
      </c>
    </row>
    <row r="238" spans="1:35">
      <c r="A238">
        <v>0.16830000000000001</v>
      </c>
      <c r="B238">
        <v>1</v>
      </c>
      <c r="C238">
        <v>0</v>
      </c>
      <c r="D238">
        <v>1</v>
      </c>
      <c r="E238">
        <v>1</v>
      </c>
      <c r="F238">
        <v>0.9233264942809184</v>
      </c>
      <c r="G238">
        <v>0.9233264942809184</v>
      </c>
      <c r="H238">
        <v>7.6673505719081603E-2</v>
      </c>
      <c r="I238">
        <v>-7.9772375412266755E-2</v>
      </c>
      <c r="J238">
        <v>100</v>
      </c>
      <c r="K238">
        <v>8.304051296480397E-2</v>
      </c>
      <c r="AB238">
        <v>0.92310379152881117</v>
      </c>
      <c r="AC238">
        <v>0</v>
      </c>
      <c r="AD238">
        <v>1</v>
      </c>
      <c r="AE238">
        <v>147</v>
      </c>
      <c r="AF238">
        <v>94</v>
      </c>
      <c r="AG238">
        <v>2.0000000000000018E-2</v>
      </c>
      <c r="AH238">
        <v>0.37333333333333329</v>
      </c>
      <c r="AI238">
        <v>0</v>
      </c>
    </row>
    <row r="239" spans="1:35">
      <c r="A239">
        <v>0.16839999999999999</v>
      </c>
      <c r="B239">
        <v>1</v>
      </c>
      <c r="C239">
        <v>0</v>
      </c>
      <c r="D239">
        <v>1</v>
      </c>
      <c r="E239">
        <v>1</v>
      </c>
      <c r="F239">
        <v>0.9235486054702351</v>
      </c>
      <c r="G239">
        <v>0.9235486054702351</v>
      </c>
      <c r="H239">
        <v>7.6451394529764904E-2</v>
      </c>
      <c r="I239">
        <v>-7.9531848924668927E-2</v>
      </c>
      <c r="J239">
        <v>100</v>
      </c>
      <c r="K239">
        <v>8.2780044360349414E-2</v>
      </c>
      <c r="AB239">
        <v>0.9233264942809184</v>
      </c>
      <c r="AC239">
        <v>0</v>
      </c>
      <c r="AD239">
        <v>1</v>
      </c>
      <c r="AE239">
        <v>147</v>
      </c>
      <c r="AF239">
        <v>95</v>
      </c>
      <c r="AG239">
        <v>2.0000000000000018E-2</v>
      </c>
      <c r="AH239">
        <v>0.3666666666666667</v>
      </c>
      <c r="AI239">
        <v>0</v>
      </c>
    </row>
    <row r="240" spans="1:35">
      <c r="A240">
        <v>0.16900000000000001</v>
      </c>
      <c r="B240">
        <v>1</v>
      </c>
      <c r="C240">
        <v>0</v>
      </c>
      <c r="D240">
        <v>1</v>
      </c>
      <c r="E240">
        <v>1</v>
      </c>
      <c r="F240">
        <v>0.92486892040871527</v>
      </c>
      <c r="G240">
        <v>0.92486892040871527</v>
      </c>
      <c r="H240">
        <v>7.5131079591284733E-2</v>
      </c>
      <c r="I240">
        <v>-7.8103259177445608E-2</v>
      </c>
      <c r="J240">
        <v>100</v>
      </c>
      <c r="K240">
        <v>8.1234300270445925E-2</v>
      </c>
      <c r="AB240">
        <v>0.9235486054702351</v>
      </c>
      <c r="AC240">
        <v>0</v>
      </c>
      <c r="AD240">
        <v>1</v>
      </c>
      <c r="AE240">
        <v>147</v>
      </c>
      <c r="AF240">
        <v>96</v>
      </c>
      <c r="AG240">
        <v>2.0000000000000018E-2</v>
      </c>
      <c r="AH240">
        <v>0.36</v>
      </c>
      <c r="AI240">
        <v>0</v>
      </c>
    </row>
    <row r="241" spans="1:35">
      <c r="A241">
        <v>0.16919999999999999</v>
      </c>
      <c r="B241">
        <v>1</v>
      </c>
      <c r="C241">
        <v>0</v>
      </c>
      <c r="D241">
        <v>1</v>
      </c>
      <c r="E241">
        <v>1</v>
      </c>
      <c r="F241">
        <v>0.92530435000056277</v>
      </c>
      <c r="G241">
        <v>0.92530435000056277</v>
      </c>
      <c r="H241">
        <v>7.469564999943723E-2</v>
      </c>
      <c r="I241">
        <v>-7.7632568559598464E-2</v>
      </c>
      <c r="J241">
        <v>100</v>
      </c>
      <c r="K241">
        <v>8.0725493184368793E-2</v>
      </c>
      <c r="AB241">
        <v>0.92486892040871527</v>
      </c>
      <c r="AC241">
        <v>0</v>
      </c>
      <c r="AD241">
        <v>1</v>
      </c>
      <c r="AE241">
        <v>147</v>
      </c>
      <c r="AF241">
        <v>97</v>
      </c>
      <c r="AG241">
        <v>2.0000000000000018E-2</v>
      </c>
      <c r="AH241">
        <v>0.35333333333333339</v>
      </c>
      <c r="AI241">
        <v>0</v>
      </c>
    </row>
    <row r="242" spans="1:35">
      <c r="A242">
        <v>0.16950000000000001</v>
      </c>
      <c r="B242">
        <v>1</v>
      </c>
      <c r="C242">
        <v>0</v>
      </c>
      <c r="D242">
        <v>1</v>
      </c>
      <c r="E242">
        <v>1</v>
      </c>
      <c r="F242">
        <v>0.92595314575184917</v>
      </c>
      <c r="G242">
        <v>0.92595314575184917</v>
      </c>
      <c r="H242">
        <v>7.4046854248150829E-2</v>
      </c>
      <c r="I242">
        <v>-7.6931644156226664E-2</v>
      </c>
      <c r="J242">
        <v>100</v>
      </c>
      <c r="K242">
        <v>7.9968251728360154E-2</v>
      </c>
      <c r="AB242">
        <v>0.92530435000056277</v>
      </c>
      <c r="AC242">
        <v>0</v>
      </c>
      <c r="AD242">
        <v>1</v>
      </c>
      <c r="AE242">
        <v>147</v>
      </c>
      <c r="AF242">
        <v>98</v>
      </c>
      <c r="AG242">
        <v>2.0000000000000018E-2</v>
      </c>
      <c r="AH242">
        <v>0.34666666666666668</v>
      </c>
      <c r="AI242">
        <v>0</v>
      </c>
    </row>
    <row r="243" spans="1:35">
      <c r="A243">
        <v>0.16969999999999999</v>
      </c>
      <c r="B243">
        <v>1</v>
      </c>
      <c r="C243">
        <v>0</v>
      </c>
      <c r="D243">
        <v>1</v>
      </c>
      <c r="E243">
        <v>1</v>
      </c>
      <c r="F243">
        <v>0.92638279177793115</v>
      </c>
      <c r="G243">
        <v>0.92638279177793115</v>
      </c>
      <c r="H243">
        <v>7.3617208222068853E-2</v>
      </c>
      <c r="I243">
        <v>-7.6467747705175865E-2</v>
      </c>
      <c r="J243">
        <v>100</v>
      </c>
      <c r="K243">
        <v>7.9467374475708175E-2</v>
      </c>
      <c r="AB243">
        <v>0.92595314575184917</v>
      </c>
      <c r="AC243">
        <v>0</v>
      </c>
      <c r="AD243">
        <v>1</v>
      </c>
      <c r="AE243">
        <v>147</v>
      </c>
      <c r="AF243">
        <v>99</v>
      </c>
      <c r="AG243">
        <v>2.0000000000000018E-2</v>
      </c>
      <c r="AH243">
        <v>0.33999999999999997</v>
      </c>
      <c r="AI243">
        <v>0</v>
      </c>
    </row>
    <row r="244" spans="1:35">
      <c r="A244">
        <v>0.17</v>
      </c>
      <c r="B244">
        <v>1</v>
      </c>
      <c r="C244">
        <v>0</v>
      </c>
      <c r="D244">
        <v>1</v>
      </c>
      <c r="E244">
        <v>1</v>
      </c>
      <c r="F244">
        <v>0.9270229591109479</v>
      </c>
      <c r="G244">
        <v>0.9270229591109479</v>
      </c>
      <c r="H244">
        <v>7.2977040889052103E-2</v>
      </c>
      <c r="I244">
        <v>-7.5776946613005547E-2</v>
      </c>
      <c r="J244">
        <v>100</v>
      </c>
      <c r="K244">
        <v>7.8721934739394164E-2</v>
      </c>
      <c r="AB244">
        <v>0.92638279177793115</v>
      </c>
      <c r="AC244">
        <v>0</v>
      </c>
      <c r="AD244">
        <v>1</v>
      </c>
      <c r="AE244">
        <v>147</v>
      </c>
      <c r="AF244">
        <v>100</v>
      </c>
      <c r="AG244">
        <v>2.0000000000000018E-2</v>
      </c>
      <c r="AH244">
        <v>0.33333333333333337</v>
      </c>
      <c r="AI244">
        <v>0</v>
      </c>
    </row>
    <row r="245" spans="1:35">
      <c r="A245">
        <v>0.17219999999999999</v>
      </c>
      <c r="B245">
        <v>1</v>
      </c>
      <c r="C245">
        <v>0</v>
      </c>
      <c r="D245">
        <v>1</v>
      </c>
      <c r="E245">
        <v>1</v>
      </c>
      <c r="F245">
        <v>0.93156286496286111</v>
      </c>
      <c r="G245">
        <v>0.93156286496286111</v>
      </c>
      <c r="H245">
        <v>6.8437135037138885E-2</v>
      </c>
      <c r="I245">
        <v>-7.0891603334863273E-2</v>
      </c>
      <c r="J245">
        <v>100</v>
      </c>
      <c r="K245">
        <v>7.3464859550694178E-2</v>
      </c>
      <c r="AB245">
        <v>0.9270229591109479</v>
      </c>
      <c r="AC245">
        <v>0</v>
      </c>
      <c r="AD245">
        <v>1</v>
      </c>
      <c r="AE245">
        <v>147</v>
      </c>
      <c r="AF245">
        <v>101</v>
      </c>
      <c r="AG245">
        <v>2.0000000000000018E-2</v>
      </c>
      <c r="AH245">
        <v>0.32666666666666666</v>
      </c>
      <c r="AI245">
        <v>0</v>
      </c>
    </row>
    <row r="246" spans="1:35">
      <c r="A246">
        <v>0.17510000000000001</v>
      </c>
      <c r="B246">
        <v>1</v>
      </c>
      <c r="C246">
        <v>0</v>
      </c>
      <c r="D246">
        <v>1</v>
      </c>
      <c r="E246">
        <v>1</v>
      </c>
      <c r="F246">
        <v>0.93714772228426069</v>
      </c>
      <c r="G246">
        <v>0.93714772228426069</v>
      </c>
      <c r="H246">
        <v>6.2852277715739313E-2</v>
      </c>
      <c r="I246">
        <v>-6.491435465092768E-2</v>
      </c>
      <c r="J246">
        <v>100</v>
      </c>
      <c r="K246">
        <v>6.7067631090794694E-2</v>
      </c>
      <c r="AB246">
        <v>0.93156286496286111</v>
      </c>
      <c r="AC246">
        <v>0</v>
      </c>
      <c r="AD246">
        <v>1</v>
      </c>
      <c r="AE246">
        <v>147</v>
      </c>
      <c r="AF246">
        <v>102</v>
      </c>
      <c r="AG246">
        <v>2.0000000000000018E-2</v>
      </c>
      <c r="AH246">
        <v>0.31999999999999995</v>
      </c>
      <c r="AI246">
        <v>0</v>
      </c>
    </row>
    <row r="247" spans="1:35">
      <c r="A247">
        <v>0.1772</v>
      </c>
      <c r="B247">
        <v>1</v>
      </c>
      <c r="C247">
        <v>0</v>
      </c>
      <c r="D247">
        <v>1</v>
      </c>
      <c r="E247">
        <v>1</v>
      </c>
      <c r="F247">
        <v>0.94092339931765967</v>
      </c>
      <c r="G247">
        <v>0.94092339931765967</v>
      </c>
      <c r="H247">
        <v>5.907660068234033E-2</v>
      </c>
      <c r="I247">
        <v>-6.0893546198341801E-2</v>
      </c>
      <c r="J247">
        <v>100</v>
      </c>
      <c r="K247">
        <v>6.2785770579392108E-2</v>
      </c>
      <c r="AB247">
        <v>0.93714772228426069</v>
      </c>
      <c r="AC247">
        <v>0</v>
      </c>
      <c r="AD247">
        <v>1</v>
      </c>
      <c r="AE247">
        <v>147</v>
      </c>
      <c r="AF247">
        <v>103</v>
      </c>
      <c r="AG247">
        <v>2.0000000000000018E-2</v>
      </c>
      <c r="AH247">
        <v>0.31333333333333335</v>
      </c>
      <c r="AI247">
        <v>0</v>
      </c>
    </row>
    <row r="248" spans="1:35">
      <c r="A248">
        <v>0.1784</v>
      </c>
      <c r="B248">
        <v>1</v>
      </c>
      <c r="C248">
        <v>0</v>
      </c>
      <c r="D248">
        <v>1</v>
      </c>
      <c r="E248">
        <v>1</v>
      </c>
      <c r="F248">
        <v>0.94298444750514754</v>
      </c>
      <c r="G248">
        <v>0.94298444750514754</v>
      </c>
      <c r="H248">
        <v>5.7015552494852462E-2</v>
      </c>
      <c r="I248">
        <v>-5.8705489056107119E-2</v>
      </c>
      <c r="J248">
        <v>100</v>
      </c>
      <c r="K248">
        <v>6.0462876822304355E-2</v>
      </c>
      <c r="AB248">
        <v>0.94092339931765967</v>
      </c>
      <c r="AC248">
        <v>0</v>
      </c>
      <c r="AD248">
        <v>1</v>
      </c>
      <c r="AE248">
        <v>147</v>
      </c>
      <c r="AF248">
        <v>104</v>
      </c>
      <c r="AG248">
        <v>2.0000000000000018E-2</v>
      </c>
      <c r="AH248">
        <v>0.30666666666666664</v>
      </c>
      <c r="AI248">
        <v>0</v>
      </c>
    </row>
    <row r="249" spans="1:35">
      <c r="A249">
        <v>0.17929999999999999</v>
      </c>
      <c r="B249">
        <v>1</v>
      </c>
      <c r="C249">
        <v>0</v>
      </c>
      <c r="D249">
        <v>1</v>
      </c>
      <c r="E249">
        <v>1</v>
      </c>
      <c r="F249">
        <v>0.94448569883911093</v>
      </c>
      <c r="G249">
        <v>0.94448569883911093</v>
      </c>
      <c r="H249">
        <v>5.5514301160889068E-2</v>
      </c>
      <c r="I249">
        <v>-5.7114733670176603E-2</v>
      </c>
      <c r="J249">
        <v>100</v>
      </c>
      <c r="K249">
        <v>5.8777280830321701E-2</v>
      </c>
      <c r="AB249">
        <v>0.94298444750514754</v>
      </c>
      <c r="AC249">
        <v>0</v>
      </c>
      <c r="AD249">
        <v>1</v>
      </c>
      <c r="AE249">
        <v>147</v>
      </c>
      <c r="AF249">
        <v>105</v>
      </c>
      <c r="AG249">
        <v>2.0000000000000018E-2</v>
      </c>
      <c r="AH249">
        <v>0.30000000000000004</v>
      </c>
      <c r="AI249">
        <v>0</v>
      </c>
    </row>
    <row r="250" spans="1:35">
      <c r="A250">
        <v>0.1855</v>
      </c>
      <c r="B250">
        <v>1</v>
      </c>
      <c r="C250">
        <v>0</v>
      </c>
      <c r="D250">
        <v>1</v>
      </c>
      <c r="E250">
        <v>1</v>
      </c>
      <c r="F250">
        <v>0.95385739631477084</v>
      </c>
      <c r="G250">
        <v>0.95385739631477084</v>
      </c>
      <c r="H250">
        <v>4.6142603685229155E-2</v>
      </c>
      <c r="I250">
        <v>-4.7241098460971367E-2</v>
      </c>
      <c r="J250">
        <v>100</v>
      </c>
      <c r="K250">
        <v>4.8374740148266572E-2</v>
      </c>
      <c r="AB250">
        <v>0.94448569883911093</v>
      </c>
      <c r="AC250">
        <v>0</v>
      </c>
      <c r="AD250">
        <v>1</v>
      </c>
      <c r="AE250">
        <v>147</v>
      </c>
      <c r="AF250">
        <v>106</v>
      </c>
      <c r="AG250">
        <v>2.0000000000000018E-2</v>
      </c>
      <c r="AH250">
        <v>0.29333333333333333</v>
      </c>
      <c r="AI250">
        <v>0</v>
      </c>
    </row>
    <row r="251" spans="1:35">
      <c r="A251">
        <v>0.18590000000000001</v>
      </c>
      <c r="B251">
        <v>1</v>
      </c>
      <c r="C251">
        <v>0</v>
      </c>
      <c r="D251">
        <v>1</v>
      </c>
      <c r="E251">
        <v>1</v>
      </c>
      <c r="F251">
        <v>0.95440733889171359</v>
      </c>
      <c r="G251">
        <v>0.95440733889171359</v>
      </c>
      <c r="H251">
        <v>4.5592661108286414E-2</v>
      </c>
      <c r="I251">
        <v>-4.6664718693508862E-2</v>
      </c>
      <c r="J251">
        <v>100</v>
      </c>
      <c r="K251">
        <v>4.7770652268066149E-2</v>
      </c>
      <c r="AB251">
        <v>0.95385739631477084</v>
      </c>
      <c r="AC251">
        <v>0</v>
      </c>
      <c r="AD251">
        <v>1</v>
      </c>
      <c r="AE251">
        <v>147</v>
      </c>
      <c r="AF251">
        <v>107</v>
      </c>
      <c r="AG251">
        <v>2.0000000000000018E-2</v>
      </c>
      <c r="AH251">
        <v>0.28666666666666663</v>
      </c>
      <c r="AI251">
        <v>0</v>
      </c>
    </row>
    <row r="252" spans="1:35">
      <c r="A252">
        <v>0.191</v>
      </c>
      <c r="B252">
        <v>1</v>
      </c>
      <c r="C252">
        <v>0</v>
      </c>
      <c r="D252">
        <v>1</v>
      </c>
      <c r="E252">
        <v>1</v>
      </c>
      <c r="F252">
        <v>0.960893094560199</v>
      </c>
      <c r="G252">
        <v>0.960893094560199</v>
      </c>
      <c r="H252">
        <v>3.9106905439800999E-2</v>
      </c>
      <c r="I252">
        <v>-3.9892120153919422E-2</v>
      </c>
      <c r="J252">
        <v>100</v>
      </c>
      <c r="K252">
        <v>4.0698497742561297E-2</v>
      </c>
      <c r="AB252">
        <v>0.95440733889171359</v>
      </c>
      <c r="AC252">
        <v>0</v>
      </c>
      <c r="AD252">
        <v>1</v>
      </c>
      <c r="AE252">
        <v>147</v>
      </c>
      <c r="AF252">
        <v>108</v>
      </c>
      <c r="AG252">
        <v>2.0000000000000018E-2</v>
      </c>
      <c r="AH252">
        <v>0.28000000000000003</v>
      </c>
      <c r="AI252">
        <v>0</v>
      </c>
    </row>
    <row r="253" spans="1:35">
      <c r="A253">
        <v>0.19209999999999999</v>
      </c>
      <c r="B253">
        <v>1</v>
      </c>
      <c r="C253">
        <v>0</v>
      </c>
      <c r="D253">
        <v>1</v>
      </c>
      <c r="E253">
        <v>1</v>
      </c>
      <c r="F253">
        <v>0.96217119043771138</v>
      </c>
      <c r="G253">
        <v>0.96217119043771138</v>
      </c>
      <c r="H253">
        <v>3.7828809562288623E-2</v>
      </c>
      <c r="I253">
        <v>-3.8562891510169457E-2</v>
      </c>
      <c r="J253">
        <v>100</v>
      </c>
      <c r="K253">
        <v>3.9316090461074316E-2</v>
      </c>
      <c r="AB253">
        <v>0.960893094560199</v>
      </c>
      <c r="AC253">
        <v>0</v>
      </c>
      <c r="AD253">
        <v>1</v>
      </c>
      <c r="AE253">
        <v>147</v>
      </c>
      <c r="AF253">
        <v>109</v>
      </c>
      <c r="AG253">
        <v>2.0000000000000018E-2</v>
      </c>
      <c r="AH253">
        <v>0.27333333333333332</v>
      </c>
      <c r="AI253">
        <v>0</v>
      </c>
    </row>
    <row r="254" spans="1:35">
      <c r="A254">
        <v>0.19370000000000001</v>
      </c>
      <c r="B254">
        <v>1</v>
      </c>
      <c r="C254">
        <v>0</v>
      </c>
      <c r="D254">
        <v>1</v>
      </c>
      <c r="E254">
        <v>1</v>
      </c>
      <c r="F254">
        <v>0.96395882720672321</v>
      </c>
      <c r="G254">
        <v>0.96395882720672321</v>
      </c>
      <c r="H254">
        <v>3.6041172793276788E-2</v>
      </c>
      <c r="I254">
        <v>-3.6706695650174807E-2</v>
      </c>
      <c r="J254">
        <v>100</v>
      </c>
      <c r="K254">
        <v>3.7388705592036324E-2</v>
      </c>
      <c r="AB254">
        <v>0.96217119043771138</v>
      </c>
      <c r="AC254">
        <v>0</v>
      </c>
      <c r="AD254">
        <v>1</v>
      </c>
      <c r="AE254">
        <v>147</v>
      </c>
      <c r="AF254">
        <v>110</v>
      </c>
      <c r="AG254">
        <v>2.0000000000000018E-2</v>
      </c>
      <c r="AH254">
        <v>0.26666666666666672</v>
      </c>
      <c r="AI254">
        <v>0</v>
      </c>
    </row>
    <row r="255" spans="1:35">
      <c r="A255">
        <v>0.1948</v>
      </c>
      <c r="B255">
        <v>1</v>
      </c>
      <c r="C255">
        <v>0</v>
      </c>
      <c r="D255">
        <v>1</v>
      </c>
      <c r="E255">
        <v>1</v>
      </c>
      <c r="F255">
        <v>0.96514036339324383</v>
      </c>
      <c r="G255">
        <v>0.96514036339324383</v>
      </c>
      <c r="H255">
        <v>3.4859636606756172E-2</v>
      </c>
      <c r="I255">
        <v>-3.5481733927084279E-2</v>
      </c>
      <c r="J255">
        <v>100</v>
      </c>
      <c r="K255">
        <v>3.6118722135085657E-2</v>
      </c>
      <c r="AB255">
        <v>0.96395882720672321</v>
      </c>
      <c r="AC255">
        <v>0</v>
      </c>
      <c r="AD255">
        <v>1</v>
      </c>
      <c r="AE255">
        <v>147</v>
      </c>
      <c r="AF255">
        <v>111</v>
      </c>
      <c r="AG255">
        <v>2.0000000000000018E-2</v>
      </c>
      <c r="AH255">
        <v>0.26</v>
      </c>
      <c r="AI255">
        <v>0</v>
      </c>
    </row>
    <row r="256" spans="1:35">
      <c r="A256">
        <v>0.19500000000000001</v>
      </c>
      <c r="B256">
        <v>1</v>
      </c>
      <c r="C256">
        <v>0</v>
      </c>
      <c r="D256">
        <v>1</v>
      </c>
      <c r="E256">
        <v>1</v>
      </c>
      <c r="F256">
        <v>0.96535113974163633</v>
      </c>
      <c r="G256">
        <v>0.96535113974163633</v>
      </c>
      <c r="H256">
        <v>3.4648860258363667E-2</v>
      </c>
      <c r="I256">
        <v>-3.5263368449807868E-2</v>
      </c>
      <c r="J256">
        <v>100</v>
      </c>
      <c r="K256">
        <v>3.5892494276887663E-2</v>
      </c>
      <c r="AB256">
        <v>0.96514036339324383</v>
      </c>
      <c r="AC256">
        <v>0</v>
      </c>
      <c r="AD256">
        <v>1</v>
      </c>
      <c r="AE256">
        <v>147</v>
      </c>
      <c r="AF256">
        <v>112</v>
      </c>
      <c r="AG256">
        <v>2.0000000000000018E-2</v>
      </c>
      <c r="AH256">
        <v>0.2533333333333333</v>
      </c>
      <c r="AI256">
        <v>0</v>
      </c>
    </row>
    <row r="257" spans="1:35">
      <c r="A257">
        <v>0.19739999999999999</v>
      </c>
      <c r="B257">
        <v>2</v>
      </c>
      <c r="C257">
        <v>0</v>
      </c>
      <c r="D257">
        <v>2</v>
      </c>
      <c r="E257">
        <v>1</v>
      </c>
      <c r="F257">
        <v>0.96778646823432612</v>
      </c>
      <c r="G257">
        <v>1.9355729364686522</v>
      </c>
      <c r="H257">
        <v>6.442706353134775E-2</v>
      </c>
      <c r="I257">
        <v>-6.5487613412556558E-2</v>
      </c>
      <c r="J257">
        <v>100</v>
      </c>
      <c r="K257">
        <v>6.6571568880159512E-2</v>
      </c>
      <c r="AB257">
        <v>0.96535113974163633</v>
      </c>
      <c r="AC257">
        <v>0</v>
      </c>
      <c r="AD257">
        <v>1</v>
      </c>
      <c r="AE257">
        <v>147</v>
      </c>
      <c r="AF257">
        <v>113</v>
      </c>
      <c r="AG257">
        <v>2.0000000000000018E-2</v>
      </c>
      <c r="AH257">
        <v>0.2466666666666667</v>
      </c>
      <c r="AI257">
        <v>0</v>
      </c>
    </row>
    <row r="258" spans="1:35">
      <c r="A258">
        <v>0.19800000000000001</v>
      </c>
      <c r="B258">
        <v>1</v>
      </c>
      <c r="C258">
        <v>0</v>
      </c>
      <c r="D258">
        <v>1</v>
      </c>
      <c r="E258">
        <v>1</v>
      </c>
      <c r="F258">
        <v>0.96836896181366994</v>
      </c>
      <c r="G258">
        <v>0.96836896181366994</v>
      </c>
      <c r="H258">
        <v>3.1631038186330063E-2</v>
      </c>
      <c r="I258">
        <v>-3.2142105429740352E-2</v>
      </c>
      <c r="J258">
        <v>100</v>
      </c>
      <c r="K258">
        <v>3.2664242074723161E-2</v>
      </c>
      <c r="AB258">
        <v>0.96778646823432612</v>
      </c>
      <c r="AC258">
        <v>0</v>
      </c>
      <c r="AD258">
        <v>2</v>
      </c>
      <c r="AE258">
        <v>147</v>
      </c>
      <c r="AF258">
        <v>115</v>
      </c>
      <c r="AG258">
        <v>2.0000000000000018E-2</v>
      </c>
      <c r="AH258">
        <v>0.23333333333333328</v>
      </c>
      <c r="AI258">
        <v>0</v>
      </c>
    </row>
    <row r="259" spans="1:35">
      <c r="A259">
        <v>0.1981</v>
      </c>
      <c r="B259">
        <v>1</v>
      </c>
      <c r="C259">
        <v>0</v>
      </c>
      <c r="D259">
        <v>1</v>
      </c>
      <c r="E259">
        <v>1</v>
      </c>
      <c r="F259">
        <v>0.96846504839859937</v>
      </c>
      <c r="G259">
        <v>0.96846504839859937</v>
      </c>
      <c r="H259">
        <v>3.1534951601400629E-2</v>
      </c>
      <c r="I259">
        <v>-3.2042885171833242E-2</v>
      </c>
      <c r="J259">
        <v>100</v>
      </c>
      <c r="K259">
        <v>3.2561785945238904E-2</v>
      </c>
      <c r="AB259">
        <v>0.96836896181366994</v>
      </c>
      <c r="AC259">
        <v>0</v>
      </c>
      <c r="AD259">
        <v>1</v>
      </c>
      <c r="AE259">
        <v>147</v>
      </c>
      <c r="AF259">
        <v>116</v>
      </c>
      <c r="AG259">
        <v>2.0000000000000018E-2</v>
      </c>
      <c r="AH259">
        <v>0.22666666666666668</v>
      </c>
      <c r="AI259">
        <v>0</v>
      </c>
    </row>
    <row r="260" spans="1:35">
      <c r="A260">
        <v>0.20319999999999999</v>
      </c>
      <c r="B260">
        <v>1</v>
      </c>
      <c r="C260">
        <v>0</v>
      </c>
      <c r="D260">
        <v>1</v>
      </c>
      <c r="E260">
        <v>1</v>
      </c>
      <c r="F260">
        <v>0.97300759056321462</v>
      </c>
      <c r="G260">
        <v>0.97300759056321462</v>
      </c>
      <c r="H260">
        <v>2.6992409436785381E-2</v>
      </c>
      <c r="I260">
        <v>-2.7363395631068228E-2</v>
      </c>
      <c r="J260">
        <v>100</v>
      </c>
      <c r="K260">
        <v>2.7741211577970454E-2</v>
      </c>
      <c r="AB260">
        <v>0.96846504839859937</v>
      </c>
      <c r="AC260">
        <v>0</v>
      </c>
      <c r="AD260">
        <v>1</v>
      </c>
      <c r="AE260">
        <v>147</v>
      </c>
      <c r="AF260">
        <v>117</v>
      </c>
      <c r="AG260">
        <v>2.0000000000000018E-2</v>
      </c>
      <c r="AH260">
        <v>0.21999999999999997</v>
      </c>
      <c r="AI260">
        <v>0</v>
      </c>
    </row>
    <row r="261" spans="1:35">
      <c r="A261">
        <v>0.2049</v>
      </c>
      <c r="B261">
        <v>1</v>
      </c>
      <c r="C261">
        <v>0</v>
      </c>
      <c r="D261">
        <v>1</v>
      </c>
      <c r="E261">
        <v>1</v>
      </c>
      <c r="F261">
        <v>0.97437537834995558</v>
      </c>
      <c r="G261">
        <v>0.97437537834995558</v>
      </c>
      <c r="H261">
        <v>2.5624621650044421E-2</v>
      </c>
      <c r="I261">
        <v>-2.5958650870024632E-2</v>
      </c>
      <c r="J261">
        <v>100</v>
      </c>
      <c r="K261">
        <v>2.6298511045546053E-2</v>
      </c>
      <c r="AB261">
        <v>0.97300759056321462</v>
      </c>
      <c r="AC261">
        <v>0</v>
      </c>
      <c r="AD261">
        <v>1</v>
      </c>
      <c r="AE261">
        <v>147</v>
      </c>
      <c r="AF261">
        <v>118</v>
      </c>
      <c r="AG261">
        <v>2.0000000000000018E-2</v>
      </c>
      <c r="AH261">
        <v>0.21333333333333337</v>
      </c>
      <c r="AI261">
        <v>0</v>
      </c>
    </row>
    <row r="262" spans="1:35">
      <c r="A262">
        <v>0.20649999999999999</v>
      </c>
      <c r="B262">
        <v>1</v>
      </c>
      <c r="C262">
        <v>0</v>
      </c>
      <c r="D262">
        <v>1</v>
      </c>
      <c r="E262">
        <v>1</v>
      </c>
      <c r="F262">
        <v>0.97560091917251335</v>
      </c>
      <c r="G262">
        <v>0.97560091917251335</v>
      </c>
      <c r="H262">
        <v>2.4399080827486652E-2</v>
      </c>
      <c r="I262">
        <v>-2.4701670479567873E-2</v>
      </c>
      <c r="J262">
        <v>100</v>
      </c>
      <c r="K262">
        <v>2.5009284378474658E-2</v>
      </c>
      <c r="AB262">
        <v>0.97437537834995558</v>
      </c>
      <c r="AC262">
        <v>0</v>
      </c>
      <c r="AD262">
        <v>1</v>
      </c>
      <c r="AE262">
        <v>147</v>
      </c>
      <c r="AF262">
        <v>119</v>
      </c>
      <c r="AG262">
        <v>2.0000000000000018E-2</v>
      </c>
      <c r="AH262">
        <v>0.20666666666666667</v>
      </c>
      <c r="AI262">
        <v>0</v>
      </c>
    </row>
    <row r="263" spans="1:35">
      <c r="A263">
        <v>0.20710000000000001</v>
      </c>
      <c r="B263">
        <v>1</v>
      </c>
      <c r="C263">
        <v>0</v>
      </c>
      <c r="D263">
        <v>1</v>
      </c>
      <c r="E263">
        <v>1</v>
      </c>
      <c r="F263">
        <v>0.9760456072818211</v>
      </c>
      <c r="G263">
        <v>0.9760456072818211</v>
      </c>
      <c r="H263">
        <v>2.3954392718178896E-2</v>
      </c>
      <c r="I263">
        <v>-2.424596488844195E-2</v>
      </c>
      <c r="J263">
        <v>100</v>
      </c>
      <c r="K263">
        <v>2.4542288331063981E-2</v>
      </c>
      <c r="AB263">
        <v>0.97560091917251335</v>
      </c>
      <c r="AC263">
        <v>0</v>
      </c>
      <c r="AD263">
        <v>1</v>
      </c>
      <c r="AE263">
        <v>147</v>
      </c>
      <c r="AF263">
        <v>120</v>
      </c>
      <c r="AG263">
        <v>2.0000000000000018E-2</v>
      </c>
      <c r="AH263">
        <v>0.19999999999999996</v>
      </c>
      <c r="AI263">
        <v>0</v>
      </c>
    </row>
    <row r="264" spans="1:35">
      <c r="A264">
        <v>0.2077</v>
      </c>
      <c r="B264">
        <v>1</v>
      </c>
      <c r="C264">
        <v>0</v>
      </c>
      <c r="D264">
        <v>1</v>
      </c>
      <c r="E264">
        <v>1</v>
      </c>
      <c r="F264">
        <v>0.97648238604981785</v>
      </c>
      <c r="G264">
        <v>0.97648238604981785</v>
      </c>
      <c r="H264">
        <v>2.3517613950182148E-2</v>
      </c>
      <c r="I264">
        <v>-2.3798566667495451E-2</v>
      </c>
      <c r="J264">
        <v>100</v>
      </c>
      <c r="K264">
        <v>2.408401245752971E-2</v>
      </c>
      <c r="AB264">
        <v>0.9760456072818211</v>
      </c>
      <c r="AC264">
        <v>0</v>
      </c>
      <c r="AD264">
        <v>1</v>
      </c>
      <c r="AE264">
        <v>147</v>
      </c>
      <c r="AF264">
        <v>121</v>
      </c>
      <c r="AG264">
        <v>2.0000000000000018E-2</v>
      </c>
      <c r="AH264">
        <v>0.19333333333333336</v>
      </c>
      <c r="AI264">
        <v>0</v>
      </c>
    </row>
    <row r="265" spans="1:35">
      <c r="A265">
        <v>0.2107</v>
      </c>
      <c r="B265">
        <v>1</v>
      </c>
      <c r="C265">
        <v>0</v>
      </c>
      <c r="D265">
        <v>1</v>
      </c>
      <c r="E265">
        <v>1</v>
      </c>
      <c r="F265">
        <v>0.97855224661988005</v>
      </c>
      <c r="G265">
        <v>0.97855224661988005</v>
      </c>
      <c r="H265">
        <v>2.1447753380119949E-2</v>
      </c>
      <c r="I265">
        <v>-2.1681098967584144E-2</v>
      </c>
      <c r="J265">
        <v>100</v>
      </c>
      <c r="K265">
        <v>2.1917841846671841E-2</v>
      </c>
      <c r="AB265">
        <v>0.97648238604981785</v>
      </c>
      <c r="AC265">
        <v>0</v>
      </c>
      <c r="AD265">
        <v>1</v>
      </c>
      <c r="AE265">
        <v>147</v>
      </c>
      <c r="AF265">
        <v>122</v>
      </c>
      <c r="AG265">
        <v>2.0000000000000018E-2</v>
      </c>
      <c r="AH265">
        <v>0.18666666666666665</v>
      </c>
      <c r="AI265">
        <v>0</v>
      </c>
    </row>
    <row r="266" spans="1:35">
      <c r="A266">
        <v>0.21279999999999999</v>
      </c>
      <c r="B266">
        <v>1</v>
      </c>
      <c r="C266">
        <v>0</v>
      </c>
      <c r="D266">
        <v>1</v>
      </c>
      <c r="E266">
        <v>1</v>
      </c>
      <c r="F266">
        <v>0.97989402399571723</v>
      </c>
      <c r="G266">
        <v>0.97989402399571723</v>
      </c>
      <c r="H266">
        <v>2.0105976004282766E-2</v>
      </c>
      <c r="I266">
        <v>-2.0310851944819238E-2</v>
      </c>
      <c r="J266">
        <v>100</v>
      </c>
      <c r="K266">
        <v>2.0518520893000814E-2</v>
      </c>
      <c r="AB266">
        <v>0.97855224661988005</v>
      </c>
      <c r="AC266">
        <v>0</v>
      </c>
      <c r="AD266">
        <v>1</v>
      </c>
      <c r="AE266">
        <v>147</v>
      </c>
      <c r="AF266">
        <v>123</v>
      </c>
      <c r="AG266">
        <v>2.0000000000000018E-2</v>
      </c>
      <c r="AH266">
        <v>0.18000000000000005</v>
      </c>
      <c r="AI266">
        <v>0</v>
      </c>
    </row>
    <row r="267" spans="1:35">
      <c r="A267">
        <v>0.21329999999999999</v>
      </c>
      <c r="B267">
        <v>1</v>
      </c>
      <c r="C267">
        <v>0</v>
      </c>
      <c r="D267">
        <v>1</v>
      </c>
      <c r="E267">
        <v>1</v>
      </c>
      <c r="F267">
        <v>0.98020117454196032</v>
      </c>
      <c r="G267">
        <v>0.98020117454196032</v>
      </c>
      <c r="H267">
        <v>1.9798825458039682E-2</v>
      </c>
      <c r="I267">
        <v>-1.9997448239747865E-2</v>
      </c>
      <c r="J267">
        <v>100</v>
      </c>
      <c r="K267">
        <v>2.019873672084866E-2</v>
      </c>
      <c r="AB267">
        <v>0.97989402399571723</v>
      </c>
      <c r="AC267">
        <v>0</v>
      </c>
      <c r="AD267">
        <v>1</v>
      </c>
      <c r="AE267">
        <v>147</v>
      </c>
      <c r="AF267">
        <v>124</v>
      </c>
      <c r="AG267">
        <v>2.0000000000000018E-2</v>
      </c>
      <c r="AH267">
        <v>0.17333333333333334</v>
      </c>
      <c r="AI267">
        <v>0</v>
      </c>
    </row>
    <row r="268" spans="1:35">
      <c r="A268">
        <v>0.2135</v>
      </c>
      <c r="B268">
        <v>1</v>
      </c>
      <c r="C268">
        <v>0</v>
      </c>
      <c r="D268">
        <v>1</v>
      </c>
      <c r="E268">
        <v>1</v>
      </c>
      <c r="F268">
        <v>0.98032274336509173</v>
      </c>
      <c r="G268">
        <v>0.98032274336509173</v>
      </c>
      <c r="H268">
        <v>1.9677256634908269E-2</v>
      </c>
      <c r="I268">
        <v>-1.9873431570349608E-2</v>
      </c>
      <c r="J268">
        <v>100</v>
      </c>
      <c r="K268">
        <v>2.0072222916468711E-2</v>
      </c>
      <c r="AB268">
        <v>0.98020117454196032</v>
      </c>
      <c r="AC268">
        <v>0</v>
      </c>
      <c r="AD268">
        <v>1</v>
      </c>
      <c r="AE268">
        <v>147</v>
      </c>
      <c r="AF268">
        <v>125</v>
      </c>
      <c r="AG268">
        <v>2.0000000000000018E-2</v>
      </c>
      <c r="AH268">
        <v>0.16666666666666663</v>
      </c>
      <c r="AI268">
        <v>0</v>
      </c>
    </row>
    <row r="269" spans="1:35">
      <c r="A269">
        <v>0.21590000000000001</v>
      </c>
      <c r="B269">
        <v>1</v>
      </c>
      <c r="C269">
        <v>0</v>
      </c>
      <c r="D269">
        <v>1</v>
      </c>
      <c r="E269">
        <v>1</v>
      </c>
      <c r="F269">
        <v>0.98172569842719104</v>
      </c>
      <c r="G269">
        <v>0.98172569842719104</v>
      </c>
      <c r="H269">
        <v>1.827430157280896E-2</v>
      </c>
      <c r="I269">
        <v>-1.8443339151302224E-2</v>
      </c>
      <c r="J269">
        <v>100</v>
      </c>
      <c r="K269">
        <v>1.861446797418664E-2</v>
      </c>
      <c r="AB269">
        <v>0.98032274336509173</v>
      </c>
      <c r="AC269">
        <v>0</v>
      </c>
      <c r="AD269">
        <v>1</v>
      </c>
      <c r="AE269">
        <v>147</v>
      </c>
      <c r="AF269">
        <v>126</v>
      </c>
      <c r="AG269">
        <v>2.0000000000000018E-2</v>
      </c>
      <c r="AH269">
        <v>0.16000000000000003</v>
      </c>
      <c r="AI269">
        <v>0</v>
      </c>
    </row>
    <row r="270" spans="1:35">
      <c r="A270">
        <v>0.2195</v>
      </c>
      <c r="B270">
        <v>1</v>
      </c>
      <c r="C270">
        <v>0</v>
      </c>
      <c r="D270">
        <v>1</v>
      </c>
      <c r="E270">
        <v>1</v>
      </c>
      <c r="F270">
        <v>0.98364791860727763</v>
      </c>
      <c r="G270">
        <v>0.98364791860727763</v>
      </c>
      <c r="H270">
        <v>1.6352081392722373E-2</v>
      </c>
      <c r="I270">
        <v>-1.6487252251246001E-2</v>
      </c>
      <c r="J270">
        <v>100</v>
      </c>
      <c r="K270">
        <v>1.6623917037180209E-2</v>
      </c>
      <c r="AB270">
        <v>0.98172569842719104</v>
      </c>
      <c r="AC270">
        <v>0</v>
      </c>
      <c r="AD270">
        <v>1</v>
      </c>
      <c r="AE270">
        <v>147</v>
      </c>
      <c r="AF270">
        <v>127</v>
      </c>
      <c r="AG270">
        <v>2.0000000000000018E-2</v>
      </c>
      <c r="AH270">
        <v>0.15333333333333332</v>
      </c>
      <c r="AI270">
        <v>0</v>
      </c>
    </row>
    <row r="271" spans="1:35">
      <c r="A271">
        <v>0.21970000000000001</v>
      </c>
      <c r="B271">
        <v>1</v>
      </c>
      <c r="C271">
        <v>0</v>
      </c>
      <c r="D271">
        <v>1</v>
      </c>
      <c r="E271">
        <v>1</v>
      </c>
      <c r="F271">
        <v>0.98374867460490711</v>
      </c>
      <c r="G271">
        <v>0.98374867460490711</v>
      </c>
      <c r="H271">
        <v>1.6251325395092886E-2</v>
      </c>
      <c r="I271">
        <v>-1.6384826539963187E-2</v>
      </c>
      <c r="J271">
        <v>100</v>
      </c>
      <c r="K271">
        <v>1.651979394190263E-2</v>
      </c>
      <c r="AB271">
        <v>0.98364791860727763</v>
      </c>
      <c r="AC271">
        <v>0</v>
      </c>
      <c r="AD271">
        <v>1</v>
      </c>
      <c r="AE271">
        <v>147</v>
      </c>
      <c r="AF271">
        <v>128</v>
      </c>
      <c r="AG271">
        <v>2.0000000000000018E-2</v>
      </c>
      <c r="AH271">
        <v>0.14666666666666661</v>
      </c>
      <c r="AI271">
        <v>0</v>
      </c>
    </row>
    <row r="272" spans="1:35">
      <c r="A272">
        <v>0.22289999999999999</v>
      </c>
      <c r="B272">
        <v>1</v>
      </c>
      <c r="C272">
        <v>0</v>
      </c>
      <c r="D272">
        <v>1</v>
      </c>
      <c r="E272">
        <v>1</v>
      </c>
      <c r="F272">
        <v>0.98528011047631892</v>
      </c>
      <c r="G272">
        <v>0.98528011047631892</v>
      </c>
      <c r="H272">
        <v>1.4719889523681084E-2</v>
      </c>
      <c r="I272">
        <v>-1.4829302119181995E-2</v>
      </c>
      <c r="J272">
        <v>100</v>
      </c>
      <c r="K272">
        <v>1.4939801755020686E-2</v>
      </c>
      <c r="AB272">
        <v>0.98374867460490711</v>
      </c>
      <c r="AC272">
        <v>0</v>
      </c>
      <c r="AD272">
        <v>1</v>
      </c>
      <c r="AE272">
        <v>147</v>
      </c>
      <c r="AF272">
        <v>129</v>
      </c>
      <c r="AG272">
        <v>2.0000000000000018E-2</v>
      </c>
      <c r="AH272">
        <v>0.14000000000000001</v>
      </c>
      <c r="AI272">
        <v>0</v>
      </c>
    </row>
    <row r="273" spans="1:35">
      <c r="A273">
        <v>0.2273</v>
      </c>
      <c r="B273">
        <v>1</v>
      </c>
      <c r="C273">
        <v>0</v>
      </c>
      <c r="D273">
        <v>1</v>
      </c>
      <c r="E273">
        <v>1</v>
      </c>
      <c r="F273">
        <v>0.98715605505367954</v>
      </c>
      <c r="G273">
        <v>0.98715605505367954</v>
      </c>
      <c r="H273">
        <v>1.2843944946320462E-2</v>
      </c>
      <c r="I273">
        <v>-1.2927141556751436E-2</v>
      </c>
      <c r="J273">
        <v>100</v>
      </c>
      <c r="K273">
        <v>1.3011058262335267E-2</v>
      </c>
      <c r="AB273">
        <v>0.98528011047631892</v>
      </c>
      <c r="AC273">
        <v>0</v>
      </c>
      <c r="AD273">
        <v>1</v>
      </c>
      <c r="AE273">
        <v>147</v>
      </c>
      <c r="AF273">
        <v>130</v>
      </c>
      <c r="AG273">
        <v>2.0000000000000018E-2</v>
      </c>
      <c r="AH273">
        <v>0.1333333333333333</v>
      </c>
      <c r="AI273">
        <v>0</v>
      </c>
    </row>
    <row r="274" spans="1:35">
      <c r="A274">
        <v>0.2283</v>
      </c>
      <c r="B274">
        <v>1</v>
      </c>
      <c r="C274">
        <v>0</v>
      </c>
      <c r="D274">
        <v>1</v>
      </c>
      <c r="E274">
        <v>1</v>
      </c>
      <c r="F274">
        <v>0.98754833867929459</v>
      </c>
      <c r="G274">
        <v>0.98754833867929459</v>
      </c>
      <c r="H274">
        <v>1.2451661320705409E-2</v>
      </c>
      <c r="I274">
        <v>-1.2529832843588771E-2</v>
      </c>
      <c r="J274">
        <v>100</v>
      </c>
      <c r="K274">
        <v>1.2608660085801708E-2</v>
      </c>
      <c r="AB274">
        <v>0.98715605505367954</v>
      </c>
      <c r="AC274">
        <v>0</v>
      </c>
      <c r="AD274">
        <v>1</v>
      </c>
      <c r="AE274">
        <v>147</v>
      </c>
      <c r="AF274">
        <v>131</v>
      </c>
      <c r="AG274">
        <v>2.0000000000000018E-2</v>
      </c>
      <c r="AH274">
        <v>0.12666666666666671</v>
      </c>
      <c r="AI274">
        <v>0</v>
      </c>
    </row>
    <row r="275" spans="1:35">
      <c r="A275">
        <v>0.2319</v>
      </c>
      <c r="B275">
        <v>1</v>
      </c>
      <c r="C275">
        <v>0</v>
      </c>
      <c r="D275">
        <v>1</v>
      </c>
      <c r="E275">
        <v>1</v>
      </c>
      <c r="F275">
        <v>0.98886503914698254</v>
      </c>
      <c r="G275">
        <v>0.98886503914698254</v>
      </c>
      <c r="H275">
        <v>1.1134960853017462E-2</v>
      </c>
      <c r="I275">
        <v>-1.1197418605496542E-2</v>
      </c>
      <c r="J275">
        <v>100</v>
      </c>
      <c r="K275">
        <v>1.1260344346507318E-2</v>
      </c>
      <c r="AB275">
        <v>0.98754833867929459</v>
      </c>
      <c r="AC275">
        <v>0</v>
      </c>
      <c r="AD275">
        <v>1</v>
      </c>
      <c r="AE275">
        <v>147</v>
      </c>
      <c r="AF275">
        <v>132</v>
      </c>
      <c r="AG275">
        <v>2.0000000000000018E-2</v>
      </c>
      <c r="AH275">
        <v>0.12</v>
      </c>
      <c r="AI275">
        <v>0</v>
      </c>
    </row>
    <row r="276" spans="1:35">
      <c r="A276">
        <v>0.2414</v>
      </c>
      <c r="B276">
        <v>1</v>
      </c>
      <c r="C276">
        <v>0</v>
      </c>
      <c r="D276">
        <v>1</v>
      </c>
      <c r="E276">
        <v>1</v>
      </c>
      <c r="F276">
        <v>0.99171441281994255</v>
      </c>
      <c r="G276">
        <v>0.99171441281994255</v>
      </c>
      <c r="H276">
        <v>8.2855871800574521E-3</v>
      </c>
      <c r="I276">
        <v>-8.3201034481099057E-3</v>
      </c>
      <c r="J276">
        <v>100</v>
      </c>
      <c r="K276">
        <v>8.3548117007772055E-3</v>
      </c>
      <c r="AB276">
        <v>0.98886503914698254</v>
      </c>
      <c r="AC276">
        <v>0</v>
      </c>
      <c r="AD276">
        <v>1</v>
      </c>
      <c r="AE276">
        <v>147</v>
      </c>
      <c r="AF276">
        <v>133</v>
      </c>
      <c r="AG276">
        <v>2.0000000000000018E-2</v>
      </c>
      <c r="AH276">
        <v>0.11333333333333329</v>
      </c>
      <c r="AI276">
        <v>0</v>
      </c>
    </row>
    <row r="277" spans="1:35">
      <c r="A277">
        <v>0.2417</v>
      </c>
      <c r="B277">
        <v>2</v>
      </c>
      <c r="C277">
        <v>0</v>
      </c>
      <c r="D277">
        <v>2</v>
      </c>
      <c r="E277">
        <v>1</v>
      </c>
      <c r="F277">
        <v>0.99179149737091532</v>
      </c>
      <c r="G277">
        <v>1.9835829947418306</v>
      </c>
      <c r="H277">
        <v>1.6417005258169359E-2</v>
      </c>
      <c r="I277">
        <v>-1.6484755781876196E-2</v>
      </c>
      <c r="J277">
        <v>100</v>
      </c>
      <c r="K277">
        <v>1.6552879613999798E-2</v>
      </c>
      <c r="AB277">
        <v>0.99171441281994255</v>
      </c>
      <c r="AC277">
        <v>0</v>
      </c>
      <c r="AD277">
        <v>1</v>
      </c>
      <c r="AE277">
        <v>147</v>
      </c>
      <c r="AF277">
        <v>134</v>
      </c>
      <c r="AG277">
        <v>2.0000000000000018E-2</v>
      </c>
      <c r="AH277">
        <v>0.10666666666666669</v>
      </c>
      <c r="AI277">
        <v>0</v>
      </c>
    </row>
    <row r="278" spans="1:35">
      <c r="A278">
        <v>0.24479999999999999</v>
      </c>
      <c r="B278">
        <v>1</v>
      </c>
      <c r="C278">
        <v>0</v>
      </c>
      <c r="D278">
        <v>1</v>
      </c>
      <c r="E278">
        <v>1</v>
      </c>
      <c r="F278">
        <v>0.99254754337788909</v>
      </c>
      <c r="G278">
        <v>0.99254754337788909</v>
      </c>
      <c r="H278">
        <v>7.4524566221109145E-3</v>
      </c>
      <c r="I278">
        <v>-7.480364920339576E-3</v>
      </c>
      <c r="J278">
        <v>100</v>
      </c>
      <c r="K278">
        <v>7.5084127423743641E-3</v>
      </c>
      <c r="AB278">
        <v>0.99179149737091532</v>
      </c>
      <c r="AC278">
        <v>0</v>
      </c>
      <c r="AD278">
        <v>2</v>
      </c>
      <c r="AE278">
        <v>147</v>
      </c>
      <c r="AF278">
        <v>136</v>
      </c>
      <c r="AG278">
        <v>2.0000000000000018E-2</v>
      </c>
      <c r="AH278">
        <v>9.3333333333333379E-2</v>
      </c>
      <c r="AI278">
        <v>0</v>
      </c>
    </row>
    <row r="279" spans="1:35">
      <c r="A279">
        <v>0.2487</v>
      </c>
      <c r="B279">
        <v>1</v>
      </c>
      <c r="C279">
        <v>0</v>
      </c>
      <c r="D279">
        <v>1</v>
      </c>
      <c r="E279">
        <v>1</v>
      </c>
      <c r="F279">
        <v>0.99340123800690328</v>
      </c>
      <c r="G279">
        <v>0.99340123800690328</v>
      </c>
      <c r="H279">
        <v>6.5987619930967245E-3</v>
      </c>
      <c r="I279">
        <v>-6.6206300776287608E-3</v>
      </c>
      <c r="J279">
        <v>100</v>
      </c>
      <c r="K279">
        <v>6.6425948958308712E-3</v>
      </c>
      <c r="AB279">
        <v>0.99254754337788909</v>
      </c>
      <c r="AC279">
        <v>0</v>
      </c>
      <c r="AD279">
        <v>1</v>
      </c>
      <c r="AE279">
        <v>147</v>
      </c>
      <c r="AF279">
        <v>137</v>
      </c>
      <c r="AG279">
        <v>2.0000000000000018E-2</v>
      </c>
      <c r="AH279">
        <v>8.666666666666667E-2</v>
      </c>
      <c r="AI279">
        <v>0</v>
      </c>
    </row>
    <row r="280" spans="1:35">
      <c r="A280">
        <v>0.25080000000000002</v>
      </c>
      <c r="B280">
        <v>1</v>
      </c>
      <c r="C280">
        <v>0</v>
      </c>
      <c r="D280">
        <v>1</v>
      </c>
      <c r="E280">
        <v>1</v>
      </c>
      <c r="F280">
        <v>0.99381992523450724</v>
      </c>
      <c r="G280">
        <v>0.99381992523450724</v>
      </c>
      <c r="H280">
        <v>6.1800747654927601E-3</v>
      </c>
      <c r="I280">
        <v>-6.1992504732406575E-3</v>
      </c>
      <c r="J280">
        <v>100</v>
      </c>
      <c r="K280">
        <v>6.2185055949994924E-3</v>
      </c>
      <c r="AB280">
        <v>0.99340123800690328</v>
      </c>
      <c r="AC280">
        <v>0</v>
      </c>
      <c r="AD280">
        <v>1</v>
      </c>
      <c r="AE280">
        <v>147</v>
      </c>
      <c r="AF280">
        <v>138</v>
      </c>
      <c r="AG280">
        <v>2.0000000000000018E-2</v>
      </c>
      <c r="AH280">
        <v>7.999999999999996E-2</v>
      </c>
      <c r="AI280">
        <v>0</v>
      </c>
    </row>
    <row r="281" spans="1:35">
      <c r="A281">
        <v>0.2545</v>
      </c>
      <c r="B281">
        <v>1</v>
      </c>
      <c r="C281">
        <v>0</v>
      </c>
      <c r="D281">
        <v>1</v>
      </c>
      <c r="E281">
        <v>1</v>
      </c>
      <c r="F281">
        <v>0.99449437374611727</v>
      </c>
      <c r="G281">
        <v>0.99449437374611727</v>
      </c>
      <c r="H281">
        <v>5.5056262538827339E-3</v>
      </c>
      <c r="I281">
        <v>-5.5208380735276511E-3</v>
      </c>
      <c r="J281">
        <v>100</v>
      </c>
      <c r="K281">
        <v>5.5361059843343626E-3</v>
      </c>
      <c r="AB281">
        <v>0.99381992523450724</v>
      </c>
      <c r="AC281">
        <v>0</v>
      </c>
      <c r="AD281">
        <v>1</v>
      </c>
      <c r="AE281">
        <v>147</v>
      </c>
      <c r="AF281">
        <v>139</v>
      </c>
      <c r="AG281">
        <v>2.0000000000000018E-2</v>
      </c>
      <c r="AH281">
        <v>7.3333333333333361E-2</v>
      </c>
      <c r="AI281">
        <v>0</v>
      </c>
    </row>
    <row r="282" spans="1:35">
      <c r="A282">
        <v>0.2712</v>
      </c>
      <c r="B282">
        <v>1</v>
      </c>
      <c r="C282">
        <v>0</v>
      </c>
      <c r="D282">
        <v>1</v>
      </c>
      <c r="E282">
        <v>1</v>
      </c>
      <c r="F282">
        <v>0.99673461494399962</v>
      </c>
      <c r="G282">
        <v>0.99673461494399962</v>
      </c>
      <c r="H282">
        <v>3.2653850560003805E-3</v>
      </c>
      <c r="I282">
        <v>-3.2707280602637893E-3</v>
      </c>
      <c r="J282">
        <v>100</v>
      </c>
      <c r="K282">
        <v>3.2760827275812453E-3</v>
      </c>
      <c r="AB282">
        <v>0.99449437374611727</v>
      </c>
      <c r="AC282">
        <v>0</v>
      </c>
      <c r="AD282">
        <v>1</v>
      </c>
      <c r="AE282">
        <v>147</v>
      </c>
      <c r="AF282">
        <v>140</v>
      </c>
      <c r="AG282">
        <v>2.0000000000000018E-2</v>
      </c>
      <c r="AH282">
        <v>6.6666666666666652E-2</v>
      </c>
      <c r="AI282">
        <v>0</v>
      </c>
    </row>
    <row r="283" spans="1:35">
      <c r="A283">
        <v>0.28710000000000002</v>
      </c>
      <c r="B283">
        <v>1</v>
      </c>
      <c r="C283">
        <v>0</v>
      </c>
      <c r="D283">
        <v>1</v>
      </c>
      <c r="E283">
        <v>1</v>
      </c>
      <c r="F283">
        <v>0.99801592655724092</v>
      </c>
      <c r="G283">
        <v>0.99801592655724092</v>
      </c>
      <c r="H283">
        <v>1.9840734427590823E-3</v>
      </c>
      <c r="I283">
        <v>-1.9860443238188755E-3</v>
      </c>
      <c r="J283">
        <v>100</v>
      </c>
      <c r="K283">
        <v>1.9880178161117614E-3</v>
      </c>
      <c r="AB283">
        <v>0.99673461494399962</v>
      </c>
      <c r="AC283">
        <v>0</v>
      </c>
      <c r="AD283">
        <v>1</v>
      </c>
      <c r="AE283">
        <v>147</v>
      </c>
      <c r="AF283">
        <v>141</v>
      </c>
      <c r="AG283">
        <v>2.0000000000000018E-2</v>
      </c>
      <c r="AH283">
        <v>6.0000000000000053E-2</v>
      </c>
      <c r="AI283">
        <v>0</v>
      </c>
    </row>
    <row r="284" spans="1:35">
      <c r="A284">
        <v>0.30009999999999998</v>
      </c>
      <c r="B284">
        <v>1</v>
      </c>
      <c r="C284">
        <v>0</v>
      </c>
      <c r="D284">
        <v>1</v>
      </c>
      <c r="E284">
        <v>1</v>
      </c>
      <c r="F284">
        <v>0.99868028896449801</v>
      </c>
      <c r="G284">
        <v>0.99868028896449801</v>
      </c>
      <c r="H284">
        <v>1.3197110355019914E-3</v>
      </c>
      <c r="I284">
        <v>-1.3205826210223493E-3</v>
      </c>
      <c r="J284">
        <v>100</v>
      </c>
      <c r="K284">
        <v>1.3214549742143812E-3</v>
      </c>
      <c r="AB284">
        <v>0.99801592655724092</v>
      </c>
      <c r="AC284">
        <v>0</v>
      </c>
      <c r="AD284">
        <v>1</v>
      </c>
      <c r="AE284">
        <v>147</v>
      </c>
      <c r="AF284">
        <v>142</v>
      </c>
      <c r="AG284">
        <v>2.0000000000000018E-2</v>
      </c>
      <c r="AH284">
        <v>5.3333333333333344E-2</v>
      </c>
      <c r="AI284">
        <v>0</v>
      </c>
    </row>
    <row r="285" spans="1:35">
      <c r="A285">
        <v>0.30030000000000001</v>
      </c>
      <c r="B285">
        <v>0</v>
      </c>
      <c r="C285">
        <v>1</v>
      </c>
      <c r="D285">
        <v>1</v>
      </c>
      <c r="E285">
        <v>0</v>
      </c>
      <c r="F285">
        <v>0.99868854406991481</v>
      </c>
      <c r="G285">
        <v>0.99868854406991481</v>
      </c>
      <c r="H285">
        <v>1.3114559300851925E-3</v>
      </c>
      <c r="I285">
        <v>-6.6366173619019193</v>
      </c>
      <c r="J285">
        <v>0</v>
      </c>
      <c r="K285">
        <v>761.51132581713193</v>
      </c>
      <c r="AB285">
        <v>0.99868028896449801</v>
      </c>
      <c r="AC285">
        <v>0</v>
      </c>
      <c r="AD285">
        <v>1</v>
      </c>
      <c r="AE285">
        <v>147</v>
      </c>
      <c r="AF285">
        <v>143</v>
      </c>
      <c r="AG285">
        <v>2.0000000000000018E-2</v>
      </c>
      <c r="AH285">
        <v>4.6666666666666634E-2</v>
      </c>
      <c r="AI285">
        <v>3.1111111111111291E-4</v>
      </c>
    </row>
    <row r="286" spans="1:35">
      <c r="A286">
        <v>0.313</v>
      </c>
      <c r="B286">
        <v>0</v>
      </c>
      <c r="C286">
        <v>1</v>
      </c>
      <c r="D286">
        <v>1</v>
      </c>
      <c r="E286">
        <v>0</v>
      </c>
      <c r="F286">
        <v>0.99911962778554142</v>
      </c>
      <c r="G286">
        <v>0.99911962778554142</v>
      </c>
      <c r="H286">
        <v>8.8037221445858016E-4</v>
      </c>
      <c r="I286">
        <v>-7.0351657689433704</v>
      </c>
      <c r="J286">
        <v>0</v>
      </c>
      <c r="K286">
        <v>1134.8831907422132</v>
      </c>
      <c r="AB286">
        <v>0.99868854406991481</v>
      </c>
      <c r="AC286">
        <v>1</v>
      </c>
      <c r="AD286">
        <v>0</v>
      </c>
      <c r="AE286">
        <v>148</v>
      </c>
      <c r="AF286">
        <v>143</v>
      </c>
      <c r="AG286">
        <v>1.3333333333333308E-2</v>
      </c>
      <c r="AH286">
        <v>4.6666666666666634E-2</v>
      </c>
      <c r="AI286">
        <v>3.1111111111110771E-4</v>
      </c>
    </row>
    <row r="287" spans="1:35">
      <c r="A287">
        <v>0.31759999999999999</v>
      </c>
      <c r="B287">
        <v>1</v>
      </c>
      <c r="C287">
        <v>0</v>
      </c>
      <c r="D287">
        <v>1</v>
      </c>
      <c r="E287">
        <v>1</v>
      </c>
      <c r="F287">
        <v>0.99923799674490044</v>
      </c>
      <c r="G287">
        <v>0.99923799674490044</v>
      </c>
      <c r="H287">
        <v>7.6200325509956368E-4</v>
      </c>
      <c r="I287">
        <v>-7.6229372714976058E-4</v>
      </c>
      <c r="J287">
        <v>100</v>
      </c>
      <c r="K287">
        <v>7.6258434685415452E-4</v>
      </c>
      <c r="AB287">
        <v>0.99911962778554142</v>
      </c>
      <c r="AC287">
        <v>1</v>
      </c>
      <c r="AD287">
        <v>0</v>
      </c>
      <c r="AE287">
        <v>149</v>
      </c>
      <c r="AF287">
        <v>143</v>
      </c>
      <c r="AG287">
        <v>6.6666666666667096E-3</v>
      </c>
      <c r="AH287">
        <v>4.6666666666666634E-2</v>
      </c>
      <c r="AI287">
        <v>0</v>
      </c>
    </row>
    <row r="288" spans="1:35">
      <c r="A288">
        <v>0.3201</v>
      </c>
      <c r="B288">
        <v>1</v>
      </c>
      <c r="C288">
        <v>0</v>
      </c>
      <c r="D288">
        <v>1</v>
      </c>
      <c r="E288">
        <v>1</v>
      </c>
      <c r="F288">
        <v>0.99929551360217883</v>
      </c>
      <c r="G288">
        <v>0.99929551360217883</v>
      </c>
      <c r="H288">
        <v>7.0448639782116906E-4</v>
      </c>
      <c r="I288">
        <v>-7.0473466497092776E-4</v>
      </c>
      <c r="J288">
        <v>100</v>
      </c>
      <c r="K288">
        <v>7.0498304878973588E-4</v>
      </c>
      <c r="AB288">
        <v>0.99923799674490044</v>
      </c>
      <c r="AC288">
        <v>0</v>
      </c>
      <c r="AD288">
        <v>1</v>
      </c>
      <c r="AE288">
        <v>149</v>
      </c>
      <c r="AF288">
        <v>144</v>
      </c>
      <c r="AG288">
        <v>6.6666666666667096E-3</v>
      </c>
      <c r="AH288">
        <v>4.0000000000000036E-2</v>
      </c>
      <c r="AI288">
        <v>0</v>
      </c>
    </row>
    <row r="289" spans="1:35">
      <c r="A289">
        <v>0.33389999999999997</v>
      </c>
      <c r="B289">
        <v>1</v>
      </c>
      <c r="C289">
        <v>0</v>
      </c>
      <c r="D289">
        <v>1</v>
      </c>
      <c r="E289">
        <v>1</v>
      </c>
      <c r="F289">
        <v>0.99954323017414692</v>
      </c>
      <c r="G289">
        <v>0.99954323017414692</v>
      </c>
      <c r="H289">
        <v>4.5676982585307613E-4</v>
      </c>
      <c r="I289">
        <v>-4.5687417696748447E-4</v>
      </c>
      <c r="J289">
        <v>100</v>
      </c>
      <c r="K289">
        <v>4.5697855987028666E-4</v>
      </c>
      <c r="AB289">
        <v>0.99929551360217883</v>
      </c>
      <c r="AC289">
        <v>0</v>
      </c>
      <c r="AD289">
        <v>1</v>
      </c>
      <c r="AE289">
        <v>149</v>
      </c>
      <c r="AF289">
        <v>145</v>
      </c>
      <c r="AG289">
        <v>6.6666666666667096E-3</v>
      </c>
      <c r="AH289">
        <v>3.3333333333333326E-2</v>
      </c>
      <c r="AI289">
        <v>0</v>
      </c>
    </row>
    <row r="290" spans="1:35">
      <c r="A290">
        <v>0.3523</v>
      </c>
      <c r="B290">
        <v>1</v>
      </c>
      <c r="C290">
        <v>0</v>
      </c>
      <c r="D290">
        <v>1</v>
      </c>
      <c r="E290">
        <v>1</v>
      </c>
      <c r="F290">
        <v>0.99974370466408258</v>
      </c>
      <c r="G290">
        <v>0.99974370466408258</v>
      </c>
      <c r="H290">
        <v>2.5629533591742248E-4</v>
      </c>
      <c r="I290">
        <v>-2.5632818517989074E-4</v>
      </c>
      <c r="J290">
        <v>100</v>
      </c>
      <c r="K290">
        <v>2.5636104005629984E-4</v>
      </c>
      <c r="AB290">
        <v>0.99954323017414692</v>
      </c>
      <c r="AC290">
        <v>0</v>
      </c>
      <c r="AD290">
        <v>1</v>
      </c>
      <c r="AE290">
        <v>149</v>
      </c>
      <c r="AF290">
        <v>146</v>
      </c>
      <c r="AG290">
        <v>6.6666666666667096E-3</v>
      </c>
      <c r="AH290">
        <v>2.6666666666666616E-2</v>
      </c>
      <c r="AI290">
        <v>0</v>
      </c>
    </row>
    <row r="291" spans="1:35">
      <c r="A291">
        <v>0.37540000000000001</v>
      </c>
      <c r="B291">
        <v>1</v>
      </c>
      <c r="C291">
        <v>0</v>
      </c>
      <c r="D291">
        <v>1</v>
      </c>
      <c r="E291">
        <v>1</v>
      </c>
      <c r="F291">
        <v>0.99987594078608344</v>
      </c>
      <c r="G291">
        <v>0.99987594078608344</v>
      </c>
      <c r="H291">
        <v>1.2405921391656083E-4</v>
      </c>
      <c r="I291">
        <v>-1.2406690989735108E-4</v>
      </c>
      <c r="J291">
        <v>100</v>
      </c>
      <c r="K291">
        <v>1.2407460651471205E-4</v>
      </c>
      <c r="AB291">
        <v>0.99974370466408258</v>
      </c>
      <c r="AC291">
        <v>0</v>
      </c>
      <c r="AD291">
        <v>1</v>
      </c>
      <c r="AE291">
        <v>149</v>
      </c>
      <c r="AF291">
        <v>147</v>
      </c>
      <c r="AG291">
        <v>6.6666666666667096E-3</v>
      </c>
      <c r="AH291">
        <v>2.0000000000000018E-2</v>
      </c>
      <c r="AI291">
        <v>0</v>
      </c>
    </row>
    <row r="292" spans="1:35">
      <c r="A292">
        <v>0.4108</v>
      </c>
      <c r="B292">
        <v>0</v>
      </c>
      <c r="C292">
        <v>1</v>
      </c>
      <c r="D292">
        <v>1</v>
      </c>
      <c r="E292">
        <v>0</v>
      </c>
      <c r="F292">
        <v>0.9999591982542545</v>
      </c>
      <c r="G292">
        <v>0.9999591982542545</v>
      </c>
      <c r="H292">
        <v>4.0801745745500106E-5</v>
      </c>
      <c r="I292">
        <v>-10.106785689589628</v>
      </c>
      <c r="J292">
        <v>0</v>
      </c>
      <c r="K292">
        <v>24507.755243892643</v>
      </c>
      <c r="AB292">
        <v>0.99987594078608344</v>
      </c>
      <c r="AC292">
        <v>0</v>
      </c>
      <c r="AD292">
        <v>1</v>
      </c>
      <c r="AE292">
        <v>149</v>
      </c>
      <c r="AF292">
        <v>148</v>
      </c>
      <c r="AG292">
        <v>6.6666666666667096E-3</v>
      </c>
      <c r="AH292">
        <v>1.3333333333333308E-2</v>
      </c>
      <c r="AI292">
        <v>8.88888888888893E-5</v>
      </c>
    </row>
    <row r="293" spans="1:35">
      <c r="A293">
        <v>0.4264</v>
      </c>
      <c r="B293">
        <v>1</v>
      </c>
      <c r="C293">
        <v>0</v>
      </c>
      <c r="D293">
        <v>1</v>
      </c>
      <c r="E293">
        <v>1</v>
      </c>
      <c r="F293">
        <v>0.99997500551872653</v>
      </c>
      <c r="G293">
        <v>0.99997500551872653</v>
      </c>
      <c r="H293">
        <v>2.4994481273465929E-5</v>
      </c>
      <c r="I293">
        <v>-2.4994793640717975E-5</v>
      </c>
      <c r="J293">
        <v>100</v>
      </c>
      <c r="K293">
        <v>2.4995106013175103E-5</v>
      </c>
      <c r="AB293">
        <v>0.9999591982542545</v>
      </c>
      <c r="AC293">
        <v>1</v>
      </c>
      <c r="AD293">
        <v>0</v>
      </c>
      <c r="AE293">
        <v>150</v>
      </c>
      <c r="AF293">
        <v>148</v>
      </c>
      <c r="AG293">
        <v>0</v>
      </c>
      <c r="AH293">
        <v>1.3333333333333308E-2</v>
      </c>
      <c r="AI293">
        <v>0</v>
      </c>
    </row>
    <row r="294" spans="1:35">
      <c r="A294">
        <v>0.42680000000000001</v>
      </c>
      <c r="B294">
        <v>1</v>
      </c>
      <c r="C294">
        <v>0</v>
      </c>
      <c r="D294">
        <v>1</v>
      </c>
      <c r="E294">
        <v>1</v>
      </c>
      <c r="F294">
        <v>0.99997531763390257</v>
      </c>
      <c r="G294">
        <v>0.99997531763390257</v>
      </c>
      <c r="H294">
        <v>2.4682366097428243E-5</v>
      </c>
      <c r="I294">
        <v>-2.4682670712038743E-5</v>
      </c>
      <c r="J294">
        <v>100</v>
      </c>
      <c r="K294">
        <v>2.4682975331661753E-5</v>
      </c>
      <c r="AB294">
        <v>0.99997500551872653</v>
      </c>
      <c r="AC294">
        <v>0</v>
      </c>
      <c r="AD294">
        <v>1</v>
      </c>
      <c r="AE294">
        <v>150</v>
      </c>
      <c r="AF294">
        <v>149</v>
      </c>
      <c r="AG294">
        <v>0</v>
      </c>
      <c r="AH294">
        <v>6.6666666666667096E-3</v>
      </c>
      <c r="AI294">
        <v>0</v>
      </c>
    </row>
    <row r="295" spans="1:35">
      <c r="B295">
        <v>150</v>
      </c>
      <c r="C295">
        <v>150</v>
      </c>
      <c r="D295">
        <v>300</v>
      </c>
      <c r="G295">
        <v>149.99992593378556</v>
      </c>
      <c r="H295">
        <v>150.00007406621444</v>
      </c>
      <c r="I295">
        <v>-124.78626825070134</v>
      </c>
      <c r="J295">
        <v>86</v>
      </c>
      <c r="K295">
        <v>26576.249656050466</v>
      </c>
      <c r="AB295">
        <v>0.99997531763390257</v>
      </c>
      <c r="AC295">
        <v>0</v>
      </c>
      <c r="AD295">
        <v>1</v>
      </c>
      <c r="AE295">
        <v>150</v>
      </c>
      <c r="AF295">
        <v>150</v>
      </c>
      <c r="AG295">
        <v>0</v>
      </c>
      <c r="AH295">
        <v>0</v>
      </c>
      <c r="AI295">
        <v>0</v>
      </c>
    </row>
    <row r="296" spans="1:35">
      <c r="AI296">
        <v>0.91675555555555543</v>
      </c>
    </row>
    <row r="297" spans="1:35">
      <c r="B297" t="s">
        <v>69</v>
      </c>
      <c r="C297" t="s">
        <v>70</v>
      </c>
      <c r="D297" t="s">
        <v>71</v>
      </c>
      <c r="E297" t="s">
        <v>61</v>
      </c>
      <c r="F297" t="s">
        <v>72</v>
      </c>
      <c r="G297" t="s">
        <v>73</v>
      </c>
      <c r="H297" t="s">
        <v>74</v>
      </c>
    </row>
    <row r="298" spans="1:35">
      <c r="A298" t="s">
        <v>75</v>
      </c>
      <c r="B298">
        <v>-2.798843230562106</v>
      </c>
      <c r="C298">
        <v>0.32926861705572091</v>
      </c>
      <c r="D298">
        <v>72.253097063854185</v>
      </c>
      <c r="E298">
        <v>1.892933845579405E-17</v>
      </c>
      <c r="F298">
        <v>6.0880446548316328E-2</v>
      </c>
    </row>
    <row r="299" spans="1:35">
      <c r="A299" t="s">
        <v>4</v>
      </c>
      <c r="B299">
        <v>31.415745174236029</v>
      </c>
      <c r="C299">
        <v>3.5653273824554903</v>
      </c>
      <c r="D299">
        <v>77.641854798218532</v>
      </c>
      <c r="E299">
        <v>1.2352464256739506E-18</v>
      </c>
      <c r="F299">
        <v>44023520957652.578</v>
      </c>
      <c r="G299">
        <v>40632412054.592102</v>
      </c>
      <c r="H299">
        <v>4.7697645783493264E+16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t="s">
        <v>3</v>
      </c>
      <c r="B1" t="s">
        <v>0</v>
      </c>
    </row>
    <row r="2" spans="1:2">
      <c r="A2">
        <v>8.1290000000000001E-2</v>
      </c>
      <c r="B2">
        <v>0</v>
      </c>
    </row>
    <row r="3" spans="1:2">
      <c r="A3">
        <v>0.127</v>
      </c>
      <c r="B3">
        <v>0</v>
      </c>
    </row>
    <row r="4" spans="1:2">
      <c r="A4">
        <v>6.4920000000000005E-2</v>
      </c>
      <c r="B4">
        <v>0</v>
      </c>
    </row>
    <row r="5" spans="1:2">
      <c r="A5">
        <v>3.7659999999999999E-2</v>
      </c>
      <c r="B5">
        <v>0</v>
      </c>
    </row>
    <row r="6" spans="1:2">
      <c r="A6">
        <v>5.9429999999999997E-2</v>
      </c>
      <c r="B6">
        <v>0</v>
      </c>
    </row>
    <row r="7" spans="1:2">
      <c r="A7">
        <v>9.0920000000000001E-2</v>
      </c>
      <c r="B7">
        <v>0</v>
      </c>
    </row>
    <row r="8" spans="1:2">
      <c r="A8">
        <v>7.6980000000000007E-2</v>
      </c>
      <c r="B8">
        <v>0</v>
      </c>
    </row>
    <row r="9" spans="1:2">
      <c r="A9">
        <v>4.9660000000000003E-2</v>
      </c>
      <c r="B9">
        <v>0</v>
      </c>
    </row>
    <row r="10" spans="1:2">
      <c r="A10">
        <v>6.0589999999999998E-2</v>
      </c>
      <c r="B10">
        <v>0</v>
      </c>
    </row>
    <row r="11" spans="1:2">
      <c r="A11">
        <v>4.7509999999999997E-2</v>
      </c>
      <c r="B11">
        <v>0</v>
      </c>
    </row>
    <row r="12" spans="1:2">
      <c r="A12">
        <v>5.4730000000000001E-2</v>
      </c>
      <c r="B12">
        <v>0</v>
      </c>
    </row>
    <row r="13" spans="1:2">
      <c r="A13">
        <v>3.789E-2</v>
      </c>
      <c r="B13">
        <v>0</v>
      </c>
    </row>
    <row r="14" spans="1:2">
      <c r="A14">
        <v>5.2720000000000003E-2</v>
      </c>
      <c r="B14">
        <v>0</v>
      </c>
    </row>
    <row r="15" spans="1:2">
      <c r="A15">
        <v>8.0610000000000001E-2</v>
      </c>
      <c r="B15">
        <v>0</v>
      </c>
    </row>
    <row r="16" spans="1:2">
      <c r="A16">
        <v>8.9630000000000001E-2</v>
      </c>
      <c r="B16">
        <v>0</v>
      </c>
    </row>
    <row r="17" spans="1:2">
      <c r="A17">
        <v>8.7510000000000004E-2</v>
      </c>
      <c r="B17">
        <v>0</v>
      </c>
    </row>
    <row r="18" spans="1:2">
      <c r="A18">
        <v>7.7729999999999994E-2</v>
      </c>
      <c r="B18">
        <v>0</v>
      </c>
    </row>
    <row r="19" spans="1:2">
      <c r="A19">
        <v>4.7010000000000003E-2</v>
      </c>
      <c r="B19">
        <v>0</v>
      </c>
    </row>
    <row r="20" spans="1:2">
      <c r="A20">
        <v>0.14130000000000001</v>
      </c>
      <c r="B20">
        <v>0</v>
      </c>
    </row>
    <row r="21" spans="1:2">
      <c r="A21">
        <v>5.2339999999999998E-2</v>
      </c>
      <c r="B21">
        <v>0</v>
      </c>
    </row>
    <row r="22" spans="1:2">
      <c r="A22">
        <v>0.15310000000000001</v>
      </c>
      <c r="B22">
        <v>0</v>
      </c>
    </row>
    <row r="23" spans="1:2">
      <c r="A23">
        <v>6.8290000000000003E-2</v>
      </c>
      <c r="B23">
        <v>0</v>
      </c>
    </row>
    <row r="24" spans="1:2">
      <c r="A24">
        <v>0.1047</v>
      </c>
      <c r="B24">
        <v>0</v>
      </c>
    </row>
    <row r="25" spans="1:2">
      <c r="A25">
        <v>9.5460000000000003E-2</v>
      </c>
      <c r="B25">
        <v>0</v>
      </c>
    </row>
    <row r="26" spans="1:2">
      <c r="A26">
        <v>9.3619999999999995E-2</v>
      </c>
      <c r="B26">
        <v>0</v>
      </c>
    </row>
    <row r="27" spans="1:2">
      <c r="A27">
        <v>0.1535</v>
      </c>
      <c r="B27">
        <v>0</v>
      </c>
    </row>
    <row r="28" spans="1:2">
      <c r="A28">
        <v>7.1650000000000005E-2</v>
      </c>
      <c r="B28">
        <v>0</v>
      </c>
    </row>
    <row r="29" spans="1:2">
      <c r="A29">
        <v>9.4450000000000006E-2</v>
      </c>
      <c r="B29">
        <v>0</v>
      </c>
    </row>
    <row r="30" spans="1:2">
      <c r="A30">
        <v>0.13389999999999999</v>
      </c>
      <c r="B30">
        <v>0</v>
      </c>
    </row>
    <row r="31" spans="1:2">
      <c r="A31">
        <v>8.6059999999999998E-2</v>
      </c>
      <c r="B31">
        <v>0</v>
      </c>
    </row>
    <row r="32" spans="1:2">
      <c r="A32">
        <v>5.0549999999999998E-2</v>
      </c>
      <c r="B32">
        <v>0</v>
      </c>
    </row>
    <row r="33" spans="1:2">
      <c r="A33">
        <v>8.165E-2</v>
      </c>
      <c r="B33">
        <v>0</v>
      </c>
    </row>
    <row r="34" spans="1:2">
      <c r="A34">
        <v>7.0569999999999994E-2</v>
      </c>
      <c r="B34">
        <v>0</v>
      </c>
    </row>
    <row r="35" spans="1:2">
      <c r="A35">
        <v>5.3010000000000002E-2</v>
      </c>
      <c r="B35">
        <v>0</v>
      </c>
    </row>
    <row r="36" spans="1:2">
      <c r="A36">
        <v>7.5249999999999997E-2</v>
      </c>
      <c r="B36">
        <v>0</v>
      </c>
    </row>
    <row r="37" spans="1:2">
      <c r="A37">
        <v>7.5679999999999997E-2</v>
      </c>
      <c r="B37">
        <v>0</v>
      </c>
    </row>
    <row r="38" spans="1:2">
      <c r="A38">
        <v>4.0379999999999999E-2</v>
      </c>
      <c r="B38">
        <v>0</v>
      </c>
    </row>
    <row r="39" spans="1:2">
      <c r="A39">
        <v>9.6970000000000001E-2</v>
      </c>
      <c r="B39">
        <v>0</v>
      </c>
    </row>
    <row r="40" spans="1:2">
      <c r="A40">
        <v>8.5779999999999995E-2</v>
      </c>
      <c r="B40">
        <v>0</v>
      </c>
    </row>
    <row r="41" spans="1:2">
      <c r="A41">
        <v>0.1017</v>
      </c>
      <c r="B41">
        <v>0</v>
      </c>
    </row>
    <row r="42" spans="1:2">
      <c r="A42">
        <v>6.8150000000000002E-2</v>
      </c>
      <c r="B42">
        <v>0</v>
      </c>
    </row>
    <row r="43" spans="1:2">
      <c r="A43">
        <v>6.5750000000000003E-2</v>
      </c>
      <c r="B43">
        <v>0</v>
      </c>
    </row>
    <row r="44" spans="1:2">
      <c r="A44">
        <v>8.4040000000000004E-2</v>
      </c>
      <c r="B44">
        <v>0</v>
      </c>
    </row>
    <row r="45" spans="1:2">
      <c r="A45">
        <v>0.12089999999999999</v>
      </c>
      <c r="B45">
        <v>0</v>
      </c>
    </row>
    <row r="46" spans="1:2">
      <c r="A46">
        <v>0.2233</v>
      </c>
      <c r="B46">
        <v>0</v>
      </c>
    </row>
    <row r="47" spans="1:2">
      <c r="A47">
        <v>0.1303</v>
      </c>
      <c r="B47">
        <v>0</v>
      </c>
    </row>
    <row r="48" spans="1:2">
      <c r="A48">
        <v>8.201E-2</v>
      </c>
      <c r="B48">
        <v>0</v>
      </c>
    </row>
    <row r="49" spans="1:2">
      <c r="A49">
        <v>7.8490000000000004E-2</v>
      </c>
      <c r="B49">
        <v>0</v>
      </c>
    </row>
    <row r="50" spans="1:2">
      <c r="A50">
        <v>0.12429999999999999</v>
      </c>
      <c r="B50">
        <v>0</v>
      </c>
    </row>
    <row r="51" spans="1:2">
      <c r="A51">
        <v>6.6850000000000007E-2</v>
      </c>
      <c r="B51">
        <v>0</v>
      </c>
    </row>
    <row r="52" spans="1:2">
      <c r="A52">
        <v>0.1099</v>
      </c>
      <c r="B52">
        <v>0</v>
      </c>
    </row>
    <row r="53" spans="1:2">
      <c r="A53">
        <v>7.3249999999999996E-2</v>
      </c>
      <c r="B53">
        <v>0</v>
      </c>
    </row>
    <row r="54" spans="1:2">
      <c r="A54">
        <v>6.1359999999999998E-2</v>
      </c>
      <c r="B54">
        <v>0</v>
      </c>
    </row>
    <row r="55" spans="1:2">
      <c r="A55">
        <v>0.1807</v>
      </c>
      <c r="B55">
        <v>0</v>
      </c>
    </row>
    <row r="56" spans="1:2">
      <c r="A56">
        <v>9.5089999999999994E-2</v>
      </c>
      <c r="B56">
        <v>0</v>
      </c>
    </row>
    <row r="57" spans="1:2">
      <c r="A57">
        <v>9.4619999999999996E-2</v>
      </c>
      <c r="B57">
        <v>0</v>
      </c>
    </row>
    <row r="58" spans="1:2">
      <c r="A58">
        <v>6.0949999999999997E-2</v>
      </c>
      <c r="B58">
        <v>0</v>
      </c>
    </row>
    <row r="59" spans="1:2">
      <c r="A59">
        <v>6.8890000000000007E-2</v>
      </c>
      <c r="B59">
        <v>0</v>
      </c>
    </row>
    <row r="60" spans="1:2">
      <c r="A60">
        <v>0.11360000000000001</v>
      </c>
      <c r="B60">
        <v>0</v>
      </c>
    </row>
    <row r="61" spans="1:2">
      <c r="A61">
        <v>4.1020000000000001E-2</v>
      </c>
      <c r="B61">
        <v>0</v>
      </c>
    </row>
    <row r="62" spans="1:2">
      <c r="A62">
        <v>9.486E-2</v>
      </c>
      <c r="B62">
        <v>0</v>
      </c>
    </row>
    <row r="63" spans="1:2">
      <c r="A63">
        <v>9.5089999999999994E-2</v>
      </c>
      <c r="B63">
        <v>0</v>
      </c>
    </row>
    <row r="64" spans="1:2">
      <c r="A64">
        <v>5.1389999999999998E-2</v>
      </c>
      <c r="B64">
        <v>0</v>
      </c>
    </row>
    <row r="65" spans="1:2">
      <c r="A65">
        <v>0.12959999999999999</v>
      </c>
      <c r="B65">
        <v>0</v>
      </c>
    </row>
    <row r="66" spans="1:2">
      <c r="A66">
        <v>0.1167</v>
      </c>
      <c r="B66">
        <v>0</v>
      </c>
    </row>
    <row r="67" spans="1:2">
      <c r="A67">
        <v>0.1021</v>
      </c>
      <c r="B67">
        <v>0</v>
      </c>
    </row>
    <row r="68" spans="1:2">
      <c r="A68">
        <v>6.3759999999999997E-2</v>
      </c>
      <c r="B68">
        <v>0</v>
      </c>
    </row>
    <row r="69" spans="1:2">
      <c r="A69">
        <v>7.5889999999999999E-2</v>
      </c>
      <c r="B69">
        <v>0</v>
      </c>
    </row>
    <row r="70" spans="1:2">
      <c r="A70">
        <v>0.1305</v>
      </c>
      <c r="B70">
        <v>0</v>
      </c>
    </row>
    <row r="71" spans="1:2">
      <c r="A71">
        <v>0.15989999999999999</v>
      </c>
      <c r="B71">
        <v>0</v>
      </c>
    </row>
    <row r="72" spans="1:2">
      <c r="A72">
        <v>5.1130000000000002E-2</v>
      </c>
      <c r="B72">
        <v>0</v>
      </c>
    </row>
    <row r="73" spans="1:2">
      <c r="A73">
        <v>8.498E-2</v>
      </c>
      <c r="B73">
        <v>0</v>
      </c>
    </row>
    <row r="74" spans="1:2">
      <c r="A74">
        <v>6.6790000000000002E-2</v>
      </c>
      <c r="B74">
        <v>0</v>
      </c>
    </row>
    <row r="75" spans="1:2">
      <c r="A75">
        <v>7.2230000000000003E-2</v>
      </c>
      <c r="B75">
        <v>0</v>
      </c>
    </row>
    <row r="76" spans="1:2">
      <c r="A76">
        <v>5.2409999999999998E-2</v>
      </c>
      <c r="B76">
        <v>0</v>
      </c>
    </row>
    <row r="77" spans="1:2">
      <c r="A77">
        <v>3.7179999999999998E-2</v>
      </c>
      <c r="B77">
        <v>0</v>
      </c>
    </row>
    <row r="78" spans="1:2">
      <c r="A78">
        <v>0.11409999999999999</v>
      </c>
      <c r="B78">
        <v>0</v>
      </c>
    </row>
    <row r="79" spans="1:2">
      <c r="A79">
        <v>0.10150000000000001</v>
      </c>
      <c r="B79">
        <v>0</v>
      </c>
    </row>
    <row r="80" spans="1:2">
      <c r="A80">
        <v>5.3519999999999998E-2</v>
      </c>
      <c r="B80">
        <v>0</v>
      </c>
    </row>
    <row r="81" spans="1:2">
      <c r="A81">
        <v>5.7360000000000001E-2</v>
      </c>
      <c r="B81">
        <v>0</v>
      </c>
    </row>
    <row r="82" spans="1:2">
      <c r="A82">
        <v>7.8850000000000003E-2</v>
      </c>
      <c r="B82">
        <v>0</v>
      </c>
    </row>
    <row r="83" spans="1:2">
      <c r="A83">
        <v>6.9809999999999997E-2</v>
      </c>
      <c r="B83">
        <v>0</v>
      </c>
    </row>
    <row r="84" spans="1:2">
      <c r="A84">
        <v>5.7430000000000002E-2</v>
      </c>
      <c r="B84">
        <v>0</v>
      </c>
    </row>
    <row r="85" spans="1:2">
      <c r="A85">
        <v>4.3020000000000003E-2</v>
      </c>
      <c r="B85">
        <v>0</v>
      </c>
    </row>
    <row r="86" spans="1:2">
      <c r="A86">
        <v>4.2759999999999999E-2</v>
      </c>
      <c r="B86">
        <v>0</v>
      </c>
    </row>
    <row r="87" spans="1:2">
      <c r="A87">
        <v>0.12939999999999999</v>
      </c>
      <c r="B87">
        <v>0</v>
      </c>
    </row>
    <row r="88" spans="1:2">
      <c r="A88">
        <v>1.9380000000000001E-2</v>
      </c>
      <c r="B88">
        <v>0</v>
      </c>
    </row>
    <row r="89" spans="1:2">
      <c r="A89">
        <v>3.7740000000000003E-2</v>
      </c>
      <c r="B89">
        <v>0</v>
      </c>
    </row>
    <row r="90" spans="1:2">
      <c r="A90">
        <v>8.1549999999999997E-2</v>
      </c>
      <c r="B90">
        <v>0</v>
      </c>
    </row>
    <row r="91" spans="1:2">
      <c r="A91">
        <v>4.6949999999999999E-2</v>
      </c>
      <c r="B91">
        <v>0</v>
      </c>
    </row>
    <row r="92" spans="1:2">
      <c r="A92">
        <v>6.1409999999999999E-2</v>
      </c>
      <c r="B92">
        <v>0</v>
      </c>
    </row>
    <row r="93" spans="1:2">
      <c r="A93">
        <v>5.5620000000000003E-2</v>
      </c>
      <c r="B93">
        <v>0</v>
      </c>
    </row>
    <row r="94" spans="1:2">
      <c r="A94">
        <v>7.2529999999999997E-2</v>
      </c>
      <c r="B94">
        <v>0</v>
      </c>
    </row>
    <row r="95" spans="1:2">
      <c r="A95">
        <v>6.6009999999999999E-2</v>
      </c>
      <c r="B95">
        <v>0</v>
      </c>
    </row>
    <row r="96" spans="1:2">
      <c r="A96">
        <v>2.3439999999999999E-2</v>
      </c>
      <c r="B96">
        <v>0</v>
      </c>
    </row>
    <row r="97" spans="1:2">
      <c r="A97">
        <v>5.3659999999999999E-2</v>
      </c>
      <c r="B97">
        <v>0</v>
      </c>
    </row>
    <row r="98" spans="1:2">
      <c r="A98">
        <v>8.0869999999999997E-2</v>
      </c>
      <c r="B98">
        <v>0</v>
      </c>
    </row>
    <row r="99" spans="1:2">
      <c r="A99">
        <v>0.10580000000000001</v>
      </c>
      <c r="B99">
        <v>0</v>
      </c>
    </row>
    <row r="100" spans="1:2">
      <c r="A100">
        <v>7.2319999999999995E-2</v>
      </c>
      <c r="B100">
        <v>0</v>
      </c>
    </row>
    <row r="101" spans="1:2">
      <c r="A101">
        <v>0.14829999999999999</v>
      </c>
      <c r="B101">
        <v>0</v>
      </c>
    </row>
    <row r="102" spans="1:2">
      <c r="A102">
        <v>6.2300000000000001E-2</v>
      </c>
      <c r="B102">
        <v>0</v>
      </c>
    </row>
    <row r="103" spans="1:2">
      <c r="A103">
        <v>6.9000000000000006E-2</v>
      </c>
      <c r="B103">
        <v>0</v>
      </c>
    </row>
    <row r="104" spans="1:2">
      <c r="A104">
        <v>0.1154</v>
      </c>
      <c r="B104">
        <v>0</v>
      </c>
    </row>
    <row r="105" spans="1:2">
      <c r="A105">
        <v>5.9069999999999998E-2</v>
      </c>
      <c r="B105">
        <v>0</v>
      </c>
    </row>
    <row r="106" spans="1:2">
      <c r="A106">
        <v>8.7110000000000007E-2</v>
      </c>
      <c r="B106">
        <v>0</v>
      </c>
    </row>
    <row r="107" spans="1:2">
      <c r="A107">
        <v>0.1192</v>
      </c>
      <c r="B107">
        <v>0</v>
      </c>
    </row>
    <row r="108" spans="1:2">
      <c r="A108">
        <v>8.5019999999999998E-2</v>
      </c>
      <c r="B108">
        <v>0</v>
      </c>
    </row>
    <row r="109" spans="1:2">
      <c r="A109">
        <v>4.9939999999999998E-2</v>
      </c>
      <c r="B109">
        <v>0</v>
      </c>
    </row>
    <row r="110" spans="1:2">
      <c r="A110">
        <v>7.6240000000000002E-2</v>
      </c>
      <c r="B110">
        <v>0</v>
      </c>
    </row>
    <row r="111" spans="1:2">
      <c r="A111">
        <v>7.7219999999999997E-2</v>
      </c>
      <c r="B111">
        <v>0</v>
      </c>
    </row>
    <row r="112" spans="1:2">
      <c r="A112">
        <v>0.1096</v>
      </c>
      <c r="B112">
        <v>0</v>
      </c>
    </row>
    <row r="113" spans="1:2">
      <c r="A113">
        <v>7.5289999999999996E-2</v>
      </c>
      <c r="B113">
        <v>0</v>
      </c>
    </row>
    <row r="114" spans="1:2">
      <c r="A114">
        <v>3.8129999999999997E-2</v>
      </c>
      <c r="B114">
        <v>0</v>
      </c>
    </row>
    <row r="115" spans="1:2">
      <c r="A115">
        <v>3.5740000000000001E-2</v>
      </c>
      <c r="B115">
        <v>0</v>
      </c>
    </row>
    <row r="116" spans="1:2">
      <c r="A116">
        <v>4.0869999999999997E-2</v>
      </c>
      <c r="B116">
        <v>0</v>
      </c>
    </row>
    <row r="117" spans="1:2">
      <c r="A117">
        <v>6.9449999999999998E-2</v>
      </c>
      <c r="B117">
        <v>0</v>
      </c>
    </row>
    <row r="118" spans="1:2">
      <c r="A118">
        <v>0.10390000000000001</v>
      </c>
      <c r="B118">
        <v>0</v>
      </c>
    </row>
    <row r="119" spans="1:2">
      <c r="A119">
        <v>6.6299999999999998E-2</v>
      </c>
      <c r="B119">
        <v>0</v>
      </c>
    </row>
    <row r="120" spans="1:2">
      <c r="A120">
        <v>3.3930000000000002E-2</v>
      </c>
      <c r="B120">
        <v>0</v>
      </c>
    </row>
    <row r="121" spans="1:2">
      <c r="A121">
        <v>0.13250000000000001</v>
      </c>
      <c r="B121">
        <v>0</v>
      </c>
    </row>
    <row r="122" spans="1:2">
      <c r="A122">
        <v>6.8070000000000006E-2</v>
      </c>
      <c r="B122">
        <v>0</v>
      </c>
    </row>
    <row r="123" spans="1:2">
      <c r="A123">
        <v>5.9709999999999999E-2</v>
      </c>
      <c r="B123">
        <v>0</v>
      </c>
    </row>
    <row r="124" spans="1:2">
      <c r="A124">
        <v>4.5240000000000002E-2</v>
      </c>
      <c r="B124">
        <v>0</v>
      </c>
    </row>
    <row r="125" spans="1:2">
      <c r="A125">
        <v>0.1346</v>
      </c>
      <c r="B125">
        <v>0</v>
      </c>
    </row>
    <row r="126" spans="1:2">
      <c r="A126">
        <v>7.2340000000000002E-2</v>
      </c>
      <c r="B126">
        <v>0</v>
      </c>
    </row>
    <row r="127" spans="1:2">
      <c r="A127">
        <v>7.8079999999999997E-2</v>
      </c>
      <c r="B127">
        <v>0</v>
      </c>
    </row>
    <row r="128" spans="1:2">
      <c r="A128">
        <v>5.9909999999999998E-2</v>
      </c>
      <c r="B128">
        <v>0</v>
      </c>
    </row>
    <row r="129" spans="1:2">
      <c r="A129">
        <v>0.1147</v>
      </c>
      <c r="B129">
        <v>0</v>
      </c>
    </row>
    <row r="130" spans="1:2">
      <c r="A130">
        <v>8.2589999999999997E-2</v>
      </c>
      <c r="B130">
        <v>0</v>
      </c>
    </row>
    <row r="131" spans="1:2">
      <c r="A131">
        <v>6.2190000000000002E-2</v>
      </c>
      <c r="B131">
        <v>0</v>
      </c>
    </row>
    <row r="132" spans="1:2">
      <c r="A132">
        <v>0.12889999999999999</v>
      </c>
      <c r="B132">
        <v>0</v>
      </c>
    </row>
    <row r="133" spans="1:2">
      <c r="A133">
        <v>2.6749999999999999E-2</v>
      </c>
      <c r="B133">
        <v>0</v>
      </c>
    </row>
    <row r="134" spans="1:2">
      <c r="A134">
        <v>7.6079999999999995E-2</v>
      </c>
      <c r="B134">
        <v>0</v>
      </c>
    </row>
    <row r="135" spans="1:2">
      <c r="A135">
        <v>4.6890000000000001E-2</v>
      </c>
      <c r="B135">
        <v>0</v>
      </c>
    </row>
    <row r="136" spans="1:2">
      <c r="A136">
        <v>7.2099999999999997E-2</v>
      </c>
      <c r="B136">
        <v>0</v>
      </c>
    </row>
    <row r="137" spans="1:2">
      <c r="A137">
        <v>3.8719999999999997E-2</v>
      </c>
      <c r="B137">
        <v>0</v>
      </c>
    </row>
    <row r="138" spans="1:2">
      <c r="A138">
        <v>4.052E-2</v>
      </c>
      <c r="B138">
        <v>0</v>
      </c>
    </row>
    <row r="139" spans="1:2">
      <c r="A139">
        <v>7.6880000000000004E-2</v>
      </c>
      <c r="B139">
        <v>0</v>
      </c>
    </row>
    <row r="140" spans="1:2">
      <c r="A140">
        <v>4.3400000000000001E-2</v>
      </c>
      <c r="B140">
        <v>0</v>
      </c>
    </row>
    <row r="141" spans="1:2">
      <c r="A141">
        <v>9.5799999999999996E-2</v>
      </c>
      <c r="B141">
        <v>0</v>
      </c>
    </row>
    <row r="142" spans="1:2">
      <c r="A142">
        <v>4.2160000000000003E-2</v>
      </c>
      <c r="B142">
        <v>0</v>
      </c>
    </row>
    <row r="143" spans="1:2">
      <c r="A143">
        <v>0.1011</v>
      </c>
      <c r="B143">
        <v>0</v>
      </c>
    </row>
    <row r="144" spans="1:2">
      <c r="A144">
        <v>3.7289999999999997E-2</v>
      </c>
      <c r="B144">
        <v>0</v>
      </c>
    </row>
    <row r="145" spans="1:2">
      <c r="A145">
        <v>0.1181</v>
      </c>
      <c r="B145">
        <v>0</v>
      </c>
    </row>
    <row r="146" spans="1:2">
      <c r="A146">
        <v>5.008E-2</v>
      </c>
      <c r="B146">
        <v>0</v>
      </c>
    </row>
    <row r="147" spans="1:2">
      <c r="A147">
        <v>0.1676</v>
      </c>
      <c r="B147">
        <v>0</v>
      </c>
    </row>
    <row r="148" spans="1:2">
      <c r="A148">
        <v>9.8229999999999998E-2</v>
      </c>
      <c r="B148">
        <v>0</v>
      </c>
    </row>
    <row r="149" spans="1:2">
      <c r="A149">
        <v>7.9430000000000001E-2</v>
      </c>
      <c r="B149">
        <v>0</v>
      </c>
    </row>
    <row r="150" spans="1:2">
      <c r="A150">
        <v>5.6419999999999998E-2</v>
      </c>
      <c r="B150">
        <v>0</v>
      </c>
    </row>
    <row r="151" spans="1:2">
      <c r="A151">
        <v>8.3930000000000005E-2</v>
      </c>
      <c r="B151">
        <v>0</v>
      </c>
    </row>
    <row r="152" spans="1:2">
      <c r="A152">
        <v>0.27760000000000001</v>
      </c>
      <c r="B152">
        <v>1</v>
      </c>
    </row>
    <row r="153" spans="1:2">
      <c r="A153">
        <v>7.8640000000000002E-2</v>
      </c>
      <c r="B153">
        <v>1</v>
      </c>
    </row>
    <row r="154" spans="1:2">
      <c r="A154">
        <v>0.15989999999999999</v>
      </c>
      <c r="B154">
        <v>1</v>
      </c>
    </row>
    <row r="155" spans="1:2">
      <c r="A155">
        <v>0.28389999999999999</v>
      </c>
      <c r="B155">
        <v>1</v>
      </c>
    </row>
    <row r="156" spans="1:2">
      <c r="A156">
        <v>0.1328</v>
      </c>
      <c r="B156">
        <v>1</v>
      </c>
    </row>
    <row r="157" spans="1:2">
      <c r="A157">
        <v>0.17</v>
      </c>
      <c r="B157">
        <v>1</v>
      </c>
    </row>
    <row r="158" spans="1:2">
      <c r="A158">
        <v>0.109</v>
      </c>
      <c r="B158">
        <v>1</v>
      </c>
    </row>
    <row r="159" spans="1:2">
      <c r="A159">
        <v>0.16450000000000001</v>
      </c>
      <c r="B159">
        <v>1</v>
      </c>
    </row>
    <row r="160" spans="1:2">
      <c r="A160">
        <v>0.19320000000000001</v>
      </c>
      <c r="B160">
        <v>1</v>
      </c>
    </row>
    <row r="161" spans="1:2">
      <c r="A161">
        <v>0.23960000000000001</v>
      </c>
      <c r="B161">
        <v>1</v>
      </c>
    </row>
    <row r="162" spans="1:2">
      <c r="A162">
        <v>6.6689999999999999E-2</v>
      </c>
      <c r="B162">
        <v>1</v>
      </c>
    </row>
    <row r="163" spans="1:2">
      <c r="A163">
        <v>0.12920000000000001</v>
      </c>
      <c r="B163">
        <v>1</v>
      </c>
    </row>
    <row r="164" spans="1:2">
      <c r="A164">
        <v>0.24579999999999999</v>
      </c>
      <c r="B164">
        <v>1</v>
      </c>
    </row>
    <row r="165" spans="1:2">
      <c r="A165">
        <v>0.1002</v>
      </c>
      <c r="B165">
        <v>1</v>
      </c>
    </row>
    <row r="166" spans="1:2">
      <c r="A166">
        <v>0.2293</v>
      </c>
      <c r="B166">
        <v>1</v>
      </c>
    </row>
    <row r="167" spans="1:2">
      <c r="A167">
        <v>0.1595</v>
      </c>
      <c r="B167">
        <v>1</v>
      </c>
    </row>
    <row r="168" spans="1:2">
      <c r="A168">
        <v>7.1999999999999995E-2</v>
      </c>
      <c r="B168">
        <v>1</v>
      </c>
    </row>
    <row r="169" spans="1:2">
      <c r="A169">
        <v>0.20219999999999999</v>
      </c>
      <c r="B169">
        <v>1</v>
      </c>
    </row>
    <row r="170" spans="1:2">
      <c r="A170">
        <v>0.1027</v>
      </c>
      <c r="B170">
        <v>1</v>
      </c>
    </row>
    <row r="171" spans="1:2">
      <c r="A171">
        <v>0.2135</v>
      </c>
      <c r="B171">
        <v>1</v>
      </c>
    </row>
    <row r="172" spans="1:2">
      <c r="A172">
        <v>0.1022</v>
      </c>
      <c r="B172">
        <v>1</v>
      </c>
    </row>
    <row r="173" spans="1:2">
      <c r="A173">
        <v>0.1457</v>
      </c>
      <c r="B173">
        <v>1</v>
      </c>
    </row>
    <row r="174" spans="1:2">
      <c r="A174">
        <v>0.2276</v>
      </c>
      <c r="B174">
        <v>1</v>
      </c>
    </row>
    <row r="175" spans="1:2">
      <c r="A175">
        <v>0.18679999999999999</v>
      </c>
      <c r="B175">
        <v>1</v>
      </c>
    </row>
    <row r="176" spans="1:2">
      <c r="A176">
        <v>0.1066</v>
      </c>
      <c r="B176">
        <v>1</v>
      </c>
    </row>
    <row r="177" spans="1:2">
      <c r="A177">
        <v>0.16969999999999999</v>
      </c>
      <c r="B177">
        <v>1</v>
      </c>
    </row>
    <row r="178" spans="1:2">
      <c r="A178">
        <v>0.1157</v>
      </c>
      <c r="B178">
        <v>1</v>
      </c>
    </row>
    <row r="179" spans="1:2">
      <c r="A179">
        <v>0.18870000000000001</v>
      </c>
      <c r="B179">
        <v>1</v>
      </c>
    </row>
    <row r="180" spans="1:2">
      <c r="A180">
        <v>0.15160000000000001</v>
      </c>
      <c r="B180">
        <v>1</v>
      </c>
    </row>
    <row r="181" spans="1:2">
      <c r="A181">
        <v>0.14960000000000001</v>
      </c>
      <c r="B181">
        <v>1</v>
      </c>
    </row>
    <row r="182" spans="1:2">
      <c r="A182">
        <v>0.1719</v>
      </c>
      <c r="B182">
        <v>1</v>
      </c>
    </row>
    <row r="183" spans="1:2">
      <c r="A183">
        <v>0.15590000000000001</v>
      </c>
      <c r="B183">
        <v>1</v>
      </c>
    </row>
    <row r="184" spans="1:2">
      <c r="A184">
        <v>0.1336</v>
      </c>
      <c r="B184">
        <v>1</v>
      </c>
    </row>
    <row r="185" spans="1:2">
      <c r="A185">
        <v>0.10979999999999999</v>
      </c>
      <c r="B185">
        <v>1</v>
      </c>
    </row>
    <row r="186" spans="1:2">
      <c r="A186">
        <v>5.1310000000000001E-2</v>
      </c>
      <c r="B186">
        <v>1</v>
      </c>
    </row>
    <row r="187" spans="1:2">
      <c r="A187">
        <v>0.1255</v>
      </c>
      <c r="B187">
        <v>1</v>
      </c>
    </row>
    <row r="188" spans="1:2">
      <c r="A188">
        <v>6.0310000000000002E-2</v>
      </c>
      <c r="B188">
        <v>1</v>
      </c>
    </row>
    <row r="189" spans="1:2">
      <c r="A189">
        <v>0.12180000000000001</v>
      </c>
      <c r="B189">
        <v>1</v>
      </c>
    </row>
    <row r="190" spans="1:2">
      <c r="A190">
        <v>0.219</v>
      </c>
      <c r="B190">
        <v>1</v>
      </c>
    </row>
    <row r="191" spans="1:2">
      <c r="A191">
        <v>0.14360000000000001</v>
      </c>
      <c r="B191">
        <v>1</v>
      </c>
    </row>
    <row r="192" spans="1:2">
      <c r="A192">
        <v>0.1047</v>
      </c>
      <c r="B192">
        <v>1</v>
      </c>
    </row>
    <row r="193" spans="1:2">
      <c r="A193">
        <v>0.1686</v>
      </c>
      <c r="B193">
        <v>1</v>
      </c>
    </row>
    <row r="194" spans="1:2">
      <c r="A194">
        <v>0.1231</v>
      </c>
      <c r="B194">
        <v>1</v>
      </c>
    </row>
    <row r="195" spans="1:2">
      <c r="A195">
        <v>0.14849999999999999</v>
      </c>
      <c r="B195">
        <v>1</v>
      </c>
    </row>
    <row r="196" spans="1:2">
      <c r="A196">
        <v>7.0809999999999998E-2</v>
      </c>
      <c r="B196">
        <v>1</v>
      </c>
    </row>
    <row r="197" spans="1:2">
      <c r="A197">
        <v>0.12670000000000001</v>
      </c>
      <c r="B197">
        <v>1</v>
      </c>
    </row>
    <row r="198" spans="1:2">
      <c r="A198">
        <v>0.13650000000000001</v>
      </c>
      <c r="B198">
        <v>1</v>
      </c>
    </row>
    <row r="199" spans="1:2">
      <c r="A199">
        <v>0.20080000000000001</v>
      </c>
      <c r="B199">
        <v>1</v>
      </c>
    </row>
    <row r="200" spans="1:2">
      <c r="A200">
        <v>0.12620000000000001</v>
      </c>
      <c r="B200">
        <v>1</v>
      </c>
    </row>
    <row r="201" spans="1:2">
      <c r="A201">
        <v>0.1479</v>
      </c>
      <c r="B201">
        <v>1</v>
      </c>
    </row>
    <row r="202" spans="1:2">
      <c r="A202">
        <v>0.10290000000000001</v>
      </c>
      <c r="B202">
        <v>1</v>
      </c>
    </row>
    <row r="203" spans="1:2">
      <c r="A203">
        <v>0.183</v>
      </c>
      <c r="B203">
        <v>1</v>
      </c>
    </row>
    <row r="204" spans="1:2">
      <c r="A204">
        <v>0.128</v>
      </c>
      <c r="B204">
        <v>1</v>
      </c>
    </row>
    <row r="205" spans="1:2">
      <c r="A205">
        <v>8.4239999999999995E-2</v>
      </c>
      <c r="B205">
        <v>1</v>
      </c>
    </row>
    <row r="206" spans="1:2">
      <c r="A206">
        <v>0.21460000000000001</v>
      </c>
      <c r="B206">
        <v>1</v>
      </c>
    </row>
    <row r="207" spans="1:2">
      <c r="A207">
        <v>0.34539999999999998</v>
      </c>
      <c r="B207">
        <v>1</v>
      </c>
    </row>
    <row r="208" spans="1:2">
      <c r="A208">
        <v>0.26650000000000001</v>
      </c>
      <c r="B208">
        <v>1</v>
      </c>
    </row>
    <row r="209" spans="1:2">
      <c r="A209">
        <v>0.17910000000000001</v>
      </c>
      <c r="B209">
        <v>1</v>
      </c>
    </row>
    <row r="210" spans="1:2">
      <c r="A210">
        <v>0.1053</v>
      </c>
      <c r="B210">
        <v>1</v>
      </c>
    </row>
    <row r="211" spans="1:2">
      <c r="A211">
        <v>9.9470000000000003E-2</v>
      </c>
      <c r="B211">
        <v>1</v>
      </c>
    </row>
    <row r="212" spans="1:2">
      <c r="A212">
        <v>0.1206</v>
      </c>
      <c r="B212">
        <v>1</v>
      </c>
    </row>
    <row r="213" spans="1:2">
      <c r="A213">
        <v>0.1036</v>
      </c>
      <c r="B213">
        <v>1</v>
      </c>
    </row>
    <row r="214" spans="1:2">
      <c r="A214">
        <v>0.15529999999999999</v>
      </c>
      <c r="B214">
        <v>1</v>
      </c>
    </row>
    <row r="215" spans="1:2">
      <c r="A215">
        <v>0.1313</v>
      </c>
      <c r="B215">
        <v>1</v>
      </c>
    </row>
    <row r="216" spans="1:2">
      <c r="A216">
        <v>0.11409999999999999</v>
      </c>
      <c r="B216">
        <v>1</v>
      </c>
    </row>
    <row r="217" spans="1:2">
      <c r="A217">
        <v>8.5110000000000005E-2</v>
      </c>
      <c r="B217">
        <v>1</v>
      </c>
    </row>
    <row r="218" spans="1:2">
      <c r="A218">
        <v>0.17649999999999999</v>
      </c>
      <c r="B218">
        <v>1</v>
      </c>
    </row>
    <row r="219" spans="1:2">
      <c r="A219">
        <v>0.27679999999999999</v>
      </c>
      <c r="B219">
        <v>1</v>
      </c>
    </row>
    <row r="220" spans="1:2">
      <c r="A220">
        <v>0.16489999999999999</v>
      </c>
      <c r="B220">
        <v>1</v>
      </c>
    </row>
    <row r="221" spans="1:2">
      <c r="A221">
        <v>0.17519999999999999</v>
      </c>
      <c r="B221">
        <v>1</v>
      </c>
    </row>
    <row r="222" spans="1:2">
      <c r="A222">
        <v>6.7220000000000002E-2</v>
      </c>
      <c r="B222">
        <v>1</v>
      </c>
    </row>
    <row r="223" spans="1:2">
      <c r="A223">
        <v>0.11</v>
      </c>
      <c r="B223">
        <v>1</v>
      </c>
    </row>
    <row r="224" spans="1:2">
      <c r="A224">
        <v>0.28670000000000001</v>
      </c>
      <c r="B224">
        <v>1</v>
      </c>
    </row>
    <row r="225" spans="1:2">
      <c r="A225">
        <v>7.8619999999999995E-2</v>
      </c>
      <c r="B225">
        <v>1</v>
      </c>
    </row>
    <row r="226" spans="1:2">
      <c r="A226">
        <v>8.0280000000000004E-2</v>
      </c>
      <c r="B226">
        <v>1</v>
      </c>
    </row>
    <row r="227" spans="1:2">
      <c r="A227">
        <v>0.15890000000000001</v>
      </c>
      <c r="B227">
        <v>1</v>
      </c>
    </row>
    <row r="228" spans="1:2">
      <c r="A228">
        <v>0.12230000000000001</v>
      </c>
      <c r="B228">
        <v>1</v>
      </c>
    </row>
    <row r="229" spans="1:2">
      <c r="A229">
        <v>0.12839999999999999</v>
      </c>
      <c r="B229">
        <v>1</v>
      </c>
    </row>
    <row r="230" spans="1:2">
      <c r="A230">
        <v>9.7089999999999996E-2</v>
      </c>
      <c r="B230">
        <v>1</v>
      </c>
    </row>
    <row r="231" spans="1:2">
      <c r="A231">
        <v>5.7610000000000001E-2</v>
      </c>
      <c r="B231">
        <v>1</v>
      </c>
    </row>
    <row r="232" spans="1:2">
      <c r="A232">
        <v>0.1305</v>
      </c>
      <c r="B232">
        <v>1</v>
      </c>
    </row>
    <row r="233" spans="1:2">
      <c r="A233">
        <v>0.1137</v>
      </c>
      <c r="B233">
        <v>1</v>
      </c>
    </row>
    <row r="234" spans="1:2">
      <c r="A234">
        <v>0.17</v>
      </c>
      <c r="B234">
        <v>1</v>
      </c>
    </row>
    <row r="235" spans="1:2">
      <c r="A235">
        <v>0.16650000000000001</v>
      </c>
      <c r="B235">
        <v>1</v>
      </c>
    </row>
    <row r="236" spans="1:2">
      <c r="A236">
        <v>0.11849999999999999</v>
      </c>
      <c r="B236">
        <v>1</v>
      </c>
    </row>
    <row r="237" spans="1:2">
      <c r="A237">
        <v>0.1666</v>
      </c>
      <c r="B237">
        <v>1</v>
      </c>
    </row>
    <row r="238" spans="1:2">
      <c r="A238">
        <v>0.1145</v>
      </c>
      <c r="B238">
        <v>1</v>
      </c>
    </row>
    <row r="239" spans="1:2">
      <c r="A239">
        <v>9.1819999999999999E-2</v>
      </c>
      <c r="B239">
        <v>1</v>
      </c>
    </row>
    <row r="240" spans="1:2">
      <c r="A240">
        <v>0.1603</v>
      </c>
      <c r="B240">
        <v>1</v>
      </c>
    </row>
    <row r="241" spans="1:2">
      <c r="A241">
        <v>6.2880000000000005E-2</v>
      </c>
      <c r="B241">
        <v>1</v>
      </c>
    </row>
    <row r="242" spans="1:2">
      <c r="A242">
        <v>0.1555</v>
      </c>
      <c r="B242">
        <v>1</v>
      </c>
    </row>
    <row r="243" spans="1:2">
      <c r="A243">
        <v>0.15559999999999999</v>
      </c>
      <c r="B243">
        <v>1</v>
      </c>
    </row>
    <row r="244" spans="1:2">
      <c r="A244">
        <v>0.19139999999999999</v>
      </c>
      <c r="B244">
        <v>1</v>
      </c>
    </row>
    <row r="245" spans="1:2">
      <c r="A245">
        <v>0.28320000000000001</v>
      </c>
      <c r="B245">
        <v>1</v>
      </c>
    </row>
    <row r="246" spans="1:2">
      <c r="A246">
        <v>8.7989999999999999E-2</v>
      </c>
      <c r="B246">
        <v>1</v>
      </c>
    </row>
    <row r="247" spans="1:2">
      <c r="A247">
        <v>0.1052</v>
      </c>
      <c r="B247">
        <v>1</v>
      </c>
    </row>
    <row r="248" spans="1:2">
      <c r="A248">
        <v>8.4680000000000005E-2</v>
      </c>
      <c r="B248">
        <v>1</v>
      </c>
    </row>
    <row r="249" spans="1:2">
      <c r="A249">
        <v>0.24129999999999999</v>
      </c>
      <c r="B249">
        <v>1</v>
      </c>
    </row>
    <row r="250" spans="1:2">
      <c r="A250">
        <v>0.1353</v>
      </c>
      <c r="B250">
        <v>1</v>
      </c>
    </row>
    <row r="251" spans="1:2">
      <c r="A251">
        <v>0.19800000000000001</v>
      </c>
      <c r="B251">
        <v>1</v>
      </c>
    </row>
    <row r="252" spans="1:2">
      <c r="A252">
        <v>0.12670000000000001</v>
      </c>
      <c r="B252">
        <v>1</v>
      </c>
    </row>
    <row r="253" spans="1:2">
      <c r="A253">
        <v>8.6419999999999997E-2</v>
      </c>
      <c r="B253">
        <v>1</v>
      </c>
    </row>
    <row r="254" spans="1:2">
      <c r="A254">
        <v>0.14280000000000001</v>
      </c>
      <c r="B254">
        <v>1</v>
      </c>
    </row>
    <row r="255" spans="1:2">
      <c r="A255">
        <v>0.1206</v>
      </c>
      <c r="B255">
        <v>1</v>
      </c>
    </row>
    <row r="256" spans="1:2">
      <c r="A256">
        <v>0.1198</v>
      </c>
      <c r="B256">
        <v>1</v>
      </c>
    </row>
    <row r="257" spans="1:2">
      <c r="A257">
        <v>0.2084</v>
      </c>
      <c r="B257">
        <v>1</v>
      </c>
    </row>
    <row r="258" spans="1:2">
      <c r="A258">
        <v>0.17680000000000001</v>
      </c>
      <c r="B258">
        <v>1</v>
      </c>
    </row>
    <row r="259" spans="1:2">
      <c r="A259">
        <v>9.5880000000000007E-2</v>
      </c>
      <c r="B259">
        <v>1</v>
      </c>
    </row>
    <row r="260" spans="1:2">
      <c r="A260">
        <v>7.3039999999999994E-2</v>
      </c>
      <c r="B260">
        <v>1</v>
      </c>
    </row>
    <row r="261" spans="1:2">
      <c r="A261">
        <v>0.1348</v>
      </c>
      <c r="B261">
        <v>1</v>
      </c>
    </row>
    <row r="262" spans="1:2">
      <c r="A262">
        <v>0.15160000000000001</v>
      </c>
      <c r="B262">
        <v>1</v>
      </c>
    </row>
    <row r="263" spans="1:2">
      <c r="A263">
        <v>0.11459999999999999</v>
      </c>
      <c r="B263">
        <v>1</v>
      </c>
    </row>
    <row r="264" spans="1:2">
      <c r="A264">
        <v>0.13059999999999999</v>
      </c>
      <c r="B264">
        <v>1</v>
      </c>
    </row>
    <row r="265" spans="1:2">
      <c r="A265">
        <v>0.1517</v>
      </c>
      <c r="B265">
        <v>1</v>
      </c>
    </row>
    <row r="266" spans="1:2">
      <c r="A266">
        <v>0.13059999999999999</v>
      </c>
      <c r="B266">
        <v>1</v>
      </c>
    </row>
    <row r="267" spans="1:2">
      <c r="A267">
        <v>0.113</v>
      </c>
      <c r="B267">
        <v>1</v>
      </c>
    </row>
    <row r="268" spans="1:2">
      <c r="A268">
        <v>0.12039999999999999</v>
      </c>
      <c r="B268">
        <v>1</v>
      </c>
    </row>
    <row r="269" spans="1:2">
      <c r="A269">
        <v>0.1799</v>
      </c>
      <c r="B269">
        <v>1</v>
      </c>
    </row>
    <row r="270" spans="1:2">
      <c r="A270">
        <v>0.15720000000000001</v>
      </c>
      <c r="B270">
        <v>1</v>
      </c>
    </row>
    <row r="271" spans="1:2">
      <c r="A271">
        <v>0.1074</v>
      </c>
      <c r="B271">
        <v>1</v>
      </c>
    </row>
    <row r="272" spans="1:2">
      <c r="A272">
        <v>0.16819999999999999</v>
      </c>
      <c r="B272">
        <v>1</v>
      </c>
    </row>
    <row r="273" spans="1:2">
      <c r="A273">
        <v>8.3479999999999999E-2</v>
      </c>
      <c r="B273">
        <v>1</v>
      </c>
    </row>
    <row r="274" spans="1:2">
      <c r="A274">
        <v>0.1298</v>
      </c>
      <c r="B274">
        <v>1</v>
      </c>
    </row>
    <row r="275" spans="1:2">
      <c r="A275">
        <v>0.15579999999999999</v>
      </c>
      <c r="B275">
        <v>1</v>
      </c>
    </row>
    <row r="276" spans="1:2">
      <c r="A276">
        <v>0.16059999999999999</v>
      </c>
      <c r="B276">
        <v>1</v>
      </c>
    </row>
    <row r="277" spans="1:2">
      <c r="A277">
        <v>0.18490000000000001</v>
      </c>
      <c r="B277">
        <v>1</v>
      </c>
    </row>
    <row r="278" spans="1:2">
      <c r="A278">
        <v>0.1041</v>
      </c>
      <c r="B278">
        <v>1</v>
      </c>
    </row>
    <row r="279" spans="1:2">
      <c r="A279">
        <v>0.1188</v>
      </c>
      <c r="B279">
        <v>1</v>
      </c>
    </row>
    <row r="280" spans="1:2">
      <c r="A280">
        <v>0.12790000000000001</v>
      </c>
      <c r="B280">
        <v>1</v>
      </c>
    </row>
    <row r="281" spans="1:2">
      <c r="A281">
        <v>0.20630000000000001</v>
      </c>
      <c r="B281">
        <v>1</v>
      </c>
    </row>
    <row r="282" spans="1:2">
      <c r="A282">
        <v>0.22839999999999999</v>
      </c>
      <c r="B282">
        <v>1</v>
      </c>
    </row>
    <row r="283" spans="1:2">
      <c r="A283">
        <v>0.31140000000000001</v>
      </c>
      <c r="B283">
        <v>1</v>
      </c>
    </row>
    <row r="284" spans="1:2">
      <c r="A284">
        <v>0.16389999999999999</v>
      </c>
      <c r="B284">
        <v>1</v>
      </c>
    </row>
    <row r="285" spans="1:2">
      <c r="A285">
        <v>0.10879999999999999</v>
      </c>
      <c r="B285">
        <v>1</v>
      </c>
    </row>
    <row r="286" spans="1:2">
      <c r="A286">
        <v>6.2899999999999998E-2</v>
      </c>
      <c r="B286">
        <v>1</v>
      </c>
    </row>
    <row r="287" spans="1:2">
      <c r="A287">
        <v>0.1273</v>
      </c>
      <c r="B287">
        <v>1</v>
      </c>
    </row>
    <row r="288" spans="1:2">
      <c r="A288">
        <v>5.6160000000000002E-2</v>
      </c>
      <c r="B288">
        <v>1</v>
      </c>
    </row>
    <row r="289" spans="1:2">
      <c r="A289">
        <v>8.9950000000000002E-2</v>
      </c>
      <c r="B289">
        <v>1</v>
      </c>
    </row>
    <row r="290" spans="1:2">
      <c r="A290">
        <v>0.1143</v>
      </c>
      <c r="B290">
        <v>1</v>
      </c>
    </row>
    <row r="291" spans="1:2">
      <c r="A291">
        <v>0.1961</v>
      </c>
      <c r="B291">
        <v>1</v>
      </c>
    </row>
    <row r="292" spans="1:2">
      <c r="A292">
        <v>7.0269999999999999E-2</v>
      </c>
      <c r="B292">
        <v>1</v>
      </c>
    </row>
    <row r="293" spans="1:2">
      <c r="A293">
        <v>5.8840000000000003E-2</v>
      </c>
      <c r="B293">
        <v>1</v>
      </c>
    </row>
    <row r="294" spans="1:2">
      <c r="A294">
        <v>0.14530000000000001</v>
      </c>
      <c r="B294">
        <v>1</v>
      </c>
    </row>
    <row r="295" spans="1:2">
      <c r="A295">
        <v>0.14419999999999999</v>
      </c>
      <c r="B295">
        <v>1</v>
      </c>
    </row>
    <row r="296" spans="1:2">
      <c r="A296">
        <v>0.1802</v>
      </c>
      <c r="B296">
        <v>1</v>
      </c>
    </row>
    <row r="297" spans="1:2">
      <c r="A297">
        <v>5.9139999999999998E-2</v>
      </c>
      <c r="B297">
        <v>1</v>
      </c>
    </row>
    <row r="298" spans="1:2">
      <c r="A298">
        <v>0.16420000000000001</v>
      </c>
      <c r="B298">
        <v>1</v>
      </c>
    </row>
    <row r="299" spans="1:2">
      <c r="A299">
        <v>0.18379999999999999</v>
      </c>
      <c r="B299">
        <v>1</v>
      </c>
    </row>
    <row r="300" spans="1:2">
      <c r="A300">
        <v>0.11169999999999999</v>
      </c>
      <c r="B300">
        <v>1</v>
      </c>
    </row>
    <row r="301" spans="1:2">
      <c r="A301">
        <v>8.5639999999999994E-2</v>
      </c>
      <c r="B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8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Compact'!A1</f>
        <v>compactness_mean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B294*LN(B294/D294)+C294*LN(C294/D294)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3">[1]!LogitSummary('D.DF1 Compact'!A2:B301)</f>
        <v>1.9380000000000001E-2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4.4764400361716937E-2</v>
      </c>
      <c r="G4" s="5">
        <f>D4*F4</f>
        <v>4.4764400361716937E-2</v>
      </c>
      <c r="H4" s="7">
        <f>D4-G4</f>
        <v>0.95523559963828308</v>
      </c>
      <c r="I4" s="5">
        <f>IFERROR(D4*(E4*LN(F4)+(1-E4)*LN(1-F4)),0)</f>
        <v>-4.5797267735222455E-2</v>
      </c>
      <c r="J4" s="7">
        <f>100*IF(F4&gt;=$X$10,B4/D4,C4/D4)</f>
        <v>100</v>
      </c>
      <c r="K4">
        <f>IFERROR((B4-G4)^2/G4+(C4-H4)^2/H4,0)</f>
        <v>4.6862156706332724E-2</v>
      </c>
      <c r="O4" t="s">
        <v>58</v>
      </c>
      <c r="P4" s="17">
        <f>I294</f>
        <v>-143.88664380372344</v>
      </c>
      <c r="R4" s="5">
        <f t="array" ref="R4:S5">MINVERSE(MMULT(TRANSPOSE([1]!DESIGN(A4:A293)),F4:F293*(1-F4:F293)*D4:D293*[1]!DESIGN(A4:A293)))</f>
        <v>0.20530009828164636</v>
      </c>
      <c r="S4" s="7">
        <v>-1.817403612310142</v>
      </c>
      <c r="U4" s="15">
        <f t="array" ref="U4:U5">MMULT(R4:S5,MMULT(TRANSPOSE([1]!DESIGN(A4:A293)),D4:D293*(E4:E293-F4:F293)))</f>
        <v>5.5030513346227485E-6</v>
      </c>
      <c r="W4" t="s">
        <v>51</v>
      </c>
      <c r="X4" s="5">
        <f>SUMIF(F4:F293,"&gt;="&amp;X10,B4:B293)</f>
        <v>112</v>
      </c>
      <c r="Y4" s="7">
        <f>SUMIF(F4:F293,"&gt;="&amp;X10,C4:C293)</f>
        <v>28</v>
      </c>
      <c r="Z4">
        <f>X4+Y4</f>
        <v>140</v>
      </c>
      <c r="AE4">
        <v>0</v>
      </c>
      <c r="AF4">
        <v>0</v>
      </c>
      <c r="AG4">
        <f>1-AE4/AE$294</f>
        <v>1</v>
      </c>
      <c r="AH4">
        <f>1-AF4/AF$294</f>
        <v>1</v>
      </c>
      <c r="AI4">
        <f>(AG4-AG5)*AH4</f>
        <v>6.6666666666667096E-3</v>
      </c>
    </row>
    <row r="5" spans="1:35">
      <c r="A5">
        <v>2.3439999999999999E-2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5.1326042287242891E-2</v>
      </c>
      <c r="G5" s="8">
        <f t="shared" ref="G5:G68" si="3">D5*F5</f>
        <v>5.1326042287242891E-2</v>
      </c>
      <c r="H5" s="10">
        <f t="shared" ref="H5:H68" si="4">D5-G5</f>
        <v>0.94867395771275709</v>
      </c>
      <c r="I5" s="8">
        <f t="shared" ref="I5:I68" si="5">IFERROR(D5*(E5*LN(F5)+(1-E5)*LN(1-F5)),0)</f>
        <v>-5.2690103457856685E-2</v>
      </c>
      <c r="J5" s="10">
        <f t="shared" ref="J5:J68" si="6">100*IF(F5&gt;=$X$10,B5/D5,C5/D5)</f>
        <v>100</v>
      </c>
      <c r="K5">
        <f t="shared" ref="K5:K68" si="7">IFERROR((B5-G5)^2/G5+(C5-H5)^2/H5,0)</f>
        <v>5.4102931644702715E-2</v>
      </c>
      <c r="M5" s="15">
        <v>-3.7463768512254068</v>
      </c>
      <c r="R5" s="11">
        <v>-1.8174036123101422</v>
      </c>
      <c r="S5" s="13">
        <v>17.932717626818068</v>
      </c>
      <c r="U5" s="17">
        <v>-3.1611893441596469E-5</v>
      </c>
      <c r="W5" t="s">
        <v>52</v>
      </c>
      <c r="X5" s="11">
        <f>X6-X4</f>
        <v>38</v>
      </c>
      <c r="Y5" s="13">
        <f>Y6-Y4</f>
        <v>122</v>
      </c>
      <c r="Z5">
        <f t="shared" ref="Z5:Z6" si="8">X5+Y5</f>
        <v>160</v>
      </c>
      <c r="AB5">
        <f t="array" ref="AB5:AD294">[1]!SelectCols(B4:F293,"5,2,1",1)</f>
        <v>4.4764400361716937E-2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G68" si="9">1-AE5/AE$294</f>
        <v>0.99333333333333329</v>
      </c>
      <c r="AH5">
        <f t="shared" ref="AH5:AH68" si="10">1-AF5/AF$294</f>
        <v>1</v>
      </c>
      <c r="AI5">
        <f t="shared" ref="AI5:AI68" si="11">(AG5-AG6)*AH5</f>
        <v>6.6666666666665986E-3</v>
      </c>
    </row>
    <row r="6" spans="1:35">
      <c r="A6">
        <v>2.6749999999999999E-2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5.7338742251773975E-2</v>
      </c>
      <c r="G6" s="8">
        <f t="shared" si="3"/>
        <v>5.7338742251773975E-2</v>
      </c>
      <c r="H6" s="10">
        <f t="shared" si="4"/>
        <v>0.94266125774822607</v>
      </c>
      <c r="I6" s="8">
        <f t="shared" si="5"/>
        <v>-5.9048278541094422E-2</v>
      </c>
      <c r="J6" s="10">
        <f t="shared" si="6"/>
        <v>100</v>
      </c>
      <c r="K6">
        <f t="shared" si="7"/>
        <v>6.0826454657467728E-2</v>
      </c>
      <c r="M6" s="17">
        <v>35.388649573103834</v>
      </c>
      <c r="O6" t="s">
        <v>59</v>
      </c>
      <c r="P6" s="15">
        <f>2*(P4-P3)</f>
        <v>128.11502072852028</v>
      </c>
      <c r="X6">
        <f>B294</f>
        <v>150</v>
      </c>
      <c r="Y6">
        <f>C294</f>
        <v>150</v>
      </c>
      <c r="Z6">
        <f t="shared" si="8"/>
        <v>300</v>
      </c>
      <c r="AB6">
        <v>5.1326042287242891E-2</v>
      </c>
      <c r="AC6">
        <v>1</v>
      </c>
      <c r="AD6">
        <v>0</v>
      </c>
      <c r="AE6">
        <f t="shared" ref="AE6:AE69" si="12">AE5+AC6</f>
        <v>2</v>
      </c>
      <c r="AF6">
        <f t="shared" ref="AF6:AF69" si="13">AF5+AD6</f>
        <v>0</v>
      </c>
      <c r="AG6">
        <f t="shared" si="9"/>
        <v>0.98666666666666669</v>
      </c>
      <c r="AH6">
        <f t="shared" si="10"/>
        <v>1</v>
      </c>
      <c r="AI6">
        <f t="shared" si="11"/>
        <v>6.6666666666667096E-3</v>
      </c>
    </row>
    <row r="7" spans="1:35">
      <c r="A7">
        <v>3.3930000000000002E-2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7.2719942581927641E-2</v>
      </c>
      <c r="G7" s="8">
        <f t="shared" si="3"/>
        <v>7.2719942581927641E-2</v>
      </c>
      <c r="H7" s="10">
        <f t="shared" si="4"/>
        <v>0.9272800574180724</v>
      </c>
      <c r="I7" s="8">
        <f t="shared" si="5"/>
        <v>-7.5499647480684426E-2</v>
      </c>
      <c r="J7" s="10">
        <f t="shared" si="6"/>
        <v>100</v>
      </c>
      <c r="K7">
        <f t="shared" si="7"/>
        <v>7.8422847553100361E-2</v>
      </c>
      <c r="O7" t="s">
        <v>60</v>
      </c>
      <c r="P7" s="16">
        <f>COUNT(A4)</f>
        <v>1</v>
      </c>
      <c r="AB7">
        <v>5.7338742251773975E-2</v>
      </c>
      <c r="AC7">
        <v>1</v>
      </c>
      <c r="AD7">
        <v>0</v>
      </c>
      <c r="AE7">
        <f t="shared" si="12"/>
        <v>3</v>
      </c>
      <c r="AF7">
        <f t="shared" si="13"/>
        <v>0</v>
      </c>
      <c r="AG7">
        <f t="shared" si="9"/>
        <v>0.98</v>
      </c>
      <c r="AH7">
        <f t="shared" si="10"/>
        <v>1</v>
      </c>
      <c r="AI7">
        <f t="shared" si="11"/>
        <v>6.6666666666665986E-3</v>
      </c>
    </row>
    <row r="8" spans="1:35">
      <c r="A8">
        <v>3.5740000000000001E-2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7.7159157503484399E-2</v>
      </c>
      <c r="G8" s="8">
        <f t="shared" si="3"/>
        <v>7.7159157503484399E-2</v>
      </c>
      <c r="H8" s="10">
        <f t="shared" si="4"/>
        <v>0.92284084249651555</v>
      </c>
      <c r="I8" s="8">
        <f t="shared" si="5"/>
        <v>-8.0298494346266513E-2</v>
      </c>
      <c r="J8" s="10">
        <f t="shared" si="6"/>
        <v>100</v>
      </c>
      <c r="K8">
        <f t="shared" si="7"/>
        <v>8.3610471004674614E-2</v>
      </c>
      <c r="O8" t="s">
        <v>61</v>
      </c>
      <c r="P8" s="16">
        <f>CHIDIST(P6,P7)</f>
        <v>1.059230836384158E-29</v>
      </c>
      <c r="W8" t="s">
        <v>80</v>
      </c>
      <c r="X8" s="21">
        <f>X4/X6</f>
        <v>0.7466666666666667</v>
      </c>
      <c r="Y8" s="22">
        <f>Y5/Y6</f>
        <v>0.81333333333333335</v>
      </c>
      <c r="Z8">
        <f>(X4+Y5)/Z6</f>
        <v>0.78</v>
      </c>
      <c r="AB8">
        <v>7.2719942581927641E-2</v>
      </c>
      <c r="AC8">
        <v>1</v>
      </c>
      <c r="AD8">
        <v>0</v>
      </c>
      <c r="AE8">
        <f t="shared" si="12"/>
        <v>4</v>
      </c>
      <c r="AF8">
        <f t="shared" si="13"/>
        <v>0</v>
      </c>
      <c r="AG8">
        <f t="shared" si="9"/>
        <v>0.97333333333333338</v>
      </c>
      <c r="AH8">
        <f t="shared" si="10"/>
        <v>1</v>
      </c>
      <c r="AI8">
        <f t="shared" si="11"/>
        <v>6.6666666666667096E-3</v>
      </c>
    </row>
    <row r="9" spans="1:35">
      <c r="A9">
        <v>3.7179999999999998E-2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8.0866862082894703E-2</v>
      </c>
      <c r="G9" s="8">
        <f t="shared" si="3"/>
        <v>8.0866862082894703E-2</v>
      </c>
      <c r="H9" s="10">
        <f t="shared" si="4"/>
        <v>0.91913313791710527</v>
      </c>
      <c r="I9" s="8">
        <f t="shared" si="5"/>
        <v>-8.4324294521968324E-2</v>
      </c>
      <c r="J9" s="10">
        <f t="shared" si="6"/>
        <v>100</v>
      </c>
      <c r="K9">
        <f t="shared" si="7"/>
        <v>8.7981663098505233E-2</v>
      </c>
      <c r="O9" t="s">
        <v>62</v>
      </c>
      <c r="P9" s="16">
        <v>0.05</v>
      </c>
      <c r="AB9">
        <v>7.7159157503484399E-2</v>
      </c>
      <c r="AC9">
        <v>1</v>
      </c>
      <c r="AD9">
        <v>0</v>
      </c>
      <c r="AE9">
        <f t="shared" si="12"/>
        <v>5</v>
      </c>
      <c r="AF9">
        <f t="shared" si="13"/>
        <v>0</v>
      </c>
      <c r="AG9">
        <f t="shared" si="9"/>
        <v>0.96666666666666667</v>
      </c>
      <c r="AH9">
        <f t="shared" si="10"/>
        <v>1</v>
      </c>
      <c r="AI9">
        <f t="shared" si="11"/>
        <v>6.6666666666667096E-3</v>
      </c>
    </row>
    <row r="10" spans="1:35">
      <c r="A10">
        <v>3.7289999999999997E-2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8.1156672710263153E-2</v>
      </c>
      <c r="G10" s="8">
        <f t="shared" si="3"/>
        <v>8.1156672710263153E-2</v>
      </c>
      <c r="H10" s="10">
        <f t="shared" si="4"/>
        <v>0.91884332728973683</v>
      </c>
      <c r="I10" s="8">
        <f t="shared" si="5"/>
        <v>-8.4639652890539874E-2</v>
      </c>
      <c r="J10" s="10">
        <f t="shared" si="6"/>
        <v>100</v>
      </c>
      <c r="K10">
        <f t="shared" si="7"/>
        <v>8.8324821326881339E-2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8.0866862082894703E-2</v>
      </c>
      <c r="AC10">
        <v>1</v>
      </c>
      <c r="AD10">
        <v>0</v>
      </c>
      <c r="AE10">
        <f t="shared" si="12"/>
        <v>6</v>
      </c>
      <c r="AF10">
        <f t="shared" si="13"/>
        <v>0</v>
      </c>
      <c r="AG10">
        <f t="shared" si="9"/>
        <v>0.96</v>
      </c>
      <c r="AH10">
        <f t="shared" si="10"/>
        <v>1</v>
      </c>
      <c r="AI10">
        <f t="shared" si="11"/>
        <v>6.6666666666665986E-3</v>
      </c>
    </row>
    <row r="11" spans="1:35">
      <c r="A11">
        <v>3.7659999999999999E-2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8.2138451192839523E-2</v>
      </c>
      <c r="G11" s="8">
        <f t="shared" si="3"/>
        <v>8.2138451192839523E-2</v>
      </c>
      <c r="H11" s="10">
        <f t="shared" si="4"/>
        <v>0.91786154880716042</v>
      </c>
      <c r="I11" s="8">
        <f t="shared" si="5"/>
        <v>-8.5708718028722528E-2</v>
      </c>
      <c r="J11" s="10">
        <f t="shared" si="6"/>
        <v>100</v>
      </c>
      <c r="K11">
        <f t="shared" si="7"/>
        <v>8.9488933597431403E-2</v>
      </c>
      <c r="AB11">
        <v>8.1156672710263153E-2</v>
      </c>
      <c r="AC11">
        <v>1</v>
      </c>
      <c r="AD11">
        <v>0</v>
      </c>
      <c r="AE11">
        <f t="shared" si="12"/>
        <v>7</v>
      </c>
      <c r="AF11">
        <f t="shared" si="13"/>
        <v>0</v>
      </c>
      <c r="AG11">
        <f t="shared" si="9"/>
        <v>0.95333333333333337</v>
      </c>
      <c r="AH11">
        <f t="shared" si="10"/>
        <v>1</v>
      </c>
      <c r="AI11">
        <f t="shared" si="11"/>
        <v>6.6666666666667096E-3</v>
      </c>
    </row>
    <row r="12" spans="1:35">
      <c r="A12">
        <v>3.7740000000000003E-2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8.2352144760405657E-2</v>
      </c>
      <c r="G12" s="8">
        <f t="shared" si="3"/>
        <v>8.2352144760405657E-2</v>
      </c>
      <c r="H12" s="10">
        <f t="shared" si="4"/>
        <v>0.91764785523959436</v>
      </c>
      <c r="I12" s="8">
        <f t="shared" si="5"/>
        <v>-8.5941561911799788E-2</v>
      </c>
      <c r="J12" s="10">
        <f t="shared" si="6"/>
        <v>100</v>
      </c>
      <c r="K12">
        <f t="shared" si="7"/>
        <v>8.974264396760763E-2</v>
      </c>
      <c r="O12" t="s">
        <v>64</v>
      </c>
      <c r="P12" s="15">
        <f>1-P4/P3</f>
        <v>0.30805150844737161</v>
      </c>
      <c r="AB12">
        <v>8.2138451192839523E-2</v>
      </c>
      <c r="AC12">
        <v>1</v>
      </c>
      <c r="AD12">
        <v>0</v>
      </c>
      <c r="AE12">
        <f t="shared" si="12"/>
        <v>8</v>
      </c>
      <c r="AF12">
        <f t="shared" si="13"/>
        <v>0</v>
      </c>
      <c r="AG12">
        <f t="shared" si="9"/>
        <v>0.94666666666666666</v>
      </c>
      <c r="AH12">
        <f t="shared" si="10"/>
        <v>1</v>
      </c>
      <c r="AI12">
        <f t="shared" si="11"/>
        <v>6.6666666666667096E-3</v>
      </c>
    </row>
    <row r="13" spans="1:35">
      <c r="A13">
        <v>3.789E-2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8.2754184603535758E-2</v>
      </c>
      <c r="G13" s="8">
        <f t="shared" si="3"/>
        <v>8.2754184603535758E-2</v>
      </c>
      <c r="H13" s="10">
        <f t="shared" si="4"/>
        <v>0.91724581539646421</v>
      </c>
      <c r="I13" s="8">
        <f t="shared" si="5"/>
        <v>-8.6379777876024605E-2</v>
      </c>
      <c r="J13" s="10">
        <f t="shared" si="6"/>
        <v>100</v>
      </c>
      <c r="K13">
        <f t="shared" si="7"/>
        <v>9.0220291239777026E-2</v>
      </c>
      <c r="O13" t="s">
        <v>65</v>
      </c>
      <c r="P13" s="16">
        <f>1-EXP((-2/D294)*(P4-P3))</f>
        <v>0.34756911521390277</v>
      </c>
      <c r="AB13">
        <v>8.2352144760405657E-2</v>
      </c>
      <c r="AC13">
        <v>1</v>
      </c>
      <c r="AD13">
        <v>0</v>
      </c>
      <c r="AE13">
        <f t="shared" si="12"/>
        <v>9</v>
      </c>
      <c r="AF13">
        <f t="shared" si="13"/>
        <v>0</v>
      </c>
      <c r="AG13">
        <f t="shared" si="9"/>
        <v>0.94</v>
      </c>
      <c r="AH13">
        <f t="shared" si="10"/>
        <v>1</v>
      </c>
      <c r="AI13">
        <f t="shared" si="11"/>
        <v>6.6666666666665986E-3</v>
      </c>
    </row>
    <row r="14" spans="1:35">
      <c r="A14">
        <v>3.8129999999999997E-2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8.3401163469383449E-2</v>
      </c>
      <c r="G14" s="8">
        <f t="shared" si="3"/>
        <v>8.3401163469383449E-2</v>
      </c>
      <c r="H14" s="10">
        <f t="shared" si="4"/>
        <v>0.91659883653061658</v>
      </c>
      <c r="I14" s="8">
        <f t="shared" si="5"/>
        <v>-8.7085376239561363E-2</v>
      </c>
      <c r="J14" s="10">
        <f t="shared" si="6"/>
        <v>100</v>
      </c>
      <c r="K14">
        <f t="shared" si="7"/>
        <v>9.0989820350483988E-2</v>
      </c>
      <c r="O14" t="s">
        <v>66</v>
      </c>
      <c r="P14" s="17">
        <f>P13/(1-EXP(2*P3/D294))</f>
        <v>0.46342548695187036</v>
      </c>
      <c r="AB14">
        <v>8.2754184603535758E-2</v>
      </c>
      <c r="AC14">
        <v>1</v>
      </c>
      <c r="AD14">
        <v>0</v>
      </c>
      <c r="AE14">
        <f t="shared" si="12"/>
        <v>10</v>
      </c>
      <c r="AF14">
        <f t="shared" si="13"/>
        <v>0</v>
      </c>
      <c r="AG14">
        <f t="shared" si="9"/>
        <v>0.93333333333333335</v>
      </c>
      <c r="AH14">
        <f t="shared" si="10"/>
        <v>1</v>
      </c>
      <c r="AI14">
        <f t="shared" si="11"/>
        <v>6.6666666666667096E-3</v>
      </c>
    </row>
    <row r="15" spans="1:35">
      <c r="A15">
        <v>3.8719999999999997E-2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8.5011236752513666E-2</v>
      </c>
      <c r="G15" s="8">
        <f t="shared" si="3"/>
        <v>8.5011236752513666E-2</v>
      </c>
      <c r="H15" s="10">
        <f t="shared" si="4"/>
        <v>0.91498876324748635</v>
      </c>
      <c r="I15" s="8">
        <f t="shared" si="5"/>
        <v>-8.8843494385863031E-2</v>
      </c>
      <c r="J15" s="10">
        <f t="shared" si="6"/>
        <v>100</v>
      </c>
      <c r="K15">
        <f t="shared" si="7"/>
        <v>9.2909596453175036E-2</v>
      </c>
      <c r="AB15">
        <v>8.3401163469383449E-2</v>
      </c>
      <c r="AC15">
        <v>1</v>
      </c>
      <c r="AD15">
        <v>0</v>
      </c>
      <c r="AE15">
        <f t="shared" si="12"/>
        <v>11</v>
      </c>
      <c r="AF15">
        <f t="shared" si="13"/>
        <v>0</v>
      </c>
      <c r="AG15">
        <f t="shared" si="9"/>
        <v>0.92666666666666664</v>
      </c>
      <c r="AH15">
        <f t="shared" si="10"/>
        <v>1</v>
      </c>
      <c r="AI15">
        <f t="shared" si="11"/>
        <v>6.6666666666665986E-3</v>
      </c>
    </row>
    <row r="16" spans="1:35">
      <c r="A16">
        <v>4.0379999999999999E-2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8.9693489537094606E-2</v>
      </c>
      <c r="G16" s="8">
        <f t="shared" si="3"/>
        <v>8.9693489537094606E-2</v>
      </c>
      <c r="H16" s="10">
        <f t="shared" si="4"/>
        <v>0.91030651046290534</v>
      </c>
      <c r="I16" s="8">
        <f t="shared" si="5"/>
        <v>-9.3973911499429547E-2</v>
      </c>
      <c r="J16" s="10">
        <f t="shared" si="6"/>
        <v>100</v>
      </c>
      <c r="K16">
        <f t="shared" si="7"/>
        <v>9.8531086514457675E-2</v>
      </c>
      <c r="O16" t="s">
        <v>67</v>
      </c>
      <c r="P16" s="15">
        <f>K294</f>
        <v>314.05238161277202</v>
      </c>
      <c r="AB16">
        <v>8.5011236752513666E-2</v>
      </c>
      <c r="AC16">
        <v>1</v>
      </c>
      <c r="AD16">
        <v>0</v>
      </c>
      <c r="AE16">
        <f t="shared" si="12"/>
        <v>12</v>
      </c>
      <c r="AF16">
        <f t="shared" si="13"/>
        <v>0</v>
      </c>
      <c r="AG16">
        <f t="shared" si="9"/>
        <v>0.92</v>
      </c>
      <c r="AH16">
        <f t="shared" si="10"/>
        <v>1</v>
      </c>
      <c r="AI16">
        <f t="shared" si="11"/>
        <v>6.6666666666667096E-3</v>
      </c>
    </row>
    <row r="17" spans="1:35">
      <c r="A17">
        <v>4.052E-2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9.0098833257579891E-2</v>
      </c>
      <c r="G17" s="8">
        <f t="shared" si="3"/>
        <v>9.0098833257579891E-2</v>
      </c>
      <c r="H17" s="10">
        <f t="shared" si="4"/>
        <v>0.90990116674242016</v>
      </c>
      <c r="I17" s="8">
        <f t="shared" si="5"/>
        <v>-9.4419293344877003E-2</v>
      </c>
      <c r="J17" s="10">
        <f t="shared" si="6"/>
        <v>100</v>
      </c>
      <c r="K17">
        <f t="shared" si="7"/>
        <v>9.9020461288281389E-2</v>
      </c>
      <c r="O17" t="s">
        <v>60</v>
      </c>
      <c r="P17" s="16">
        <f>COUNT(D4:D293)-2</f>
        <v>288</v>
      </c>
      <c r="AB17">
        <v>8.9693489537094606E-2</v>
      </c>
      <c r="AC17">
        <v>1</v>
      </c>
      <c r="AD17">
        <v>0</v>
      </c>
      <c r="AE17">
        <f t="shared" si="12"/>
        <v>13</v>
      </c>
      <c r="AF17">
        <f t="shared" si="13"/>
        <v>0</v>
      </c>
      <c r="AG17">
        <f t="shared" si="9"/>
        <v>0.91333333333333333</v>
      </c>
      <c r="AH17">
        <f t="shared" si="10"/>
        <v>1</v>
      </c>
      <c r="AI17">
        <f t="shared" si="11"/>
        <v>6.6666666666667096E-3</v>
      </c>
    </row>
    <row r="18" spans="1:35">
      <c r="A18">
        <v>4.0869999999999997E-2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9.1119421105671658E-2</v>
      </c>
      <c r="G18" s="8">
        <f t="shared" si="3"/>
        <v>9.1119421105671658E-2</v>
      </c>
      <c r="H18" s="10">
        <f t="shared" si="4"/>
        <v>0.90888057889432838</v>
      </c>
      <c r="I18" s="8">
        <f t="shared" si="5"/>
        <v>-9.5541569789161479E-2</v>
      </c>
      <c r="J18" s="10">
        <f t="shared" si="6"/>
        <v>100</v>
      </c>
      <c r="K18">
        <f t="shared" si="7"/>
        <v>0.10025455843332057</v>
      </c>
      <c r="O18" t="s">
        <v>61</v>
      </c>
      <c r="P18" s="16">
        <f>CHIDIST(P16,P17)</f>
        <v>0.13962882889272604</v>
      </c>
      <c r="AB18">
        <v>9.0098833257579891E-2</v>
      </c>
      <c r="AC18">
        <v>1</v>
      </c>
      <c r="AD18">
        <v>0</v>
      </c>
      <c r="AE18">
        <f t="shared" si="12"/>
        <v>14</v>
      </c>
      <c r="AF18">
        <f t="shared" si="13"/>
        <v>0</v>
      </c>
      <c r="AG18">
        <f t="shared" si="9"/>
        <v>0.90666666666666662</v>
      </c>
      <c r="AH18">
        <f t="shared" si="10"/>
        <v>1</v>
      </c>
      <c r="AI18">
        <f t="shared" si="11"/>
        <v>6.6666666666665986E-3</v>
      </c>
    </row>
    <row r="19" spans="1:35">
      <c r="A19">
        <v>4.1020000000000001E-2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9.1559991840886798E-2</v>
      </c>
      <c r="G19" s="8">
        <f t="shared" si="3"/>
        <v>9.1559991840886798E-2</v>
      </c>
      <c r="H19" s="10">
        <f t="shared" si="4"/>
        <v>0.90844000815911319</v>
      </c>
      <c r="I19" s="8">
        <f t="shared" si="5"/>
        <v>-9.6026427273289305E-2</v>
      </c>
      <c r="J19" s="10">
        <f t="shared" si="6"/>
        <v>100</v>
      </c>
      <c r="K19">
        <f t="shared" si="7"/>
        <v>0.10078815443897762</v>
      </c>
      <c r="O19" t="s">
        <v>62</v>
      </c>
      <c r="P19" s="16">
        <f>P9</f>
        <v>0.05</v>
      </c>
      <c r="AB19">
        <v>9.1119421105671658E-2</v>
      </c>
      <c r="AC19">
        <v>1</v>
      </c>
      <c r="AD19">
        <v>0</v>
      </c>
      <c r="AE19">
        <f t="shared" si="12"/>
        <v>15</v>
      </c>
      <c r="AF19">
        <f t="shared" si="13"/>
        <v>0</v>
      </c>
      <c r="AG19">
        <f t="shared" si="9"/>
        <v>0.9</v>
      </c>
      <c r="AH19">
        <f t="shared" si="10"/>
        <v>1</v>
      </c>
      <c r="AI19">
        <f t="shared" si="11"/>
        <v>6.6666666666667096E-3</v>
      </c>
    </row>
    <row r="20" spans="1:35">
      <c r="A20">
        <v>4.2160000000000003E-2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9.4971345553280406E-2</v>
      </c>
      <c r="G20" s="8">
        <f t="shared" si="3"/>
        <v>9.4971345553280406E-2</v>
      </c>
      <c r="H20" s="10">
        <f t="shared" si="4"/>
        <v>0.90502865444671965</v>
      </c>
      <c r="I20" s="8">
        <f t="shared" si="5"/>
        <v>-9.9788673411387335E-2</v>
      </c>
      <c r="J20" s="10">
        <f t="shared" si="6"/>
        <v>100</v>
      </c>
      <c r="K20">
        <f t="shared" si="7"/>
        <v>0.10493739075183227</v>
      </c>
      <c r="O20" t="s">
        <v>63</v>
      </c>
      <c r="P20" s="18" t="str">
        <f>IF(P18&lt;P19,"yes","no")</f>
        <v>no</v>
      </c>
      <c r="AB20">
        <v>9.1559991840886798E-2</v>
      </c>
      <c r="AC20">
        <v>1</v>
      </c>
      <c r="AD20">
        <v>0</v>
      </c>
      <c r="AE20">
        <f t="shared" si="12"/>
        <v>16</v>
      </c>
      <c r="AF20">
        <f t="shared" si="13"/>
        <v>0</v>
      </c>
      <c r="AG20">
        <f t="shared" si="9"/>
        <v>0.89333333333333331</v>
      </c>
      <c r="AH20">
        <f t="shared" si="10"/>
        <v>1</v>
      </c>
      <c r="AI20">
        <f t="shared" si="11"/>
        <v>6.6666666666665986E-3</v>
      </c>
    </row>
    <row r="21" spans="1:35">
      <c r="A21">
        <v>4.2759999999999999E-2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9.6812137947376267E-2</v>
      </c>
      <c r="G21" s="8">
        <f t="shared" si="3"/>
        <v>9.6812137947376267E-2</v>
      </c>
      <c r="H21" s="10">
        <f t="shared" si="4"/>
        <v>0.90318786205262369</v>
      </c>
      <c r="I21" s="8">
        <f t="shared" si="5"/>
        <v>-0.10182470506269112</v>
      </c>
      <c r="J21" s="10">
        <f t="shared" si="6"/>
        <v>100</v>
      </c>
      <c r="K21">
        <f t="shared" si="7"/>
        <v>0.10718937002469987</v>
      </c>
      <c r="AB21">
        <v>9.4971345553280406E-2</v>
      </c>
      <c r="AC21">
        <v>1</v>
      </c>
      <c r="AD21">
        <v>0</v>
      </c>
      <c r="AE21">
        <f t="shared" si="12"/>
        <v>17</v>
      </c>
      <c r="AF21">
        <f t="shared" si="13"/>
        <v>0</v>
      </c>
      <c r="AG21">
        <f t="shared" si="9"/>
        <v>0.88666666666666671</v>
      </c>
      <c r="AH21">
        <f t="shared" si="10"/>
        <v>1</v>
      </c>
      <c r="AI21">
        <f t="shared" si="11"/>
        <v>6.6666666666667096E-3</v>
      </c>
    </row>
    <row r="22" spans="1:35">
      <c r="A22">
        <v>4.3020000000000003E-2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9.7619663524341149E-2</v>
      </c>
      <c r="G22" s="8">
        <f t="shared" si="3"/>
        <v>9.7619663524341149E-2</v>
      </c>
      <c r="H22" s="10">
        <f t="shared" si="4"/>
        <v>0.90238033647565885</v>
      </c>
      <c r="I22" s="8">
        <f t="shared" si="5"/>
        <v>-0.10271918872879124</v>
      </c>
      <c r="J22" s="10">
        <f t="shared" si="6"/>
        <v>100</v>
      </c>
      <c r="K22">
        <f t="shared" si="7"/>
        <v>0.10818017589523836</v>
      </c>
      <c r="AB22">
        <v>9.6812137947376267E-2</v>
      </c>
      <c r="AC22">
        <v>1</v>
      </c>
      <c r="AD22">
        <v>0</v>
      </c>
      <c r="AE22">
        <f t="shared" si="12"/>
        <v>18</v>
      </c>
      <c r="AF22">
        <f t="shared" si="13"/>
        <v>0</v>
      </c>
      <c r="AG22">
        <f t="shared" si="9"/>
        <v>0.88</v>
      </c>
      <c r="AH22">
        <f t="shared" si="10"/>
        <v>1</v>
      </c>
      <c r="AI22">
        <f t="shared" si="11"/>
        <v>6.6666666666667096E-3</v>
      </c>
    </row>
    <row r="23" spans="1:35">
      <c r="A23">
        <v>4.3400000000000001E-2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9.8810697968992486E-2</v>
      </c>
      <c r="G23" s="8">
        <f t="shared" si="3"/>
        <v>9.8810697968992486E-2</v>
      </c>
      <c r="H23" s="10">
        <f t="shared" si="4"/>
        <v>0.90118930203100756</v>
      </c>
      <c r="I23" s="8">
        <f t="shared" si="5"/>
        <v>-0.10403994129898077</v>
      </c>
      <c r="J23" s="10">
        <f t="shared" si="6"/>
        <v>100</v>
      </c>
      <c r="K23">
        <f t="shared" si="7"/>
        <v>0.10964477468419023</v>
      </c>
      <c r="AB23">
        <v>9.7619663524341149E-2</v>
      </c>
      <c r="AC23">
        <v>1</v>
      </c>
      <c r="AD23">
        <v>0</v>
      </c>
      <c r="AE23">
        <f t="shared" si="12"/>
        <v>19</v>
      </c>
      <c r="AF23">
        <f t="shared" si="13"/>
        <v>0</v>
      </c>
      <c r="AG23">
        <f t="shared" si="9"/>
        <v>0.87333333333333329</v>
      </c>
      <c r="AH23">
        <f t="shared" si="10"/>
        <v>1</v>
      </c>
      <c r="AI23">
        <f t="shared" si="11"/>
        <v>6.6666666666665986E-3</v>
      </c>
    </row>
    <row r="24" spans="1:35">
      <c r="A24">
        <v>4.5240000000000002E-2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0.10476238916572181</v>
      </c>
      <c r="G24" s="8">
        <f t="shared" si="3"/>
        <v>0.10476238916572181</v>
      </c>
      <c r="H24" s="10">
        <f t="shared" si="4"/>
        <v>0.89523761083427822</v>
      </c>
      <c r="I24" s="8">
        <f t="shared" si="5"/>
        <v>-0.11066610897703594</v>
      </c>
      <c r="J24" s="10">
        <f t="shared" si="6"/>
        <v>100</v>
      </c>
      <c r="K24">
        <f t="shared" si="7"/>
        <v>0.11702188100441066</v>
      </c>
      <c r="AB24">
        <v>9.8810697968992486E-2</v>
      </c>
      <c r="AC24">
        <v>1</v>
      </c>
      <c r="AD24">
        <v>0</v>
      </c>
      <c r="AE24">
        <f t="shared" si="12"/>
        <v>20</v>
      </c>
      <c r="AF24">
        <f t="shared" si="13"/>
        <v>0</v>
      </c>
      <c r="AG24">
        <f t="shared" si="9"/>
        <v>0.8666666666666667</v>
      </c>
      <c r="AH24">
        <f t="shared" si="10"/>
        <v>1</v>
      </c>
      <c r="AI24">
        <f t="shared" si="11"/>
        <v>6.6666666666667096E-3</v>
      </c>
    </row>
    <row r="25" spans="1:35">
      <c r="A25">
        <v>4.6890000000000001E-2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0.1103664864162662</v>
      </c>
      <c r="G25" s="8">
        <f t="shared" si="3"/>
        <v>0.1103664864162662</v>
      </c>
      <c r="H25" s="10">
        <f t="shared" si="4"/>
        <v>0.88963351358373377</v>
      </c>
      <c r="I25" s="8">
        <f t="shared" si="5"/>
        <v>-0.11694568355182972</v>
      </c>
      <c r="J25" s="10">
        <f t="shared" si="6"/>
        <v>100</v>
      </c>
      <c r="K25">
        <f t="shared" si="7"/>
        <v>0.12405837317399838</v>
      </c>
      <c r="AB25">
        <v>0.10476238916572181</v>
      </c>
      <c r="AC25">
        <v>1</v>
      </c>
      <c r="AD25">
        <v>0</v>
      </c>
      <c r="AE25">
        <f t="shared" si="12"/>
        <v>21</v>
      </c>
      <c r="AF25">
        <f t="shared" si="13"/>
        <v>0</v>
      </c>
      <c r="AG25">
        <f t="shared" si="9"/>
        <v>0.86</v>
      </c>
      <c r="AH25">
        <f t="shared" si="10"/>
        <v>1</v>
      </c>
      <c r="AI25">
        <f t="shared" si="11"/>
        <v>6.6666666666667096E-3</v>
      </c>
    </row>
    <row r="26" spans="1:35">
      <c r="A26">
        <v>4.6949999999999999E-2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0.11057513857229224</v>
      </c>
      <c r="G26" s="8">
        <f t="shared" si="3"/>
        <v>0.11057513857229224</v>
      </c>
      <c r="H26" s="10">
        <f t="shared" si="4"/>
        <v>0.88942486142770771</v>
      </c>
      <c r="I26" s="8">
        <f t="shared" si="5"/>
        <v>-0.11718024826304263</v>
      </c>
      <c r="J26" s="10">
        <f t="shared" si="6"/>
        <v>100</v>
      </c>
      <c r="K26">
        <f t="shared" si="7"/>
        <v>0.12432206852729152</v>
      </c>
      <c r="AB26">
        <v>0.1103664864162662</v>
      </c>
      <c r="AC26">
        <v>1</v>
      </c>
      <c r="AD26">
        <v>0</v>
      </c>
      <c r="AE26">
        <f t="shared" si="12"/>
        <v>22</v>
      </c>
      <c r="AF26">
        <f t="shared" si="13"/>
        <v>0</v>
      </c>
      <c r="AG26">
        <f t="shared" si="9"/>
        <v>0.85333333333333328</v>
      </c>
      <c r="AH26">
        <f t="shared" si="10"/>
        <v>1</v>
      </c>
      <c r="AI26">
        <f t="shared" si="11"/>
        <v>6.6666666666665986E-3</v>
      </c>
    </row>
    <row r="27" spans="1:35">
      <c r="A27">
        <v>4.7010000000000003E-2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0.11078413607149444</v>
      </c>
      <c r="G27" s="8">
        <f t="shared" si="3"/>
        <v>0.11078413607149444</v>
      </c>
      <c r="H27" s="10">
        <f t="shared" si="4"/>
        <v>0.8892158639285056</v>
      </c>
      <c r="I27" s="8">
        <f t="shared" si="5"/>
        <v>-0.11741525637590607</v>
      </c>
      <c r="J27" s="10">
        <f t="shared" si="6"/>
        <v>100</v>
      </c>
      <c r="K27">
        <f t="shared" si="7"/>
        <v>0.1245863243847859</v>
      </c>
      <c r="AB27">
        <v>0.11057513857229224</v>
      </c>
      <c r="AC27">
        <v>1</v>
      </c>
      <c r="AD27">
        <v>0</v>
      </c>
      <c r="AE27">
        <f t="shared" si="12"/>
        <v>23</v>
      </c>
      <c r="AF27">
        <f t="shared" si="13"/>
        <v>0</v>
      </c>
      <c r="AG27">
        <f t="shared" si="9"/>
        <v>0.84666666666666668</v>
      </c>
      <c r="AH27">
        <f t="shared" si="10"/>
        <v>1</v>
      </c>
      <c r="AI27">
        <f t="shared" si="11"/>
        <v>6.6666666666667096E-3</v>
      </c>
    </row>
    <row r="28" spans="1:35">
      <c r="A28">
        <v>4.7509999999999997E-2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0.11253926351561794</v>
      </c>
      <c r="G28" s="8">
        <f t="shared" si="3"/>
        <v>0.11253926351561794</v>
      </c>
      <c r="H28" s="10">
        <f t="shared" si="4"/>
        <v>0.88746073648438206</v>
      </c>
      <c r="I28" s="8">
        <f t="shared" si="5"/>
        <v>-0.11939099919218751</v>
      </c>
      <c r="J28" s="10">
        <f t="shared" si="6"/>
        <v>100</v>
      </c>
      <c r="K28">
        <f t="shared" si="7"/>
        <v>0.1268104141276547</v>
      </c>
      <c r="AB28">
        <v>0.11078413607149444</v>
      </c>
      <c r="AC28">
        <v>1</v>
      </c>
      <c r="AD28">
        <v>0</v>
      </c>
      <c r="AE28">
        <f t="shared" si="12"/>
        <v>24</v>
      </c>
      <c r="AF28">
        <f t="shared" si="13"/>
        <v>0</v>
      </c>
      <c r="AG28">
        <f t="shared" si="9"/>
        <v>0.84</v>
      </c>
      <c r="AH28">
        <f t="shared" si="10"/>
        <v>1</v>
      </c>
      <c r="AI28">
        <f t="shared" si="11"/>
        <v>6.6666666666665986E-3</v>
      </c>
    </row>
    <row r="29" spans="1:35">
      <c r="A29">
        <v>4.9660000000000003E-2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0.120365184474146</v>
      </c>
      <c r="G29" s="8">
        <f t="shared" si="3"/>
        <v>0.120365184474146</v>
      </c>
      <c r="H29" s="10">
        <f t="shared" si="4"/>
        <v>0.87963481552585399</v>
      </c>
      <c r="I29" s="8">
        <f t="shared" si="5"/>
        <v>-0.12824843999587615</v>
      </c>
      <c r="J29" s="10">
        <f t="shared" si="6"/>
        <v>100</v>
      </c>
      <c r="K29">
        <f t="shared" si="7"/>
        <v>0.13683540299867572</v>
      </c>
      <c r="AB29">
        <v>0.11253926351561794</v>
      </c>
      <c r="AC29">
        <v>1</v>
      </c>
      <c r="AD29">
        <v>0</v>
      </c>
      <c r="AE29">
        <f t="shared" si="12"/>
        <v>25</v>
      </c>
      <c r="AF29">
        <f t="shared" si="13"/>
        <v>0</v>
      </c>
      <c r="AG29">
        <f t="shared" si="9"/>
        <v>0.83333333333333337</v>
      </c>
      <c r="AH29">
        <f t="shared" si="10"/>
        <v>1</v>
      </c>
      <c r="AI29">
        <f t="shared" si="11"/>
        <v>6.6666666666667096E-3</v>
      </c>
    </row>
    <row r="30" spans="1:35">
      <c r="A30">
        <v>4.9939999999999998E-2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0.12141825760415172</v>
      </c>
      <c r="G30" s="8">
        <f t="shared" si="3"/>
        <v>0.12141825760415172</v>
      </c>
      <c r="H30" s="10">
        <f t="shared" si="4"/>
        <v>0.8785817423958483</v>
      </c>
      <c r="I30" s="8">
        <f t="shared" si="5"/>
        <v>-0.12944632799344433</v>
      </c>
      <c r="J30" s="10">
        <f t="shared" si="6"/>
        <v>100</v>
      </c>
      <c r="K30">
        <f t="shared" si="7"/>
        <v>0.13819802045174559</v>
      </c>
      <c r="AB30">
        <v>0.120365184474146</v>
      </c>
      <c r="AC30">
        <v>1</v>
      </c>
      <c r="AD30">
        <v>0</v>
      </c>
      <c r="AE30">
        <f t="shared" si="12"/>
        <v>26</v>
      </c>
      <c r="AF30">
        <f t="shared" si="13"/>
        <v>0</v>
      </c>
      <c r="AG30">
        <f t="shared" si="9"/>
        <v>0.82666666666666666</v>
      </c>
      <c r="AH30">
        <f t="shared" si="10"/>
        <v>1</v>
      </c>
      <c r="AI30">
        <f t="shared" si="11"/>
        <v>6.6666666666665986E-3</v>
      </c>
    </row>
    <row r="31" spans="1:35">
      <c r="A31">
        <v>5.008E-2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0.12194776576202881</v>
      </c>
      <c r="G31" s="8">
        <f t="shared" si="3"/>
        <v>0.12194776576202881</v>
      </c>
      <c r="H31" s="10">
        <f t="shared" si="4"/>
        <v>0.87805223423797119</v>
      </c>
      <c r="I31" s="8">
        <f t="shared" si="5"/>
        <v>-0.13004919481824434</v>
      </c>
      <c r="J31" s="10">
        <f t="shared" si="6"/>
        <v>100</v>
      </c>
      <c r="K31">
        <f t="shared" si="7"/>
        <v>0.13888440915803002</v>
      </c>
      <c r="AB31">
        <v>0.12141825760415172</v>
      </c>
      <c r="AC31">
        <v>1</v>
      </c>
      <c r="AD31">
        <v>0</v>
      </c>
      <c r="AE31">
        <f t="shared" si="12"/>
        <v>27</v>
      </c>
      <c r="AF31">
        <f t="shared" si="13"/>
        <v>0</v>
      </c>
      <c r="AG31">
        <f t="shared" si="9"/>
        <v>0.82000000000000006</v>
      </c>
      <c r="AH31">
        <f t="shared" si="10"/>
        <v>1</v>
      </c>
      <c r="AI31">
        <f t="shared" si="11"/>
        <v>6.6666666666667096E-3</v>
      </c>
    </row>
    <row r="32" spans="1:35">
      <c r="A32">
        <v>5.0549999999999998E-2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0.12373996152353436</v>
      </c>
      <c r="G32" s="8">
        <f t="shared" si="3"/>
        <v>0.12373996152353436</v>
      </c>
      <c r="H32" s="10">
        <f t="shared" si="4"/>
        <v>0.87626003847646561</v>
      </c>
      <c r="I32" s="8">
        <f t="shared" si="5"/>
        <v>-0.13209238452039598</v>
      </c>
      <c r="J32" s="10">
        <f t="shared" si="6"/>
        <v>100</v>
      </c>
      <c r="K32">
        <f t="shared" si="7"/>
        <v>0.14121374488180286</v>
      </c>
      <c r="AB32">
        <v>0.12194776576202881</v>
      </c>
      <c r="AC32">
        <v>1</v>
      </c>
      <c r="AD32">
        <v>0</v>
      </c>
      <c r="AE32">
        <f t="shared" si="12"/>
        <v>28</v>
      </c>
      <c r="AF32">
        <f t="shared" si="13"/>
        <v>0</v>
      </c>
      <c r="AG32">
        <f t="shared" si="9"/>
        <v>0.81333333333333335</v>
      </c>
      <c r="AH32">
        <f t="shared" si="10"/>
        <v>1</v>
      </c>
      <c r="AI32">
        <f t="shared" si="11"/>
        <v>6.6666666666667096E-3</v>
      </c>
    </row>
    <row r="33" spans="1:35">
      <c r="A33">
        <v>5.1130000000000002E-2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0.12598274129384654</v>
      </c>
      <c r="G33" s="8">
        <f t="shared" si="3"/>
        <v>0.12598274129384654</v>
      </c>
      <c r="H33" s="10">
        <f t="shared" si="4"/>
        <v>0.87401725870615343</v>
      </c>
      <c r="I33" s="8">
        <f t="shared" si="5"/>
        <v>-0.13465515671818792</v>
      </c>
      <c r="J33" s="10">
        <f t="shared" si="6"/>
        <v>100</v>
      </c>
      <c r="K33">
        <f t="shared" si="7"/>
        <v>0.1441421665749992</v>
      </c>
      <c r="AB33">
        <v>0.12373996152353436</v>
      </c>
      <c r="AC33">
        <v>1</v>
      </c>
      <c r="AD33">
        <v>0</v>
      </c>
      <c r="AE33">
        <f t="shared" si="12"/>
        <v>29</v>
      </c>
      <c r="AF33">
        <f t="shared" si="13"/>
        <v>0</v>
      </c>
      <c r="AG33">
        <f t="shared" si="9"/>
        <v>0.80666666666666664</v>
      </c>
      <c r="AH33">
        <f t="shared" si="10"/>
        <v>1</v>
      </c>
      <c r="AI33">
        <f t="shared" si="11"/>
        <v>6.6666666666665986E-3</v>
      </c>
    </row>
    <row r="34" spans="1:35">
      <c r="A34">
        <v>5.1310000000000001E-2</v>
      </c>
      <c r="B34" s="8">
        <v>1</v>
      </c>
      <c r="C34" s="9">
        <v>0</v>
      </c>
      <c r="D34" s="10">
        <f t="shared" si="0"/>
        <v>1</v>
      </c>
      <c r="E34">
        <f t="shared" si="1"/>
        <v>1</v>
      </c>
      <c r="F34">
        <f t="shared" si="2"/>
        <v>0.12668581687694136</v>
      </c>
      <c r="G34" s="8">
        <f t="shared" si="3"/>
        <v>0.12668581687694136</v>
      </c>
      <c r="H34" s="10">
        <f t="shared" si="4"/>
        <v>0.87331418312305864</v>
      </c>
      <c r="I34" s="8">
        <f t="shared" si="5"/>
        <v>-2.0660451404866578</v>
      </c>
      <c r="J34" s="10">
        <f t="shared" si="6"/>
        <v>0</v>
      </c>
      <c r="K34">
        <f t="shared" si="7"/>
        <v>6.8935434498667583</v>
      </c>
      <c r="AB34">
        <v>0.12598274129384654</v>
      </c>
      <c r="AC34">
        <v>1</v>
      </c>
      <c r="AD34">
        <v>0</v>
      </c>
      <c r="AE34">
        <f t="shared" si="12"/>
        <v>30</v>
      </c>
      <c r="AF34">
        <f t="shared" si="13"/>
        <v>0</v>
      </c>
      <c r="AG34">
        <f t="shared" si="9"/>
        <v>0.8</v>
      </c>
      <c r="AH34">
        <f t="shared" si="10"/>
        <v>1</v>
      </c>
      <c r="AI34">
        <f t="shared" si="11"/>
        <v>0</v>
      </c>
    </row>
    <row r="35" spans="1:35">
      <c r="A35">
        <v>5.1389999999999998E-2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0.12699937022272331</v>
      </c>
      <c r="G35" s="8">
        <f t="shared" si="3"/>
        <v>0.12699937022272331</v>
      </c>
      <c r="H35" s="10">
        <f t="shared" si="4"/>
        <v>0.87300062977727666</v>
      </c>
      <c r="I35" s="8">
        <f t="shared" si="5"/>
        <v>-0.13581900174843461</v>
      </c>
      <c r="J35" s="10">
        <f t="shared" si="6"/>
        <v>100</v>
      </c>
      <c r="K35">
        <f t="shared" si="7"/>
        <v>0.14547454594061851</v>
      </c>
      <c r="AB35">
        <v>0.12668581687694136</v>
      </c>
      <c r="AC35">
        <v>0</v>
      </c>
      <c r="AD35">
        <v>1</v>
      </c>
      <c r="AE35">
        <f t="shared" si="12"/>
        <v>30</v>
      </c>
      <c r="AF35">
        <f t="shared" si="13"/>
        <v>1</v>
      </c>
      <c r="AG35">
        <f t="shared" si="9"/>
        <v>0.8</v>
      </c>
      <c r="AH35">
        <f t="shared" si="10"/>
        <v>0.99333333333333329</v>
      </c>
      <c r="AI35">
        <f t="shared" si="11"/>
        <v>6.6222222222222646E-3</v>
      </c>
    </row>
    <row r="36" spans="1:35">
      <c r="A36">
        <v>5.2339999999999998E-2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0.13077372553006586</v>
      </c>
      <c r="G36" s="8">
        <f t="shared" si="3"/>
        <v>0.13077372553006586</v>
      </c>
      <c r="H36" s="10">
        <f t="shared" si="4"/>
        <v>0.86922627446993417</v>
      </c>
      <c r="I36" s="8">
        <f t="shared" si="5"/>
        <v>-0.14015180272040387</v>
      </c>
      <c r="J36" s="10">
        <f t="shared" si="6"/>
        <v>100</v>
      </c>
      <c r="K36">
        <f t="shared" si="7"/>
        <v>0.15044842680326642</v>
      </c>
      <c r="AB36">
        <v>0.12699937022272331</v>
      </c>
      <c r="AC36">
        <v>1</v>
      </c>
      <c r="AD36">
        <v>0</v>
      </c>
      <c r="AE36">
        <f t="shared" si="12"/>
        <v>31</v>
      </c>
      <c r="AF36">
        <f t="shared" si="13"/>
        <v>1</v>
      </c>
      <c r="AG36">
        <f t="shared" si="9"/>
        <v>0.79333333333333333</v>
      </c>
      <c r="AH36">
        <f t="shared" si="10"/>
        <v>0.99333333333333329</v>
      </c>
      <c r="AI36">
        <f t="shared" si="11"/>
        <v>6.6222222222222646E-3</v>
      </c>
    </row>
    <row r="37" spans="1:35">
      <c r="A37">
        <v>5.2409999999999998E-2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0.13105557197335449</v>
      </c>
      <c r="G37" s="8">
        <f t="shared" si="3"/>
        <v>0.13105557197335449</v>
      </c>
      <c r="H37" s="10">
        <f t="shared" si="4"/>
        <v>0.86894442802664551</v>
      </c>
      <c r="I37" s="8">
        <f t="shared" si="5"/>
        <v>-0.14047610509801733</v>
      </c>
      <c r="J37" s="10">
        <f t="shared" si="6"/>
        <v>100</v>
      </c>
      <c r="K37">
        <f t="shared" si="7"/>
        <v>0.15082158046744018</v>
      </c>
      <c r="AB37">
        <v>0.13077372553006586</v>
      </c>
      <c r="AC37">
        <v>1</v>
      </c>
      <c r="AD37">
        <v>0</v>
      </c>
      <c r="AE37">
        <f t="shared" si="12"/>
        <v>32</v>
      </c>
      <c r="AF37">
        <f t="shared" si="13"/>
        <v>1</v>
      </c>
      <c r="AG37">
        <f t="shared" si="9"/>
        <v>0.78666666666666663</v>
      </c>
      <c r="AH37">
        <f t="shared" si="10"/>
        <v>0.99333333333333329</v>
      </c>
      <c r="AI37">
        <f t="shared" si="11"/>
        <v>6.6222222222221544E-3</v>
      </c>
    </row>
    <row r="38" spans="1:35">
      <c r="A38">
        <v>5.2720000000000003E-2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0.13230995502285284</v>
      </c>
      <c r="G38" s="8">
        <f t="shared" si="3"/>
        <v>0.13230995502285284</v>
      </c>
      <c r="H38" s="10">
        <f t="shared" si="4"/>
        <v>0.86769004497714719</v>
      </c>
      <c r="I38" s="8">
        <f t="shared" si="5"/>
        <v>-0.14192071913412746</v>
      </c>
      <c r="J38" s="10">
        <f t="shared" si="6"/>
        <v>100</v>
      </c>
      <c r="K38">
        <f t="shared" si="7"/>
        <v>0.15248527488446356</v>
      </c>
      <c r="AB38">
        <v>0.13105557197335449</v>
      </c>
      <c r="AC38">
        <v>1</v>
      </c>
      <c r="AD38">
        <v>0</v>
      </c>
      <c r="AE38">
        <f t="shared" si="12"/>
        <v>33</v>
      </c>
      <c r="AF38">
        <f t="shared" si="13"/>
        <v>1</v>
      </c>
      <c r="AG38">
        <f t="shared" si="9"/>
        <v>0.78</v>
      </c>
      <c r="AH38">
        <f t="shared" si="10"/>
        <v>0.99333333333333329</v>
      </c>
      <c r="AI38">
        <f t="shared" si="11"/>
        <v>6.6222222222222646E-3</v>
      </c>
    </row>
    <row r="39" spans="1:35">
      <c r="A39">
        <v>5.3010000000000002E-2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0.13349260766624521</v>
      </c>
      <c r="G39" s="8">
        <f t="shared" si="3"/>
        <v>0.13349260766624521</v>
      </c>
      <c r="H39" s="10">
        <f t="shared" si="4"/>
        <v>0.86650739233375473</v>
      </c>
      <c r="I39" s="8">
        <f t="shared" si="5"/>
        <v>-0.14328463860637014</v>
      </c>
      <c r="J39" s="10">
        <f t="shared" si="6"/>
        <v>100</v>
      </c>
      <c r="K39">
        <f t="shared" si="7"/>
        <v>0.15405824445041497</v>
      </c>
      <c r="AB39">
        <v>0.13230995502285284</v>
      </c>
      <c r="AC39">
        <v>1</v>
      </c>
      <c r="AD39">
        <v>0</v>
      </c>
      <c r="AE39">
        <f t="shared" si="12"/>
        <v>34</v>
      </c>
      <c r="AF39">
        <f t="shared" si="13"/>
        <v>1</v>
      </c>
      <c r="AG39">
        <f t="shared" si="9"/>
        <v>0.77333333333333332</v>
      </c>
      <c r="AH39">
        <f t="shared" si="10"/>
        <v>0.99333333333333329</v>
      </c>
      <c r="AI39">
        <f t="shared" si="11"/>
        <v>6.6222222222222646E-3</v>
      </c>
    </row>
    <row r="40" spans="1:35">
      <c r="A40">
        <v>5.3519999999999998E-2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0.1355941304560119</v>
      </c>
      <c r="G40" s="8">
        <f t="shared" si="3"/>
        <v>0.1355941304560119</v>
      </c>
      <c r="H40" s="10">
        <f t="shared" si="4"/>
        <v>0.86440586954398813</v>
      </c>
      <c r="I40" s="8">
        <f t="shared" si="5"/>
        <v>-0.14571286406243228</v>
      </c>
      <c r="J40" s="10">
        <f t="shared" si="6"/>
        <v>100</v>
      </c>
      <c r="K40">
        <f t="shared" si="7"/>
        <v>0.15686396313752904</v>
      </c>
      <c r="AB40">
        <v>0.13349260766624521</v>
      </c>
      <c r="AC40">
        <v>1</v>
      </c>
      <c r="AD40">
        <v>0</v>
      </c>
      <c r="AE40">
        <f t="shared" si="12"/>
        <v>35</v>
      </c>
      <c r="AF40">
        <f t="shared" si="13"/>
        <v>1</v>
      </c>
      <c r="AG40">
        <f t="shared" si="9"/>
        <v>0.76666666666666661</v>
      </c>
      <c r="AH40">
        <f t="shared" si="10"/>
        <v>0.99333333333333329</v>
      </c>
      <c r="AI40">
        <f t="shared" si="11"/>
        <v>6.6222222222221544E-3</v>
      </c>
    </row>
    <row r="41" spans="1:35">
      <c r="A41">
        <v>5.3659999999999999E-2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0.13617587795470734</v>
      </c>
      <c r="G41" s="8">
        <f t="shared" si="3"/>
        <v>0.13617587795470734</v>
      </c>
      <c r="H41" s="10">
        <f t="shared" si="4"/>
        <v>0.86382412204529269</v>
      </c>
      <c r="I41" s="8">
        <f t="shared" si="5"/>
        <v>-0.14638609334730651</v>
      </c>
      <c r="J41" s="10">
        <f t="shared" si="6"/>
        <v>100</v>
      </c>
      <c r="K41">
        <f t="shared" si="7"/>
        <v>0.15764306006213527</v>
      </c>
      <c r="AB41">
        <v>0.1355941304560119</v>
      </c>
      <c r="AC41">
        <v>1</v>
      </c>
      <c r="AD41">
        <v>0</v>
      </c>
      <c r="AE41">
        <f t="shared" si="12"/>
        <v>36</v>
      </c>
      <c r="AF41">
        <f t="shared" si="13"/>
        <v>1</v>
      </c>
      <c r="AG41">
        <f t="shared" si="9"/>
        <v>0.76</v>
      </c>
      <c r="AH41">
        <f t="shared" si="10"/>
        <v>0.99333333333333329</v>
      </c>
      <c r="AI41">
        <f t="shared" si="11"/>
        <v>6.6222222222222646E-3</v>
      </c>
    </row>
    <row r="42" spans="1:35">
      <c r="A42">
        <v>5.4730000000000001E-2</v>
      </c>
      <c r="B42" s="8">
        <v>0</v>
      </c>
      <c r="C42" s="9">
        <v>1</v>
      </c>
      <c r="D42" s="10">
        <f t="shared" si="0"/>
        <v>1</v>
      </c>
      <c r="E42">
        <f t="shared" si="1"/>
        <v>0</v>
      </c>
      <c r="F42">
        <f t="shared" si="2"/>
        <v>0.14069178844722241</v>
      </c>
      <c r="G42" s="8">
        <f t="shared" si="3"/>
        <v>0.14069178844722241</v>
      </c>
      <c r="H42" s="10">
        <f t="shared" si="4"/>
        <v>0.85930821155277759</v>
      </c>
      <c r="I42" s="8">
        <f t="shared" si="5"/>
        <v>-0.15162761861321847</v>
      </c>
      <c r="J42" s="10">
        <f t="shared" si="6"/>
        <v>100</v>
      </c>
      <c r="K42">
        <f t="shared" si="7"/>
        <v>0.16372680553464175</v>
      </c>
      <c r="AB42">
        <v>0.13617587795470734</v>
      </c>
      <c r="AC42">
        <v>1</v>
      </c>
      <c r="AD42">
        <v>0</v>
      </c>
      <c r="AE42">
        <f t="shared" si="12"/>
        <v>37</v>
      </c>
      <c r="AF42">
        <f t="shared" si="13"/>
        <v>1</v>
      </c>
      <c r="AG42">
        <f t="shared" si="9"/>
        <v>0.7533333333333333</v>
      </c>
      <c r="AH42">
        <f t="shared" si="10"/>
        <v>0.99333333333333329</v>
      </c>
      <c r="AI42">
        <f t="shared" si="11"/>
        <v>6.6222222222222646E-3</v>
      </c>
    </row>
    <row r="43" spans="1:35">
      <c r="A43">
        <v>5.5620000000000003E-2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0.14454283009908975</v>
      </c>
      <c r="G43" s="8">
        <f t="shared" si="3"/>
        <v>0.14454283009908975</v>
      </c>
      <c r="H43" s="10">
        <f t="shared" si="4"/>
        <v>0.85545716990091025</v>
      </c>
      <c r="I43" s="8">
        <f t="shared" si="5"/>
        <v>-0.15611925130886872</v>
      </c>
      <c r="J43" s="10">
        <f t="shared" si="6"/>
        <v>100</v>
      </c>
      <c r="K43">
        <f t="shared" si="7"/>
        <v>0.16896559545562345</v>
      </c>
      <c r="AB43">
        <v>0.14069178844722241</v>
      </c>
      <c r="AC43">
        <v>1</v>
      </c>
      <c r="AD43">
        <v>0</v>
      </c>
      <c r="AE43">
        <f t="shared" si="12"/>
        <v>38</v>
      </c>
      <c r="AF43">
        <f t="shared" si="13"/>
        <v>1</v>
      </c>
      <c r="AG43">
        <f t="shared" si="9"/>
        <v>0.74666666666666659</v>
      </c>
      <c r="AH43">
        <f t="shared" si="10"/>
        <v>0.99333333333333329</v>
      </c>
      <c r="AI43">
        <f t="shared" si="11"/>
        <v>6.6222222222221544E-3</v>
      </c>
    </row>
    <row r="44" spans="1:35">
      <c r="A44">
        <v>5.6160000000000002E-2</v>
      </c>
      <c r="B44" s="8">
        <v>1</v>
      </c>
      <c r="C44" s="9">
        <v>0</v>
      </c>
      <c r="D44" s="10">
        <f t="shared" si="0"/>
        <v>1</v>
      </c>
      <c r="E44">
        <f t="shared" si="1"/>
        <v>1</v>
      </c>
      <c r="F44">
        <f t="shared" si="2"/>
        <v>0.14692185716365139</v>
      </c>
      <c r="G44" s="8">
        <f t="shared" si="3"/>
        <v>0.14692185716365139</v>
      </c>
      <c r="H44" s="10">
        <f t="shared" si="4"/>
        <v>0.85307814283634864</v>
      </c>
      <c r="I44" s="8">
        <f t="shared" si="5"/>
        <v>-1.9178544174649639</v>
      </c>
      <c r="J44" s="10">
        <f t="shared" si="6"/>
        <v>0</v>
      </c>
      <c r="K44">
        <f t="shared" si="7"/>
        <v>5.8063392289285671</v>
      </c>
      <c r="AB44">
        <v>0.14454283009908975</v>
      </c>
      <c r="AC44">
        <v>1</v>
      </c>
      <c r="AD44">
        <v>0</v>
      </c>
      <c r="AE44">
        <f t="shared" si="12"/>
        <v>39</v>
      </c>
      <c r="AF44">
        <f t="shared" si="13"/>
        <v>1</v>
      </c>
      <c r="AG44">
        <f t="shared" si="9"/>
        <v>0.74</v>
      </c>
      <c r="AH44">
        <f t="shared" si="10"/>
        <v>0.99333333333333329</v>
      </c>
      <c r="AI44">
        <f t="shared" si="11"/>
        <v>0</v>
      </c>
    </row>
    <row r="45" spans="1:35">
      <c r="A45">
        <v>5.6419999999999998E-2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0.14807882869612118</v>
      </c>
      <c r="G45" s="8">
        <f t="shared" si="3"/>
        <v>0.14807882869612118</v>
      </c>
      <c r="H45" s="10">
        <f t="shared" si="4"/>
        <v>0.85192117130387879</v>
      </c>
      <c r="I45" s="8">
        <f t="shared" si="5"/>
        <v>-0.16026127837704462</v>
      </c>
      <c r="J45" s="10">
        <f t="shared" si="6"/>
        <v>100</v>
      </c>
      <c r="K45">
        <f t="shared" si="7"/>
        <v>0.17381752406679155</v>
      </c>
      <c r="AB45">
        <v>0.14692185716365139</v>
      </c>
      <c r="AC45">
        <v>0</v>
      </c>
      <c r="AD45">
        <v>1</v>
      </c>
      <c r="AE45">
        <f t="shared" si="12"/>
        <v>39</v>
      </c>
      <c r="AF45">
        <f t="shared" si="13"/>
        <v>2</v>
      </c>
      <c r="AG45">
        <f t="shared" si="9"/>
        <v>0.74</v>
      </c>
      <c r="AH45">
        <f t="shared" si="10"/>
        <v>0.98666666666666669</v>
      </c>
      <c r="AI45">
        <f t="shared" si="11"/>
        <v>6.5777777777777111E-3</v>
      </c>
    </row>
    <row r="46" spans="1:35">
      <c r="A46">
        <v>5.7360000000000001E-2</v>
      </c>
      <c r="B46" s="8">
        <v>0</v>
      </c>
      <c r="C46" s="9">
        <v>1</v>
      </c>
      <c r="D46" s="10">
        <f t="shared" si="0"/>
        <v>1</v>
      </c>
      <c r="E46">
        <f t="shared" si="1"/>
        <v>0</v>
      </c>
      <c r="F46">
        <f t="shared" si="2"/>
        <v>0.15232461260407865</v>
      </c>
      <c r="G46" s="8">
        <f t="shared" si="3"/>
        <v>0.15232461260407865</v>
      </c>
      <c r="H46" s="10">
        <f t="shared" si="4"/>
        <v>0.8476753873959213</v>
      </c>
      <c r="I46" s="8">
        <f t="shared" si="5"/>
        <v>-0.16525751435821459</v>
      </c>
      <c r="J46" s="10">
        <f t="shared" si="6"/>
        <v>100</v>
      </c>
      <c r="K46">
        <f t="shared" si="7"/>
        <v>0.17969686848172323</v>
      </c>
      <c r="AB46">
        <v>0.14807882869612118</v>
      </c>
      <c r="AC46">
        <v>1</v>
      </c>
      <c r="AD46">
        <v>0</v>
      </c>
      <c r="AE46">
        <f t="shared" si="12"/>
        <v>40</v>
      </c>
      <c r="AF46">
        <f t="shared" si="13"/>
        <v>2</v>
      </c>
      <c r="AG46">
        <f t="shared" si="9"/>
        <v>0.73333333333333339</v>
      </c>
      <c r="AH46">
        <f t="shared" si="10"/>
        <v>0.98666666666666669</v>
      </c>
      <c r="AI46">
        <f t="shared" si="11"/>
        <v>6.5777777777778204E-3</v>
      </c>
    </row>
    <row r="47" spans="1:35">
      <c r="A47">
        <v>5.7430000000000002E-2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0.15264474945370915</v>
      </c>
      <c r="G47" s="8">
        <f t="shared" si="3"/>
        <v>0.15264474945370915</v>
      </c>
      <c r="H47" s="10">
        <f t="shared" si="4"/>
        <v>0.84735525054629091</v>
      </c>
      <c r="I47" s="8">
        <f t="shared" si="5"/>
        <v>-0.16563525013038397</v>
      </c>
      <c r="J47" s="10">
        <f t="shared" si="6"/>
        <v>100</v>
      </c>
      <c r="K47">
        <f t="shared" si="7"/>
        <v>0.18014256636198206</v>
      </c>
      <c r="AB47">
        <v>0.15232461260407865</v>
      </c>
      <c r="AC47">
        <v>1</v>
      </c>
      <c r="AD47">
        <v>0</v>
      </c>
      <c r="AE47">
        <f t="shared" si="12"/>
        <v>41</v>
      </c>
      <c r="AF47">
        <f t="shared" si="13"/>
        <v>2</v>
      </c>
      <c r="AG47">
        <f t="shared" si="9"/>
        <v>0.72666666666666668</v>
      </c>
      <c r="AH47">
        <f t="shared" si="10"/>
        <v>0.98666666666666669</v>
      </c>
      <c r="AI47">
        <f t="shared" si="11"/>
        <v>6.5777777777778204E-3</v>
      </c>
    </row>
    <row r="48" spans="1:35">
      <c r="A48">
        <v>5.7610000000000001E-2</v>
      </c>
      <c r="B48" s="8">
        <v>1</v>
      </c>
      <c r="C48" s="9">
        <v>0</v>
      </c>
      <c r="D48" s="10">
        <f t="shared" si="0"/>
        <v>1</v>
      </c>
      <c r="E48">
        <f t="shared" si="1"/>
        <v>1</v>
      </c>
      <c r="F48">
        <f t="shared" si="2"/>
        <v>0.15347049153971329</v>
      </c>
      <c r="G48" s="8">
        <f t="shared" si="3"/>
        <v>0.15347049153971329</v>
      </c>
      <c r="H48" s="10">
        <f t="shared" si="4"/>
        <v>0.84652950846028674</v>
      </c>
      <c r="I48" s="8">
        <f t="shared" si="5"/>
        <v>-1.8742469679611846</v>
      </c>
      <c r="J48" s="10">
        <f t="shared" si="6"/>
        <v>0</v>
      </c>
      <c r="K48">
        <f t="shared" si="7"/>
        <v>5.5159105829880772</v>
      </c>
      <c r="AB48">
        <v>0.15264474945370915</v>
      </c>
      <c r="AC48">
        <v>1</v>
      </c>
      <c r="AD48">
        <v>0</v>
      </c>
      <c r="AE48">
        <f t="shared" si="12"/>
        <v>42</v>
      </c>
      <c r="AF48">
        <f t="shared" si="13"/>
        <v>2</v>
      </c>
      <c r="AG48">
        <f t="shared" si="9"/>
        <v>0.72</v>
      </c>
      <c r="AH48">
        <f t="shared" si="10"/>
        <v>0.98666666666666669</v>
      </c>
      <c r="AI48">
        <f t="shared" si="11"/>
        <v>0</v>
      </c>
    </row>
    <row r="49" spans="1:35">
      <c r="A49">
        <v>5.8840000000000003E-2</v>
      </c>
      <c r="B49" s="8">
        <v>1</v>
      </c>
      <c r="C49" s="9">
        <v>0</v>
      </c>
      <c r="D49" s="10">
        <f t="shared" si="0"/>
        <v>1</v>
      </c>
      <c r="E49">
        <f t="shared" si="1"/>
        <v>1</v>
      </c>
      <c r="F49">
        <f t="shared" si="2"/>
        <v>0.15921122219295061</v>
      </c>
      <c r="G49" s="8">
        <f t="shared" si="3"/>
        <v>0.15921122219295061</v>
      </c>
      <c r="H49" s="10">
        <f t="shared" si="4"/>
        <v>0.84078877780704941</v>
      </c>
      <c r="I49" s="8">
        <f t="shared" si="5"/>
        <v>-1.8375235168944895</v>
      </c>
      <c r="J49" s="10">
        <f t="shared" si="6"/>
        <v>0</v>
      </c>
      <c r="K49">
        <f t="shared" si="7"/>
        <v>5.2809642827066812</v>
      </c>
      <c r="AB49">
        <v>0.15347049153971329</v>
      </c>
      <c r="AC49">
        <v>0</v>
      </c>
      <c r="AD49">
        <v>1</v>
      </c>
      <c r="AE49">
        <f t="shared" si="12"/>
        <v>42</v>
      </c>
      <c r="AF49">
        <f t="shared" si="13"/>
        <v>3</v>
      </c>
      <c r="AG49">
        <f t="shared" si="9"/>
        <v>0.72</v>
      </c>
      <c r="AH49">
        <f t="shared" si="10"/>
        <v>0.98</v>
      </c>
      <c r="AI49">
        <f t="shared" si="11"/>
        <v>0</v>
      </c>
    </row>
    <row r="50" spans="1:35">
      <c r="A50">
        <v>5.9069999999999998E-2</v>
      </c>
      <c r="B50" s="8">
        <v>0</v>
      </c>
      <c r="C50" s="9">
        <v>1</v>
      </c>
      <c r="D50" s="10">
        <f t="shared" si="0"/>
        <v>1</v>
      </c>
      <c r="E50">
        <f t="shared" si="1"/>
        <v>0</v>
      </c>
      <c r="F50">
        <f t="shared" si="2"/>
        <v>0.16030380995075047</v>
      </c>
      <c r="G50" s="8">
        <f t="shared" si="3"/>
        <v>0.16030380995075047</v>
      </c>
      <c r="H50" s="10">
        <f t="shared" si="4"/>
        <v>0.83969619004924956</v>
      </c>
      <c r="I50" s="8">
        <f t="shared" si="5"/>
        <v>-0.17471513107902403</v>
      </c>
      <c r="J50" s="10">
        <f t="shared" si="6"/>
        <v>100</v>
      </c>
      <c r="K50">
        <f t="shared" si="7"/>
        <v>0.19090691591842091</v>
      </c>
      <c r="AB50">
        <v>0.15921122219295061</v>
      </c>
      <c r="AC50">
        <v>0</v>
      </c>
      <c r="AD50">
        <v>1</v>
      </c>
      <c r="AE50">
        <f t="shared" si="12"/>
        <v>42</v>
      </c>
      <c r="AF50">
        <f t="shared" si="13"/>
        <v>4</v>
      </c>
      <c r="AG50">
        <f t="shared" si="9"/>
        <v>0.72</v>
      </c>
      <c r="AH50">
        <f t="shared" si="10"/>
        <v>0.97333333333333338</v>
      </c>
      <c r="AI50">
        <f t="shared" si="11"/>
        <v>6.4888888888888227E-3</v>
      </c>
    </row>
    <row r="51" spans="1:35">
      <c r="A51">
        <v>5.9139999999999998E-2</v>
      </c>
      <c r="B51" s="8">
        <v>1</v>
      </c>
      <c r="C51" s="9">
        <v>0</v>
      </c>
      <c r="D51" s="10">
        <f t="shared" si="0"/>
        <v>1</v>
      </c>
      <c r="E51">
        <f t="shared" si="1"/>
        <v>1</v>
      </c>
      <c r="F51">
        <f t="shared" si="2"/>
        <v>0.16063753856611751</v>
      </c>
      <c r="G51" s="8">
        <f t="shared" si="3"/>
        <v>0.16063753856611751</v>
      </c>
      <c r="H51" s="10">
        <f t="shared" si="4"/>
        <v>0.83936246143388249</v>
      </c>
      <c r="I51" s="8">
        <f t="shared" si="5"/>
        <v>-1.8286047652672472</v>
      </c>
      <c r="J51" s="10">
        <f t="shared" si="6"/>
        <v>0</v>
      </c>
      <c r="K51">
        <f t="shared" si="7"/>
        <v>5.2251949882088464</v>
      </c>
      <c r="AB51">
        <v>0.16030380995075047</v>
      </c>
      <c r="AC51">
        <v>1</v>
      </c>
      <c r="AD51">
        <v>0</v>
      </c>
      <c r="AE51">
        <f t="shared" si="12"/>
        <v>43</v>
      </c>
      <c r="AF51">
        <f t="shared" si="13"/>
        <v>4</v>
      </c>
      <c r="AG51">
        <f t="shared" si="9"/>
        <v>0.71333333333333337</v>
      </c>
      <c r="AH51">
        <f t="shared" si="10"/>
        <v>0.97333333333333338</v>
      </c>
      <c r="AI51">
        <f t="shared" si="11"/>
        <v>0</v>
      </c>
    </row>
    <row r="52" spans="1:35">
      <c r="A52">
        <v>5.9429999999999997E-2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0.16202611547140497</v>
      </c>
      <c r="G52" s="8">
        <f t="shared" si="3"/>
        <v>0.16202611547140497</v>
      </c>
      <c r="H52" s="10">
        <f t="shared" si="4"/>
        <v>0.837973884528595</v>
      </c>
      <c r="I52" s="8">
        <f t="shared" si="5"/>
        <v>-0.17676834303268568</v>
      </c>
      <c r="J52" s="10">
        <f t="shared" si="6"/>
        <v>100</v>
      </c>
      <c r="K52">
        <f t="shared" si="7"/>
        <v>0.19335461219361663</v>
      </c>
      <c r="AB52">
        <v>0.16063753856611751</v>
      </c>
      <c r="AC52">
        <v>0</v>
      </c>
      <c r="AD52">
        <v>1</v>
      </c>
      <c r="AE52">
        <f t="shared" si="12"/>
        <v>43</v>
      </c>
      <c r="AF52">
        <f t="shared" si="13"/>
        <v>5</v>
      </c>
      <c r="AG52">
        <f t="shared" si="9"/>
        <v>0.71333333333333337</v>
      </c>
      <c r="AH52">
        <f t="shared" si="10"/>
        <v>0.96666666666666667</v>
      </c>
      <c r="AI52">
        <f t="shared" si="11"/>
        <v>6.4444444444444861E-3</v>
      </c>
    </row>
    <row r="53" spans="1:35">
      <c r="A53">
        <v>5.9709999999999999E-2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0.16337598197310488</v>
      </c>
      <c r="G53" s="8">
        <f t="shared" si="3"/>
        <v>0.16337598197310488</v>
      </c>
      <c r="H53" s="10">
        <f t="shared" si="4"/>
        <v>0.83662401802689512</v>
      </c>
      <c r="I53" s="8">
        <f t="shared" si="5"/>
        <v>-0.17838051129350607</v>
      </c>
      <c r="J53" s="10">
        <f t="shared" si="6"/>
        <v>100</v>
      </c>
      <c r="K53">
        <f t="shared" si="7"/>
        <v>0.19528005227295878</v>
      </c>
      <c r="AB53">
        <v>0.16202611547140497</v>
      </c>
      <c r="AC53">
        <v>1</v>
      </c>
      <c r="AD53">
        <v>0</v>
      </c>
      <c r="AE53">
        <f t="shared" si="12"/>
        <v>44</v>
      </c>
      <c r="AF53">
        <f t="shared" si="13"/>
        <v>5</v>
      </c>
      <c r="AG53">
        <f t="shared" si="9"/>
        <v>0.70666666666666667</v>
      </c>
      <c r="AH53">
        <f t="shared" si="10"/>
        <v>0.96666666666666667</v>
      </c>
      <c r="AI53">
        <f t="shared" si="11"/>
        <v>6.4444444444444861E-3</v>
      </c>
    </row>
    <row r="54" spans="1:35">
      <c r="A54">
        <v>5.9909999999999998E-2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0.16434570266748599</v>
      </c>
      <c r="G54" s="8">
        <f t="shared" si="3"/>
        <v>0.16434570266748599</v>
      </c>
      <c r="H54" s="10">
        <f t="shared" si="4"/>
        <v>0.83565429733251406</v>
      </c>
      <c r="I54" s="8">
        <f t="shared" si="5"/>
        <v>-0.17954027135756656</v>
      </c>
      <c r="J54" s="10">
        <f t="shared" si="6"/>
        <v>100</v>
      </c>
      <c r="K54">
        <f t="shared" si="7"/>
        <v>0.19666709450557807</v>
      </c>
      <c r="AB54">
        <v>0.16337598197310488</v>
      </c>
      <c r="AC54">
        <v>1</v>
      </c>
      <c r="AD54">
        <v>0</v>
      </c>
      <c r="AE54">
        <f t="shared" si="12"/>
        <v>45</v>
      </c>
      <c r="AF54">
        <f t="shared" si="13"/>
        <v>5</v>
      </c>
      <c r="AG54">
        <f t="shared" si="9"/>
        <v>0.7</v>
      </c>
      <c r="AH54">
        <f t="shared" si="10"/>
        <v>0.96666666666666667</v>
      </c>
      <c r="AI54">
        <f t="shared" si="11"/>
        <v>6.4444444444443786E-3</v>
      </c>
    </row>
    <row r="55" spans="1:35">
      <c r="A55">
        <v>6.0310000000000002E-2</v>
      </c>
      <c r="B55" s="8">
        <v>1</v>
      </c>
      <c r="C55" s="9">
        <v>0</v>
      </c>
      <c r="D55" s="10">
        <f t="shared" si="0"/>
        <v>1</v>
      </c>
      <c r="E55">
        <f t="shared" si="1"/>
        <v>1</v>
      </c>
      <c r="F55">
        <f t="shared" si="2"/>
        <v>0.16629900782849508</v>
      </c>
      <c r="G55" s="8">
        <f t="shared" si="3"/>
        <v>0.16629900782849508</v>
      </c>
      <c r="H55" s="10">
        <f t="shared" si="4"/>
        <v>0.83370099217150495</v>
      </c>
      <c r="I55" s="8">
        <f t="shared" si="5"/>
        <v>-1.7939678589556223</v>
      </c>
      <c r="J55" s="10">
        <f t="shared" si="6"/>
        <v>0</v>
      </c>
      <c r="K55">
        <f t="shared" si="7"/>
        <v>5.0132649800972038</v>
      </c>
      <c r="AB55">
        <v>0.16434570266748599</v>
      </c>
      <c r="AC55">
        <v>1</v>
      </c>
      <c r="AD55">
        <v>0</v>
      </c>
      <c r="AE55">
        <f t="shared" si="12"/>
        <v>46</v>
      </c>
      <c r="AF55">
        <f t="shared" si="13"/>
        <v>5</v>
      </c>
      <c r="AG55">
        <f t="shared" si="9"/>
        <v>0.69333333333333336</v>
      </c>
      <c r="AH55">
        <f t="shared" si="10"/>
        <v>0.96666666666666667</v>
      </c>
      <c r="AI55">
        <f t="shared" si="11"/>
        <v>0</v>
      </c>
    </row>
    <row r="56" spans="1:35">
      <c r="A56">
        <v>6.0589999999999998E-2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0.16767734936362394</v>
      </c>
      <c r="G56" s="8">
        <f t="shared" si="3"/>
        <v>0.16767734936362394</v>
      </c>
      <c r="H56" s="10">
        <f t="shared" si="4"/>
        <v>0.83232265063637612</v>
      </c>
      <c r="I56" s="8">
        <f t="shared" si="5"/>
        <v>-0.18353511209075235</v>
      </c>
      <c r="J56" s="10">
        <f t="shared" si="6"/>
        <v>100</v>
      </c>
      <c r="K56">
        <f t="shared" si="7"/>
        <v>0.20145715034358541</v>
      </c>
      <c r="AB56">
        <v>0.16629900782849508</v>
      </c>
      <c r="AC56">
        <v>0</v>
      </c>
      <c r="AD56">
        <v>1</v>
      </c>
      <c r="AE56">
        <f t="shared" si="12"/>
        <v>46</v>
      </c>
      <c r="AF56">
        <f t="shared" si="13"/>
        <v>6</v>
      </c>
      <c r="AG56">
        <f t="shared" si="9"/>
        <v>0.69333333333333336</v>
      </c>
      <c r="AH56">
        <f t="shared" si="10"/>
        <v>0.96</v>
      </c>
      <c r="AI56">
        <f t="shared" si="11"/>
        <v>6.4000000000000411E-3</v>
      </c>
    </row>
    <row r="57" spans="1:35">
      <c r="A57">
        <v>6.0949999999999997E-2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0.16946288823205671</v>
      </c>
      <c r="G57" s="8">
        <f t="shared" si="3"/>
        <v>0.16946288823205671</v>
      </c>
      <c r="H57" s="10">
        <f t="shared" si="4"/>
        <v>0.83053711176794331</v>
      </c>
      <c r="I57" s="8">
        <f t="shared" si="5"/>
        <v>-0.18568266487306348</v>
      </c>
      <c r="J57" s="10">
        <f t="shared" si="6"/>
        <v>100</v>
      </c>
      <c r="K57">
        <f t="shared" si="7"/>
        <v>0.20404011552394732</v>
      </c>
      <c r="AB57">
        <v>0.16767734936362394</v>
      </c>
      <c r="AC57">
        <v>1</v>
      </c>
      <c r="AD57">
        <v>0</v>
      </c>
      <c r="AE57">
        <f t="shared" si="12"/>
        <v>47</v>
      </c>
      <c r="AF57">
        <f t="shared" si="13"/>
        <v>6</v>
      </c>
      <c r="AG57">
        <f t="shared" si="9"/>
        <v>0.68666666666666665</v>
      </c>
      <c r="AH57">
        <f t="shared" si="10"/>
        <v>0.96</v>
      </c>
      <c r="AI57">
        <f t="shared" si="11"/>
        <v>6.4000000000000411E-3</v>
      </c>
    </row>
    <row r="58" spans="1:35">
      <c r="A58">
        <v>6.1359999999999998E-2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0.17151481412728731</v>
      </c>
      <c r="G58" s="8">
        <f t="shared" si="3"/>
        <v>0.17151481412728731</v>
      </c>
      <c r="H58" s="10">
        <f t="shared" si="4"/>
        <v>0.82848518587271269</v>
      </c>
      <c r="I58" s="8">
        <f t="shared" si="5"/>
        <v>-0.18815632293595647</v>
      </c>
      <c r="J58" s="10">
        <f t="shared" si="6"/>
        <v>100</v>
      </c>
      <c r="K58">
        <f t="shared" si="7"/>
        <v>0.20702218585431484</v>
      </c>
      <c r="AB58">
        <v>0.16946288823205671</v>
      </c>
      <c r="AC58">
        <v>1</v>
      </c>
      <c r="AD58">
        <v>0</v>
      </c>
      <c r="AE58">
        <f t="shared" si="12"/>
        <v>48</v>
      </c>
      <c r="AF58">
        <f t="shared" si="13"/>
        <v>6</v>
      </c>
      <c r="AG58">
        <f t="shared" si="9"/>
        <v>0.67999999999999994</v>
      </c>
      <c r="AH58">
        <f t="shared" si="10"/>
        <v>0.96</v>
      </c>
      <c r="AI58">
        <f t="shared" si="11"/>
        <v>6.3999999999999344E-3</v>
      </c>
    </row>
    <row r="59" spans="1:35">
      <c r="A59">
        <v>6.1409999999999999E-2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0.17176639218791528</v>
      </c>
      <c r="G59" s="8">
        <f t="shared" si="3"/>
        <v>0.17176639218791528</v>
      </c>
      <c r="H59" s="10">
        <f t="shared" si="4"/>
        <v>0.82823360781208466</v>
      </c>
      <c r="I59" s="8">
        <f t="shared" si="5"/>
        <v>-0.18846002935073339</v>
      </c>
      <c r="J59" s="10">
        <f t="shared" si="6"/>
        <v>100</v>
      </c>
      <c r="K59">
        <f t="shared" si="7"/>
        <v>0.20738882190697921</v>
      </c>
      <c r="AB59">
        <v>0.17151481412728731</v>
      </c>
      <c r="AC59">
        <v>1</v>
      </c>
      <c r="AD59">
        <v>0</v>
      </c>
      <c r="AE59">
        <f t="shared" si="12"/>
        <v>49</v>
      </c>
      <c r="AF59">
        <f t="shared" si="13"/>
        <v>6</v>
      </c>
      <c r="AG59">
        <f t="shared" si="9"/>
        <v>0.67333333333333334</v>
      </c>
      <c r="AH59">
        <f t="shared" si="10"/>
        <v>0.96</v>
      </c>
      <c r="AI59">
        <f t="shared" si="11"/>
        <v>6.3999999999999344E-3</v>
      </c>
    </row>
    <row r="60" spans="1:35">
      <c r="A60">
        <v>6.2190000000000002E-2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0.17572894052784527</v>
      </c>
      <c r="G60" s="8">
        <f t="shared" si="3"/>
        <v>0.17572894052784527</v>
      </c>
      <c r="H60" s="10">
        <f t="shared" si="4"/>
        <v>0.82427105947215473</v>
      </c>
      <c r="I60" s="8">
        <f t="shared" si="5"/>
        <v>-0.19325584749662839</v>
      </c>
      <c r="J60" s="10">
        <f t="shared" si="6"/>
        <v>100</v>
      </c>
      <c r="K60">
        <f t="shared" si="7"/>
        <v>0.21319314624533617</v>
      </c>
      <c r="AB60">
        <v>0.17176639218791528</v>
      </c>
      <c r="AC60">
        <v>1</v>
      </c>
      <c r="AD60">
        <v>0</v>
      </c>
      <c r="AE60">
        <f t="shared" si="12"/>
        <v>50</v>
      </c>
      <c r="AF60">
        <f t="shared" si="13"/>
        <v>6</v>
      </c>
      <c r="AG60">
        <f t="shared" si="9"/>
        <v>0.66666666666666674</v>
      </c>
      <c r="AH60">
        <f t="shared" si="10"/>
        <v>0.96</v>
      </c>
      <c r="AI60">
        <f t="shared" si="11"/>
        <v>6.4000000000001478E-3</v>
      </c>
    </row>
    <row r="61" spans="1:35">
      <c r="A61">
        <v>6.2300000000000001E-2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0.17629351082814476</v>
      </c>
      <c r="G61" s="8">
        <f t="shared" si="3"/>
        <v>0.17629351082814476</v>
      </c>
      <c r="H61" s="10">
        <f t="shared" si="4"/>
        <v>0.82370648917185529</v>
      </c>
      <c r="I61" s="8">
        <f t="shared" si="5"/>
        <v>-0.19394101498917179</v>
      </c>
      <c r="J61" s="10">
        <f t="shared" si="6"/>
        <v>100</v>
      </c>
      <c r="K61">
        <f t="shared" si="7"/>
        <v>0.21402467158585597</v>
      </c>
      <c r="AB61">
        <v>0.17572894052784527</v>
      </c>
      <c r="AC61">
        <v>1</v>
      </c>
      <c r="AD61">
        <v>0</v>
      </c>
      <c r="AE61">
        <f t="shared" si="12"/>
        <v>51</v>
      </c>
      <c r="AF61">
        <f t="shared" si="13"/>
        <v>6</v>
      </c>
      <c r="AG61">
        <f t="shared" si="9"/>
        <v>0.65999999999999992</v>
      </c>
      <c r="AH61">
        <f t="shared" si="10"/>
        <v>0.96</v>
      </c>
      <c r="AI61">
        <f t="shared" si="11"/>
        <v>6.3999999999999344E-3</v>
      </c>
    </row>
    <row r="62" spans="1:35">
      <c r="A62">
        <v>6.2880000000000005E-2</v>
      </c>
      <c r="B62" s="8">
        <v>1</v>
      </c>
      <c r="C62" s="9">
        <v>0</v>
      </c>
      <c r="D62" s="10">
        <f t="shared" si="0"/>
        <v>1</v>
      </c>
      <c r="E62">
        <f t="shared" si="1"/>
        <v>1</v>
      </c>
      <c r="F62">
        <f t="shared" si="2"/>
        <v>0.1792939209508764</v>
      </c>
      <c r="G62" s="8">
        <f t="shared" si="3"/>
        <v>0.1792939209508764</v>
      </c>
      <c r="H62" s="10">
        <f t="shared" si="4"/>
        <v>0.82070607904912363</v>
      </c>
      <c r="I62" s="8">
        <f t="shared" si="5"/>
        <v>-1.7187288032911783</v>
      </c>
      <c r="J62" s="10">
        <f t="shared" si="6"/>
        <v>0</v>
      </c>
      <c r="K62">
        <f t="shared" si="7"/>
        <v>4.577433940295073</v>
      </c>
      <c r="AB62">
        <v>0.17629351082814476</v>
      </c>
      <c r="AC62">
        <v>1</v>
      </c>
      <c r="AD62">
        <v>0</v>
      </c>
      <c r="AE62">
        <f t="shared" si="12"/>
        <v>52</v>
      </c>
      <c r="AF62">
        <f t="shared" si="13"/>
        <v>6</v>
      </c>
      <c r="AG62">
        <f t="shared" si="9"/>
        <v>0.65333333333333332</v>
      </c>
      <c r="AH62">
        <f t="shared" si="10"/>
        <v>0.96</v>
      </c>
      <c r="AI62">
        <f t="shared" si="11"/>
        <v>0</v>
      </c>
    </row>
    <row r="63" spans="1:35">
      <c r="A63">
        <v>6.2899999999999998E-2</v>
      </c>
      <c r="B63" s="8">
        <v>1</v>
      </c>
      <c r="C63" s="9">
        <v>0</v>
      </c>
      <c r="D63" s="10">
        <f t="shared" si="0"/>
        <v>1</v>
      </c>
      <c r="E63">
        <f t="shared" si="1"/>
        <v>1</v>
      </c>
      <c r="F63">
        <f t="shared" si="2"/>
        <v>0.17939809169666884</v>
      </c>
      <c r="G63" s="8">
        <f t="shared" si="3"/>
        <v>0.17939809169666884</v>
      </c>
      <c r="H63" s="10">
        <f t="shared" si="4"/>
        <v>0.82060190830333113</v>
      </c>
      <c r="I63" s="8">
        <f t="shared" si="5"/>
        <v>-1.7181479665563302</v>
      </c>
      <c r="J63" s="10">
        <f t="shared" si="6"/>
        <v>0</v>
      </c>
      <c r="K63">
        <f t="shared" si="7"/>
        <v>4.574195302427337</v>
      </c>
      <c r="AB63">
        <v>0.1792939209508764</v>
      </c>
      <c r="AC63">
        <v>0</v>
      </c>
      <c r="AD63">
        <v>1</v>
      </c>
      <c r="AE63">
        <f t="shared" si="12"/>
        <v>52</v>
      </c>
      <c r="AF63">
        <f t="shared" si="13"/>
        <v>7</v>
      </c>
      <c r="AG63">
        <f t="shared" si="9"/>
        <v>0.65333333333333332</v>
      </c>
      <c r="AH63">
        <f t="shared" si="10"/>
        <v>0.95333333333333337</v>
      </c>
      <c r="AI63">
        <f t="shared" si="11"/>
        <v>0</v>
      </c>
    </row>
    <row r="64" spans="1:35">
      <c r="A64">
        <v>6.3759999999999997E-2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0.18392224457911471</v>
      </c>
      <c r="G64" s="8">
        <f t="shared" si="3"/>
        <v>0.18392224457911471</v>
      </c>
      <c r="H64" s="10">
        <f t="shared" si="4"/>
        <v>0.81607775542088534</v>
      </c>
      <c r="I64" s="8">
        <f t="shared" si="5"/>
        <v>-0.2032456400517044</v>
      </c>
      <c r="J64" s="10">
        <f t="shared" si="6"/>
        <v>100</v>
      </c>
      <c r="K64">
        <f t="shared" si="7"/>
        <v>0.22537343207481292</v>
      </c>
      <c r="AB64">
        <v>0.17939809169666884</v>
      </c>
      <c r="AC64">
        <v>0</v>
      </c>
      <c r="AD64">
        <v>1</v>
      </c>
      <c r="AE64">
        <f t="shared" si="12"/>
        <v>52</v>
      </c>
      <c r="AF64">
        <f t="shared" si="13"/>
        <v>8</v>
      </c>
      <c r="AG64">
        <f t="shared" si="9"/>
        <v>0.65333333333333332</v>
      </c>
      <c r="AH64">
        <f t="shared" si="10"/>
        <v>0.94666666666666666</v>
      </c>
      <c r="AI64">
        <f t="shared" si="11"/>
        <v>6.3111111111110469E-3</v>
      </c>
    </row>
    <row r="65" spans="1:35">
      <c r="A65">
        <v>6.4920000000000005E-2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0.1901638736174763</v>
      </c>
      <c r="G65" s="8">
        <f t="shared" si="3"/>
        <v>0.1901638736174763</v>
      </c>
      <c r="H65" s="10">
        <f t="shared" si="4"/>
        <v>0.80983612638252367</v>
      </c>
      <c r="I65" s="8">
        <f t="shared" si="5"/>
        <v>-0.2109233648917056</v>
      </c>
      <c r="J65" s="10">
        <f t="shared" si="6"/>
        <v>100</v>
      </c>
      <c r="K65">
        <f t="shared" si="7"/>
        <v>0.23481772104552048</v>
      </c>
      <c r="AB65">
        <v>0.18392224457911471</v>
      </c>
      <c r="AC65">
        <v>1</v>
      </c>
      <c r="AD65">
        <v>0</v>
      </c>
      <c r="AE65">
        <f t="shared" si="12"/>
        <v>53</v>
      </c>
      <c r="AF65">
        <f t="shared" si="13"/>
        <v>8</v>
      </c>
      <c r="AG65">
        <f t="shared" si="9"/>
        <v>0.64666666666666672</v>
      </c>
      <c r="AH65">
        <f t="shared" si="10"/>
        <v>0.94666666666666666</v>
      </c>
      <c r="AI65">
        <f t="shared" si="11"/>
        <v>6.3111111111111519E-3</v>
      </c>
    </row>
    <row r="66" spans="1:35">
      <c r="A66">
        <v>6.5750000000000003E-2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0.19472851021350038</v>
      </c>
      <c r="G66" s="8">
        <f t="shared" si="3"/>
        <v>0.19472851021350038</v>
      </c>
      <c r="H66" s="10">
        <f t="shared" si="4"/>
        <v>0.80527148978649965</v>
      </c>
      <c r="I66" s="8">
        <f t="shared" si="5"/>
        <v>-0.21657580402788601</v>
      </c>
      <c r="J66" s="10">
        <f t="shared" si="6"/>
        <v>100</v>
      </c>
      <c r="K66">
        <f t="shared" si="7"/>
        <v>0.24181721653293403</v>
      </c>
      <c r="AB66">
        <v>0.1901638736174763</v>
      </c>
      <c r="AC66">
        <v>1</v>
      </c>
      <c r="AD66">
        <v>0</v>
      </c>
      <c r="AE66">
        <f t="shared" si="12"/>
        <v>54</v>
      </c>
      <c r="AF66">
        <f t="shared" si="13"/>
        <v>8</v>
      </c>
      <c r="AG66">
        <f t="shared" si="9"/>
        <v>0.64</v>
      </c>
      <c r="AH66">
        <f t="shared" si="10"/>
        <v>0.94666666666666666</v>
      </c>
      <c r="AI66">
        <f t="shared" si="11"/>
        <v>6.3111111111111519E-3</v>
      </c>
    </row>
    <row r="67" spans="1:35">
      <c r="A67">
        <v>6.6009999999999999E-2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0.19617537418017095</v>
      </c>
      <c r="G67" s="8">
        <f t="shared" si="3"/>
        <v>0.19617537418017095</v>
      </c>
      <c r="H67" s="10">
        <f t="shared" si="4"/>
        <v>0.80382462581982905</v>
      </c>
      <c r="I67" s="8">
        <f t="shared" si="5"/>
        <v>-0.21837416068610921</v>
      </c>
      <c r="J67" s="10">
        <f t="shared" si="6"/>
        <v>100</v>
      </c>
      <c r="K67">
        <f t="shared" si="7"/>
        <v>0.24405245606912038</v>
      </c>
      <c r="AB67">
        <v>0.19472851021350038</v>
      </c>
      <c r="AC67">
        <v>1</v>
      </c>
      <c r="AD67">
        <v>0</v>
      </c>
      <c r="AE67">
        <f t="shared" si="12"/>
        <v>55</v>
      </c>
      <c r="AF67">
        <f t="shared" si="13"/>
        <v>8</v>
      </c>
      <c r="AG67">
        <f t="shared" si="9"/>
        <v>0.6333333333333333</v>
      </c>
      <c r="AH67">
        <f t="shared" si="10"/>
        <v>0.94666666666666666</v>
      </c>
      <c r="AI67">
        <f t="shared" si="11"/>
        <v>6.3111111111110469E-3</v>
      </c>
    </row>
    <row r="68" spans="1:35">
      <c r="A68">
        <v>6.6299999999999998E-2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0.1977987543424492</v>
      </c>
      <c r="G68" s="8">
        <f t="shared" si="3"/>
        <v>0.1977987543424492</v>
      </c>
      <c r="H68" s="10">
        <f t="shared" si="4"/>
        <v>0.8022012456575508</v>
      </c>
      <c r="I68" s="8">
        <f t="shared" si="5"/>
        <v>-0.22039577284565642</v>
      </c>
      <c r="J68" s="10">
        <f t="shared" si="6"/>
        <v>100</v>
      </c>
      <c r="K68">
        <f t="shared" si="7"/>
        <v>0.2465699915241554</v>
      </c>
      <c r="AB68">
        <v>0.19617537418017095</v>
      </c>
      <c r="AC68">
        <v>1</v>
      </c>
      <c r="AD68">
        <v>0</v>
      </c>
      <c r="AE68">
        <f t="shared" si="12"/>
        <v>56</v>
      </c>
      <c r="AF68">
        <f t="shared" si="13"/>
        <v>8</v>
      </c>
      <c r="AG68">
        <f t="shared" si="9"/>
        <v>0.62666666666666671</v>
      </c>
      <c r="AH68">
        <f t="shared" si="10"/>
        <v>0.94666666666666666</v>
      </c>
      <c r="AI68">
        <f t="shared" si="11"/>
        <v>6.3111111111111519E-3</v>
      </c>
    </row>
    <row r="69" spans="1:35">
      <c r="A69">
        <v>6.6689999999999999E-2</v>
      </c>
      <c r="B69" s="8">
        <v>1</v>
      </c>
      <c r="C69" s="9">
        <v>0</v>
      </c>
      <c r="D69" s="10">
        <f t="shared" ref="D69:D132" si="14">B69+C69</f>
        <v>1</v>
      </c>
      <c r="E69">
        <f t="shared" ref="E69:E132" si="15">IF(D69=0,"",B69/D69)</f>
        <v>1</v>
      </c>
      <c r="F69">
        <f t="shared" ref="F69:F132" si="16">1/(1+EXP(-$M$5-$M$6*A69))</f>
        <v>0.19999784799664802</v>
      </c>
      <c r="G69" s="8">
        <f t="shared" ref="G69:G132" si="17">D69*F69</f>
        <v>0.19999784799664802</v>
      </c>
      <c r="H69" s="10">
        <f t="shared" ref="H69:H132" si="18">D69-G69</f>
        <v>0.80000215200335201</v>
      </c>
      <c r="I69" s="8">
        <f t="shared" ref="I69:I132" si="19">IFERROR(D69*(E69*LN(F69)+(1-E69)*LN(1-F69)),0)</f>
        <v>-1.6094486725087496</v>
      </c>
      <c r="J69" s="10">
        <f t="shared" ref="J69:J132" si="20">100*IF(F69&gt;=$X$10,B69/D69,C69/D69)</f>
        <v>0</v>
      </c>
      <c r="K69">
        <f t="shared" ref="K69:K132" si="21">IFERROR((B69-G69)^2/G69+(C69-H69)^2/H69,0)</f>
        <v>4.0000538006626956</v>
      </c>
      <c r="AB69">
        <v>0.1977987543424492</v>
      </c>
      <c r="AC69">
        <v>1</v>
      </c>
      <c r="AD69">
        <v>0</v>
      </c>
      <c r="AE69">
        <f t="shared" si="12"/>
        <v>57</v>
      </c>
      <c r="AF69">
        <f t="shared" si="13"/>
        <v>8</v>
      </c>
      <c r="AG69">
        <f t="shared" ref="AG69:AG132" si="22">1-AE69/AE$294</f>
        <v>0.62</v>
      </c>
      <c r="AH69">
        <f t="shared" ref="AH69:AH132" si="23">1-AF69/AF$294</f>
        <v>0.94666666666666666</v>
      </c>
      <c r="AI69">
        <f t="shared" ref="AI69:AI132" si="24">(AG69-AG70)*AH69</f>
        <v>0</v>
      </c>
    </row>
    <row r="70" spans="1:35">
      <c r="A70">
        <v>6.6790000000000002E-2</v>
      </c>
      <c r="B70" s="8">
        <v>0</v>
      </c>
      <c r="C70" s="9">
        <v>1</v>
      </c>
      <c r="D70" s="10">
        <f t="shared" si="14"/>
        <v>1</v>
      </c>
      <c r="E70">
        <f t="shared" si="15"/>
        <v>0</v>
      </c>
      <c r="F70">
        <f t="shared" si="16"/>
        <v>0.20056466299770651</v>
      </c>
      <c r="G70" s="8">
        <f t="shared" si="17"/>
        <v>0.20056466299770651</v>
      </c>
      <c r="H70" s="10">
        <f t="shared" si="18"/>
        <v>0.79943533700229352</v>
      </c>
      <c r="I70" s="8">
        <f t="shared" si="19"/>
        <v>-0.22384962927572835</v>
      </c>
      <c r="J70" s="10">
        <f t="shared" si="20"/>
        <v>100</v>
      </c>
      <c r="K70">
        <f t="shared" si="21"/>
        <v>0.25088290911655198</v>
      </c>
      <c r="AB70">
        <v>0.19999784799664802</v>
      </c>
      <c r="AC70">
        <v>0</v>
      </c>
      <c r="AD70">
        <v>1</v>
      </c>
      <c r="AE70">
        <f t="shared" ref="AE70:AE133" si="25">AE69+AC70</f>
        <v>57</v>
      </c>
      <c r="AF70">
        <f t="shared" ref="AF70:AF133" si="26">AF69+AD70</f>
        <v>9</v>
      </c>
      <c r="AG70">
        <f t="shared" si="22"/>
        <v>0.62</v>
      </c>
      <c r="AH70">
        <f t="shared" si="23"/>
        <v>0.94</v>
      </c>
      <c r="AI70">
        <f t="shared" si="24"/>
        <v>6.2666666666667068E-3</v>
      </c>
    </row>
    <row r="71" spans="1:35">
      <c r="A71">
        <v>6.6850000000000007E-2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0.20090532919886139</v>
      </c>
      <c r="G71" s="8">
        <f t="shared" si="17"/>
        <v>0.20090532919886139</v>
      </c>
      <c r="H71" s="10">
        <f t="shared" si="18"/>
        <v>0.79909467080113861</v>
      </c>
      <c r="I71" s="8">
        <f t="shared" si="19"/>
        <v>-0.22427585362516092</v>
      </c>
      <c r="J71" s="10">
        <f t="shared" si="20"/>
        <v>100</v>
      </c>
      <c r="K71">
        <f t="shared" si="21"/>
        <v>0.25141617950904638</v>
      </c>
      <c r="AB71">
        <v>0.20056466299770651</v>
      </c>
      <c r="AC71">
        <v>1</v>
      </c>
      <c r="AD71">
        <v>0</v>
      </c>
      <c r="AE71">
        <f t="shared" si="25"/>
        <v>58</v>
      </c>
      <c r="AF71">
        <f t="shared" si="26"/>
        <v>9</v>
      </c>
      <c r="AG71">
        <f t="shared" si="22"/>
        <v>0.61333333333333329</v>
      </c>
      <c r="AH71">
        <f t="shared" si="23"/>
        <v>0.94</v>
      </c>
      <c r="AI71">
        <f t="shared" si="24"/>
        <v>6.2666666666666027E-3</v>
      </c>
    </row>
    <row r="72" spans="1:35">
      <c r="A72">
        <v>6.7220000000000002E-2</v>
      </c>
      <c r="B72" s="8">
        <v>1</v>
      </c>
      <c r="C72" s="9">
        <v>0</v>
      </c>
      <c r="D72" s="10">
        <f t="shared" si="14"/>
        <v>1</v>
      </c>
      <c r="E72">
        <f t="shared" si="15"/>
        <v>1</v>
      </c>
      <c r="F72">
        <f t="shared" si="16"/>
        <v>0.2030156736024995</v>
      </c>
      <c r="G72" s="8">
        <f t="shared" si="17"/>
        <v>0.2030156736024995</v>
      </c>
      <c r="H72" s="10">
        <f t="shared" si="18"/>
        <v>0.7969843263975005</v>
      </c>
      <c r="I72" s="8">
        <f t="shared" si="19"/>
        <v>-1.5944720930563483</v>
      </c>
      <c r="J72" s="10">
        <f t="shared" si="20"/>
        <v>0</v>
      </c>
      <c r="K72">
        <f t="shared" si="21"/>
        <v>3.9257280595880459</v>
      </c>
      <c r="AB72">
        <v>0.20090532919886139</v>
      </c>
      <c r="AC72">
        <v>1</v>
      </c>
      <c r="AD72">
        <v>0</v>
      </c>
      <c r="AE72">
        <f t="shared" si="25"/>
        <v>59</v>
      </c>
      <c r="AF72">
        <f t="shared" si="26"/>
        <v>9</v>
      </c>
      <c r="AG72">
        <f t="shared" si="22"/>
        <v>0.60666666666666669</v>
      </c>
      <c r="AH72">
        <f t="shared" si="23"/>
        <v>0.94</v>
      </c>
      <c r="AI72">
        <f t="shared" si="24"/>
        <v>0</v>
      </c>
    </row>
    <row r="73" spans="1:35">
      <c r="A73">
        <v>6.8070000000000006E-2</v>
      </c>
      <c r="B73" s="8">
        <v>0</v>
      </c>
      <c r="C73" s="9">
        <v>1</v>
      </c>
      <c r="D73" s="10">
        <f t="shared" si="14"/>
        <v>1</v>
      </c>
      <c r="E73">
        <f t="shared" si="15"/>
        <v>0</v>
      </c>
      <c r="F73">
        <f t="shared" si="16"/>
        <v>0.20792618113564074</v>
      </c>
      <c r="G73" s="8">
        <f t="shared" si="17"/>
        <v>0.20792618113564074</v>
      </c>
      <c r="H73" s="10">
        <f t="shared" si="18"/>
        <v>0.79207381886435924</v>
      </c>
      <c r="I73" s="8">
        <f t="shared" si="19"/>
        <v>-0.23310068587426946</v>
      </c>
      <c r="J73" s="10">
        <f t="shared" si="20"/>
        <v>100</v>
      </c>
      <c r="K73">
        <f t="shared" si="21"/>
        <v>0.26250858970917157</v>
      </c>
      <c r="AB73">
        <v>0.2030156736024995</v>
      </c>
      <c r="AC73">
        <v>0</v>
      </c>
      <c r="AD73">
        <v>1</v>
      </c>
      <c r="AE73">
        <f t="shared" si="25"/>
        <v>59</v>
      </c>
      <c r="AF73">
        <f t="shared" si="26"/>
        <v>10</v>
      </c>
      <c r="AG73">
        <f t="shared" si="22"/>
        <v>0.60666666666666669</v>
      </c>
      <c r="AH73">
        <f t="shared" si="23"/>
        <v>0.93333333333333335</v>
      </c>
      <c r="AI73">
        <f t="shared" si="24"/>
        <v>6.2222222222222626E-3</v>
      </c>
    </row>
    <row r="74" spans="1:35">
      <c r="A74">
        <v>6.8150000000000002E-2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0.20839282738974119</v>
      </c>
      <c r="G74" s="8">
        <f t="shared" si="17"/>
        <v>0.20839282738974119</v>
      </c>
      <c r="H74" s="10">
        <f t="shared" si="18"/>
        <v>0.79160717261025881</v>
      </c>
      <c r="I74" s="8">
        <f t="shared" si="19"/>
        <v>-0.23369000439247847</v>
      </c>
      <c r="J74" s="10">
        <f t="shared" si="20"/>
        <v>100</v>
      </c>
      <c r="K74">
        <f t="shared" si="21"/>
        <v>0.26325282867584837</v>
      </c>
      <c r="AB74">
        <v>0.20792618113564074</v>
      </c>
      <c r="AC74">
        <v>1</v>
      </c>
      <c r="AD74">
        <v>0</v>
      </c>
      <c r="AE74">
        <f t="shared" si="25"/>
        <v>60</v>
      </c>
      <c r="AF74">
        <f t="shared" si="26"/>
        <v>10</v>
      </c>
      <c r="AG74">
        <f t="shared" si="22"/>
        <v>0.6</v>
      </c>
      <c r="AH74">
        <f t="shared" si="23"/>
        <v>0.93333333333333335</v>
      </c>
      <c r="AI74">
        <f t="shared" si="24"/>
        <v>6.2222222222222626E-3</v>
      </c>
    </row>
    <row r="75" spans="1:35">
      <c r="A75">
        <v>6.8290000000000003E-2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0.20921131389060382</v>
      </c>
      <c r="G75" s="8">
        <f t="shared" si="17"/>
        <v>0.20921131389060382</v>
      </c>
      <c r="H75" s="10">
        <f t="shared" si="18"/>
        <v>0.79078868610939623</v>
      </c>
      <c r="I75" s="8">
        <f t="shared" si="19"/>
        <v>-0.23472449468053844</v>
      </c>
      <c r="J75" s="10">
        <f t="shared" si="20"/>
        <v>100</v>
      </c>
      <c r="K75">
        <f t="shared" si="21"/>
        <v>0.26456032763936371</v>
      </c>
      <c r="AB75">
        <v>0.20839282738974119</v>
      </c>
      <c r="AC75">
        <v>1</v>
      </c>
      <c r="AD75">
        <v>0</v>
      </c>
      <c r="AE75">
        <f t="shared" si="25"/>
        <v>61</v>
      </c>
      <c r="AF75">
        <f t="shared" si="26"/>
        <v>10</v>
      </c>
      <c r="AG75">
        <f t="shared" si="22"/>
        <v>0.59333333333333327</v>
      </c>
      <c r="AH75">
        <f t="shared" si="23"/>
        <v>0.93333333333333335</v>
      </c>
      <c r="AI75">
        <f t="shared" si="24"/>
        <v>6.2222222222221586E-3</v>
      </c>
    </row>
    <row r="76" spans="1:35">
      <c r="A76">
        <v>6.8890000000000007E-2</v>
      </c>
      <c r="B76" s="8">
        <v>0</v>
      </c>
      <c r="C76" s="9">
        <v>1</v>
      </c>
      <c r="D76" s="10">
        <f t="shared" si="14"/>
        <v>1</v>
      </c>
      <c r="E76">
        <f t="shared" si="15"/>
        <v>0</v>
      </c>
      <c r="F76">
        <f t="shared" si="16"/>
        <v>0.21274586483037936</v>
      </c>
      <c r="G76" s="8">
        <f t="shared" si="17"/>
        <v>0.21274586483037936</v>
      </c>
      <c r="H76" s="10">
        <f t="shared" si="18"/>
        <v>0.78725413516962062</v>
      </c>
      <c r="I76" s="8">
        <f t="shared" si="19"/>
        <v>-0.23920416633823985</v>
      </c>
      <c r="J76" s="10">
        <f t="shared" si="20"/>
        <v>100</v>
      </c>
      <c r="K76">
        <f t="shared" si="21"/>
        <v>0.27023784992192063</v>
      </c>
      <c r="AB76">
        <v>0.20921131389060382</v>
      </c>
      <c r="AC76">
        <v>1</v>
      </c>
      <c r="AD76">
        <v>0</v>
      </c>
      <c r="AE76">
        <f t="shared" si="25"/>
        <v>62</v>
      </c>
      <c r="AF76">
        <f t="shared" si="26"/>
        <v>10</v>
      </c>
      <c r="AG76">
        <f t="shared" si="22"/>
        <v>0.58666666666666667</v>
      </c>
      <c r="AH76">
        <f t="shared" si="23"/>
        <v>0.93333333333333335</v>
      </c>
      <c r="AI76">
        <f t="shared" si="24"/>
        <v>6.2222222222221586E-3</v>
      </c>
    </row>
    <row r="77" spans="1:35">
      <c r="A77">
        <v>6.9000000000000006E-2</v>
      </c>
      <c r="B77" s="8">
        <v>0</v>
      </c>
      <c r="C77" s="9">
        <v>1</v>
      </c>
      <c r="D77" s="10">
        <f t="shared" si="14"/>
        <v>1</v>
      </c>
      <c r="E77">
        <f t="shared" si="15"/>
        <v>0</v>
      </c>
      <c r="F77">
        <f t="shared" si="16"/>
        <v>0.21339857158647746</v>
      </c>
      <c r="G77" s="8">
        <f t="shared" si="17"/>
        <v>0.21339857158647746</v>
      </c>
      <c r="H77" s="10">
        <f t="shared" si="18"/>
        <v>0.78660142841352254</v>
      </c>
      <c r="I77" s="8">
        <f t="shared" si="19"/>
        <v>-0.24003360305228247</v>
      </c>
      <c r="J77" s="10">
        <f t="shared" si="20"/>
        <v>100</v>
      </c>
      <c r="K77">
        <f t="shared" si="21"/>
        <v>0.27129186889080015</v>
      </c>
      <c r="AB77">
        <v>0.21274586483037936</v>
      </c>
      <c r="AC77">
        <v>1</v>
      </c>
      <c r="AD77">
        <v>0</v>
      </c>
      <c r="AE77">
        <f t="shared" si="25"/>
        <v>63</v>
      </c>
      <c r="AF77">
        <f t="shared" si="26"/>
        <v>10</v>
      </c>
      <c r="AG77">
        <f t="shared" si="22"/>
        <v>0.58000000000000007</v>
      </c>
      <c r="AH77">
        <f t="shared" si="23"/>
        <v>0.93333333333333335</v>
      </c>
      <c r="AI77">
        <f t="shared" si="24"/>
        <v>6.2222222222223659E-3</v>
      </c>
    </row>
    <row r="78" spans="1:35">
      <c r="A78">
        <v>6.9449999999999998E-2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0.2160839174053521</v>
      </c>
      <c r="G78" s="8">
        <f t="shared" si="17"/>
        <v>0.2160839174053521</v>
      </c>
      <c r="H78" s="10">
        <f t="shared" si="18"/>
        <v>0.78391608259464785</v>
      </c>
      <c r="I78" s="8">
        <f t="shared" si="19"/>
        <v>-0.24345330186747868</v>
      </c>
      <c r="J78" s="10">
        <f t="shared" si="20"/>
        <v>100</v>
      </c>
      <c r="K78">
        <f t="shared" si="21"/>
        <v>0.27564674612892986</v>
      </c>
      <c r="AB78">
        <v>0.21339857158647746</v>
      </c>
      <c r="AC78">
        <v>1</v>
      </c>
      <c r="AD78">
        <v>0</v>
      </c>
      <c r="AE78">
        <f t="shared" si="25"/>
        <v>64</v>
      </c>
      <c r="AF78">
        <f t="shared" si="26"/>
        <v>10</v>
      </c>
      <c r="AG78">
        <f t="shared" si="22"/>
        <v>0.57333333333333325</v>
      </c>
      <c r="AH78">
        <f t="shared" si="23"/>
        <v>0.93333333333333335</v>
      </c>
      <c r="AI78">
        <f t="shared" si="24"/>
        <v>6.2222222222221586E-3</v>
      </c>
    </row>
    <row r="79" spans="1:35">
      <c r="A79">
        <v>6.9809999999999997E-2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0.21824975722775738</v>
      </c>
      <c r="G79" s="8">
        <f t="shared" si="17"/>
        <v>0.21824975722775738</v>
      </c>
      <c r="H79" s="10">
        <f t="shared" si="18"/>
        <v>0.78175024277224259</v>
      </c>
      <c r="I79" s="8">
        <f t="shared" si="19"/>
        <v>-0.2462199720945159</v>
      </c>
      <c r="J79" s="10">
        <f t="shared" si="20"/>
        <v>100</v>
      </c>
      <c r="K79">
        <f t="shared" si="21"/>
        <v>0.27918092670339334</v>
      </c>
      <c r="AB79">
        <v>0.2160839174053521</v>
      </c>
      <c r="AC79">
        <v>1</v>
      </c>
      <c r="AD79">
        <v>0</v>
      </c>
      <c r="AE79">
        <f t="shared" si="25"/>
        <v>65</v>
      </c>
      <c r="AF79">
        <f t="shared" si="26"/>
        <v>10</v>
      </c>
      <c r="AG79">
        <f t="shared" si="22"/>
        <v>0.56666666666666665</v>
      </c>
      <c r="AH79">
        <f t="shared" si="23"/>
        <v>0.93333333333333335</v>
      </c>
      <c r="AI79">
        <f t="shared" si="24"/>
        <v>6.2222222222221586E-3</v>
      </c>
    </row>
    <row r="80" spans="1:35">
      <c r="A80">
        <v>7.0269999999999999E-2</v>
      </c>
      <c r="B80" s="8">
        <v>1</v>
      </c>
      <c r="C80" s="9">
        <v>0</v>
      </c>
      <c r="D80" s="10">
        <f t="shared" si="14"/>
        <v>1</v>
      </c>
      <c r="E80">
        <f t="shared" si="15"/>
        <v>1</v>
      </c>
      <c r="F80">
        <f t="shared" si="16"/>
        <v>0.22103992601919575</v>
      </c>
      <c r="G80" s="8">
        <f t="shared" si="17"/>
        <v>0.22103992601919575</v>
      </c>
      <c r="H80" s="10">
        <f t="shared" si="18"/>
        <v>0.77896007398080425</v>
      </c>
      <c r="I80" s="8">
        <f t="shared" si="19"/>
        <v>-1.5094119330612241</v>
      </c>
      <c r="J80" s="10">
        <f t="shared" si="20"/>
        <v>0</v>
      </c>
      <c r="K80">
        <f t="shared" si="21"/>
        <v>3.5240695561631568</v>
      </c>
      <c r="AB80">
        <v>0.21824975722775738</v>
      </c>
      <c r="AC80">
        <v>1</v>
      </c>
      <c r="AD80">
        <v>0</v>
      </c>
      <c r="AE80">
        <f t="shared" si="25"/>
        <v>66</v>
      </c>
      <c r="AF80">
        <f t="shared" si="26"/>
        <v>10</v>
      </c>
      <c r="AG80">
        <f t="shared" si="22"/>
        <v>0.56000000000000005</v>
      </c>
      <c r="AH80">
        <f t="shared" si="23"/>
        <v>0.93333333333333335</v>
      </c>
      <c r="AI80">
        <f t="shared" si="24"/>
        <v>0</v>
      </c>
    </row>
    <row r="81" spans="1:35">
      <c r="A81">
        <v>7.0569999999999994E-2</v>
      </c>
      <c r="B81" s="8">
        <v>0</v>
      </c>
      <c r="C81" s="9">
        <v>1</v>
      </c>
      <c r="D81" s="10">
        <f t="shared" si="14"/>
        <v>1</v>
      </c>
      <c r="E81">
        <f t="shared" si="15"/>
        <v>0</v>
      </c>
      <c r="F81">
        <f t="shared" si="16"/>
        <v>0.22287331744576006</v>
      </c>
      <c r="G81" s="8">
        <f t="shared" si="17"/>
        <v>0.22287331744576006</v>
      </c>
      <c r="H81" s="10">
        <f t="shared" si="18"/>
        <v>0.77712668255424</v>
      </c>
      <c r="I81" s="8">
        <f t="shared" si="19"/>
        <v>-0.25215190129381793</v>
      </c>
      <c r="J81" s="10">
        <f t="shared" si="20"/>
        <v>100</v>
      </c>
      <c r="K81">
        <f t="shared" si="21"/>
        <v>0.28679148773173735</v>
      </c>
      <c r="AB81">
        <v>0.22103992601919575</v>
      </c>
      <c r="AC81">
        <v>0</v>
      </c>
      <c r="AD81">
        <v>1</v>
      </c>
      <c r="AE81">
        <f t="shared" si="25"/>
        <v>66</v>
      </c>
      <c r="AF81">
        <f t="shared" si="26"/>
        <v>11</v>
      </c>
      <c r="AG81">
        <f t="shared" si="22"/>
        <v>0.56000000000000005</v>
      </c>
      <c r="AH81">
        <f t="shared" si="23"/>
        <v>0.92666666666666664</v>
      </c>
      <c r="AI81">
        <f t="shared" si="24"/>
        <v>6.1777777777778176E-3</v>
      </c>
    </row>
    <row r="82" spans="1:35">
      <c r="A82">
        <v>7.0809999999999998E-2</v>
      </c>
      <c r="B82" s="8">
        <v>1</v>
      </c>
      <c r="C82" s="9">
        <v>0</v>
      </c>
      <c r="D82" s="10">
        <f t="shared" si="14"/>
        <v>1</v>
      </c>
      <c r="E82">
        <f t="shared" si="15"/>
        <v>1</v>
      </c>
      <c r="F82">
        <f t="shared" si="16"/>
        <v>0.22434782133710052</v>
      </c>
      <c r="G82" s="8">
        <f t="shared" si="17"/>
        <v>0.22434782133710052</v>
      </c>
      <c r="H82" s="10">
        <f t="shared" si="18"/>
        <v>0.77565217866289948</v>
      </c>
      <c r="I82" s="8">
        <f t="shared" si="19"/>
        <v>-1.4945576576075172</v>
      </c>
      <c r="J82" s="10">
        <f t="shared" si="20"/>
        <v>0</v>
      </c>
      <c r="K82">
        <f t="shared" si="21"/>
        <v>3.4573644354558724</v>
      </c>
      <c r="AB82">
        <v>0.22287331744576006</v>
      </c>
      <c r="AC82">
        <v>1</v>
      </c>
      <c r="AD82">
        <v>0</v>
      </c>
      <c r="AE82">
        <f t="shared" si="25"/>
        <v>67</v>
      </c>
      <c r="AF82">
        <f t="shared" si="26"/>
        <v>11</v>
      </c>
      <c r="AG82">
        <f t="shared" si="22"/>
        <v>0.55333333333333334</v>
      </c>
      <c r="AH82">
        <f t="shared" si="23"/>
        <v>0.92666666666666664</v>
      </c>
      <c r="AI82">
        <f t="shared" si="24"/>
        <v>0</v>
      </c>
    </row>
    <row r="83" spans="1:35">
      <c r="A83">
        <v>7.1650000000000005E-2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0.22956304870538424</v>
      </c>
      <c r="G83" s="8">
        <f t="shared" si="17"/>
        <v>0.22956304870538424</v>
      </c>
      <c r="H83" s="10">
        <f t="shared" si="18"/>
        <v>0.77043695129461576</v>
      </c>
      <c r="I83" s="8">
        <f t="shared" si="19"/>
        <v>-0.26079745587038866</v>
      </c>
      <c r="J83" s="10">
        <f t="shared" si="20"/>
        <v>100</v>
      </c>
      <c r="K83">
        <f t="shared" si="21"/>
        <v>0.29796474366868619</v>
      </c>
      <c r="AB83">
        <v>0.22434782133710052</v>
      </c>
      <c r="AC83">
        <v>0</v>
      </c>
      <c r="AD83">
        <v>1</v>
      </c>
      <c r="AE83">
        <f t="shared" si="25"/>
        <v>67</v>
      </c>
      <c r="AF83">
        <f t="shared" si="26"/>
        <v>12</v>
      </c>
      <c r="AG83">
        <f t="shared" si="22"/>
        <v>0.55333333333333334</v>
      </c>
      <c r="AH83">
        <f t="shared" si="23"/>
        <v>0.92</v>
      </c>
      <c r="AI83">
        <f t="shared" si="24"/>
        <v>6.1333333333333734E-3</v>
      </c>
    </row>
    <row r="84" spans="1:35">
      <c r="A84">
        <v>7.1999999999999995E-2</v>
      </c>
      <c r="B84" s="8">
        <v>1</v>
      </c>
      <c r="C84" s="9">
        <v>0</v>
      </c>
      <c r="D84" s="10">
        <f t="shared" si="14"/>
        <v>1</v>
      </c>
      <c r="E84">
        <f t="shared" si="15"/>
        <v>1</v>
      </c>
      <c r="F84">
        <f t="shared" si="16"/>
        <v>0.23176102357890663</v>
      </c>
      <c r="G84" s="8">
        <f t="shared" si="17"/>
        <v>0.23176102357890663</v>
      </c>
      <c r="H84" s="10">
        <f t="shared" si="18"/>
        <v>0.7682389764210934</v>
      </c>
      <c r="I84" s="8">
        <f t="shared" si="19"/>
        <v>-1.4620485089839077</v>
      </c>
      <c r="J84" s="10">
        <f t="shared" si="20"/>
        <v>0</v>
      </c>
      <c r="K84">
        <f t="shared" si="21"/>
        <v>3.3147893660364969</v>
      </c>
      <c r="AB84">
        <v>0.22956304870538424</v>
      </c>
      <c r="AC84">
        <v>1</v>
      </c>
      <c r="AD84">
        <v>0</v>
      </c>
      <c r="AE84">
        <f t="shared" si="25"/>
        <v>68</v>
      </c>
      <c r="AF84">
        <f t="shared" si="26"/>
        <v>12</v>
      </c>
      <c r="AG84">
        <f t="shared" si="22"/>
        <v>0.54666666666666663</v>
      </c>
      <c r="AH84">
        <f t="shared" si="23"/>
        <v>0.92</v>
      </c>
      <c r="AI84">
        <f t="shared" si="24"/>
        <v>0</v>
      </c>
    </row>
    <row r="85" spans="1:35">
      <c r="A85">
        <v>7.2099999999999997E-2</v>
      </c>
      <c r="B85" s="8">
        <v>0</v>
      </c>
      <c r="C85" s="9">
        <v>1</v>
      </c>
      <c r="D85" s="10">
        <f t="shared" si="14"/>
        <v>1</v>
      </c>
      <c r="E85">
        <f t="shared" si="15"/>
        <v>0</v>
      </c>
      <c r="F85">
        <f t="shared" si="16"/>
        <v>0.23239170890851393</v>
      </c>
      <c r="G85" s="8">
        <f t="shared" si="17"/>
        <v>0.23239170890851393</v>
      </c>
      <c r="H85" s="10">
        <f t="shared" si="18"/>
        <v>0.76760829109148609</v>
      </c>
      <c r="I85" s="8">
        <f t="shared" si="19"/>
        <v>-0.26447571358920052</v>
      </c>
      <c r="J85" s="10">
        <f t="shared" si="20"/>
        <v>100</v>
      </c>
      <c r="K85">
        <f t="shared" si="21"/>
        <v>0.30274778374015338</v>
      </c>
      <c r="AB85">
        <v>0.23176102357890663</v>
      </c>
      <c r="AC85">
        <v>0</v>
      </c>
      <c r="AD85">
        <v>1</v>
      </c>
      <c r="AE85">
        <f t="shared" si="25"/>
        <v>68</v>
      </c>
      <c r="AF85">
        <f t="shared" si="26"/>
        <v>13</v>
      </c>
      <c r="AG85">
        <f t="shared" si="22"/>
        <v>0.54666666666666663</v>
      </c>
      <c r="AH85">
        <f t="shared" si="23"/>
        <v>0.91333333333333333</v>
      </c>
      <c r="AI85">
        <f t="shared" si="24"/>
        <v>6.0888888888888269E-3</v>
      </c>
    </row>
    <row r="86" spans="1:35">
      <c r="A86">
        <v>7.2230000000000003E-2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0.23321338730431976</v>
      </c>
      <c r="G86" s="8">
        <f t="shared" si="17"/>
        <v>0.23321338730431976</v>
      </c>
      <c r="H86" s="10">
        <f t="shared" si="18"/>
        <v>0.76678661269568027</v>
      </c>
      <c r="I86" s="8">
        <f t="shared" si="19"/>
        <v>-0.2655467266280489</v>
      </c>
      <c r="J86" s="10">
        <f t="shared" si="20"/>
        <v>100</v>
      </c>
      <c r="K86">
        <f t="shared" si="21"/>
        <v>0.30414379104043737</v>
      </c>
      <c r="AB86">
        <v>0.23239170890851393</v>
      </c>
      <c r="AC86">
        <v>1</v>
      </c>
      <c r="AD86">
        <v>0</v>
      </c>
      <c r="AE86">
        <f t="shared" si="25"/>
        <v>69</v>
      </c>
      <c r="AF86">
        <f t="shared" si="26"/>
        <v>13</v>
      </c>
      <c r="AG86">
        <f t="shared" si="22"/>
        <v>0.54</v>
      </c>
      <c r="AH86">
        <f t="shared" si="23"/>
        <v>0.91333333333333333</v>
      </c>
      <c r="AI86">
        <f t="shared" si="24"/>
        <v>6.0888888888889284E-3</v>
      </c>
    </row>
    <row r="87" spans="1:35">
      <c r="A87">
        <v>7.2319999999999995E-2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0.23378342465402224</v>
      </c>
      <c r="G87" s="8">
        <f t="shared" si="17"/>
        <v>0.23378342465402224</v>
      </c>
      <c r="H87" s="10">
        <f t="shared" si="18"/>
        <v>0.76621657534597776</v>
      </c>
      <c r="I87" s="8">
        <f t="shared" si="19"/>
        <v>-0.26629041376506429</v>
      </c>
      <c r="J87" s="10">
        <f t="shared" si="20"/>
        <v>100</v>
      </c>
      <c r="K87">
        <f t="shared" si="21"/>
        <v>0.3051140267338377</v>
      </c>
      <c r="AB87">
        <v>0.23321338730431976</v>
      </c>
      <c r="AC87">
        <v>1</v>
      </c>
      <c r="AD87">
        <v>0</v>
      </c>
      <c r="AE87">
        <f t="shared" si="25"/>
        <v>70</v>
      </c>
      <c r="AF87">
        <f t="shared" si="26"/>
        <v>13</v>
      </c>
      <c r="AG87">
        <f t="shared" si="22"/>
        <v>0.53333333333333333</v>
      </c>
      <c r="AH87">
        <f t="shared" si="23"/>
        <v>0.91333333333333333</v>
      </c>
      <c r="AI87">
        <f t="shared" si="24"/>
        <v>6.0888888888889284E-3</v>
      </c>
    </row>
    <row r="88" spans="1:35">
      <c r="A88">
        <v>7.2340000000000002E-2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0.23391023102233469</v>
      </c>
      <c r="G88" s="8">
        <f t="shared" si="17"/>
        <v>0.23391023102233469</v>
      </c>
      <c r="H88" s="10">
        <f t="shared" si="18"/>
        <v>0.76608976897766534</v>
      </c>
      <c r="I88" s="8">
        <f t="shared" si="19"/>
        <v>-0.26645592423112957</v>
      </c>
      <c r="J88" s="10">
        <f t="shared" si="20"/>
        <v>100</v>
      </c>
      <c r="K88">
        <f t="shared" si="21"/>
        <v>0.3053300546416175</v>
      </c>
      <c r="AB88">
        <v>0.23378342465402224</v>
      </c>
      <c r="AC88">
        <v>1</v>
      </c>
      <c r="AD88">
        <v>0</v>
      </c>
      <c r="AE88">
        <f t="shared" si="25"/>
        <v>71</v>
      </c>
      <c r="AF88">
        <f t="shared" si="26"/>
        <v>13</v>
      </c>
      <c r="AG88">
        <f t="shared" si="22"/>
        <v>0.52666666666666662</v>
      </c>
      <c r="AH88">
        <f t="shared" si="23"/>
        <v>0.91333333333333333</v>
      </c>
      <c r="AI88">
        <f t="shared" si="24"/>
        <v>6.0888888888888269E-3</v>
      </c>
    </row>
    <row r="89" spans="1:35">
      <c r="A89">
        <v>7.2529999999999997E-2</v>
      </c>
      <c r="B89" s="8">
        <v>0</v>
      </c>
      <c r="C89" s="9">
        <v>1</v>
      </c>
      <c r="D89" s="10">
        <f t="shared" si="14"/>
        <v>1</v>
      </c>
      <c r="E89">
        <f t="shared" si="15"/>
        <v>0</v>
      </c>
      <c r="F89">
        <f t="shared" si="16"/>
        <v>0.23511727347425834</v>
      </c>
      <c r="G89" s="8">
        <f t="shared" si="17"/>
        <v>0.23511727347425834</v>
      </c>
      <c r="H89" s="10">
        <f t="shared" si="18"/>
        <v>0.76488272652574163</v>
      </c>
      <c r="I89" s="8">
        <f t="shared" si="19"/>
        <v>-0.26803275556620293</v>
      </c>
      <c r="J89" s="10">
        <f t="shared" si="20"/>
        <v>100</v>
      </c>
      <c r="K89">
        <f t="shared" si="21"/>
        <v>0.30738996361208271</v>
      </c>
      <c r="AB89">
        <v>0.23391023102233469</v>
      </c>
      <c r="AC89">
        <v>1</v>
      </c>
      <c r="AD89">
        <v>0</v>
      </c>
      <c r="AE89">
        <f t="shared" si="25"/>
        <v>72</v>
      </c>
      <c r="AF89">
        <f t="shared" si="26"/>
        <v>13</v>
      </c>
      <c r="AG89">
        <f t="shared" si="22"/>
        <v>0.52</v>
      </c>
      <c r="AH89">
        <f t="shared" si="23"/>
        <v>0.91333333333333333</v>
      </c>
      <c r="AI89">
        <f t="shared" si="24"/>
        <v>6.0888888888889284E-3</v>
      </c>
    </row>
    <row r="90" spans="1:35">
      <c r="A90">
        <v>7.3039999999999994E-2</v>
      </c>
      <c r="B90" s="8">
        <v>1</v>
      </c>
      <c r="C90" s="9">
        <v>0</v>
      </c>
      <c r="D90" s="10">
        <f t="shared" si="14"/>
        <v>1</v>
      </c>
      <c r="E90">
        <f t="shared" si="15"/>
        <v>1</v>
      </c>
      <c r="F90">
        <f t="shared" si="16"/>
        <v>0.23837851455233938</v>
      </c>
      <c r="G90" s="8">
        <f t="shared" si="17"/>
        <v>0.23837851455233938</v>
      </c>
      <c r="H90" s="10">
        <f t="shared" si="18"/>
        <v>0.76162148544766062</v>
      </c>
      <c r="I90" s="8">
        <f t="shared" si="19"/>
        <v>-1.4338954713743775</v>
      </c>
      <c r="J90" s="10">
        <f t="shared" si="20"/>
        <v>0</v>
      </c>
      <c r="K90">
        <f t="shared" si="21"/>
        <v>3.1950089414641263</v>
      </c>
      <c r="AB90">
        <v>0.23511727347425834</v>
      </c>
      <c r="AC90">
        <v>1</v>
      </c>
      <c r="AD90">
        <v>0</v>
      </c>
      <c r="AE90">
        <f t="shared" si="25"/>
        <v>73</v>
      </c>
      <c r="AF90">
        <f t="shared" si="26"/>
        <v>13</v>
      </c>
      <c r="AG90">
        <f t="shared" si="22"/>
        <v>0.51333333333333331</v>
      </c>
      <c r="AH90">
        <f t="shared" si="23"/>
        <v>0.91333333333333333</v>
      </c>
      <c r="AI90">
        <f t="shared" si="24"/>
        <v>0</v>
      </c>
    </row>
    <row r="91" spans="1:35">
      <c r="A91">
        <v>7.3249999999999996E-2</v>
      </c>
      <c r="B91" s="8">
        <v>0</v>
      </c>
      <c r="C91" s="9">
        <v>1</v>
      </c>
      <c r="D91" s="10">
        <f t="shared" si="14"/>
        <v>1</v>
      </c>
      <c r="E91">
        <f t="shared" si="15"/>
        <v>0</v>
      </c>
      <c r="F91">
        <f t="shared" si="16"/>
        <v>0.23973037787837584</v>
      </c>
      <c r="G91" s="8">
        <f t="shared" si="17"/>
        <v>0.23973037787837584</v>
      </c>
      <c r="H91" s="10">
        <f t="shared" si="18"/>
        <v>0.76026962212162419</v>
      </c>
      <c r="I91" s="8">
        <f t="shared" si="19"/>
        <v>-0.27408214266681474</v>
      </c>
      <c r="J91" s="10">
        <f t="shared" si="20"/>
        <v>100</v>
      </c>
      <c r="K91">
        <f t="shared" si="21"/>
        <v>0.31532284192728793</v>
      </c>
      <c r="AB91">
        <v>0.23837851455233938</v>
      </c>
      <c r="AC91">
        <v>0</v>
      </c>
      <c r="AD91">
        <v>1</v>
      </c>
      <c r="AE91">
        <f t="shared" si="25"/>
        <v>73</v>
      </c>
      <c r="AF91">
        <f t="shared" si="26"/>
        <v>14</v>
      </c>
      <c r="AG91">
        <f t="shared" si="22"/>
        <v>0.51333333333333331</v>
      </c>
      <c r="AH91">
        <f t="shared" si="23"/>
        <v>0.90666666666666662</v>
      </c>
      <c r="AI91">
        <f t="shared" si="24"/>
        <v>6.0444444444444833E-3</v>
      </c>
    </row>
    <row r="92" spans="1:35">
      <c r="A92">
        <v>7.5249999999999997E-2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0.25286673269860477</v>
      </c>
      <c r="G92" s="8">
        <f t="shared" si="17"/>
        <v>0.25286673269860477</v>
      </c>
      <c r="H92" s="10">
        <f t="shared" si="18"/>
        <v>0.74713326730139529</v>
      </c>
      <c r="I92" s="8">
        <f t="shared" si="19"/>
        <v>-0.29151170641271662</v>
      </c>
      <c r="J92" s="10">
        <f t="shared" si="20"/>
        <v>100</v>
      </c>
      <c r="K92">
        <f t="shared" si="21"/>
        <v>0.33844930183867417</v>
      </c>
      <c r="AB92">
        <v>0.23973037787837584</v>
      </c>
      <c r="AC92">
        <v>1</v>
      </c>
      <c r="AD92">
        <v>0</v>
      </c>
      <c r="AE92">
        <f t="shared" si="25"/>
        <v>74</v>
      </c>
      <c r="AF92">
        <f t="shared" si="26"/>
        <v>14</v>
      </c>
      <c r="AG92">
        <f t="shared" si="22"/>
        <v>0.5066666666666666</v>
      </c>
      <c r="AH92">
        <f t="shared" si="23"/>
        <v>0.90666666666666662</v>
      </c>
      <c r="AI92">
        <f t="shared" si="24"/>
        <v>6.0444444444443827E-3</v>
      </c>
    </row>
    <row r="93" spans="1:35">
      <c r="A93">
        <v>7.5289999999999996E-2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0.25313425847667353</v>
      </c>
      <c r="G93" s="8">
        <f t="shared" si="17"/>
        <v>0.25313425847667353</v>
      </c>
      <c r="H93" s="10">
        <f t="shared" si="18"/>
        <v>0.74686574152332641</v>
      </c>
      <c r="I93" s="8">
        <f t="shared" si="19"/>
        <v>-0.29186984022585577</v>
      </c>
      <c r="J93" s="10">
        <f t="shared" si="20"/>
        <v>100</v>
      </c>
      <c r="K93">
        <f t="shared" si="21"/>
        <v>0.33892873163572135</v>
      </c>
      <c r="AB93">
        <v>0.25286673269860477</v>
      </c>
      <c r="AC93">
        <v>1</v>
      </c>
      <c r="AD93">
        <v>0</v>
      </c>
      <c r="AE93">
        <f t="shared" si="25"/>
        <v>75</v>
      </c>
      <c r="AF93">
        <f t="shared" si="26"/>
        <v>14</v>
      </c>
      <c r="AG93">
        <f t="shared" si="22"/>
        <v>0.5</v>
      </c>
      <c r="AH93">
        <f t="shared" si="23"/>
        <v>0.90666666666666662</v>
      </c>
      <c r="AI93">
        <f t="shared" si="24"/>
        <v>6.0444444444444833E-3</v>
      </c>
    </row>
    <row r="94" spans="1:35">
      <c r="A94">
        <v>7.5679999999999997E-2</v>
      </c>
      <c r="B94" s="8">
        <v>0</v>
      </c>
      <c r="C94" s="9">
        <v>1</v>
      </c>
      <c r="D94" s="10">
        <f t="shared" si="14"/>
        <v>1</v>
      </c>
      <c r="E94">
        <f t="shared" si="15"/>
        <v>0</v>
      </c>
      <c r="F94">
        <f t="shared" si="16"/>
        <v>0.25575242563597705</v>
      </c>
      <c r="G94" s="8">
        <f t="shared" si="17"/>
        <v>0.25575242563597705</v>
      </c>
      <c r="H94" s="10">
        <f t="shared" si="18"/>
        <v>0.74424757436402289</v>
      </c>
      <c r="I94" s="8">
        <f t="shared" si="19"/>
        <v>-0.29538153825982183</v>
      </c>
      <c r="J94" s="10">
        <f t="shared" si="20"/>
        <v>100</v>
      </c>
      <c r="K94">
        <f t="shared" si="21"/>
        <v>0.34363891055274659</v>
      </c>
      <c r="AB94">
        <v>0.25313425847667353</v>
      </c>
      <c r="AC94">
        <v>1</v>
      </c>
      <c r="AD94">
        <v>0</v>
      </c>
      <c r="AE94">
        <f t="shared" si="25"/>
        <v>76</v>
      </c>
      <c r="AF94">
        <f t="shared" si="26"/>
        <v>14</v>
      </c>
      <c r="AG94">
        <f t="shared" si="22"/>
        <v>0.49333333333333329</v>
      </c>
      <c r="AH94">
        <f t="shared" si="23"/>
        <v>0.90666666666666662</v>
      </c>
      <c r="AI94">
        <f t="shared" si="24"/>
        <v>6.0444444444443827E-3</v>
      </c>
    </row>
    <row r="95" spans="1:35">
      <c r="A95">
        <v>7.5889999999999999E-2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0.25716954848255924</v>
      </c>
      <c r="G95" s="8">
        <f t="shared" si="17"/>
        <v>0.25716954848255924</v>
      </c>
      <c r="H95" s="10">
        <f t="shared" si="18"/>
        <v>0.74283045151744076</v>
      </c>
      <c r="I95" s="8">
        <f t="shared" si="19"/>
        <v>-0.29728745476305185</v>
      </c>
      <c r="J95" s="10">
        <f t="shared" si="20"/>
        <v>100</v>
      </c>
      <c r="K95">
        <f t="shared" si="21"/>
        <v>0.34620221607396129</v>
      </c>
      <c r="AB95">
        <v>0.25575242563597705</v>
      </c>
      <c r="AC95">
        <v>1</v>
      </c>
      <c r="AD95">
        <v>0</v>
      </c>
      <c r="AE95">
        <f t="shared" si="25"/>
        <v>77</v>
      </c>
      <c r="AF95">
        <f t="shared" si="26"/>
        <v>14</v>
      </c>
      <c r="AG95">
        <f t="shared" si="22"/>
        <v>0.48666666666666669</v>
      </c>
      <c r="AH95">
        <f t="shared" si="23"/>
        <v>0.90666666666666662</v>
      </c>
      <c r="AI95">
        <f t="shared" si="24"/>
        <v>6.0444444444444833E-3</v>
      </c>
    </row>
    <row r="96" spans="1:35">
      <c r="A96">
        <v>7.6079999999999995E-2</v>
      </c>
      <c r="B96" s="8">
        <v>0</v>
      </c>
      <c r="C96" s="9">
        <v>1</v>
      </c>
      <c r="D96" s="10">
        <f t="shared" si="14"/>
        <v>1</v>
      </c>
      <c r="E96">
        <f t="shared" si="15"/>
        <v>0</v>
      </c>
      <c r="F96">
        <f t="shared" si="16"/>
        <v>0.25845612277449459</v>
      </c>
      <c r="G96" s="8">
        <f t="shared" si="17"/>
        <v>0.25845612277449459</v>
      </c>
      <c r="H96" s="10">
        <f t="shared" si="18"/>
        <v>0.74154387722550541</v>
      </c>
      <c r="I96" s="8">
        <f t="shared" si="19"/>
        <v>-0.29902094555334796</v>
      </c>
      <c r="J96" s="10">
        <f t="shared" si="20"/>
        <v>100</v>
      </c>
      <c r="K96">
        <f t="shared" si="21"/>
        <v>0.34853786904897793</v>
      </c>
      <c r="AB96">
        <v>0.25716954848255924</v>
      </c>
      <c r="AC96">
        <v>1</v>
      </c>
      <c r="AD96">
        <v>0</v>
      </c>
      <c r="AE96">
        <f t="shared" si="25"/>
        <v>78</v>
      </c>
      <c r="AF96">
        <f t="shared" si="26"/>
        <v>14</v>
      </c>
      <c r="AG96">
        <f t="shared" si="22"/>
        <v>0.48</v>
      </c>
      <c r="AH96">
        <f t="shared" si="23"/>
        <v>0.90666666666666662</v>
      </c>
      <c r="AI96">
        <f t="shared" si="24"/>
        <v>6.0444444444443827E-3</v>
      </c>
    </row>
    <row r="97" spans="1:35">
      <c r="A97">
        <v>7.6240000000000002E-2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0.2595428007518441</v>
      </c>
      <c r="G97" s="8">
        <f t="shared" si="17"/>
        <v>0.2595428007518441</v>
      </c>
      <c r="H97" s="10">
        <f t="shared" si="18"/>
        <v>0.7404571992481559</v>
      </c>
      <c r="I97" s="8">
        <f t="shared" si="19"/>
        <v>-0.30048744674468092</v>
      </c>
      <c r="J97" s="10">
        <f t="shared" si="20"/>
        <v>100</v>
      </c>
      <c r="K97">
        <f t="shared" si="21"/>
        <v>0.35051695224974277</v>
      </c>
      <c r="AB97">
        <v>0.25845612277449459</v>
      </c>
      <c r="AC97">
        <v>1</v>
      </c>
      <c r="AD97">
        <v>0</v>
      </c>
      <c r="AE97">
        <f t="shared" si="25"/>
        <v>79</v>
      </c>
      <c r="AF97">
        <f t="shared" si="26"/>
        <v>14</v>
      </c>
      <c r="AG97">
        <f t="shared" si="22"/>
        <v>0.47333333333333338</v>
      </c>
      <c r="AH97">
        <f t="shared" si="23"/>
        <v>0.90666666666666662</v>
      </c>
      <c r="AI97">
        <f t="shared" si="24"/>
        <v>6.0444444444444833E-3</v>
      </c>
    </row>
    <row r="98" spans="1:35">
      <c r="A98">
        <v>7.6880000000000004E-2</v>
      </c>
      <c r="B98" s="8">
        <v>0</v>
      </c>
      <c r="C98" s="9">
        <v>1</v>
      </c>
      <c r="D98" s="10">
        <f t="shared" si="14"/>
        <v>1</v>
      </c>
      <c r="E98">
        <f t="shared" si="15"/>
        <v>0</v>
      </c>
      <c r="F98">
        <f t="shared" si="16"/>
        <v>0.26391908879691023</v>
      </c>
      <c r="G98" s="8">
        <f t="shared" si="17"/>
        <v>0.26391908879691023</v>
      </c>
      <c r="H98" s="10">
        <f t="shared" si="18"/>
        <v>0.73608091120308972</v>
      </c>
      <c r="I98" s="8">
        <f t="shared" si="19"/>
        <v>-0.30641523259567699</v>
      </c>
      <c r="J98" s="10">
        <f t="shared" si="20"/>
        <v>100</v>
      </c>
      <c r="K98">
        <f t="shared" si="21"/>
        <v>0.35854630215249961</v>
      </c>
      <c r="AB98">
        <v>0.2595428007518441</v>
      </c>
      <c r="AC98">
        <v>1</v>
      </c>
      <c r="AD98">
        <v>0</v>
      </c>
      <c r="AE98">
        <f t="shared" si="25"/>
        <v>80</v>
      </c>
      <c r="AF98">
        <f t="shared" si="26"/>
        <v>14</v>
      </c>
      <c r="AG98">
        <f t="shared" si="22"/>
        <v>0.46666666666666667</v>
      </c>
      <c r="AH98">
        <f t="shared" si="23"/>
        <v>0.90666666666666662</v>
      </c>
      <c r="AI98">
        <f t="shared" si="24"/>
        <v>6.0444444444444833E-3</v>
      </c>
    </row>
    <row r="99" spans="1:35">
      <c r="A99">
        <v>7.6980000000000007E-2</v>
      </c>
      <c r="B99" s="8">
        <v>0</v>
      </c>
      <c r="C99" s="9">
        <v>1</v>
      </c>
      <c r="D99" s="10">
        <f t="shared" si="14"/>
        <v>1</v>
      </c>
      <c r="E99">
        <f t="shared" si="15"/>
        <v>0</v>
      </c>
      <c r="F99">
        <f t="shared" si="16"/>
        <v>0.26460714336378111</v>
      </c>
      <c r="G99" s="8">
        <f t="shared" si="17"/>
        <v>0.26460714336378111</v>
      </c>
      <c r="H99" s="10">
        <f t="shared" si="18"/>
        <v>0.73539285663621889</v>
      </c>
      <c r="I99" s="8">
        <f t="shared" si="19"/>
        <v>-0.30735042373812987</v>
      </c>
      <c r="J99" s="10">
        <f t="shared" si="20"/>
        <v>100</v>
      </c>
      <c r="K99">
        <f t="shared" si="21"/>
        <v>0.35981739688651326</v>
      </c>
      <c r="AB99">
        <v>0.26391908879691023</v>
      </c>
      <c r="AC99">
        <v>1</v>
      </c>
      <c r="AD99">
        <v>0</v>
      </c>
      <c r="AE99">
        <f t="shared" si="25"/>
        <v>81</v>
      </c>
      <c r="AF99">
        <f t="shared" si="26"/>
        <v>14</v>
      </c>
      <c r="AG99">
        <f t="shared" si="22"/>
        <v>0.45999999999999996</v>
      </c>
      <c r="AH99">
        <f t="shared" si="23"/>
        <v>0.90666666666666662</v>
      </c>
      <c r="AI99">
        <f t="shared" si="24"/>
        <v>6.0444444444443827E-3</v>
      </c>
    </row>
    <row r="100" spans="1:35">
      <c r="A100">
        <v>7.7219999999999997E-2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0.26626315247736831</v>
      </c>
      <c r="G100" s="8">
        <f t="shared" si="17"/>
        <v>0.26626315247736831</v>
      </c>
      <c r="H100" s="10">
        <f t="shared" si="18"/>
        <v>0.73373684752263169</v>
      </c>
      <c r="I100" s="8">
        <f t="shared" si="19"/>
        <v>-0.30960483301223135</v>
      </c>
      <c r="J100" s="10">
        <f t="shared" si="20"/>
        <v>100</v>
      </c>
      <c r="K100">
        <f t="shared" si="21"/>
        <v>0.36288643997690956</v>
      </c>
      <c r="AB100">
        <v>0.26460714336378111</v>
      </c>
      <c r="AC100">
        <v>1</v>
      </c>
      <c r="AD100">
        <v>0</v>
      </c>
      <c r="AE100">
        <f t="shared" si="25"/>
        <v>82</v>
      </c>
      <c r="AF100">
        <f t="shared" si="26"/>
        <v>14</v>
      </c>
      <c r="AG100">
        <f t="shared" si="22"/>
        <v>0.45333333333333337</v>
      </c>
      <c r="AH100">
        <f t="shared" si="23"/>
        <v>0.90666666666666662</v>
      </c>
      <c r="AI100">
        <f t="shared" si="24"/>
        <v>6.0444444444444833E-3</v>
      </c>
    </row>
    <row r="101" spans="1:35">
      <c r="A101">
        <v>7.7729999999999994E-2</v>
      </c>
      <c r="B101" s="8">
        <v>0</v>
      </c>
      <c r="C101" s="9">
        <v>1</v>
      </c>
      <c r="D101" s="10">
        <f t="shared" si="14"/>
        <v>1</v>
      </c>
      <c r="E101">
        <f t="shared" si="15"/>
        <v>0</v>
      </c>
      <c r="F101">
        <f t="shared" si="16"/>
        <v>0.26980402007265919</v>
      </c>
      <c r="G101" s="8">
        <f t="shared" si="17"/>
        <v>0.26980402007265919</v>
      </c>
      <c r="H101" s="10">
        <f t="shared" si="18"/>
        <v>0.73019597992734075</v>
      </c>
      <c r="I101" s="8">
        <f t="shared" si="19"/>
        <v>-0.31444231521626398</v>
      </c>
      <c r="J101" s="10">
        <f t="shared" si="20"/>
        <v>100</v>
      </c>
      <c r="K101">
        <f t="shared" si="21"/>
        <v>0.36949535123365984</v>
      </c>
      <c r="AB101">
        <v>0.26626315247736831</v>
      </c>
      <c r="AC101">
        <v>1</v>
      </c>
      <c r="AD101">
        <v>0</v>
      </c>
      <c r="AE101">
        <f t="shared" si="25"/>
        <v>83</v>
      </c>
      <c r="AF101">
        <f t="shared" si="26"/>
        <v>14</v>
      </c>
      <c r="AG101">
        <f t="shared" si="22"/>
        <v>0.44666666666666666</v>
      </c>
      <c r="AH101">
        <f t="shared" si="23"/>
        <v>0.90666666666666662</v>
      </c>
      <c r="AI101">
        <f t="shared" si="24"/>
        <v>6.0444444444444833E-3</v>
      </c>
    </row>
    <row r="102" spans="1:35">
      <c r="A102">
        <v>7.8079999999999997E-2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0.2722511349403261</v>
      </c>
      <c r="G102" s="8">
        <f t="shared" si="17"/>
        <v>0.2722511349403261</v>
      </c>
      <c r="H102" s="10">
        <f t="shared" si="18"/>
        <v>0.72774886505967396</v>
      </c>
      <c r="I102" s="8">
        <f t="shared" si="19"/>
        <v>-0.31779925587713415</v>
      </c>
      <c r="J102" s="10">
        <f t="shared" si="20"/>
        <v>100</v>
      </c>
      <c r="K102">
        <f t="shared" si="21"/>
        <v>0.3741003909611072</v>
      </c>
      <c r="AB102">
        <v>0.26980402007265919</v>
      </c>
      <c r="AC102">
        <v>1</v>
      </c>
      <c r="AD102">
        <v>0</v>
      </c>
      <c r="AE102">
        <f t="shared" si="25"/>
        <v>84</v>
      </c>
      <c r="AF102">
        <f t="shared" si="26"/>
        <v>14</v>
      </c>
      <c r="AG102">
        <f t="shared" si="22"/>
        <v>0.43999999999999995</v>
      </c>
      <c r="AH102">
        <f t="shared" si="23"/>
        <v>0.90666666666666662</v>
      </c>
      <c r="AI102">
        <f t="shared" si="24"/>
        <v>6.0444444444443827E-3</v>
      </c>
    </row>
    <row r="103" spans="1:35">
      <c r="A103">
        <v>7.8490000000000004E-2</v>
      </c>
      <c r="B103" s="8">
        <v>0</v>
      </c>
      <c r="C103" s="9">
        <v>1</v>
      </c>
      <c r="D103" s="10">
        <f t="shared" si="14"/>
        <v>1</v>
      </c>
      <c r="E103">
        <f t="shared" si="15"/>
        <v>0</v>
      </c>
      <c r="F103">
        <f t="shared" si="16"/>
        <v>0.27513535860273153</v>
      </c>
      <c r="G103" s="8">
        <f t="shared" si="17"/>
        <v>0.27513535860273153</v>
      </c>
      <c r="H103" s="10">
        <f t="shared" si="18"/>
        <v>0.72486464139726847</v>
      </c>
      <c r="I103" s="8">
        <f t="shared" si="19"/>
        <v>-0.32177034307936986</v>
      </c>
      <c r="J103" s="10">
        <f t="shared" si="20"/>
        <v>100</v>
      </c>
      <c r="K103">
        <f t="shared" si="21"/>
        <v>0.37956791225513947</v>
      </c>
      <c r="AB103">
        <v>0.2722511349403261</v>
      </c>
      <c r="AC103">
        <v>1</v>
      </c>
      <c r="AD103">
        <v>0</v>
      </c>
      <c r="AE103">
        <f t="shared" si="25"/>
        <v>85</v>
      </c>
      <c r="AF103">
        <f t="shared" si="26"/>
        <v>14</v>
      </c>
      <c r="AG103">
        <f t="shared" si="22"/>
        <v>0.43333333333333335</v>
      </c>
      <c r="AH103">
        <f t="shared" si="23"/>
        <v>0.90666666666666662</v>
      </c>
      <c r="AI103">
        <f t="shared" si="24"/>
        <v>6.0444444444444833E-3</v>
      </c>
    </row>
    <row r="104" spans="1:35">
      <c r="A104">
        <v>7.8619999999999995E-2</v>
      </c>
      <c r="B104" s="8">
        <v>1</v>
      </c>
      <c r="C104" s="9">
        <v>0</v>
      </c>
      <c r="D104" s="10">
        <f t="shared" si="14"/>
        <v>1</v>
      </c>
      <c r="E104">
        <f t="shared" si="15"/>
        <v>1</v>
      </c>
      <c r="F104">
        <f t="shared" si="16"/>
        <v>0.27605381682459423</v>
      </c>
      <c r="G104" s="8">
        <f t="shared" si="17"/>
        <v>0.27605381682459423</v>
      </c>
      <c r="H104" s="10">
        <f t="shared" si="18"/>
        <v>0.72394618317540571</v>
      </c>
      <c r="I104" s="8">
        <f t="shared" si="19"/>
        <v>-1.2871594437778662</v>
      </c>
      <c r="J104" s="10">
        <f t="shared" si="20"/>
        <v>0</v>
      </c>
      <c r="K104">
        <f t="shared" si="21"/>
        <v>2.6224820634717183</v>
      </c>
      <c r="AB104">
        <v>0.27513535860273153</v>
      </c>
      <c r="AC104">
        <v>1</v>
      </c>
      <c r="AD104">
        <v>0</v>
      </c>
      <c r="AE104">
        <f t="shared" si="25"/>
        <v>86</v>
      </c>
      <c r="AF104">
        <f t="shared" si="26"/>
        <v>14</v>
      </c>
      <c r="AG104">
        <f t="shared" si="22"/>
        <v>0.42666666666666664</v>
      </c>
      <c r="AH104">
        <f t="shared" si="23"/>
        <v>0.90666666666666662</v>
      </c>
      <c r="AI104">
        <f t="shared" si="24"/>
        <v>0</v>
      </c>
    </row>
    <row r="105" spans="1:35">
      <c r="A105">
        <v>7.8640000000000002E-2</v>
      </c>
      <c r="B105" s="8">
        <v>1</v>
      </c>
      <c r="C105" s="9">
        <v>0</v>
      </c>
      <c r="D105" s="10">
        <f t="shared" si="14"/>
        <v>1</v>
      </c>
      <c r="E105">
        <f t="shared" si="15"/>
        <v>1</v>
      </c>
      <c r="F105">
        <f t="shared" si="16"/>
        <v>0.27619528633459739</v>
      </c>
      <c r="G105" s="8">
        <f t="shared" si="17"/>
        <v>0.27619528633459739</v>
      </c>
      <c r="H105" s="10">
        <f t="shared" si="18"/>
        <v>0.72380471366540267</v>
      </c>
      <c r="I105" s="8">
        <f t="shared" si="19"/>
        <v>-1.2866471042836474</v>
      </c>
      <c r="J105" s="10">
        <f t="shared" si="20"/>
        <v>0</v>
      </c>
      <c r="K105">
        <f t="shared" si="21"/>
        <v>2.6206265981981605</v>
      </c>
      <c r="AB105">
        <v>0.27605381682459423</v>
      </c>
      <c r="AC105">
        <v>0</v>
      </c>
      <c r="AD105">
        <v>1</v>
      </c>
      <c r="AE105">
        <f t="shared" si="25"/>
        <v>86</v>
      </c>
      <c r="AF105">
        <f t="shared" si="26"/>
        <v>15</v>
      </c>
      <c r="AG105">
        <f t="shared" si="22"/>
        <v>0.42666666666666664</v>
      </c>
      <c r="AH105">
        <f t="shared" si="23"/>
        <v>0.9</v>
      </c>
      <c r="AI105">
        <f t="shared" si="24"/>
        <v>0</v>
      </c>
    </row>
    <row r="106" spans="1:35">
      <c r="A106">
        <v>7.8850000000000003E-2</v>
      </c>
      <c r="B106" s="8">
        <v>0</v>
      </c>
      <c r="C106" s="9">
        <v>1</v>
      </c>
      <c r="D106" s="10">
        <f t="shared" si="14"/>
        <v>1</v>
      </c>
      <c r="E106">
        <f t="shared" si="15"/>
        <v>0</v>
      </c>
      <c r="F106">
        <f t="shared" si="16"/>
        <v>0.27768341980849187</v>
      </c>
      <c r="G106" s="8">
        <f t="shared" si="17"/>
        <v>0.27768341980849187</v>
      </c>
      <c r="H106" s="10">
        <f t="shared" si="18"/>
        <v>0.72231658019150813</v>
      </c>
      <c r="I106" s="8">
        <f t="shared" si="19"/>
        <v>-0.32529175947259575</v>
      </c>
      <c r="J106" s="10">
        <f t="shared" si="20"/>
        <v>100</v>
      </c>
      <c r="K106">
        <f t="shared" si="21"/>
        <v>0.38443450894463693</v>
      </c>
      <c r="AB106">
        <v>0.27619528633459739</v>
      </c>
      <c r="AC106">
        <v>0</v>
      </c>
      <c r="AD106">
        <v>1</v>
      </c>
      <c r="AE106">
        <f t="shared" si="25"/>
        <v>86</v>
      </c>
      <c r="AF106">
        <f t="shared" si="26"/>
        <v>16</v>
      </c>
      <c r="AG106">
        <f t="shared" si="22"/>
        <v>0.42666666666666664</v>
      </c>
      <c r="AH106">
        <f t="shared" si="23"/>
        <v>0.89333333333333331</v>
      </c>
      <c r="AI106">
        <f t="shared" si="24"/>
        <v>5.9555555555554944E-3</v>
      </c>
    </row>
    <row r="107" spans="1:35">
      <c r="A107">
        <v>7.9430000000000001E-2</v>
      </c>
      <c r="B107" s="8">
        <v>0</v>
      </c>
      <c r="C107" s="9">
        <v>1</v>
      </c>
      <c r="D107" s="10">
        <f t="shared" si="14"/>
        <v>1</v>
      </c>
      <c r="E107">
        <f t="shared" si="15"/>
        <v>0</v>
      </c>
      <c r="F107">
        <f t="shared" si="16"/>
        <v>0.28181903843223832</v>
      </c>
      <c r="G107" s="8">
        <f t="shared" si="17"/>
        <v>0.28181903843223832</v>
      </c>
      <c r="H107" s="10">
        <f t="shared" si="18"/>
        <v>0.71818096156776168</v>
      </c>
      <c r="I107" s="8">
        <f t="shared" si="19"/>
        <v>-0.33103370607985561</v>
      </c>
      <c r="J107" s="10">
        <f t="shared" si="20"/>
        <v>100</v>
      </c>
      <c r="K107">
        <f t="shared" si="21"/>
        <v>0.3924067240894803</v>
      </c>
      <c r="AB107">
        <v>0.27768341980849187</v>
      </c>
      <c r="AC107">
        <v>1</v>
      </c>
      <c r="AD107">
        <v>0</v>
      </c>
      <c r="AE107">
        <f t="shared" si="25"/>
        <v>87</v>
      </c>
      <c r="AF107">
        <f t="shared" si="26"/>
        <v>16</v>
      </c>
      <c r="AG107">
        <f t="shared" si="22"/>
        <v>0.42000000000000004</v>
      </c>
      <c r="AH107">
        <f t="shared" si="23"/>
        <v>0.89333333333333331</v>
      </c>
      <c r="AI107">
        <f t="shared" si="24"/>
        <v>5.9555555555555941E-3</v>
      </c>
    </row>
    <row r="108" spans="1:35">
      <c r="A108">
        <v>8.0280000000000004E-2</v>
      </c>
      <c r="B108" s="8">
        <v>1</v>
      </c>
      <c r="C108" s="9">
        <v>0</v>
      </c>
      <c r="D108" s="10">
        <f t="shared" si="14"/>
        <v>1</v>
      </c>
      <c r="E108">
        <f t="shared" si="15"/>
        <v>1</v>
      </c>
      <c r="F108">
        <f t="shared" si="16"/>
        <v>0.28794696881936926</v>
      </c>
      <c r="G108" s="8">
        <f t="shared" si="17"/>
        <v>0.28794696881936926</v>
      </c>
      <c r="H108" s="10">
        <f t="shared" si="18"/>
        <v>0.71205303118063079</v>
      </c>
      <c r="I108" s="8">
        <f t="shared" si="19"/>
        <v>-1.2449789518451706</v>
      </c>
      <c r="J108" s="10">
        <f t="shared" si="20"/>
        <v>0</v>
      </c>
      <c r="K108">
        <f t="shared" si="21"/>
        <v>2.47286170123675</v>
      </c>
      <c r="AB108">
        <v>0.28181903843223832</v>
      </c>
      <c r="AC108">
        <v>1</v>
      </c>
      <c r="AD108">
        <v>0</v>
      </c>
      <c r="AE108">
        <f t="shared" si="25"/>
        <v>88</v>
      </c>
      <c r="AF108">
        <f t="shared" si="26"/>
        <v>16</v>
      </c>
      <c r="AG108">
        <f t="shared" si="22"/>
        <v>0.41333333333333333</v>
      </c>
      <c r="AH108">
        <f t="shared" si="23"/>
        <v>0.89333333333333331</v>
      </c>
      <c r="AI108">
        <f t="shared" si="24"/>
        <v>0</v>
      </c>
    </row>
    <row r="109" spans="1:35">
      <c r="A109">
        <v>8.0610000000000001E-2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0.29034731929410423</v>
      </c>
      <c r="G109" s="8">
        <f t="shared" si="17"/>
        <v>0.29034731929410423</v>
      </c>
      <c r="H109" s="10">
        <f t="shared" si="18"/>
        <v>0.70965268070589582</v>
      </c>
      <c r="I109" s="8">
        <f t="shared" si="19"/>
        <v>-0.34297961073974825</v>
      </c>
      <c r="J109" s="10">
        <f t="shared" si="20"/>
        <v>100</v>
      </c>
      <c r="K109">
        <f t="shared" si="21"/>
        <v>0.40914003031073454</v>
      </c>
      <c r="AB109">
        <v>0.28794696881936926</v>
      </c>
      <c r="AC109">
        <v>0</v>
      </c>
      <c r="AD109">
        <v>1</v>
      </c>
      <c r="AE109">
        <f t="shared" si="25"/>
        <v>88</v>
      </c>
      <c r="AF109">
        <f t="shared" si="26"/>
        <v>17</v>
      </c>
      <c r="AG109">
        <f t="shared" si="22"/>
        <v>0.41333333333333333</v>
      </c>
      <c r="AH109">
        <f t="shared" si="23"/>
        <v>0.88666666666666671</v>
      </c>
      <c r="AI109">
        <f t="shared" si="24"/>
        <v>5.9111111111111491E-3</v>
      </c>
    </row>
    <row r="110" spans="1:35">
      <c r="A110">
        <v>8.0869999999999997E-2</v>
      </c>
      <c r="B110" s="8">
        <v>0</v>
      </c>
      <c r="C110" s="9">
        <v>1</v>
      </c>
      <c r="D110" s="10">
        <f t="shared" si="14"/>
        <v>1</v>
      </c>
      <c r="E110">
        <f t="shared" si="15"/>
        <v>0</v>
      </c>
      <c r="F110">
        <f t="shared" si="16"/>
        <v>0.29224680710306739</v>
      </c>
      <c r="G110" s="8">
        <f t="shared" si="17"/>
        <v>0.29224680710306739</v>
      </c>
      <c r="H110" s="10">
        <f t="shared" si="18"/>
        <v>0.70775319289693261</v>
      </c>
      <c r="I110" s="8">
        <f t="shared" si="19"/>
        <v>-0.34565984366588853</v>
      </c>
      <c r="J110" s="10">
        <f t="shared" si="20"/>
        <v>100</v>
      </c>
      <c r="K110">
        <f t="shared" si="21"/>
        <v>0.41292191972580217</v>
      </c>
      <c r="AB110">
        <v>0.29034731929410423</v>
      </c>
      <c r="AC110">
        <v>1</v>
      </c>
      <c r="AD110">
        <v>0</v>
      </c>
      <c r="AE110">
        <f t="shared" si="25"/>
        <v>89</v>
      </c>
      <c r="AF110">
        <f t="shared" si="26"/>
        <v>17</v>
      </c>
      <c r="AG110">
        <f t="shared" si="22"/>
        <v>0.40666666666666662</v>
      </c>
      <c r="AH110">
        <f t="shared" si="23"/>
        <v>0.88666666666666671</v>
      </c>
      <c r="AI110">
        <f t="shared" si="24"/>
        <v>5.9111111111110511E-3</v>
      </c>
    </row>
    <row r="111" spans="1:35">
      <c r="A111">
        <v>8.1290000000000001E-2</v>
      </c>
      <c r="B111" s="8">
        <v>0</v>
      </c>
      <c r="C111" s="9">
        <v>1</v>
      </c>
      <c r="D111" s="10">
        <f t="shared" si="14"/>
        <v>1</v>
      </c>
      <c r="E111">
        <f t="shared" si="15"/>
        <v>0</v>
      </c>
      <c r="F111">
        <f t="shared" si="16"/>
        <v>0.2953305630425373</v>
      </c>
      <c r="G111" s="8">
        <f t="shared" si="17"/>
        <v>0.2953305630425373</v>
      </c>
      <c r="H111" s="10">
        <f t="shared" si="18"/>
        <v>0.70466943695746265</v>
      </c>
      <c r="I111" s="8">
        <f t="shared" si="19"/>
        <v>-0.35002646987850677</v>
      </c>
      <c r="J111" s="10">
        <f t="shared" si="20"/>
        <v>100</v>
      </c>
      <c r="K111">
        <f t="shared" si="21"/>
        <v>0.41910511163600378</v>
      </c>
      <c r="AB111">
        <v>0.29224680710306739</v>
      </c>
      <c r="AC111">
        <v>1</v>
      </c>
      <c r="AD111">
        <v>0</v>
      </c>
      <c r="AE111">
        <f t="shared" si="25"/>
        <v>90</v>
      </c>
      <c r="AF111">
        <f t="shared" si="26"/>
        <v>17</v>
      </c>
      <c r="AG111">
        <f t="shared" si="22"/>
        <v>0.4</v>
      </c>
      <c r="AH111">
        <f t="shared" si="23"/>
        <v>0.88666666666666671</v>
      </c>
      <c r="AI111">
        <f t="shared" si="24"/>
        <v>5.9111111111111491E-3</v>
      </c>
    </row>
    <row r="112" spans="1:35">
      <c r="A112">
        <v>8.1549999999999997E-2</v>
      </c>
      <c r="B112" s="8">
        <v>0</v>
      </c>
      <c r="C112" s="9">
        <v>1</v>
      </c>
      <c r="D112" s="10">
        <f t="shared" si="14"/>
        <v>1</v>
      </c>
      <c r="E112">
        <f t="shared" si="15"/>
        <v>0</v>
      </c>
      <c r="F112">
        <f t="shared" si="16"/>
        <v>0.29724899641422736</v>
      </c>
      <c r="G112" s="8">
        <f t="shared" si="17"/>
        <v>0.29724899641422736</v>
      </c>
      <c r="H112" s="10">
        <f t="shared" si="18"/>
        <v>0.70275100358577269</v>
      </c>
      <c r="I112" s="8">
        <f t="shared" si="19"/>
        <v>-0.35275264111288307</v>
      </c>
      <c r="J112" s="10">
        <f t="shared" si="20"/>
        <v>100</v>
      </c>
      <c r="K112">
        <f t="shared" si="21"/>
        <v>0.42297911336664107</v>
      </c>
      <c r="AB112">
        <v>0.2953305630425373</v>
      </c>
      <c r="AC112">
        <v>1</v>
      </c>
      <c r="AD112">
        <v>0</v>
      </c>
      <c r="AE112">
        <f t="shared" si="25"/>
        <v>91</v>
      </c>
      <c r="AF112">
        <f t="shared" si="26"/>
        <v>17</v>
      </c>
      <c r="AG112">
        <f t="shared" si="22"/>
        <v>0.39333333333333331</v>
      </c>
      <c r="AH112">
        <f t="shared" si="23"/>
        <v>0.88666666666666671</v>
      </c>
      <c r="AI112">
        <f t="shared" si="24"/>
        <v>5.9111111111110511E-3</v>
      </c>
    </row>
    <row r="113" spans="1:35">
      <c r="A113">
        <v>8.165E-2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0.29798876712064926</v>
      </c>
      <c r="G113" s="8">
        <f t="shared" si="17"/>
        <v>0.29798876712064926</v>
      </c>
      <c r="H113" s="10">
        <f t="shared" si="18"/>
        <v>0.70201123287935074</v>
      </c>
      <c r="I113" s="8">
        <f t="shared" si="19"/>
        <v>-0.3538058738317082</v>
      </c>
      <c r="J113" s="10">
        <f t="shared" si="20"/>
        <v>100</v>
      </c>
      <c r="K113">
        <f t="shared" si="21"/>
        <v>0.42447863105897377</v>
      </c>
      <c r="AB113">
        <v>0.29724899641422736</v>
      </c>
      <c r="AC113">
        <v>1</v>
      </c>
      <c r="AD113">
        <v>0</v>
      </c>
      <c r="AE113">
        <f t="shared" si="25"/>
        <v>92</v>
      </c>
      <c r="AF113">
        <f t="shared" si="26"/>
        <v>17</v>
      </c>
      <c r="AG113">
        <f t="shared" si="22"/>
        <v>0.38666666666666671</v>
      </c>
      <c r="AH113">
        <f t="shared" si="23"/>
        <v>0.88666666666666671</v>
      </c>
      <c r="AI113">
        <f t="shared" si="24"/>
        <v>5.9111111111111491E-3</v>
      </c>
    </row>
    <row r="114" spans="1:35">
      <c r="A114">
        <v>8.201E-2</v>
      </c>
      <c r="B114" s="8">
        <v>0</v>
      </c>
      <c r="C114" s="9">
        <v>1</v>
      </c>
      <c r="D114" s="10">
        <f t="shared" si="14"/>
        <v>1</v>
      </c>
      <c r="E114">
        <f t="shared" si="15"/>
        <v>0</v>
      </c>
      <c r="F114">
        <f t="shared" si="16"/>
        <v>0.30066068865490003</v>
      </c>
      <c r="G114" s="8">
        <f t="shared" si="17"/>
        <v>0.30066068865490003</v>
      </c>
      <c r="H114" s="10">
        <f t="shared" si="18"/>
        <v>0.69933931134509997</v>
      </c>
      <c r="I114" s="8">
        <f t="shared" si="19"/>
        <v>-0.35761923057262729</v>
      </c>
      <c r="J114" s="10">
        <f t="shared" si="20"/>
        <v>100</v>
      </c>
      <c r="K114">
        <f t="shared" si="21"/>
        <v>0.42992104658983527</v>
      </c>
      <c r="AB114">
        <v>0.29798876712064926</v>
      </c>
      <c r="AC114">
        <v>1</v>
      </c>
      <c r="AD114">
        <v>0</v>
      </c>
      <c r="AE114">
        <f t="shared" si="25"/>
        <v>93</v>
      </c>
      <c r="AF114">
        <f t="shared" si="26"/>
        <v>17</v>
      </c>
      <c r="AG114">
        <f t="shared" si="22"/>
        <v>0.38</v>
      </c>
      <c r="AH114">
        <f t="shared" si="23"/>
        <v>0.88666666666666671</v>
      </c>
      <c r="AI114">
        <f t="shared" si="24"/>
        <v>5.9111111111111491E-3</v>
      </c>
    </row>
    <row r="115" spans="1:35">
      <c r="A115">
        <v>8.2589999999999997E-2</v>
      </c>
      <c r="B115" s="8">
        <v>0</v>
      </c>
      <c r="C115" s="9">
        <v>1</v>
      </c>
      <c r="D115" s="10">
        <f t="shared" si="14"/>
        <v>1</v>
      </c>
      <c r="E115">
        <f t="shared" si="15"/>
        <v>0</v>
      </c>
      <c r="F115">
        <f t="shared" si="16"/>
        <v>0.30499401936487425</v>
      </c>
      <c r="G115" s="8">
        <f t="shared" si="17"/>
        <v>0.30499401936487425</v>
      </c>
      <c r="H115" s="10">
        <f t="shared" si="18"/>
        <v>0.69500598063512575</v>
      </c>
      <c r="I115" s="8">
        <f t="shared" si="19"/>
        <v>-0.36383482822397295</v>
      </c>
      <c r="J115" s="10">
        <f t="shared" si="20"/>
        <v>100</v>
      </c>
      <c r="K115">
        <f t="shared" si="21"/>
        <v>0.43883653934338501</v>
      </c>
      <c r="AB115">
        <v>0.30066068865490003</v>
      </c>
      <c r="AC115">
        <v>1</v>
      </c>
      <c r="AD115">
        <v>0</v>
      </c>
      <c r="AE115">
        <f t="shared" si="25"/>
        <v>94</v>
      </c>
      <c r="AF115">
        <f t="shared" si="26"/>
        <v>17</v>
      </c>
      <c r="AG115">
        <f t="shared" si="22"/>
        <v>0.37333333333333329</v>
      </c>
      <c r="AH115">
        <f t="shared" si="23"/>
        <v>0.88666666666666671</v>
      </c>
      <c r="AI115">
        <f t="shared" si="24"/>
        <v>5.9111111111110511E-3</v>
      </c>
    </row>
    <row r="116" spans="1:35">
      <c r="A116">
        <v>8.3479999999999999E-2</v>
      </c>
      <c r="B116" s="8">
        <v>1</v>
      </c>
      <c r="C116" s="9">
        <v>0</v>
      </c>
      <c r="D116" s="10">
        <f t="shared" si="14"/>
        <v>1</v>
      </c>
      <c r="E116">
        <f t="shared" si="15"/>
        <v>1</v>
      </c>
      <c r="F116">
        <f t="shared" si="16"/>
        <v>0.31171098852527873</v>
      </c>
      <c r="G116" s="8">
        <f t="shared" si="17"/>
        <v>0.31171098852527873</v>
      </c>
      <c r="H116" s="10">
        <f t="shared" si="18"/>
        <v>0.68828901147472132</v>
      </c>
      <c r="I116" s="8">
        <f t="shared" si="19"/>
        <v>-1.1656788393003081</v>
      </c>
      <c r="J116" s="10">
        <f t="shared" si="20"/>
        <v>0</v>
      </c>
      <c r="K116">
        <f t="shared" si="21"/>
        <v>2.20809992849804</v>
      </c>
      <c r="AB116">
        <v>0.30499401936487425</v>
      </c>
      <c r="AC116">
        <v>1</v>
      </c>
      <c r="AD116">
        <v>0</v>
      </c>
      <c r="AE116">
        <f t="shared" si="25"/>
        <v>95</v>
      </c>
      <c r="AF116">
        <f t="shared" si="26"/>
        <v>17</v>
      </c>
      <c r="AG116">
        <f t="shared" si="22"/>
        <v>0.3666666666666667</v>
      </c>
      <c r="AH116">
        <f t="shared" si="23"/>
        <v>0.88666666666666671</v>
      </c>
      <c r="AI116">
        <f t="shared" si="24"/>
        <v>0</v>
      </c>
    </row>
    <row r="117" spans="1:35">
      <c r="A117">
        <v>8.3930000000000005E-2</v>
      </c>
      <c r="B117" s="8">
        <v>0</v>
      </c>
      <c r="C117" s="9">
        <v>1</v>
      </c>
      <c r="D117" s="10">
        <f t="shared" si="14"/>
        <v>1</v>
      </c>
      <c r="E117">
        <f t="shared" si="15"/>
        <v>0</v>
      </c>
      <c r="F117">
        <f t="shared" si="16"/>
        <v>0.31513783325921707</v>
      </c>
      <c r="G117" s="8">
        <f t="shared" si="17"/>
        <v>0.31513783325921707</v>
      </c>
      <c r="H117" s="10">
        <f t="shared" si="18"/>
        <v>0.68486216674078293</v>
      </c>
      <c r="I117" s="8">
        <f t="shared" si="19"/>
        <v>-0.37853767740346828</v>
      </c>
      <c r="J117" s="10">
        <f t="shared" si="20"/>
        <v>100</v>
      </c>
      <c r="K117">
        <f t="shared" si="21"/>
        <v>0.46014782034016966</v>
      </c>
      <c r="AB117">
        <v>0.31171098852527873</v>
      </c>
      <c r="AC117">
        <v>0</v>
      </c>
      <c r="AD117">
        <v>1</v>
      </c>
      <c r="AE117">
        <f t="shared" si="25"/>
        <v>95</v>
      </c>
      <c r="AF117">
        <f t="shared" si="26"/>
        <v>18</v>
      </c>
      <c r="AG117">
        <f t="shared" si="22"/>
        <v>0.3666666666666667</v>
      </c>
      <c r="AH117">
        <f t="shared" si="23"/>
        <v>0.88</v>
      </c>
      <c r="AI117">
        <f t="shared" si="24"/>
        <v>5.8666666666667049E-3</v>
      </c>
    </row>
    <row r="118" spans="1:35">
      <c r="A118">
        <v>8.4040000000000004E-2</v>
      </c>
      <c r="B118" s="8">
        <v>0</v>
      </c>
      <c r="C118" s="9">
        <v>1</v>
      </c>
      <c r="D118" s="10">
        <f t="shared" si="14"/>
        <v>1</v>
      </c>
      <c r="E118">
        <f t="shared" si="15"/>
        <v>0</v>
      </c>
      <c r="F118">
        <f t="shared" si="16"/>
        <v>0.31597859412247303</v>
      </c>
      <c r="G118" s="8">
        <f t="shared" si="17"/>
        <v>0.31597859412247303</v>
      </c>
      <c r="H118" s="10">
        <f t="shared" si="18"/>
        <v>0.68402140587752691</v>
      </c>
      <c r="I118" s="8">
        <f t="shared" si="19"/>
        <v>-0.37976606670668617</v>
      </c>
      <c r="J118" s="10">
        <f t="shared" si="20"/>
        <v>100</v>
      </c>
      <c r="K118">
        <f t="shared" si="21"/>
        <v>0.46194255239294157</v>
      </c>
      <c r="AB118">
        <v>0.31513783325921707</v>
      </c>
      <c r="AC118">
        <v>1</v>
      </c>
      <c r="AD118">
        <v>0</v>
      </c>
      <c r="AE118">
        <f t="shared" si="25"/>
        <v>96</v>
      </c>
      <c r="AF118">
        <f t="shared" si="26"/>
        <v>18</v>
      </c>
      <c r="AG118">
        <f t="shared" si="22"/>
        <v>0.36</v>
      </c>
      <c r="AH118">
        <f t="shared" si="23"/>
        <v>0.88</v>
      </c>
      <c r="AI118">
        <f t="shared" si="24"/>
        <v>5.8666666666666069E-3</v>
      </c>
    </row>
    <row r="119" spans="1:35">
      <c r="A119">
        <v>8.4239999999999995E-2</v>
      </c>
      <c r="B119" s="8">
        <v>1</v>
      </c>
      <c r="C119" s="9">
        <v>0</v>
      </c>
      <c r="D119" s="10">
        <f t="shared" si="14"/>
        <v>1</v>
      </c>
      <c r="E119">
        <f t="shared" si="15"/>
        <v>1</v>
      </c>
      <c r="F119">
        <f t="shared" si="16"/>
        <v>0.31751033584861071</v>
      </c>
      <c r="G119" s="8">
        <f t="shared" si="17"/>
        <v>0.31751033584861071</v>
      </c>
      <c r="H119" s="10">
        <f t="shared" si="18"/>
        <v>0.68248966415138934</v>
      </c>
      <c r="I119" s="8">
        <f t="shared" si="19"/>
        <v>-1.1472449073253639</v>
      </c>
      <c r="J119" s="10">
        <f t="shared" si="20"/>
        <v>0</v>
      </c>
      <c r="K119">
        <f t="shared" si="21"/>
        <v>2.1495037707270139</v>
      </c>
      <c r="AB119">
        <v>0.31597859412247303</v>
      </c>
      <c r="AC119">
        <v>1</v>
      </c>
      <c r="AD119">
        <v>0</v>
      </c>
      <c r="AE119">
        <f t="shared" si="25"/>
        <v>97</v>
      </c>
      <c r="AF119">
        <f t="shared" si="26"/>
        <v>18</v>
      </c>
      <c r="AG119">
        <f t="shared" si="22"/>
        <v>0.35333333333333339</v>
      </c>
      <c r="AH119">
        <f t="shared" si="23"/>
        <v>0.88</v>
      </c>
      <c r="AI119">
        <f t="shared" si="24"/>
        <v>0</v>
      </c>
    </row>
    <row r="120" spans="1:35">
      <c r="A120">
        <v>8.4680000000000005E-2</v>
      </c>
      <c r="B120" s="8">
        <v>1</v>
      </c>
      <c r="C120" s="9">
        <v>0</v>
      </c>
      <c r="D120" s="10">
        <f t="shared" si="14"/>
        <v>1</v>
      </c>
      <c r="E120">
        <f t="shared" si="15"/>
        <v>1</v>
      </c>
      <c r="F120">
        <f t="shared" si="16"/>
        <v>0.32089408093617261</v>
      </c>
      <c r="G120" s="8">
        <f t="shared" si="17"/>
        <v>0.32089408093617261</v>
      </c>
      <c r="H120" s="10">
        <f t="shared" si="18"/>
        <v>0.67910591906382733</v>
      </c>
      <c r="I120" s="8">
        <f t="shared" si="19"/>
        <v>-1.1366441762337838</v>
      </c>
      <c r="J120" s="10">
        <f t="shared" si="20"/>
        <v>0</v>
      </c>
      <c r="K120">
        <f t="shared" si="21"/>
        <v>2.1162930680510268</v>
      </c>
      <c r="AB120">
        <v>0.31751033584861071</v>
      </c>
      <c r="AC120">
        <v>0</v>
      </c>
      <c r="AD120">
        <v>1</v>
      </c>
      <c r="AE120">
        <f t="shared" si="25"/>
        <v>97</v>
      </c>
      <c r="AF120">
        <f t="shared" si="26"/>
        <v>19</v>
      </c>
      <c r="AG120">
        <f t="shared" si="22"/>
        <v>0.35333333333333339</v>
      </c>
      <c r="AH120">
        <f t="shared" si="23"/>
        <v>0.87333333333333329</v>
      </c>
      <c r="AI120">
        <f t="shared" si="24"/>
        <v>0</v>
      </c>
    </row>
    <row r="121" spans="1:35">
      <c r="A121">
        <v>8.498E-2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0.32321204647582125</v>
      </c>
      <c r="G121" s="8">
        <f t="shared" si="17"/>
        <v>0.32321204647582125</v>
      </c>
      <c r="H121" s="10">
        <f t="shared" si="18"/>
        <v>0.67678795352417875</v>
      </c>
      <c r="I121" s="8">
        <f t="shared" si="19"/>
        <v>-0.39039727001493313</v>
      </c>
      <c r="J121" s="10">
        <f t="shared" si="20"/>
        <v>100</v>
      </c>
      <c r="K121">
        <f t="shared" si="21"/>
        <v>0.47756767063123301</v>
      </c>
      <c r="AB121">
        <v>0.32089408093617261</v>
      </c>
      <c r="AC121">
        <v>0</v>
      </c>
      <c r="AD121">
        <v>1</v>
      </c>
      <c r="AE121">
        <f t="shared" si="25"/>
        <v>97</v>
      </c>
      <c r="AF121">
        <f t="shared" si="26"/>
        <v>20</v>
      </c>
      <c r="AG121">
        <f t="shared" si="22"/>
        <v>0.35333333333333339</v>
      </c>
      <c r="AH121">
        <f t="shared" si="23"/>
        <v>0.8666666666666667</v>
      </c>
      <c r="AI121">
        <f t="shared" si="24"/>
        <v>5.7777777777778148E-3</v>
      </c>
    </row>
    <row r="122" spans="1:35">
      <c r="A122">
        <v>8.5019999999999998E-2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0.3235217689817862</v>
      </c>
      <c r="G122" s="8">
        <f t="shared" si="17"/>
        <v>0.3235217689817862</v>
      </c>
      <c r="H122" s="10">
        <f t="shared" si="18"/>
        <v>0.6764782310182138</v>
      </c>
      <c r="I122" s="8">
        <f t="shared" si="19"/>
        <v>-0.39085501072390916</v>
      </c>
      <c r="J122" s="10">
        <f t="shared" si="20"/>
        <v>100</v>
      </c>
      <c r="K122">
        <f t="shared" si="21"/>
        <v>0.47824416832280231</v>
      </c>
      <c r="AB122">
        <v>0.32321204647582125</v>
      </c>
      <c r="AC122">
        <v>1</v>
      </c>
      <c r="AD122">
        <v>0</v>
      </c>
      <c r="AE122">
        <f t="shared" si="25"/>
        <v>98</v>
      </c>
      <c r="AF122">
        <f t="shared" si="26"/>
        <v>20</v>
      </c>
      <c r="AG122">
        <f t="shared" si="22"/>
        <v>0.34666666666666668</v>
      </c>
      <c r="AH122">
        <f t="shared" si="23"/>
        <v>0.8666666666666667</v>
      </c>
      <c r="AI122">
        <f t="shared" si="24"/>
        <v>5.7777777777778148E-3</v>
      </c>
    </row>
    <row r="123" spans="1:35">
      <c r="A123">
        <v>8.5110000000000005E-2</v>
      </c>
      <c r="B123" s="8">
        <v>1</v>
      </c>
      <c r="C123" s="9">
        <v>0</v>
      </c>
      <c r="D123" s="10">
        <f t="shared" si="14"/>
        <v>1</v>
      </c>
      <c r="E123">
        <f t="shared" si="15"/>
        <v>1</v>
      </c>
      <c r="F123">
        <f t="shared" si="16"/>
        <v>0.32421921025297284</v>
      </c>
      <c r="G123" s="8">
        <f t="shared" si="17"/>
        <v>0.32421921025297284</v>
      </c>
      <c r="H123" s="10">
        <f t="shared" si="18"/>
        <v>0.67578078974702716</v>
      </c>
      <c r="I123" s="8">
        <f t="shared" si="19"/>
        <v>-1.1263354171085378</v>
      </c>
      <c r="J123" s="10">
        <f t="shared" si="20"/>
        <v>0</v>
      </c>
      <c r="K123">
        <f t="shared" si="21"/>
        <v>2.0843329709542733</v>
      </c>
      <c r="AB123">
        <v>0.3235217689817862</v>
      </c>
      <c r="AC123">
        <v>1</v>
      </c>
      <c r="AD123">
        <v>0</v>
      </c>
      <c r="AE123">
        <f t="shared" si="25"/>
        <v>99</v>
      </c>
      <c r="AF123">
        <f t="shared" si="26"/>
        <v>20</v>
      </c>
      <c r="AG123">
        <f t="shared" si="22"/>
        <v>0.33999999999999997</v>
      </c>
      <c r="AH123">
        <f t="shared" si="23"/>
        <v>0.8666666666666667</v>
      </c>
      <c r="AI123">
        <f t="shared" si="24"/>
        <v>0</v>
      </c>
    </row>
    <row r="124" spans="1:35">
      <c r="A124">
        <v>8.5639999999999994E-2</v>
      </c>
      <c r="B124" s="8">
        <v>1</v>
      </c>
      <c r="C124" s="9">
        <v>0</v>
      </c>
      <c r="D124" s="10">
        <f t="shared" si="14"/>
        <v>1</v>
      </c>
      <c r="E124">
        <f t="shared" si="15"/>
        <v>1</v>
      </c>
      <c r="F124">
        <f t="shared" si="16"/>
        <v>0.32834213949279423</v>
      </c>
      <c r="G124" s="8">
        <f t="shared" si="17"/>
        <v>0.32834213949279423</v>
      </c>
      <c r="H124" s="10">
        <f t="shared" si="18"/>
        <v>0.67165786050720577</v>
      </c>
      <c r="I124" s="8">
        <f t="shared" si="19"/>
        <v>-1.1136991060475927</v>
      </c>
      <c r="J124" s="10">
        <f t="shared" si="20"/>
        <v>0</v>
      </c>
      <c r="K124">
        <f t="shared" si="21"/>
        <v>2.0456035936926882</v>
      </c>
      <c r="AB124">
        <v>0.32421921025297284</v>
      </c>
      <c r="AC124">
        <v>0</v>
      </c>
      <c r="AD124">
        <v>1</v>
      </c>
      <c r="AE124">
        <f t="shared" si="25"/>
        <v>99</v>
      </c>
      <c r="AF124">
        <f t="shared" si="26"/>
        <v>21</v>
      </c>
      <c r="AG124">
        <f t="shared" si="22"/>
        <v>0.33999999999999997</v>
      </c>
      <c r="AH124">
        <f t="shared" si="23"/>
        <v>0.86</v>
      </c>
      <c r="AI124">
        <f t="shared" si="24"/>
        <v>0</v>
      </c>
    </row>
    <row r="125" spans="1:35">
      <c r="A125">
        <v>8.5779999999999995E-2</v>
      </c>
      <c r="B125" s="8">
        <v>0</v>
      </c>
      <c r="C125" s="9">
        <v>1</v>
      </c>
      <c r="D125" s="10">
        <f t="shared" si="14"/>
        <v>1</v>
      </c>
      <c r="E125">
        <f t="shared" si="15"/>
        <v>0</v>
      </c>
      <c r="F125">
        <f t="shared" si="16"/>
        <v>0.3294356812494984</v>
      </c>
      <c r="G125" s="8">
        <f t="shared" si="17"/>
        <v>0.3294356812494984</v>
      </c>
      <c r="H125" s="10">
        <f t="shared" si="18"/>
        <v>0.6705643187505016</v>
      </c>
      <c r="I125" s="8">
        <f t="shared" si="19"/>
        <v>-0.39963565431296011</v>
      </c>
      <c r="J125" s="10">
        <f t="shared" si="20"/>
        <v>100</v>
      </c>
      <c r="K125">
        <f t="shared" si="21"/>
        <v>0.49128125675304879</v>
      </c>
      <c r="AB125">
        <v>0.32834213949279423</v>
      </c>
      <c r="AC125">
        <v>0</v>
      </c>
      <c r="AD125">
        <v>1</v>
      </c>
      <c r="AE125">
        <f t="shared" si="25"/>
        <v>99</v>
      </c>
      <c r="AF125">
        <f t="shared" si="26"/>
        <v>22</v>
      </c>
      <c r="AG125">
        <f t="shared" si="22"/>
        <v>0.33999999999999997</v>
      </c>
      <c r="AH125">
        <f t="shared" si="23"/>
        <v>0.85333333333333328</v>
      </c>
      <c r="AI125">
        <f t="shared" si="24"/>
        <v>5.6888888888888302E-3</v>
      </c>
    </row>
    <row r="126" spans="1:35">
      <c r="A126">
        <v>8.6059999999999998E-2</v>
      </c>
      <c r="B126" s="8">
        <v>0</v>
      </c>
      <c r="C126" s="9">
        <v>1</v>
      </c>
      <c r="D126" s="10">
        <f t="shared" si="14"/>
        <v>1</v>
      </c>
      <c r="E126">
        <f t="shared" si="15"/>
        <v>0</v>
      </c>
      <c r="F126">
        <f t="shared" si="16"/>
        <v>0.33162830521706727</v>
      </c>
      <c r="G126" s="8">
        <f t="shared" si="17"/>
        <v>0.33162830521706727</v>
      </c>
      <c r="H126" s="10">
        <f t="shared" si="18"/>
        <v>0.66837169478293279</v>
      </c>
      <c r="I126" s="8">
        <f t="shared" si="19"/>
        <v>-0.40291083087911334</v>
      </c>
      <c r="J126" s="10">
        <f t="shared" si="20"/>
        <v>100</v>
      </c>
      <c r="K126">
        <f t="shared" si="21"/>
        <v>0.49617347324196642</v>
      </c>
      <c r="AB126">
        <v>0.3294356812494984</v>
      </c>
      <c r="AC126">
        <v>1</v>
      </c>
      <c r="AD126">
        <v>0</v>
      </c>
      <c r="AE126">
        <f t="shared" si="25"/>
        <v>100</v>
      </c>
      <c r="AF126">
        <f t="shared" si="26"/>
        <v>22</v>
      </c>
      <c r="AG126">
        <f t="shared" si="22"/>
        <v>0.33333333333333337</v>
      </c>
      <c r="AH126">
        <f t="shared" si="23"/>
        <v>0.85333333333333328</v>
      </c>
      <c r="AI126">
        <f t="shared" si="24"/>
        <v>5.6888888888889247E-3</v>
      </c>
    </row>
    <row r="127" spans="1:35">
      <c r="A127">
        <v>8.6419999999999997E-2</v>
      </c>
      <c r="B127" s="8">
        <v>1</v>
      </c>
      <c r="C127" s="9">
        <v>0</v>
      </c>
      <c r="D127" s="10">
        <f t="shared" si="14"/>
        <v>1</v>
      </c>
      <c r="E127">
        <f t="shared" si="15"/>
        <v>1</v>
      </c>
      <c r="F127">
        <f t="shared" si="16"/>
        <v>0.33445815137020224</v>
      </c>
      <c r="G127" s="8">
        <f t="shared" si="17"/>
        <v>0.33445815137020224</v>
      </c>
      <c r="H127" s="10">
        <f t="shared" si="18"/>
        <v>0.66554184862979771</v>
      </c>
      <c r="I127" s="8">
        <f t="shared" si="19"/>
        <v>-1.0952435152518676</v>
      </c>
      <c r="J127" s="10">
        <f t="shared" si="20"/>
        <v>0</v>
      </c>
      <c r="K127">
        <f t="shared" si="21"/>
        <v>1.9899106836033673</v>
      </c>
      <c r="AB127">
        <v>0.33162830521706727</v>
      </c>
      <c r="AC127">
        <v>1</v>
      </c>
      <c r="AD127">
        <v>0</v>
      </c>
      <c r="AE127">
        <f t="shared" si="25"/>
        <v>101</v>
      </c>
      <c r="AF127">
        <f t="shared" si="26"/>
        <v>22</v>
      </c>
      <c r="AG127">
        <f t="shared" si="22"/>
        <v>0.32666666666666666</v>
      </c>
      <c r="AH127">
        <f t="shared" si="23"/>
        <v>0.85333333333333328</v>
      </c>
      <c r="AI127">
        <f t="shared" si="24"/>
        <v>0</v>
      </c>
    </row>
    <row r="128" spans="1:35">
      <c r="A128">
        <v>8.7110000000000007E-2</v>
      </c>
      <c r="B128" s="8">
        <v>0</v>
      </c>
      <c r="C128" s="9">
        <v>1</v>
      </c>
      <c r="D128" s="10">
        <f t="shared" si="14"/>
        <v>1</v>
      </c>
      <c r="E128">
        <f t="shared" si="15"/>
        <v>0</v>
      </c>
      <c r="F128">
        <f t="shared" si="16"/>
        <v>0.33991532339743974</v>
      </c>
      <c r="G128" s="8">
        <f t="shared" si="17"/>
        <v>0.33991532339743974</v>
      </c>
      <c r="H128" s="10">
        <f t="shared" si="18"/>
        <v>0.66008467660256032</v>
      </c>
      <c r="I128" s="8">
        <f t="shared" si="19"/>
        <v>-0.41538715430846818</v>
      </c>
      <c r="J128" s="10">
        <f t="shared" si="20"/>
        <v>100</v>
      </c>
      <c r="K128">
        <f t="shared" si="21"/>
        <v>0.51495714935692127</v>
      </c>
      <c r="AB128">
        <v>0.33445815137020224</v>
      </c>
      <c r="AC128">
        <v>0</v>
      </c>
      <c r="AD128">
        <v>1</v>
      </c>
      <c r="AE128">
        <f t="shared" si="25"/>
        <v>101</v>
      </c>
      <c r="AF128">
        <f t="shared" si="26"/>
        <v>23</v>
      </c>
      <c r="AG128">
        <f t="shared" si="22"/>
        <v>0.32666666666666666</v>
      </c>
      <c r="AH128">
        <f t="shared" si="23"/>
        <v>0.84666666666666668</v>
      </c>
      <c r="AI128">
        <f t="shared" si="24"/>
        <v>5.6444444444444805E-3</v>
      </c>
    </row>
    <row r="129" spans="1:35">
      <c r="A129">
        <v>8.7510000000000004E-2</v>
      </c>
      <c r="B129" s="8">
        <v>0</v>
      </c>
      <c r="C129" s="9">
        <v>1</v>
      </c>
      <c r="D129" s="10">
        <f t="shared" si="14"/>
        <v>1</v>
      </c>
      <c r="E129">
        <f t="shared" si="15"/>
        <v>0</v>
      </c>
      <c r="F129">
        <f t="shared" si="16"/>
        <v>0.34309858526507253</v>
      </c>
      <c r="G129" s="8">
        <f t="shared" si="17"/>
        <v>0.34309858526507253</v>
      </c>
      <c r="H129" s="10">
        <f t="shared" si="18"/>
        <v>0.65690141473492747</v>
      </c>
      <c r="I129" s="8">
        <f t="shared" si="19"/>
        <v>-0.4202213254326152</v>
      </c>
      <c r="J129" s="10">
        <f t="shared" si="20"/>
        <v>100</v>
      </c>
      <c r="K129">
        <f t="shared" si="21"/>
        <v>0.52229844169770812</v>
      </c>
      <c r="AB129">
        <v>0.33991532339743974</v>
      </c>
      <c r="AC129">
        <v>1</v>
      </c>
      <c r="AD129">
        <v>0</v>
      </c>
      <c r="AE129">
        <f t="shared" si="25"/>
        <v>102</v>
      </c>
      <c r="AF129">
        <f t="shared" si="26"/>
        <v>23</v>
      </c>
      <c r="AG129">
        <f t="shared" si="22"/>
        <v>0.31999999999999995</v>
      </c>
      <c r="AH129">
        <f t="shared" si="23"/>
        <v>0.84666666666666668</v>
      </c>
      <c r="AI129">
        <f t="shared" si="24"/>
        <v>5.6444444444443869E-3</v>
      </c>
    </row>
    <row r="130" spans="1:35">
      <c r="A130">
        <v>8.7989999999999999E-2</v>
      </c>
      <c r="B130" s="8">
        <v>1</v>
      </c>
      <c r="C130" s="9">
        <v>0</v>
      </c>
      <c r="D130" s="10">
        <f t="shared" si="14"/>
        <v>1</v>
      </c>
      <c r="E130">
        <f t="shared" si="15"/>
        <v>1</v>
      </c>
      <c r="F130">
        <f t="shared" si="16"/>
        <v>0.34693718575755794</v>
      </c>
      <c r="G130" s="8">
        <f t="shared" si="17"/>
        <v>0.34693718575755794</v>
      </c>
      <c r="H130" s="10">
        <f t="shared" si="18"/>
        <v>0.65306281424244206</v>
      </c>
      <c r="I130" s="8">
        <f t="shared" si="19"/>
        <v>-1.0586115362931243</v>
      </c>
      <c r="J130" s="10">
        <f t="shared" si="20"/>
        <v>0</v>
      </c>
      <c r="K130">
        <f t="shared" si="21"/>
        <v>1.8823661488359646</v>
      </c>
      <c r="AB130">
        <v>0.34309858526507253</v>
      </c>
      <c r="AC130">
        <v>1</v>
      </c>
      <c r="AD130">
        <v>0</v>
      </c>
      <c r="AE130">
        <f t="shared" si="25"/>
        <v>103</v>
      </c>
      <c r="AF130">
        <f t="shared" si="26"/>
        <v>23</v>
      </c>
      <c r="AG130">
        <f t="shared" si="22"/>
        <v>0.31333333333333335</v>
      </c>
      <c r="AH130">
        <f t="shared" si="23"/>
        <v>0.84666666666666668</v>
      </c>
      <c r="AI130">
        <f t="shared" si="24"/>
        <v>0</v>
      </c>
    </row>
    <row r="131" spans="1:35">
      <c r="A131">
        <v>8.9630000000000001E-2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0.36020092292719263</v>
      </c>
      <c r="G131" s="8">
        <f t="shared" si="17"/>
        <v>0.36020092292719263</v>
      </c>
      <c r="H131" s="10">
        <f t="shared" si="18"/>
        <v>0.63979907707280737</v>
      </c>
      <c r="I131" s="8">
        <f t="shared" si="19"/>
        <v>-0.44660109399228726</v>
      </c>
      <c r="J131" s="10">
        <f t="shared" si="20"/>
        <v>100</v>
      </c>
      <c r="K131">
        <f t="shared" si="21"/>
        <v>0.56299068853799361</v>
      </c>
      <c r="AB131">
        <v>0.34693718575755794</v>
      </c>
      <c r="AC131">
        <v>0</v>
      </c>
      <c r="AD131">
        <v>1</v>
      </c>
      <c r="AE131">
        <f t="shared" si="25"/>
        <v>103</v>
      </c>
      <c r="AF131">
        <f t="shared" si="26"/>
        <v>24</v>
      </c>
      <c r="AG131">
        <f t="shared" si="22"/>
        <v>0.31333333333333335</v>
      </c>
      <c r="AH131">
        <f t="shared" si="23"/>
        <v>0.84</v>
      </c>
      <c r="AI131">
        <f t="shared" si="24"/>
        <v>5.6000000000000355E-3</v>
      </c>
    </row>
    <row r="132" spans="1:35">
      <c r="A132">
        <v>8.9950000000000002E-2</v>
      </c>
      <c r="B132" s="8">
        <v>1</v>
      </c>
      <c r="C132" s="9">
        <v>0</v>
      </c>
      <c r="D132" s="10">
        <f t="shared" si="14"/>
        <v>1</v>
      </c>
      <c r="E132">
        <f t="shared" si="15"/>
        <v>1</v>
      </c>
      <c r="F132">
        <f t="shared" si="16"/>
        <v>0.36281480411275452</v>
      </c>
      <c r="G132" s="8">
        <f t="shared" si="17"/>
        <v>0.36281480411275452</v>
      </c>
      <c r="H132" s="10">
        <f t="shared" si="18"/>
        <v>0.63718519588724543</v>
      </c>
      <c r="I132" s="8">
        <f t="shared" si="19"/>
        <v>-1.0138627564117162</v>
      </c>
      <c r="J132" s="10">
        <f t="shared" si="20"/>
        <v>0</v>
      </c>
      <c r="K132">
        <f t="shared" si="21"/>
        <v>1.7562271127426841</v>
      </c>
      <c r="AB132">
        <v>0.36020092292719263</v>
      </c>
      <c r="AC132">
        <v>1</v>
      </c>
      <c r="AD132">
        <v>0</v>
      </c>
      <c r="AE132">
        <f t="shared" si="25"/>
        <v>104</v>
      </c>
      <c r="AF132">
        <f t="shared" si="26"/>
        <v>24</v>
      </c>
      <c r="AG132">
        <f t="shared" si="22"/>
        <v>0.30666666666666664</v>
      </c>
      <c r="AH132">
        <f t="shared" si="23"/>
        <v>0.84</v>
      </c>
      <c r="AI132">
        <f t="shared" si="24"/>
        <v>0</v>
      </c>
    </row>
    <row r="133" spans="1:35">
      <c r="A133">
        <v>9.0920000000000001E-2</v>
      </c>
      <c r="B133" s="8">
        <v>0</v>
      </c>
      <c r="C133" s="9">
        <v>1</v>
      </c>
      <c r="D133" s="10">
        <f t="shared" ref="D133:D196" si="27">B133+C133</f>
        <v>1</v>
      </c>
      <c r="E133">
        <f t="shared" ref="E133:E196" si="28">IF(D133=0,"",B133/D133)</f>
        <v>0</v>
      </c>
      <c r="F133">
        <f t="shared" ref="F133:F196" si="29">1/(1+EXP(-$M$5-$M$6*A133))</f>
        <v>0.37078728611076667</v>
      </c>
      <c r="G133" s="8">
        <f t="shared" ref="G133:G196" si="30">D133*F133</f>
        <v>0.37078728611076667</v>
      </c>
      <c r="H133" s="10">
        <f t="shared" ref="H133:H196" si="31">D133-G133</f>
        <v>0.62921271388923339</v>
      </c>
      <c r="I133" s="8">
        <f t="shared" ref="I133:I196" si="32">IFERROR(D133*(E133*LN(F133)+(1-E133)*LN(1-F133)),0)</f>
        <v>-0.46328590156663491</v>
      </c>
      <c r="J133" s="10">
        <f t="shared" ref="J133:J196" si="33">100*IF(F133&gt;=$X$10,B133/D133,C133/D133)</f>
        <v>100</v>
      </c>
      <c r="K133">
        <f t="shared" ref="K133:K196" si="34">IFERROR((B133-G133)^2/G133+(C133-H133)^2/H133,0)</f>
        <v>0.58928765729937249</v>
      </c>
      <c r="AB133">
        <v>0.36281480411275452</v>
      </c>
      <c r="AC133">
        <v>0</v>
      </c>
      <c r="AD133">
        <v>1</v>
      </c>
      <c r="AE133">
        <f t="shared" si="25"/>
        <v>104</v>
      </c>
      <c r="AF133">
        <f t="shared" si="26"/>
        <v>25</v>
      </c>
      <c r="AG133">
        <f t="shared" ref="AG133:AG196" si="35">1-AE133/AE$294</f>
        <v>0.30666666666666664</v>
      </c>
      <c r="AH133">
        <f t="shared" ref="AH133:AH196" si="36">1-AF133/AF$294</f>
        <v>0.83333333333333337</v>
      </c>
      <c r="AI133">
        <f t="shared" ref="AI133:AI196" si="37">(AG133-AG134)*AH133</f>
        <v>5.5555555555554994E-3</v>
      </c>
    </row>
    <row r="134" spans="1:35">
      <c r="A134">
        <v>9.1819999999999999E-2</v>
      </c>
      <c r="B134" s="8">
        <v>1</v>
      </c>
      <c r="C134" s="9">
        <v>0</v>
      </c>
      <c r="D134" s="10">
        <f t="shared" si="27"/>
        <v>1</v>
      </c>
      <c r="E134">
        <f t="shared" si="28"/>
        <v>1</v>
      </c>
      <c r="F134">
        <f t="shared" si="29"/>
        <v>0.37824804393944789</v>
      </c>
      <c r="G134" s="8">
        <f t="shared" si="30"/>
        <v>0.37824804393944789</v>
      </c>
      <c r="H134" s="10">
        <f t="shared" si="31"/>
        <v>0.62175195606055211</v>
      </c>
      <c r="I134" s="8">
        <f t="shared" si="32"/>
        <v>-0.97220509767020802</v>
      </c>
      <c r="J134" s="10">
        <f t="shared" si="33"/>
        <v>0</v>
      </c>
      <c r="K134">
        <f t="shared" si="34"/>
        <v>1.6437678026963853</v>
      </c>
      <c r="AB134">
        <v>0.37078728611076667</v>
      </c>
      <c r="AC134">
        <v>1</v>
      </c>
      <c r="AD134">
        <v>0</v>
      </c>
      <c r="AE134">
        <f t="shared" ref="AE134:AE197" si="38">AE133+AC134</f>
        <v>105</v>
      </c>
      <c r="AF134">
        <f t="shared" ref="AF134:AF197" si="39">AF133+AD134</f>
        <v>25</v>
      </c>
      <c r="AG134">
        <f t="shared" si="35"/>
        <v>0.30000000000000004</v>
      </c>
      <c r="AH134">
        <f t="shared" si="36"/>
        <v>0.83333333333333337</v>
      </c>
      <c r="AI134">
        <f t="shared" si="37"/>
        <v>0</v>
      </c>
    </row>
    <row r="135" spans="1:35">
      <c r="A135">
        <v>9.3619999999999995E-2</v>
      </c>
      <c r="B135" s="8">
        <v>0</v>
      </c>
      <c r="C135" s="9">
        <v>1</v>
      </c>
      <c r="D135" s="10">
        <f t="shared" si="27"/>
        <v>1</v>
      </c>
      <c r="E135">
        <f t="shared" si="28"/>
        <v>0</v>
      </c>
      <c r="F135">
        <f t="shared" si="29"/>
        <v>0.39334063147933701</v>
      </c>
      <c r="G135" s="8">
        <f t="shared" si="30"/>
        <v>0.39334063147933701</v>
      </c>
      <c r="H135" s="10">
        <f t="shared" si="31"/>
        <v>0.60665936852066293</v>
      </c>
      <c r="I135" s="8">
        <f t="shared" si="32"/>
        <v>-0.49978781756276081</v>
      </c>
      <c r="J135" s="10">
        <f t="shared" si="33"/>
        <v>100</v>
      </c>
      <c r="K135">
        <f t="shared" si="34"/>
        <v>0.64837147811381701</v>
      </c>
      <c r="AB135">
        <v>0.37824804393944789</v>
      </c>
      <c r="AC135">
        <v>0</v>
      </c>
      <c r="AD135">
        <v>1</v>
      </c>
      <c r="AE135">
        <f t="shared" si="38"/>
        <v>105</v>
      </c>
      <c r="AF135">
        <f t="shared" si="39"/>
        <v>26</v>
      </c>
      <c r="AG135">
        <f t="shared" si="35"/>
        <v>0.30000000000000004</v>
      </c>
      <c r="AH135">
        <f t="shared" si="36"/>
        <v>0.82666666666666666</v>
      </c>
      <c r="AI135">
        <f t="shared" si="37"/>
        <v>5.5111111111111463E-3</v>
      </c>
    </row>
    <row r="136" spans="1:35">
      <c r="A136">
        <v>9.4450000000000006E-2</v>
      </c>
      <c r="B136" s="8">
        <v>0</v>
      </c>
      <c r="C136" s="9">
        <v>1</v>
      </c>
      <c r="D136" s="10">
        <f t="shared" si="27"/>
        <v>1</v>
      </c>
      <c r="E136">
        <f t="shared" si="28"/>
        <v>0</v>
      </c>
      <c r="F136">
        <f t="shared" si="29"/>
        <v>0.4003711474881968</v>
      </c>
      <c r="G136" s="8">
        <f t="shared" si="30"/>
        <v>0.4003711474881968</v>
      </c>
      <c r="H136" s="10">
        <f t="shared" si="31"/>
        <v>0.5996288525118032</v>
      </c>
      <c r="I136" s="8">
        <f t="shared" si="32"/>
        <v>-0.51144439431200028</v>
      </c>
      <c r="J136" s="10">
        <f t="shared" si="33"/>
        <v>100</v>
      </c>
      <c r="K136">
        <f t="shared" si="34"/>
        <v>0.66769827003999249</v>
      </c>
      <c r="AB136">
        <v>0.39334063147933701</v>
      </c>
      <c r="AC136">
        <v>1</v>
      </c>
      <c r="AD136">
        <v>0</v>
      </c>
      <c r="AE136">
        <f t="shared" si="38"/>
        <v>106</v>
      </c>
      <c r="AF136">
        <f t="shared" si="39"/>
        <v>26</v>
      </c>
      <c r="AG136">
        <f t="shared" si="35"/>
        <v>0.29333333333333333</v>
      </c>
      <c r="AH136">
        <f t="shared" si="36"/>
        <v>0.82666666666666666</v>
      </c>
      <c r="AI136">
        <f t="shared" si="37"/>
        <v>5.5111111111111463E-3</v>
      </c>
    </row>
    <row r="137" spans="1:35">
      <c r="A137">
        <v>9.4619999999999996E-2</v>
      </c>
      <c r="B137" s="8">
        <v>0</v>
      </c>
      <c r="C137" s="9">
        <v>1</v>
      </c>
      <c r="D137" s="10">
        <f t="shared" si="27"/>
        <v>1</v>
      </c>
      <c r="E137">
        <f t="shared" si="28"/>
        <v>0</v>
      </c>
      <c r="F137">
        <f t="shared" si="29"/>
        <v>0.40181631196749612</v>
      </c>
      <c r="G137" s="8">
        <f t="shared" si="30"/>
        <v>0.40181631196749612</v>
      </c>
      <c r="H137" s="10">
        <f t="shared" si="31"/>
        <v>0.59818368803250388</v>
      </c>
      <c r="I137" s="8">
        <f t="shared" si="32"/>
        <v>-0.51385740157582627</v>
      </c>
      <c r="J137" s="10">
        <f t="shared" si="33"/>
        <v>100</v>
      </c>
      <c r="K137">
        <f t="shared" si="34"/>
        <v>0.6717272971603705</v>
      </c>
      <c r="AB137">
        <v>0.4003711474881968</v>
      </c>
      <c r="AC137">
        <v>1</v>
      </c>
      <c r="AD137">
        <v>0</v>
      </c>
      <c r="AE137">
        <f t="shared" si="38"/>
        <v>107</v>
      </c>
      <c r="AF137">
        <f t="shared" si="39"/>
        <v>26</v>
      </c>
      <c r="AG137">
        <f t="shared" si="35"/>
        <v>0.28666666666666663</v>
      </c>
      <c r="AH137">
        <f t="shared" si="36"/>
        <v>0.82666666666666666</v>
      </c>
      <c r="AI137">
        <f t="shared" si="37"/>
        <v>5.5111111111110552E-3</v>
      </c>
    </row>
    <row r="138" spans="1:35">
      <c r="A138">
        <v>9.486E-2</v>
      </c>
      <c r="B138" s="8">
        <v>0</v>
      </c>
      <c r="C138" s="9">
        <v>1</v>
      </c>
      <c r="D138" s="10">
        <f t="shared" si="27"/>
        <v>1</v>
      </c>
      <c r="E138">
        <f t="shared" si="28"/>
        <v>0</v>
      </c>
      <c r="F138">
        <f t="shared" si="29"/>
        <v>0.40385944694211456</v>
      </c>
      <c r="G138" s="8">
        <f t="shared" si="30"/>
        <v>0.40385944694211456</v>
      </c>
      <c r="H138" s="10">
        <f t="shared" si="31"/>
        <v>0.59614055305788538</v>
      </c>
      <c r="I138" s="8">
        <f t="shared" si="32"/>
        <v>-0.51727881244133767</v>
      </c>
      <c r="J138" s="10">
        <f t="shared" si="33"/>
        <v>100</v>
      </c>
      <c r="K138">
        <f t="shared" si="34"/>
        <v>0.67745675893131152</v>
      </c>
      <c r="AB138">
        <v>0.40181631196749612</v>
      </c>
      <c r="AC138">
        <v>1</v>
      </c>
      <c r="AD138">
        <v>0</v>
      </c>
      <c r="AE138">
        <f t="shared" si="38"/>
        <v>108</v>
      </c>
      <c r="AF138">
        <f t="shared" si="39"/>
        <v>26</v>
      </c>
      <c r="AG138">
        <f t="shared" si="35"/>
        <v>0.28000000000000003</v>
      </c>
      <c r="AH138">
        <f t="shared" si="36"/>
        <v>0.82666666666666666</v>
      </c>
      <c r="AI138">
        <f t="shared" si="37"/>
        <v>5.5111111111111463E-3</v>
      </c>
    </row>
    <row r="139" spans="1:35">
      <c r="A139">
        <v>9.5089999999999994E-2</v>
      </c>
      <c r="B139" s="8">
        <v>0</v>
      </c>
      <c r="C139" s="9">
        <v>2</v>
      </c>
      <c r="D139" s="10">
        <f t="shared" si="27"/>
        <v>2</v>
      </c>
      <c r="E139">
        <f t="shared" si="28"/>
        <v>0</v>
      </c>
      <c r="F139">
        <f t="shared" si="29"/>
        <v>0.40582058568178198</v>
      </c>
      <c r="G139" s="8">
        <f t="shared" si="30"/>
        <v>0.81164117136356395</v>
      </c>
      <c r="H139" s="10">
        <f t="shared" si="31"/>
        <v>1.1883588286364359</v>
      </c>
      <c r="I139" s="8">
        <f t="shared" si="32"/>
        <v>-1.0411479218378528</v>
      </c>
      <c r="J139" s="10">
        <f t="shared" si="33"/>
        <v>100</v>
      </c>
      <c r="K139">
        <f t="shared" si="34"/>
        <v>1.3659866898870423</v>
      </c>
      <c r="AB139">
        <v>0.40385944694211456</v>
      </c>
      <c r="AC139">
        <v>1</v>
      </c>
      <c r="AD139">
        <v>0</v>
      </c>
      <c r="AE139">
        <f t="shared" si="38"/>
        <v>109</v>
      </c>
      <c r="AF139">
        <f t="shared" si="39"/>
        <v>26</v>
      </c>
      <c r="AG139">
        <f t="shared" si="35"/>
        <v>0.27333333333333332</v>
      </c>
      <c r="AH139">
        <f t="shared" si="36"/>
        <v>0.82666666666666666</v>
      </c>
      <c r="AI139">
        <f t="shared" si="37"/>
        <v>1.1022222222222201E-2</v>
      </c>
    </row>
    <row r="140" spans="1:35">
      <c r="A140">
        <v>9.5460000000000003E-2</v>
      </c>
      <c r="B140" s="8">
        <v>0</v>
      </c>
      <c r="C140" s="9">
        <v>1</v>
      </c>
      <c r="D140" s="10">
        <f t="shared" si="27"/>
        <v>1</v>
      </c>
      <c r="E140">
        <f t="shared" si="28"/>
        <v>0</v>
      </c>
      <c r="F140">
        <f t="shared" si="29"/>
        <v>0.40898174995085612</v>
      </c>
      <c r="G140" s="8">
        <f t="shared" si="30"/>
        <v>0.40898174995085612</v>
      </c>
      <c r="H140" s="10">
        <f t="shared" si="31"/>
        <v>0.59101825004914388</v>
      </c>
      <c r="I140" s="8">
        <f t="shared" si="32"/>
        <v>-0.52590838210502466</v>
      </c>
      <c r="J140" s="10">
        <f t="shared" si="33"/>
        <v>100</v>
      </c>
      <c r="K140">
        <f t="shared" si="34"/>
        <v>0.69199512860533297</v>
      </c>
      <c r="AB140">
        <v>0.40582058568178198</v>
      </c>
      <c r="AC140">
        <v>2</v>
      </c>
      <c r="AD140">
        <v>0</v>
      </c>
      <c r="AE140">
        <f t="shared" si="38"/>
        <v>111</v>
      </c>
      <c r="AF140">
        <f t="shared" si="39"/>
        <v>26</v>
      </c>
      <c r="AG140">
        <f t="shared" si="35"/>
        <v>0.26</v>
      </c>
      <c r="AH140">
        <f t="shared" si="36"/>
        <v>0.82666666666666666</v>
      </c>
      <c r="AI140">
        <f t="shared" si="37"/>
        <v>5.5111111111111463E-3</v>
      </c>
    </row>
    <row r="141" spans="1:35">
      <c r="A141">
        <v>9.5799999999999996E-2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0.41189326043624941</v>
      </c>
      <c r="G141" s="8">
        <f t="shared" si="30"/>
        <v>0.41189326043624941</v>
      </c>
      <c r="H141" s="10">
        <f t="shared" si="31"/>
        <v>0.58810673956375059</v>
      </c>
      <c r="I141" s="8">
        <f t="shared" si="32"/>
        <v>-0.53084681768773923</v>
      </c>
      <c r="J141" s="10">
        <f t="shared" si="33"/>
        <v>100</v>
      </c>
      <c r="K141">
        <f t="shared" si="34"/>
        <v>0.70037160387208974</v>
      </c>
      <c r="AB141">
        <v>0.40898174995085612</v>
      </c>
      <c r="AC141">
        <v>1</v>
      </c>
      <c r="AD141">
        <v>0</v>
      </c>
      <c r="AE141">
        <f t="shared" si="38"/>
        <v>112</v>
      </c>
      <c r="AF141">
        <f t="shared" si="39"/>
        <v>26</v>
      </c>
      <c r="AG141">
        <f t="shared" si="35"/>
        <v>0.2533333333333333</v>
      </c>
      <c r="AH141">
        <f t="shared" si="36"/>
        <v>0.82666666666666666</v>
      </c>
      <c r="AI141">
        <f t="shared" si="37"/>
        <v>5.5111111111110552E-3</v>
      </c>
    </row>
    <row r="142" spans="1:35">
      <c r="A142">
        <v>9.5880000000000007E-2</v>
      </c>
      <c r="B142" s="8">
        <v>1</v>
      </c>
      <c r="C142" s="9">
        <v>0</v>
      </c>
      <c r="D142" s="10">
        <f t="shared" si="27"/>
        <v>1</v>
      </c>
      <c r="E142">
        <f t="shared" si="28"/>
        <v>1</v>
      </c>
      <c r="F142">
        <f t="shared" si="29"/>
        <v>0.41257922688203563</v>
      </c>
      <c r="G142" s="8">
        <f t="shared" si="30"/>
        <v>0.41257922688203563</v>
      </c>
      <c r="H142" s="10">
        <f t="shared" si="31"/>
        <v>0.58742077311796437</v>
      </c>
      <c r="I142" s="8">
        <f t="shared" si="32"/>
        <v>-0.88532702648098327</v>
      </c>
      <c r="J142" s="10">
        <f t="shared" si="33"/>
        <v>0</v>
      </c>
      <c r="K142">
        <f t="shared" si="34"/>
        <v>1.4237769011233308</v>
      </c>
      <c r="AB142">
        <v>0.41189326043624941</v>
      </c>
      <c r="AC142">
        <v>1</v>
      </c>
      <c r="AD142">
        <v>0</v>
      </c>
      <c r="AE142">
        <f t="shared" si="38"/>
        <v>113</v>
      </c>
      <c r="AF142">
        <f t="shared" si="39"/>
        <v>26</v>
      </c>
      <c r="AG142">
        <f t="shared" si="35"/>
        <v>0.2466666666666667</v>
      </c>
      <c r="AH142">
        <f t="shared" si="36"/>
        <v>0.82666666666666666</v>
      </c>
      <c r="AI142">
        <f t="shared" si="37"/>
        <v>0</v>
      </c>
    </row>
    <row r="143" spans="1:35">
      <c r="A143">
        <v>9.6970000000000001E-2</v>
      </c>
      <c r="B143" s="8">
        <v>0</v>
      </c>
      <c r="C143" s="9">
        <v>1</v>
      </c>
      <c r="D143" s="10">
        <f t="shared" si="27"/>
        <v>1</v>
      </c>
      <c r="E143">
        <f t="shared" si="28"/>
        <v>0</v>
      </c>
      <c r="F143">
        <f t="shared" si="29"/>
        <v>0.42195830372928478</v>
      </c>
      <c r="G143" s="8">
        <f t="shared" si="30"/>
        <v>0.42195830372928478</v>
      </c>
      <c r="H143" s="10">
        <f t="shared" si="31"/>
        <v>0.57804169627071522</v>
      </c>
      <c r="I143" s="8">
        <f t="shared" si="32"/>
        <v>-0.54810927403497323</v>
      </c>
      <c r="J143" s="10">
        <f t="shared" si="33"/>
        <v>100</v>
      </c>
      <c r="K143">
        <f t="shared" si="34"/>
        <v>0.72997900748611111</v>
      </c>
      <c r="AB143">
        <v>0.41257922688203563</v>
      </c>
      <c r="AC143">
        <v>0</v>
      </c>
      <c r="AD143">
        <v>1</v>
      </c>
      <c r="AE143">
        <f t="shared" si="38"/>
        <v>113</v>
      </c>
      <c r="AF143">
        <f t="shared" si="39"/>
        <v>27</v>
      </c>
      <c r="AG143">
        <f t="shared" si="35"/>
        <v>0.2466666666666667</v>
      </c>
      <c r="AH143">
        <f t="shared" si="36"/>
        <v>0.82000000000000006</v>
      </c>
      <c r="AI143">
        <f t="shared" si="37"/>
        <v>5.4666666666667021E-3</v>
      </c>
    </row>
    <row r="144" spans="1:35">
      <c r="A144">
        <v>9.7089999999999996E-2</v>
      </c>
      <c r="B144" s="8">
        <v>1</v>
      </c>
      <c r="C144" s="9">
        <v>0</v>
      </c>
      <c r="D144" s="10">
        <f t="shared" si="27"/>
        <v>1</v>
      </c>
      <c r="E144">
        <f t="shared" si="28"/>
        <v>1</v>
      </c>
      <c r="F144">
        <f t="shared" si="29"/>
        <v>0.42299444087513549</v>
      </c>
      <c r="G144" s="8">
        <f t="shared" si="30"/>
        <v>0.42299444087513549</v>
      </c>
      <c r="H144" s="10">
        <f t="shared" si="31"/>
        <v>0.57700555912486451</v>
      </c>
      <c r="I144" s="8">
        <f t="shared" si="32"/>
        <v>-0.86039624216137733</v>
      </c>
      <c r="J144" s="10">
        <f t="shared" si="33"/>
        <v>0</v>
      </c>
      <c r="K144">
        <f t="shared" si="34"/>
        <v>1.364097263148647</v>
      </c>
      <c r="AB144">
        <v>0.42195830372928478</v>
      </c>
      <c r="AC144">
        <v>1</v>
      </c>
      <c r="AD144">
        <v>0</v>
      </c>
      <c r="AE144">
        <f t="shared" si="38"/>
        <v>114</v>
      </c>
      <c r="AF144">
        <f t="shared" si="39"/>
        <v>27</v>
      </c>
      <c r="AG144">
        <f t="shared" si="35"/>
        <v>0.24</v>
      </c>
      <c r="AH144">
        <f t="shared" si="36"/>
        <v>0.82000000000000006</v>
      </c>
      <c r="AI144">
        <f t="shared" si="37"/>
        <v>0</v>
      </c>
    </row>
    <row r="145" spans="1:35">
      <c r="A145">
        <v>9.8229999999999998E-2</v>
      </c>
      <c r="B145" s="8">
        <v>0</v>
      </c>
      <c r="C145" s="9">
        <v>1</v>
      </c>
      <c r="D145" s="10">
        <f t="shared" si="27"/>
        <v>1</v>
      </c>
      <c r="E145">
        <f t="shared" si="28"/>
        <v>0</v>
      </c>
      <c r="F145">
        <f t="shared" si="29"/>
        <v>0.4328703188242547</v>
      </c>
      <c r="G145" s="8">
        <f t="shared" si="30"/>
        <v>0.4328703188242547</v>
      </c>
      <c r="H145" s="10">
        <f t="shared" si="31"/>
        <v>0.56712968117574536</v>
      </c>
      <c r="I145" s="8">
        <f t="shared" si="32"/>
        <v>-0.56716728680990991</v>
      </c>
      <c r="J145" s="10">
        <f t="shared" si="33"/>
        <v>100</v>
      </c>
      <c r="K145">
        <f t="shared" si="34"/>
        <v>0.76326514586020122</v>
      </c>
      <c r="AB145">
        <v>0.42299444087513549</v>
      </c>
      <c r="AC145">
        <v>0</v>
      </c>
      <c r="AD145">
        <v>1</v>
      </c>
      <c r="AE145">
        <f t="shared" si="38"/>
        <v>114</v>
      </c>
      <c r="AF145">
        <f t="shared" si="39"/>
        <v>28</v>
      </c>
      <c r="AG145">
        <f t="shared" si="35"/>
        <v>0.24</v>
      </c>
      <c r="AH145">
        <f t="shared" si="36"/>
        <v>0.81333333333333335</v>
      </c>
      <c r="AI145">
        <f t="shared" si="37"/>
        <v>5.4222222222222571E-3</v>
      </c>
    </row>
    <row r="146" spans="1:35">
      <c r="A146">
        <v>9.9470000000000003E-2</v>
      </c>
      <c r="B146" s="8">
        <v>1</v>
      </c>
      <c r="C146" s="9">
        <v>0</v>
      </c>
      <c r="D146" s="10">
        <f t="shared" si="27"/>
        <v>1</v>
      </c>
      <c r="E146">
        <f t="shared" si="28"/>
        <v>1</v>
      </c>
      <c r="F146">
        <f t="shared" si="29"/>
        <v>0.4436731402155446</v>
      </c>
      <c r="G146" s="8">
        <f t="shared" si="30"/>
        <v>0.4436731402155446</v>
      </c>
      <c r="H146" s="10">
        <f t="shared" si="31"/>
        <v>0.5563268597844554</v>
      </c>
      <c r="I146" s="8">
        <f t="shared" si="32"/>
        <v>-0.81266715834232395</v>
      </c>
      <c r="J146" s="10">
        <f t="shared" si="33"/>
        <v>0</v>
      </c>
      <c r="K146">
        <f t="shared" si="34"/>
        <v>1.2539115158383973</v>
      </c>
      <c r="AB146">
        <v>0.4328703188242547</v>
      </c>
      <c r="AC146">
        <v>1</v>
      </c>
      <c r="AD146">
        <v>0</v>
      </c>
      <c r="AE146">
        <f t="shared" si="38"/>
        <v>115</v>
      </c>
      <c r="AF146">
        <f t="shared" si="39"/>
        <v>28</v>
      </c>
      <c r="AG146">
        <f t="shared" si="35"/>
        <v>0.23333333333333328</v>
      </c>
      <c r="AH146">
        <f t="shared" si="36"/>
        <v>0.81333333333333335</v>
      </c>
      <c r="AI146">
        <f t="shared" si="37"/>
        <v>0</v>
      </c>
    </row>
    <row r="147" spans="1:35">
      <c r="A147">
        <v>0.1002</v>
      </c>
      <c r="B147" s="8">
        <v>1</v>
      </c>
      <c r="C147" s="9">
        <v>0</v>
      </c>
      <c r="D147" s="10">
        <f t="shared" si="27"/>
        <v>1</v>
      </c>
      <c r="E147">
        <f t="shared" si="28"/>
        <v>1</v>
      </c>
      <c r="F147">
        <f t="shared" si="29"/>
        <v>0.45005854222886382</v>
      </c>
      <c r="G147" s="8">
        <f t="shared" si="30"/>
        <v>0.45005854222886382</v>
      </c>
      <c r="H147" s="10">
        <f t="shared" si="31"/>
        <v>0.54994145777113612</v>
      </c>
      <c r="I147" s="8">
        <f t="shared" si="32"/>
        <v>-0.79837761083732206</v>
      </c>
      <c r="J147" s="10">
        <f t="shared" si="33"/>
        <v>0</v>
      </c>
      <c r="K147">
        <f t="shared" si="34"/>
        <v>1.2219331624006369</v>
      </c>
      <c r="AB147">
        <v>0.4436731402155446</v>
      </c>
      <c r="AC147">
        <v>0</v>
      </c>
      <c r="AD147">
        <v>1</v>
      </c>
      <c r="AE147">
        <f t="shared" si="38"/>
        <v>115</v>
      </c>
      <c r="AF147">
        <f t="shared" si="39"/>
        <v>29</v>
      </c>
      <c r="AG147">
        <f t="shared" si="35"/>
        <v>0.23333333333333328</v>
      </c>
      <c r="AH147">
        <f t="shared" si="36"/>
        <v>0.80666666666666664</v>
      </c>
      <c r="AI147">
        <f t="shared" si="37"/>
        <v>0</v>
      </c>
    </row>
    <row r="148" spans="1:35">
      <c r="A148">
        <v>0.1011</v>
      </c>
      <c r="B148" s="8">
        <v>0</v>
      </c>
      <c r="C148" s="9">
        <v>1</v>
      </c>
      <c r="D148" s="10">
        <f t="shared" si="27"/>
        <v>1</v>
      </c>
      <c r="E148">
        <f t="shared" si="28"/>
        <v>0</v>
      </c>
      <c r="F148">
        <f t="shared" si="29"/>
        <v>0.4579534407115976</v>
      </c>
      <c r="G148" s="8">
        <f t="shared" si="30"/>
        <v>0.4579534407115976</v>
      </c>
      <c r="H148" s="10">
        <f t="shared" si="31"/>
        <v>0.5420465592884024</v>
      </c>
      <c r="I148" s="8">
        <f t="shared" si="32"/>
        <v>-0.61240337848579052</v>
      </c>
      <c r="J148" s="10">
        <f t="shared" si="33"/>
        <v>100</v>
      </c>
      <c r="K148">
        <f t="shared" si="34"/>
        <v>0.84485997164671223</v>
      </c>
      <c r="AB148">
        <v>0.45005854222886382</v>
      </c>
      <c r="AC148">
        <v>0</v>
      </c>
      <c r="AD148">
        <v>1</v>
      </c>
      <c r="AE148">
        <f t="shared" si="38"/>
        <v>115</v>
      </c>
      <c r="AF148">
        <f t="shared" si="39"/>
        <v>30</v>
      </c>
      <c r="AG148">
        <f t="shared" si="35"/>
        <v>0.23333333333333328</v>
      </c>
      <c r="AH148">
        <f t="shared" si="36"/>
        <v>0.8</v>
      </c>
      <c r="AI148">
        <f t="shared" si="37"/>
        <v>5.3333333333332794E-3</v>
      </c>
    </row>
    <row r="149" spans="1:35">
      <c r="A149">
        <v>0.10150000000000001</v>
      </c>
      <c r="B149" s="8">
        <v>0</v>
      </c>
      <c r="C149" s="9">
        <v>1</v>
      </c>
      <c r="D149" s="10">
        <f t="shared" si="27"/>
        <v>1</v>
      </c>
      <c r="E149">
        <f t="shared" si="28"/>
        <v>0</v>
      </c>
      <c r="F149">
        <f t="shared" si="29"/>
        <v>0.46146931394409629</v>
      </c>
      <c r="G149" s="8">
        <f t="shared" si="30"/>
        <v>0.46146931394409629</v>
      </c>
      <c r="H149" s="10">
        <f t="shared" si="31"/>
        <v>0.53853068605590371</v>
      </c>
      <c r="I149" s="8">
        <f t="shared" si="32"/>
        <v>-0.6189107996900115</v>
      </c>
      <c r="J149" s="10">
        <f t="shared" si="33"/>
        <v>100</v>
      </c>
      <c r="K149">
        <f t="shared" si="34"/>
        <v>0.85690439912312111</v>
      </c>
      <c r="AB149">
        <v>0.4579534407115976</v>
      </c>
      <c r="AC149">
        <v>1</v>
      </c>
      <c r="AD149">
        <v>0</v>
      </c>
      <c r="AE149">
        <f t="shared" si="38"/>
        <v>116</v>
      </c>
      <c r="AF149">
        <f t="shared" si="39"/>
        <v>30</v>
      </c>
      <c r="AG149">
        <f t="shared" si="35"/>
        <v>0.22666666666666668</v>
      </c>
      <c r="AH149">
        <f t="shared" si="36"/>
        <v>0.8</v>
      </c>
      <c r="AI149">
        <f t="shared" si="37"/>
        <v>5.3333333333333678E-3</v>
      </c>
    </row>
    <row r="150" spans="1:35">
      <c r="A150">
        <v>0.1017</v>
      </c>
      <c r="B150" s="8">
        <v>0</v>
      </c>
      <c r="C150" s="9">
        <v>1</v>
      </c>
      <c r="D150" s="10">
        <f t="shared" si="27"/>
        <v>1</v>
      </c>
      <c r="E150">
        <f t="shared" si="28"/>
        <v>0</v>
      </c>
      <c r="F150">
        <f t="shared" si="29"/>
        <v>0.46322871118769005</v>
      </c>
      <c r="G150" s="8">
        <f t="shared" si="30"/>
        <v>0.46322871118769005</v>
      </c>
      <c r="H150" s="10">
        <f t="shared" si="31"/>
        <v>0.53677128881230995</v>
      </c>
      <c r="I150" s="8">
        <f t="shared" si="32"/>
        <v>-0.62218318057417721</v>
      </c>
      <c r="J150" s="10">
        <f t="shared" si="33"/>
        <v>100</v>
      </c>
      <c r="K150">
        <f t="shared" si="34"/>
        <v>0.86299085074512027</v>
      </c>
      <c r="AB150">
        <v>0.46146931394409629</v>
      </c>
      <c r="AC150">
        <v>1</v>
      </c>
      <c r="AD150">
        <v>0</v>
      </c>
      <c r="AE150">
        <f t="shared" si="38"/>
        <v>117</v>
      </c>
      <c r="AF150">
        <f t="shared" si="39"/>
        <v>30</v>
      </c>
      <c r="AG150">
        <f t="shared" si="35"/>
        <v>0.21999999999999997</v>
      </c>
      <c r="AH150">
        <f t="shared" si="36"/>
        <v>0.8</v>
      </c>
      <c r="AI150">
        <f t="shared" si="37"/>
        <v>5.3333333333332794E-3</v>
      </c>
    </row>
    <row r="151" spans="1:35">
      <c r="A151">
        <v>0.1021</v>
      </c>
      <c r="B151" s="8">
        <v>0</v>
      </c>
      <c r="C151" s="9">
        <v>1</v>
      </c>
      <c r="D151" s="10">
        <f t="shared" si="27"/>
        <v>1</v>
      </c>
      <c r="E151">
        <f t="shared" si="28"/>
        <v>0</v>
      </c>
      <c r="F151">
        <f t="shared" si="29"/>
        <v>0.46675021034520553</v>
      </c>
      <c r="G151" s="8">
        <f t="shared" si="30"/>
        <v>0.46675021034520553</v>
      </c>
      <c r="H151" s="10">
        <f t="shared" si="31"/>
        <v>0.53324978965479453</v>
      </c>
      <c r="I151" s="8">
        <f t="shared" si="32"/>
        <v>-0.62876531608964936</v>
      </c>
      <c r="J151" s="10">
        <f t="shared" si="33"/>
        <v>100</v>
      </c>
      <c r="K151">
        <f t="shared" si="34"/>
        <v>0.87529375425982203</v>
      </c>
      <c r="AB151">
        <v>0.46322871118769005</v>
      </c>
      <c r="AC151">
        <v>1</v>
      </c>
      <c r="AD151">
        <v>0</v>
      </c>
      <c r="AE151">
        <f t="shared" si="38"/>
        <v>118</v>
      </c>
      <c r="AF151">
        <f t="shared" si="39"/>
        <v>30</v>
      </c>
      <c r="AG151">
        <f t="shared" si="35"/>
        <v>0.21333333333333337</v>
      </c>
      <c r="AH151">
        <f t="shared" si="36"/>
        <v>0.8</v>
      </c>
      <c r="AI151">
        <f t="shared" si="37"/>
        <v>5.3333333333333678E-3</v>
      </c>
    </row>
    <row r="152" spans="1:35">
      <c r="A152">
        <v>0.1022</v>
      </c>
      <c r="B152" s="8">
        <v>1</v>
      </c>
      <c r="C152" s="9">
        <v>0</v>
      </c>
      <c r="D152" s="10">
        <f t="shared" si="27"/>
        <v>1</v>
      </c>
      <c r="E152">
        <f t="shared" si="28"/>
        <v>1</v>
      </c>
      <c r="F152">
        <f t="shared" si="29"/>
        <v>0.46763111693151288</v>
      </c>
      <c r="G152" s="8">
        <f t="shared" si="30"/>
        <v>0.46763111693151288</v>
      </c>
      <c r="H152" s="10">
        <f t="shared" si="31"/>
        <v>0.53236888306848718</v>
      </c>
      <c r="I152" s="8">
        <f t="shared" si="32"/>
        <v>-0.7600755055514512</v>
      </c>
      <c r="J152" s="10">
        <f t="shared" si="33"/>
        <v>0</v>
      </c>
      <c r="K152">
        <f t="shared" si="34"/>
        <v>1.1384376783174066</v>
      </c>
      <c r="AB152">
        <v>0.46675021034520553</v>
      </c>
      <c r="AC152">
        <v>1</v>
      </c>
      <c r="AD152">
        <v>0</v>
      </c>
      <c r="AE152">
        <f t="shared" si="38"/>
        <v>119</v>
      </c>
      <c r="AF152">
        <f t="shared" si="39"/>
        <v>30</v>
      </c>
      <c r="AG152">
        <f t="shared" si="35"/>
        <v>0.20666666666666667</v>
      </c>
      <c r="AH152">
        <f t="shared" si="36"/>
        <v>0.8</v>
      </c>
      <c r="AI152">
        <f t="shared" si="37"/>
        <v>0</v>
      </c>
    </row>
    <row r="153" spans="1:35">
      <c r="A153">
        <v>0.1027</v>
      </c>
      <c r="B153" s="8">
        <v>1</v>
      </c>
      <c r="C153" s="9">
        <v>0</v>
      </c>
      <c r="D153" s="10">
        <f t="shared" si="27"/>
        <v>1</v>
      </c>
      <c r="E153">
        <f t="shared" si="28"/>
        <v>1</v>
      </c>
      <c r="F153">
        <f t="shared" si="29"/>
        <v>0.47203856835000052</v>
      </c>
      <c r="G153" s="8">
        <f t="shared" si="30"/>
        <v>0.47203856835000052</v>
      </c>
      <c r="H153" s="10">
        <f t="shared" si="31"/>
        <v>0.52796143164999942</v>
      </c>
      <c r="I153" s="8">
        <f t="shared" si="32"/>
        <v>-0.75069458412894152</v>
      </c>
      <c r="J153" s="10">
        <f t="shared" si="33"/>
        <v>0</v>
      </c>
      <c r="K153">
        <f t="shared" si="34"/>
        <v>1.1184709620137099</v>
      </c>
      <c r="AB153">
        <v>0.46763111693151288</v>
      </c>
      <c r="AC153">
        <v>0</v>
      </c>
      <c r="AD153">
        <v>1</v>
      </c>
      <c r="AE153">
        <f t="shared" si="38"/>
        <v>119</v>
      </c>
      <c r="AF153">
        <f t="shared" si="39"/>
        <v>31</v>
      </c>
      <c r="AG153">
        <f t="shared" si="35"/>
        <v>0.20666666666666667</v>
      </c>
      <c r="AH153">
        <f t="shared" si="36"/>
        <v>0.79333333333333333</v>
      </c>
      <c r="AI153">
        <f t="shared" si="37"/>
        <v>0</v>
      </c>
    </row>
    <row r="154" spans="1:35">
      <c r="A154">
        <v>0.10290000000000001</v>
      </c>
      <c r="B154" s="8">
        <v>1</v>
      </c>
      <c r="C154" s="9">
        <v>0</v>
      </c>
      <c r="D154" s="10">
        <f t="shared" si="27"/>
        <v>1</v>
      </c>
      <c r="E154">
        <f t="shared" si="28"/>
        <v>1</v>
      </c>
      <c r="F154">
        <f t="shared" si="29"/>
        <v>0.47380280894901738</v>
      </c>
      <c r="G154" s="8">
        <f t="shared" si="30"/>
        <v>0.47380280894901738</v>
      </c>
      <c r="H154" s="10">
        <f t="shared" si="31"/>
        <v>0.52619719105098262</v>
      </c>
      <c r="I154" s="8">
        <f t="shared" si="32"/>
        <v>-0.74696405872074678</v>
      </c>
      <c r="J154" s="10">
        <f t="shared" si="33"/>
        <v>0</v>
      </c>
      <c r="K154">
        <f t="shared" si="34"/>
        <v>1.110582675139022</v>
      </c>
      <c r="AB154">
        <v>0.47203856835000052</v>
      </c>
      <c r="AC154">
        <v>0</v>
      </c>
      <c r="AD154">
        <v>1</v>
      </c>
      <c r="AE154">
        <f t="shared" si="38"/>
        <v>119</v>
      </c>
      <c r="AF154">
        <f t="shared" si="39"/>
        <v>32</v>
      </c>
      <c r="AG154">
        <f t="shared" si="35"/>
        <v>0.20666666666666667</v>
      </c>
      <c r="AH154">
        <f t="shared" si="36"/>
        <v>0.78666666666666663</v>
      </c>
      <c r="AI154">
        <f t="shared" si="37"/>
        <v>0</v>
      </c>
    </row>
    <row r="155" spans="1:35">
      <c r="A155">
        <v>0.1036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0.47998251609903431</v>
      </c>
      <c r="G155" s="8">
        <f t="shared" si="30"/>
        <v>0.47998251609903431</v>
      </c>
      <c r="H155" s="10">
        <f t="shared" si="31"/>
        <v>0.52001748390096569</v>
      </c>
      <c r="I155" s="8">
        <f t="shared" si="32"/>
        <v>-0.73400560053727792</v>
      </c>
      <c r="J155" s="10">
        <f t="shared" si="33"/>
        <v>0</v>
      </c>
      <c r="K155">
        <f t="shared" si="34"/>
        <v>1.0834092210843593</v>
      </c>
      <c r="AB155">
        <v>0.47380280894901738</v>
      </c>
      <c r="AC155">
        <v>0</v>
      </c>
      <c r="AD155">
        <v>1</v>
      </c>
      <c r="AE155">
        <f t="shared" si="38"/>
        <v>119</v>
      </c>
      <c r="AF155">
        <f t="shared" si="39"/>
        <v>33</v>
      </c>
      <c r="AG155">
        <f t="shared" si="35"/>
        <v>0.20666666666666667</v>
      </c>
      <c r="AH155">
        <f t="shared" si="36"/>
        <v>0.78</v>
      </c>
      <c r="AI155">
        <f t="shared" si="37"/>
        <v>0</v>
      </c>
    </row>
    <row r="156" spans="1:35">
      <c r="A156">
        <v>0.10390000000000001</v>
      </c>
      <c r="B156" s="8">
        <v>0</v>
      </c>
      <c r="C156" s="9">
        <v>1</v>
      </c>
      <c r="D156" s="10">
        <f t="shared" si="27"/>
        <v>1</v>
      </c>
      <c r="E156">
        <f t="shared" si="28"/>
        <v>0</v>
      </c>
      <c r="F156">
        <f t="shared" si="29"/>
        <v>0.48263294911988147</v>
      </c>
      <c r="G156" s="8">
        <f t="shared" si="30"/>
        <v>0.48263294911988147</v>
      </c>
      <c r="H156" s="10">
        <f t="shared" si="31"/>
        <v>0.51736705088011847</v>
      </c>
      <c r="I156" s="8">
        <f t="shared" si="32"/>
        <v>-0.65900269336059225</v>
      </c>
      <c r="J156" s="10">
        <f t="shared" si="33"/>
        <v>100</v>
      </c>
      <c r="K156">
        <f t="shared" si="34"/>
        <v>0.93286371503336163</v>
      </c>
      <c r="AB156">
        <v>0.47998251609903431</v>
      </c>
      <c r="AC156">
        <v>0</v>
      </c>
      <c r="AD156">
        <v>1</v>
      </c>
      <c r="AE156">
        <f t="shared" si="38"/>
        <v>119</v>
      </c>
      <c r="AF156">
        <f t="shared" si="39"/>
        <v>34</v>
      </c>
      <c r="AG156">
        <f t="shared" si="35"/>
        <v>0.20666666666666667</v>
      </c>
      <c r="AH156">
        <f t="shared" si="36"/>
        <v>0.77333333333333332</v>
      </c>
      <c r="AI156">
        <f t="shared" si="37"/>
        <v>5.1555555555555885E-3</v>
      </c>
    </row>
    <row r="157" spans="1:35">
      <c r="A157">
        <v>0.1041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0.48440045673517496</v>
      </c>
      <c r="G157" s="8">
        <f t="shared" si="30"/>
        <v>0.48440045673517496</v>
      </c>
      <c r="H157" s="10">
        <f t="shared" si="31"/>
        <v>0.51559954326482504</v>
      </c>
      <c r="I157" s="8">
        <f t="shared" si="32"/>
        <v>-0.72484332441517418</v>
      </c>
      <c r="J157" s="10">
        <f t="shared" si="33"/>
        <v>0</v>
      </c>
      <c r="K157">
        <f t="shared" si="34"/>
        <v>1.0644076323542917</v>
      </c>
      <c r="AB157">
        <v>0.48263294911988147</v>
      </c>
      <c r="AC157">
        <v>1</v>
      </c>
      <c r="AD157">
        <v>0</v>
      </c>
      <c r="AE157">
        <f t="shared" si="38"/>
        <v>120</v>
      </c>
      <c r="AF157">
        <f t="shared" si="39"/>
        <v>34</v>
      </c>
      <c r="AG157">
        <f t="shared" si="35"/>
        <v>0.19999999999999996</v>
      </c>
      <c r="AH157">
        <f t="shared" si="36"/>
        <v>0.77333333333333332</v>
      </c>
      <c r="AI157">
        <f t="shared" si="37"/>
        <v>0</v>
      </c>
    </row>
    <row r="158" spans="1:35">
      <c r="A158">
        <v>0.1047</v>
      </c>
      <c r="B158" s="8">
        <v>1</v>
      </c>
      <c r="C158" s="9">
        <v>1</v>
      </c>
      <c r="D158" s="10">
        <f t="shared" si="27"/>
        <v>2</v>
      </c>
      <c r="E158">
        <f t="shared" si="28"/>
        <v>0.5</v>
      </c>
      <c r="F158">
        <f t="shared" si="29"/>
        <v>0.48970514492691797</v>
      </c>
      <c r="G158" s="8">
        <f t="shared" si="30"/>
        <v>0.97941028985383594</v>
      </c>
      <c r="H158" s="10">
        <f t="shared" si="31"/>
        <v>1.0205897101461641</v>
      </c>
      <c r="I158" s="8">
        <f t="shared" si="32"/>
        <v>-1.3867183871701343</v>
      </c>
      <c r="J158" s="10">
        <f t="shared" si="33"/>
        <v>50</v>
      </c>
      <c r="K158">
        <f t="shared" si="34"/>
        <v>8.4823192399406102E-4</v>
      </c>
      <c r="AB158">
        <v>0.48440045673517496</v>
      </c>
      <c r="AC158">
        <v>0</v>
      </c>
      <c r="AD158">
        <v>1</v>
      </c>
      <c r="AE158">
        <f t="shared" si="38"/>
        <v>120</v>
      </c>
      <c r="AF158">
        <f t="shared" si="39"/>
        <v>35</v>
      </c>
      <c r="AG158">
        <f t="shared" si="35"/>
        <v>0.19999999999999996</v>
      </c>
      <c r="AH158">
        <f t="shared" si="36"/>
        <v>0.76666666666666661</v>
      </c>
      <c r="AI158">
        <f t="shared" si="37"/>
        <v>5.1111111111110585E-3</v>
      </c>
    </row>
    <row r="159" spans="1:35">
      <c r="A159">
        <v>0.1052</v>
      </c>
      <c r="B159" s="8">
        <v>1</v>
      </c>
      <c r="C159" s="9">
        <v>0</v>
      </c>
      <c r="D159" s="10">
        <f t="shared" si="27"/>
        <v>1</v>
      </c>
      <c r="E159">
        <f t="shared" si="28"/>
        <v>1</v>
      </c>
      <c r="F159">
        <f t="shared" si="29"/>
        <v>0.49412754101035927</v>
      </c>
      <c r="G159" s="8">
        <f t="shared" si="30"/>
        <v>0.49412754101035927</v>
      </c>
      <c r="H159" s="10">
        <f t="shared" si="31"/>
        <v>0.50587245898964073</v>
      </c>
      <c r="I159" s="8">
        <f t="shared" si="32"/>
        <v>-0.70496161493406906</v>
      </c>
      <c r="J159" s="10">
        <f t="shared" si="33"/>
        <v>0</v>
      </c>
      <c r="K159">
        <f t="shared" si="34"/>
        <v>1.023769000924875</v>
      </c>
      <c r="AB159">
        <v>0.48970514492691797</v>
      </c>
      <c r="AC159">
        <v>1</v>
      </c>
      <c r="AD159">
        <v>1</v>
      </c>
      <c r="AE159">
        <f t="shared" si="38"/>
        <v>121</v>
      </c>
      <c r="AF159">
        <f t="shared" si="39"/>
        <v>36</v>
      </c>
      <c r="AG159">
        <f t="shared" si="35"/>
        <v>0.19333333333333336</v>
      </c>
      <c r="AH159">
        <f t="shared" si="36"/>
        <v>0.76</v>
      </c>
      <c r="AI159">
        <f t="shared" si="37"/>
        <v>0</v>
      </c>
    </row>
    <row r="160" spans="1:35">
      <c r="A160">
        <v>0.1053</v>
      </c>
      <c r="B160" s="8">
        <v>1</v>
      </c>
      <c r="C160" s="9">
        <v>0</v>
      </c>
      <c r="D160" s="10">
        <f t="shared" si="27"/>
        <v>1</v>
      </c>
      <c r="E160">
        <f t="shared" si="28"/>
        <v>1</v>
      </c>
      <c r="F160">
        <f t="shared" si="29"/>
        <v>0.49501215266983756</v>
      </c>
      <c r="G160" s="8">
        <f t="shared" si="30"/>
        <v>0.49501215266983756</v>
      </c>
      <c r="H160" s="10">
        <f t="shared" si="31"/>
        <v>0.50498784733016244</v>
      </c>
      <c r="I160" s="8">
        <f t="shared" si="32"/>
        <v>-0.70317296586665723</v>
      </c>
      <c r="J160" s="10">
        <f t="shared" si="33"/>
        <v>0</v>
      </c>
      <c r="K160">
        <f t="shared" si="34"/>
        <v>1.0201524237466115</v>
      </c>
      <c r="AB160">
        <v>0.49412754101035927</v>
      </c>
      <c r="AC160">
        <v>0</v>
      </c>
      <c r="AD160">
        <v>1</v>
      </c>
      <c r="AE160">
        <f t="shared" si="38"/>
        <v>121</v>
      </c>
      <c r="AF160">
        <f t="shared" si="39"/>
        <v>37</v>
      </c>
      <c r="AG160">
        <f t="shared" si="35"/>
        <v>0.19333333333333336</v>
      </c>
      <c r="AH160">
        <f t="shared" si="36"/>
        <v>0.7533333333333333</v>
      </c>
      <c r="AI160">
        <f t="shared" si="37"/>
        <v>0</v>
      </c>
    </row>
    <row r="161" spans="1:35">
      <c r="A161">
        <v>0.10580000000000001</v>
      </c>
      <c r="B161" s="8">
        <v>0</v>
      </c>
      <c r="C161" s="9">
        <v>1</v>
      </c>
      <c r="D161" s="10">
        <f t="shared" si="27"/>
        <v>1</v>
      </c>
      <c r="E161">
        <f t="shared" si="28"/>
        <v>0</v>
      </c>
      <c r="F161">
        <f t="shared" si="29"/>
        <v>0.4994355686420025</v>
      </c>
      <c r="G161" s="8">
        <f t="shared" si="30"/>
        <v>0.4994355686420025</v>
      </c>
      <c r="H161" s="10">
        <f t="shared" si="31"/>
        <v>0.50056443135799755</v>
      </c>
      <c r="I161" s="8">
        <f t="shared" si="32"/>
        <v>-0.69201895453035667</v>
      </c>
      <c r="J161" s="10">
        <f t="shared" si="33"/>
        <v>100</v>
      </c>
      <c r="K161">
        <f t="shared" si="34"/>
        <v>0.99774482035622758</v>
      </c>
      <c r="AB161">
        <v>0.49501215266983756</v>
      </c>
      <c r="AC161">
        <v>0</v>
      </c>
      <c r="AD161">
        <v>1</v>
      </c>
      <c r="AE161">
        <f t="shared" si="38"/>
        <v>121</v>
      </c>
      <c r="AF161">
        <f t="shared" si="39"/>
        <v>38</v>
      </c>
      <c r="AG161">
        <f t="shared" si="35"/>
        <v>0.19333333333333336</v>
      </c>
      <c r="AH161">
        <f t="shared" si="36"/>
        <v>0.74666666666666659</v>
      </c>
      <c r="AI161">
        <f t="shared" si="37"/>
        <v>4.9777777777778092E-3</v>
      </c>
    </row>
    <row r="162" spans="1:35">
      <c r="A162">
        <v>0.1066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0.50651292992318764</v>
      </c>
      <c r="G162" s="8">
        <f t="shared" si="30"/>
        <v>0.50651292992318764</v>
      </c>
      <c r="H162" s="10">
        <f t="shared" si="31"/>
        <v>0.49348707007681236</v>
      </c>
      <c r="I162" s="8">
        <f t="shared" si="32"/>
        <v>-0.68020542763663094</v>
      </c>
      <c r="J162" s="10">
        <f t="shared" si="33"/>
        <v>100</v>
      </c>
      <c r="K162">
        <f t="shared" si="34"/>
        <v>0.97428326292015754</v>
      </c>
      <c r="AB162">
        <v>0.4994355686420025</v>
      </c>
      <c r="AC162">
        <v>1</v>
      </c>
      <c r="AD162">
        <v>0</v>
      </c>
      <c r="AE162">
        <f t="shared" si="38"/>
        <v>122</v>
      </c>
      <c r="AF162">
        <f t="shared" si="39"/>
        <v>38</v>
      </c>
      <c r="AG162">
        <f t="shared" si="35"/>
        <v>0.18666666666666665</v>
      </c>
      <c r="AH162">
        <f t="shared" si="36"/>
        <v>0.74666666666666659</v>
      </c>
      <c r="AI162">
        <f t="shared" si="37"/>
        <v>0</v>
      </c>
    </row>
    <row r="163" spans="1:35">
      <c r="A163">
        <v>0.1074</v>
      </c>
      <c r="B163" s="8">
        <v>1</v>
      </c>
      <c r="C163" s="9">
        <v>0</v>
      </c>
      <c r="D163" s="10">
        <f t="shared" si="27"/>
        <v>1</v>
      </c>
      <c r="E163">
        <f t="shared" si="28"/>
        <v>1</v>
      </c>
      <c r="F163">
        <f t="shared" si="29"/>
        <v>0.51358768191243487</v>
      </c>
      <c r="G163" s="8">
        <f t="shared" si="30"/>
        <v>0.51358768191243487</v>
      </c>
      <c r="H163" s="10">
        <f t="shared" si="31"/>
        <v>0.48641231808756513</v>
      </c>
      <c r="I163" s="8">
        <f t="shared" si="32"/>
        <v>-0.66633451070935457</v>
      </c>
      <c r="J163" s="10">
        <f t="shared" si="33"/>
        <v>100</v>
      </c>
      <c r="K163">
        <f t="shared" si="34"/>
        <v>0.94708719702217659</v>
      </c>
      <c r="AB163">
        <v>0.50651292992318764</v>
      </c>
      <c r="AC163">
        <v>0</v>
      </c>
      <c r="AD163">
        <v>1</v>
      </c>
      <c r="AE163">
        <f t="shared" si="38"/>
        <v>122</v>
      </c>
      <c r="AF163">
        <f t="shared" si="39"/>
        <v>39</v>
      </c>
      <c r="AG163">
        <f t="shared" si="35"/>
        <v>0.18666666666666665</v>
      </c>
      <c r="AH163">
        <f t="shared" si="36"/>
        <v>0.74</v>
      </c>
      <c r="AI163">
        <f t="shared" si="37"/>
        <v>0</v>
      </c>
    </row>
    <row r="164" spans="1:35">
      <c r="A164">
        <v>0.10879999999999999</v>
      </c>
      <c r="B164" s="8">
        <v>1</v>
      </c>
      <c r="C164" s="9">
        <v>0</v>
      </c>
      <c r="D164" s="10">
        <f t="shared" si="27"/>
        <v>1</v>
      </c>
      <c r="E164">
        <f t="shared" si="28"/>
        <v>1</v>
      </c>
      <c r="F164">
        <f t="shared" si="29"/>
        <v>0.5259537081101292</v>
      </c>
      <c r="G164" s="8">
        <f t="shared" si="30"/>
        <v>0.5259537081101292</v>
      </c>
      <c r="H164" s="10">
        <f t="shared" si="31"/>
        <v>0.4740462918898708</v>
      </c>
      <c r="I164" s="8">
        <f t="shared" si="32"/>
        <v>-0.64254207751249681</v>
      </c>
      <c r="J164" s="10">
        <f t="shared" si="33"/>
        <v>100</v>
      </c>
      <c r="K164">
        <f t="shared" si="34"/>
        <v>0.90130801357637824</v>
      </c>
      <c r="AB164">
        <v>0.51358768191243487</v>
      </c>
      <c r="AC164">
        <v>0</v>
      </c>
      <c r="AD164">
        <v>1</v>
      </c>
      <c r="AE164">
        <f t="shared" si="38"/>
        <v>122</v>
      </c>
      <c r="AF164">
        <f t="shared" si="39"/>
        <v>40</v>
      </c>
      <c r="AG164">
        <f t="shared" si="35"/>
        <v>0.18666666666666665</v>
      </c>
      <c r="AH164">
        <f t="shared" si="36"/>
        <v>0.73333333333333339</v>
      </c>
      <c r="AI164">
        <f t="shared" si="37"/>
        <v>0</v>
      </c>
    </row>
    <row r="165" spans="1:35">
      <c r="A165">
        <v>0.109</v>
      </c>
      <c r="B165" s="8">
        <v>1</v>
      </c>
      <c r="C165" s="9">
        <v>0</v>
      </c>
      <c r="D165" s="10">
        <f t="shared" si="27"/>
        <v>1</v>
      </c>
      <c r="E165">
        <f t="shared" si="28"/>
        <v>1</v>
      </c>
      <c r="F165">
        <f t="shared" si="29"/>
        <v>0.52771804160400448</v>
      </c>
      <c r="G165" s="8">
        <f t="shared" si="30"/>
        <v>0.52771804160400448</v>
      </c>
      <c r="H165" s="10">
        <f t="shared" si="31"/>
        <v>0.47228195839599552</v>
      </c>
      <c r="I165" s="8">
        <f t="shared" si="32"/>
        <v>-0.63919315002475374</v>
      </c>
      <c r="J165" s="10">
        <f t="shared" si="33"/>
        <v>100</v>
      </c>
      <c r="K165">
        <f t="shared" si="34"/>
        <v>0.89495132089948937</v>
      </c>
      <c r="AB165">
        <v>0.5259537081101292</v>
      </c>
      <c r="AC165">
        <v>0</v>
      </c>
      <c r="AD165">
        <v>1</v>
      </c>
      <c r="AE165">
        <f t="shared" si="38"/>
        <v>122</v>
      </c>
      <c r="AF165">
        <f t="shared" si="39"/>
        <v>41</v>
      </c>
      <c r="AG165">
        <f t="shared" si="35"/>
        <v>0.18666666666666665</v>
      </c>
      <c r="AH165">
        <f t="shared" si="36"/>
        <v>0.72666666666666668</v>
      </c>
      <c r="AI165">
        <f t="shared" si="37"/>
        <v>0</v>
      </c>
    </row>
    <row r="166" spans="1:35">
      <c r="A166">
        <v>0.1096</v>
      </c>
      <c r="B166" s="8">
        <v>0</v>
      </c>
      <c r="C166" s="9">
        <v>1</v>
      </c>
      <c r="D166" s="10">
        <f t="shared" si="27"/>
        <v>1</v>
      </c>
      <c r="E166">
        <f t="shared" si="28"/>
        <v>0</v>
      </c>
      <c r="F166">
        <f t="shared" si="29"/>
        <v>0.53300671449017056</v>
      </c>
      <c r="G166" s="8">
        <f t="shared" si="30"/>
        <v>0.53300671449017056</v>
      </c>
      <c r="H166" s="10">
        <f t="shared" si="31"/>
        <v>0.46699328550982944</v>
      </c>
      <c r="I166" s="8">
        <f t="shared" si="32"/>
        <v>-0.7614403993398805</v>
      </c>
      <c r="J166" s="10">
        <f t="shared" si="33"/>
        <v>0</v>
      </c>
      <c r="K166">
        <f t="shared" si="34"/>
        <v>1.1413584114132871</v>
      </c>
      <c r="AB166">
        <v>0.52771804160400448</v>
      </c>
      <c r="AC166">
        <v>0</v>
      </c>
      <c r="AD166">
        <v>1</v>
      </c>
      <c r="AE166">
        <f t="shared" si="38"/>
        <v>122</v>
      </c>
      <c r="AF166">
        <f t="shared" si="39"/>
        <v>42</v>
      </c>
      <c r="AG166">
        <f t="shared" si="35"/>
        <v>0.18666666666666665</v>
      </c>
      <c r="AH166">
        <f t="shared" si="36"/>
        <v>0.72</v>
      </c>
      <c r="AI166">
        <f t="shared" si="37"/>
        <v>4.799999999999951E-3</v>
      </c>
    </row>
    <row r="167" spans="1:35">
      <c r="A167">
        <v>0.10979999999999999</v>
      </c>
      <c r="B167" s="8">
        <v>1</v>
      </c>
      <c r="C167" s="9">
        <v>0</v>
      </c>
      <c r="D167" s="10">
        <f t="shared" si="27"/>
        <v>1</v>
      </c>
      <c r="E167">
        <f t="shared" si="28"/>
        <v>1</v>
      </c>
      <c r="F167">
        <f t="shared" si="29"/>
        <v>0.53476801736893409</v>
      </c>
      <c r="G167" s="8">
        <f t="shared" si="30"/>
        <v>0.53476801736893409</v>
      </c>
      <c r="H167" s="10">
        <f t="shared" si="31"/>
        <v>0.46523198263106591</v>
      </c>
      <c r="I167" s="8">
        <f t="shared" si="32"/>
        <v>-0.62592223851768525</v>
      </c>
      <c r="J167" s="10">
        <f t="shared" si="33"/>
        <v>100</v>
      </c>
      <c r="K167">
        <f t="shared" si="34"/>
        <v>0.8699697205528738</v>
      </c>
      <c r="AB167">
        <v>0.53300671449017056</v>
      </c>
      <c r="AC167">
        <v>1</v>
      </c>
      <c r="AD167">
        <v>0</v>
      </c>
      <c r="AE167">
        <f t="shared" si="38"/>
        <v>123</v>
      </c>
      <c r="AF167">
        <f t="shared" si="39"/>
        <v>42</v>
      </c>
      <c r="AG167">
        <f t="shared" si="35"/>
        <v>0.18000000000000005</v>
      </c>
      <c r="AH167">
        <f t="shared" si="36"/>
        <v>0.72</v>
      </c>
      <c r="AI167">
        <f t="shared" si="37"/>
        <v>0</v>
      </c>
    </row>
    <row r="168" spans="1:35">
      <c r="A168">
        <v>0.1099</v>
      </c>
      <c r="B168" s="8">
        <v>0</v>
      </c>
      <c r="C168" s="9">
        <v>1</v>
      </c>
      <c r="D168" s="10">
        <f t="shared" si="27"/>
        <v>1</v>
      </c>
      <c r="E168">
        <f t="shared" si="28"/>
        <v>0</v>
      </c>
      <c r="F168">
        <f t="shared" si="29"/>
        <v>0.53564834654126658</v>
      </c>
      <c r="G168" s="8">
        <f t="shared" si="30"/>
        <v>0.53564834654126658</v>
      </c>
      <c r="H168" s="10">
        <f t="shared" si="31"/>
        <v>0.46435165345873342</v>
      </c>
      <c r="I168" s="8">
        <f t="shared" si="32"/>
        <v>-0.76711313996376007</v>
      </c>
      <c r="J168" s="10">
        <f t="shared" si="33"/>
        <v>0</v>
      </c>
      <c r="K168">
        <f t="shared" si="34"/>
        <v>1.1535403019489179</v>
      </c>
      <c r="AB168">
        <v>0.53476801736893409</v>
      </c>
      <c r="AC168">
        <v>0</v>
      </c>
      <c r="AD168">
        <v>1</v>
      </c>
      <c r="AE168">
        <f t="shared" si="38"/>
        <v>123</v>
      </c>
      <c r="AF168">
        <f t="shared" si="39"/>
        <v>43</v>
      </c>
      <c r="AG168">
        <f t="shared" si="35"/>
        <v>0.18000000000000005</v>
      </c>
      <c r="AH168">
        <f t="shared" si="36"/>
        <v>0.71333333333333337</v>
      </c>
      <c r="AI168">
        <f t="shared" si="37"/>
        <v>4.7555555555555866E-3</v>
      </c>
    </row>
    <row r="169" spans="1:35">
      <c r="A169">
        <v>0.11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0.53652845362655044</v>
      </c>
      <c r="G169" s="8">
        <f t="shared" si="30"/>
        <v>0.53652845362655044</v>
      </c>
      <c r="H169" s="10">
        <f t="shared" si="31"/>
        <v>0.46347154637344956</v>
      </c>
      <c r="I169" s="8">
        <f t="shared" si="32"/>
        <v>-0.62263568266711766</v>
      </c>
      <c r="J169" s="10">
        <f t="shared" si="33"/>
        <v>100</v>
      </c>
      <c r="K169">
        <f t="shared" si="34"/>
        <v>0.86383404876425807</v>
      </c>
      <c r="AB169">
        <v>0.53564834654126658</v>
      </c>
      <c r="AC169">
        <v>1</v>
      </c>
      <c r="AD169">
        <v>0</v>
      </c>
      <c r="AE169">
        <f t="shared" si="38"/>
        <v>124</v>
      </c>
      <c r="AF169">
        <f t="shared" si="39"/>
        <v>43</v>
      </c>
      <c r="AG169">
        <f t="shared" si="35"/>
        <v>0.17333333333333334</v>
      </c>
      <c r="AH169">
        <f t="shared" si="36"/>
        <v>0.71333333333333337</v>
      </c>
      <c r="AI169">
        <f t="shared" si="37"/>
        <v>0</v>
      </c>
    </row>
    <row r="170" spans="1:35">
      <c r="A170">
        <v>0.11169999999999999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0.55145106147599676</v>
      </c>
      <c r="G170" s="8">
        <f t="shared" si="30"/>
        <v>0.55145106147599676</v>
      </c>
      <c r="H170" s="10">
        <f t="shared" si="31"/>
        <v>0.44854893852400324</v>
      </c>
      <c r="I170" s="8">
        <f t="shared" si="32"/>
        <v>-0.59520218135016401</v>
      </c>
      <c r="J170" s="10">
        <f t="shared" si="33"/>
        <v>100</v>
      </c>
      <c r="K170">
        <f t="shared" si="34"/>
        <v>0.81339754306289858</v>
      </c>
      <c r="AB170">
        <v>0.53652845362655044</v>
      </c>
      <c r="AC170">
        <v>0</v>
      </c>
      <c r="AD170">
        <v>1</v>
      </c>
      <c r="AE170">
        <f t="shared" si="38"/>
        <v>124</v>
      </c>
      <c r="AF170">
        <f t="shared" si="39"/>
        <v>44</v>
      </c>
      <c r="AG170">
        <f t="shared" si="35"/>
        <v>0.17333333333333334</v>
      </c>
      <c r="AH170">
        <f t="shared" si="36"/>
        <v>0.70666666666666667</v>
      </c>
      <c r="AI170">
        <f t="shared" si="37"/>
        <v>0</v>
      </c>
    </row>
    <row r="171" spans="1:35">
      <c r="A171">
        <v>0.113</v>
      </c>
      <c r="B171" s="8">
        <v>1</v>
      </c>
      <c r="C171" s="9">
        <v>0</v>
      </c>
      <c r="D171" s="10">
        <f t="shared" si="27"/>
        <v>1</v>
      </c>
      <c r="E171">
        <f t="shared" si="28"/>
        <v>1</v>
      </c>
      <c r="F171">
        <f t="shared" si="29"/>
        <v>0.56280171786431232</v>
      </c>
      <c r="G171" s="8">
        <f t="shared" si="30"/>
        <v>0.56280171786431232</v>
      </c>
      <c r="H171" s="10">
        <f t="shared" si="31"/>
        <v>0.43719828213568768</v>
      </c>
      <c r="I171" s="8">
        <f t="shared" si="32"/>
        <v>-0.57482790139348339</v>
      </c>
      <c r="J171" s="10">
        <f t="shared" si="33"/>
        <v>100</v>
      </c>
      <c r="K171">
        <f t="shared" si="34"/>
        <v>0.77682471154271293</v>
      </c>
      <c r="AB171">
        <v>0.55145106147599676</v>
      </c>
      <c r="AC171">
        <v>0</v>
      </c>
      <c r="AD171">
        <v>1</v>
      </c>
      <c r="AE171">
        <f t="shared" si="38"/>
        <v>124</v>
      </c>
      <c r="AF171">
        <f t="shared" si="39"/>
        <v>45</v>
      </c>
      <c r="AG171">
        <f t="shared" si="35"/>
        <v>0.17333333333333334</v>
      </c>
      <c r="AH171">
        <f t="shared" si="36"/>
        <v>0.7</v>
      </c>
      <c r="AI171">
        <f t="shared" si="37"/>
        <v>0</v>
      </c>
    </row>
    <row r="172" spans="1:35">
      <c r="A172">
        <v>0.11360000000000001</v>
      </c>
      <c r="B172" s="8">
        <v>0</v>
      </c>
      <c r="C172" s="9">
        <v>1</v>
      </c>
      <c r="D172" s="10">
        <f t="shared" si="27"/>
        <v>1</v>
      </c>
      <c r="E172">
        <f t="shared" si="28"/>
        <v>0</v>
      </c>
      <c r="F172">
        <f t="shared" si="29"/>
        <v>0.5680191170943224</v>
      </c>
      <c r="G172" s="8">
        <f t="shared" si="30"/>
        <v>0.5680191170943224</v>
      </c>
      <c r="H172" s="10">
        <f t="shared" si="31"/>
        <v>0.4319808829056776</v>
      </c>
      <c r="I172" s="8">
        <f t="shared" si="32"/>
        <v>-0.83937394425035272</v>
      </c>
      <c r="J172" s="10">
        <f t="shared" si="33"/>
        <v>0</v>
      </c>
      <c r="K172">
        <f t="shared" si="34"/>
        <v>1.3149172557674238</v>
      </c>
      <c r="AB172">
        <v>0.56280171786431232</v>
      </c>
      <c r="AC172">
        <v>0</v>
      </c>
      <c r="AD172">
        <v>1</v>
      </c>
      <c r="AE172">
        <f t="shared" si="38"/>
        <v>124</v>
      </c>
      <c r="AF172">
        <f t="shared" si="39"/>
        <v>46</v>
      </c>
      <c r="AG172">
        <f t="shared" si="35"/>
        <v>0.17333333333333334</v>
      </c>
      <c r="AH172">
        <f t="shared" si="36"/>
        <v>0.69333333333333336</v>
      </c>
      <c r="AI172">
        <f t="shared" si="37"/>
        <v>4.6222222222222524E-3</v>
      </c>
    </row>
    <row r="173" spans="1:35">
      <c r="A173">
        <v>0.1137</v>
      </c>
      <c r="B173" s="8">
        <v>1</v>
      </c>
      <c r="C173" s="9">
        <v>0</v>
      </c>
      <c r="D173" s="10">
        <f t="shared" si="27"/>
        <v>1</v>
      </c>
      <c r="E173">
        <f t="shared" si="28"/>
        <v>1</v>
      </c>
      <c r="F173">
        <f t="shared" si="29"/>
        <v>0.56888725054518996</v>
      </c>
      <c r="G173" s="8">
        <f t="shared" si="30"/>
        <v>0.56888725054518996</v>
      </c>
      <c r="H173" s="10">
        <f t="shared" si="31"/>
        <v>0.43111274945481004</v>
      </c>
      <c r="I173" s="8">
        <f t="shared" si="32"/>
        <v>-0.56407301818998312</v>
      </c>
      <c r="J173" s="10">
        <f t="shared" si="33"/>
        <v>100</v>
      </c>
      <c r="K173">
        <f t="shared" si="34"/>
        <v>0.75781756234061404</v>
      </c>
      <c r="AB173">
        <v>0.5680191170943224</v>
      </c>
      <c r="AC173">
        <v>1</v>
      </c>
      <c r="AD173">
        <v>0</v>
      </c>
      <c r="AE173">
        <f t="shared" si="38"/>
        <v>125</v>
      </c>
      <c r="AF173">
        <f t="shared" si="39"/>
        <v>46</v>
      </c>
      <c r="AG173">
        <f t="shared" si="35"/>
        <v>0.16666666666666663</v>
      </c>
      <c r="AH173">
        <f t="shared" si="36"/>
        <v>0.69333333333333336</v>
      </c>
      <c r="AI173">
        <f t="shared" si="37"/>
        <v>0</v>
      </c>
    </row>
    <row r="174" spans="1:35">
      <c r="A174">
        <v>0.11409999999999999</v>
      </c>
      <c r="B174" s="8">
        <v>1</v>
      </c>
      <c r="C174" s="9">
        <v>1</v>
      </c>
      <c r="D174" s="10">
        <f t="shared" si="27"/>
        <v>2</v>
      </c>
      <c r="E174">
        <f t="shared" si="28"/>
        <v>0.5</v>
      </c>
      <c r="F174">
        <f t="shared" si="29"/>
        <v>0.57235550151812609</v>
      </c>
      <c r="G174" s="8">
        <f t="shared" si="30"/>
        <v>1.1447110030362522</v>
      </c>
      <c r="H174" s="10">
        <f t="shared" si="31"/>
        <v>0.85528899696374783</v>
      </c>
      <c r="I174" s="8">
        <f t="shared" si="32"/>
        <v>-1.4074580140792026</v>
      </c>
      <c r="J174" s="10">
        <f t="shared" si="33"/>
        <v>50</v>
      </c>
      <c r="K174">
        <f t="shared" si="34"/>
        <v>4.2778382648945797E-2</v>
      </c>
      <c r="AB174">
        <v>0.56888725054518996</v>
      </c>
      <c r="AC174">
        <v>0</v>
      </c>
      <c r="AD174">
        <v>1</v>
      </c>
      <c r="AE174">
        <f t="shared" si="38"/>
        <v>125</v>
      </c>
      <c r="AF174">
        <f t="shared" si="39"/>
        <v>47</v>
      </c>
      <c r="AG174">
        <f t="shared" si="35"/>
        <v>0.16666666666666663</v>
      </c>
      <c r="AH174">
        <f t="shared" si="36"/>
        <v>0.68666666666666665</v>
      </c>
      <c r="AI174">
        <f t="shared" si="37"/>
        <v>4.577777777777731E-3</v>
      </c>
    </row>
    <row r="175" spans="1:35">
      <c r="A175">
        <v>0.1143</v>
      </c>
      <c r="B175" s="8">
        <v>1</v>
      </c>
      <c r="C175" s="9">
        <v>0</v>
      </c>
      <c r="D175" s="10">
        <f t="shared" si="27"/>
        <v>1</v>
      </c>
      <c r="E175">
        <f t="shared" si="28"/>
        <v>1</v>
      </c>
      <c r="F175">
        <f t="shared" si="29"/>
        <v>0.57408698588247231</v>
      </c>
      <c r="G175" s="8">
        <f t="shared" si="30"/>
        <v>0.57408698588247231</v>
      </c>
      <c r="H175" s="10">
        <f t="shared" si="31"/>
        <v>0.42591301411752769</v>
      </c>
      <c r="I175" s="8">
        <f t="shared" si="32"/>
        <v>-0.55497435079484914</v>
      </c>
      <c r="J175" s="10">
        <f t="shared" si="33"/>
        <v>100</v>
      </c>
      <c r="K175">
        <f t="shared" si="34"/>
        <v>0.74189630594538691</v>
      </c>
      <c r="AB175">
        <v>0.57235550151812609</v>
      </c>
      <c r="AC175">
        <v>1</v>
      </c>
      <c r="AD175">
        <v>1</v>
      </c>
      <c r="AE175">
        <f t="shared" si="38"/>
        <v>126</v>
      </c>
      <c r="AF175">
        <f t="shared" si="39"/>
        <v>48</v>
      </c>
      <c r="AG175">
        <f t="shared" si="35"/>
        <v>0.16000000000000003</v>
      </c>
      <c r="AH175">
        <f t="shared" si="36"/>
        <v>0.67999999999999994</v>
      </c>
      <c r="AI175">
        <f t="shared" si="37"/>
        <v>0</v>
      </c>
    </row>
    <row r="176" spans="1:35">
      <c r="A176">
        <v>0.1145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0.57581665533720949</v>
      </c>
      <c r="G176" s="8">
        <f t="shared" si="30"/>
        <v>0.57581665533720949</v>
      </c>
      <c r="H176" s="10">
        <f t="shared" si="31"/>
        <v>0.42418334466279051</v>
      </c>
      <c r="I176" s="8">
        <f t="shared" si="32"/>
        <v>-0.55196597566281169</v>
      </c>
      <c r="J176" s="10">
        <f t="shared" si="33"/>
        <v>100</v>
      </c>
      <c r="K176">
        <f t="shared" si="34"/>
        <v>0.73666390287787076</v>
      </c>
      <c r="AB176">
        <v>0.57408698588247231</v>
      </c>
      <c r="AC176">
        <v>0</v>
      </c>
      <c r="AD176">
        <v>1</v>
      </c>
      <c r="AE176">
        <f t="shared" si="38"/>
        <v>126</v>
      </c>
      <c r="AF176">
        <f t="shared" si="39"/>
        <v>49</v>
      </c>
      <c r="AG176">
        <f t="shared" si="35"/>
        <v>0.16000000000000003</v>
      </c>
      <c r="AH176">
        <f t="shared" si="36"/>
        <v>0.67333333333333334</v>
      </c>
      <c r="AI176">
        <f t="shared" si="37"/>
        <v>0</v>
      </c>
    </row>
    <row r="177" spans="1:35">
      <c r="A177">
        <v>0.11459999999999999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0.57668079684079987</v>
      </c>
      <c r="G177" s="8">
        <f t="shared" si="30"/>
        <v>0.57668079684079987</v>
      </c>
      <c r="H177" s="10">
        <f t="shared" si="31"/>
        <v>0.42331920315920013</v>
      </c>
      <c r="I177" s="8">
        <f t="shared" si="32"/>
        <v>-0.55046637726648195</v>
      </c>
      <c r="J177" s="10">
        <f t="shared" si="33"/>
        <v>100</v>
      </c>
      <c r="K177">
        <f t="shared" si="34"/>
        <v>0.73406155619928293</v>
      </c>
      <c r="AB177">
        <v>0.57581665533720949</v>
      </c>
      <c r="AC177">
        <v>0</v>
      </c>
      <c r="AD177">
        <v>1</v>
      </c>
      <c r="AE177">
        <f t="shared" si="38"/>
        <v>126</v>
      </c>
      <c r="AF177">
        <f t="shared" si="39"/>
        <v>50</v>
      </c>
      <c r="AG177">
        <f t="shared" si="35"/>
        <v>0.16000000000000003</v>
      </c>
      <c r="AH177">
        <f t="shared" si="36"/>
        <v>0.66666666666666674</v>
      </c>
      <c r="AI177">
        <f t="shared" si="37"/>
        <v>0</v>
      </c>
    </row>
    <row r="178" spans="1:35">
      <c r="A178">
        <v>0.1147</v>
      </c>
      <c r="B178" s="8">
        <v>0</v>
      </c>
      <c r="C178" s="9">
        <v>1</v>
      </c>
      <c r="D178" s="10">
        <f t="shared" si="27"/>
        <v>1</v>
      </c>
      <c r="E178">
        <f t="shared" si="28"/>
        <v>0</v>
      </c>
      <c r="F178">
        <f t="shared" si="29"/>
        <v>0.57754446948007687</v>
      </c>
      <c r="G178" s="8">
        <f t="shared" si="30"/>
        <v>0.57754446948007687</v>
      </c>
      <c r="H178" s="10">
        <f t="shared" si="31"/>
        <v>0.42245553051992313</v>
      </c>
      <c r="I178" s="8">
        <f t="shared" si="32"/>
        <v>-0.86167109093169858</v>
      </c>
      <c r="J178" s="10">
        <f t="shared" si="33"/>
        <v>0</v>
      </c>
      <c r="K178">
        <f t="shared" si="34"/>
        <v>1.3671130515661214</v>
      </c>
      <c r="AB178">
        <v>0.57668079684079987</v>
      </c>
      <c r="AC178">
        <v>0</v>
      </c>
      <c r="AD178">
        <v>1</v>
      </c>
      <c r="AE178">
        <f t="shared" si="38"/>
        <v>126</v>
      </c>
      <c r="AF178">
        <f t="shared" si="39"/>
        <v>51</v>
      </c>
      <c r="AG178">
        <f t="shared" si="35"/>
        <v>0.16000000000000003</v>
      </c>
      <c r="AH178">
        <f t="shared" si="36"/>
        <v>0.65999999999999992</v>
      </c>
      <c r="AI178">
        <f t="shared" si="37"/>
        <v>4.400000000000028E-3</v>
      </c>
    </row>
    <row r="179" spans="1:35">
      <c r="A179">
        <v>0.1154</v>
      </c>
      <c r="B179" s="8">
        <v>0</v>
      </c>
      <c r="C179" s="9">
        <v>1</v>
      </c>
      <c r="D179" s="10">
        <f t="shared" si="27"/>
        <v>1</v>
      </c>
      <c r="E179">
        <f t="shared" si="28"/>
        <v>0</v>
      </c>
      <c r="F179">
        <f t="shared" si="29"/>
        <v>0.58357662934391941</v>
      </c>
      <c r="G179" s="8">
        <f t="shared" si="30"/>
        <v>0.58357662934391941</v>
      </c>
      <c r="H179" s="10">
        <f t="shared" si="31"/>
        <v>0.41642337065608059</v>
      </c>
      <c r="I179" s="8">
        <f t="shared" si="32"/>
        <v>-0.8760528183213897</v>
      </c>
      <c r="J179" s="10">
        <f t="shared" si="33"/>
        <v>0</v>
      </c>
      <c r="K179">
        <f t="shared" si="34"/>
        <v>1.401402203782383</v>
      </c>
      <c r="AB179">
        <v>0.57754446948007687</v>
      </c>
      <c r="AC179">
        <v>1</v>
      </c>
      <c r="AD179">
        <v>0</v>
      </c>
      <c r="AE179">
        <f t="shared" si="38"/>
        <v>127</v>
      </c>
      <c r="AF179">
        <f t="shared" si="39"/>
        <v>51</v>
      </c>
      <c r="AG179">
        <f t="shared" si="35"/>
        <v>0.15333333333333332</v>
      </c>
      <c r="AH179">
        <f t="shared" si="36"/>
        <v>0.65999999999999992</v>
      </c>
      <c r="AI179">
        <f t="shared" si="37"/>
        <v>4.400000000000028E-3</v>
      </c>
    </row>
    <row r="180" spans="1:35">
      <c r="A180">
        <v>0.1157</v>
      </c>
      <c r="B180" s="8">
        <v>1</v>
      </c>
      <c r="C180" s="9">
        <v>0</v>
      </c>
      <c r="D180" s="10">
        <f t="shared" si="27"/>
        <v>1</v>
      </c>
      <c r="E180">
        <f t="shared" si="28"/>
        <v>1</v>
      </c>
      <c r="F180">
        <f t="shared" si="29"/>
        <v>0.58615430919976219</v>
      </c>
      <c r="G180" s="8">
        <f t="shared" si="30"/>
        <v>0.58615430919976219</v>
      </c>
      <c r="H180" s="10">
        <f t="shared" si="31"/>
        <v>0.41384569080023781</v>
      </c>
      <c r="I180" s="8">
        <f t="shared" si="32"/>
        <v>-0.53417219778994629</v>
      </c>
      <c r="J180" s="10">
        <f t="shared" si="33"/>
        <v>100</v>
      </c>
      <c r="K180">
        <f t="shared" si="34"/>
        <v>0.70603539768432999</v>
      </c>
      <c r="AB180">
        <v>0.58357662934391941</v>
      </c>
      <c r="AC180">
        <v>1</v>
      </c>
      <c r="AD180">
        <v>0</v>
      </c>
      <c r="AE180">
        <f t="shared" si="38"/>
        <v>128</v>
      </c>
      <c r="AF180">
        <f t="shared" si="39"/>
        <v>51</v>
      </c>
      <c r="AG180">
        <f t="shared" si="35"/>
        <v>0.14666666666666661</v>
      </c>
      <c r="AH180">
        <f t="shared" si="36"/>
        <v>0.65999999999999992</v>
      </c>
      <c r="AI180">
        <f t="shared" si="37"/>
        <v>0</v>
      </c>
    </row>
    <row r="181" spans="1:35">
      <c r="A181">
        <v>0.1167</v>
      </c>
      <c r="B181" s="8">
        <v>0</v>
      </c>
      <c r="C181" s="9">
        <v>1</v>
      </c>
      <c r="D181" s="10">
        <f t="shared" si="27"/>
        <v>1</v>
      </c>
      <c r="E181">
        <f t="shared" si="28"/>
        <v>0</v>
      </c>
      <c r="F181">
        <f t="shared" si="29"/>
        <v>0.59471181313058974</v>
      </c>
      <c r="G181" s="8">
        <f t="shared" si="30"/>
        <v>0.59471181313058974</v>
      </c>
      <c r="H181" s="10">
        <f t="shared" si="31"/>
        <v>0.40528818686941026</v>
      </c>
      <c r="I181" s="8">
        <f t="shared" si="32"/>
        <v>-0.90315689240622499</v>
      </c>
      <c r="J181" s="10">
        <f t="shared" si="33"/>
        <v>0</v>
      </c>
      <c r="K181">
        <f t="shared" si="34"/>
        <v>1.4673800826132011</v>
      </c>
      <c r="AB181">
        <v>0.58615430919976219</v>
      </c>
      <c r="AC181">
        <v>0</v>
      </c>
      <c r="AD181">
        <v>1</v>
      </c>
      <c r="AE181">
        <f t="shared" si="38"/>
        <v>128</v>
      </c>
      <c r="AF181">
        <f t="shared" si="39"/>
        <v>52</v>
      </c>
      <c r="AG181">
        <f t="shared" si="35"/>
        <v>0.14666666666666661</v>
      </c>
      <c r="AH181">
        <f t="shared" si="36"/>
        <v>0.65333333333333332</v>
      </c>
      <c r="AI181">
        <f t="shared" si="37"/>
        <v>4.355555555555511E-3</v>
      </c>
    </row>
    <row r="182" spans="1:35">
      <c r="A182">
        <v>0.1181</v>
      </c>
      <c r="B182" s="8">
        <v>0</v>
      </c>
      <c r="C182" s="9">
        <v>1</v>
      </c>
      <c r="D182" s="10">
        <f t="shared" si="27"/>
        <v>1</v>
      </c>
      <c r="E182">
        <f t="shared" si="28"/>
        <v>0</v>
      </c>
      <c r="F182">
        <f t="shared" si="29"/>
        <v>0.60659522107044295</v>
      </c>
      <c r="G182" s="8">
        <f t="shared" si="30"/>
        <v>0.60659522107044295</v>
      </c>
      <c r="H182" s="10">
        <f t="shared" si="31"/>
        <v>0.39340477892955705</v>
      </c>
      <c r="I182" s="8">
        <f t="shared" si="32"/>
        <v>-0.93291622533899676</v>
      </c>
      <c r="J182" s="10">
        <f t="shared" si="33"/>
        <v>0</v>
      </c>
      <c r="K182">
        <f t="shared" si="34"/>
        <v>1.541911165189632</v>
      </c>
      <c r="AB182">
        <v>0.59471181313058974</v>
      </c>
      <c r="AC182">
        <v>1</v>
      </c>
      <c r="AD182">
        <v>0</v>
      </c>
      <c r="AE182">
        <f t="shared" si="38"/>
        <v>129</v>
      </c>
      <c r="AF182">
        <f t="shared" si="39"/>
        <v>52</v>
      </c>
      <c r="AG182">
        <f t="shared" si="35"/>
        <v>0.14000000000000001</v>
      </c>
      <c r="AH182">
        <f t="shared" si="36"/>
        <v>0.65333333333333332</v>
      </c>
      <c r="AI182">
        <f t="shared" si="37"/>
        <v>4.3555555555555838E-3</v>
      </c>
    </row>
    <row r="183" spans="1:35">
      <c r="A183">
        <v>0.11849999999999999</v>
      </c>
      <c r="B183" s="8">
        <v>1</v>
      </c>
      <c r="C183" s="9">
        <v>0</v>
      </c>
      <c r="D183" s="10">
        <f t="shared" si="27"/>
        <v>1</v>
      </c>
      <c r="E183">
        <f t="shared" si="28"/>
        <v>1</v>
      </c>
      <c r="F183">
        <f t="shared" si="29"/>
        <v>0.60996809836317889</v>
      </c>
      <c r="G183" s="8">
        <f t="shared" si="30"/>
        <v>0.60996809836317889</v>
      </c>
      <c r="H183" s="10">
        <f t="shared" si="31"/>
        <v>0.39003190163682111</v>
      </c>
      <c r="I183" s="8">
        <f t="shared" si="32"/>
        <v>-0.49434862094763643</v>
      </c>
      <c r="J183" s="10">
        <f t="shared" si="33"/>
        <v>100</v>
      </c>
      <c r="K183">
        <f t="shared" si="34"/>
        <v>0.63943000082045875</v>
      </c>
      <c r="AB183">
        <v>0.60659522107044295</v>
      </c>
      <c r="AC183">
        <v>1</v>
      </c>
      <c r="AD183">
        <v>0</v>
      </c>
      <c r="AE183">
        <f t="shared" si="38"/>
        <v>130</v>
      </c>
      <c r="AF183">
        <f t="shared" si="39"/>
        <v>52</v>
      </c>
      <c r="AG183">
        <f t="shared" si="35"/>
        <v>0.1333333333333333</v>
      </c>
      <c r="AH183">
        <f t="shared" si="36"/>
        <v>0.65333333333333332</v>
      </c>
      <c r="AI183">
        <f t="shared" si="37"/>
        <v>0</v>
      </c>
    </row>
    <row r="184" spans="1:35">
      <c r="A184">
        <v>0.1188</v>
      </c>
      <c r="B184" s="8">
        <v>1</v>
      </c>
      <c r="C184" s="9">
        <v>0</v>
      </c>
      <c r="D184" s="10">
        <f t="shared" si="27"/>
        <v>1</v>
      </c>
      <c r="E184">
        <f t="shared" si="28"/>
        <v>1</v>
      </c>
      <c r="F184">
        <f t="shared" si="29"/>
        <v>0.61249089175989979</v>
      </c>
      <c r="G184" s="8">
        <f t="shared" si="30"/>
        <v>0.61249089175989979</v>
      </c>
      <c r="H184" s="10">
        <f t="shared" si="31"/>
        <v>0.38750910824010021</v>
      </c>
      <c r="I184" s="8">
        <f t="shared" si="32"/>
        <v>-0.49022120726990537</v>
      </c>
      <c r="J184" s="10">
        <f t="shared" si="33"/>
        <v>100</v>
      </c>
      <c r="K184">
        <f t="shared" si="34"/>
        <v>0.63267734010974674</v>
      </c>
      <c r="AB184">
        <v>0.60996809836317889</v>
      </c>
      <c r="AC184">
        <v>0</v>
      </c>
      <c r="AD184">
        <v>1</v>
      </c>
      <c r="AE184">
        <f t="shared" si="38"/>
        <v>130</v>
      </c>
      <c r="AF184">
        <f t="shared" si="39"/>
        <v>53</v>
      </c>
      <c r="AG184">
        <f t="shared" si="35"/>
        <v>0.1333333333333333</v>
      </c>
      <c r="AH184">
        <f t="shared" si="36"/>
        <v>0.64666666666666672</v>
      </c>
      <c r="AI184">
        <f t="shared" si="37"/>
        <v>0</v>
      </c>
    </row>
    <row r="185" spans="1:35">
      <c r="A185">
        <v>0.1192</v>
      </c>
      <c r="B185" s="8">
        <v>0</v>
      </c>
      <c r="C185" s="9">
        <v>1</v>
      </c>
      <c r="D185" s="10">
        <f t="shared" si="27"/>
        <v>1</v>
      </c>
      <c r="E185">
        <f t="shared" si="28"/>
        <v>0</v>
      </c>
      <c r="F185">
        <f t="shared" si="29"/>
        <v>0.61584523335583197</v>
      </c>
      <c r="G185" s="8">
        <f t="shared" si="30"/>
        <v>0.61584523335583197</v>
      </c>
      <c r="H185" s="10">
        <f t="shared" si="31"/>
        <v>0.38415476664416803</v>
      </c>
      <c r="I185" s="8">
        <f t="shared" si="32"/>
        <v>-0.95670976945660891</v>
      </c>
      <c r="J185" s="10">
        <f t="shared" si="33"/>
        <v>0</v>
      </c>
      <c r="K185">
        <f t="shared" si="34"/>
        <v>1.6031175110376084</v>
      </c>
      <c r="AB185">
        <v>0.61249089175989979</v>
      </c>
      <c r="AC185">
        <v>0</v>
      </c>
      <c r="AD185">
        <v>1</v>
      </c>
      <c r="AE185">
        <f t="shared" si="38"/>
        <v>130</v>
      </c>
      <c r="AF185">
        <f t="shared" si="39"/>
        <v>54</v>
      </c>
      <c r="AG185">
        <f t="shared" si="35"/>
        <v>0.1333333333333333</v>
      </c>
      <c r="AH185">
        <f t="shared" si="36"/>
        <v>0.64</v>
      </c>
      <c r="AI185">
        <f t="shared" si="37"/>
        <v>4.2666666666666235E-3</v>
      </c>
    </row>
    <row r="186" spans="1:35">
      <c r="A186">
        <v>0.1198</v>
      </c>
      <c r="B186" s="8">
        <v>1</v>
      </c>
      <c r="C186" s="9">
        <v>0</v>
      </c>
      <c r="D186" s="10">
        <f t="shared" si="27"/>
        <v>1</v>
      </c>
      <c r="E186">
        <f t="shared" si="28"/>
        <v>1</v>
      </c>
      <c r="F186">
        <f t="shared" si="29"/>
        <v>0.62085606515618463</v>
      </c>
      <c r="G186" s="8">
        <f t="shared" si="30"/>
        <v>0.62085606515618463</v>
      </c>
      <c r="H186" s="10">
        <f t="shared" si="31"/>
        <v>0.37914393484381537</v>
      </c>
      <c r="I186" s="8">
        <f t="shared" si="32"/>
        <v>-0.47665600305017231</v>
      </c>
      <c r="J186" s="10">
        <f t="shared" si="33"/>
        <v>100</v>
      </c>
      <c r="K186">
        <f t="shared" si="34"/>
        <v>0.61067927998486515</v>
      </c>
      <c r="AB186">
        <v>0.61584523335583197</v>
      </c>
      <c r="AC186">
        <v>1</v>
      </c>
      <c r="AD186">
        <v>0</v>
      </c>
      <c r="AE186">
        <f t="shared" si="38"/>
        <v>131</v>
      </c>
      <c r="AF186">
        <f t="shared" si="39"/>
        <v>54</v>
      </c>
      <c r="AG186">
        <f t="shared" si="35"/>
        <v>0.12666666666666671</v>
      </c>
      <c r="AH186">
        <f t="shared" si="36"/>
        <v>0.64</v>
      </c>
      <c r="AI186">
        <f t="shared" si="37"/>
        <v>0</v>
      </c>
    </row>
    <row r="187" spans="1:35">
      <c r="A187">
        <v>0.12039999999999999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0.62584124655337403</v>
      </c>
      <c r="G187" s="8">
        <f t="shared" si="30"/>
        <v>0.62584124655337403</v>
      </c>
      <c r="H187" s="10">
        <f t="shared" si="31"/>
        <v>0.37415875344662597</v>
      </c>
      <c r="I187" s="8">
        <f t="shared" si="32"/>
        <v>-0.46865853979888755</v>
      </c>
      <c r="J187" s="10">
        <f t="shared" si="33"/>
        <v>100</v>
      </c>
      <c r="K187">
        <f t="shared" si="34"/>
        <v>0.59784930364879108</v>
      </c>
      <c r="AB187">
        <v>0.62085606515618463</v>
      </c>
      <c r="AC187">
        <v>0</v>
      </c>
      <c r="AD187">
        <v>1</v>
      </c>
      <c r="AE187">
        <f t="shared" si="38"/>
        <v>131</v>
      </c>
      <c r="AF187">
        <f t="shared" si="39"/>
        <v>55</v>
      </c>
      <c r="AG187">
        <f t="shared" si="35"/>
        <v>0.12666666666666671</v>
      </c>
      <c r="AH187">
        <f t="shared" si="36"/>
        <v>0.6333333333333333</v>
      </c>
      <c r="AI187">
        <f t="shared" si="37"/>
        <v>0</v>
      </c>
    </row>
    <row r="188" spans="1:35">
      <c r="A188">
        <v>0.1206</v>
      </c>
      <c r="B188" s="8">
        <v>2</v>
      </c>
      <c r="C188" s="9">
        <v>0</v>
      </c>
      <c r="D188" s="10">
        <f t="shared" si="27"/>
        <v>2</v>
      </c>
      <c r="E188">
        <f t="shared" si="28"/>
        <v>1</v>
      </c>
      <c r="F188">
        <f t="shared" si="29"/>
        <v>0.62749711421956755</v>
      </c>
      <c r="G188" s="8">
        <f t="shared" si="30"/>
        <v>1.2549942284391351</v>
      </c>
      <c r="H188" s="10">
        <f t="shared" si="31"/>
        <v>0.74500577156086489</v>
      </c>
      <c r="I188" s="8">
        <f t="shared" si="32"/>
        <v>-0.93203241368010337</v>
      </c>
      <c r="J188" s="10">
        <f t="shared" si="33"/>
        <v>100</v>
      </c>
      <c r="K188">
        <f t="shared" si="34"/>
        <v>1.1872656537830386</v>
      </c>
      <c r="AB188">
        <v>0.62584124655337403</v>
      </c>
      <c r="AC188">
        <v>0</v>
      </c>
      <c r="AD188">
        <v>1</v>
      </c>
      <c r="AE188">
        <f t="shared" si="38"/>
        <v>131</v>
      </c>
      <c r="AF188">
        <f t="shared" si="39"/>
        <v>56</v>
      </c>
      <c r="AG188">
        <f t="shared" si="35"/>
        <v>0.12666666666666671</v>
      </c>
      <c r="AH188">
        <f t="shared" si="36"/>
        <v>0.62666666666666671</v>
      </c>
      <c r="AI188">
        <f t="shared" si="37"/>
        <v>0</v>
      </c>
    </row>
    <row r="189" spans="1:35">
      <c r="A189">
        <v>0.12089999999999999</v>
      </c>
      <c r="B189" s="8">
        <v>0</v>
      </c>
      <c r="C189" s="9">
        <v>1</v>
      </c>
      <c r="D189" s="10">
        <f t="shared" si="27"/>
        <v>1</v>
      </c>
      <c r="E189">
        <f t="shared" si="28"/>
        <v>0</v>
      </c>
      <c r="F189">
        <f t="shared" si="29"/>
        <v>0.62997530700763527</v>
      </c>
      <c r="G189" s="8">
        <f t="shared" si="30"/>
        <v>0.62997530700763527</v>
      </c>
      <c r="H189" s="10">
        <f t="shared" si="31"/>
        <v>0.37002469299236473</v>
      </c>
      <c r="I189" s="8">
        <f t="shared" si="32"/>
        <v>-0.99418553775353402</v>
      </c>
      <c r="J189" s="10">
        <f t="shared" si="33"/>
        <v>0</v>
      </c>
      <c r="K189">
        <f t="shared" si="34"/>
        <v>1.7025223422606406</v>
      </c>
      <c r="AB189">
        <v>0.62749711421956755</v>
      </c>
      <c r="AC189">
        <v>0</v>
      </c>
      <c r="AD189">
        <v>2</v>
      </c>
      <c r="AE189">
        <f t="shared" si="38"/>
        <v>131</v>
      </c>
      <c r="AF189">
        <f t="shared" si="39"/>
        <v>58</v>
      </c>
      <c r="AG189">
        <f t="shared" si="35"/>
        <v>0.12666666666666671</v>
      </c>
      <c r="AH189">
        <f t="shared" si="36"/>
        <v>0.61333333333333329</v>
      </c>
      <c r="AI189">
        <f t="shared" si="37"/>
        <v>4.0888888888889153E-3</v>
      </c>
    </row>
    <row r="190" spans="1:35">
      <c r="A190">
        <v>0.12180000000000001</v>
      </c>
      <c r="B190" s="8">
        <v>1</v>
      </c>
      <c r="C190" s="9">
        <v>0</v>
      </c>
      <c r="D190" s="10">
        <f t="shared" si="27"/>
        <v>1</v>
      </c>
      <c r="E190">
        <f t="shared" si="28"/>
        <v>1</v>
      </c>
      <c r="F190">
        <f t="shared" si="29"/>
        <v>0.63736846594712215</v>
      </c>
      <c r="G190" s="8">
        <f t="shared" si="30"/>
        <v>0.63736846594712215</v>
      </c>
      <c r="H190" s="10">
        <f t="shared" si="31"/>
        <v>0.36263153405287785</v>
      </c>
      <c r="I190" s="8">
        <f t="shared" si="32"/>
        <v>-0.45040735116417363</v>
      </c>
      <c r="J190" s="10">
        <f t="shared" si="33"/>
        <v>100</v>
      </c>
      <c r="K190">
        <f t="shared" si="34"/>
        <v>0.56895116942130419</v>
      </c>
      <c r="AB190">
        <v>0.62997530700763527</v>
      </c>
      <c r="AC190">
        <v>1</v>
      </c>
      <c r="AD190">
        <v>0</v>
      </c>
      <c r="AE190">
        <f t="shared" si="38"/>
        <v>132</v>
      </c>
      <c r="AF190">
        <f t="shared" si="39"/>
        <v>58</v>
      </c>
      <c r="AG190">
        <f t="shared" si="35"/>
        <v>0.12</v>
      </c>
      <c r="AH190">
        <f t="shared" si="36"/>
        <v>0.61333333333333329</v>
      </c>
      <c r="AI190">
        <f t="shared" si="37"/>
        <v>0</v>
      </c>
    </row>
    <row r="191" spans="1:35">
      <c r="A191">
        <v>0.12230000000000001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0.64144813089933705</v>
      </c>
      <c r="G191" s="8">
        <f t="shared" si="30"/>
        <v>0.64144813089933705</v>
      </c>
      <c r="H191" s="10">
        <f t="shared" si="31"/>
        <v>0.35855186910066295</v>
      </c>
      <c r="I191" s="8">
        <f t="shared" si="32"/>
        <v>-0.44402695415908672</v>
      </c>
      <c r="J191" s="10">
        <f t="shared" si="33"/>
        <v>100</v>
      </c>
      <c r="K191">
        <f t="shared" si="34"/>
        <v>0.55897250584853719</v>
      </c>
      <c r="AB191">
        <v>0.63736846594712215</v>
      </c>
      <c r="AC191">
        <v>0</v>
      </c>
      <c r="AD191">
        <v>1</v>
      </c>
      <c r="AE191">
        <f t="shared" si="38"/>
        <v>132</v>
      </c>
      <c r="AF191">
        <f t="shared" si="39"/>
        <v>59</v>
      </c>
      <c r="AG191">
        <f t="shared" si="35"/>
        <v>0.12</v>
      </c>
      <c r="AH191">
        <f t="shared" si="36"/>
        <v>0.60666666666666669</v>
      </c>
      <c r="AI191">
        <f t="shared" si="37"/>
        <v>0</v>
      </c>
    </row>
    <row r="192" spans="1:35">
      <c r="A192">
        <v>0.1231</v>
      </c>
      <c r="B192" s="8">
        <v>1</v>
      </c>
      <c r="C192" s="9">
        <v>0</v>
      </c>
      <c r="D192" s="10">
        <f t="shared" si="27"/>
        <v>1</v>
      </c>
      <c r="E192">
        <f t="shared" si="28"/>
        <v>1</v>
      </c>
      <c r="F192">
        <f t="shared" si="29"/>
        <v>0.64793302593070645</v>
      </c>
      <c r="G192" s="8">
        <f t="shared" si="30"/>
        <v>0.64793302593070645</v>
      </c>
      <c r="H192" s="10">
        <f t="shared" si="31"/>
        <v>0.35206697406929355</v>
      </c>
      <c r="I192" s="8">
        <f t="shared" si="32"/>
        <v>-0.43396794301656921</v>
      </c>
      <c r="J192" s="10">
        <f t="shared" si="33"/>
        <v>100</v>
      </c>
      <c r="K192">
        <f t="shared" si="34"/>
        <v>0.54336939155644393</v>
      </c>
      <c r="AB192">
        <v>0.64144813089933705</v>
      </c>
      <c r="AC192">
        <v>0</v>
      </c>
      <c r="AD192">
        <v>1</v>
      </c>
      <c r="AE192">
        <f t="shared" si="38"/>
        <v>132</v>
      </c>
      <c r="AF192">
        <f t="shared" si="39"/>
        <v>60</v>
      </c>
      <c r="AG192">
        <f t="shared" si="35"/>
        <v>0.12</v>
      </c>
      <c r="AH192">
        <f t="shared" si="36"/>
        <v>0.6</v>
      </c>
      <c r="AI192">
        <f t="shared" si="37"/>
        <v>0</v>
      </c>
    </row>
    <row r="193" spans="1:35">
      <c r="A193">
        <v>0.12429999999999999</v>
      </c>
      <c r="B193" s="8">
        <v>0</v>
      </c>
      <c r="C193" s="9">
        <v>1</v>
      </c>
      <c r="D193" s="10">
        <f t="shared" si="27"/>
        <v>1</v>
      </c>
      <c r="E193">
        <f t="shared" si="28"/>
        <v>0</v>
      </c>
      <c r="F193">
        <f t="shared" si="29"/>
        <v>0.65755836431551828</v>
      </c>
      <c r="G193" s="8">
        <f t="shared" si="30"/>
        <v>0.65755836431551828</v>
      </c>
      <c r="H193" s="10">
        <f t="shared" si="31"/>
        <v>0.34244163568448172</v>
      </c>
      <c r="I193" s="8">
        <f t="shared" si="32"/>
        <v>-1.0716540425613761</v>
      </c>
      <c r="J193" s="10">
        <f t="shared" si="33"/>
        <v>0</v>
      </c>
      <c r="K193">
        <f t="shared" si="34"/>
        <v>1.9202056519826294</v>
      </c>
      <c r="AB193">
        <v>0.64793302593070645</v>
      </c>
      <c r="AC193">
        <v>0</v>
      </c>
      <c r="AD193">
        <v>1</v>
      </c>
      <c r="AE193">
        <f t="shared" si="38"/>
        <v>132</v>
      </c>
      <c r="AF193">
        <f t="shared" si="39"/>
        <v>61</v>
      </c>
      <c r="AG193">
        <f t="shared" si="35"/>
        <v>0.12</v>
      </c>
      <c r="AH193">
        <f t="shared" si="36"/>
        <v>0.59333333333333327</v>
      </c>
      <c r="AI193">
        <f t="shared" si="37"/>
        <v>3.9555555555555802E-3</v>
      </c>
    </row>
    <row r="194" spans="1:35">
      <c r="A194">
        <v>0.1255</v>
      </c>
      <c r="B194" s="8">
        <v>1</v>
      </c>
      <c r="C194" s="9">
        <v>0</v>
      </c>
      <c r="D194" s="10">
        <f t="shared" si="27"/>
        <v>1</v>
      </c>
      <c r="E194">
        <f t="shared" si="28"/>
        <v>1</v>
      </c>
      <c r="F194">
        <f t="shared" si="29"/>
        <v>0.66705577290108897</v>
      </c>
      <c r="G194" s="8">
        <f t="shared" si="30"/>
        <v>0.66705577290108897</v>
      </c>
      <c r="H194" s="10">
        <f t="shared" si="31"/>
        <v>0.33294422709891103</v>
      </c>
      <c r="I194" s="8">
        <f t="shared" si="32"/>
        <v>-0.40488161901940317</v>
      </c>
      <c r="J194" s="10">
        <f t="shared" si="33"/>
        <v>100</v>
      </c>
      <c r="K194">
        <f t="shared" si="34"/>
        <v>0.49912502166183936</v>
      </c>
      <c r="AB194">
        <v>0.65755836431551828</v>
      </c>
      <c r="AC194">
        <v>1</v>
      </c>
      <c r="AD194">
        <v>0</v>
      </c>
      <c r="AE194">
        <f t="shared" si="38"/>
        <v>133</v>
      </c>
      <c r="AF194">
        <f t="shared" si="39"/>
        <v>61</v>
      </c>
      <c r="AG194">
        <f t="shared" si="35"/>
        <v>0.11333333333333329</v>
      </c>
      <c r="AH194">
        <f t="shared" si="36"/>
        <v>0.59333333333333327</v>
      </c>
      <c r="AI194">
        <f t="shared" si="37"/>
        <v>0</v>
      </c>
    </row>
    <row r="195" spans="1:35">
      <c r="A195">
        <v>0.12620000000000001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0.67253450432530004</v>
      </c>
      <c r="G195" s="8">
        <f t="shared" si="30"/>
        <v>0.67253450432530004</v>
      </c>
      <c r="H195" s="10">
        <f t="shared" si="31"/>
        <v>0.32746549567469996</v>
      </c>
      <c r="I195" s="8">
        <f t="shared" si="32"/>
        <v>-0.39670186127541551</v>
      </c>
      <c r="J195" s="10">
        <f t="shared" si="33"/>
        <v>100</v>
      </c>
      <c r="K195">
        <f t="shared" si="34"/>
        <v>0.4869125577478286</v>
      </c>
      <c r="AB195">
        <v>0.66705577290108897</v>
      </c>
      <c r="AC195">
        <v>0</v>
      </c>
      <c r="AD195">
        <v>1</v>
      </c>
      <c r="AE195">
        <f t="shared" si="38"/>
        <v>133</v>
      </c>
      <c r="AF195">
        <f t="shared" si="39"/>
        <v>62</v>
      </c>
      <c r="AG195">
        <f t="shared" si="35"/>
        <v>0.11333333333333329</v>
      </c>
      <c r="AH195">
        <f t="shared" si="36"/>
        <v>0.58666666666666667</v>
      </c>
      <c r="AI195">
        <f t="shared" si="37"/>
        <v>0</v>
      </c>
    </row>
    <row r="196" spans="1:35">
      <c r="A196">
        <v>0.12670000000000001</v>
      </c>
      <c r="B196" s="8">
        <v>2</v>
      </c>
      <c r="C196" s="9">
        <v>0</v>
      </c>
      <c r="D196" s="10">
        <f t="shared" si="27"/>
        <v>2</v>
      </c>
      <c r="E196">
        <f t="shared" si="28"/>
        <v>1</v>
      </c>
      <c r="F196">
        <f t="shared" si="29"/>
        <v>0.67641939664047268</v>
      </c>
      <c r="G196" s="8">
        <f t="shared" si="30"/>
        <v>1.3528387932809454</v>
      </c>
      <c r="H196" s="10">
        <f t="shared" si="31"/>
        <v>0.64716120671905464</v>
      </c>
      <c r="I196" s="8">
        <f t="shared" si="32"/>
        <v>-0.78188397216389738</v>
      </c>
      <c r="J196" s="10">
        <f t="shared" si="33"/>
        <v>100</v>
      </c>
      <c r="K196">
        <f t="shared" si="34"/>
        <v>0.95674548946004101</v>
      </c>
      <c r="AB196">
        <v>0.67253450432530004</v>
      </c>
      <c r="AC196">
        <v>0</v>
      </c>
      <c r="AD196">
        <v>1</v>
      </c>
      <c r="AE196">
        <f t="shared" si="38"/>
        <v>133</v>
      </c>
      <c r="AF196">
        <f t="shared" si="39"/>
        <v>63</v>
      </c>
      <c r="AG196">
        <f t="shared" si="35"/>
        <v>0.11333333333333329</v>
      </c>
      <c r="AH196">
        <f t="shared" si="36"/>
        <v>0.58000000000000007</v>
      </c>
      <c r="AI196">
        <f t="shared" si="37"/>
        <v>0</v>
      </c>
    </row>
    <row r="197" spans="1:35">
      <c r="A197">
        <v>0.127</v>
      </c>
      <c r="B197" s="8">
        <v>0</v>
      </c>
      <c r="C197" s="9">
        <v>1</v>
      </c>
      <c r="D197" s="10">
        <f t="shared" ref="D197:D260" si="40">B197+C197</f>
        <v>1</v>
      </c>
      <c r="E197">
        <f t="shared" ref="E197:E260" si="41">IF(D197=0,"",B197/D197)</f>
        <v>0</v>
      </c>
      <c r="F197">
        <f t="shared" ref="F197:F260" si="42">1/(1+EXP(-$M$5-$M$6*A197))</f>
        <v>0.67873875067272371</v>
      </c>
      <c r="G197" s="8">
        <f t="shared" ref="G197:G260" si="43">D197*F197</f>
        <v>0.67873875067272371</v>
      </c>
      <c r="H197" s="10">
        <f t="shared" ref="H197:H260" si="44">D197-G197</f>
        <v>0.32126124932727629</v>
      </c>
      <c r="I197" s="8">
        <f t="shared" ref="I197:I260" si="45">IFERROR(D197*(E197*LN(F197)+(1-E197)*LN(1-F197)),0)</f>
        <v>-1.1355006260246296</v>
      </c>
      <c r="J197" s="10">
        <f t="shared" ref="J197:J260" si="46">100*IF(F197&gt;=$X$10,B197/D197,C197/D197)</f>
        <v>0</v>
      </c>
      <c r="K197">
        <f t="shared" ref="K197:K260" si="47">IFERROR((B197-G197)^2/G197+(C197-H197)^2/H197,0)</f>
        <v>2.1127314672840507</v>
      </c>
      <c r="AB197">
        <v>0.67641939664047268</v>
      </c>
      <c r="AC197">
        <v>0</v>
      </c>
      <c r="AD197">
        <v>2</v>
      </c>
      <c r="AE197">
        <f t="shared" si="38"/>
        <v>133</v>
      </c>
      <c r="AF197">
        <f t="shared" si="39"/>
        <v>65</v>
      </c>
      <c r="AG197">
        <f t="shared" ref="AG197:AG260" si="48">1-AE197/AE$294</f>
        <v>0.11333333333333329</v>
      </c>
      <c r="AH197">
        <f t="shared" ref="AH197:AH260" si="49">1-AF197/AF$294</f>
        <v>0.56666666666666665</v>
      </c>
      <c r="AI197">
        <f t="shared" ref="AI197:AI260" si="50">(AG197-AG198)*AH197</f>
        <v>3.7777777777777393E-3</v>
      </c>
    </row>
    <row r="198" spans="1:35">
      <c r="A198">
        <v>0.1273</v>
      </c>
      <c r="B198" s="8">
        <v>1</v>
      </c>
      <c r="C198" s="9">
        <v>0</v>
      </c>
      <c r="D198" s="10">
        <f t="shared" si="40"/>
        <v>1</v>
      </c>
      <c r="E198">
        <f t="shared" si="41"/>
        <v>1</v>
      </c>
      <c r="F198">
        <f t="shared" si="42"/>
        <v>0.68104931906104516</v>
      </c>
      <c r="G198" s="8">
        <f t="shared" si="43"/>
        <v>0.68104931906104516</v>
      </c>
      <c r="H198" s="10">
        <f t="shared" si="44"/>
        <v>0.31895068093895484</v>
      </c>
      <c r="I198" s="8">
        <f t="shared" si="45"/>
        <v>-0.38412055392623634</v>
      </c>
      <c r="J198" s="10">
        <f t="shared" si="46"/>
        <v>100</v>
      </c>
      <c r="K198">
        <f t="shared" si="47"/>
        <v>0.46832244304816051</v>
      </c>
      <c r="AB198">
        <v>0.67873875067272371</v>
      </c>
      <c r="AC198">
        <v>1</v>
      </c>
      <c r="AD198">
        <v>0</v>
      </c>
      <c r="AE198">
        <f t="shared" ref="AE198:AE261" si="51">AE197+AC198</f>
        <v>134</v>
      </c>
      <c r="AF198">
        <f t="shared" ref="AF198:AF261" si="52">AF197+AD198</f>
        <v>65</v>
      </c>
      <c r="AG198">
        <f t="shared" si="48"/>
        <v>0.10666666666666669</v>
      </c>
      <c r="AH198">
        <f t="shared" si="49"/>
        <v>0.56666666666666665</v>
      </c>
      <c r="AI198">
        <f t="shared" si="50"/>
        <v>0</v>
      </c>
    </row>
    <row r="199" spans="1:35">
      <c r="A199">
        <v>0.12790000000000001</v>
      </c>
      <c r="B199" s="8">
        <v>1</v>
      </c>
      <c r="C199" s="9">
        <v>0</v>
      </c>
      <c r="D199" s="10">
        <f t="shared" si="40"/>
        <v>1</v>
      </c>
      <c r="E199">
        <f t="shared" si="41"/>
        <v>1</v>
      </c>
      <c r="F199">
        <f t="shared" si="42"/>
        <v>0.68564378192878206</v>
      </c>
      <c r="G199" s="8">
        <f t="shared" si="43"/>
        <v>0.68564378192878206</v>
      </c>
      <c r="H199" s="10">
        <f t="shared" si="44"/>
        <v>0.31435621807121794</v>
      </c>
      <c r="I199" s="8">
        <f t="shared" si="45"/>
        <v>-0.37739705444812927</v>
      </c>
      <c r="J199" s="10">
        <f t="shared" si="46"/>
        <v>100</v>
      </c>
      <c r="K199">
        <f t="shared" si="47"/>
        <v>0.45848329169835622</v>
      </c>
      <c r="AB199">
        <v>0.68104931906104516</v>
      </c>
      <c r="AC199">
        <v>0</v>
      </c>
      <c r="AD199">
        <v>1</v>
      </c>
      <c r="AE199">
        <f t="shared" si="51"/>
        <v>134</v>
      </c>
      <c r="AF199">
        <f t="shared" si="52"/>
        <v>66</v>
      </c>
      <c r="AG199">
        <f t="shared" si="48"/>
        <v>0.10666666666666669</v>
      </c>
      <c r="AH199">
        <f t="shared" si="49"/>
        <v>0.56000000000000005</v>
      </c>
      <c r="AI199">
        <f t="shared" si="50"/>
        <v>0</v>
      </c>
    </row>
    <row r="200" spans="1:35">
      <c r="A200">
        <v>0.128</v>
      </c>
      <c r="B200" s="8">
        <v>1</v>
      </c>
      <c r="C200" s="9">
        <v>0</v>
      </c>
      <c r="D200" s="10">
        <f t="shared" si="40"/>
        <v>1</v>
      </c>
      <c r="E200">
        <f t="shared" si="41"/>
        <v>1</v>
      </c>
      <c r="F200">
        <f t="shared" si="42"/>
        <v>0.6864060345217603</v>
      </c>
      <c r="G200" s="8">
        <f t="shared" si="43"/>
        <v>0.6864060345217603</v>
      </c>
      <c r="H200" s="10">
        <f t="shared" si="44"/>
        <v>0.3135939654782397</v>
      </c>
      <c r="I200" s="8">
        <f t="shared" si="45"/>
        <v>-0.37628593929434889</v>
      </c>
      <c r="J200" s="10">
        <f t="shared" si="46"/>
        <v>100</v>
      </c>
      <c r="K200">
        <f t="shared" si="47"/>
        <v>0.45686364878293945</v>
      </c>
      <c r="AB200">
        <v>0.68564378192878206</v>
      </c>
      <c r="AC200">
        <v>0</v>
      </c>
      <c r="AD200">
        <v>1</v>
      </c>
      <c r="AE200">
        <f t="shared" si="51"/>
        <v>134</v>
      </c>
      <c r="AF200">
        <f t="shared" si="52"/>
        <v>67</v>
      </c>
      <c r="AG200">
        <f t="shared" si="48"/>
        <v>0.10666666666666669</v>
      </c>
      <c r="AH200">
        <f t="shared" si="49"/>
        <v>0.55333333333333334</v>
      </c>
      <c r="AI200">
        <f t="shared" si="50"/>
        <v>0</v>
      </c>
    </row>
    <row r="201" spans="1:35">
      <c r="A201">
        <v>0.12839999999999999</v>
      </c>
      <c r="B201" s="8">
        <v>1</v>
      </c>
      <c r="C201" s="9">
        <v>0</v>
      </c>
      <c r="D201" s="10">
        <f t="shared" si="40"/>
        <v>1</v>
      </c>
      <c r="E201">
        <f t="shared" si="41"/>
        <v>1</v>
      </c>
      <c r="F201">
        <f t="shared" si="42"/>
        <v>0.68944496728385851</v>
      </c>
      <c r="G201" s="8">
        <f t="shared" si="43"/>
        <v>0.68944496728385851</v>
      </c>
      <c r="H201" s="10">
        <f t="shared" si="44"/>
        <v>0.31055503271614149</v>
      </c>
      <c r="I201" s="8">
        <f t="shared" si="45"/>
        <v>-0.37186840033106827</v>
      </c>
      <c r="J201" s="10">
        <f t="shared" si="46"/>
        <v>100</v>
      </c>
      <c r="K201">
        <f t="shared" si="47"/>
        <v>0.45044209103390215</v>
      </c>
      <c r="AB201">
        <v>0.6864060345217603</v>
      </c>
      <c r="AC201">
        <v>0</v>
      </c>
      <c r="AD201">
        <v>1</v>
      </c>
      <c r="AE201">
        <f t="shared" si="51"/>
        <v>134</v>
      </c>
      <c r="AF201">
        <f t="shared" si="52"/>
        <v>68</v>
      </c>
      <c r="AG201">
        <f t="shared" si="48"/>
        <v>0.10666666666666669</v>
      </c>
      <c r="AH201">
        <f t="shared" si="49"/>
        <v>0.54666666666666663</v>
      </c>
      <c r="AI201">
        <f t="shared" si="50"/>
        <v>0</v>
      </c>
    </row>
    <row r="202" spans="1:35">
      <c r="A202">
        <v>0.12889999999999999</v>
      </c>
      <c r="B202" s="8">
        <v>0</v>
      </c>
      <c r="C202" s="9">
        <v>1</v>
      </c>
      <c r="D202" s="10">
        <f t="shared" si="40"/>
        <v>1</v>
      </c>
      <c r="E202">
        <f t="shared" si="41"/>
        <v>0</v>
      </c>
      <c r="F202">
        <f t="shared" si="42"/>
        <v>0.69322075452583298</v>
      </c>
      <c r="G202" s="8">
        <f t="shared" si="43"/>
        <v>0.69322075452583298</v>
      </c>
      <c r="H202" s="10">
        <f t="shared" si="44"/>
        <v>0.30677924547416702</v>
      </c>
      <c r="I202" s="8">
        <f t="shared" si="45"/>
        <v>-1.1816268601665776</v>
      </c>
      <c r="J202" s="10">
        <f t="shared" si="46"/>
        <v>0</v>
      </c>
      <c r="K202">
        <f t="shared" si="47"/>
        <v>2.2596729236176674</v>
      </c>
      <c r="AB202">
        <v>0.68944496728385851</v>
      </c>
      <c r="AC202">
        <v>0</v>
      </c>
      <c r="AD202">
        <v>1</v>
      </c>
      <c r="AE202">
        <f t="shared" si="51"/>
        <v>134</v>
      </c>
      <c r="AF202">
        <f t="shared" si="52"/>
        <v>69</v>
      </c>
      <c r="AG202">
        <f t="shared" si="48"/>
        <v>0.10666666666666669</v>
      </c>
      <c r="AH202">
        <f t="shared" si="49"/>
        <v>0.54</v>
      </c>
      <c r="AI202">
        <f t="shared" si="50"/>
        <v>3.6000000000000233E-3</v>
      </c>
    </row>
    <row r="203" spans="1:35">
      <c r="A203">
        <v>0.12920000000000001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0.69547389739110665</v>
      </c>
      <c r="G203" s="8">
        <f t="shared" si="43"/>
        <v>0.69547389739110665</v>
      </c>
      <c r="H203" s="10">
        <f t="shared" si="44"/>
        <v>0.30452610260889335</v>
      </c>
      <c r="I203" s="8">
        <f t="shared" si="45"/>
        <v>-0.36316179903306117</v>
      </c>
      <c r="J203" s="10">
        <f t="shared" si="46"/>
        <v>100</v>
      </c>
      <c r="K203">
        <f t="shared" si="47"/>
        <v>0.437868486152026</v>
      </c>
      <c r="AB203">
        <v>0.69322075452583298</v>
      </c>
      <c r="AC203">
        <v>1</v>
      </c>
      <c r="AD203">
        <v>0</v>
      </c>
      <c r="AE203">
        <f t="shared" si="51"/>
        <v>135</v>
      </c>
      <c r="AF203">
        <f t="shared" si="52"/>
        <v>69</v>
      </c>
      <c r="AG203">
        <f t="shared" si="48"/>
        <v>9.9999999999999978E-2</v>
      </c>
      <c r="AH203">
        <f t="shared" si="49"/>
        <v>0.54</v>
      </c>
      <c r="AI203">
        <f t="shared" si="50"/>
        <v>0</v>
      </c>
    </row>
    <row r="204" spans="1:35">
      <c r="A204">
        <v>0.12939999999999999</v>
      </c>
      <c r="B204" s="8">
        <v>0</v>
      </c>
      <c r="C204" s="9">
        <v>1</v>
      </c>
      <c r="D204" s="10">
        <f t="shared" si="40"/>
        <v>1</v>
      </c>
      <c r="E204">
        <f t="shared" si="41"/>
        <v>0</v>
      </c>
      <c r="F204">
        <f t="shared" si="42"/>
        <v>0.69697081224658919</v>
      </c>
      <c r="G204" s="8">
        <f t="shared" si="43"/>
        <v>0.69697081224658919</v>
      </c>
      <c r="H204" s="10">
        <f t="shared" si="44"/>
        <v>0.30302918775341081</v>
      </c>
      <c r="I204" s="8">
        <f t="shared" si="45"/>
        <v>-1.1939261488929516</v>
      </c>
      <c r="J204" s="10">
        <f t="shared" si="46"/>
        <v>0</v>
      </c>
      <c r="K204">
        <f t="shared" si="47"/>
        <v>2.3000121454100562</v>
      </c>
      <c r="AB204">
        <v>0.69547389739110665</v>
      </c>
      <c r="AC204">
        <v>0</v>
      </c>
      <c r="AD204">
        <v>1</v>
      </c>
      <c r="AE204">
        <f t="shared" si="51"/>
        <v>135</v>
      </c>
      <c r="AF204">
        <f t="shared" si="52"/>
        <v>70</v>
      </c>
      <c r="AG204">
        <f t="shared" si="48"/>
        <v>9.9999999999999978E-2</v>
      </c>
      <c r="AH204">
        <f t="shared" si="49"/>
        <v>0.53333333333333333</v>
      </c>
      <c r="AI204">
        <f t="shared" si="50"/>
        <v>3.5555555555555193E-3</v>
      </c>
    </row>
    <row r="205" spans="1:35">
      <c r="A205">
        <v>0.12959999999999999</v>
      </c>
      <c r="B205" s="8">
        <v>0</v>
      </c>
      <c r="C205" s="9">
        <v>1</v>
      </c>
      <c r="D205" s="10">
        <f t="shared" si="40"/>
        <v>1</v>
      </c>
      <c r="E205">
        <f t="shared" si="41"/>
        <v>0</v>
      </c>
      <c r="F205">
        <f t="shared" si="42"/>
        <v>0.69846355921335812</v>
      </c>
      <c r="G205" s="8">
        <f t="shared" si="43"/>
        <v>0.69846355921335812</v>
      </c>
      <c r="H205" s="10">
        <f t="shared" si="44"/>
        <v>0.30153644078664188</v>
      </c>
      <c r="I205" s="8">
        <f t="shared" si="45"/>
        <v>-1.1988644051544919</v>
      </c>
      <c r="J205" s="10">
        <f t="shared" si="46"/>
        <v>0</v>
      </c>
      <c r="K205">
        <f t="shared" si="47"/>
        <v>2.3163487550334585</v>
      </c>
      <c r="AB205">
        <v>0.69697081224658919</v>
      </c>
      <c r="AC205">
        <v>1</v>
      </c>
      <c r="AD205">
        <v>0</v>
      </c>
      <c r="AE205">
        <f t="shared" si="51"/>
        <v>136</v>
      </c>
      <c r="AF205">
        <f t="shared" si="52"/>
        <v>70</v>
      </c>
      <c r="AG205">
        <f t="shared" si="48"/>
        <v>9.3333333333333379E-2</v>
      </c>
      <c r="AH205">
        <f t="shared" si="49"/>
        <v>0.53333333333333333</v>
      </c>
      <c r="AI205">
        <f t="shared" si="50"/>
        <v>3.5555555555555783E-3</v>
      </c>
    </row>
    <row r="206" spans="1:35">
      <c r="A206">
        <v>0.1298</v>
      </c>
      <c r="B206" s="8">
        <v>1</v>
      </c>
      <c r="C206" s="9">
        <v>0</v>
      </c>
      <c r="D206" s="10">
        <f t="shared" si="40"/>
        <v>1</v>
      </c>
      <c r="E206">
        <f t="shared" si="41"/>
        <v>1</v>
      </c>
      <c r="F206">
        <f t="shared" si="42"/>
        <v>0.69995211844185301</v>
      </c>
      <c r="G206" s="8">
        <f t="shared" si="43"/>
        <v>0.69995211844185301</v>
      </c>
      <c r="H206" s="10">
        <f t="shared" si="44"/>
        <v>0.30004788155814699</v>
      </c>
      <c r="I206" s="8">
        <f t="shared" si="45"/>
        <v>-0.35674334850419559</v>
      </c>
      <c r="J206" s="10">
        <f t="shared" si="46"/>
        <v>100</v>
      </c>
      <c r="K206">
        <f t="shared" si="47"/>
        <v>0.42866915272158407</v>
      </c>
      <c r="AB206">
        <v>0.69846355921335812</v>
      </c>
      <c r="AC206">
        <v>1</v>
      </c>
      <c r="AD206">
        <v>0</v>
      </c>
      <c r="AE206">
        <f t="shared" si="51"/>
        <v>137</v>
      </c>
      <c r="AF206">
        <f t="shared" si="52"/>
        <v>70</v>
      </c>
      <c r="AG206">
        <f t="shared" si="48"/>
        <v>8.666666666666667E-2</v>
      </c>
      <c r="AH206">
        <f t="shared" si="49"/>
        <v>0.53333333333333333</v>
      </c>
      <c r="AI206">
        <f t="shared" si="50"/>
        <v>0</v>
      </c>
    </row>
    <row r="207" spans="1:35">
      <c r="A207">
        <v>0.1303</v>
      </c>
      <c r="B207" s="8">
        <v>0</v>
      </c>
      <c r="C207" s="9">
        <v>1</v>
      </c>
      <c r="D207" s="10">
        <f t="shared" si="40"/>
        <v>1</v>
      </c>
      <c r="E207">
        <f t="shared" si="41"/>
        <v>0</v>
      </c>
      <c r="F207">
        <f t="shared" si="42"/>
        <v>0.70365506778651898</v>
      </c>
      <c r="G207" s="8">
        <f t="shared" si="43"/>
        <v>0.70365506778651898</v>
      </c>
      <c r="H207" s="10">
        <f t="shared" si="44"/>
        <v>0.29634493221348102</v>
      </c>
      <c r="I207" s="8">
        <f t="shared" si="45"/>
        <v>-1.2162311915745114</v>
      </c>
      <c r="J207" s="10">
        <f t="shared" si="46"/>
        <v>0</v>
      </c>
      <c r="K207">
        <f t="shared" si="47"/>
        <v>2.3744460974268318</v>
      </c>
      <c r="AB207">
        <v>0.69995211844185301</v>
      </c>
      <c r="AC207">
        <v>0</v>
      </c>
      <c r="AD207">
        <v>1</v>
      </c>
      <c r="AE207">
        <f t="shared" si="51"/>
        <v>137</v>
      </c>
      <c r="AF207">
        <f t="shared" si="52"/>
        <v>71</v>
      </c>
      <c r="AG207">
        <f t="shared" si="48"/>
        <v>8.666666666666667E-2</v>
      </c>
      <c r="AH207">
        <f t="shared" si="49"/>
        <v>0.52666666666666662</v>
      </c>
      <c r="AI207">
        <f t="shared" si="50"/>
        <v>3.5111111111111332E-3</v>
      </c>
    </row>
    <row r="208" spans="1:35">
      <c r="A208">
        <v>0.1305</v>
      </c>
      <c r="B208" s="8">
        <v>1</v>
      </c>
      <c r="C208" s="9">
        <v>1</v>
      </c>
      <c r="D208" s="10">
        <f t="shared" si="40"/>
        <v>2</v>
      </c>
      <c r="E208">
        <f t="shared" si="41"/>
        <v>0.5</v>
      </c>
      <c r="F208">
        <f t="shared" si="42"/>
        <v>0.70512881824142282</v>
      </c>
      <c r="G208" s="8">
        <f t="shared" si="43"/>
        <v>1.4102576364828456</v>
      </c>
      <c r="H208" s="10">
        <f t="shared" si="44"/>
        <v>0.58974236351715437</v>
      </c>
      <c r="I208" s="8">
        <f t="shared" si="45"/>
        <v>-1.5705914619676056</v>
      </c>
      <c r="J208" s="10">
        <f t="shared" si="46"/>
        <v>50</v>
      </c>
      <c r="K208">
        <f t="shared" si="47"/>
        <v>0.40474599214375961</v>
      </c>
      <c r="AB208">
        <v>0.70365506778651898</v>
      </c>
      <c r="AC208">
        <v>1</v>
      </c>
      <c r="AD208">
        <v>0</v>
      </c>
      <c r="AE208">
        <f t="shared" si="51"/>
        <v>138</v>
      </c>
      <c r="AF208">
        <f t="shared" si="52"/>
        <v>71</v>
      </c>
      <c r="AG208">
        <f t="shared" si="48"/>
        <v>7.999999999999996E-2</v>
      </c>
      <c r="AH208">
        <f t="shared" si="49"/>
        <v>0.52666666666666662</v>
      </c>
      <c r="AI208">
        <f t="shared" si="50"/>
        <v>3.5111111111110751E-3</v>
      </c>
    </row>
    <row r="209" spans="1:35">
      <c r="A209">
        <v>0.13059999999999999</v>
      </c>
      <c r="B209" s="8">
        <v>2</v>
      </c>
      <c r="C209" s="9">
        <v>0</v>
      </c>
      <c r="D209" s="10">
        <f t="shared" si="40"/>
        <v>2</v>
      </c>
      <c r="E209">
        <f t="shared" si="41"/>
        <v>1</v>
      </c>
      <c r="F209">
        <f t="shared" si="42"/>
        <v>0.70586409219558111</v>
      </c>
      <c r="G209" s="8">
        <f t="shared" si="43"/>
        <v>1.4117281843911622</v>
      </c>
      <c r="H209" s="10">
        <f t="shared" si="44"/>
        <v>0.58827181560883779</v>
      </c>
      <c r="I209" s="8">
        <f t="shared" si="45"/>
        <v>-0.69666512798485525</v>
      </c>
      <c r="J209" s="10">
        <f t="shared" si="46"/>
        <v>100</v>
      </c>
      <c r="K209">
        <f t="shared" si="47"/>
        <v>0.83340663183336883</v>
      </c>
      <c r="AB209">
        <v>0.70512881824142282</v>
      </c>
      <c r="AC209">
        <v>1</v>
      </c>
      <c r="AD209">
        <v>1</v>
      </c>
      <c r="AE209">
        <f t="shared" si="51"/>
        <v>139</v>
      </c>
      <c r="AF209">
        <f t="shared" si="52"/>
        <v>72</v>
      </c>
      <c r="AG209">
        <f t="shared" si="48"/>
        <v>7.3333333333333361E-2</v>
      </c>
      <c r="AH209">
        <f t="shared" si="49"/>
        <v>0.52</v>
      </c>
      <c r="AI209">
        <f t="shared" si="50"/>
        <v>0</v>
      </c>
    </row>
    <row r="210" spans="1:35">
      <c r="A210">
        <v>0.1313</v>
      </c>
      <c r="B210" s="8">
        <v>1</v>
      </c>
      <c r="C210" s="9">
        <v>0</v>
      </c>
      <c r="D210" s="10">
        <f t="shared" si="40"/>
        <v>1</v>
      </c>
      <c r="E210">
        <f t="shared" si="41"/>
        <v>1</v>
      </c>
      <c r="F210">
        <f t="shared" si="42"/>
        <v>0.71098090981141826</v>
      </c>
      <c r="G210" s="8">
        <f t="shared" si="43"/>
        <v>0.71098090981141826</v>
      </c>
      <c r="H210" s="10">
        <f t="shared" si="44"/>
        <v>0.28901909018858174</v>
      </c>
      <c r="I210" s="8">
        <f t="shared" si="45"/>
        <v>-0.34110969931232787</v>
      </c>
      <c r="J210" s="10">
        <f t="shared" si="46"/>
        <v>100</v>
      </c>
      <c r="K210">
        <f t="shared" si="47"/>
        <v>0.40650752530787593</v>
      </c>
      <c r="AB210">
        <v>0.70586409219558111</v>
      </c>
      <c r="AC210">
        <v>0</v>
      </c>
      <c r="AD210">
        <v>2</v>
      </c>
      <c r="AE210">
        <f t="shared" si="51"/>
        <v>139</v>
      </c>
      <c r="AF210">
        <f t="shared" si="52"/>
        <v>74</v>
      </c>
      <c r="AG210">
        <f t="shared" si="48"/>
        <v>7.3333333333333361E-2</v>
      </c>
      <c r="AH210">
        <f t="shared" si="49"/>
        <v>0.5066666666666666</v>
      </c>
      <c r="AI210">
        <f t="shared" si="50"/>
        <v>0</v>
      </c>
    </row>
    <row r="211" spans="1:35">
      <c r="A211">
        <v>0.13250000000000001</v>
      </c>
      <c r="B211" s="8">
        <v>0</v>
      </c>
      <c r="C211" s="9">
        <v>1</v>
      </c>
      <c r="D211" s="10">
        <f t="shared" si="40"/>
        <v>1</v>
      </c>
      <c r="E211">
        <f t="shared" si="41"/>
        <v>0</v>
      </c>
      <c r="F211">
        <f t="shared" si="42"/>
        <v>0.71962842334275978</v>
      </c>
      <c r="G211" s="8">
        <f t="shared" si="43"/>
        <v>0.71962842334275978</v>
      </c>
      <c r="H211" s="10">
        <f t="shared" si="44"/>
        <v>0.28037157665724022</v>
      </c>
      <c r="I211" s="8">
        <f t="shared" si="45"/>
        <v>-1.2716394960879411</v>
      </c>
      <c r="J211" s="10">
        <f t="shared" si="46"/>
        <v>0</v>
      </c>
      <c r="K211">
        <f t="shared" si="47"/>
        <v>2.5666953545099176</v>
      </c>
      <c r="AB211">
        <v>0.71098090981141826</v>
      </c>
      <c r="AC211">
        <v>0</v>
      </c>
      <c r="AD211">
        <v>1</v>
      </c>
      <c r="AE211">
        <f t="shared" si="51"/>
        <v>139</v>
      </c>
      <c r="AF211">
        <f t="shared" si="52"/>
        <v>75</v>
      </c>
      <c r="AG211">
        <f t="shared" si="48"/>
        <v>7.3333333333333361E-2</v>
      </c>
      <c r="AH211">
        <f t="shared" si="49"/>
        <v>0.5</v>
      </c>
      <c r="AI211">
        <f t="shared" si="50"/>
        <v>3.3333333333333548E-3</v>
      </c>
    </row>
    <row r="212" spans="1:35">
      <c r="A212">
        <v>0.1328</v>
      </c>
      <c r="B212" s="8">
        <v>1</v>
      </c>
      <c r="C212" s="9">
        <v>0</v>
      </c>
      <c r="D212" s="10">
        <f t="shared" si="40"/>
        <v>1</v>
      </c>
      <c r="E212">
        <f t="shared" si="41"/>
        <v>1</v>
      </c>
      <c r="F212">
        <f t="shared" si="42"/>
        <v>0.7217654601358533</v>
      </c>
      <c r="G212" s="8">
        <f t="shared" si="43"/>
        <v>0.7217654601358533</v>
      </c>
      <c r="H212" s="10">
        <f t="shared" si="44"/>
        <v>0.2782345398641467</v>
      </c>
      <c r="I212" s="8">
        <f t="shared" si="45"/>
        <v>-0.32605504032094235</v>
      </c>
      <c r="J212" s="10">
        <f t="shared" si="46"/>
        <v>100</v>
      </c>
      <c r="K212">
        <f t="shared" si="47"/>
        <v>0.38549162467787856</v>
      </c>
      <c r="AB212">
        <v>0.71962842334275978</v>
      </c>
      <c r="AC212">
        <v>1</v>
      </c>
      <c r="AD212">
        <v>0</v>
      </c>
      <c r="AE212">
        <f t="shared" si="51"/>
        <v>140</v>
      </c>
      <c r="AF212">
        <f t="shared" si="52"/>
        <v>75</v>
      </c>
      <c r="AG212">
        <f t="shared" si="48"/>
        <v>6.6666666666666652E-2</v>
      </c>
      <c r="AH212">
        <f t="shared" si="49"/>
        <v>0.5</v>
      </c>
      <c r="AI212">
        <f t="shared" si="50"/>
        <v>0</v>
      </c>
    </row>
    <row r="213" spans="1:35">
      <c r="A213">
        <v>0.1336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0.72741501389554275</v>
      </c>
      <c r="G213" s="8">
        <f t="shared" si="43"/>
        <v>0.72741501389554275</v>
      </c>
      <c r="H213" s="10">
        <f t="shared" si="44"/>
        <v>0.27258498610445725</v>
      </c>
      <c r="I213" s="8">
        <f t="shared" si="45"/>
        <v>-0.31825810614797567</v>
      </c>
      <c r="J213" s="10">
        <f t="shared" si="46"/>
        <v>100</v>
      </c>
      <c r="K213">
        <f t="shared" si="47"/>
        <v>0.37473104197379214</v>
      </c>
      <c r="AB213">
        <v>0.7217654601358533</v>
      </c>
      <c r="AC213">
        <v>0</v>
      </c>
      <c r="AD213">
        <v>1</v>
      </c>
      <c r="AE213">
        <f t="shared" si="51"/>
        <v>140</v>
      </c>
      <c r="AF213">
        <f t="shared" si="52"/>
        <v>76</v>
      </c>
      <c r="AG213">
        <f t="shared" si="48"/>
        <v>6.6666666666666652E-2</v>
      </c>
      <c r="AH213">
        <f t="shared" si="49"/>
        <v>0.49333333333333329</v>
      </c>
      <c r="AI213">
        <f t="shared" si="50"/>
        <v>0</v>
      </c>
    </row>
    <row r="214" spans="1:35">
      <c r="A214">
        <v>0.13389999999999999</v>
      </c>
      <c r="B214" s="8">
        <v>0</v>
      </c>
      <c r="C214" s="9">
        <v>1</v>
      </c>
      <c r="D214" s="10">
        <f t="shared" si="40"/>
        <v>1</v>
      </c>
      <c r="E214">
        <f t="shared" si="41"/>
        <v>0</v>
      </c>
      <c r="F214">
        <f t="shared" si="42"/>
        <v>0.72951500803436919</v>
      </c>
      <c r="G214" s="8">
        <f t="shared" si="43"/>
        <v>0.72951500803436919</v>
      </c>
      <c r="H214" s="10">
        <f t="shared" si="44"/>
        <v>0.27048499196563081</v>
      </c>
      <c r="I214" s="8">
        <f t="shared" si="45"/>
        <v>-1.3075386648017995</v>
      </c>
      <c r="J214" s="10">
        <f t="shared" si="46"/>
        <v>0</v>
      </c>
      <c r="K214">
        <f t="shared" si="47"/>
        <v>2.6970627935137523</v>
      </c>
      <c r="AB214">
        <v>0.72741501389554275</v>
      </c>
      <c r="AC214">
        <v>0</v>
      </c>
      <c r="AD214">
        <v>1</v>
      </c>
      <c r="AE214">
        <f t="shared" si="51"/>
        <v>140</v>
      </c>
      <c r="AF214">
        <f t="shared" si="52"/>
        <v>77</v>
      </c>
      <c r="AG214">
        <f t="shared" si="48"/>
        <v>6.6666666666666652E-2</v>
      </c>
      <c r="AH214">
        <f t="shared" si="49"/>
        <v>0.48666666666666669</v>
      </c>
      <c r="AI214">
        <f t="shared" si="50"/>
        <v>3.2444444444444114E-3</v>
      </c>
    </row>
    <row r="215" spans="1:35">
      <c r="A215">
        <v>0.1346</v>
      </c>
      <c r="B215" s="8">
        <v>0</v>
      </c>
      <c r="C215" s="9">
        <v>1</v>
      </c>
      <c r="D215" s="10">
        <f t="shared" si="40"/>
        <v>1</v>
      </c>
      <c r="E215">
        <f t="shared" si="41"/>
        <v>0</v>
      </c>
      <c r="F215">
        <f t="shared" si="42"/>
        <v>0.7343752191905577</v>
      </c>
      <c r="G215" s="8">
        <f t="shared" si="43"/>
        <v>0.7343752191905577</v>
      </c>
      <c r="H215" s="10">
        <f t="shared" si="44"/>
        <v>0.2656247808094423</v>
      </c>
      <c r="I215" s="8">
        <f t="shared" si="45"/>
        <v>-1.3256705644917781</v>
      </c>
      <c r="J215" s="10">
        <f t="shared" si="46"/>
        <v>0</v>
      </c>
      <c r="K215">
        <f t="shared" si="47"/>
        <v>2.7647089889455545</v>
      </c>
      <c r="AB215">
        <v>0.72951500803436919</v>
      </c>
      <c r="AC215">
        <v>1</v>
      </c>
      <c r="AD215">
        <v>0</v>
      </c>
      <c r="AE215">
        <f t="shared" si="51"/>
        <v>141</v>
      </c>
      <c r="AF215">
        <f t="shared" si="52"/>
        <v>77</v>
      </c>
      <c r="AG215">
        <f t="shared" si="48"/>
        <v>6.0000000000000053E-2</v>
      </c>
      <c r="AH215">
        <f t="shared" si="49"/>
        <v>0.48666666666666669</v>
      </c>
      <c r="AI215">
        <f t="shared" si="50"/>
        <v>3.2444444444444656E-3</v>
      </c>
    </row>
    <row r="216" spans="1:35">
      <c r="A216">
        <v>0.1348</v>
      </c>
      <c r="B216" s="8">
        <v>1</v>
      </c>
      <c r="C216" s="9">
        <v>0</v>
      </c>
      <c r="D216" s="10">
        <f t="shared" si="40"/>
        <v>1</v>
      </c>
      <c r="E216">
        <f t="shared" si="41"/>
        <v>1</v>
      </c>
      <c r="F216">
        <f t="shared" si="42"/>
        <v>0.73575356740659925</v>
      </c>
      <c r="G216" s="8">
        <f t="shared" si="43"/>
        <v>0.73575356740659925</v>
      </c>
      <c r="H216" s="10">
        <f t="shared" si="44"/>
        <v>0.26424643259340075</v>
      </c>
      <c r="I216" s="8">
        <f t="shared" si="45"/>
        <v>-0.30686004321350807</v>
      </c>
      <c r="J216" s="10">
        <f t="shared" si="46"/>
        <v>100</v>
      </c>
      <c r="K216">
        <f t="shared" si="47"/>
        <v>0.35915073239104028</v>
      </c>
      <c r="AB216">
        <v>0.7343752191905577</v>
      </c>
      <c r="AC216">
        <v>1</v>
      </c>
      <c r="AD216">
        <v>0</v>
      </c>
      <c r="AE216">
        <f t="shared" si="51"/>
        <v>142</v>
      </c>
      <c r="AF216">
        <f t="shared" si="52"/>
        <v>77</v>
      </c>
      <c r="AG216">
        <f t="shared" si="48"/>
        <v>5.3333333333333344E-2</v>
      </c>
      <c r="AH216">
        <f t="shared" si="49"/>
        <v>0.48666666666666669</v>
      </c>
      <c r="AI216">
        <f t="shared" si="50"/>
        <v>0</v>
      </c>
    </row>
    <row r="217" spans="1:35">
      <c r="A217">
        <v>0.1353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0.73917932263302932</v>
      </c>
      <c r="G217" s="8">
        <f t="shared" si="43"/>
        <v>0.73917932263302932</v>
      </c>
      <c r="H217" s="10">
        <f t="shared" si="44"/>
        <v>0.26082067736697068</v>
      </c>
      <c r="I217" s="8">
        <f t="shared" si="45"/>
        <v>-0.30221473167438156</v>
      </c>
      <c r="J217" s="10">
        <f t="shared" si="46"/>
        <v>100</v>
      </c>
      <c r="K217">
        <f t="shared" si="47"/>
        <v>0.35285169563172009</v>
      </c>
      <c r="AB217">
        <v>0.73575356740659925</v>
      </c>
      <c r="AC217">
        <v>0</v>
      </c>
      <c r="AD217">
        <v>1</v>
      </c>
      <c r="AE217">
        <f t="shared" si="51"/>
        <v>142</v>
      </c>
      <c r="AF217">
        <f t="shared" si="52"/>
        <v>78</v>
      </c>
      <c r="AG217">
        <f t="shared" si="48"/>
        <v>5.3333333333333344E-2</v>
      </c>
      <c r="AH217">
        <f t="shared" si="49"/>
        <v>0.48</v>
      </c>
      <c r="AI217">
        <f t="shared" si="50"/>
        <v>0</v>
      </c>
    </row>
    <row r="218" spans="1:35">
      <c r="A218">
        <v>0.13650000000000001</v>
      </c>
      <c r="B218" s="8">
        <v>1</v>
      </c>
      <c r="C218" s="9">
        <v>0</v>
      </c>
      <c r="D218" s="10">
        <f t="shared" si="40"/>
        <v>1</v>
      </c>
      <c r="E218">
        <f t="shared" si="41"/>
        <v>1</v>
      </c>
      <c r="F218">
        <f t="shared" si="42"/>
        <v>0.74728302624377585</v>
      </c>
      <c r="G218" s="8">
        <f t="shared" si="43"/>
        <v>0.74728302624377585</v>
      </c>
      <c r="H218" s="10">
        <f t="shared" si="44"/>
        <v>0.25271697375622415</v>
      </c>
      <c r="I218" s="8">
        <f t="shared" si="45"/>
        <v>-0.29131128174720844</v>
      </c>
      <c r="J218" s="10">
        <f t="shared" si="46"/>
        <v>100</v>
      </c>
      <c r="K218">
        <f t="shared" si="47"/>
        <v>0.3381810704660429</v>
      </c>
      <c r="AB218">
        <v>0.73917932263302932</v>
      </c>
      <c r="AC218">
        <v>0</v>
      </c>
      <c r="AD218">
        <v>1</v>
      </c>
      <c r="AE218">
        <f t="shared" si="51"/>
        <v>142</v>
      </c>
      <c r="AF218">
        <f t="shared" si="52"/>
        <v>79</v>
      </c>
      <c r="AG218">
        <f t="shared" si="48"/>
        <v>5.3333333333333344E-2</v>
      </c>
      <c r="AH218">
        <f t="shared" si="49"/>
        <v>0.47333333333333338</v>
      </c>
      <c r="AI218">
        <f t="shared" si="50"/>
        <v>0</v>
      </c>
    </row>
    <row r="219" spans="1:35">
      <c r="A219">
        <v>0.14130000000000001</v>
      </c>
      <c r="B219" s="8">
        <v>0</v>
      </c>
      <c r="C219" s="9">
        <v>1</v>
      </c>
      <c r="D219" s="10">
        <f t="shared" si="40"/>
        <v>1</v>
      </c>
      <c r="E219">
        <f t="shared" si="41"/>
        <v>0</v>
      </c>
      <c r="F219">
        <f t="shared" si="42"/>
        <v>0.77799830584970742</v>
      </c>
      <c r="G219" s="8">
        <f t="shared" si="43"/>
        <v>0.77799830584970742</v>
      </c>
      <c r="H219" s="10">
        <f t="shared" si="44"/>
        <v>0.22200169415029258</v>
      </c>
      <c r="I219" s="8">
        <f t="shared" si="45"/>
        <v>-1.5050702658313517</v>
      </c>
      <c r="J219" s="10">
        <f t="shared" si="46"/>
        <v>0</v>
      </c>
      <c r="K219">
        <f t="shared" si="47"/>
        <v>3.5044701295072618</v>
      </c>
      <c r="AB219">
        <v>0.74728302624377585</v>
      </c>
      <c r="AC219">
        <v>0</v>
      </c>
      <c r="AD219">
        <v>1</v>
      </c>
      <c r="AE219">
        <f t="shared" si="51"/>
        <v>142</v>
      </c>
      <c r="AF219">
        <f t="shared" si="52"/>
        <v>80</v>
      </c>
      <c r="AG219">
        <f t="shared" si="48"/>
        <v>5.3333333333333344E-2</v>
      </c>
      <c r="AH219">
        <f t="shared" si="49"/>
        <v>0.46666666666666667</v>
      </c>
      <c r="AI219">
        <f t="shared" si="50"/>
        <v>3.1111111111111313E-3</v>
      </c>
    </row>
    <row r="220" spans="1:35">
      <c r="A220">
        <v>0.14280000000000001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0.78703121543226839</v>
      </c>
      <c r="G220" s="8">
        <f t="shared" si="43"/>
        <v>0.78703121543226839</v>
      </c>
      <c r="H220" s="10">
        <f t="shared" si="44"/>
        <v>0.21296878456773161</v>
      </c>
      <c r="I220" s="8">
        <f t="shared" si="45"/>
        <v>-0.23948736752378974</v>
      </c>
      <c r="J220" s="10">
        <f t="shared" si="46"/>
        <v>100</v>
      </c>
      <c r="K220">
        <f t="shared" si="47"/>
        <v>0.27059763373014473</v>
      </c>
      <c r="AB220">
        <v>0.77799830584970742</v>
      </c>
      <c r="AC220">
        <v>1</v>
      </c>
      <c r="AD220">
        <v>0</v>
      </c>
      <c r="AE220">
        <f t="shared" si="51"/>
        <v>143</v>
      </c>
      <c r="AF220">
        <f t="shared" si="52"/>
        <v>80</v>
      </c>
      <c r="AG220">
        <f t="shared" si="48"/>
        <v>4.6666666666666634E-2</v>
      </c>
      <c r="AH220">
        <f t="shared" si="49"/>
        <v>0.46666666666666667</v>
      </c>
      <c r="AI220">
        <f t="shared" si="50"/>
        <v>0</v>
      </c>
    </row>
    <row r="221" spans="1:35">
      <c r="A221">
        <v>0.14360000000000001</v>
      </c>
      <c r="B221" s="8">
        <v>1</v>
      </c>
      <c r="C221" s="9">
        <v>0</v>
      </c>
      <c r="D221" s="10">
        <f t="shared" si="40"/>
        <v>1</v>
      </c>
      <c r="E221">
        <f t="shared" si="41"/>
        <v>1</v>
      </c>
      <c r="F221">
        <f t="shared" si="42"/>
        <v>0.79173793419343952</v>
      </c>
      <c r="G221" s="8">
        <f t="shared" si="43"/>
        <v>0.79173793419343952</v>
      </c>
      <c r="H221" s="10">
        <f t="shared" si="44"/>
        <v>0.20826206580656048</v>
      </c>
      <c r="I221" s="8">
        <f t="shared" si="45"/>
        <v>-0.23352483309417327</v>
      </c>
      <c r="J221" s="10">
        <f t="shared" si="46"/>
        <v>100</v>
      </c>
      <c r="K221">
        <f t="shared" si="47"/>
        <v>0.26304419279685209</v>
      </c>
      <c r="AB221">
        <v>0.78703121543226839</v>
      </c>
      <c r="AC221">
        <v>0</v>
      </c>
      <c r="AD221">
        <v>1</v>
      </c>
      <c r="AE221">
        <f t="shared" si="51"/>
        <v>143</v>
      </c>
      <c r="AF221">
        <f t="shared" si="52"/>
        <v>81</v>
      </c>
      <c r="AG221">
        <f t="shared" si="48"/>
        <v>4.6666666666666634E-2</v>
      </c>
      <c r="AH221">
        <f t="shared" si="49"/>
        <v>0.45999999999999996</v>
      </c>
      <c r="AI221">
        <f t="shared" si="50"/>
        <v>0</v>
      </c>
    </row>
    <row r="222" spans="1:35">
      <c r="A222">
        <v>0.14419999999999999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0.79521736896857442</v>
      </c>
      <c r="G222" s="8">
        <f t="shared" si="43"/>
        <v>0.79521736896857442</v>
      </c>
      <c r="H222" s="10">
        <f t="shared" si="44"/>
        <v>0.20478263103142558</v>
      </c>
      <c r="I222" s="8">
        <f t="shared" si="45"/>
        <v>-0.22913978161400769</v>
      </c>
      <c r="J222" s="10">
        <f t="shared" si="46"/>
        <v>100</v>
      </c>
      <c r="K222">
        <f t="shared" si="47"/>
        <v>0.25751780459352397</v>
      </c>
      <c r="AB222">
        <v>0.79173793419343952</v>
      </c>
      <c r="AC222">
        <v>0</v>
      </c>
      <c r="AD222">
        <v>1</v>
      </c>
      <c r="AE222">
        <f t="shared" si="51"/>
        <v>143</v>
      </c>
      <c r="AF222">
        <f t="shared" si="52"/>
        <v>82</v>
      </c>
      <c r="AG222">
        <f t="shared" si="48"/>
        <v>4.6666666666666634E-2</v>
      </c>
      <c r="AH222">
        <f t="shared" si="49"/>
        <v>0.45333333333333337</v>
      </c>
      <c r="AI222">
        <f t="shared" si="50"/>
        <v>0</v>
      </c>
    </row>
    <row r="223" spans="1:35">
      <c r="A223">
        <v>0.14530000000000001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0.80148378104892359</v>
      </c>
      <c r="G223" s="8">
        <f t="shared" si="43"/>
        <v>0.80148378104892359</v>
      </c>
      <c r="H223" s="10">
        <f t="shared" si="44"/>
        <v>0.19851621895107641</v>
      </c>
      <c r="I223" s="8">
        <f t="shared" si="45"/>
        <v>-0.22129054288409511</v>
      </c>
      <c r="J223" s="10">
        <f t="shared" si="46"/>
        <v>100</v>
      </c>
      <c r="K223">
        <f t="shared" si="47"/>
        <v>0.24768588416258758</v>
      </c>
      <c r="AB223">
        <v>0.79521736896857442</v>
      </c>
      <c r="AC223">
        <v>0</v>
      </c>
      <c r="AD223">
        <v>1</v>
      </c>
      <c r="AE223">
        <f t="shared" si="51"/>
        <v>143</v>
      </c>
      <c r="AF223">
        <f t="shared" si="52"/>
        <v>83</v>
      </c>
      <c r="AG223">
        <f t="shared" si="48"/>
        <v>4.6666666666666634E-2</v>
      </c>
      <c r="AH223">
        <f t="shared" si="49"/>
        <v>0.44666666666666666</v>
      </c>
      <c r="AI223">
        <f t="shared" si="50"/>
        <v>0</v>
      </c>
    </row>
    <row r="224" spans="1:35">
      <c r="A224">
        <v>0.1457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0.80372641309777715</v>
      </c>
      <c r="G224" s="8">
        <f t="shared" si="43"/>
        <v>0.80372641309777715</v>
      </c>
      <c r="H224" s="10">
        <f t="shared" si="44"/>
        <v>0.19627358690222285</v>
      </c>
      <c r="I224" s="8">
        <f t="shared" si="45"/>
        <v>-0.21849634992899661</v>
      </c>
      <c r="J224" s="10">
        <f t="shared" si="46"/>
        <v>100</v>
      </c>
      <c r="K224">
        <f t="shared" si="47"/>
        <v>0.2442044751842008</v>
      </c>
      <c r="AB224">
        <v>0.80148378104892359</v>
      </c>
      <c r="AC224">
        <v>0</v>
      </c>
      <c r="AD224">
        <v>1</v>
      </c>
      <c r="AE224">
        <f t="shared" si="51"/>
        <v>143</v>
      </c>
      <c r="AF224">
        <f t="shared" si="52"/>
        <v>84</v>
      </c>
      <c r="AG224">
        <f t="shared" si="48"/>
        <v>4.6666666666666634E-2</v>
      </c>
      <c r="AH224">
        <f t="shared" si="49"/>
        <v>0.43999999999999995</v>
      </c>
      <c r="AI224">
        <f t="shared" si="50"/>
        <v>0</v>
      </c>
    </row>
    <row r="225" spans="1:35">
      <c r="A225">
        <v>0.1479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0.81571843694033641</v>
      </c>
      <c r="G225" s="8">
        <f t="shared" si="43"/>
        <v>0.81571843694033641</v>
      </c>
      <c r="H225" s="10">
        <f t="shared" si="44"/>
        <v>0.18428156305966359</v>
      </c>
      <c r="I225" s="8">
        <f t="shared" si="45"/>
        <v>-0.20368603633163007</v>
      </c>
      <c r="J225" s="10">
        <f t="shared" si="46"/>
        <v>100</v>
      </c>
      <c r="K225">
        <f t="shared" si="47"/>
        <v>0.22591320082316882</v>
      </c>
      <c r="AB225">
        <v>0.80372641309777715</v>
      </c>
      <c r="AC225">
        <v>0</v>
      </c>
      <c r="AD225">
        <v>1</v>
      </c>
      <c r="AE225">
        <f t="shared" si="51"/>
        <v>143</v>
      </c>
      <c r="AF225">
        <f t="shared" si="52"/>
        <v>85</v>
      </c>
      <c r="AG225">
        <f t="shared" si="48"/>
        <v>4.6666666666666634E-2</v>
      </c>
      <c r="AH225">
        <f t="shared" si="49"/>
        <v>0.43333333333333335</v>
      </c>
      <c r="AI225">
        <f t="shared" si="50"/>
        <v>0</v>
      </c>
    </row>
    <row r="226" spans="1:35">
      <c r="A226">
        <v>0.14829999999999999</v>
      </c>
      <c r="B226" s="8">
        <v>0</v>
      </c>
      <c r="C226" s="9">
        <v>1</v>
      </c>
      <c r="D226" s="10">
        <f t="shared" si="40"/>
        <v>1</v>
      </c>
      <c r="E226">
        <f t="shared" si="41"/>
        <v>0</v>
      </c>
      <c r="F226">
        <f t="shared" si="42"/>
        <v>0.81783680943724735</v>
      </c>
      <c r="G226" s="8">
        <f t="shared" si="43"/>
        <v>0.81783680943724735</v>
      </c>
      <c r="H226" s="10">
        <f t="shared" si="44"/>
        <v>0.18216319056275265</v>
      </c>
      <c r="I226" s="8">
        <f t="shared" si="45"/>
        <v>-1.7028523422134152</v>
      </c>
      <c r="J226" s="10">
        <f t="shared" si="46"/>
        <v>0</v>
      </c>
      <c r="K226">
        <f t="shared" si="47"/>
        <v>4.4895832517575176</v>
      </c>
      <c r="AB226">
        <v>0.81571843694033641</v>
      </c>
      <c r="AC226">
        <v>0</v>
      </c>
      <c r="AD226">
        <v>1</v>
      </c>
      <c r="AE226">
        <f t="shared" si="51"/>
        <v>143</v>
      </c>
      <c r="AF226">
        <f t="shared" si="52"/>
        <v>86</v>
      </c>
      <c r="AG226">
        <f t="shared" si="48"/>
        <v>4.6666666666666634E-2</v>
      </c>
      <c r="AH226">
        <f t="shared" si="49"/>
        <v>0.42666666666666664</v>
      </c>
      <c r="AI226">
        <f t="shared" si="50"/>
        <v>2.8444444444444151E-3</v>
      </c>
    </row>
    <row r="227" spans="1:35">
      <c r="A227">
        <v>0.14849999999999999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0.81888887687548284</v>
      </c>
      <c r="G227" s="8">
        <f t="shared" si="43"/>
        <v>0.81888887687548284</v>
      </c>
      <c r="H227" s="10">
        <f t="shared" si="44"/>
        <v>0.18111112312451716</v>
      </c>
      <c r="I227" s="8">
        <f t="shared" si="45"/>
        <v>-0.199806885805348</v>
      </c>
      <c r="J227" s="10">
        <f t="shared" si="46"/>
        <v>100</v>
      </c>
      <c r="K227">
        <f t="shared" si="47"/>
        <v>0.22116691072365882</v>
      </c>
      <c r="AB227">
        <v>0.81783680943724735</v>
      </c>
      <c r="AC227">
        <v>1</v>
      </c>
      <c r="AD227">
        <v>0</v>
      </c>
      <c r="AE227">
        <f t="shared" si="51"/>
        <v>144</v>
      </c>
      <c r="AF227">
        <f t="shared" si="52"/>
        <v>86</v>
      </c>
      <c r="AG227">
        <f t="shared" si="48"/>
        <v>4.0000000000000036E-2</v>
      </c>
      <c r="AH227">
        <f t="shared" si="49"/>
        <v>0.42666666666666664</v>
      </c>
      <c r="AI227">
        <f t="shared" si="50"/>
        <v>0</v>
      </c>
    </row>
    <row r="228" spans="1:35">
      <c r="A228">
        <v>0.14960000000000001</v>
      </c>
      <c r="B228" s="8">
        <v>1</v>
      </c>
      <c r="C228" s="9">
        <v>0</v>
      </c>
      <c r="D228" s="10">
        <f t="shared" si="40"/>
        <v>1</v>
      </c>
      <c r="E228">
        <f t="shared" si="41"/>
        <v>1</v>
      </c>
      <c r="F228">
        <f t="shared" si="42"/>
        <v>0.82459071201885614</v>
      </c>
      <c r="G228" s="8">
        <f t="shared" si="43"/>
        <v>0.82459071201885614</v>
      </c>
      <c r="H228" s="10">
        <f t="shared" si="44"/>
        <v>0.17540928798114386</v>
      </c>
      <c r="I228" s="8">
        <f t="shared" si="45"/>
        <v>-0.19286812239288387</v>
      </c>
      <c r="J228" s="10">
        <f t="shared" si="46"/>
        <v>100</v>
      </c>
      <c r="K228">
        <f t="shared" si="47"/>
        <v>0.21272285198518306</v>
      </c>
      <c r="AB228">
        <v>0.81888887687548284</v>
      </c>
      <c r="AC228">
        <v>0</v>
      </c>
      <c r="AD228">
        <v>1</v>
      </c>
      <c r="AE228">
        <f t="shared" si="51"/>
        <v>144</v>
      </c>
      <c r="AF228">
        <f t="shared" si="52"/>
        <v>87</v>
      </c>
      <c r="AG228">
        <f t="shared" si="48"/>
        <v>4.0000000000000036E-2</v>
      </c>
      <c r="AH228">
        <f t="shared" si="49"/>
        <v>0.42000000000000004</v>
      </c>
      <c r="AI228">
        <f t="shared" si="50"/>
        <v>0</v>
      </c>
    </row>
    <row r="229" spans="1:35">
      <c r="A229">
        <v>0.15160000000000001</v>
      </c>
      <c r="B229" s="8">
        <v>2</v>
      </c>
      <c r="C229" s="9">
        <v>0</v>
      </c>
      <c r="D229" s="10">
        <f t="shared" si="40"/>
        <v>2</v>
      </c>
      <c r="E229">
        <f t="shared" si="41"/>
        <v>1</v>
      </c>
      <c r="F229">
        <f t="shared" si="42"/>
        <v>0.83459401416706647</v>
      </c>
      <c r="G229" s="8">
        <f t="shared" si="43"/>
        <v>1.6691880283341329</v>
      </c>
      <c r="H229" s="10">
        <f t="shared" si="44"/>
        <v>0.33081197166586707</v>
      </c>
      <c r="I229" s="8">
        <f t="shared" si="45"/>
        <v>-0.36161976589667166</v>
      </c>
      <c r="J229" s="10">
        <f t="shared" si="46"/>
        <v>100</v>
      </c>
      <c r="K229">
        <f t="shared" si="47"/>
        <v>0.39637472357865022</v>
      </c>
      <c r="AB229">
        <v>0.82459071201885614</v>
      </c>
      <c r="AC229">
        <v>0</v>
      </c>
      <c r="AD229">
        <v>1</v>
      </c>
      <c r="AE229">
        <f t="shared" si="51"/>
        <v>144</v>
      </c>
      <c r="AF229">
        <f t="shared" si="52"/>
        <v>88</v>
      </c>
      <c r="AG229">
        <f t="shared" si="48"/>
        <v>4.0000000000000036E-2</v>
      </c>
      <c r="AH229">
        <f t="shared" si="49"/>
        <v>0.41333333333333333</v>
      </c>
      <c r="AI229">
        <f t="shared" si="50"/>
        <v>0</v>
      </c>
    </row>
    <row r="230" spans="1:35">
      <c r="A230">
        <v>0.1517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0.83508196502814802</v>
      </c>
      <c r="G230" s="8">
        <f t="shared" si="43"/>
        <v>0.83508196502814802</v>
      </c>
      <c r="H230" s="10">
        <f t="shared" si="44"/>
        <v>0.16491803497185198</v>
      </c>
      <c r="I230" s="8">
        <f t="shared" si="45"/>
        <v>-0.18022539723847009</v>
      </c>
      <c r="J230" s="10">
        <f t="shared" si="46"/>
        <v>100</v>
      </c>
      <c r="K230">
        <f t="shared" si="47"/>
        <v>0.19748724302325593</v>
      </c>
      <c r="AB230">
        <v>0.83459401416706647</v>
      </c>
      <c r="AC230">
        <v>0</v>
      </c>
      <c r="AD230">
        <v>2</v>
      </c>
      <c r="AE230">
        <f t="shared" si="51"/>
        <v>144</v>
      </c>
      <c r="AF230">
        <f t="shared" si="52"/>
        <v>90</v>
      </c>
      <c r="AG230">
        <f t="shared" si="48"/>
        <v>4.0000000000000036E-2</v>
      </c>
      <c r="AH230">
        <f t="shared" si="49"/>
        <v>0.4</v>
      </c>
      <c r="AI230">
        <f t="shared" si="50"/>
        <v>0</v>
      </c>
    </row>
    <row r="231" spans="1:35">
      <c r="A231">
        <v>0.15310000000000001</v>
      </c>
      <c r="B231" s="8">
        <v>0</v>
      </c>
      <c r="C231" s="9">
        <v>1</v>
      </c>
      <c r="D231" s="10">
        <f t="shared" si="40"/>
        <v>1</v>
      </c>
      <c r="E231">
        <f t="shared" si="41"/>
        <v>0</v>
      </c>
      <c r="F231">
        <f t="shared" si="42"/>
        <v>0.84179240866037464</v>
      </c>
      <c r="G231" s="8">
        <f t="shared" si="43"/>
        <v>0.84179240866037464</v>
      </c>
      <c r="H231" s="10">
        <f t="shared" si="44"/>
        <v>0.15820759133962536</v>
      </c>
      <c r="I231" s="8">
        <f t="shared" si="45"/>
        <v>-1.8438472390879435</v>
      </c>
      <c r="J231" s="10">
        <f t="shared" si="46"/>
        <v>0</v>
      </c>
      <c r="K231">
        <f t="shared" si="47"/>
        <v>5.3208092072730748</v>
      </c>
      <c r="AB231">
        <v>0.83508196502814802</v>
      </c>
      <c r="AC231">
        <v>0</v>
      </c>
      <c r="AD231">
        <v>1</v>
      </c>
      <c r="AE231">
        <f t="shared" si="51"/>
        <v>144</v>
      </c>
      <c r="AF231">
        <f t="shared" si="52"/>
        <v>91</v>
      </c>
      <c r="AG231">
        <f t="shared" si="48"/>
        <v>4.0000000000000036E-2</v>
      </c>
      <c r="AH231">
        <f t="shared" si="49"/>
        <v>0.39333333333333331</v>
      </c>
      <c r="AI231">
        <f t="shared" si="50"/>
        <v>2.6222222222222389E-3</v>
      </c>
    </row>
    <row r="232" spans="1:35">
      <c r="A232">
        <v>0.1535</v>
      </c>
      <c r="B232" s="8">
        <v>0</v>
      </c>
      <c r="C232" s="9">
        <v>1</v>
      </c>
      <c r="D232" s="10">
        <f t="shared" si="40"/>
        <v>1</v>
      </c>
      <c r="E232">
        <f t="shared" si="41"/>
        <v>0</v>
      </c>
      <c r="F232">
        <f t="shared" si="42"/>
        <v>0.84366849550878387</v>
      </c>
      <c r="G232" s="8">
        <f t="shared" si="43"/>
        <v>0.84366849550878387</v>
      </c>
      <c r="H232" s="10">
        <f t="shared" si="44"/>
        <v>0.15633150449121613</v>
      </c>
      <c r="I232" s="8">
        <f t="shared" si="45"/>
        <v>-1.8557764976228235</v>
      </c>
      <c r="J232" s="10">
        <f t="shared" si="46"/>
        <v>0</v>
      </c>
      <c r="K232">
        <f t="shared" si="47"/>
        <v>5.3966633165497839</v>
      </c>
      <c r="AB232">
        <v>0.84179240866037464</v>
      </c>
      <c r="AC232">
        <v>1</v>
      </c>
      <c r="AD232">
        <v>0</v>
      </c>
      <c r="AE232">
        <f t="shared" si="51"/>
        <v>145</v>
      </c>
      <c r="AF232">
        <f t="shared" si="52"/>
        <v>91</v>
      </c>
      <c r="AG232">
        <f t="shared" si="48"/>
        <v>3.3333333333333326E-2</v>
      </c>
      <c r="AH232">
        <f t="shared" si="49"/>
        <v>0.39333333333333331</v>
      </c>
      <c r="AI232">
        <f t="shared" si="50"/>
        <v>2.6222222222222389E-3</v>
      </c>
    </row>
    <row r="233" spans="1:35">
      <c r="A233">
        <v>0.15529999999999999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0.85188725670417365</v>
      </c>
      <c r="G233" s="8">
        <f t="shared" si="43"/>
        <v>0.85188725670417365</v>
      </c>
      <c r="H233" s="10">
        <f t="shared" si="44"/>
        <v>0.14811274329582635</v>
      </c>
      <c r="I233" s="8">
        <f t="shared" si="45"/>
        <v>-0.16030108872092147</v>
      </c>
      <c r="J233" s="10">
        <f t="shared" si="46"/>
        <v>100</v>
      </c>
      <c r="K233">
        <f t="shared" si="47"/>
        <v>0.17386425507625591</v>
      </c>
      <c r="AB233">
        <v>0.84366849550878387</v>
      </c>
      <c r="AC233">
        <v>1</v>
      </c>
      <c r="AD233">
        <v>0</v>
      </c>
      <c r="AE233">
        <f t="shared" si="51"/>
        <v>146</v>
      </c>
      <c r="AF233">
        <f t="shared" si="52"/>
        <v>91</v>
      </c>
      <c r="AG233">
        <f t="shared" si="48"/>
        <v>2.6666666666666616E-2</v>
      </c>
      <c r="AH233">
        <f t="shared" si="49"/>
        <v>0.39333333333333331</v>
      </c>
      <c r="AI233">
        <f t="shared" si="50"/>
        <v>0</v>
      </c>
    </row>
    <row r="234" spans="1:35">
      <c r="A234">
        <v>0.1555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0.852778069470011</v>
      </c>
      <c r="G234" s="8">
        <f t="shared" si="43"/>
        <v>0.852778069470011</v>
      </c>
      <c r="H234" s="10">
        <f t="shared" si="44"/>
        <v>0.147221930529989</v>
      </c>
      <c r="I234" s="8">
        <f t="shared" si="45"/>
        <v>-0.15925594181349273</v>
      </c>
      <c r="J234" s="10">
        <f t="shared" si="46"/>
        <v>100</v>
      </c>
      <c r="K234">
        <f t="shared" si="47"/>
        <v>0.1726380353818025</v>
      </c>
      <c r="AB234">
        <v>0.85188725670417365</v>
      </c>
      <c r="AC234">
        <v>0</v>
      </c>
      <c r="AD234">
        <v>1</v>
      </c>
      <c r="AE234">
        <f t="shared" si="51"/>
        <v>146</v>
      </c>
      <c r="AF234">
        <f t="shared" si="52"/>
        <v>92</v>
      </c>
      <c r="AG234">
        <f t="shared" si="48"/>
        <v>2.6666666666666616E-2</v>
      </c>
      <c r="AH234">
        <f t="shared" si="49"/>
        <v>0.38666666666666671</v>
      </c>
      <c r="AI234">
        <f t="shared" si="50"/>
        <v>0</v>
      </c>
    </row>
    <row r="235" spans="1:35">
      <c r="A235">
        <v>0.15559999999999999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0.85322181114611406</v>
      </c>
      <c r="G235" s="8">
        <f t="shared" si="43"/>
        <v>0.85322181114611406</v>
      </c>
      <c r="H235" s="10">
        <f t="shared" si="44"/>
        <v>0.14677818885388594</v>
      </c>
      <c r="I235" s="8">
        <f t="shared" si="45"/>
        <v>-0.15873572878047659</v>
      </c>
      <c r="J235" s="10">
        <f t="shared" si="46"/>
        <v>100</v>
      </c>
      <c r="K235">
        <f t="shared" si="47"/>
        <v>0.17202817243586638</v>
      </c>
      <c r="AB235">
        <v>0.852778069470011</v>
      </c>
      <c r="AC235">
        <v>0</v>
      </c>
      <c r="AD235">
        <v>1</v>
      </c>
      <c r="AE235">
        <f t="shared" si="51"/>
        <v>146</v>
      </c>
      <c r="AF235">
        <f t="shared" si="52"/>
        <v>93</v>
      </c>
      <c r="AG235">
        <f t="shared" si="48"/>
        <v>2.6666666666666616E-2</v>
      </c>
      <c r="AH235">
        <f t="shared" si="49"/>
        <v>0.38</v>
      </c>
      <c r="AI235">
        <f t="shared" si="50"/>
        <v>0</v>
      </c>
    </row>
    <row r="236" spans="1:35">
      <c r="A236">
        <v>0.15579999999999999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0.85410597196594684</v>
      </c>
      <c r="G236" s="8">
        <f t="shared" si="43"/>
        <v>0.85410597196594684</v>
      </c>
      <c r="H236" s="10">
        <f t="shared" si="44"/>
        <v>0.14589402803405316</v>
      </c>
      <c r="I236" s="8">
        <f t="shared" si="45"/>
        <v>-0.15770000393886513</v>
      </c>
      <c r="J236" s="10">
        <f t="shared" si="46"/>
        <v>100</v>
      </c>
      <c r="K236">
        <f t="shared" si="47"/>
        <v>0.17081490215814807</v>
      </c>
      <c r="AB236">
        <v>0.85322181114611406</v>
      </c>
      <c r="AC236">
        <v>0</v>
      </c>
      <c r="AD236">
        <v>1</v>
      </c>
      <c r="AE236">
        <f t="shared" si="51"/>
        <v>146</v>
      </c>
      <c r="AF236">
        <f t="shared" si="52"/>
        <v>94</v>
      </c>
      <c r="AG236">
        <f t="shared" si="48"/>
        <v>2.6666666666666616E-2</v>
      </c>
      <c r="AH236">
        <f t="shared" si="49"/>
        <v>0.37333333333333329</v>
      </c>
      <c r="AI236">
        <f t="shared" si="50"/>
        <v>0</v>
      </c>
    </row>
    <row r="237" spans="1:35">
      <c r="A237">
        <v>0.15590000000000001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0.8545463938830743</v>
      </c>
      <c r="G237" s="8">
        <f t="shared" si="43"/>
        <v>0.8545463938830743</v>
      </c>
      <c r="H237" s="10">
        <f t="shared" si="44"/>
        <v>0.1454536061169257</v>
      </c>
      <c r="I237" s="8">
        <f t="shared" si="45"/>
        <v>-0.1571844842981423</v>
      </c>
      <c r="J237" s="10">
        <f t="shared" si="46"/>
        <v>100</v>
      </c>
      <c r="K237">
        <f t="shared" si="47"/>
        <v>0.17021147963188035</v>
      </c>
      <c r="AB237">
        <v>0.85410597196594684</v>
      </c>
      <c r="AC237">
        <v>0</v>
      </c>
      <c r="AD237">
        <v>1</v>
      </c>
      <c r="AE237">
        <f t="shared" si="51"/>
        <v>146</v>
      </c>
      <c r="AF237">
        <f t="shared" si="52"/>
        <v>95</v>
      </c>
      <c r="AG237">
        <f t="shared" si="48"/>
        <v>2.6666666666666616E-2</v>
      </c>
      <c r="AH237">
        <f t="shared" si="49"/>
        <v>0.3666666666666667</v>
      </c>
      <c r="AI237">
        <f t="shared" si="50"/>
        <v>0</v>
      </c>
    </row>
    <row r="238" spans="1:35">
      <c r="A238">
        <v>0.15720000000000001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0.86017195048043971</v>
      </c>
      <c r="G238" s="8">
        <f t="shared" si="43"/>
        <v>0.86017195048043971</v>
      </c>
      <c r="H238" s="10">
        <f t="shared" si="44"/>
        <v>0.13982804951956029</v>
      </c>
      <c r="I238" s="8">
        <f t="shared" si="45"/>
        <v>-0.15062296730128921</v>
      </c>
      <c r="J238" s="10">
        <f t="shared" si="46"/>
        <v>100</v>
      </c>
      <c r="K238">
        <f t="shared" si="47"/>
        <v>0.1625582529649576</v>
      </c>
      <c r="AB238">
        <v>0.8545463938830743</v>
      </c>
      <c r="AC238">
        <v>0</v>
      </c>
      <c r="AD238">
        <v>1</v>
      </c>
      <c r="AE238">
        <f t="shared" si="51"/>
        <v>146</v>
      </c>
      <c r="AF238">
        <f t="shared" si="52"/>
        <v>96</v>
      </c>
      <c r="AG238">
        <f t="shared" si="48"/>
        <v>2.6666666666666616E-2</v>
      </c>
      <c r="AH238">
        <f t="shared" si="49"/>
        <v>0.36</v>
      </c>
      <c r="AI238">
        <f t="shared" si="50"/>
        <v>0</v>
      </c>
    </row>
    <row r="239" spans="1:35">
      <c r="A239">
        <v>0.15890000000000001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0.86725229564881268</v>
      </c>
      <c r="G239" s="8">
        <f t="shared" si="43"/>
        <v>0.86725229564881268</v>
      </c>
      <c r="H239" s="10">
        <f t="shared" si="44"/>
        <v>0.13274770435118732</v>
      </c>
      <c r="I239" s="8">
        <f t="shared" si="45"/>
        <v>-0.14242534609189245</v>
      </c>
      <c r="J239" s="10">
        <f t="shared" si="46"/>
        <v>100</v>
      </c>
      <c r="K239">
        <f t="shared" si="47"/>
        <v>0.15306699678652971</v>
      </c>
      <c r="AB239">
        <v>0.86017195048043971</v>
      </c>
      <c r="AC239">
        <v>0</v>
      </c>
      <c r="AD239">
        <v>1</v>
      </c>
      <c r="AE239">
        <f t="shared" si="51"/>
        <v>146</v>
      </c>
      <c r="AF239">
        <f t="shared" si="52"/>
        <v>97</v>
      </c>
      <c r="AG239">
        <f t="shared" si="48"/>
        <v>2.6666666666666616E-2</v>
      </c>
      <c r="AH239">
        <f t="shared" si="49"/>
        <v>0.35333333333333339</v>
      </c>
      <c r="AI239">
        <f t="shared" si="50"/>
        <v>0</v>
      </c>
    </row>
    <row r="240" spans="1:35">
      <c r="A240">
        <v>0.1595</v>
      </c>
      <c r="B240" s="8">
        <v>1</v>
      </c>
      <c r="C240" s="9">
        <v>0</v>
      </c>
      <c r="D240" s="10">
        <f t="shared" si="40"/>
        <v>1</v>
      </c>
      <c r="E240">
        <f t="shared" si="41"/>
        <v>1</v>
      </c>
      <c r="F240">
        <f t="shared" si="42"/>
        <v>0.8696777776872977</v>
      </c>
      <c r="G240" s="8">
        <f t="shared" si="43"/>
        <v>0.8696777776872977</v>
      </c>
      <c r="H240" s="10">
        <f t="shared" si="44"/>
        <v>0.1303222223127023</v>
      </c>
      <c r="I240" s="8">
        <f t="shared" si="45"/>
        <v>-0.13963250641196207</v>
      </c>
      <c r="J240" s="10">
        <f t="shared" si="46"/>
        <v>100</v>
      </c>
      <c r="K240">
        <f t="shared" si="47"/>
        <v>0.14985115827526768</v>
      </c>
      <c r="AB240">
        <v>0.86725229564881268</v>
      </c>
      <c r="AC240">
        <v>0</v>
      </c>
      <c r="AD240">
        <v>1</v>
      </c>
      <c r="AE240">
        <f t="shared" si="51"/>
        <v>146</v>
      </c>
      <c r="AF240">
        <f t="shared" si="52"/>
        <v>98</v>
      </c>
      <c r="AG240">
        <f t="shared" si="48"/>
        <v>2.6666666666666616E-2</v>
      </c>
      <c r="AH240">
        <f t="shared" si="49"/>
        <v>0.34666666666666668</v>
      </c>
      <c r="AI240">
        <f t="shared" si="50"/>
        <v>0</v>
      </c>
    </row>
    <row r="241" spans="1:35">
      <c r="A241">
        <v>0.15989999999999999</v>
      </c>
      <c r="B241" s="8">
        <v>1</v>
      </c>
      <c r="C241" s="9">
        <v>1</v>
      </c>
      <c r="D241" s="10">
        <f t="shared" si="40"/>
        <v>2</v>
      </c>
      <c r="E241">
        <f t="shared" si="41"/>
        <v>0.5</v>
      </c>
      <c r="F241">
        <f t="shared" si="42"/>
        <v>0.87127375567898868</v>
      </c>
      <c r="G241" s="8">
        <f t="shared" si="43"/>
        <v>1.7425475113579774</v>
      </c>
      <c r="H241" s="10">
        <f t="shared" si="44"/>
        <v>0.25745248864202264</v>
      </c>
      <c r="I241" s="8">
        <f t="shared" si="45"/>
        <v>-2.1878663176669968</v>
      </c>
      <c r="J241" s="10">
        <f t="shared" si="46"/>
        <v>50</v>
      </c>
      <c r="K241">
        <f t="shared" si="47"/>
        <v>2.4580842665515696</v>
      </c>
      <c r="AB241">
        <v>0.8696777776872977</v>
      </c>
      <c r="AC241">
        <v>0</v>
      </c>
      <c r="AD241">
        <v>1</v>
      </c>
      <c r="AE241">
        <f t="shared" si="51"/>
        <v>146</v>
      </c>
      <c r="AF241">
        <f t="shared" si="52"/>
        <v>99</v>
      </c>
      <c r="AG241">
        <f t="shared" si="48"/>
        <v>2.6666666666666616E-2</v>
      </c>
      <c r="AH241">
        <f t="shared" si="49"/>
        <v>0.33999999999999997</v>
      </c>
      <c r="AI241">
        <f t="shared" si="50"/>
        <v>2.2666666666666434E-3</v>
      </c>
    </row>
    <row r="242" spans="1:35">
      <c r="A242">
        <v>0.1603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0.87285304616475035</v>
      </c>
      <c r="G242" s="8">
        <f t="shared" si="43"/>
        <v>0.87285304616475035</v>
      </c>
      <c r="H242" s="10">
        <f t="shared" si="44"/>
        <v>0.12714695383524965</v>
      </c>
      <c r="I242" s="8">
        <f t="shared" si="45"/>
        <v>-0.13598806931109644</v>
      </c>
      <c r="J242" s="10">
        <f t="shared" si="46"/>
        <v>100</v>
      </c>
      <c r="K242">
        <f t="shared" si="47"/>
        <v>0.14566822490214551</v>
      </c>
      <c r="AB242">
        <v>0.87127375567898868</v>
      </c>
      <c r="AC242">
        <v>1</v>
      </c>
      <c r="AD242">
        <v>1</v>
      </c>
      <c r="AE242">
        <f t="shared" si="51"/>
        <v>147</v>
      </c>
      <c r="AF242">
        <f t="shared" si="52"/>
        <v>100</v>
      </c>
      <c r="AG242">
        <f t="shared" si="48"/>
        <v>2.0000000000000018E-2</v>
      </c>
      <c r="AH242">
        <f t="shared" si="49"/>
        <v>0.33333333333333337</v>
      </c>
      <c r="AI242">
        <f t="shared" si="50"/>
        <v>0</v>
      </c>
    </row>
    <row r="243" spans="1:35">
      <c r="A243">
        <v>0.16059999999999999</v>
      </c>
      <c r="B243" s="8">
        <v>1</v>
      </c>
      <c r="C243" s="9">
        <v>0</v>
      </c>
      <c r="D243" s="10">
        <f t="shared" si="40"/>
        <v>1</v>
      </c>
      <c r="E243">
        <f t="shared" si="41"/>
        <v>1</v>
      </c>
      <c r="F243">
        <f t="shared" si="42"/>
        <v>0.87402662574160284</v>
      </c>
      <c r="G243" s="8">
        <f t="shared" si="43"/>
        <v>0.87402662574160284</v>
      </c>
      <c r="H243" s="10">
        <f t="shared" si="44"/>
        <v>0.12597337425839716</v>
      </c>
      <c r="I243" s="8">
        <f t="shared" si="45"/>
        <v>-0.13464443955538347</v>
      </c>
      <c r="J243" s="10">
        <f t="shared" si="46"/>
        <v>100</v>
      </c>
      <c r="K243">
        <f t="shared" si="47"/>
        <v>0.14412990468283504</v>
      </c>
      <c r="AB243">
        <v>0.87285304616475035</v>
      </c>
      <c r="AC243">
        <v>0</v>
      </c>
      <c r="AD243">
        <v>1</v>
      </c>
      <c r="AE243">
        <f t="shared" si="51"/>
        <v>147</v>
      </c>
      <c r="AF243">
        <f t="shared" si="52"/>
        <v>101</v>
      </c>
      <c r="AG243">
        <f t="shared" si="48"/>
        <v>2.0000000000000018E-2</v>
      </c>
      <c r="AH243">
        <f t="shared" si="49"/>
        <v>0.32666666666666666</v>
      </c>
      <c r="AI243">
        <f t="shared" si="50"/>
        <v>0</v>
      </c>
    </row>
    <row r="244" spans="1:35">
      <c r="A244">
        <v>0.16389999999999999</v>
      </c>
      <c r="B244" s="8">
        <v>1</v>
      </c>
      <c r="C244" s="9">
        <v>0</v>
      </c>
      <c r="D244" s="10">
        <f t="shared" si="40"/>
        <v>1</v>
      </c>
      <c r="E244">
        <f t="shared" si="41"/>
        <v>1</v>
      </c>
      <c r="F244">
        <f t="shared" si="42"/>
        <v>0.88633332324324376</v>
      </c>
      <c r="G244" s="8">
        <f t="shared" si="43"/>
        <v>0.88633332324324376</v>
      </c>
      <c r="H244" s="10">
        <f t="shared" si="44"/>
        <v>0.11366667675675624</v>
      </c>
      <c r="I244" s="8">
        <f t="shared" si="45"/>
        <v>-0.120662187791307</v>
      </c>
      <c r="J244" s="10">
        <f t="shared" si="46"/>
        <v>100</v>
      </c>
      <c r="K244">
        <f t="shared" si="47"/>
        <v>0.12824371348335478</v>
      </c>
      <c r="AB244">
        <v>0.87402662574160284</v>
      </c>
      <c r="AC244">
        <v>0</v>
      </c>
      <c r="AD244">
        <v>1</v>
      </c>
      <c r="AE244">
        <f t="shared" si="51"/>
        <v>147</v>
      </c>
      <c r="AF244">
        <f t="shared" si="52"/>
        <v>102</v>
      </c>
      <c r="AG244">
        <f t="shared" si="48"/>
        <v>2.0000000000000018E-2</v>
      </c>
      <c r="AH244">
        <f t="shared" si="49"/>
        <v>0.31999999999999995</v>
      </c>
      <c r="AI244">
        <f t="shared" si="50"/>
        <v>0</v>
      </c>
    </row>
    <row r="245" spans="1:35">
      <c r="A245">
        <v>0.16420000000000001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0.88739852969443989</v>
      </c>
      <c r="G245" s="8">
        <f t="shared" si="43"/>
        <v>0.88739852969443989</v>
      </c>
      <c r="H245" s="10">
        <f t="shared" si="44"/>
        <v>0.11260147030556011</v>
      </c>
      <c r="I245" s="8">
        <f t="shared" si="45"/>
        <v>-0.11946109690771127</v>
      </c>
      <c r="J245" s="10">
        <f t="shared" si="46"/>
        <v>100</v>
      </c>
      <c r="K245">
        <f t="shared" si="47"/>
        <v>0.12688940373197649</v>
      </c>
      <c r="AB245">
        <v>0.88633332324324376</v>
      </c>
      <c r="AC245">
        <v>0</v>
      </c>
      <c r="AD245">
        <v>1</v>
      </c>
      <c r="AE245">
        <f t="shared" si="51"/>
        <v>147</v>
      </c>
      <c r="AF245">
        <f t="shared" si="52"/>
        <v>103</v>
      </c>
      <c r="AG245">
        <f t="shared" si="48"/>
        <v>2.0000000000000018E-2</v>
      </c>
      <c r="AH245">
        <f t="shared" si="49"/>
        <v>0.31333333333333335</v>
      </c>
      <c r="AI245">
        <f t="shared" si="50"/>
        <v>0</v>
      </c>
    </row>
    <row r="246" spans="1:35">
      <c r="A246">
        <v>0.16450000000000001</v>
      </c>
      <c r="B246" s="8">
        <v>1</v>
      </c>
      <c r="C246" s="9">
        <v>0</v>
      </c>
      <c r="D246" s="10">
        <f t="shared" si="40"/>
        <v>1</v>
      </c>
      <c r="E246">
        <f t="shared" si="41"/>
        <v>1</v>
      </c>
      <c r="F246">
        <f t="shared" si="42"/>
        <v>0.888455010041168</v>
      </c>
      <c r="G246" s="8">
        <f t="shared" si="43"/>
        <v>0.888455010041168</v>
      </c>
      <c r="H246" s="10">
        <f t="shared" si="44"/>
        <v>0.111544989958832</v>
      </c>
      <c r="I246" s="8">
        <f t="shared" si="45"/>
        <v>-0.11827126852634269</v>
      </c>
      <c r="J246" s="10">
        <f t="shared" si="46"/>
        <v>100</v>
      </c>
      <c r="K246">
        <f t="shared" si="47"/>
        <v>0.1255493960844043</v>
      </c>
      <c r="AB246">
        <v>0.88739852969443989</v>
      </c>
      <c r="AC246">
        <v>0</v>
      </c>
      <c r="AD246">
        <v>1</v>
      </c>
      <c r="AE246">
        <f t="shared" si="51"/>
        <v>147</v>
      </c>
      <c r="AF246">
        <f t="shared" si="52"/>
        <v>104</v>
      </c>
      <c r="AG246">
        <f t="shared" si="48"/>
        <v>2.0000000000000018E-2</v>
      </c>
      <c r="AH246">
        <f t="shared" si="49"/>
        <v>0.30666666666666664</v>
      </c>
      <c r="AI246">
        <f t="shared" si="50"/>
        <v>0</v>
      </c>
    </row>
    <row r="247" spans="1:35">
      <c r="A247">
        <v>0.16489999999999999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0.88985015951584212</v>
      </c>
      <c r="G247" s="8">
        <f t="shared" si="43"/>
        <v>0.88985015951584212</v>
      </c>
      <c r="H247" s="10">
        <f t="shared" si="44"/>
        <v>0.11014984048415788</v>
      </c>
      <c r="I247" s="8">
        <f t="shared" si="45"/>
        <v>-0.11670219052466259</v>
      </c>
      <c r="J247" s="10">
        <f t="shared" si="46"/>
        <v>100</v>
      </c>
      <c r="K247">
        <f t="shared" si="47"/>
        <v>0.12378470611736388</v>
      </c>
      <c r="AB247">
        <v>0.888455010041168</v>
      </c>
      <c r="AC247">
        <v>0</v>
      </c>
      <c r="AD247">
        <v>1</v>
      </c>
      <c r="AE247">
        <f t="shared" si="51"/>
        <v>147</v>
      </c>
      <c r="AF247">
        <f t="shared" si="52"/>
        <v>105</v>
      </c>
      <c r="AG247">
        <f t="shared" si="48"/>
        <v>2.0000000000000018E-2</v>
      </c>
      <c r="AH247">
        <f t="shared" si="49"/>
        <v>0.30000000000000004</v>
      </c>
      <c r="AI247">
        <f t="shared" si="50"/>
        <v>0</v>
      </c>
    </row>
    <row r="248" spans="1:35">
      <c r="A248">
        <v>0.16650000000000001</v>
      </c>
      <c r="B248" s="8">
        <v>1</v>
      </c>
      <c r="C248" s="9">
        <v>0</v>
      </c>
      <c r="D248" s="10">
        <f t="shared" si="40"/>
        <v>1</v>
      </c>
      <c r="E248">
        <f t="shared" si="41"/>
        <v>1</v>
      </c>
      <c r="F248">
        <f t="shared" si="42"/>
        <v>0.89527877236256326</v>
      </c>
      <c r="G248" s="8">
        <f t="shared" si="43"/>
        <v>0.89527877236256326</v>
      </c>
      <c r="H248" s="10">
        <f t="shared" si="44"/>
        <v>0.10472122763743674</v>
      </c>
      <c r="I248" s="8">
        <f t="shared" si="45"/>
        <v>-0.11062013170625688</v>
      </c>
      <c r="J248" s="10">
        <f t="shared" si="46"/>
        <v>100</v>
      </c>
      <c r="K248">
        <f t="shared" si="47"/>
        <v>0.116970524567545</v>
      </c>
      <c r="AB248">
        <v>0.88985015951584212</v>
      </c>
      <c r="AC248">
        <v>0</v>
      </c>
      <c r="AD248">
        <v>1</v>
      </c>
      <c r="AE248">
        <f t="shared" si="51"/>
        <v>147</v>
      </c>
      <c r="AF248">
        <f t="shared" si="52"/>
        <v>106</v>
      </c>
      <c r="AG248">
        <f t="shared" si="48"/>
        <v>2.0000000000000018E-2</v>
      </c>
      <c r="AH248">
        <f t="shared" si="49"/>
        <v>0.29333333333333333</v>
      </c>
      <c r="AI248">
        <f t="shared" si="50"/>
        <v>0</v>
      </c>
    </row>
    <row r="249" spans="1:35">
      <c r="A249">
        <v>0.1666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0.89561009374630496</v>
      </c>
      <c r="G249" s="8">
        <f t="shared" si="43"/>
        <v>0.89561009374630496</v>
      </c>
      <c r="H249" s="10">
        <f t="shared" si="44"/>
        <v>0.10438990625369504</v>
      </c>
      <c r="I249" s="8">
        <f t="shared" si="45"/>
        <v>-0.11025012394777262</v>
      </c>
      <c r="J249" s="10">
        <f t="shared" si="46"/>
        <v>100</v>
      </c>
      <c r="K249">
        <f t="shared" si="47"/>
        <v>0.11655731325786627</v>
      </c>
      <c r="AB249">
        <v>0.89527877236256326</v>
      </c>
      <c r="AC249">
        <v>0</v>
      </c>
      <c r="AD249">
        <v>1</v>
      </c>
      <c r="AE249">
        <f t="shared" si="51"/>
        <v>147</v>
      </c>
      <c r="AF249">
        <f t="shared" si="52"/>
        <v>107</v>
      </c>
      <c r="AG249">
        <f t="shared" si="48"/>
        <v>2.0000000000000018E-2</v>
      </c>
      <c r="AH249">
        <f t="shared" si="49"/>
        <v>0.28666666666666663</v>
      </c>
      <c r="AI249">
        <f t="shared" si="50"/>
        <v>0</v>
      </c>
    </row>
    <row r="250" spans="1:35">
      <c r="A250">
        <v>0.1676</v>
      </c>
      <c r="B250" s="8">
        <v>0</v>
      </c>
      <c r="C250" s="9">
        <v>1</v>
      </c>
      <c r="D250" s="10">
        <f t="shared" si="40"/>
        <v>1</v>
      </c>
      <c r="E250">
        <f t="shared" si="41"/>
        <v>0</v>
      </c>
      <c r="F250">
        <f t="shared" si="42"/>
        <v>0.89887265580504139</v>
      </c>
      <c r="G250" s="8">
        <f t="shared" si="43"/>
        <v>0.89887265580504139</v>
      </c>
      <c r="H250" s="10">
        <f t="shared" si="44"/>
        <v>0.10112734419495861</v>
      </c>
      <c r="I250" s="8">
        <f t="shared" si="45"/>
        <v>-2.2913747227106414</v>
      </c>
      <c r="J250" s="10">
        <f t="shared" si="46"/>
        <v>0</v>
      </c>
      <c r="K250">
        <f t="shared" si="47"/>
        <v>8.8885223176843979</v>
      </c>
      <c r="AB250">
        <v>0.89561009374630496</v>
      </c>
      <c r="AC250">
        <v>0</v>
      </c>
      <c r="AD250">
        <v>1</v>
      </c>
      <c r="AE250">
        <f t="shared" si="51"/>
        <v>147</v>
      </c>
      <c r="AF250">
        <f t="shared" si="52"/>
        <v>108</v>
      </c>
      <c r="AG250">
        <f t="shared" si="48"/>
        <v>2.0000000000000018E-2</v>
      </c>
      <c r="AH250">
        <f t="shared" si="49"/>
        <v>0.28000000000000003</v>
      </c>
      <c r="AI250">
        <f t="shared" si="50"/>
        <v>1.8666666666666788E-3</v>
      </c>
    </row>
    <row r="251" spans="1:35">
      <c r="A251">
        <v>0.16819999999999999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0.90078648481755275</v>
      </c>
      <c r="G251" s="8">
        <f t="shared" si="43"/>
        <v>0.90078648481755275</v>
      </c>
      <c r="H251" s="10">
        <f t="shared" si="44"/>
        <v>9.9213515182447254E-2</v>
      </c>
      <c r="I251" s="8">
        <f t="shared" si="45"/>
        <v>-0.10448702524217739</v>
      </c>
      <c r="J251" s="10">
        <f t="shared" si="46"/>
        <v>100</v>
      </c>
      <c r="K251">
        <f t="shared" si="47"/>
        <v>0.11014098996227965</v>
      </c>
      <c r="AB251">
        <v>0.89887265580504139</v>
      </c>
      <c r="AC251">
        <v>1</v>
      </c>
      <c r="AD251">
        <v>0</v>
      </c>
      <c r="AE251">
        <f t="shared" si="51"/>
        <v>148</v>
      </c>
      <c r="AF251">
        <f t="shared" si="52"/>
        <v>108</v>
      </c>
      <c r="AG251">
        <f t="shared" si="48"/>
        <v>1.3333333333333308E-2</v>
      </c>
      <c r="AH251">
        <f t="shared" si="49"/>
        <v>0.28000000000000003</v>
      </c>
      <c r="AI251">
        <f t="shared" si="50"/>
        <v>0</v>
      </c>
    </row>
    <row r="252" spans="1:35">
      <c r="A252">
        <v>0.1686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0.90204440342703529</v>
      </c>
      <c r="G252" s="8">
        <f t="shared" si="43"/>
        <v>0.90204440342703529</v>
      </c>
      <c r="H252" s="10">
        <f t="shared" si="44"/>
        <v>9.7955596572964709E-2</v>
      </c>
      <c r="I252" s="8">
        <f t="shared" si="45"/>
        <v>-0.10309153238500027</v>
      </c>
      <c r="J252" s="10">
        <f t="shared" si="46"/>
        <v>100</v>
      </c>
      <c r="K252">
        <f t="shared" si="47"/>
        <v>0.10859287658214284</v>
      </c>
      <c r="AB252">
        <v>0.90078648481755275</v>
      </c>
      <c r="AC252">
        <v>0</v>
      </c>
      <c r="AD252">
        <v>1</v>
      </c>
      <c r="AE252">
        <f t="shared" si="51"/>
        <v>148</v>
      </c>
      <c r="AF252">
        <f t="shared" si="52"/>
        <v>109</v>
      </c>
      <c r="AG252">
        <f t="shared" si="48"/>
        <v>1.3333333333333308E-2</v>
      </c>
      <c r="AH252">
        <f t="shared" si="49"/>
        <v>0.27333333333333332</v>
      </c>
      <c r="AI252">
        <f t="shared" si="50"/>
        <v>0</v>
      </c>
    </row>
    <row r="253" spans="1:35">
      <c r="A253">
        <v>0.16969999999999999</v>
      </c>
      <c r="B253" s="8">
        <v>1</v>
      </c>
      <c r="C253" s="9">
        <v>0</v>
      </c>
      <c r="D253" s="10">
        <f t="shared" si="40"/>
        <v>1</v>
      </c>
      <c r="E253">
        <f t="shared" si="41"/>
        <v>1</v>
      </c>
      <c r="F253">
        <f t="shared" si="42"/>
        <v>0.90543062621726944</v>
      </c>
      <c r="G253" s="8">
        <f t="shared" si="43"/>
        <v>0.90543062621726944</v>
      </c>
      <c r="H253" s="10">
        <f t="shared" si="44"/>
        <v>9.4569373782730559E-2</v>
      </c>
      <c r="I253" s="8">
        <f t="shared" si="45"/>
        <v>-9.9344618379111113E-2</v>
      </c>
      <c r="J253" s="10">
        <f t="shared" si="46"/>
        <v>100</v>
      </c>
      <c r="K253">
        <f t="shared" si="47"/>
        <v>0.10444684666546439</v>
      </c>
      <c r="AB253">
        <v>0.90204440342703529</v>
      </c>
      <c r="AC253">
        <v>0</v>
      </c>
      <c r="AD253">
        <v>1</v>
      </c>
      <c r="AE253">
        <f t="shared" si="51"/>
        <v>148</v>
      </c>
      <c r="AF253">
        <f t="shared" si="52"/>
        <v>110</v>
      </c>
      <c r="AG253">
        <f t="shared" si="48"/>
        <v>1.3333333333333308E-2</v>
      </c>
      <c r="AH253">
        <f t="shared" si="49"/>
        <v>0.26666666666666672</v>
      </c>
      <c r="AI253">
        <f t="shared" si="50"/>
        <v>0</v>
      </c>
    </row>
    <row r="254" spans="1:35">
      <c r="A254">
        <v>0.17</v>
      </c>
      <c r="B254" s="8">
        <v>2</v>
      </c>
      <c r="C254" s="9">
        <v>0</v>
      </c>
      <c r="D254" s="10">
        <f t="shared" si="40"/>
        <v>2</v>
      </c>
      <c r="E254">
        <f t="shared" si="41"/>
        <v>1</v>
      </c>
      <c r="F254">
        <f t="shared" si="42"/>
        <v>0.90633577830622292</v>
      </c>
      <c r="G254" s="8">
        <f t="shared" si="43"/>
        <v>1.8126715566124458</v>
      </c>
      <c r="H254" s="10">
        <f t="shared" si="44"/>
        <v>0.18732844338755417</v>
      </c>
      <c r="I254" s="8">
        <f t="shared" si="45"/>
        <v>-0.19669085073671042</v>
      </c>
      <c r="J254" s="10">
        <f t="shared" si="46"/>
        <v>100</v>
      </c>
      <c r="K254">
        <f t="shared" si="47"/>
        <v>0.20668768448889552</v>
      </c>
      <c r="AB254">
        <v>0.90543062621726944</v>
      </c>
      <c r="AC254">
        <v>0</v>
      </c>
      <c r="AD254">
        <v>1</v>
      </c>
      <c r="AE254">
        <f t="shared" si="51"/>
        <v>148</v>
      </c>
      <c r="AF254">
        <f t="shared" si="52"/>
        <v>111</v>
      </c>
      <c r="AG254">
        <f t="shared" si="48"/>
        <v>1.3333333333333308E-2</v>
      </c>
      <c r="AH254">
        <f t="shared" si="49"/>
        <v>0.26</v>
      </c>
      <c r="AI254">
        <f t="shared" si="50"/>
        <v>0</v>
      </c>
    </row>
    <row r="255" spans="1:35">
      <c r="A255">
        <v>0.1719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0.91188989358123451</v>
      </c>
      <c r="G255" s="8">
        <f t="shared" si="43"/>
        <v>0.91188989358123451</v>
      </c>
      <c r="H255" s="10">
        <f t="shared" si="44"/>
        <v>8.8110106418765488E-2</v>
      </c>
      <c r="I255" s="8">
        <f t="shared" si="45"/>
        <v>-9.2236026918676536E-2</v>
      </c>
      <c r="J255" s="10">
        <f t="shared" si="46"/>
        <v>100</v>
      </c>
      <c r="K255">
        <f t="shared" si="47"/>
        <v>9.6623624232453798E-2</v>
      </c>
      <c r="AB255">
        <v>0.90633577830622292</v>
      </c>
      <c r="AC255">
        <v>0</v>
      </c>
      <c r="AD255">
        <v>2</v>
      </c>
      <c r="AE255">
        <f t="shared" si="51"/>
        <v>148</v>
      </c>
      <c r="AF255">
        <f t="shared" si="52"/>
        <v>113</v>
      </c>
      <c r="AG255">
        <f t="shared" si="48"/>
        <v>1.3333333333333308E-2</v>
      </c>
      <c r="AH255">
        <f t="shared" si="49"/>
        <v>0.2466666666666667</v>
      </c>
      <c r="AI255">
        <f t="shared" si="50"/>
        <v>0</v>
      </c>
    </row>
    <row r="256" spans="1:35">
      <c r="A256">
        <v>0.17519999999999999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0.92083266496302651</v>
      </c>
      <c r="G256" s="8">
        <f t="shared" si="43"/>
        <v>0.92083266496302651</v>
      </c>
      <c r="H256" s="10">
        <f t="shared" si="44"/>
        <v>7.9167335036973485E-2</v>
      </c>
      <c r="I256" s="8">
        <f t="shared" si="45"/>
        <v>-8.2476947656509314E-2</v>
      </c>
      <c r="J256" s="10">
        <f t="shared" si="46"/>
        <v>100</v>
      </c>
      <c r="K256">
        <f t="shared" si="47"/>
        <v>8.5973638913159359E-2</v>
      </c>
      <c r="AB256">
        <v>0.91188989358123451</v>
      </c>
      <c r="AC256">
        <v>0</v>
      </c>
      <c r="AD256">
        <v>1</v>
      </c>
      <c r="AE256">
        <f t="shared" si="51"/>
        <v>148</v>
      </c>
      <c r="AF256">
        <f t="shared" si="52"/>
        <v>114</v>
      </c>
      <c r="AG256">
        <f t="shared" si="48"/>
        <v>1.3333333333333308E-2</v>
      </c>
      <c r="AH256">
        <f t="shared" si="49"/>
        <v>0.24</v>
      </c>
      <c r="AI256">
        <f t="shared" si="50"/>
        <v>0</v>
      </c>
    </row>
    <row r="257" spans="1:35">
      <c r="A257">
        <v>0.17649999999999999</v>
      </c>
      <c r="B257" s="8">
        <v>1</v>
      </c>
      <c r="C257" s="9">
        <v>0</v>
      </c>
      <c r="D257" s="10">
        <f t="shared" si="40"/>
        <v>1</v>
      </c>
      <c r="E257">
        <f t="shared" si="41"/>
        <v>1</v>
      </c>
      <c r="F257">
        <f t="shared" si="42"/>
        <v>0.92412217447249112</v>
      </c>
      <c r="G257" s="8">
        <f t="shared" si="43"/>
        <v>0.92412217447249112</v>
      </c>
      <c r="H257" s="10">
        <f t="shared" si="44"/>
        <v>7.587782552750888E-2</v>
      </c>
      <c r="I257" s="8">
        <f t="shared" si="45"/>
        <v>-7.8910992626126483E-2</v>
      </c>
      <c r="J257" s="10">
        <f t="shared" si="46"/>
        <v>100</v>
      </c>
      <c r="K257">
        <f t="shared" si="47"/>
        <v>8.2108002192265953E-2</v>
      </c>
      <c r="AB257">
        <v>0.92083266496302651</v>
      </c>
      <c r="AC257">
        <v>0</v>
      </c>
      <c r="AD257">
        <v>1</v>
      </c>
      <c r="AE257">
        <f t="shared" si="51"/>
        <v>148</v>
      </c>
      <c r="AF257">
        <f t="shared" si="52"/>
        <v>115</v>
      </c>
      <c r="AG257">
        <f t="shared" si="48"/>
        <v>1.3333333333333308E-2</v>
      </c>
      <c r="AH257">
        <f t="shared" si="49"/>
        <v>0.23333333333333328</v>
      </c>
      <c r="AI257">
        <f t="shared" si="50"/>
        <v>0</v>
      </c>
    </row>
    <row r="258" spans="1:35">
      <c r="A258">
        <v>0.17680000000000001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0.92486327023369319</v>
      </c>
      <c r="G258" s="8">
        <f t="shared" si="43"/>
        <v>0.92486327023369319</v>
      </c>
      <c r="H258" s="10">
        <f t="shared" si="44"/>
        <v>7.5136729766306809E-2</v>
      </c>
      <c r="I258" s="8">
        <f t="shared" si="45"/>
        <v>-7.8109368359143019E-2</v>
      </c>
      <c r="J258" s="10">
        <f t="shared" si="46"/>
        <v>100</v>
      </c>
      <c r="K258">
        <f t="shared" si="47"/>
        <v>8.1240905747420766E-2</v>
      </c>
      <c r="AB258">
        <v>0.92412217447249112</v>
      </c>
      <c r="AC258">
        <v>0</v>
      </c>
      <c r="AD258">
        <v>1</v>
      </c>
      <c r="AE258">
        <f t="shared" si="51"/>
        <v>148</v>
      </c>
      <c r="AF258">
        <f t="shared" si="52"/>
        <v>116</v>
      </c>
      <c r="AG258">
        <f t="shared" si="48"/>
        <v>1.3333333333333308E-2</v>
      </c>
      <c r="AH258">
        <f t="shared" si="49"/>
        <v>0.22666666666666668</v>
      </c>
      <c r="AI258">
        <f t="shared" si="50"/>
        <v>0</v>
      </c>
    </row>
    <row r="259" spans="1:35">
      <c r="A259">
        <v>0.17910000000000001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0.93032745491706992</v>
      </c>
      <c r="G259" s="8">
        <f t="shared" si="43"/>
        <v>0.93032745491706992</v>
      </c>
      <c r="H259" s="10">
        <f t="shared" si="44"/>
        <v>6.9672545082930082E-2</v>
      </c>
      <c r="I259" s="8">
        <f t="shared" si="45"/>
        <v>-7.2218652746853865E-2</v>
      </c>
      <c r="J259" s="10">
        <f t="shared" si="46"/>
        <v>100</v>
      </c>
      <c r="K259">
        <f t="shared" si="47"/>
        <v>7.4890346097698193E-2</v>
      </c>
      <c r="AB259">
        <v>0.92486327023369319</v>
      </c>
      <c r="AC259">
        <v>0</v>
      </c>
      <c r="AD259">
        <v>1</v>
      </c>
      <c r="AE259">
        <f t="shared" si="51"/>
        <v>148</v>
      </c>
      <c r="AF259">
        <f t="shared" si="52"/>
        <v>117</v>
      </c>
      <c r="AG259">
        <f t="shared" si="48"/>
        <v>1.3333333333333308E-2</v>
      </c>
      <c r="AH259">
        <f t="shared" si="49"/>
        <v>0.21999999999999997</v>
      </c>
      <c r="AI259">
        <f t="shared" si="50"/>
        <v>0</v>
      </c>
    </row>
    <row r="260" spans="1:35">
      <c r="A260">
        <v>0.1799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0.93214031300637934</v>
      </c>
      <c r="G260" s="8">
        <f t="shared" si="43"/>
        <v>0.93214031300637934</v>
      </c>
      <c r="H260" s="10">
        <f t="shared" si="44"/>
        <v>6.785968699362066E-2</v>
      </c>
      <c r="I260" s="8">
        <f t="shared" si="45"/>
        <v>-7.027192519209613E-2</v>
      </c>
      <c r="J260" s="10">
        <f t="shared" si="46"/>
        <v>100</v>
      </c>
      <c r="K260">
        <f t="shared" si="47"/>
        <v>7.2799862903425619E-2</v>
      </c>
      <c r="AB260">
        <v>0.93032745491706992</v>
      </c>
      <c r="AC260">
        <v>0</v>
      </c>
      <c r="AD260">
        <v>1</v>
      </c>
      <c r="AE260">
        <f t="shared" si="51"/>
        <v>148</v>
      </c>
      <c r="AF260">
        <f t="shared" si="52"/>
        <v>118</v>
      </c>
      <c r="AG260">
        <f t="shared" si="48"/>
        <v>1.3333333333333308E-2</v>
      </c>
      <c r="AH260">
        <f t="shared" si="49"/>
        <v>0.21333333333333337</v>
      </c>
      <c r="AI260">
        <f t="shared" si="50"/>
        <v>0</v>
      </c>
    </row>
    <row r="261" spans="1:35">
      <c r="A261">
        <v>0.1802</v>
      </c>
      <c r="B261" s="8">
        <v>1</v>
      </c>
      <c r="C261" s="9">
        <v>0</v>
      </c>
      <c r="D261" s="10">
        <f t="shared" ref="D261:D293" si="53">B261+C261</f>
        <v>1</v>
      </c>
      <c r="E261">
        <f t="shared" ref="E261:E293" si="54">IF(D261=0,"",B261/D261)</f>
        <v>1</v>
      </c>
      <c r="F261">
        <f t="shared" ref="F261:F293" si="55">1/(1+EXP(-$M$5-$M$6*A261))</f>
        <v>0.93280878990325033</v>
      </c>
      <c r="G261" s="8">
        <f t="shared" ref="G261:G293" si="56">D261*F261</f>
        <v>0.93280878990325033</v>
      </c>
      <c r="H261" s="10">
        <f t="shared" ref="H261:H293" si="57">D261-G261</f>
        <v>6.7191210096749665E-2</v>
      </c>
      <c r="I261" s="8">
        <f t="shared" ref="I261:I293" si="58">IFERROR(D261*(E261*LN(F261)+(1-E261)*LN(1-F261)),0)</f>
        <v>-6.9555040292173742E-2</v>
      </c>
      <c r="J261" s="10">
        <f t="shared" ref="J261:J293" si="59">100*IF(F261&gt;=$X$10,B261/D261,C261/D261)</f>
        <v>100</v>
      </c>
      <c r="K261">
        <f t="shared" ref="K261:K293" si="60">IFERROR((B261-G261)^2/G261+(C261-H261)^2/H261,0)</f>
        <v>7.2031064483985663E-2</v>
      </c>
      <c r="AB261">
        <v>0.93214031300637934</v>
      </c>
      <c r="AC261">
        <v>0</v>
      </c>
      <c r="AD261">
        <v>1</v>
      </c>
      <c r="AE261">
        <f t="shared" si="51"/>
        <v>148</v>
      </c>
      <c r="AF261">
        <f t="shared" si="52"/>
        <v>119</v>
      </c>
      <c r="AG261">
        <f t="shared" ref="AG261:AG294" si="61">1-AE261/AE$294</f>
        <v>1.3333333333333308E-2</v>
      </c>
      <c r="AH261">
        <f t="shared" ref="AH261:AH294" si="62">1-AF261/AF$294</f>
        <v>0.20666666666666667</v>
      </c>
      <c r="AI261">
        <f t="shared" ref="AI261:AI294" si="63">(AG261-AG262)*AH261</f>
        <v>0</v>
      </c>
    </row>
    <row r="262" spans="1:35">
      <c r="A262">
        <v>0.1807</v>
      </c>
      <c r="B262" s="8">
        <v>0</v>
      </c>
      <c r="C262" s="9">
        <v>1</v>
      </c>
      <c r="D262" s="10">
        <f t="shared" si="53"/>
        <v>1</v>
      </c>
      <c r="E262">
        <f t="shared" si="54"/>
        <v>0</v>
      </c>
      <c r="F262">
        <f t="shared" si="55"/>
        <v>0.93390935205522441</v>
      </c>
      <c r="G262" s="8">
        <f t="shared" si="56"/>
        <v>0.93390935205522441</v>
      </c>
      <c r="H262" s="10">
        <f t="shared" si="57"/>
        <v>6.6090647944775593E-2</v>
      </c>
      <c r="I262" s="8">
        <f t="shared" si="58"/>
        <v>-2.7167280255718076</v>
      </c>
      <c r="J262" s="10">
        <f t="shared" si="59"/>
        <v>0</v>
      </c>
      <c r="K262">
        <f t="shared" si="60"/>
        <v>14.130733789076871</v>
      </c>
      <c r="AB262">
        <v>0.93280878990325033</v>
      </c>
      <c r="AC262">
        <v>0</v>
      </c>
      <c r="AD262">
        <v>1</v>
      </c>
      <c r="AE262">
        <f t="shared" ref="AE262:AE294" si="64">AE261+AC262</f>
        <v>148</v>
      </c>
      <c r="AF262">
        <f t="shared" ref="AF262:AF294" si="65">AF261+AD262</f>
        <v>120</v>
      </c>
      <c r="AG262">
        <f t="shared" si="61"/>
        <v>1.3333333333333308E-2</v>
      </c>
      <c r="AH262">
        <f t="shared" si="62"/>
        <v>0.19999999999999996</v>
      </c>
      <c r="AI262">
        <f t="shared" si="63"/>
        <v>1.3333333333333194E-3</v>
      </c>
    </row>
    <row r="263" spans="1:35">
      <c r="A263">
        <v>0.183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0.93875923745021317</v>
      </c>
      <c r="G263" s="8">
        <f t="shared" si="56"/>
        <v>0.93875923745021317</v>
      </c>
      <c r="H263" s="10">
        <f t="shared" si="57"/>
        <v>6.1240762549786831E-2</v>
      </c>
      <c r="I263" s="8">
        <f t="shared" si="58"/>
        <v>-6.3196235792192579E-2</v>
      </c>
      <c r="J263" s="10">
        <f t="shared" si="59"/>
        <v>100</v>
      </c>
      <c r="K263">
        <f t="shared" si="60"/>
        <v>6.5235856124435443E-2</v>
      </c>
      <c r="AB263">
        <v>0.93390935205522441</v>
      </c>
      <c r="AC263">
        <v>1</v>
      </c>
      <c r="AD263">
        <v>0</v>
      </c>
      <c r="AE263">
        <f t="shared" si="64"/>
        <v>149</v>
      </c>
      <c r="AF263">
        <f t="shared" si="65"/>
        <v>120</v>
      </c>
      <c r="AG263">
        <f t="shared" si="61"/>
        <v>6.6666666666667096E-3</v>
      </c>
      <c r="AH263">
        <f t="shared" si="62"/>
        <v>0.19999999999999996</v>
      </c>
      <c r="AI263">
        <f t="shared" si="63"/>
        <v>0</v>
      </c>
    </row>
    <row r="264" spans="1:35">
      <c r="A264">
        <v>0.18379999999999999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0.94036676603703928</v>
      </c>
      <c r="G264" s="8">
        <f t="shared" si="56"/>
        <v>0.94036676603703928</v>
      </c>
      <c r="H264" s="10">
        <f t="shared" si="57"/>
        <v>5.9633233962960719E-2</v>
      </c>
      <c r="I264" s="8">
        <f t="shared" si="58"/>
        <v>-6.148530318204852E-2</v>
      </c>
      <c r="J264" s="10">
        <f t="shared" si="59"/>
        <v>100</v>
      </c>
      <c r="K264">
        <f t="shared" si="60"/>
        <v>6.3414867599236147E-2</v>
      </c>
      <c r="AB264">
        <v>0.93875923745021317</v>
      </c>
      <c r="AC264">
        <v>0</v>
      </c>
      <c r="AD264">
        <v>1</v>
      </c>
      <c r="AE264">
        <f t="shared" si="64"/>
        <v>149</v>
      </c>
      <c r="AF264">
        <f t="shared" si="65"/>
        <v>121</v>
      </c>
      <c r="AG264">
        <f t="shared" si="61"/>
        <v>6.6666666666667096E-3</v>
      </c>
      <c r="AH264">
        <f t="shared" si="62"/>
        <v>0.19333333333333336</v>
      </c>
      <c r="AI264">
        <f t="shared" si="63"/>
        <v>0</v>
      </c>
    </row>
    <row r="265" spans="1:35">
      <c r="A265">
        <v>0.18490000000000001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0.94251265202959666</v>
      </c>
      <c r="G265" s="8">
        <f t="shared" si="56"/>
        <v>0.94251265202959666</v>
      </c>
      <c r="H265" s="10">
        <f t="shared" si="57"/>
        <v>5.7487347970403335E-2</v>
      </c>
      <c r="I265" s="8">
        <f t="shared" si="58"/>
        <v>-5.9205935845989675E-2</v>
      </c>
      <c r="J265" s="10">
        <f t="shared" si="59"/>
        <v>100</v>
      </c>
      <c r="K265">
        <f t="shared" si="60"/>
        <v>6.0993714881822217E-2</v>
      </c>
      <c r="AB265">
        <v>0.94036676603703928</v>
      </c>
      <c r="AC265">
        <v>0</v>
      </c>
      <c r="AD265">
        <v>1</v>
      </c>
      <c r="AE265">
        <f t="shared" si="64"/>
        <v>149</v>
      </c>
      <c r="AF265">
        <f t="shared" si="65"/>
        <v>122</v>
      </c>
      <c r="AG265">
        <f t="shared" si="61"/>
        <v>6.6666666666667096E-3</v>
      </c>
      <c r="AH265">
        <f t="shared" si="62"/>
        <v>0.18666666666666665</v>
      </c>
      <c r="AI265">
        <f t="shared" si="63"/>
        <v>0</v>
      </c>
    </row>
    <row r="266" spans="1:35">
      <c r="A266">
        <v>0.18679999999999999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0.94604924251708056</v>
      </c>
      <c r="G266" s="8">
        <f t="shared" si="56"/>
        <v>0.94604924251708056</v>
      </c>
      <c r="H266" s="10">
        <f t="shared" si="57"/>
        <v>5.3950757482919443E-2</v>
      </c>
      <c r="I266" s="8">
        <f t="shared" si="58"/>
        <v>-5.5460657884270619E-2</v>
      </c>
      <c r="J266" s="10">
        <f t="shared" si="59"/>
        <v>100</v>
      </c>
      <c r="K266">
        <f t="shared" si="60"/>
        <v>5.7027430558875353E-2</v>
      </c>
      <c r="AB266">
        <v>0.94251265202959666</v>
      </c>
      <c r="AC266">
        <v>0</v>
      </c>
      <c r="AD266">
        <v>1</v>
      </c>
      <c r="AE266">
        <f t="shared" si="64"/>
        <v>149</v>
      </c>
      <c r="AF266">
        <f t="shared" si="65"/>
        <v>123</v>
      </c>
      <c r="AG266">
        <f t="shared" si="61"/>
        <v>6.6666666666667096E-3</v>
      </c>
      <c r="AH266">
        <f t="shared" si="62"/>
        <v>0.18000000000000005</v>
      </c>
      <c r="AI266">
        <f t="shared" si="63"/>
        <v>0</v>
      </c>
    </row>
    <row r="267" spans="1:35">
      <c r="A267">
        <v>0.18870000000000001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0.94937994898092104</v>
      </c>
      <c r="G267" s="8">
        <f t="shared" si="56"/>
        <v>0.94937994898092104</v>
      </c>
      <c r="H267" s="10">
        <f t="shared" si="57"/>
        <v>5.062005101907896E-2</v>
      </c>
      <c r="I267" s="8">
        <f t="shared" si="58"/>
        <v>-5.1946192762557311E-2</v>
      </c>
      <c r="J267" s="10">
        <f t="shared" si="59"/>
        <v>100</v>
      </c>
      <c r="K267">
        <f t="shared" si="60"/>
        <v>5.3319064799520262E-2</v>
      </c>
      <c r="AB267">
        <v>0.94604924251708056</v>
      </c>
      <c r="AC267">
        <v>0</v>
      </c>
      <c r="AD267">
        <v>1</v>
      </c>
      <c r="AE267">
        <f t="shared" si="64"/>
        <v>149</v>
      </c>
      <c r="AF267">
        <f t="shared" si="65"/>
        <v>124</v>
      </c>
      <c r="AG267">
        <f t="shared" si="61"/>
        <v>6.6666666666667096E-3</v>
      </c>
      <c r="AH267">
        <f t="shared" si="62"/>
        <v>0.17333333333333334</v>
      </c>
      <c r="AI267">
        <f t="shared" si="63"/>
        <v>0</v>
      </c>
    </row>
    <row r="268" spans="1:35">
      <c r="A268">
        <v>0.19139999999999999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0.9537795699625996</v>
      </c>
      <c r="G268" s="8">
        <f t="shared" si="56"/>
        <v>0.9537795699625996</v>
      </c>
      <c r="H268" s="10">
        <f t="shared" si="57"/>
        <v>4.6220430037400395E-2</v>
      </c>
      <c r="I268" s="8">
        <f t="shared" si="58"/>
        <v>-4.732269297144711E-2</v>
      </c>
      <c r="J268" s="10">
        <f t="shared" si="59"/>
        <v>100</v>
      </c>
      <c r="K268">
        <f t="shared" si="60"/>
        <v>4.8460285261942473E-2</v>
      </c>
      <c r="AB268">
        <v>0.94937994898092104</v>
      </c>
      <c r="AC268">
        <v>0</v>
      </c>
      <c r="AD268">
        <v>1</v>
      </c>
      <c r="AE268">
        <f t="shared" si="64"/>
        <v>149</v>
      </c>
      <c r="AF268">
        <f t="shared" si="65"/>
        <v>125</v>
      </c>
      <c r="AG268">
        <f t="shared" si="61"/>
        <v>6.6666666666667096E-3</v>
      </c>
      <c r="AH268">
        <f t="shared" si="62"/>
        <v>0.16666666666666663</v>
      </c>
      <c r="AI268">
        <f t="shared" si="63"/>
        <v>0</v>
      </c>
    </row>
    <row r="269" spans="1:35">
      <c r="A269">
        <v>0.19320000000000001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0.95650792124038575</v>
      </c>
      <c r="G269" s="8">
        <f t="shared" si="56"/>
        <v>0.95650792124038575</v>
      </c>
      <c r="H269" s="10">
        <f t="shared" si="57"/>
        <v>4.349207875961425E-2</v>
      </c>
      <c r="I269" s="8">
        <f t="shared" si="58"/>
        <v>-4.4466208651138303E-2</v>
      </c>
      <c r="J269" s="10">
        <f t="shared" si="59"/>
        <v>100</v>
      </c>
      <c r="K269">
        <f t="shared" si="60"/>
        <v>4.5469648283951843E-2</v>
      </c>
      <c r="AB269">
        <v>0.9537795699625996</v>
      </c>
      <c r="AC269">
        <v>0</v>
      </c>
      <c r="AD269">
        <v>1</v>
      </c>
      <c r="AE269">
        <f t="shared" si="64"/>
        <v>149</v>
      </c>
      <c r="AF269">
        <f t="shared" si="65"/>
        <v>126</v>
      </c>
      <c r="AG269">
        <f t="shared" si="61"/>
        <v>6.6666666666667096E-3</v>
      </c>
      <c r="AH269">
        <f t="shared" si="62"/>
        <v>0.16000000000000003</v>
      </c>
      <c r="AI269">
        <f t="shared" si="63"/>
        <v>0</v>
      </c>
    </row>
    <row r="270" spans="1:35">
      <c r="A270">
        <v>0.1961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0.96058277787762336</v>
      </c>
      <c r="G270" s="8">
        <f t="shared" si="56"/>
        <v>0.96058277787762336</v>
      </c>
      <c r="H270" s="10">
        <f t="shared" si="57"/>
        <v>3.9417222122376638E-2</v>
      </c>
      <c r="I270" s="8">
        <f t="shared" si="58"/>
        <v>-4.0215118417623687E-2</v>
      </c>
      <c r="J270" s="10">
        <f t="shared" si="59"/>
        <v>100</v>
      </c>
      <c r="K270">
        <f t="shared" si="60"/>
        <v>4.1034695843150254E-2</v>
      </c>
      <c r="AB270">
        <v>0.95650792124038575</v>
      </c>
      <c r="AC270">
        <v>0</v>
      </c>
      <c r="AD270">
        <v>1</v>
      </c>
      <c r="AE270">
        <f t="shared" si="64"/>
        <v>149</v>
      </c>
      <c r="AF270">
        <f t="shared" si="65"/>
        <v>127</v>
      </c>
      <c r="AG270">
        <f t="shared" si="61"/>
        <v>6.6666666666667096E-3</v>
      </c>
      <c r="AH270">
        <f t="shared" si="62"/>
        <v>0.15333333333333332</v>
      </c>
      <c r="AI270">
        <f t="shared" si="63"/>
        <v>0</v>
      </c>
    </row>
    <row r="271" spans="1:35">
      <c r="A271">
        <v>0.19800000000000001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0.96305128387846173</v>
      </c>
      <c r="G271" s="8">
        <f t="shared" si="56"/>
        <v>0.96305128387846173</v>
      </c>
      <c r="H271" s="10">
        <f t="shared" si="57"/>
        <v>3.6948716121538272E-2</v>
      </c>
      <c r="I271" s="8">
        <f t="shared" si="58"/>
        <v>-3.764861431488687E-2</v>
      </c>
      <c r="J271" s="10">
        <f t="shared" si="59"/>
        <v>100</v>
      </c>
      <c r="K271">
        <f t="shared" si="60"/>
        <v>3.836630171213317E-2</v>
      </c>
      <c r="AB271">
        <v>0.96058277787762336</v>
      </c>
      <c r="AC271">
        <v>0</v>
      </c>
      <c r="AD271">
        <v>1</v>
      </c>
      <c r="AE271">
        <f t="shared" si="64"/>
        <v>149</v>
      </c>
      <c r="AF271">
        <f t="shared" si="65"/>
        <v>128</v>
      </c>
      <c r="AG271">
        <f t="shared" si="61"/>
        <v>6.6666666666667096E-3</v>
      </c>
      <c r="AH271">
        <f t="shared" si="62"/>
        <v>0.14666666666666661</v>
      </c>
      <c r="AI271">
        <f t="shared" si="63"/>
        <v>0</v>
      </c>
    </row>
    <row r="272" spans="1:35">
      <c r="A272">
        <v>0.20080000000000001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0.96641987383699546</v>
      </c>
      <c r="G272" s="8">
        <f t="shared" si="56"/>
        <v>0.96641987383699546</v>
      </c>
      <c r="H272" s="10">
        <f t="shared" si="57"/>
        <v>3.3580126163004542E-2</v>
      </c>
      <c r="I272" s="8">
        <f t="shared" si="58"/>
        <v>-3.4156887198267663E-2</v>
      </c>
      <c r="J272" s="10">
        <f t="shared" si="59"/>
        <v>100</v>
      </c>
      <c r="K272">
        <f t="shared" si="60"/>
        <v>3.4746932541526408E-2</v>
      </c>
      <c r="AB272">
        <v>0.96305128387846173</v>
      </c>
      <c r="AC272">
        <v>0</v>
      </c>
      <c r="AD272">
        <v>1</v>
      </c>
      <c r="AE272">
        <f t="shared" si="64"/>
        <v>149</v>
      </c>
      <c r="AF272">
        <f t="shared" si="65"/>
        <v>129</v>
      </c>
      <c r="AG272">
        <f t="shared" si="61"/>
        <v>6.6666666666667096E-3</v>
      </c>
      <c r="AH272">
        <f t="shared" si="62"/>
        <v>0.14000000000000001</v>
      </c>
      <c r="AI272">
        <f t="shared" si="63"/>
        <v>0</v>
      </c>
    </row>
    <row r="273" spans="1:35">
      <c r="A273">
        <v>0.20219999999999999</v>
      </c>
      <c r="B273" s="8">
        <v>1</v>
      </c>
      <c r="C273" s="9">
        <v>0</v>
      </c>
      <c r="D273" s="10">
        <f t="shared" si="53"/>
        <v>1</v>
      </c>
      <c r="E273">
        <f t="shared" si="54"/>
        <v>1</v>
      </c>
      <c r="F273">
        <f t="shared" si="55"/>
        <v>0.96799107485827895</v>
      </c>
      <c r="G273" s="8">
        <f t="shared" si="56"/>
        <v>0.96799107485827895</v>
      </c>
      <c r="H273" s="10">
        <f t="shared" si="57"/>
        <v>3.2008925141721045E-2</v>
      </c>
      <c r="I273" s="8">
        <f t="shared" si="58"/>
        <v>-3.2532411935794578E-2</v>
      </c>
      <c r="J273" s="10">
        <f t="shared" si="59"/>
        <v>100</v>
      </c>
      <c r="K273">
        <f t="shared" si="60"/>
        <v>3.3067376314815079E-2</v>
      </c>
      <c r="AB273">
        <v>0.96641987383699546</v>
      </c>
      <c r="AC273">
        <v>0</v>
      </c>
      <c r="AD273">
        <v>1</v>
      </c>
      <c r="AE273">
        <f t="shared" si="64"/>
        <v>149</v>
      </c>
      <c r="AF273">
        <f t="shared" si="65"/>
        <v>130</v>
      </c>
      <c r="AG273">
        <f t="shared" si="61"/>
        <v>6.6666666666667096E-3</v>
      </c>
      <c r="AH273">
        <f t="shared" si="62"/>
        <v>0.1333333333333333</v>
      </c>
      <c r="AI273">
        <f t="shared" si="63"/>
        <v>0</v>
      </c>
    </row>
    <row r="274" spans="1:35">
      <c r="A274">
        <v>0.20630000000000001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0.97219394613516652</v>
      </c>
      <c r="G274" s="8">
        <f t="shared" si="56"/>
        <v>0.97219394613516652</v>
      </c>
      <c r="H274" s="10">
        <f t="shared" si="57"/>
        <v>2.780605386483348E-2</v>
      </c>
      <c r="I274" s="8">
        <f t="shared" si="58"/>
        <v>-2.8199961364900626E-2</v>
      </c>
      <c r="J274" s="10">
        <f t="shared" si="59"/>
        <v>100</v>
      </c>
      <c r="K274">
        <f t="shared" si="60"/>
        <v>2.8601344387478356E-2</v>
      </c>
      <c r="AB274">
        <v>0.96799107485827895</v>
      </c>
      <c r="AC274">
        <v>0</v>
      </c>
      <c r="AD274">
        <v>1</v>
      </c>
      <c r="AE274">
        <f t="shared" si="64"/>
        <v>149</v>
      </c>
      <c r="AF274">
        <f t="shared" si="65"/>
        <v>131</v>
      </c>
      <c r="AG274">
        <f t="shared" si="61"/>
        <v>6.6666666666667096E-3</v>
      </c>
      <c r="AH274">
        <f t="shared" si="62"/>
        <v>0.12666666666666671</v>
      </c>
      <c r="AI274">
        <f t="shared" si="63"/>
        <v>0</v>
      </c>
    </row>
    <row r="275" spans="1:35">
      <c r="A275">
        <v>0.2084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0.97413395498865307</v>
      </c>
      <c r="G275" s="8">
        <f t="shared" si="56"/>
        <v>0.97413395498865307</v>
      </c>
      <c r="H275" s="10">
        <f t="shared" si="57"/>
        <v>2.5866045011346928E-2</v>
      </c>
      <c r="I275" s="8">
        <f t="shared" si="58"/>
        <v>-2.6206454006922376E-2</v>
      </c>
      <c r="J275" s="10">
        <f t="shared" si="59"/>
        <v>100</v>
      </c>
      <c r="K275">
        <f t="shared" si="60"/>
        <v>2.6552862549225297E-2</v>
      </c>
      <c r="AB275">
        <v>0.97219394613516652</v>
      </c>
      <c r="AC275">
        <v>0</v>
      </c>
      <c r="AD275">
        <v>1</v>
      </c>
      <c r="AE275">
        <f t="shared" si="64"/>
        <v>149</v>
      </c>
      <c r="AF275">
        <f t="shared" si="65"/>
        <v>132</v>
      </c>
      <c r="AG275">
        <f t="shared" si="61"/>
        <v>6.6666666666667096E-3</v>
      </c>
      <c r="AH275">
        <f t="shared" si="62"/>
        <v>0.12</v>
      </c>
      <c r="AI275">
        <f t="shared" si="63"/>
        <v>0</v>
      </c>
    </row>
    <row r="276" spans="1:35">
      <c r="A276">
        <v>0.2135</v>
      </c>
      <c r="B276" s="8">
        <v>1</v>
      </c>
      <c r="C276" s="9">
        <v>0</v>
      </c>
      <c r="D276" s="10">
        <f t="shared" si="53"/>
        <v>1</v>
      </c>
      <c r="E276">
        <f t="shared" si="54"/>
        <v>1</v>
      </c>
      <c r="F276">
        <f t="shared" si="55"/>
        <v>0.97831264303902143</v>
      </c>
      <c r="G276" s="8">
        <f t="shared" si="56"/>
        <v>0.97831264303902143</v>
      </c>
      <c r="H276" s="10">
        <f t="shared" si="57"/>
        <v>2.1687356960978565E-2</v>
      </c>
      <c r="I276" s="8">
        <f t="shared" si="58"/>
        <v>-2.1925984123756345E-2</v>
      </c>
      <c r="J276" s="10">
        <f t="shared" si="59"/>
        <v>100</v>
      </c>
      <c r="K276">
        <f t="shared" si="60"/>
        <v>2.2168125001031529E-2</v>
      </c>
      <c r="AB276">
        <v>0.97413395498865307</v>
      </c>
      <c r="AC276">
        <v>0</v>
      </c>
      <c r="AD276">
        <v>1</v>
      </c>
      <c r="AE276">
        <f t="shared" si="64"/>
        <v>149</v>
      </c>
      <c r="AF276">
        <f t="shared" si="65"/>
        <v>133</v>
      </c>
      <c r="AG276">
        <f t="shared" si="61"/>
        <v>6.6666666666667096E-3</v>
      </c>
      <c r="AH276">
        <f t="shared" si="62"/>
        <v>0.11333333333333329</v>
      </c>
      <c r="AI276">
        <f t="shared" si="63"/>
        <v>0</v>
      </c>
    </row>
    <row r="277" spans="1:35">
      <c r="A277">
        <v>0.21460000000000001</v>
      </c>
      <c r="B277" s="8">
        <v>1</v>
      </c>
      <c r="C277" s="9">
        <v>0</v>
      </c>
      <c r="D277" s="10">
        <f t="shared" si="53"/>
        <v>1</v>
      </c>
      <c r="E277">
        <f t="shared" si="54"/>
        <v>1</v>
      </c>
      <c r="F277">
        <f t="shared" si="55"/>
        <v>0.97912337097603219</v>
      </c>
      <c r="G277" s="8">
        <f t="shared" si="56"/>
        <v>0.97912337097603219</v>
      </c>
      <c r="H277" s="10">
        <f t="shared" si="57"/>
        <v>2.0876629023967808E-2</v>
      </c>
      <c r="I277" s="8">
        <f t="shared" si="58"/>
        <v>-2.1097627050968792E-2</v>
      </c>
      <c r="J277" s="10">
        <f t="shared" si="59"/>
        <v>100</v>
      </c>
      <c r="K277">
        <f t="shared" si="60"/>
        <v>2.1321755401627365E-2</v>
      </c>
      <c r="AB277">
        <v>0.97831264303902143</v>
      </c>
      <c r="AC277">
        <v>0</v>
      </c>
      <c r="AD277">
        <v>1</v>
      </c>
      <c r="AE277">
        <f t="shared" si="64"/>
        <v>149</v>
      </c>
      <c r="AF277">
        <f t="shared" si="65"/>
        <v>134</v>
      </c>
      <c r="AG277">
        <f t="shared" si="61"/>
        <v>6.6666666666667096E-3</v>
      </c>
      <c r="AH277">
        <f t="shared" si="62"/>
        <v>0.10666666666666669</v>
      </c>
      <c r="AI277">
        <f t="shared" si="63"/>
        <v>0</v>
      </c>
    </row>
    <row r="278" spans="1:35">
      <c r="A278">
        <v>0.219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0.98207968394612777</v>
      </c>
      <c r="G278" s="8">
        <f t="shared" si="56"/>
        <v>0.98207968394612777</v>
      </c>
      <c r="H278" s="10">
        <f t="shared" si="57"/>
        <v>1.7920316053872232E-2</v>
      </c>
      <c r="I278" s="8">
        <f t="shared" si="58"/>
        <v>-1.8082829371720295E-2</v>
      </c>
      <c r="J278" s="10">
        <f t="shared" si="59"/>
        <v>100</v>
      </c>
      <c r="K278">
        <f t="shared" si="60"/>
        <v>1.8247313682191246E-2</v>
      </c>
      <c r="AB278">
        <v>0.97912337097603219</v>
      </c>
      <c r="AC278">
        <v>0</v>
      </c>
      <c r="AD278">
        <v>1</v>
      </c>
      <c r="AE278">
        <f t="shared" si="64"/>
        <v>149</v>
      </c>
      <c r="AF278">
        <f t="shared" si="65"/>
        <v>135</v>
      </c>
      <c r="AG278">
        <f t="shared" si="61"/>
        <v>6.6666666666667096E-3</v>
      </c>
      <c r="AH278">
        <f t="shared" si="62"/>
        <v>9.9999999999999978E-2</v>
      </c>
      <c r="AI278">
        <f t="shared" si="63"/>
        <v>0</v>
      </c>
    </row>
    <row r="279" spans="1:35">
      <c r="A279">
        <v>0.2233</v>
      </c>
      <c r="B279" s="8">
        <v>0</v>
      </c>
      <c r="C279" s="9">
        <v>1</v>
      </c>
      <c r="D279" s="10">
        <f t="shared" si="53"/>
        <v>1</v>
      </c>
      <c r="E279">
        <f t="shared" si="54"/>
        <v>0</v>
      </c>
      <c r="F279">
        <f t="shared" si="55"/>
        <v>0.98457026231948852</v>
      </c>
      <c r="G279" s="8">
        <f t="shared" si="56"/>
        <v>0.98457026231948852</v>
      </c>
      <c r="H279" s="10">
        <f t="shared" si="57"/>
        <v>1.5429737680511479E-2</v>
      </c>
      <c r="I279" s="8">
        <f t="shared" si="58"/>
        <v>-4.1714586133665197</v>
      </c>
      <c r="J279" s="10">
        <f t="shared" si="59"/>
        <v>0</v>
      </c>
      <c r="K279">
        <f t="shared" si="60"/>
        <v>63.809915807126735</v>
      </c>
      <c r="AB279">
        <v>0.98207968394612777</v>
      </c>
      <c r="AC279">
        <v>0</v>
      </c>
      <c r="AD279">
        <v>1</v>
      </c>
      <c r="AE279">
        <f t="shared" si="64"/>
        <v>149</v>
      </c>
      <c r="AF279">
        <f t="shared" si="65"/>
        <v>136</v>
      </c>
      <c r="AG279">
        <f t="shared" si="61"/>
        <v>6.6666666666667096E-3</v>
      </c>
      <c r="AH279">
        <f t="shared" si="62"/>
        <v>9.3333333333333379E-2</v>
      </c>
      <c r="AI279">
        <f t="shared" si="63"/>
        <v>6.2222222222222659E-4</v>
      </c>
    </row>
    <row r="280" spans="1:35">
      <c r="A280">
        <v>0.2276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0.98671937919303976</v>
      </c>
      <c r="G280" s="8">
        <f t="shared" si="56"/>
        <v>0.98671937919303976</v>
      </c>
      <c r="H280" s="10">
        <f t="shared" si="57"/>
        <v>1.3280620806960242E-2</v>
      </c>
      <c r="I280" s="8">
        <f t="shared" si="58"/>
        <v>-1.3369596901387011E-2</v>
      </c>
      <c r="J280" s="10">
        <f t="shared" si="59"/>
        <v>100</v>
      </c>
      <c r="K280">
        <f t="shared" si="60"/>
        <v>1.3459369590796341E-2</v>
      </c>
      <c r="AB280">
        <v>0.98457026231948852</v>
      </c>
      <c r="AC280">
        <v>1</v>
      </c>
      <c r="AD280">
        <v>0</v>
      </c>
      <c r="AE280">
        <f t="shared" si="64"/>
        <v>150</v>
      </c>
      <c r="AF280">
        <f t="shared" si="65"/>
        <v>136</v>
      </c>
      <c r="AG280">
        <f t="shared" si="61"/>
        <v>0</v>
      </c>
      <c r="AH280">
        <f t="shared" si="62"/>
        <v>9.3333333333333379E-2</v>
      </c>
      <c r="AI280">
        <f t="shared" si="63"/>
        <v>0</v>
      </c>
    </row>
    <row r="281" spans="1:35">
      <c r="A281">
        <v>0.22839999999999999</v>
      </c>
      <c r="B281" s="8">
        <v>1</v>
      </c>
      <c r="C281" s="9">
        <v>0</v>
      </c>
      <c r="D281" s="10">
        <f t="shared" si="53"/>
        <v>1</v>
      </c>
      <c r="E281">
        <f t="shared" si="54"/>
        <v>1</v>
      </c>
      <c r="F281">
        <f t="shared" si="55"/>
        <v>0.98708530573070774</v>
      </c>
      <c r="G281" s="8">
        <f t="shared" si="56"/>
        <v>0.98708530573070774</v>
      </c>
      <c r="H281" s="10">
        <f t="shared" si="57"/>
        <v>1.2914694269292259E-2</v>
      </c>
      <c r="I281" s="8">
        <f t="shared" si="58"/>
        <v>-1.299881397169261E-2</v>
      </c>
      <c r="J281" s="10">
        <f t="shared" si="59"/>
        <v>100</v>
      </c>
      <c r="K281">
        <f t="shared" si="60"/>
        <v>1.3083665813191215E-2</v>
      </c>
      <c r="AB281">
        <v>0.98671937919303976</v>
      </c>
      <c r="AC281">
        <v>0</v>
      </c>
      <c r="AD281">
        <v>1</v>
      </c>
      <c r="AE281">
        <f t="shared" si="64"/>
        <v>150</v>
      </c>
      <c r="AF281">
        <f t="shared" si="65"/>
        <v>137</v>
      </c>
      <c r="AG281">
        <f t="shared" si="61"/>
        <v>0</v>
      </c>
      <c r="AH281">
        <f t="shared" si="62"/>
        <v>8.666666666666667E-2</v>
      </c>
      <c r="AI281">
        <f t="shared" si="63"/>
        <v>0</v>
      </c>
    </row>
    <row r="282" spans="1:35">
      <c r="A282">
        <v>0.2293</v>
      </c>
      <c r="B282" s="8">
        <v>1</v>
      </c>
      <c r="C282" s="9">
        <v>0</v>
      </c>
      <c r="D282" s="10">
        <f t="shared" si="53"/>
        <v>1</v>
      </c>
      <c r="E282">
        <f t="shared" si="54"/>
        <v>1</v>
      </c>
      <c r="F282">
        <f t="shared" si="55"/>
        <v>0.98748508791698231</v>
      </c>
      <c r="G282" s="8">
        <f t="shared" si="56"/>
        <v>0.98748508791698231</v>
      </c>
      <c r="H282" s="10">
        <f t="shared" si="57"/>
        <v>1.2514912083017693E-2</v>
      </c>
      <c r="I282" s="8">
        <f t="shared" si="58"/>
        <v>-1.2593883164441225E-2</v>
      </c>
      <c r="J282" s="10">
        <f t="shared" si="59"/>
        <v>100</v>
      </c>
      <c r="K282">
        <f t="shared" si="60"/>
        <v>1.2673520072507485E-2</v>
      </c>
      <c r="AB282">
        <v>0.98708530573070774</v>
      </c>
      <c r="AC282">
        <v>0</v>
      </c>
      <c r="AD282">
        <v>1</v>
      </c>
      <c r="AE282">
        <f t="shared" si="64"/>
        <v>150</v>
      </c>
      <c r="AF282">
        <f t="shared" si="65"/>
        <v>138</v>
      </c>
      <c r="AG282">
        <f t="shared" si="61"/>
        <v>0</v>
      </c>
      <c r="AH282">
        <f t="shared" si="62"/>
        <v>7.999999999999996E-2</v>
      </c>
      <c r="AI282">
        <f t="shared" si="63"/>
        <v>0</v>
      </c>
    </row>
    <row r="283" spans="1:35">
      <c r="A283">
        <v>0.23960000000000001</v>
      </c>
      <c r="B283" s="8">
        <v>1</v>
      </c>
      <c r="C283" s="9">
        <v>0</v>
      </c>
      <c r="D283" s="10">
        <f t="shared" si="53"/>
        <v>1</v>
      </c>
      <c r="E283">
        <f t="shared" si="54"/>
        <v>1</v>
      </c>
      <c r="F283">
        <f t="shared" si="55"/>
        <v>0.99127451617962792</v>
      </c>
      <c r="G283" s="8">
        <f t="shared" si="56"/>
        <v>0.99127451617962792</v>
      </c>
      <c r="H283" s="10">
        <f t="shared" si="57"/>
        <v>8.7254838203720819E-3</v>
      </c>
      <c r="I283" s="8">
        <f t="shared" si="58"/>
        <v>-8.7637737491362E-3</v>
      </c>
      <c r="J283" s="10">
        <f t="shared" si="59"/>
        <v>100</v>
      </c>
      <c r="K283">
        <f t="shared" si="60"/>
        <v>8.8022880422671378E-3</v>
      </c>
      <c r="AB283">
        <v>0.98748508791698231</v>
      </c>
      <c r="AC283">
        <v>0</v>
      </c>
      <c r="AD283">
        <v>1</v>
      </c>
      <c r="AE283">
        <f t="shared" si="64"/>
        <v>150</v>
      </c>
      <c r="AF283">
        <f t="shared" si="65"/>
        <v>139</v>
      </c>
      <c r="AG283">
        <f t="shared" si="61"/>
        <v>0</v>
      </c>
      <c r="AH283">
        <f t="shared" si="62"/>
        <v>7.3333333333333361E-2</v>
      </c>
      <c r="AI283">
        <f t="shared" si="63"/>
        <v>0</v>
      </c>
    </row>
    <row r="284" spans="1:35">
      <c r="A284">
        <v>0.24129999999999999</v>
      </c>
      <c r="B284" s="8">
        <v>1</v>
      </c>
      <c r="C284" s="9">
        <v>0</v>
      </c>
      <c r="D284" s="10">
        <f t="shared" si="53"/>
        <v>1</v>
      </c>
      <c r="E284">
        <f t="shared" si="54"/>
        <v>1</v>
      </c>
      <c r="F284">
        <f t="shared" si="55"/>
        <v>0.99177978144132584</v>
      </c>
      <c r="G284" s="8">
        <f t="shared" si="56"/>
        <v>0.99177978144132584</v>
      </c>
      <c r="H284" s="10">
        <f t="shared" si="57"/>
        <v>8.2202185586741638E-3</v>
      </c>
      <c r="I284" s="8">
        <f t="shared" si="58"/>
        <v>-8.2541908564864146E-3</v>
      </c>
      <c r="J284" s="10">
        <f t="shared" si="59"/>
        <v>100</v>
      </c>
      <c r="K284">
        <f t="shared" si="60"/>
        <v>8.2883506121973465E-3</v>
      </c>
      <c r="AB284">
        <v>0.99127451617962792</v>
      </c>
      <c r="AC284">
        <v>0</v>
      </c>
      <c r="AD284">
        <v>1</v>
      </c>
      <c r="AE284">
        <f t="shared" si="64"/>
        <v>150</v>
      </c>
      <c r="AF284">
        <f t="shared" si="65"/>
        <v>140</v>
      </c>
      <c r="AG284">
        <f t="shared" si="61"/>
        <v>0</v>
      </c>
      <c r="AH284">
        <f t="shared" si="62"/>
        <v>6.6666666666666652E-2</v>
      </c>
      <c r="AI284">
        <f t="shared" si="63"/>
        <v>0</v>
      </c>
    </row>
    <row r="285" spans="1:35">
      <c r="A285">
        <v>0.24579999999999999</v>
      </c>
      <c r="B285" s="8">
        <v>1</v>
      </c>
      <c r="C285" s="9">
        <v>0</v>
      </c>
      <c r="D285" s="10">
        <f t="shared" si="53"/>
        <v>1</v>
      </c>
      <c r="E285">
        <f t="shared" si="54"/>
        <v>1</v>
      </c>
      <c r="F285">
        <f t="shared" si="55"/>
        <v>0.99298143518839221</v>
      </c>
      <c r="G285" s="8">
        <f t="shared" si="56"/>
        <v>0.99298143518839221</v>
      </c>
      <c r="H285" s="10">
        <f t="shared" si="57"/>
        <v>7.0185648116077859E-3</v>
      </c>
      <c r="I285" s="8">
        <f t="shared" si="58"/>
        <v>-7.0433107931083174E-3</v>
      </c>
      <c r="J285" s="10">
        <f t="shared" si="59"/>
        <v>100</v>
      </c>
      <c r="K285">
        <f t="shared" si="60"/>
        <v>7.0681732436177896E-3</v>
      </c>
      <c r="AB285">
        <v>0.99177978144132584</v>
      </c>
      <c r="AC285">
        <v>0</v>
      </c>
      <c r="AD285">
        <v>1</v>
      </c>
      <c r="AE285">
        <f t="shared" si="64"/>
        <v>150</v>
      </c>
      <c r="AF285">
        <f t="shared" si="65"/>
        <v>141</v>
      </c>
      <c r="AG285">
        <f t="shared" si="61"/>
        <v>0</v>
      </c>
      <c r="AH285">
        <f t="shared" si="62"/>
        <v>6.0000000000000053E-2</v>
      </c>
      <c r="AI285">
        <f t="shared" si="63"/>
        <v>0</v>
      </c>
    </row>
    <row r="286" spans="1:35">
      <c r="A286">
        <v>0.26650000000000001</v>
      </c>
      <c r="B286" s="8">
        <v>1</v>
      </c>
      <c r="C286" s="9">
        <v>0</v>
      </c>
      <c r="D286" s="10">
        <f t="shared" si="53"/>
        <v>1</v>
      </c>
      <c r="E286">
        <f t="shared" si="54"/>
        <v>1</v>
      </c>
      <c r="F286">
        <f t="shared" si="55"/>
        <v>0.99661394604145426</v>
      </c>
      <c r="G286" s="8">
        <f t="shared" si="56"/>
        <v>0.99661394604145426</v>
      </c>
      <c r="H286" s="10">
        <f t="shared" si="57"/>
        <v>3.3860539585457428E-3</v>
      </c>
      <c r="I286" s="8">
        <f t="shared" si="58"/>
        <v>-3.3917996129811997E-3</v>
      </c>
      <c r="J286" s="10">
        <f t="shared" si="59"/>
        <v>100</v>
      </c>
      <c r="K286">
        <f t="shared" si="60"/>
        <v>3.3975582741894517E-3</v>
      </c>
      <c r="AB286">
        <v>0.99298143518839221</v>
      </c>
      <c r="AC286">
        <v>0</v>
      </c>
      <c r="AD286">
        <v>1</v>
      </c>
      <c r="AE286">
        <f t="shared" si="64"/>
        <v>150</v>
      </c>
      <c r="AF286">
        <f t="shared" si="65"/>
        <v>142</v>
      </c>
      <c r="AG286">
        <f t="shared" si="61"/>
        <v>0</v>
      </c>
      <c r="AH286">
        <f t="shared" si="62"/>
        <v>5.3333333333333344E-2</v>
      </c>
      <c r="AI286">
        <f t="shared" si="63"/>
        <v>0</v>
      </c>
    </row>
    <row r="287" spans="1:35">
      <c r="A287">
        <v>0.27679999999999999</v>
      </c>
      <c r="B287" s="8">
        <v>1</v>
      </c>
      <c r="C287" s="9">
        <v>0</v>
      </c>
      <c r="D287" s="10">
        <f t="shared" si="53"/>
        <v>1</v>
      </c>
      <c r="E287">
        <f t="shared" si="54"/>
        <v>1</v>
      </c>
      <c r="F287">
        <f t="shared" si="55"/>
        <v>0.99764580942775072</v>
      </c>
      <c r="G287" s="8">
        <f t="shared" si="56"/>
        <v>0.99764580942775072</v>
      </c>
      <c r="H287" s="10">
        <f t="shared" si="57"/>
        <v>2.3541905722492817E-3</v>
      </c>
      <c r="I287" s="8">
        <f t="shared" si="58"/>
        <v>-2.3569660357100992E-3</v>
      </c>
      <c r="J287" s="10">
        <f t="shared" si="59"/>
        <v>100</v>
      </c>
      <c r="K287">
        <f t="shared" si="60"/>
        <v>2.3597458637145429E-3</v>
      </c>
      <c r="AB287">
        <v>0.99661394604145426</v>
      </c>
      <c r="AC287">
        <v>0</v>
      </c>
      <c r="AD287">
        <v>1</v>
      </c>
      <c r="AE287">
        <f t="shared" si="64"/>
        <v>150</v>
      </c>
      <c r="AF287">
        <f t="shared" si="65"/>
        <v>143</v>
      </c>
      <c r="AG287">
        <f t="shared" si="61"/>
        <v>0</v>
      </c>
      <c r="AH287">
        <f t="shared" si="62"/>
        <v>4.6666666666666634E-2</v>
      </c>
      <c r="AI287">
        <f t="shared" si="63"/>
        <v>0</v>
      </c>
    </row>
    <row r="288" spans="1:35">
      <c r="A288">
        <v>0.27760000000000001</v>
      </c>
      <c r="B288" s="8">
        <v>1</v>
      </c>
      <c r="C288" s="9">
        <v>0</v>
      </c>
      <c r="D288" s="10">
        <f t="shared" si="53"/>
        <v>1</v>
      </c>
      <c r="E288">
        <f t="shared" si="54"/>
        <v>1</v>
      </c>
      <c r="F288">
        <f t="shared" si="55"/>
        <v>0.99771137372071272</v>
      </c>
      <c r="G288" s="8">
        <f t="shared" si="56"/>
        <v>0.99771137372071272</v>
      </c>
      <c r="H288" s="10">
        <f t="shared" si="57"/>
        <v>2.2886262792872758E-3</v>
      </c>
      <c r="I288" s="8">
        <f t="shared" si="58"/>
        <v>-2.2912491870783688E-3</v>
      </c>
      <c r="J288" s="10">
        <f t="shared" si="59"/>
        <v>100</v>
      </c>
      <c r="K288">
        <f t="shared" si="60"/>
        <v>2.2938761044212835E-3</v>
      </c>
      <c r="AB288">
        <v>0.99764580942775072</v>
      </c>
      <c r="AC288">
        <v>0</v>
      </c>
      <c r="AD288">
        <v>1</v>
      </c>
      <c r="AE288">
        <f t="shared" si="64"/>
        <v>150</v>
      </c>
      <c r="AF288">
        <f t="shared" si="65"/>
        <v>144</v>
      </c>
      <c r="AG288">
        <f t="shared" si="61"/>
        <v>0</v>
      </c>
      <c r="AH288">
        <f t="shared" si="62"/>
        <v>4.0000000000000036E-2</v>
      </c>
      <c r="AI288">
        <f t="shared" si="63"/>
        <v>0</v>
      </c>
    </row>
    <row r="289" spans="1:35">
      <c r="A289">
        <v>0.28320000000000001</v>
      </c>
      <c r="B289" s="8">
        <v>1</v>
      </c>
      <c r="C289" s="9">
        <v>0</v>
      </c>
      <c r="D289" s="10">
        <f t="shared" si="53"/>
        <v>1</v>
      </c>
      <c r="E289">
        <f t="shared" si="54"/>
        <v>1</v>
      </c>
      <c r="F289">
        <f t="shared" si="55"/>
        <v>0.99812203856751602</v>
      </c>
      <c r="G289" s="8">
        <f t="shared" si="56"/>
        <v>0.99812203856751602</v>
      </c>
      <c r="H289" s="10">
        <f t="shared" si="57"/>
        <v>1.8779614324839766E-3</v>
      </c>
      <c r="I289" s="8">
        <f t="shared" si="58"/>
        <v>-1.8797270128624399E-3</v>
      </c>
      <c r="J289" s="10">
        <f t="shared" si="59"/>
        <v>100</v>
      </c>
      <c r="K289">
        <f t="shared" si="60"/>
        <v>1.8814948071672556E-3</v>
      </c>
      <c r="AB289">
        <v>0.99771137372071272</v>
      </c>
      <c r="AC289">
        <v>0</v>
      </c>
      <c r="AD289">
        <v>1</v>
      </c>
      <c r="AE289">
        <f t="shared" si="64"/>
        <v>150</v>
      </c>
      <c r="AF289">
        <f t="shared" si="65"/>
        <v>145</v>
      </c>
      <c r="AG289">
        <f t="shared" si="61"/>
        <v>0</v>
      </c>
      <c r="AH289">
        <f t="shared" si="62"/>
        <v>3.3333333333333326E-2</v>
      </c>
      <c r="AI289">
        <f t="shared" si="63"/>
        <v>0</v>
      </c>
    </row>
    <row r="290" spans="1:35">
      <c r="A290">
        <v>0.28389999999999999</v>
      </c>
      <c r="B290" s="8">
        <v>1</v>
      </c>
      <c r="C290" s="9">
        <v>0</v>
      </c>
      <c r="D290" s="10">
        <f t="shared" si="53"/>
        <v>1</v>
      </c>
      <c r="E290">
        <f t="shared" si="54"/>
        <v>1</v>
      </c>
      <c r="F290">
        <f t="shared" si="55"/>
        <v>0.99816790386570275</v>
      </c>
      <c r="G290" s="8">
        <f t="shared" si="56"/>
        <v>0.99816790386570275</v>
      </c>
      <c r="H290" s="10">
        <f t="shared" si="57"/>
        <v>1.8320961342972453E-3</v>
      </c>
      <c r="I290" s="8">
        <f t="shared" si="58"/>
        <v>-1.8337764750974723E-3</v>
      </c>
      <c r="J290" s="10">
        <f t="shared" si="59"/>
        <v>100</v>
      </c>
      <c r="K290">
        <f t="shared" si="60"/>
        <v>1.8354588714001993E-3</v>
      </c>
      <c r="AB290">
        <v>0.99812203856751602</v>
      </c>
      <c r="AC290">
        <v>0</v>
      </c>
      <c r="AD290">
        <v>1</v>
      </c>
      <c r="AE290">
        <f t="shared" si="64"/>
        <v>150</v>
      </c>
      <c r="AF290">
        <f t="shared" si="65"/>
        <v>146</v>
      </c>
      <c r="AG290">
        <f t="shared" si="61"/>
        <v>0</v>
      </c>
      <c r="AH290">
        <f t="shared" si="62"/>
        <v>2.6666666666666616E-2</v>
      </c>
      <c r="AI290">
        <f t="shared" si="63"/>
        <v>0</v>
      </c>
    </row>
    <row r="291" spans="1:35">
      <c r="A291">
        <v>0.28670000000000001</v>
      </c>
      <c r="B291" s="8">
        <v>1</v>
      </c>
      <c r="C291" s="9">
        <v>0</v>
      </c>
      <c r="D291" s="10">
        <f t="shared" si="53"/>
        <v>1</v>
      </c>
      <c r="E291">
        <f t="shared" si="54"/>
        <v>1</v>
      </c>
      <c r="F291">
        <f t="shared" si="55"/>
        <v>0.99834045184278841</v>
      </c>
      <c r="G291" s="8">
        <f t="shared" si="56"/>
        <v>0.99834045184278841</v>
      </c>
      <c r="H291" s="10">
        <f t="shared" si="57"/>
        <v>1.6595481572115878E-3</v>
      </c>
      <c r="I291" s="8">
        <f t="shared" si="58"/>
        <v>-1.660926732674002E-3</v>
      </c>
      <c r="J291" s="10">
        <f t="shared" si="59"/>
        <v>100</v>
      </c>
      <c r="K291">
        <f t="shared" si="60"/>
        <v>1.662306835457091E-3</v>
      </c>
      <c r="AB291">
        <v>0.99816790386570275</v>
      </c>
      <c r="AC291">
        <v>0</v>
      </c>
      <c r="AD291">
        <v>1</v>
      </c>
      <c r="AE291">
        <f t="shared" si="64"/>
        <v>150</v>
      </c>
      <c r="AF291">
        <f t="shared" si="65"/>
        <v>147</v>
      </c>
      <c r="AG291">
        <f t="shared" si="61"/>
        <v>0</v>
      </c>
      <c r="AH291">
        <f t="shared" si="62"/>
        <v>2.0000000000000018E-2</v>
      </c>
      <c r="AI291">
        <f t="shared" si="63"/>
        <v>0</v>
      </c>
    </row>
    <row r="292" spans="1:35">
      <c r="A292">
        <v>0.31140000000000001</v>
      </c>
      <c r="B292" s="8">
        <v>1</v>
      </c>
      <c r="C292" s="9">
        <v>0</v>
      </c>
      <c r="D292" s="10">
        <f t="shared" si="53"/>
        <v>1</v>
      </c>
      <c r="E292">
        <f t="shared" si="54"/>
        <v>1</v>
      </c>
      <c r="F292">
        <f t="shared" si="55"/>
        <v>0.99930690394591448</v>
      </c>
      <c r="G292" s="8">
        <f t="shared" si="56"/>
        <v>0.99930690394591448</v>
      </c>
      <c r="H292" s="10">
        <f t="shared" si="57"/>
        <v>6.93096054085518E-4</v>
      </c>
      <c r="I292" s="8">
        <f t="shared" si="58"/>
        <v>-6.9333635619699152E-4</v>
      </c>
      <c r="J292" s="10">
        <f t="shared" si="59"/>
        <v>100</v>
      </c>
      <c r="K292">
        <f t="shared" si="60"/>
        <v>6.935767694075997E-4</v>
      </c>
      <c r="AB292">
        <v>0.99834045184278841</v>
      </c>
      <c r="AC292">
        <v>0</v>
      </c>
      <c r="AD292">
        <v>1</v>
      </c>
      <c r="AE292">
        <f t="shared" si="64"/>
        <v>150</v>
      </c>
      <c r="AF292">
        <f t="shared" si="65"/>
        <v>148</v>
      </c>
      <c r="AG292">
        <f t="shared" si="61"/>
        <v>0</v>
      </c>
      <c r="AH292">
        <f t="shared" si="62"/>
        <v>1.3333333333333308E-2</v>
      </c>
      <c r="AI292">
        <f t="shared" si="63"/>
        <v>0</v>
      </c>
    </row>
    <row r="293" spans="1:35">
      <c r="A293">
        <v>0.34539999999999998</v>
      </c>
      <c r="B293" s="11">
        <v>1</v>
      </c>
      <c r="C293" s="12">
        <v>0</v>
      </c>
      <c r="D293" s="10">
        <f t="shared" si="53"/>
        <v>1</v>
      </c>
      <c r="E293">
        <f t="shared" si="54"/>
        <v>1</v>
      </c>
      <c r="F293">
        <f t="shared" si="55"/>
        <v>0.99979181239145032</v>
      </c>
      <c r="G293" s="8">
        <f t="shared" si="56"/>
        <v>0.99979181239145032</v>
      </c>
      <c r="H293" s="10">
        <f t="shared" si="57"/>
        <v>2.0818760854968144E-4</v>
      </c>
      <c r="I293" s="8">
        <f t="shared" si="58"/>
        <v>-2.0820928259808932E-4</v>
      </c>
      <c r="J293" s="10">
        <f t="shared" si="59"/>
        <v>100</v>
      </c>
      <c r="K293">
        <f t="shared" si="60"/>
        <v>2.0823095965519806E-4</v>
      </c>
      <c r="AB293">
        <v>0.99930690394591448</v>
      </c>
      <c r="AC293">
        <v>0</v>
      </c>
      <c r="AD293">
        <v>1</v>
      </c>
      <c r="AE293">
        <f t="shared" si="64"/>
        <v>150</v>
      </c>
      <c r="AF293">
        <f t="shared" si="65"/>
        <v>149</v>
      </c>
      <c r="AG293">
        <f t="shared" si="61"/>
        <v>0</v>
      </c>
      <c r="AH293">
        <f t="shared" si="62"/>
        <v>6.6666666666667096E-3</v>
      </c>
      <c r="AI293">
        <f t="shared" si="63"/>
        <v>0</v>
      </c>
    </row>
    <row r="294" spans="1:35">
      <c r="A294" s="4"/>
      <c r="B294" s="4">
        <f>SUM(B4:B293)</f>
        <v>150</v>
      </c>
      <c r="C294" s="4">
        <f t="shared" ref="C294:D294" si="66">SUM(C4:C293)</f>
        <v>150</v>
      </c>
      <c r="D294" s="4">
        <f t="shared" si="66"/>
        <v>300</v>
      </c>
      <c r="E294" s="4"/>
      <c r="F294" s="4"/>
      <c r="G294" s="4">
        <f>SUM(G4:G293)</f>
        <v>149.99989110004148</v>
      </c>
      <c r="H294" s="4">
        <f t="shared" ref="H294:I294" si="67">SUM(H4:H293)</f>
        <v>150.00010889995863</v>
      </c>
      <c r="I294" s="4">
        <f t="shared" si="67"/>
        <v>-143.88664380372344</v>
      </c>
      <c r="J294" s="4">
        <f>SUMPRODUCT(J4:J293,D4:D293)/D294</f>
        <v>78</v>
      </c>
      <c r="K294" s="4">
        <f>SUM(K4:K293)</f>
        <v>314.05238161277202</v>
      </c>
      <c r="AB294" s="19">
        <v>0.99979181239145032</v>
      </c>
      <c r="AC294" s="19">
        <v>0</v>
      </c>
      <c r="AD294" s="19">
        <v>1</v>
      </c>
      <c r="AE294" s="19">
        <f t="shared" si="64"/>
        <v>150</v>
      </c>
      <c r="AF294" s="19">
        <f t="shared" si="65"/>
        <v>150</v>
      </c>
      <c r="AG294" s="19">
        <f t="shared" si="61"/>
        <v>0</v>
      </c>
      <c r="AH294" s="19">
        <f t="shared" si="62"/>
        <v>0</v>
      </c>
      <c r="AI294" s="19">
        <f t="shared" si="63"/>
        <v>0</v>
      </c>
    </row>
    <row r="295" spans="1:35" ht="16" thickBot="1">
      <c r="AI295">
        <f>SUM(AI4:AI294)</f>
        <v>0.85168888888888916</v>
      </c>
    </row>
    <row r="296" spans="1:35" ht="16" thickTop="1">
      <c r="A296" s="14"/>
      <c r="B296" s="14" t="s">
        <v>69</v>
      </c>
      <c r="C296" s="14" t="s">
        <v>70</v>
      </c>
      <c r="D296" s="14" t="s">
        <v>71</v>
      </c>
      <c r="E296" s="14" t="s">
        <v>61</v>
      </c>
      <c r="F296" s="14" t="s">
        <v>72</v>
      </c>
      <c r="G296" s="14" t="s">
        <v>73</v>
      </c>
      <c r="H296" s="14" t="s">
        <v>74</v>
      </c>
    </row>
    <row r="297" spans="1:35">
      <c r="A297" t="s">
        <v>75</v>
      </c>
      <c r="B297">
        <f t="array" ref="B297:B298">M5:M6</f>
        <v>-3.7463768512254068</v>
      </c>
      <c r="C297">
        <f t="array" ref="C297:C298">SQRT([1]!DIAG(R4:S5))</f>
        <v>0.4531005388229486</v>
      </c>
      <c r="D297">
        <f>(B297/C297)^2</f>
        <v>68.36499168228768</v>
      </c>
      <c r="E297">
        <f>CHIDIST(D297,1)</f>
        <v>1.3586836902798051E-16</v>
      </c>
      <c r="F297">
        <f>EXP(B297)</f>
        <v>2.3603108695841486E-2</v>
      </c>
    </row>
    <row r="298" spans="1:35">
      <c r="A298" s="19" t="str">
        <f t="array" ref="A298">TRANSPOSE(A3)</f>
        <v>compactness_mean</v>
      </c>
      <c r="B298" s="19">
        <v>35.388649573103834</v>
      </c>
      <c r="C298" s="19">
        <v>4.2347039597613039</v>
      </c>
      <c r="D298" s="19">
        <f>(B298/C298)^2</f>
        <v>69.836404312476603</v>
      </c>
      <c r="E298" s="19">
        <f>CHIDIST(D298,1)</f>
        <v>6.4432679189700017E-17</v>
      </c>
      <c r="F298" s="19">
        <f>EXP(B298)</f>
        <v>2339350152499211.5</v>
      </c>
      <c r="G298" s="19">
        <f>EXP(B298-C298*NORMSINV(1-$P$9/2))</f>
        <v>581445061241.11304</v>
      </c>
      <c r="H298" s="19">
        <f>EXP(B298+C298*NORMSINV(1-$P$9/2))</f>
        <v>9.4119969379681915E+18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8"/>
  <sheetViews>
    <sheetView workbookViewId="0">
      <selection sqref="A1:AI1048576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3" spans="1:35">
      <c r="A3" t="s">
        <v>3</v>
      </c>
      <c r="B3" t="s">
        <v>47</v>
      </c>
      <c r="C3" t="s">
        <v>48</v>
      </c>
      <c r="D3" t="s">
        <v>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M3" t="s">
        <v>56</v>
      </c>
      <c r="O3" t="s">
        <v>57</v>
      </c>
      <c r="P3">
        <v>-207.94415416798358</v>
      </c>
      <c r="R3" t="s">
        <v>68</v>
      </c>
      <c r="U3" t="s">
        <v>76</v>
      </c>
      <c r="X3" t="s">
        <v>78</v>
      </c>
      <c r="Y3" t="s">
        <v>79</v>
      </c>
      <c r="AB3" t="s">
        <v>50</v>
      </c>
      <c r="AC3" t="s">
        <v>48</v>
      </c>
      <c r="AD3" t="s">
        <v>47</v>
      </c>
      <c r="AE3" t="s">
        <v>83</v>
      </c>
      <c r="AF3" t="s">
        <v>84</v>
      </c>
      <c r="AG3" t="s">
        <v>85</v>
      </c>
      <c r="AH3" t="s">
        <v>86</v>
      </c>
      <c r="AI3" t="s">
        <v>87</v>
      </c>
    </row>
    <row r="4" spans="1:35">
      <c r="A4">
        <v>1.9380000000000001E-2</v>
      </c>
      <c r="B4">
        <v>0</v>
      </c>
      <c r="C4">
        <v>1</v>
      </c>
      <c r="D4">
        <v>1</v>
      </c>
      <c r="E4">
        <v>0</v>
      </c>
      <c r="F4">
        <v>4.4764400361716937E-2</v>
      </c>
      <c r="G4">
        <v>4.4764400361716937E-2</v>
      </c>
      <c r="H4">
        <v>0.95523559963828308</v>
      </c>
      <c r="I4">
        <v>-4.5797267735222455E-2</v>
      </c>
      <c r="J4">
        <v>100</v>
      </c>
      <c r="K4">
        <v>4.6862156706332724E-2</v>
      </c>
      <c r="O4" t="s">
        <v>58</v>
      </c>
      <c r="P4">
        <v>-143.88664380372344</v>
      </c>
      <c r="R4">
        <v>0.20530009828164636</v>
      </c>
      <c r="S4">
        <v>-1.817403612310142</v>
      </c>
      <c r="U4">
        <v>5.5030513346227485E-6</v>
      </c>
      <c r="W4" t="s">
        <v>51</v>
      </c>
      <c r="X4">
        <v>112</v>
      </c>
      <c r="Y4">
        <v>28</v>
      </c>
      <c r="Z4">
        <v>140</v>
      </c>
      <c r="AE4">
        <v>0</v>
      </c>
      <c r="AF4">
        <v>0</v>
      </c>
      <c r="AG4">
        <v>1</v>
      </c>
      <c r="AH4">
        <v>1</v>
      </c>
      <c r="AI4">
        <v>6.6666666666667096E-3</v>
      </c>
    </row>
    <row r="5" spans="1:35">
      <c r="A5">
        <v>2.3439999999999999E-2</v>
      </c>
      <c r="B5">
        <v>0</v>
      </c>
      <c r="C5">
        <v>1</v>
      </c>
      <c r="D5">
        <v>1</v>
      </c>
      <c r="E5">
        <v>0</v>
      </c>
      <c r="F5">
        <v>5.1326042287242891E-2</v>
      </c>
      <c r="G5">
        <v>5.1326042287242891E-2</v>
      </c>
      <c r="H5">
        <v>0.94867395771275709</v>
      </c>
      <c r="I5">
        <v>-5.2690103457856685E-2</v>
      </c>
      <c r="J5">
        <v>100</v>
      </c>
      <c r="K5">
        <v>5.4102931644702715E-2</v>
      </c>
      <c r="M5">
        <v>-3.7463768512254068</v>
      </c>
      <c r="R5">
        <v>-1.8174036123101422</v>
      </c>
      <c r="S5">
        <v>17.932717626818068</v>
      </c>
      <c r="U5">
        <v>-3.1611893441596469E-5</v>
      </c>
      <c r="W5" t="s">
        <v>52</v>
      </c>
      <c r="X5">
        <v>38</v>
      </c>
      <c r="Y5">
        <v>122</v>
      </c>
      <c r="Z5">
        <v>160</v>
      </c>
      <c r="AB5">
        <v>4.4764400361716937E-2</v>
      </c>
      <c r="AC5">
        <v>1</v>
      </c>
      <c r="AD5">
        <v>0</v>
      </c>
      <c r="AE5">
        <v>1</v>
      </c>
      <c r="AF5">
        <v>0</v>
      </c>
      <c r="AG5">
        <v>0.99333333333333329</v>
      </c>
      <c r="AH5">
        <v>1</v>
      </c>
      <c r="AI5">
        <v>6.6666666666665986E-3</v>
      </c>
    </row>
    <row r="6" spans="1:35">
      <c r="A6">
        <v>2.6749999999999999E-2</v>
      </c>
      <c r="B6">
        <v>0</v>
      </c>
      <c r="C6">
        <v>1</v>
      </c>
      <c r="D6">
        <v>1</v>
      </c>
      <c r="E6">
        <v>0</v>
      </c>
      <c r="F6">
        <v>5.7338742251773975E-2</v>
      </c>
      <c r="G6">
        <v>5.7338742251773975E-2</v>
      </c>
      <c r="H6">
        <v>0.94266125774822607</v>
      </c>
      <c r="I6">
        <v>-5.9048278541094422E-2</v>
      </c>
      <c r="J6">
        <v>100</v>
      </c>
      <c r="K6">
        <v>6.0826454657467728E-2</v>
      </c>
      <c r="M6">
        <v>35.388649573103834</v>
      </c>
      <c r="O6" t="s">
        <v>59</v>
      </c>
      <c r="P6">
        <v>128.11502072852028</v>
      </c>
      <c r="X6">
        <v>150</v>
      </c>
      <c r="Y6">
        <v>150</v>
      </c>
      <c r="Z6">
        <v>300</v>
      </c>
      <c r="AB6">
        <v>5.1326042287242891E-2</v>
      </c>
      <c r="AC6">
        <v>1</v>
      </c>
      <c r="AD6">
        <v>0</v>
      </c>
      <c r="AE6">
        <v>2</v>
      </c>
      <c r="AF6">
        <v>0</v>
      </c>
      <c r="AG6">
        <v>0.98666666666666669</v>
      </c>
      <c r="AH6">
        <v>1</v>
      </c>
      <c r="AI6">
        <v>6.6666666666667096E-3</v>
      </c>
    </row>
    <row r="7" spans="1:35">
      <c r="A7">
        <v>3.3930000000000002E-2</v>
      </c>
      <c r="B7">
        <v>0</v>
      </c>
      <c r="C7">
        <v>1</v>
      </c>
      <c r="D7">
        <v>1</v>
      </c>
      <c r="E7">
        <v>0</v>
      </c>
      <c r="F7">
        <v>7.2719942581927641E-2</v>
      </c>
      <c r="G7">
        <v>7.2719942581927641E-2</v>
      </c>
      <c r="H7">
        <v>0.9272800574180724</v>
      </c>
      <c r="I7">
        <v>-7.5499647480684426E-2</v>
      </c>
      <c r="J7">
        <v>100</v>
      </c>
      <c r="K7">
        <v>7.8422847553100361E-2</v>
      </c>
      <c r="O7" t="s">
        <v>60</v>
      </c>
      <c r="P7">
        <v>1</v>
      </c>
      <c r="AB7">
        <v>5.7338742251773975E-2</v>
      </c>
      <c r="AC7">
        <v>1</v>
      </c>
      <c r="AD7">
        <v>0</v>
      </c>
      <c r="AE7">
        <v>3</v>
      </c>
      <c r="AF7">
        <v>0</v>
      </c>
      <c r="AG7">
        <v>0.98</v>
      </c>
      <c r="AH7">
        <v>1</v>
      </c>
      <c r="AI7">
        <v>6.6666666666665986E-3</v>
      </c>
    </row>
    <row r="8" spans="1:35">
      <c r="A8">
        <v>3.5740000000000001E-2</v>
      </c>
      <c r="B8">
        <v>0</v>
      </c>
      <c r="C8">
        <v>1</v>
      </c>
      <c r="D8">
        <v>1</v>
      </c>
      <c r="E8">
        <v>0</v>
      </c>
      <c r="F8">
        <v>7.7159157503484399E-2</v>
      </c>
      <c r="G8">
        <v>7.7159157503484399E-2</v>
      </c>
      <c r="H8">
        <v>0.92284084249651555</v>
      </c>
      <c r="I8">
        <v>-8.0298494346266513E-2</v>
      </c>
      <c r="J8">
        <v>100</v>
      </c>
      <c r="K8">
        <v>8.3610471004674614E-2</v>
      </c>
      <c r="O8" t="s">
        <v>61</v>
      </c>
      <c r="P8">
        <v>1.059230836384158E-29</v>
      </c>
      <c r="W8" t="s">
        <v>80</v>
      </c>
      <c r="X8">
        <v>0.7466666666666667</v>
      </c>
      <c r="Y8">
        <v>0.81333333333333335</v>
      </c>
      <c r="Z8">
        <v>0.78</v>
      </c>
      <c r="AB8">
        <v>7.2719942581927641E-2</v>
      </c>
      <c r="AC8">
        <v>1</v>
      </c>
      <c r="AD8">
        <v>0</v>
      </c>
      <c r="AE8">
        <v>4</v>
      </c>
      <c r="AF8">
        <v>0</v>
      </c>
      <c r="AG8">
        <v>0.97333333333333338</v>
      </c>
      <c r="AH8">
        <v>1</v>
      </c>
      <c r="AI8">
        <v>6.6666666666667096E-3</v>
      </c>
    </row>
    <row r="9" spans="1:35">
      <c r="A9">
        <v>3.7179999999999998E-2</v>
      </c>
      <c r="B9">
        <v>0</v>
      </c>
      <c r="C9">
        <v>1</v>
      </c>
      <c r="D9">
        <v>1</v>
      </c>
      <c r="E9">
        <v>0</v>
      </c>
      <c r="F9">
        <v>8.0866862082894703E-2</v>
      </c>
      <c r="G9">
        <v>8.0866862082894703E-2</v>
      </c>
      <c r="H9">
        <v>0.91913313791710527</v>
      </c>
      <c r="I9">
        <v>-8.4324294521968324E-2</v>
      </c>
      <c r="J9">
        <v>100</v>
      </c>
      <c r="K9">
        <v>8.7981663098505233E-2</v>
      </c>
      <c r="O9" t="s">
        <v>62</v>
      </c>
      <c r="P9">
        <v>0.05</v>
      </c>
      <c r="AB9">
        <v>7.7159157503484399E-2</v>
      </c>
      <c r="AC9">
        <v>1</v>
      </c>
      <c r="AD9">
        <v>0</v>
      </c>
      <c r="AE9">
        <v>5</v>
      </c>
      <c r="AF9">
        <v>0</v>
      </c>
      <c r="AG9">
        <v>0.96666666666666667</v>
      </c>
      <c r="AH9">
        <v>1</v>
      </c>
      <c r="AI9">
        <v>6.6666666666667096E-3</v>
      </c>
    </row>
    <row r="10" spans="1:35">
      <c r="A10">
        <v>3.7289999999999997E-2</v>
      </c>
      <c r="B10">
        <v>0</v>
      </c>
      <c r="C10">
        <v>1</v>
      </c>
      <c r="D10">
        <v>1</v>
      </c>
      <c r="E10">
        <v>0</v>
      </c>
      <c r="F10">
        <v>8.1156672710263153E-2</v>
      </c>
      <c r="G10">
        <v>8.1156672710263153E-2</v>
      </c>
      <c r="H10">
        <v>0.91884332728973683</v>
      </c>
      <c r="I10">
        <v>-8.4639652890539874E-2</v>
      </c>
      <c r="J10">
        <v>100</v>
      </c>
      <c r="K10">
        <v>8.8324821326881339E-2</v>
      </c>
      <c r="O10" t="s">
        <v>63</v>
      </c>
      <c r="P10" t="s">
        <v>88</v>
      </c>
      <c r="W10" t="s">
        <v>81</v>
      </c>
      <c r="X10">
        <v>0.5</v>
      </c>
      <c r="AB10">
        <v>8.0866862082894703E-2</v>
      </c>
      <c r="AC10">
        <v>1</v>
      </c>
      <c r="AD10">
        <v>0</v>
      </c>
      <c r="AE10">
        <v>6</v>
      </c>
      <c r="AF10">
        <v>0</v>
      </c>
      <c r="AG10">
        <v>0.96</v>
      </c>
      <c r="AH10">
        <v>1</v>
      </c>
      <c r="AI10">
        <v>6.6666666666665986E-3</v>
      </c>
    </row>
    <row r="11" spans="1:35">
      <c r="A11">
        <v>3.7659999999999999E-2</v>
      </c>
      <c r="B11">
        <v>0</v>
      </c>
      <c r="C11">
        <v>1</v>
      </c>
      <c r="D11">
        <v>1</v>
      </c>
      <c r="E11">
        <v>0</v>
      </c>
      <c r="F11">
        <v>8.2138451192839523E-2</v>
      </c>
      <c r="G11">
        <v>8.2138451192839523E-2</v>
      </c>
      <c r="H11">
        <v>0.91786154880716042</v>
      </c>
      <c r="I11">
        <v>-8.5708718028722528E-2</v>
      </c>
      <c r="J11">
        <v>100</v>
      </c>
      <c r="K11">
        <v>8.9488933597431403E-2</v>
      </c>
      <c r="AB11">
        <v>8.1156672710263153E-2</v>
      </c>
      <c r="AC11">
        <v>1</v>
      </c>
      <c r="AD11">
        <v>0</v>
      </c>
      <c r="AE11">
        <v>7</v>
      </c>
      <c r="AF11">
        <v>0</v>
      </c>
      <c r="AG11">
        <v>0.95333333333333337</v>
      </c>
      <c r="AH11">
        <v>1</v>
      </c>
      <c r="AI11">
        <v>6.6666666666667096E-3</v>
      </c>
    </row>
    <row r="12" spans="1:35">
      <c r="A12">
        <v>3.7740000000000003E-2</v>
      </c>
      <c r="B12">
        <v>0</v>
      </c>
      <c r="C12">
        <v>1</v>
      </c>
      <c r="D12">
        <v>1</v>
      </c>
      <c r="E12">
        <v>0</v>
      </c>
      <c r="F12">
        <v>8.2352144760405657E-2</v>
      </c>
      <c r="G12">
        <v>8.2352144760405657E-2</v>
      </c>
      <c r="H12">
        <v>0.91764785523959436</v>
      </c>
      <c r="I12">
        <v>-8.5941561911799788E-2</v>
      </c>
      <c r="J12">
        <v>100</v>
      </c>
      <c r="K12">
        <v>8.974264396760763E-2</v>
      </c>
      <c r="O12" t="s">
        <v>64</v>
      </c>
      <c r="P12">
        <v>0.30805150844737161</v>
      </c>
      <c r="AB12">
        <v>8.2138451192839523E-2</v>
      </c>
      <c r="AC12">
        <v>1</v>
      </c>
      <c r="AD12">
        <v>0</v>
      </c>
      <c r="AE12">
        <v>8</v>
      </c>
      <c r="AF12">
        <v>0</v>
      </c>
      <c r="AG12">
        <v>0.94666666666666666</v>
      </c>
      <c r="AH12">
        <v>1</v>
      </c>
      <c r="AI12">
        <v>6.6666666666667096E-3</v>
      </c>
    </row>
    <row r="13" spans="1:35">
      <c r="A13">
        <v>3.789E-2</v>
      </c>
      <c r="B13">
        <v>0</v>
      </c>
      <c r="C13">
        <v>1</v>
      </c>
      <c r="D13">
        <v>1</v>
      </c>
      <c r="E13">
        <v>0</v>
      </c>
      <c r="F13">
        <v>8.2754184603535758E-2</v>
      </c>
      <c r="G13">
        <v>8.2754184603535758E-2</v>
      </c>
      <c r="H13">
        <v>0.91724581539646421</v>
      </c>
      <c r="I13">
        <v>-8.6379777876024605E-2</v>
      </c>
      <c r="J13">
        <v>100</v>
      </c>
      <c r="K13">
        <v>9.0220291239777026E-2</v>
      </c>
      <c r="O13" t="s">
        <v>65</v>
      </c>
      <c r="P13">
        <v>0.34756911521390277</v>
      </c>
      <c r="AB13">
        <v>8.2352144760405657E-2</v>
      </c>
      <c r="AC13">
        <v>1</v>
      </c>
      <c r="AD13">
        <v>0</v>
      </c>
      <c r="AE13">
        <v>9</v>
      </c>
      <c r="AF13">
        <v>0</v>
      </c>
      <c r="AG13">
        <v>0.94</v>
      </c>
      <c r="AH13">
        <v>1</v>
      </c>
      <c r="AI13">
        <v>6.6666666666665986E-3</v>
      </c>
    </row>
    <row r="14" spans="1:35">
      <c r="A14">
        <v>3.8129999999999997E-2</v>
      </c>
      <c r="B14">
        <v>0</v>
      </c>
      <c r="C14">
        <v>1</v>
      </c>
      <c r="D14">
        <v>1</v>
      </c>
      <c r="E14">
        <v>0</v>
      </c>
      <c r="F14">
        <v>8.3401163469383449E-2</v>
      </c>
      <c r="G14">
        <v>8.3401163469383449E-2</v>
      </c>
      <c r="H14">
        <v>0.91659883653061658</v>
      </c>
      <c r="I14">
        <v>-8.7085376239561363E-2</v>
      </c>
      <c r="J14">
        <v>100</v>
      </c>
      <c r="K14">
        <v>9.0989820350483988E-2</v>
      </c>
      <c r="O14" t="s">
        <v>66</v>
      </c>
      <c r="P14">
        <v>0.46342548695187036</v>
      </c>
      <c r="AB14">
        <v>8.2754184603535758E-2</v>
      </c>
      <c r="AC14">
        <v>1</v>
      </c>
      <c r="AD14">
        <v>0</v>
      </c>
      <c r="AE14">
        <v>10</v>
      </c>
      <c r="AF14">
        <v>0</v>
      </c>
      <c r="AG14">
        <v>0.93333333333333335</v>
      </c>
      <c r="AH14">
        <v>1</v>
      </c>
      <c r="AI14">
        <v>6.6666666666667096E-3</v>
      </c>
    </row>
    <row r="15" spans="1:35">
      <c r="A15">
        <v>3.8719999999999997E-2</v>
      </c>
      <c r="B15">
        <v>0</v>
      </c>
      <c r="C15">
        <v>1</v>
      </c>
      <c r="D15">
        <v>1</v>
      </c>
      <c r="E15">
        <v>0</v>
      </c>
      <c r="F15">
        <v>8.5011236752513666E-2</v>
      </c>
      <c r="G15">
        <v>8.5011236752513666E-2</v>
      </c>
      <c r="H15">
        <v>0.91498876324748635</v>
      </c>
      <c r="I15">
        <v>-8.8843494385863031E-2</v>
      </c>
      <c r="J15">
        <v>100</v>
      </c>
      <c r="K15">
        <v>9.2909596453175036E-2</v>
      </c>
      <c r="AB15">
        <v>8.3401163469383449E-2</v>
      </c>
      <c r="AC15">
        <v>1</v>
      </c>
      <c r="AD15">
        <v>0</v>
      </c>
      <c r="AE15">
        <v>11</v>
      </c>
      <c r="AF15">
        <v>0</v>
      </c>
      <c r="AG15">
        <v>0.92666666666666664</v>
      </c>
      <c r="AH15">
        <v>1</v>
      </c>
      <c r="AI15">
        <v>6.6666666666665986E-3</v>
      </c>
    </row>
    <row r="16" spans="1:35">
      <c r="A16">
        <v>4.0379999999999999E-2</v>
      </c>
      <c r="B16">
        <v>0</v>
      </c>
      <c r="C16">
        <v>1</v>
      </c>
      <c r="D16">
        <v>1</v>
      </c>
      <c r="E16">
        <v>0</v>
      </c>
      <c r="F16">
        <v>8.9693489537094606E-2</v>
      </c>
      <c r="G16">
        <v>8.9693489537094606E-2</v>
      </c>
      <c r="H16">
        <v>0.91030651046290534</v>
      </c>
      <c r="I16">
        <v>-9.3973911499429547E-2</v>
      </c>
      <c r="J16">
        <v>100</v>
      </c>
      <c r="K16">
        <v>9.8531086514457675E-2</v>
      </c>
      <c r="O16" t="s">
        <v>67</v>
      </c>
      <c r="P16">
        <v>314.05238161277202</v>
      </c>
      <c r="AB16">
        <v>8.5011236752513666E-2</v>
      </c>
      <c r="AC16">
        <v>1</v>
      </c>
      <c r="AD16">
        <v>0</v>
      </c>
      <c r="AE16">
        <v>12</v>
      </c>
      <c r="AF16">
        <v>0</v>
      </c>
      <c r="AG16">
        <v>0.92</v>
      </c>
      <c r="AH16">
        <v>1</v>
      </c>
      <c r="AI16">
        <v>6.6666666666667096E-3</v>
      </c>
    </row>
    <row r="17" spans="1:35">
      <c r="A17">
        <v>4.052E-2</v>
      </c>
      <c r="B17">
        <v>0</v>
      </c>
      <c r="C17">
        <v>1</v>
      </c>
      <c r="D17">
        <v>1</v>
      </c>
      <c r="E17">
        <v>0</v>
      </c>
      <c r="F17">
        <v>9.0098833257579891E-2</v>
      </c>
      <c r="G17">
        <v>9.0098833257579891E-2</v>
      </c>
      <c r="H17">
        <v>0.90990116674242016</v>
      </c>
      <c r="I17">
        <v>-9.4419293344877003E-2</v>
      </c>
      <c r="J17">
        <v>100</v>
      </c>
      <c r="K17">
        <v>9.9020461288281389E-2</v>
      </c>
      <c r="O17" t="s">
        <v>60</v>
      </c>
      <c r="P17">
        <v>288</v>
      </c>
      <c r="AB17">
        <v>8.9693489537094606E-2</v>
      </c>
      <c r="AC17">
        <v>1</v>
      </c>
      <c r="AD17">
        <v>0</v>
      </c>
      <c r="AE17">
        <v>13</v>
      </c>
      <c r="AF17">
        <v>0</v>
      </c>
      <c r="AG17">
        <v>0.91333333333333333</v>
      </c>
      <c r="AH17">
        <v>1</v>
      </c>
      <c r="AI17">
        <v>6.6666666666667096E-3</v>
      </c>
    </row>
    <row r="18" spans="1:35">
      <c r="A18">
        <v>4.0869999999999997E-2</v>
      </c>
      <c r="B18">
        <v>0</v>
      </c>
      <c r="C18">
        <v>1</v>
      </c>
      <c r="D18">
        <v>1</v>
      </c>
      <c r="E18">
        <v>0</v>
      </c>
      <c r="F18">
        <v>9.1119421105671658E-2</v>
      </c>
      <c r="G18">
        <v>9.1119421105671658E-2</v>
      </c>
      <c r="H18">
        <v>0.90888057889432838</v>
      </c>
      <c r="I18">
        <v>-9.5541569789161479E-2</v>
      </c>
      <c r="J18">
        <v>100</v>
      </c>
      <c r="K18">
        <v>0.10025455843332057</v>
      </c>
      <c r="O18" t="s">
        <v>61</v>
      </c>
      <c r="P18">
        <v>0.13962882889272604</v>
      </c>
      <c r="AB18">
        <v>9.0098833257579891E-2</v>
      </c>
      <c r="AC18">
        <v>1</v>
      </c>
      <c r="AD18">
        <v>0</v>
      </c>
      <c r="AE18">
        <v>14</v>
      </c>
      <c r="AF18">
        <v>0</v>
      </c>
      <c r="AG18">
        <v>0.90666666666666662</v>
      </c>
      <c r="AH18">
        <v>1</v>
      </c>
      <c r="AI18">
        <v>6.6666666666665986E-3</v>
      </c>
    </row>
    <row r="19" spans="1:35">
      <c r="A19">
        <v>4.1020000000000001E-2</v>
      </c>
      <c r="B19">
        <v>0</v>
      </c>
      <c r="C19">
        <v>1</v>
      </c>
      <c r="D19">
        <v>1</v>
      </c>
      <c r="E19">
        <v>0</v>
      </c>
      <c r="F19">
        <v>9.1559991840886798E-2</v>
      </c>
      <c r="G19">
        <v>9.1559991840886798E-2</v>
      </c>
      <c r="H19">
        <v>0.90844000815911319</v>
      </c>
      <c r="I19">
        <v>-9.6026427273289305E-2</v>
      </c>
      <c r="J19">
        <v>100</v>
      </c>
      <c r="K19">
        <v>0.10078815443897762</v>
      </c>
      <c r="O19" t="s">
        <v>62</v>
      </c>
      <c r="P19">
        <v>0.05</v>
      </c>
      <c r="AB19">
        <v>9.1119421105671658E-2</v>
      </c>
      <c r="AC19">
        <v>1</v>
      </c>
      <c r="AD19">
        <v>0</v>
      </c>
      <c r="AE19">
        <v>15</v>
      </c>
      <c r="AF19">
        <v>0</v>
      </c>
      <c r="AG19">
        <v>0.9</v>
      </c>
      <c r="AH19">
        <v>1</v>
      </c>
      <c r="AI19">
        <v>6.6666666666667096E-3</v>
      </c>
    </row>
    <row r="20" spans="1:35">
      <c r="A20">
        <v>4.2160000000000003E-2</v>
      </c>
      <c r="B20">
        <v>0</v>
      </c>
      <c r="C20">
        <v>1</v>
      </c>
      <c r="D20">
        <v>1</v>
      </c>
      <c r="E20">
        <v>0</v>
      </c>
      <c r="F20">
        <v>9.4971345553280406E-2</v>
      </c>
      <c r="G20">
        <v>9.4971345553280406E-2</v>
      </c>
      <c r="H20">
        <v>0.90502865444671965</v>
      </c>
      <c r="I20">
        <v>-9.9788673411387335E-2</v>
      </c>
      <c r="J20">
        <v>100</v>
      </c>
      <c r="K20">
        <v>0.10493739075183227</v>
      </c>
      <c r="O20" t="s">
        <v>63</v>
      </c>
      <c r="P20" t="s">
        <v>89</v>
      </c>
      <c r="AB20">
        <v>9.1559991840886798E-2</v>
      </c>
      <c r="AC20">
        <v>1</v>
      </c>
      <c r="AD20">
        <v>0</v>
      </c>
      <c r="AE20">
        <v>16</v>
      </c>
      <c r="AF20">
        <v>0</v>
      </c>
      <c r="AG20">
        <v>0.89333333333333331</v>
      </c>
      <c r="AH20">
        <v>1</v>
      </c>
      <c r="AI20">
        <v>6.6666666666665986E-3</v>
      </c>
    </row>
    <row r="21" spans="1:35">
      <c r="A21">
        <v>4.2759999999999999E-2</v>
      </c>
      <c r="B21">
        <v>0</v>
      </c>
      <c r="C21">
        <v>1</v>
      </c>
      <c r="D21">
        <v>1</v>
      </c>
      <c r="E21">
        <v>0</v>
      </c>
      <c r="F21">
        <v>9.6812137947376267E-2</v>
      </c>
      <c r="G21">
        <v>9.6812137947376267E-2</v>
      </c>
      <c r="H21">
        <v>0.90318786205262369</v>
      </c>
      <c r="I21">
        <v>-0.10182470506269112</v>
      </c>
      <c r="J21">
        <v>100</v>
      </c>
      <c r="K21">
        <v>0.10718937002469987</v>
      </c>
      <c r="AB21">
        <v>9.4971345553280406E-2</v>
      </c>
      <c r="AC21">
        <v>1</v>
      </c>
      <c r="AD21">
        <v>0</v>
      </c>
      <c r="AE21">
        <v>17</v>
      </c>
      <c r="AF21">
        <v>0</v>
      </c>
      <c r="AG21">
        <v>0.88666666666666671</v>
      </c>
      <c r="AH21">
        <v>1</v>
      </c>
      <c r="AI21">
        <v>6.6666666666667096E-3</v>
      </c>
    </row>
    <row r="22" spans="1:35">
      <c r="A22">
        <v>4.3020000000000003E-2</v>
      </c>
      <c r="B22">
        <v>0</v>
      </c>
      <c r="C22">
        <v>1</v>
      </c>
      <c r="D22">
        <v>1</v>
      </c>
      <c r="E22">
        <v>0</v>
      </c>
      <c r="F22">
        <v>9.7619663524341149E-2</v>
      </c>
      <c r="G22">
        <v>9.7619663524341149E-2</v>
      </c>
      <c r="H22">
        <v>0.90238033647565885</v>
      </c>
      <c r="I22">
        <v>-0.10271918872879124</v>
      </c>
      <c r="J22">
        <v>100</v>
      </c>
      <c r="K22">
        <v>0.10818017589523836</v>
      </c>
      <c r="AB22">
        <v>9.6812137947376267E-2</v>
      </c>
      <c r="AC22">
        <v>1</v>
      </c>
      <c r="AD22">
        <v>0</v>
      </c>
      <c r="AE22">
        <v>18</v>
      </c>
      <c r="AF22">
        <v>0</v>
      </c>
      <c r="AG22">
        <v>0.88</v>
      </c>
      <c r="AH22">
        <v>1</v>
      </c>
      <c r="AI22">
        <v>6.6666666666667096E-3</v>
      </c>
    </row>
    <row r="23" spans="1:35">
      <c r="A23">
        <v>4.3400000000000001E-2</v>
      </c>
      <c r="B23">
        <v>0</v>
      </c>
      <c r="C23">
        <v>1</v>
      </c>
      <c r="D23">
        <v>1</v>
      </c>
      <c r="E23">
        <v>0</v>
      </c>
      <c r="F23">
        <v>9.8810697968992486E-2</v>
      </c>
      <c r="G23">
        <v>9.8810697968992486E-2</v>
      </c>
      <c r="H23">
        <v>0.90118930203100756</v>
      </c>
      <c r="I23">
        <v>-0.10403994129898077</v>
      </c>
      <c r="J23">
        <v>100</v>
      </c>
      <c r="K23">
        <v>0.10964477468419023</v>
      </c>
      <c r="AB23">
        <v>9.7619663524341149E-2</v>
      </c>
      <c r="AC23">
        <v>1</v>
      </c>
      <c r="AD23">
        <v>0</v>
      </c>
      <c r="AE23">
        <v>19</v>
      </c>
      <c r="AF23">
        <v>0</v>
      </c>
      <c r="AG23">
        <v>0.87333333333333329</v>
      </c>
      <c r="AH23">
        <v>1</v>
      </c>
      <c r="AI23">
        <v>6.6666666666665986E-3</v>
      </c>
    </row>
    <row r="24" spans="1:35">
      <c r="A24">
        <v>4.5240000000000002E-2</v>
      </c>
      <c r="B24">
        <v>0</v>
      </c>
      <c r="C24">
        <v>1</v>
      </c>
      <c r="D24">
        <v>1</v>
      </c>
      <c r="E24">
        <v>0</v>
      </c>
      <c r="F24">
        <v>0.10476238916572181</v>
      </c>
      <c r="G24">
        <v>0.10476238916572181</v>
      </c>
      <c r="H24">
        <v>0.89523761083427822</v>
      </c>
      <c r="I24">
        <v>-0.11066610897703594</v>
      </c>
      <c r="J24">
        <v>100</v>
      </c>
      <c r="K24">
        <v>0.11702188100441066</v>
      </c>
      <c r="AB24">
        <v>9.8810697968992486E-2</v>
      </c>
      <c r="AC24">
        <v>1</v>
      </c>
      <c r="AD24">
        <v>0</v>
      </c>
      <c r="AE24">
        <v>20</v>
      </c>
      <c r="AF24">
        <v>0</v>
      </c>
      <c r="AG24">
        <v>0.8666666666666667</v>
      </c>
      <c r="AH24">
        <v>1</v>
      </c>
      <c r="AI24">
        <v>6.6666666666667096E-3</v>
      </c>
    </row>
    <row r="25" spans="1:35">
      <c r="A25">
        <v>4.6890000000000001E-2</v>
      </c>
      <c r="B25">
        <v>0</v>
      </c>
      <c r="C25">
        <v>1</v>
      </c>
      <c r="D25">
        <v>1</v>
      </c>
      <c r="E25">
        <v>0</v>
      </c>
      <c r="F25">
        <v>0.1103664864162662</v>
      </c>
      <c r="G25">
        <v>0.1103664864162662</v>
      </c>
      <c r="H25">
        <v>0.88963351358373377</v>
      </c>
      <c r="I25">
        <v>-0.11694568355182972</v>
      </c>
      <c r="J25">
        <v>100</v>
      </c>
      <c r="K25">
        <v>0.12405837317399838</v>
      </c>
      <c r="AB25">
        <v>0.10476238916572181</v>
      </c>
      <c r="AC25">
        <v>1</v>
      </c>
      <c r="AD25">
        <v>0</v>
      </c>
      <c r="AE25">
        <v>21</v>
      </c>
      <c r="AF25">
        <v>0</v>
      </c>
      <c r="AG25">
        <v>0.86</v>
      </c>
      <c r="AH25">
        <v>1</v>
      </c>
      <c r="AI25">
        <v>6.6666666666667096E-3</v>
      </c>
    </row>
    <row r="26" spans="1:35">
      <c r="A26">
        <v>4.6949999999999999E-2</v>
      </c>
      <c r="B26">
        <v>0</v>
      </c>
      <c r="C26">
        <v>1</v>
      </c>
      <c r="D26">
        <v>1</v>
      </c>
      <c r="E26">
        <v>0</v>
      </c>
      <c r="F26">
        <v>0.11057513857229224</v>
      </c>
      <c r="G26">
        <v>0.11057513857229224</v>
      </c>
      <c r="H26">
        <v>0.88942486142770771</v>
      </c>
      <c r="I26">
        <v>-0.11718024826304263</v>
      </c>
      <c r="J26">
        <v>100</v>
      </c>
      <c r="K26">
        <v>0.12432206852729152</v>
      </c>
      <c r="AB26">
        <v>0.1103664864162662</v>
      </c>
      <c r="AC26">
        <v>1</v>
      </c>
      <c r="AD26">
        <v>0</v>
      </c>
      <c r="AE26">
        <v>22</v>
      </c>
      <c r="AF26">
        <v>0</v>
      </c>
      <c r="AG26">
        <v>0.85333333333333328</v>
      </c>
      <c r="AH26">
        <v>1</v>
      </c>
      <c r="AI26">
        <v>6.6666666666665986E-3</v>
      </c>
    </row>
    <row r="27" spans="1:35">
      <c r="A27">
        <v>4.7010000000000003E-2</v>
      </c>
      <c r="B27">
        <v>0</v>
      </c>
      <c r="C27">
        <v>1</v>
      </c>
      <c r="D27">
        <v>1</v>
      </c>
      <c r="E27">
        <v>0</v>
      </c>
      <c r="F27">
        <v>0.11078413607149444</v>
      </c>
      <c r="G27">
        <v>0.11078413607149444</v>
      </c>
      <c r="H27">
        <v>0.8892158639285056</v>
      </c>
      <c r="I27">
        <v>-0.11741525637590607</v>
      </c>
      <c r="J27">
        <v>100</v>
      </c>
      <c r="K27">
        <v>0.1245863243847859</v>
      </c>
      <c r="AB27">
        <v>0.11057513857229224</v>
      </c>
      <c r="AC27">
        <v>1</v>
      </c>
      <c r="AD27">
        <v>0</v>
      </c>
      <c r="AE27">
        <v>23</v>
      </c>
      <c r="AF27">
        <v>0</v>
      </c>
      <c r="AG27">
        <v>0.84666666666666668</v>
      </c>
      <c r="AH27">
        <v>1</v>
      </c>
      <c r="AI27">
        <v>6.6666666666667096E-3</v>
      </c>
    </row>
    <row r="28" spans="1:35">
      <c r="A28">
        <v>4.7509999999999997E-2</v>
      </c>
      <c r="B28">
        <v>0</v>
      </c>
      <c r="C28">
        <v>1</v>
      </c>
      <c r="D28">
        <v>1</v>
      </c>
      <c r="E28">
        <v>0</v>
      </c>
      <c r="F28">
        <v>0.11253926351561794</v>
      </c>
      <c r="G28">
        <v>0.11253926351561794</v>
      </c>
      <c r="H28">
        <v>0.88746073648438206</v>
      </c>
      <c r="I28">
        <v>-0.11939099919218751</v>
      </c>
      <c r="J28">
        <v>100</v>
      </c>
      <c r="K28">
        <v>0.1268104141276547</v>
      </c>
      <c r="AB28">
        <v>0.11078413607149444</v>
      </c>
      <c r="AC28">
        <v>1</v>
      </c>
      <c r="AD28">
        <v>0</v>
      </c>
      <c r="AE28">
        <v>24</v>
      </c>
      <c r="AF28">
        <v>0</v>
      </c>
      <c r="AG28">
        <v>0.84</v>
      </c>
      <c r="AH28">
        <v>1</v>
      </c>
      <c r="AI28">
        <v>6.6666666666665986E-3</v>
      </c>
    </row>
    <row r="29" spans="1:35">
      <c r="A29">
        <v>4.9660000000000003E-2</v>
      </c>
      <c r="B29">
        <v>0</v>
      </c>
      <c r="C29">
        <v>1</v>
      </c>
      <c r="D29">
        <v>1</v>
      </c>
      <c r="E29">
        <v>0</v>
      </c>
      <c r="F29">
        <v>0.120365184474146</v>
      </c>
      <c r="G29">
        <v>0.120365184474146</v>
      </c>
      <c r="H29">
        <v>0.87963481552585399</v>
      </c>
      <c r="I29">
        <v>-0.12824843999587615</v>
      </c>
      <c r="J29">
        <v>100</v>
      </c>
      <c r="K29">
        <v>0.13683540299867572</v>
      </c>
      <c r="AB29">
        <v>0.11253926351561794</v>
      </c>
      <c r="AC29">
        <v>1</v>
      </c>
      <c r="AD29">
        <v>0</v>
      </c>
      <c r="AE29">
        <v>25</v>
      </c>
      <c r="AF29">
        <v>0</v>
      </c>
      <c r="AG29">
        <v>0.83333333333333337</v>
      </c>
      <c r="AH29">
        <v>1</v>
      </c>
      <c r="AI29">
        <v>6.6666666666667096E-3</v>
      </c>
    </row>
    <row r="30" spans="1:35">
      <c r="A30">
        <v>4.9939999999999998E-2</v>
      </c>
      <c r="B30">
        <v>0</v>
      </c>
      <c r="C30">
        <v>1</v>
      </c>
      <c r="D30">
        <v>1</v>
      </c>
      <c r="E30">
        <v>0</v>
      </c>
      <c r="F30">
        <v>0.12141825760415172</v>
      </c>
      <c r="G30">
        <v>0.12141825760415172</v>
      </c>
      <c r="H30">
        <v>0.8785817423958483</v>
      </c>
      <c r="I30">
        <v>-0.12944632799344433</v>
      </c>
      <c r="J30">
        <v>100</v>
      </c>
      <c r="K30">
        <v>0.13819802045174559</v>
      </c>
      <c r="AB30">
        <v>0.120365184474146</v>
      </c>
      <c r="AC30">
        <v>1</v>
      </c>
      <c r="AD30">
        <v>0</v>
      </c>
      <c r="AE30">
        <v>26</v>
      </c>
      <c r="AF30">
        <v>0</v>
      </c>
      <c r="AG30">
        <v>0.82666666666666666</v>
      </c>
      <c r="AH30">
        <v>1</v>
      </c>
      <c r="AI30">
        <v>6.6666666666665986E-3</v>
      </c>
    </row>
    <row r="31" spans="1:35">
      <c r="A31">
        <v>5.008E-2</v>
      </c>
      <c r="B31">
        <v>0</v>
      </c>
      <c r="C31">
        <v>1</v>
      </c>
      <c r="D31">
        <v>1</v>
      </c>
      <c r="E31">
        <v>0</v>
      </c>
      <c r="F31">
        <v>0.12194776576202881</v>
      </c>
      <c r="G31">
        <v>0.12194776576202881</v>
      </c>
      <c r="H31">
        <v>0.87805223423797119</v>
      </c>
      <c r="I31">
        <v>-0.13004919481824434</v>
      </c>
      <c r="J31">
        <v>100</v>
      </c>
      <c r="K31">
        <v>0.13888440915803002</v>
      </c>
      <c r="AB31">
        <v>0.12141825760415172</v>
      </c>
      <c r="AC31">
        <v>1</v>
      </c>
      <c r="AD31">
        <v>0</v>
      </c>
      <c r="AE31">
        <v>27</v>
      </c>
      <c r="AF31">
        <v>0</v>
      </c>
      <c r="AG31">
        <v>0.82000000000000006</v>
      </c>
      <c r="AH31">
        <v>1</v>
      </c>
      <c r="AI31">
        <v>6.6666666666667096E-3</v>
      </c>
    </row>
    <row r="32" spans="1:35">
      <c r="A32">
        <v>5.0549999999999998E-2</v>
      </c>
      <c r="B32">
        <v>0</v>
      </c>
      <c r="C32">
        <v>1</v>
      </c>
      <c r="D32">
        <v>1</v>
      </c>
      <c r="E32">
        <v>0</v>
      </c>
      <c r="F32">
        <v>0.12373996152353436</v>
      </c>
      <c r="G32">
        <v>0.12373996152353436</v>
      </c>
      <c r="H32">
        <v>0.87626003847646561</v>
      </c>
      <c r="I32">
        <v>-0.13209238452039598</v>
      </c>
      <c r="J32">
        <v>100</v>
      </c>
      <c r="K32">
        <v>0.14121374488180286</v>
      </c>
      <c r="AB32">
        <v>0.12194776576202881</v>
      </c>
      <c r="AC32">
        <v>1</v>
      </c>
      <c r="AD32">
        <v>0</v>
      </c>
      <c r="AE32">
        <v>28</v>
      </c>
      <c r="AF32">
        <v>0</v>
      </c>
      <c r="AG32">
        <v>0.81333333333333335</v>
      </c>
      <c r="AH32">
        <v>1</v>
      </c>
      <c r="AI32">
        <v>6.6666666666667096E-3</v>
      </c>
    </row>
    <row r="33" spans="1:35">
      <c r="A33">
        <v>5.1130000000000002E-2</v>
      </c>
      <c r="B33">
        <v>0</v>
      </c>
      <c r="C33">
        <v>1</v>
      </c>
      <c r="D33">
        <v>1</v>
      </c>
      <c r="E33">
        <v>0</v>
      </c>
      <c r="F33">
        <v>0.12598274129384654</v>
      </c>
      <c r="G33">
        <v>0.12598274129384654</v>
      </c>
      <c r="H33">
        <v>0.87401725870615343</v>
      </c>
      <c r="I33">
        <v>-0.13465515671818792</v>
      </c>
      <c r="J33">
        <v>100</v>
      </c>
      <c r="K33">
        <v>0.1441421665749992</v>
      </c>
      <c r="AB33">
        <v>0.12373996152353436</v>
      </c>
      <c r="AC33">
        <v>1</v>
      </c>
      <c r="AD33">
        <v>0</v>
      </c>
      <c r="AE33">
        <v>29</v>
      </c>
      <c r="AF33">
        <v>0</v>
      </c>
      <c r="AG33">
        <v>0.80666666666666664</v>
      </c>
      <c r="AH33">
        <v>1</v>
      </c>
      <c r="AI33">
        <v>6.6666666666665986E-3</v>
      </c>
    </row>
    <row r="34" spans="1:35">
      <c r="A34">
        <v>5.1310000000000001E-2</v>
      </c>
      <c r="B34">
        <v>1</v>
      </c>
      <c r="C34">
        <v>0</v>
      </c>
      <c r="D34">
        <v>1</v>
      </c>
      <c r="E34">
        <v>1</v>
      </c>
      <c r="F34">
        <v>0.12668581687694136</v>
      </c>
      <c r="G34">
        <v>0.12668581687694136</v>
      </c>
      <c r="H34">
        <v>0.87331418312305864</v>
      </c>
      <c r="I34">
        <v>-2.0660451404866578</v>
      </c>
      <c r="J34">
        <v>0</v>
      </c>
      <c r="K34">
        <v>6.8935434498667583</v>
      </c>
      <c r="AB34">
        <v>0.12598274129384654</v>
      </c>
      <c r="AC34">
        <v>1</v>
      </c>
      <c r="AD34">
        <v>0</v>
      </c>
      <c r="AE34">
        <v>30</v>
      </c>
      <c r="AF34">
        <v>0</v>
      </c>
      <c r="AG34">
        <v>0.8</v>
      </c>
      <c r="AH34">
        <v>1</v>
      </c>
      <c r="AI34">
        <v>0</v>
      </c>
    </row>
    <row r="35" spans="1:35">
      <c r="A35">
        <v>5.1389999999999998E-2</v>
      </c>
      <c r="B35">
        <v>0</v>
      </c>
      <c r="C35">
        <v>1</v>
      </c>
      <c r="D35">
        <v>1</v>
      </c>
      <c r="E35">
        <v>0</v>
      </c>
      <c r="F35">
        <v>0.12699937022272331</v>
      </c>
      <c r="G35">
        <v>0.12699937022272331</v>
      </c>
      <c r="H35">
        <v>0.87300062977727666</v>
      </c>
      <c r="I35">
        <v>-0.13581900174843461</v>
      </c>
      <c r="J35">
        <v>100</v>
      </c>
      <c r="K35">
        <v>0.14547454594061851</v>
      </c>
      <c r="AB35">
        <v>0.12668581687694136</v>
      </c>
      <c r="AC35">
        <v>0</v>
      </c>
      <c r="AD35">
        <v>1</v>
      </c>
      <c r="AE35">
        <v>30</v>
      </c>
      <c r="AF35">
        <v>1</v>
      </c>
      <c r="AG35">
        <v>0.8</v>
      </c>
      <c r="AH35">
        <v>0.99333333333333329</v>
      </c>
      <c r="AI35">
        <v>6.6222222222222646E-3</v>
      </c>
    </row>
    <row r="36" spans="1:35">
      <c r="A36">
        <v>5.2339999999999998E-2</v>
      </c>
      <c r="B36">
        <v>0</v>
      </c>
      <c r="C36">
        <v>1</v>
      </c>
      <c r="D36">
        <v>1</v>
      </c>
      <c r="E36">
        <v>0</v>
      </c>
      <c r="F36">
        <v>0.13077372553006586</v>
      </c>
      <c r="G36">
        <v>0.13077372553006586</v>
      </c>
      <c r="H36">
        <v>0.86922627446993417</v>
      </c>
      <c r="I36">
        <v>-0.14015180272040387</v>
      </c>
      <c r="J36">
        <v>100</v>
      </c>
      <c r="K36">
        <v>0.15044842680326642</v>
      </c>
      <c r="AB36">
        <v>0.12699937022272331</v>
      </c>
      <c r="AC36">
        <v>1</v>
      </c>
      <c r="AD36">
        <v>0</v>
      </c>
      <c r="AE36">
        <v>31</v>
      </c>
      <c r="AF36">
        <v>1</v>
      </c>
      <c r="AG36">
        <v>0.79333333333333333</v>
      </c>
      <c r="AH36">
        <v>0.99333333333333329</v>
      </c>
      <c r="AI36">
        <v>6.6222222222222646E-3</v>
      </c>
    </row>
    <row r="37" spans="1:35">
      <c r="A37">
        <v>5.2409999999999998E-2</v>
      </c>
      <c r="B37">
        <v>0</v>
      </c>
      <c r="C37">
        <v>1</v>
      </c>
      <c r="D37">
        <v>1</v>
      </c>
      <c r="E37">
        <v>0</v>
      </c>
      <c r="F37">
        <v>0.13105557197335449</v>
      </c>
      <c r="G37">
        <v>0.13105557197335449</v>
      </c>
      <c r="H37">
        <v>0.86894442802664551</v>
      </c>
      <c r="I37">
        <v>-0.14047610509801733</v>
      </c>
      <c r="J37">
        <v>100</v>
      </c>
      <c r="K37">
        <v>0.15082158046744018</v>
      </c>
      <c r="AB37">
        <v>0.13077372553006586</v>
      </c>
      <c r="AC37">
        <v>1</v>
      </c>
      <c r="AD37">
        <v>0</v>
      </c>
      <c r="AE37">
        <v>32</v>
      </c>
      <c r="AF37">
        <v>1</v>
      </c>
      <c r="AG37">
        <v>0.78666666666666663</v>
      </c>
      <c r="AH37">
        <v>0.99333333333333329</v>
      </c>
      <c r="AI37">
        <v>6.6222222222221544E-3</v>
      </c>
    </row>
    <row r="38" spans="1:35">
      <c r="A38">
        <v>5.2720000000000003E-2</v>
      </c>
      <c r="B38">
        <v>0</v>
      </c>
      <c r="C38">
        <v>1</v>
      </c>
      <c r="D38">
        <v>1</v>
      </c>
      <c r="E38">
        <v>0</v>
      </c>
      <c r="F38">
        <v>0.13230995502285284</v>
      </c>
      <c r="G38">
        <v>0.13230995502285284</v>
      </c>
      <c r="H38">
        <v>0.86769004497714719</v>
      </c>
      <c r="I38">
        <v>-0.14192071913412746</v>
      </c>
      <c r="J38">
        <v>100</v>
      </c>
      <c r="K38">
        <v>0.15248527488446356</v>
      </c>
      <c r="AB38">
        <v>0.13105557197335449</v>
      </c>
      <c r="AC38">
        <v>1</v>
      </c>
      <c r="AD38">
        <v>0</v>
      </c>
      <c r="AE38">
        <v>33</v>
      </c>
      <c r="AF38">
        <v>1</v>
      </c>
      <c r="AG38">
        <v>0.78</v>
      </c>
      <c r="AH38">
        <v>0.99333333333333329</v>
      </c>
      <c r="AI38">
        <v>6.6222222222222646E-3</v>
      </c>
    </row>
    <row r="39" spans="1:35">
      <c r="A39">
        <v>5.3010000000000002E-2</v>
      </c>
      <c r="B39">
        <v>0</v>
      </c>
      <c r="C39">
        <v>1</v>
      </c>
      <c r="D39">
        <v>1</v>
      </c>
      <c r="E39">
        <v>0</v>
      </c>
      <c r="F39">
        <v>0.13349260766624521</v>
      </c>
      <c r="G39">
        <v>0.13349260766624521</v>
      </c>
      <c r="H39">
        <v>0.86650739233375473</v>
      </c>
      <c r="I39">
        <v>-0.14328463860637014</v>
      </c>
      <c r="J39">
        <v>100</v>
      </c>
      <c r="K39">
        <v>0.15405824445041497</v>
      </c>
      <c r="AB39">
        <v>0.13230995502285284</v>
      </c>
      <c r="AC39">
        <v>1</v>
      </c>
      <c r="AD39">
        <v>0</v>
      </c>
      <c r="AE39">
        <v>34</v>
      </c>
      <c r="AF39">
        <v>1</v>
      </c>
      <c r="AG39">
        <v>0.77333333333333332</v>
      </c>
      <c r="AH39">
        <v>0.99333333333333329</v>
      </c>
      <c r="AI39">
        <v>6.6222222222222646E-3</v>
      </c>
    </row>
    <row r="40" spans="1:35">
      <c r="A40">
        <v>5.3519999999999998E-2</v>
      </c>
      <c r="B40">
        <v>0</v>
      </c>
      <c r="C40">
        <v>1</v>
      </c>
      <c r="D40">
        <v>1</v>
      </c>
      <c r="E40">
        <v>0</v>
      </c>
      <c r="F40">
        <v>0.1355941304560119</v>
      </c>
      <c r="G40">
        <v>0.1355941304560119</v>
      </c>
      <c r="H40">
        <v>0.86440586954398813</v>
      </c>
      <c r="I40">
        <v>-0.14571286406243228</v>
      </c>
      <c r="J40">
        <v>100</v>
      </c>
      <c r="K40">
        <v>0.15686396313752904</v>
      </c>
      <c r="AB40">
        <v>0.13349260766624521</v>
      </c>
      <c r="AC40">
        <v>1</v>
      </c>
      <c r="AD40">
        <v>0</v>
      </c>
      <c r="AE40">
        <v>35</v>
      </c>
      <c r="AF40">
        <v>1</v>
      </c>
      <c r="AG40">
        <v>0.76666666666666661</v>
      </c>
      <c r="AH40">
        <v>0.99333333333333329</v>
      </c>
      <c r="AI40">
        <v>6.6222222222221544E-3</v>
      </c>
    </row>
    <row r="41" spans="1:35">
      <c r="A41">
        <v>5.3659999999999999E-2</v>
      </c>
      <c r="B41">
        <v>0</v>
      </c>
      <c r="C41">
        <v>1</v>
      </c>
      <c r="D41">
        <v>1</v>
      </c>
      <c r="E41">
        <v>0</v>
      </c>
      <c r="F41">
        <v>0.13617587795470734</v>
      </c>
      <c r="G41">
        <v>0.13617587795470734</v>
      </c>
      <c r="H41">
        <v>0.86382412204529269</v>
      </c>
      <c r="I41">
        <v>-0.14638609334730651</v>
      </c>
      <c r="J41">
        <v>100</v>
      </c>
      <c r="K41">
        <v>0.15764306006213527</v>
      </c>
      <c r="AB41">
        <v>0.1355941304560119</v>
      </c>
      <c r="AC41">
        <v>1</v>
      </c>
      <c r="AD41">
        <v>0</v>
      </c>
      <c r="AE41">
        <v>36</v>
      </c>
      <c r="AF41">
        <v>1</v>
      </c>
      <c r="AG41">
        <v>0.76</v>
      </c>
      <c r="AH41">
        <v>0.99333333333333329</v>
      </c>
      <c r="AI41">
        <v>6.6222222222222646E-3</v>
      </c>
    </row>
    <row r="42" spans="1:35">
      <c r="A42">
        <v>5.4730000000000001E-2</v>
      </c>
      <c r="B42">
        <v>0</v>
      </c>
      <c r="C42">
        <v>1</v>
      </c>
      <c r="D42">
        <v>1</v>
      </c>
      <c r="E42">
        <v>0</v>
      </c>
      <c r="F42">
        <v>0.14069178844722241</v>
      </c>
      <c r="G42">
        <v>0.14069178844722241</v>
      </c>
      <c r="H42">
        <v>0.85930821155277759</v>
      </c>
      <c r="I42">
        <v>-0.15162761861321847</v>
      </c>
      <c r="J42">
        <v>100</v>
      </c>
      <c r="K42">
        <v>0.16372680553464175</v>
      </c>
      <c r="AB42">
        <v>0.13617587795470734</v>
      </c>
      <c r="AC42">
        <v>1</v>
      </c>
      <c r="AD42">
        <v>0</v>
      </c>
      <c r="AE42">
        <v>37</v>
      </c>
      <c r="AF42">
        <v>1</v>
      </c>
      <c r="AG42">
        <v>0.7533333333333333</v>
      </c>
      <c r="AH42">
        <v>0.99333333333333329</v>
      </c>
      <c r="AI42">
        <v>6.6222222222222646E-3</v>
      </c>
    </row>
    <row r="43" spans="1:35">
      <c r="A43">
        <v>5.5620000000000003E-2</v>
      </c>
      <c r="B43">
        <v>0</v>
      </c>
      <c r="C43">
        <v>1</v>
      </c>
      <c r="D43">
        <v>1</v>
      </c>
      <c r="E43">
        <v>0</v>
      </c>
      <c r="F43">
        <v>0.14454283009908975</v>
      </c>
      <c r="G43">
        <v>0.14454283009908975</v>
      </c>
      <c r="H43">
        <v>0.85545716990091025</v>
      </c>
      <c r="I43">
        <v>-0.15611925130886872</v>
      </c>
      <c r="J43">
        <v>100</v>
      </c>
      <c r="K43">
        <v>0.16896559545562345</v>
      </c>
      <c r="AB43">
        <v>0.14069178844722241</v>
      </c>
      <c r="AC43">
        <v>1</v>
      </c>
      <c r="AD43">
        <v>0</v>
      </c>
      <c r="AE43">
        <v>38</v>
      </c>
      <c r="AF43">
        <v>1</v>
      </c>
      <c r="AG43">
        <v>0.74666666666666659</v>
      </c>
      <c r="AH43">
        <v>0.99333333333333329</v>
      </c>
      <c r="AI43">
        <v>6.6222222222221544E-3</v>
      </c>
    </row>
    <row r="44" spans="1:35">
      <c r="A44">
        <v>5.6160000000000002E-2</v>
      </c>
      <c r="B44">
        <v>1</v>
      </c>
      <c r="C44">
        <v>0</v>
      </c>
      <c r="D44">
        <v>1</v>
      </c>
      <c r="E44">
        <v>1</v>
      </c>
      <c r="F44">
        <v>0.14692185716365139</v>
      </c>
      <c r="G44">
        <v>0.14692185716365139</v>
      </c>
      <c r="H44">
        <v>0.85307814283634864</v>
      </c>
      <c r="I44">
        <v>-1.9178544174649639</v>
      </c>
      <c r="J44">
        <v>0</v>
      </c>
      <c r="K44">
        <v>5.8063392289285671</v>
      </c>
      <c r="AB44">
        <v>0.14454283009908975</v>
      </c>
      <c r="AC44">
        <v>1</v>
      </c>
      <c r="AD44">
        <v>0</v>
      </c>
      <c r="AE44">
        <v>39</v>
      </c>
      <c r="AF44">
        <v>1</v>
      </c>
      <c r="AG44">
        <v>0.74</v>
      </c>
      <c r="AH44">
        <v>0.99333333333333329</v>
      </c>
      <c r="AI44">
        <v>0</v>
      </c>
    </row>
    <row r="45" spans="1:35">
      <c r="A45">
        <v>5.6419999999999998E-2</v>
      </c>
      <c r="B45">
        <v>0</v>
      </c>
      <c r="C45">
        <v>1</v>
      </c>
      <c r="D45">
        <v>1</v>
      </c>
      <c r="E45">
        <v>0</v>
      </c>
      <c r="F45">
        <v>0.14807882869612118</v>
      </c>
      <c r="G45">
        <v>0.14807882869612118</v>
      </c>
      <c r="H45">
        <v>0.85192117130387879</v>
      </c>
      <c r="I45">
        <v>-0.16026127837704462</v>
      </c>
      <c r="J45">
        <v>100</v>
      </c>
      <c r="K45">
        <v>0.17381752406679155</v>
      </c>
      <c r="AB45">
        <v>0.14692185716365139</v>
      </c>
      <c r="AC45">
        <v>0</v>
      </c>
      <c r="AD45">
        <v>1</v>
      </c>
      <c r="AE45">
        <v>39</v>
      </c>
      <c r="AF45">
        <v>2</v>
      </c>
      <c r="AG45">
        <v>0.74</v>
      </c>
      <c r="AH45">
        <v>0.98666666666666669</v>
      </c>
      <c r="AI45">
        <v>6.5777777777777111E-3</v>
      </c>
    </row>
    <row r="46" spans="1:35">
      <c r="A46">
        <v>5.7360000000000001E-2</v>
      </c>
      <c r="B46">
        <v>0</v>
      </c>
      <c r="C46">
        <v>1</v>
      </c>
      <c r="D46">
        <v>1</v>
      </c>
      <c r="E46">
        <v>0</v>
      </c>
      <c r="F46">
        <v>0.15232461260407865</v>
      </c>
      <c r="G46">
        <v>0.15232461260407865</v>
      </c>
      <c r="H46">
        <v>0.8476753873959213</v>
      </c>
      <c r="I46">
        <v>-0.16525751435821459</v>
      </c>
      <c r="J46">
        <v>100</v>
      </c>
      <c r="K46">
        <v>0.17969686848172323</v>
      </c>
      <c r="AB46">
        <v>0.14807882869612118</v>
      </c>
      <c r="AC46">
        <v>1</v>
      </c>
      <c r="AD46">
        <v>0</v>
      </c>
      <c r="AE46">
        <v>40</v>
      </c>
      <c r="AF46">
        <v>2</v>
      </c>
      <c r="AG46">
        <v>0.73333333333333339</v>
      </c>
      <c r="AH46">
        <v>0.98666666666666669</v>
      </c>
      <c r="AI46">
        <v>6.5777777777778204E-3</v>
      </c>
    </row>
    <row r="47" spans="1:35">
      <c r="A47">
        <v>5.7430000000000002E-2</v>
      </c>
      <c r="B47">
        <v>0</v>
      </c>
      <c r="C47">
        <v>1</v>
      </c>
      <c r="D47">
        <v>1</v>
      </c>
      <c r="E47">
        <v>0</v>
      </c>
      <c r="F47">
        <v>0.15264474945370915</v>
      </c>
      <c r="G47">
        <v>0.15264474945370915</v>
      </c>
      <c r="H47">
        <v>0.84735525054629091</v>
      </c>
      <c r="I47">
        <v>-0.16563525013038397</v>
      </c>
      <c r="J47">
        <v>100</v>
      </c>
      <c r="K47">
        <v>0.18014256636198206</v>
      </c>
      <c r="AB47">
        <v>0.15232461260407865</v>
      </c>
      <c r="AC47">
        <v>1</v>
      </c>
      <c r="AD47">
        <v>0</v>
      </c>
      <c r="AE47">
        <v>41</v>
      </c>
      <c r="AF47">
        <v>2</v>
      </c>
      <c r="AG47">
        <v>0.72666666666666668</v>
      </c>
      <c r="AH47">
        <v>0.98666666666666669</v>
      </c>
      <c r="AI47">
        <v>6.5777777777778204E-3</v>
      </c>
    </row>
    <row r="48" spans="1:35">
      <c r="A48">
        <v>5.7610000000000001E-2</v>
      </c>
      <c r="B48">
        <v>1</v>
      </c>
      <c r="C48">
        <v>0</v>
      </c>
      <c r="D48">
        <v>1</v>
      </c>
      <c r="E48">
        <v>1</v>
      </c>
      <c r="F48">
        <v>0.15347049153971329</v>
      </c>
      <c r="G48">
        <v>0.15347049153971329</v>
      </c>
      <c r="H48">
        <v>0.84652950846028674</v>
      </c>
      <c r="I48">
        <v>-1.8742469679611846</v>
      </c>
      <c r="J48">
        <v>0</v>
      </c>
      <c r="K48">
        <v>5.5159105829880772</v>
      </c>
      <c r="AB48">
        <v>0.15264474945370915</v>
      </c>
      <c r="AC48">
        <v>1</v>
      </c>
      <c r="AD48">
        <v>0</v>
      </c>
      <c r="AE48">
        <v>42</v>
      </c>
      <c r="AF48">
        <v>2</v>
      </c>
      <c r="AG48">
        <v>0.72</v>
      </c>
      <c r="AH48">
        <v>0.98666666666666669</v>
      </c>
      <c r="AI48">
        <v>0</v>
      </c>
    </row>
    <row r="49" spans="1:35">
      <c r="A49">
        <v>5.8840000000000003E-2</v>
      </c>
      <c r="B49">
        <v>1</v>
      </c>
      <c r="C49">
        <v>0</v>
      </c>
      <c r="D49">
        <v>1</v>
      </c>
      <c r="E49">
        <v>1</v>
      </c>
      <c r="F49">
        <v>0.15921122219295061</v>
      </c>
      <c r="G49">
        <v>0.15921122219295061</v>
      </c>
      <c r="H49">
        <v>0.84078877780704941</v>
      </c>
      <c r="I49">
        <v>-1.8375235168944895</v>
      </c>
      <c r="J49">
        <v>0</v>
      </c>
      <c r="K49">
        <v>5.2809642827066812</v>
      </c>
      <c r="AB49">
        <v>0.15347049153971329</v>
      </c>
      <c r="AC49">
        <v>0</v>
      </c>
      <c r="AD49">
        <v>1</v>
      </c>
      <c r="AE49">
        <v>42</v>
      </c>
      <c r="AF49">
        <v>3</v>
      </c>
      <c r="AG49">
        <v>0.72</v>
      </c>
      <c r="AH49">
        <v>0.98</v>
      </c>
      <c r="AI49">
        <v>0</v>
      </c>
    </row>
    <row r="50" spans="1:35">
      <c r="A50">
        <v>5.9069999999999998E-2</v>
      </c>
      <c r="B50">
        <v>0</v>
      </c>
      <c r="C50">
        <v>1</v>
      </c>
      <c r="D50">
        <v>1</v>
      </c>
      <c r="E50">
        <v>0</v>
      </c>
      <c r="F50">
        <v>0.16030380995075047</v>
      </c>
      <c r="G50">
        <v>0.16030380995075047</v>
      </c>
      <c r="H50">
        <v>0.83969619004924956</v>
      </c>
      <c r="I50">
        <v>-0.17471513107902403</v>
      </c>
      <c r="J50">
        <v>100</v>
      </c>
      <c r="K50">
        <v>0.19090691591842091</v>
      </c>
      <c r="AB50">
        <v>0.15921122219295061</v>
      </c>
      <c r="AC50">
        <v>0</v>
      </c>
      <c r="AD50">
        <v>1</v>
      </c>
      <c r="AE50">
        <v>42</v>
      </c>
      <c r="AF50">
        <v>4</v>
      </c>
      <c r="AG50">
        <v>0.72</v>
      </c>
      <c r="AH50">
        <v>0.97333333333333338</v>
      </c>
      <c r="AI50">
        <v>6.4888888888888227E-3</v>
      </c>
    </row>
    <row r="51" spans="1:35">
      <c r="A51">
        <v>5.9139999999999998E-2</v>
      </c>
      <c r="B51">
        <v>1</v>
      </c>
      <c r="C51">
        <v>0</v>
      </c>
      <c r="D51">
        <v>1</v>
      </c>
      <c r="E51">
        <v>1</v>
      </c>
      <c r="F51">
        <v>0.16063753856611751</v>
      </c>
      <c r="G51">
        <v>0.16063753856611751</v>
      </c>
      <c r="H51">
        <v>0.83936246143388249</v>
      </c>
      <c r="I51">
        <v>-1.8286047652672472</v>
      </c>
      <c r="J51">
        <v>0</v>
      </c>
      <c r="K51">
        <v>5.2251949882088464</v>
      </c>
      <c r="AB51">
        <v>0.16030380995075047</v>
      </c>
      <c r="AC51">
        <v>1</v>
      </c>
      <c r="AD51">
        <v>0</v>
      </c>
      <c r="AE51">
        <v>43</v>
      </c>
      <c r="AF51">
        <v>4</v>
      </c>
      <c r="AG51">
        <v>0.71333333333333337</v>
      </c>
      <c r="AH51">
        <v>0.97333333333333338</v>
      </c>
      <c r="AI51">
        <v>0</v>
      </c>
    </row>
    <row r="52" spans="1:35">
      <c r="A52">
        <v>5.9429999999999997E-2</v>
      </c>
      <c r="B52">
        <v>0</v>
      </c>
      <c r="C52">
        <v>1</v>
      </c>
      <c r="D52">
        <v>1</v>
      </c>
      <c r="E52">
        <v>0</v>
      </c>
      <c r="F52">
        <v>0.16202611547140497</v>
      </c>
      <c r="G52">
        <v>0.16202611547140497</v>
      </c>
      <c r="H52">
        <v>0.837973884528595</v>
      </c>
      <c r="I52">
        <v>-0.17676834303268568</v>
      </c>
      <c r="J52">
        <v>100</v>
      </c>
      <c r="K52">
        <v>0.19335461219361663</v>
      </c>
      <c r="AB52">
        <v>0.16063753856611751</v>
      </c>
      <c r="AC52">
        <v>0</v>
      </c>
      <c r="AD52">
        <v>1</v>
      </c>
      <c r="AE52">
        <v>43</v>
      </c>
      <c r="AF52">
        <v>5</v>
      </c>
      <c r="AG52">
        <v>0.71333333333333337</v>
      </c>
      <c r="AH52">
        <v>0.96666666666666667</v>
      </c>
      <c r="AI52">
        <v>6.4444444444444861E-3</v>
      </c>
    </row>
    <row r="53" spans="1:35">
      <c r="A53">
        <v>5.9709999999999999E-2</v>
      </c>
      <c r="B53">
        <v>0</v>
      </c>
      <c r="C53">
        <v>1</v>
      </c>
      <c r="D53">
        <v>1</v>
      </c>
      <c r="E53">
        <v>0</v>
      </c>
      <c r="F53">
        <v>0.16337598197310488</v>
      </c>
      <c r="G53">
        <v>0.16337598197310488</v>
      </c>
      <c r="H53">
        <v>0.83662401802689512</v>
      </c>
      <c r="I53">
        <v>-0.17838051129350607</v>
      </c>
      <c r="J53">
        <v>100</v>
      </c>
      <c r="K53">
        <v>0.19528005227295878</v>
      </c>
      <c r="AB53">
        <v>0.16202611547140497</v>
      </c>
      <c r="AC53">
        <v>1</v>
      </c>
      <c r="AD53">
        <v>0</v>
      </c>
      <c r="AE53">
        <v>44</v>
      </c>
      <c r="AF53">
        <v>5</v>
      </c>
      <c r="AG53">
        <v>0.70666666666666667</v>
      </c>
      <c r="AH53">
        <v>0.96666666666666667</v>
      </c>
      <c r="AI53">
        <v>6.4444444444444861E-3</v>
      </c>
    </row>
    <row r="54" spans="1:35">
      <c r="A54">
        <v>5.9909999999999998E-2</v>
      </c>
      <c r="B54">
        <v>0</v>
      </c>
      <c r="C54">
        <v>1</v>
      </c>
      <c r="D54">
        <v>1</v>
      </c>
      <c r="E54">
        <v>0</v>
      </c>
      <c r="F54">
        <v>0.16434570266748599</v>
      </c>
      <c r="G54">
        <v>0.16434570266748599</v>
      </c>
      <c r="H54">
        <v>0.83565429733251406</v>
      </c>
      <c r="I54">
        <v>-0.17954027135756656</v>
      </c>
      <c r="J54">
        <v>100</v>
      </c>
      <c r="K54">
        <v>0.19666709450557807</v>
      </c>
      <c r="AB54">
        <v>0.16337598197310488</v>
      </c>
      <c r="AC54">
        <v>1</v>
      </c>
      <c r="AD54">
        <v>0</v>
      </c>
      <c r="AE54">
        <v>45</v>
      </c>
      <c r="AF54">
        <v>5</v>
      </c>
      <c r="AG54">
        <v>0.7</v>
      </c>
      <c r="AH54">
        <v>0.96666666666666667</v>
      </c>
      <c r="AI54">
        <v>6.4444444444443786E-3</v>
      </c>
    </row>
    <row r="55" spans="1:35">
      <c r="A55">
        <v>6.0310000000000002E-2</v>
      </c>
      <c r="B55">
        <v>1</v>
      </c>
      <c r="C55">
        <v>0</v>
      </c>
      <c r="D55">
        <v>1</v>
      </c>
      <c r="E55">
        <v>1</v>
      </c>
      <c r="F55">
        <v>0.16629900782849508</v>
      </c>
      <c r="G55">
        <v>0.16629900782849508</v>
      </c>
      <c r="H55">
        <v>0.83370099217150495</v>
      </c>
      <c r="I55">
        <v>-1.7939678589556223</v>
      </c>
      <c r="J55">
        <v>0</v>
      </c>
      <c r="K55">
        <v>5.0132649800972038</v>
      </c>
      <c r="AB55">
        <v>0.16434570266748599</v>
      </c>
      <c r="AC55">
        <v>1</v>
      </c>
      <c r="AD55">
        <v>0</v>
      </c>
      <c r="AE55">
        <v>46</v>
      </c>
      <c r="AF55">
        <v>5</v>
      </c>
      <c r="AG55">
        <v>0.69333333333333336</v>
      </c>
      <c r="AH55">
        <v>0.96666666666666667</v>
      </c>
      <c r="AI55">
        <v>0</v>
      </c>
    </row>
    <row r="56" spans="1:35">
      <c r="A56">
        <v>6.0589999999999998E-2</v>
      </c>
      <c r="B56">
        <v>0</v>
      </c>
      <c r="C56">
        <v>1</v>
      </c>
      <c r="D56">
        <v>1</v>
      </c>
      <c r="E56">
        <v>0</v>
      </c>
      <c r="F56">
        <v>0.16767734936362394</v>
      </c>
      <c r="G56">
        <v>0.16767734936362394</v>
      </c>
      <c r="H56">
        <v>0.83232265063637612</v>
      </c>
      <c r="I56">
        <v>-0.18353511209075235</v>
      </c>
      <c r="J56">
        <v>100</v>
      </c>
      <c r="K56">
        <v>0.20145715034358541</v>
      </c>
      <c r="AB56">
        <v>0.16629900782849508</v>
      </c>
      <c r="AC56">
        <v>0</v>
      </c>
      <c r="AD56">
        <v>1</v>
      </c>
      <c r="AE56">
        <v>46</v>
      </c>
      <c r="AF56">
        <v>6</v>
      </c>
      <c r="AG56">
        <v>0.69333333333333336</v>
      </c>
      <c r="AH56">
        <v>0.96</v>
      </c>
      <c r="AI56">
        <v>6.4000000000000411E-3</v>
      </c>
    </row>
    <row r="57" spans="1:35">
      <c r="A57">
        <v>6.0949999999999997E-2</v>
      </c>
      <c r="B57">
        <v>0</v>
      </c>
      <c r="C57">
        <v>1</v>
      </c>
      <c r="D57">
        <v>1</v>
      </c>
      <c r="E57">
        <v>0</v>
      </c>
      <c r="F57">
        <v>0.16946288823205671</v>
      </c>
      <c r="G57">
        <v>0.16946288823205671</v>
      </c>
      <c r="H57">
        <v>0.83053711176794331</v>
      </c>
      <c r="I57">
        <v>-0.18568266487306348</v>
      </c>
      <c r="J57">
        <v>100</v>
      </c>
      <c r="K57">
        <v>0.20404011552394732</v>
      </c>
      <c r="AB57">
        <v>0.16767734936362394</v>
      </c>
      <c r="AC57">
        <v>1</v>
      </c>
      <c r="AD57">
        <v>0</v>
      </c>
      <c r="AE57">
        <v>47</v>
      </c>
      <c r="AF57">
        <v>6</v>
      </c>
      <c r="AG57">
        <v>0.68666666666666665</v>
      </c>
      <c r="AH57">
        <v>0.96</v>
      </c>
      <c r="AI57">
        <v>6.4000000000000411E-3</v>
      </c>
    </row>
    <row r="58" spans="1:35">
      <c r="A58">
        <v>6.1359999999999998E-2</v>
      </c>
      <c r="B58">
        <v>0</v>
      </c>
      <c r="C58">
        <v>1</v>
      </c>
      <c r="D58">
        <v>1</v>
      </c>
      <c r="E58">
        <v>0</v>
      </c>
      <c r="F58">
        <v>0.17151481412728731</v>
      </c>
      <c r="G58">
        <v>0.17151481412728731</v>
      </c>
      <c r="H58">
        <v>0.82848518587271269</v>
      </c>
      <c r="I58">
        <v>-0.18815632293595647</v>
      </c>
      <c r="J58">
        <v>100</v>
      </c>
      <c r="K58">
        <v>0.20702218585431484</v>
      </c>
      <c r="AB58">
        <v>0.16946288823205671</v>
      </c>
      <c r="AC58">
        <v>1</v>
      </c>
      <c r="AD58">
        <v>0</v>
      </c>
      <c r="AE58">
        <v>48</v>
      </c>
      <c r="AF58">
        <v>6</v>
      </c>
      <c r="AG58">
        <v>0.67999999999999994</v>
      </c>
      <c r="AH58">
        <v>0.96</v>
      </c>
      <c r="AI58">
        <v>6.3999999999999344E-3</v>
      </c>
    </row>
    <row r="59" spans="1:35">
      <c r="A59">
        <v>6.1409999999999999E-2</v>
      </c>
      <c r="B59">
        <v>0</v>
      </c>
      <c r="C59">
        <v>1</v>
      </c>
      <c r="D59">
        <v>1</v>
      </c>
      <c r="E59">
        <v>0</v>
      </c>
      <c r="F59">
        <v>0.17176639218791528</v>
      </c>
      <c r="G59">
        <v>0.17176639218791528</v>
      </c>
      <c r="H59">
        <v>0.82823360781208466</v>
      </c>
      <c r="I59">
        <v>-0.18846002935073339</v>
      </c>
      <c r="J59">
        <v>100</v>
      </c>
      <c r="K59">
        <v>0.20738882190697921</v>
      </c>
      <c r="AB59">
        <v>0.17151481412728731</v>
      </c>
      <c r="AC59">
        <v>1</v>
      </c>
      <c r="AD59">
        <v>0</v>
      </c>
      <c r="AE59">
        <v>49</v>
      </c>
      <c r="AF59">
        <v>6</v>
      </c>
      <c r="AG59">
        <v>0.67333333333333334</v>
      </c>
      <c r="AH59">
        <v>0.96</v>
      </c>
      <c r="AI59">
        <v>6.3999999999999344E-3</v>
      </c>
    </row>
    <row r="60" spans="1:35">
      <c r="A60">
        <v>6.2190000000000002E-2</v>
      </c>
      <c r="B60">
        <v>0</v>
      </c>
      <c r="C60">
        <v>1</v>
      </c>
      <c r="D60">
        <v>1</v>
      </c>
      <c r="E60">
        <v>0</v>
      </c>
      <c r="F60">
        <v>0.17572894052784527</v>
      </c>
      <c r="G60">
        <v>0.17572894052784527</v>
      </c>
      <c r="H60">
        <v>0.82427105947215473</v>
      </c>
      <c r="I60">
        <v>-0.19325584749662839</v>
      </c>
      <c r="J60">
        <v>100</v>
      </c>
      <c r="K60">
        <v>0.21319314624533617</v>
      </c>
      <c r="AB60">
        <v>0.17176639218791528</v>
      </c>
      <c r="AC60">
        <v>1</v>
      </c>
      <c r="AD60">
        <v>0</v>
      </c>
      <c r="AE60">
        <v>50</v>
      </c>
      <c r="AF60">
        <v>6</v>
      </c>
      <c r="AG60">
        <v>0.66666666666666674</v>
      </c>
      <c r="AH60">
        <v>0.96</v>
      </c>
      <c r="AI60">
        <v>6.4000000000001478E-3</v>
      </c>
    </row>
    <row r="61" spans="1:35">
      <c r="A61">
        <v>6.2300000000000001E-2</v>
      </c>
      <c r="B61">
        <v>0</v>
      </c>
      <c r="C61">
        <v>1</v>
      </c>
      <c r="D61">
        <v>1</v>
      </c>
      <c r="E61">
        <v>0</v>
      </c>
      <c r="F61">
        <v>0.17629351082814476</v>
      </c>
      <c r="G61">
        <v>0.17629351082814476</v>
      </c>
      <c r="H61">
        <v>0.82370648917185529</v>
      </c>
      <c r="I61">
        <v>-0.19394101498917179</v>
      </c>
      <c r="J61">
        <v>100</v>
      </c>
      <c r="K61">
        <v>0.21402467158585597</v>
      </c>
      <c r="AB61">
        <v>0.17572894052784527</v>
      </c>
      <c r="AC61">
        <v>1</v>
      </c>
      <c r="AD61">
        <v>0</v>
      </c>
      <c r="AE61">
        <v>51</v>
      </c>
      <c r="AF61">
        <v>6</v>
      </c>
      <c r="AG61">
        <v>0.65999999999999992</v>
      </c>
      <c r="AH61">
        <v>0.96</v>
      </c>
      <c r="AI61">
        <v>6.3999999999999344E-3</v>
      </c>
    </row>
    <row r="62" spans="1:35">
      <c r="A62">
        <v>6.2880000000000005E-2</v>
      </c>
      <c r="B62">
        <v>1</v>
      </c>
      <c r="C62">
        <v>0</v>
      </c>
      <c r="D62">
        <v>1</v>
      </c>
      <c r="E62">
        <v>1</v>
      </c>
      <c r="F62">
        <v>0.1792939209508764</v>
      </c>
      <c r="G62">
        <v>0.1792939209508764</v>
      </c>
      <c r="H62">
        <v>0.82070607904912363</v>
      </c>
      <c r="I62">
        <v>-1.7187288032911783</v>
      </c>
      <c r="J62">
        <v>0</v>
      </c>
      <c r="K62">
        <v>4.577433940295073</v>
      </c>
      <c r="AB62">
        <v>0.17629351082814476</v>
      </c>
      <c r="AC62">
        <v>1</v>
      </c>
      <c r="AD62">
        <v>0</v>
      </c>
      <c r="AE62">
        <v>52</v>
      </c>
      <c r="AF62">
        <v>6</v>
      </c>
      <c r="AG62">
        <v>0.65333333333333332</v>
      </c>
      <c r="AH62">
        <v>0.96</v>
      </c>
      <c r="AI62">
        <v>0</v>
      </c>
    </row>
    <row r="63" spans="1:35">
      <c r="A63">
        <v>6.2899999999999998E-2</v>
      </c>
      <c r="B63">
        <v>1</v>
      </c>
      <c r="C63">
        <v>0</v>
      </c>
      <c r="D63">
        <v>1</v>
      </c>
      <c r="E63">
        <v>1</v>
      </c>
      <c r="F63">
        <v>0.17939809169666884</v>
      </c>
      <c r="G63">
        <v>0.17939809169666884</v>
      </c>
      <c r="H63">
        <v>0.82060190830333113</v>
      </c>
      <c r="I63">
        <v>-1.7181479665563302</v>
      </c>
      <c r="J63">
        <v>0</v>
      </c>
      <c r="K63">
        <v>4.574195302427337</v>
      </c>
      <c r="AB63">
        <v>0.1792939209508764</v>
      </c>
      <c r="AC63">
        <v>0</v>
      </c>
      <c r="AD63">
        <v>1</v>
      </c>
      <c r="AE63">
        <v>52</v>
      </c>
      <c r="AF63">
        <v>7</v>
      </c>
      <c r="AG63">
        <v>0.65333333333333332</v>
      </c>
      <c r="AH63">
        <v>0.95333333333333337</v>
      </c>
      <c r="AI63">
        <v>0</v>
      </c>
    </row>
    <row r="64" spans="1:35">
      <c r="A64">
        <v>6.3759999999999997E-2</v>
      </c>
      <c r="B64">
        <v>0</v>
      </c>
      <c r="C64">
        <v>1</v>
      </c>
      <c r="D64">
        <v>1</v>
      </c>
      <c r="E64">
        <v>0</v>
      </c>
      <c r="F64">
        <v>0.18392224457911471</v>
      </c>
      <c r="G64">
        <v>0.18392224457911471</v>
      </c>
      <c r="H64">
        <v>0.81607775542088534</v>
      </c>
      <c r="I64">
        <v>-0.2032456400517044</v>
      </c>
      <c r="J64">
        <v>100</v>
      </c>
      <c r="K64">
        <v>0.22537343207481292</v>
      </c>
      <c r="AB64">
        <v>0.17939809169666884</v>
      </c>
      <c r="AC64">
        <v>0</v>
      </c>
      <c r="AD64">
        <v>1</v>
      </c>
      <c r="AE64">
        <v>52</v>
      </c>
      <c r="AF64">
        <v>8</v>
      </c>
      <c r="AG64">
        <v>0.65333333333333332</v>
      </c>
      <c r="AH64">
        <v>0.94666666666666666</v>
      </c>
      <c r="AI64">
        <v>6.3111111111110469E-3</v>
      </c>
    </row>
    <row r="65" spans="1:35">
      <c r="A65">
        <v>6.4920000000000005E-2</v>
      </c>
      <c r="B65">
        <v>0</v>
      </c>
      <c r="C65">
        <v>1</v>
      </c>
      <c r="D65">
        <v>1</v>
      </c>
      <c r="E65">
        <v>0</v>
      </c>
      <c r="F65">
        <v>0.1901638736174763</v>
      </c>
      <c r="G65">
        <v>0.1901638736174763</v>
      </c>
      <c r="H65">
        <v>0.80983612638252367</v>
      </c>
      <c r="I65">
        <v>-0.2109233648917056</v>
      </c>
      <c r="J65">
        <v>100</v>
      </c>
      <c r="K65">
        <v>0.23481772104552048</v>
      </c>
      <c r="AB65">
        <v>0.18392224457911471</v>
      </c>
      <c r="AC65">
        <v>1</v>
      </c>
      <c r="AD65">
        <v>0</v>
      </c>
      <c r="AE65">
        <v>53</v>
      </c>
      <c r="AF65">
        <v>8</v>
      </c>
      <c r="AG65">
        <v>0.64666666666666672</v>
      </c>
      <c r="AH65">
        <v>0.94666666666666666</v>
      </c>
      <c r="AI65">
        <v>6.3111111111111519E-3</v>
      </c>
    </row>
    <row r="66" spans="1:35">
      <c r="A66">
        <v>6.5750000000000003E-2</v>
      </c>
      <c r="B66">
        <v>0</v>
      </c>
      <c r="C66">
        <v>1</v>
      </c>
      <c r="D66">
        <v>1</v>
      </c>
      <c r="E66">
        <v>0</v>
      </c>
      <c r="F66">
        <v>0.19472851021350038</v>
      </c>
      <c r="G66">
        <v>0.19472851021350038</v>
      </c>
      <c r="H66">
        <v>0.80527148978649965</v>
      </c>
      <c r="I66">
        <v>-0.21657580402788601</v>
      </c>
      <c r="J66">
        <v>100</v>
      </c>
      <c r="K66">
        <v>0.24181721653293403</v>
      </c>
      <c r="AB66">
        <v>0.1901638736174763</v>
      </c>
      <c r="AC66">
        <v>1</v>
      </c>
      <c r="AD66">
        <v>0</v>
      </c>
      <c r="AE66">
        <v>54</v>
      </c>
      <c r="AF66">
        <v>8</v>
      </c>
      <c r="AG66">
        <v>0.64</v>
      </c>
      <c r="AH66">
        <v>0.94666666666666666</v>
      </c>
      <c r="AI66">
        <v>6.3111111111111519E-3</v>
      </c>
    </row>
    <row r="67" spans="1:35">
      <c r="A67">
        <v>6.6009999999999999E-2</v>
      </c>
      <c r="B67">
        <v>0</v>
      </c>
      <c r="C67">
        <v>1</v>
      </c>
      <c r="D67">
        <v>1</v>
      </c>
      <c r="E67">
        <v>0</v>
      </c>
      <c r="F67">
        <v>0.19617537418017095</v>
      </c>
      <c r="G67">
        <v>0.19617537418017095</v>
      </c>
      <c r="H67">
        <v>0.80382462581982905</v>
      </c>
      <c r="I67">
        <v>-0.21837416068610921</v>
      </c>
      <c r="J67">
        <v>100</v>
      </c>
      <c r="K67">
        <v>0.24405245606912038</v>
      </c>
      <c r="AB67">
        <v>0.19472851021350038</v>
      </c>
      <c r="AC67">
        <v>1</v>
      </c>
      <c r="AD67">
        <v>0</v>
      </c>
      <c r="AE67">
        <v>55</v>
      </c>
      <c r="AF67">
        <v>8</v>
      </c>
      <c r="AG67">
        <v>0.6333333333333333</v>
      </c>
      <c r="AH67">
        <v>0.94666666666666666</v>
      </c>
      <c r="AI67">
        <v>6.3111111111110469E-3</v>
      </c>
    </row>
    <row r="68" spans="1:35">
      <c r="A68">
        <v>6.6299999999999998E-2</v>
      </c>
      <c r="B68">
        <v>0</v>
      </c>
      <c r="C68">
        <v>1</v>
      </c>
      <c r="D68">
        <v>1</v>
      </c>
      <c r="E68">
        <v>0</v>
      </c>
      <c r="F68">
        <v>0.1977987543424492</v>
      </c>
      <c r="G68">
        <v>0.1977987543424492</v>
      </c>
      <c r="H68">
        <v>0.8022012456575508</v>
      </c>
      <c r="I68">
        <v>-0.22039577284565642</v>
      </c>
      <c r="J68">
        <v>100</v>
      </c>
      <c r="K68">
        <v>0.2465699915241554</v>
      </c>
      <c r="AB68">
        <v>0.19617537418017095</v>
      </c>
      <c r="AC68">
        <v>1</v>
      </c>
      <c r="AD68">
        <v>0</v>
      </c>
      <c r="AE68">
        <v>56</v>
      </c>
      <c r="AF68">
        <v>8</v>
      </c>
      <c r="AG68">
        <v>0.62666666666666671</v>
      </c>
      <c r="AH68">
        <v>0.94666666666666666</v>
      </c>
      <c r="AI68">
        <v>6.3111111111111519E-3</v>
      </c>
    </row>
    <row r="69" spans="1:35">
      <c r="A69">
        <v>6.6689999999999999E-2</v>
      </c>
      <c r="B69">
        <v>1</v>
      </c>
      <c r="C69">
        <v>0</v>
      </c>
      <c r="D69">
        <v>1</v>
      </c>
      <c r="E69">
        <v>1</v>
      </c>
      <c r="F69">
        <v>0.19999784799664802</v>
      </c>
      <c r="G69">
        <v>0.19999784799664802</v>
      </c>
      <c r="H69">
        <v>0.80000215200335201</v>
      </c>
      <c r="I69">
        <v>-1.6094486725087496</v>
      </c>
      <c r="J69">
        <v>0</v>
      </c>
      <c r="K69">
        <v>4.0000538006626956</v>
      </c>
      <c r="AB69">
        <v>0.1977987543424492</v>
      </c>
      <c r="AC69">
        <v>1</v>
      </c>
      <c r="AD69">
        <v>0</v>
      </c>
      <c r="AE69">
        <v>57</v>
      </c>
      <c r="AF69">
        <v>8</v>
      </c>
      <c r="AG69">
        <v>0.62</v>
      </c>
      <c r="AH69">
        <v>0.94666666666666666</v>
      </c>
      <c r="AI69">
        <v>0</v>
      </c>
    </row>
    <row r="70" spans="1:35">
      <c r="A70">
        <v>6.6790000000000002E-2</v>
      </c>
      <c r="B70">
        <v>0</v>
      </c>
      <c r="C70">
        <v>1</v>
      </c>
      <c r="D70">
        <v>1</v>
      </c>
      <c r="E70">
        <v>0</v>
      </c>
      <c r="F70">
        <v>0.20056466299770651</v>
      </c>
      <c r="G70">
        <v>0.20056466299770651</v>
      </c>
      <c r="H70">
        <v>0.79943533700229352</v>
      </c>
      <c r="I70">
        <v>-0.22384962927572835</v>
      </c>
      <c r="J70">
        <v>100</v>
      </c>
      <c r="K70">
        <v>0.25088290911655198</v>
      </c>
      <c r="AB70">
        <v>0.19999784799664802</v>
      </c>
      <c r="AC70">
        <v>0</v>
      </c>
      <c r="AD70">
        <v>1</v>
      </c>
      <c r="AE70">
        <v>57</v>
      </c>
      <c r="AF70">
        <v>9</v>
      </c>
      <c r="AG70">
        <v>0.62</v>
      </c>
      <c r="AH70">
        <v>0.94</v>
      </c>
      <c r="AI70">
        <v>6.2666666666667068E-3</v>
      </c>
    </row>
    <row r="71" spans="1:35">
      <c r="A71">
        <v>6.6850000000000007E-2</v>
      </c>
      <c r="B71">
        <v>0</v>
      </c>
      <c r="C71">
        <v>1</v>
      </c>
      <c r="D71">
        <v>1</v>
      </c>
      <c r="E71">
        <v>0</v>
      </c>
      <c r="F71">
        <v>0.20090532919886139</v>
      </c>
      <c r="G71">
        <v>0.20090532919886139</v>
      </c>
      <c r="H71">
        <v>0.79909467080113861</v>
      </c>
      <c r="I71">
        <v>-0.22427585362516092</v>
      </c>
      <c r="J71">
        <v>100</v>
      </c>
      <c r="K71">
        <v>0.25141617950904638</v>
      </c>
      <c r="AB71">
        <v>0.20056466299770651</v>
      </c>
      <c r="AC71">
        <v>1</v>
      </c>
      <c r="AD71">
        <v>0</v>
      </c>
      <c r="AE71">
        <v>58</v>
      </c>
      <c r="AF71">
        <v>9</v>
      </c>
      <c r="AG71">
        <v>0.61333333333333329</v>
      </c>
      <c r="AH71">
        <v>0.94</v>
      </c>
      <c r="AI71">
        <v>6.2666666666666027E-3</v>
      </c>
    </row>
    <row r="72" spans="1:35">
      <c r="A72">
        <v>6.7220000000000002E-2</v>
      </c>
      <c r="B72">
        <v>1</v>
      </c>
      <c r="C72">
        <v>0</v>
      </c>
      <c r="D72">
        <v>1</v>
      </c>
      <c r="E72">
        <v>1</v>
      </c>
      <c r="F72">
        <v>0.2030156736024995</v>
      </c>
      <c r="G72">
        <v>0.2030156736024995</v>
      </c>
      <c r="H72">
        <v>0.7969843263975005</v>
      </c>
      <c r="I72">
        <v>-1.5944720930563483</v>
      </c>
      <c r="J72">
        <v>0</v>
      </c>
      <c r="K72">
        <v>3.9257280595880459</v>
      </c>
      <c r="AB72">
        <v>0.20090532919886139</v>
      </c>
      <c r="AC72">
        <v>1</v>
      </c>
      <c r="AD72">
        <v>0</v>
      </c>
      <c r="AE72">
        <v>59</v>
      </c>
      <c r="AF72">
        <v>9</v>
      </c>
      <c r="AG72">
        <v>0.60666666666666669</v>
      </c>
      <c r="AH72">
        <v>0.94</v>
      </c>
      <c r="AI72">
        <v>0</v>
      </c>
    </row>
    <row r="73" spans="1:35">
      <c r="A73">
        <v>6.8070000000000006E-2</v>
      </c>
      <c r="B73">
        <v>0</v>
      </c>
      <c r="C73">
        <v>1</v>
      </c>
      <c r="D73">
        <v>1</v>
      </c>
      <c r="E73">
        <v>0</v>
      </c>
      <c r="F73">
        <v>0.20792618113564074</v>
      </c>
      <c r="G73">
        <v>0.20792618113564074</v>
      </c>
      <c r="H73">
        <v>0.79207381886435924</v>
      </c>
      <c r="I73">
        <v>-0.23310068587426946</v>
      </c>
      <c r="J73">
        <v>100</v>
      </c>
      <c r="K73">
        <v>0.26250858970917157</v>
      </c>
      <c r="AB73">
        <v>0.2030156736024995</v>
      </c>
      <c r="AC73">
        <v>0</v>
      </c>
      <c r="AD73">
        <v>1</v>
      </c>
      <c r="AE73">
        <v>59</v>
      </c>
      <c r="AF73">
        <v>10</v>
      </c>
      <c r="AG73">
        <v>0.60666666666666669</v>
      </c>
      <c r="AH73">
        <v>0.93333333333333335</v>
      </c>
      <c r="AI73">
        <v>6.2222222222222626E-3</v>
      </c>
    </row>
    <row r="74" spans="1:35">
      <c r="A74">
        <v>6.8150000000000002E-2</v>
      </c>
      <c r="B74">
        <v>0</v>
      </c>
      <c r="C74">
        <v>1</v>
      </c>
      <c r="D74">
        <v>1</v>
      </c>
      <c r="E74">
        <v>0</v>
      </c>
      <c r="F74">
        <v>0.20839282738974119</v>
      </c>
      <c r="G74">
        <v>0.20839282738974119</v>
      </c>
      <c r="H74">
        <v>0.79160717261025881</v>
      </c>
      <c r="I74">
        <v>-0.23369000439247847</v>
      </c>
      <c r="J74">
        <v>100</v>
      </c>
      <c r="K74">
        <v>0.26325282867584837</v>
      </c>
      <c r="AB74">
        <v>0.20792618113564074</v>
      </c>
      <c r="AC74">
        <v>1</v>
      </c>
      <c r="AD74">
        <v>0</v>
      </c>
      <c r="AE74">
        <v>60</v>
      </c>
      <c r="AF74">
        <v>10</v>
      </c>
      <c r="AG74">
        <v>0.6</v>
      </c>
      <c r="AH74">
        <v>0.93333333333333335</v>
      </c>
      <c r="AI74">
        <v>6.2222222222222626E-3</v>
      </c>
    </row>
    <row r="75" spans="1:35">
      <c r="A75">
        <v>6.8290000000000003E-2</v>
      </c>
      <c r="B75">
        <v>0</v>
      </c>
      <c r="C75">
        <v>1</v>
      </c>
      <c r="D75">
        <v>1</v>
      </c>
      <c r="E75">
        <v>0</v>
      </c>
      <c r="F75">
        <v>0.20921131389060382</v>
      </c>
      <c r="G75">
        <v>0.20921131389060382</v>
      </c>
      <c r="H75">
        <v>0.79078868610939623</v>
      </c>
      <c r="I75">
        <v>-0.23472449468053844</v>
      </c>
      <c r="J75">
        <v>100</v>
      </c>
      <c r="K75">
        <v>0.26456032763936371</v>
      </c>
      <c r="AB75">
        <v>0.20839282738974119</v>
      </c>
      <c r="AC75">
        <v>1</v>
      </c>
      <c r="AD75">
        <v>0</v>
      </c>
      <c r="AE75">
        <v>61</v>
      </c>
      <c r="AF75">
        <v>10</v>
      </c>
      <c r="AG75">
        <v>0.59333333333333327</v>
      </c>
      <c r="AH75">
        <v>0.93333333333333335</v>
      </c>
      <c r="AI75">
        <v>6.2222222222221586E-3</v>
      </c>
    </row>
    <row r="76" spans="1:35">
      <c r="A76">
        <v>6.8890000000000007E-2</v>
      </c>
      <c r="B76">
        <v>0</v>
      </c>
      <c r="C76">
        <v>1</v>
      </c>
      <c r="D76">
        <v>1</v>
      </c>
      <c r="E76">
        <v>0</v>
      </c>
      <c r="F76">
        <v>0.21274586483037936</v>
      </c>
      <c r="G76">
        <v>0.21274586483037936</v>
      </c>
      <c r="H76">
        <v>0.78725413516962062</v>
      </c>
      <c r="I76">
        <v>-0.23920416633823985</v>
      </c>
      <c r="J76">
        <v>100</v>
      </c>
      <c r="K76">
        <v>0.27023784992192063</v>
      </c>
      <c r="AB76">
        <v>0.20921131389060382</v>
      </c>
      <c r="AC76">
        <v>1</v>
      </c>
      <c r="AD76">
        <v>0</v>
      </c>
      <c r="AE76">
        <v>62</v>
      </c>
      <c r="AF76">
        <v>10</v>
      </c>
      <c r="AG76">
        <v>0.58666666666666667</v>
      </c>
      <c r="AH76">
        <v>0.93333333333333335</v>
      </c>
      <c r="AI76">
        <v>6.2222222222221586E-3</v>
      </c>
    </row>
    <row r="77" spans="1:35">
      <c r="A77">
        <v>6.9000000000000006E-2</v>
      </c>
      <c r="B77">
        <v>0</v>
      </c>
      <c r="C77">
        <v>1</v>
      </c>
      <c r="D77">
        <v>1</v>
      </c>
      <c r="E77">
        <v>0</v>
      </c>
      <c r="F77">
        <v>0.21339857158647746</v>
      </c>
      <c r="G77">
        <v>0.21339857158647746</v>
      </c>
      <c r="H77">
        <v>0.78660142841352254</v>
      </c>
      <c r="I77">
        <v>-0.24003360305228247</v>
      </c>
      <c r="J77">
        <v>100</v>
      </c>
      <c r="K77">
        <v>0.27129186889080015</v>
      </c>
      <c r="AB77">
        <v>0.21274586483037936</v>
      </c>
      <c r="AC77">
        <v>1</v>
      </c>
      <c r="AD77">
        <v>0</v>
      </c>
      <c r="AE77">
        <v>63</v>
      </c>
      <c r="AF77">
        <v>10</v>
      </c>
      <c r="AG77">
        <v>0.58000000000000007</v>
      </c>
      <c r="AH77">
        <v>0.93333333333333335</v>
      </c>
      <c r="AI77">
        <v>6.2222222222223659E-3</v>
      </c>
    </row>
    <row r="78" spans="1:35">
      <c r="A78">
        <v>6.9449999999999998E-2</v>
      </c>
      <c r="B78">
        <v>0</v>
      </c>
      <c r="C78">
        <v>1</v>
      </c>
      <c r="D78">
        <v>1</v>
      </c>
      <c r="E78">
        <v>0</v>
      </c>
      <c r="F78">
        <v>0.2160839174053521</v>
      </c>
      <c r="G78">
        <v>0.2160839174053521</v>
      </c>
      <c r="H78">
        <v>0.78391608259464785</v>
      </c>
      <c r="I78">
        <v>-0.24345330186747868</v>
      </c>
      <c r="J78">
        <v>100</v>
      </c>
      <c r="K78">
        <v>0.27564674612892986</v>
      </c>
      <c r="AB78">
        <v>0.21339857158647746</v>
      </c>
      <c r="AC78">
        <v>1</v>
      </c>
      <c r="AD78">
        <v>0</v>
      </c>
      <c r="AE78">
        <v>64</v>
      </c>
      <c r="AF78">
        <v>10</v>
      </c>
      <c r="AG78">
        <v>0.57333333333333325</v>
      </c>
      <c r="AH78">
        <v>0.93333333333333335</v>
      </c>
      <c r="AI78">
        <v>6.2222222222221586E-3</v>
      </c>
    </row>
    <row r="79" spans="1:35">
      <c r="A79">
        <v>6.9809999999999997E-2</v>
      </c>
      <c r="B79">
        <v>0</v>
      </c>
      <c r="C79">
        <v>1</v>
      </c>
      <c r="D79">
        <v>1</v>
      </c>
      <c r="E79">
        <v>0</v>
      </c>
      <c r="F79">
        <v>0.21824975722775738</v>
      </c>
      <c r="G79">
        <v>0.21824975722775738</v>
      </c>
      <c r="H79">
        <v>0.78175024277224259</v>
      </c>
      <c r="I79">
        <v>-0.2462199720945159</v>
      </c>
      <c r="J79">
        <v>100</v>
      </c>
      <c r="K79">
        <v>0.27918092670339334</v>
      </c>
      <c r="AB79">
        <v>0.2160839174053521</v>
      </c>
      <c r="AC79">
        <v>1</v>
      </c>
      <c r="AD79">
        <v>0</v>
      </c>
      <c r="AE79">
        <v>65</v>
      </c>
      <c r="AF79">
        <v>10</v>
      </c>
      <c r="AG79">
        <v>0.56666666666666665</v>
      </c>
      <c r="AH79">
        <v>0.93333333333333335</v>
      </c>
      <c r="AI79">
        <v>6.2222222222221586E-3</v>
      </c>
    </row>
    <row r="80" spans="1:35">
      <c r="A80">
        <v>7.0269999999999999E-2</v>
      </c>
      <c r="B80">
        <v>1</v>
      </c>
      <c r="C80">
        <v>0</v>
      </c>
      <c r="D80">
        <v>1</v>
      </c>
      <c r="E80">
        <v>1</v>
      </c>
      <c r="F80">
        <v>0.22103992601919575</v>
      </c>
      <c r="G80">
        <v>0.22103992601919575</v>
      </c>
      <c r="H80">
        <v>0.77896007398080425</v>
      </c>
      <c r="I80">
        <v>-1.5094119330612241</v>
      </c>
      <c r="J80">
        <v>0</v>
      </c>
      <c r="K80">
        <v>3.5240695561631568</v>
      </c>
      <c r="AB80">
        <v>0.21824975722775738</v>
      </c>
      <c r="AC80">
        <v>1</v>
      </c>
      <c r="AD80">
        <v>0</v>
      </c>
      <c r="AE80">
        <v>66</v>
      </c>
      <c r="AF80">
        <v>10</v>
      </c>
      <c r="AG80">
        <v>0.56000000000000005</v>
      </c>
      <c r="AH80">
        <v>0.93333333333333335</v>
      </c>
      <c r="AI80">
        <v>0</v>
      </c>
    </row>
    <row r="81" spans="1:35">
      <c r="A81">
        <v>7.0569999999999994E-2</v>
      </c>
      <c r="B81">
        <v>0</v>
      </c>
      <c r="C81">
        <v>1</v>
      </c>
      <c r="D81">
        <v>1</v>
      </c>
      <c r="E81">
        <v>0</v>
      </c>
      <c r="F81">
        <v>0.22287331744576006</v>
      </c>
      <c r="G81">
        <v>0.22287331744576006</v>
      </c>
      <c r="H81">
        <v>0.77712668255424</v>
      </c>
      <c r="I81">
        <v>-0.25215190129381793</v>
      </c>
      <c r="J81">
        <v>100</v>
      </c>
      <c r="K81">
        <v>0.28679148773173735</v>
      </c>
      <c r="AB81">
        <v>0.22103992601919575</v>
      </c>
      <c r="AC81">
        <v>0</v>
      </c>
      <c r="AD81">
        <v>1</v>
      </c>
      <c r="AE81">
        <v>66</v>
      </c>
      <c r="AF81">
        <v>11</v>
      </c>
      <c r="AG81">
        <v>0.56000000000000005</v>
      </c>
      <c r="AH81">
        <v>0.92666666666666664</v>
      </c>
      <c r="AI81">
        <v>6.1777777777778176E-3</v>
      </c>
    </row>
    <row r="82" spans="1:35">
      <c r="A82">
        <v>7.0809999999999998E-2</v>
      </c>
      <c r="B82">
        <v>1</v>
      </c>
      <c r="C82">
        <v>0</v>
      </c>
      <c r="D82">
        <v>1</v>
      </c>
      <c r="E82">
        <v>1</v>
      </c>
      <c r="F82">
        <v>0.22434782133710052</v>
      </c>
      <c r="G82">
        <v>0.22434782133710052</v>
      </c>
      <c r="H82">
        <v>0.77565217866289948</v>
      </c>
      <c r="I82">
        <v>-1.4945576576075172</v>
      </c>
      <c r="J82">
        <v>0</v>
      </c>
      <c r="K82">
        <v>3.4573644354558724</v>
      </c>
      <c r="AB82">
        <v>0.22287331744576006</v>
      </c>
      <c r="AC82">
        <v>1</v>
      </c>
      <c r="AD82">
        <v>0</v>
      </c>
      <c r="AE82">
        <v>67</v>
      </c>
      <c r="AF82">
        <v>11</v>
      </c>
      <c r="AG82">
        <v>0.55333333333333334</v>
      </c>
      <c r="AH82">
        <v>0.92666666666666664</v>
      </c>
      <c r="AI82">
        <v>0</v>
      </c>
    </row>
    <row r="83" spans="1:35">
      <c r="A83">
        <v>7.1650000000000005E-2</v>
      </c>
      <c r="B83">
        <v>0</v>
      </c>
      <c r="C83">
        <v>1</v>
      </c>
      <c r="D83">
        <v>1</v>
      </c>
      <c r="E83">
        <v>0</v>
      </c>
      <c r="F83">
        <v>0.22956304870538424</v>
      </c>
      <c r="G83">
        <v>0.22956304870538424</v>
      </c>
      <c r="H83">
        <v>0.77043695129461576</v>
      </c>
      <c r="I83">
        <v>-0.26079745587038866</v>
      </c>
      <c r="J83">
        <v>100</v>
      </c>
      <c r="K83">
        <v>0.29796474366868619</v>
      </c>
      <c r="AB83">
        <v>0.22434782133710052</v>
      </c>
      <c r="AC83">
        <v>0</v>
      </c>
      <c r="AD83">
        <v>1</v>
      </c>
      <c r="AE83">
        <v>67</v>
      </c>
      <c r="AF83">
        <v>12</v>
      </c>
      <c r="AG83">
        <v>0.55333333333333334</v>
      </c>
      <c r="AH83">
        <v>0.92</v>
      </c>
      <c r="AI83">
        <v>6.1333333333333734E-3</v>
      </c>
    </row>
    <row r="84" spans="1:35">
      <c r="A84">
        <v>7.1999999999999995E-2</v>
      </c>
      <c r="B84">
        <v>1</v>
      </c>
      <c r="C84">
        <v>0</v>
      </c>
      <c r="D84">
        <v>1</v>
      </c>
      <c r="E84">
        <v>1</v>
      </c>
      <c r="F84">
        <v>0.23176102357890663</v>
      </c>
      <c r="G84">
        <v>0.23176102357890663</v>
      </c>
      <c r="H84">
        <v>0.7682389764210934</v>
      </c>
      <c r="I84">
        <v>-1.4620485089839077</v>
      </c>
      <c r="J84">
        <v>0</v>
      </c>
      <c r="K84">
        <v>3.3147893660364969</v>
      </c>
      <c r="AB84">
        <v>0.22956304870538424</v>
      </c>
      <c r="AC84">
        <v>1</v>
      </c>
      <c r="AD84">
        <v>0</v>
      </c>
      <c r="AE84">
        <v>68</v>
      </c>
      <c r="AF84">
        <v>12</v>
      </c>
      <c r="AG84">
        <v>0.54666666666666663</v>
      </c>
      <c r="AH84">
        <v>0.92</v>
      </c>
      <c r="AI84">
        <v>0</v>
      </c>
    </row>
    <row r="85" spans="1:35">
      <c r="A85">
        <v>7.2099999999999997E-2</v>
      </c>
      <c r="B85">
        <v>0</v>
      </c>
      <c r="C85">
        <v>1</v>
      </c>
      <c r="D85">
        <v>1</v>
      </c>
      <c r="E85">
        <v>0</v>
      </c>
      <c r="F85">
        <v>0.23239170890851393</v>
      </c>
      <c r="G85">
        <v>0.23239170890851393</v>
      </c>
      <c r="H85">
        <v>0.76760829109148609</v>
      </c>
      <c r="I85">
        <v>-0.26447571358920052</v>
      </c>
      <c r="J85">
        <v>100</v>
      </c>
      <c r="K85">
        <v>0.30274778374015338</v>
      </c>
      <c r="AB85">
        <v>0.23176102357890663</v>
      </c>
      <c r="AC85">
        <v>0</v>
      </c>
      <c r="AD85">
        <v>1</v>
      </c>
      <c r="AE85">
        <v>68</v>
      </c>
      <c r="AF85">
        <v>13</v>
      </c>
      <c r="AG85">
        <v>0.54666666666666663</v>
      </c>
      <c r="AH85">
        <v>0.91333333333333333</v>
      </c>
      <c r="AI85">
        <v>6.0888888888888269E-3</v>
      </c>
    </row>
    <row r="86" spans="1:35">
      <c r="A86">
        <v>7.2230000000000003E-2</v>
      </c>
      <c r="B86">
        <v>0</v>
      </c>
      <c r="C86">
        <v>1</v>
      </c>
      <c r="D86">
        <v>1</v>
      </c>
      <c r="E86">
        <v>0</v>
      </c>
      <c r="F86">
        <v>0.23321338730431976</v>
      </c>
      <c r="G86">
        <v>0.23321338730431976</v>
      </c>
      <c r="H86">
        <v>0.76678661269568027</v>
      </c>
      <c r="I86">
        <v>-0.2655467266280489</v>
      </c>
      <c r="J86">
        <v>100</v>
      </c>
      <c r="K86">
        <v>0.30414379104043737</v>
      </c>
      <c r="AB86">
        <v>0.23239170890851393</v>
      </c>
      <c r="AC86">
        <v>1</v>
      </c>
      <c r="AD86">
        <v>0</v>
      </c>
      <c r="AE86">
        <v>69</v>
      </c>
      <c r="AF86">
        <v>13</v>
      </c>
      <c r="AG86">
        <v>0.54</v>
      </c>
      <c r="AH86">
        <v>0.91333333333333333</v>
      </c>
      <c r="AI86">
        <v>6.0888888888889284E-3</v>
      </c>
    </row>
    <row r="87" spans="1:35">
      <c r="A87">
        <v>7.2319999999999995E-2</v>
      </c>
      <c r="B87">
        <v>0</v>
      </c>
      <c r="C87">
        <v>1</v>
      </c>
      <c r="D87">
        <v>1</v>
      </c>
      <c r="E87">
        <v>0</v>
      </c>
      <c r="F87">
        <v>0.23378342465402224</v>
      </c>
      <c r="G87">
        <v>0.23378342465402224</v>
      </c>
      <c r="H87">
        <v>0.76621657534597776</v>
      </c>
      <c r="I87">
        <v>-0.26629041376506429</v>
      </c>
      <c r="J87">
        <v>100</v>
      </c>
      <c r="K87">
        <v>0.3051140267338377</v>
      </c>
      <c r="AB87">
        <v>0.23321338730431976</v>
      </c>
      <c r="AC87">
        <v>1</v>
      </c>
      <c r="AD87">
        <v>0</v>
      </c>
      <c r="AE87">
        <v>70</v>
      </c>
      <c r="AF87">
        <v>13</v>
      </c>
      <c r="AG87">
        <v>0.53333333333333333</v>
      </c>
      <c r="AH87">
        <v>0.91333333333333333</v>
      </c>
      <c r="AI87">
        <v>6.0888888888889284E-3</v>
      </c>
    </row>
    <row r="88" spans="1:35">
      <c r="A88">
        <v>7.2340000000000002E-2</v>
      </c>
      <c r="B88">
        <v>0</v>
      </c>
      <c r="C88">
        <v>1</v>
      </c>
      <c r="D88">
        <v>1</v>
      </c>
      <c r="E88">
        <v>0</v>
      </c>
      <c r="F88">
        <v>0.23391023102233469</v>
      </c>
      <c r="G88">
        <v>0.23391023102233469</v>
      </c>
      <c r="H88">
        <v>0.76608976897766534</v>
      </c>
      <c r="I88">
        <v>-0.26645592423112957</v>
      </c>
      <c r="J88">
        <v>100</v>
      </c>
      <c r="K88">
        <v>0.3053300546416175</v>
      </c>
      <c r="AB88">
        <v>0.23378342465402224</v>
      </c>
      <c r="AC88">
        <v>1</v>
      </c>
      <c r="AD88">
        <v>0</v>
      </c>
      <c r="AE88">
        <v>71</v>
      </c>
      <c r="AF88">
        <v>13</v>
      </c>
      <c r="AG88">
        <v>0.52666666666666662</v>
      </c>
      <c r="AH88">
        <v>0.91333333333333333</v>
      </c>
      <c r="AI88">
        <v>6.0888888888888269E-3</v>
      </c>
    </row>
    <row r="89" spans="1:35">
      <c r="A89">
        <v>7.2529999999999997E-2</v>
      </c>
      <c r="B89">
        <v>0</v>
      </c>
      <c r="C89">
        <v>1</v>
      </c>
      <c r="D89">
        <v>1</v>
      </c>
      <c r="E89">
        <v>0</v>
      </c>
      <c r="F89">
        <v>0.23511727347425834</v>
      </c>
      <c r="G89">
        <v>0.23511727347425834</v>
      </c>
      <c r="H89">
        <v>0.76488272652574163</v>
      </c>
      <c r="I89">
        <v>-0.26803275556620293</v>
      </c>
      <c r="J89">
        <v>100</v>
      </c>
      <c r="K89">
        <v>0.30738996361208271</v>
      </c>
      <c r="AB89">
        <v>0.23391023102233469</v>
      </c>
      <c r="AC89">
        <v>1</v>
      </c>
      <c r="AD89">
        <v>0</v>
      </c>
      <c r="AE89">
        <v>72</v>
      </c>
      <c r="AF89">
        <v>13</v>
      </c>
      <c r="AG89">
        <v>0.52</v>
      </c>
      <c r="AH89">
        <v>0.91333333333333333</v>
      </c>
      <c r="AI89">
        <v>6.0888888888889284E-3</v>
      </c>
    </row>
    <row r="90" spans="1:35">
      <c r="A90">
        <v>7.3039999999999994E-2</v>
      </c>
      <c r="B90">
        <v>1</v>
      </c>
      <c r="C90">
        <v>0</v>
      </c>
      <c r="D90">
        <v>1</v>
      </c>
      <c r="E90">
        <v>1</v>
      </c>
      <c r="F90">
        <v>0.23837851455233938</v>
      </c>
      <c r="G90">
        <v>0.23837851455233938</v>
      </c>
      <c r="H90">
        <v>0.76162148544766062</v>
      </c>
      <c r="I90">
        <v>-1.4338954713743775</v>
      </c>
      <c r="J90">
        <v>0</v>
      </c>
      <c r="K90">
        <v>3.1950089414641263</v>
      </c>
      <c r="AB90">
        <v>0.23511727347425834</v>
      </c>
      <c r="AC90">
        <v>1</v>
      </c>
      <c r="AD90">
        <v>0</v>
      </c>
      <c r="AE90">
        <v>73</v>
      </c>
      <c r="AF90">
        <v>13</v>
      </c>
      <c r="AG90">
        <v>0.51333333333333331</v>
      </c>
      <c r="AH90">
        <v>0.91333333333333333</v>
      </c>
      <c r="AI90">
        <v>0</v>
      </c>
    </row>
    <row r="91" spans="1:35">
      <c r="A91">
        <v>7.3249999999999996E-2</v>
      </c>
      <c r="B91">
        <v>0</v>
      </c>
      <c r="C91">
        <v>1</v>
      </c>
      <c r="D91">
        <v>1</v>
      </c>
      <c r="E91">
        <v>0</v>
      </c>
      <c r="F91">
        <v>0.23973037787837584</v>
      </c>
      <c r="G91">
        <v>0.23973037787837584</v>
      </c>
      <c r="H91">
        <v>0.76026962212162419</v>
      </c>
      <c r="I91">
        <v>-0.27408214266681474</v>
      </c>
      <c r="J91">
        <v>100</v>
      </c>
      <c r="K91">
        <v>0.31532284192728793</v>
      </c>
      <c r="AB91">
        <v>0.23837851455233938</v>
      </c>
      <c r="AC91">
        <v>0</v>
      </c>
      <c r="AD91">
        <v>1</v>
      </c>
      <c r="AE91">
        <v>73</v>
      </c>
      <c r="AF91">
        <v>14</v>
      </c>
      <c r="AG91">
        <v>0.51333333333333331</v>
      </c>
      <c r="AH91">
        <v>0.90666666666666662</v>
      </c>
      <c r="AI91">
        <v>6.0444444444444833E-3</v>
      </c>
    </row>
    <row r="92" spans="1:35">
      <c r="A92">
        <v>7.5249999999999997E-2</v>
      </c>
      <c r="B92">
        <v>0</v>
      </c>
      <c r="C92">
        <v>1</v>
      </c>
      <c r="D92">
        <v>1</v>
      </c>
      <c r="E92">
        <v>0</v>
      </c>
      <c r="F92">
        <v>0.25286673269860477</v>
      </c>
      <c r="G92">
        <v>0.25286673269860477</v>
      </c>
      <c r="H92">
        <v>0.74713326730139529</v>
      </c>
      <c r="I92">
        <v>-0.29151170641271662</v>
      </c>
      <c r="J92">
        <v>100</v>
      </c>
      <c r="K92">
        <v>0.33844930183867417</v>
      </c>
      <c r="AB92">
        <v>0.23973037787837584</v>
      </c>
      <c r="AC92">
        <v>1</v>
      </c>
      <c r="AD92">
        <v>0</v>
      </c>
      <c r="AE92">
        <v>74</v>
      </c>
      <c r="AF92">
        <v>14</v>
      </c>
      <c r="AG92">
        <v>0.5066666666666666</v>
      </c>
      <c r="AH92">
        <v>0.90666666666666662</v>
      </c>
      <c r="AI92">
        <v>6.0444444444443827E-3</v>
      </c>
    </row>
    <row r="93" spans="1:35">
      <c r="A93">
        <v>7.5289999999999996E-2</v>
      </c>
      <c r="B93">
        <v>0</v>
      </c>
      <c r="C93">
        <v>1</v>
      </c>
      <c r="D93">
        <v>1</v>
      </c>
      <c r="E93">
        <v>0</v>
      </c>
      <c r="F93">
        <v>0.25313425847667353</v>
      </c>
      <c r="G93">
        <v>0.25313425847667353</v>
      </c>
      <c r="H93">
        <v>0.74686574152332641</v>
      </c>
      <c r="I93">
        <v>-0.29186984022585577</v>
      </c>
      <c r="J93">
        <v>100</v>
      </c>
      <c r="K93">
        <v>0.33892873163572135</v>
      </c>
      <c r="AB93">
        <v>0.25286673269860477</v>
      </c>
      <c r="AC93">
        <v>1</v>
      </c>
      <c r="AD93">
        <v>0</v>
      </c>
      <c r="AE93">
        <v>75</v>
      </c>
      <c r="AF93">
        <v>14</v>
      </c>
      <c r="AG93">
        <v>0.5</v>
      </c>
      <c r="AH93">
        <v>0.90666666666666662</v>
      </c>
      <c r="AI93">
        <v>6.0444444444444833E-3</v>
      </c>
    </row>
    <row r="94" spans="1:35">
      <c r="A94">
        <v>7.5679999999999997E-2</v>
      </c>
      <c r="B94">
        <v>0</v>
      </c>
      <c r="C94">
        <v>1</v>
      </c>
      <c r="D94">
        <v>1</v>
      </c>
      <c r="E94">
        <v>0</v>
      </c>
      <c r="F94">
        <v>0.25575242563597705</v>
      </c>
      <c r="G94">
        <v>0.25575242563597705</v>
      </c>
      <c r="H94">
        <v>0.74424757436402289</v>
      </c>
      <c r="I94">
        <v>-0.29538153825982183</v>
      </c>
      <c r="J94">
        <v>100</v>
      </c>
      <c r="K94">
        <v>0.34363891055274659</v>
      </c>
      <c r="AB94">
        <v>0.25313425847667353</v>
      </c>
      <c r="AC94">
        <v>1</v>
      </c>
      <c r="AD94">
        <v>0</v>
      </c>
      <c r="AE94">
        <v>76</v>
      </c>
      <c r="AF94">
        <v>14</v>
      </c>
      <c r="AG94">
        <v>0.49333333333333329</v>
      </c>
      <c r="AH94">
        <v>0.90666666666666662</v>
      </c>
      <c r="AI94">
        <v>6.0444444444443827E-3</v>
      </c>
    </row>
    <row r="95" spans="1:35">
      <c r="A95">
        <v>7.5889999999999999E-2</v>
      </c>
      <c r="B95">
        <v>0</v>
      </c>
      <c r="C95">
        <v>1</v>
      </c>
      <c r="D95">
        <v>1</v>
      </c>
      <c r="E95">
        <v>0</v>
      </c>
      <c r="F95">
        <v>0.25716954848255924</v>
      </c>
      <c r="G95">
        <v>0.25716954848255924</v>
      </c>
      <c r="H95">
        <v>0.74283045151744076</v>
      </c>
      <c r="I95">
        <v>-0.29728745476305185</v>
      </c>
      <c r="J95">
        <v>100</v>
      </c>
      <c r="K95">
        <v>0.34620221607396129</v>
      </c>
      <c r="AB95">
        <v>0.25575242563597705</v>
      </c>
      <c r="AC95">
        <v>1</v>
      </c>
      <c r="AD95">
        <v>0</v>
      </c>
      <c r="AE95">
        <v>77</v>
      </c>
      <c r="AF95">
        <v>14</v>
      </c>
      <c r="AG95">
        <v>0.48666666666666669</v>
      </c>
      <c r="AH95">
        <v>0.90666666666666662</v>
      </c>
      <c r="AI95">
        <v>6.0444444444444833E-3</v>
      </c>
    </row>
    <row r="96" spans="1:35">
      <c r="A96">
        <v>7.6079999999999995E-2</v>
      </c>
      <c r="B96">
        <v>0</v>
      </c>
      <c r="C96">
        <v>1</v>
      </c>
      <c r="D96">
        <v>1</v>
      </c>
      <c r="E96">
        <v>0</v>
      </c>
      <c r="F96">
        <v>0.25845612277449459</v>
      </c>
      <c r="G96">
        <v>0.25845612277449459</v>
      </c>
      <c r="H96">
        <v>0.74154387722550541</v>
      </c>
      <c r="I96">
        <v>-0.29902094555334796</v>
      </c>
      <c r="J96">
        <v>100</v>
      </c>
      <c r="K96">
        <v>0.34853786904897793</v>
      </c>
      <c r="AB96">
        <v>0.25716954848255924</v>
      </c>
      <c r="AC96">
        <v>1</v>
      </c>
      <c r="AD96">
        <v>0</v>
      </c>
      <c r="AE96">
        <v>78</v>
      </c>
      <c r="AF96">
        <v>14</v>
      </c>
      <c r="AG96">
        <v>0.48</v>
      </c>
      <c r="AH96">
        <v>0.90666666666666662</v>
      </c>
      <c r="AI96">
        <v>6.0444444444443827E-3</v>
      </c>
    </row>
    <row r="97" spans="1:35">
      <c r="A97">
        <v>7.6240000000000002E-2</v>
      </c>
      <c r="B97">
        <v>0</v>
      </c>
      <c r="C97">
        <v>1</v>
      </c>
      <c r="D97">
        <v>1</v>
      </c>
      <c r="E97">
        <v>0</v>
      </c>
      <c r="F97">
        <v>0.2595428007518441</v>
      </c>
      <c r="G97">
        <v>0.2595428007518441</v>
      </c>
      <c r="H97">
        <v>0.7404571992481559</v>
      </c>
      <c r="I97">
        <v>-0.30048744674468092</v>
      </c>
      <c r="J97">
        <v>100</v>
      </c>
      <c r="K97">
        <v>0.35051695224974277</v>
      </c>
      <c r="AB97">
        <v>0.25845612277449459</v>
      </c>
      <c r="AC97">
        <v>1</v>
      </c>
      <c r="AD97">
        <v>0</v>
      </c>
      <c r="AE97">
        <v>79</v>
      </c>
      <c r="AF97">
        <v>14</v>
      </c>
      <c r="AG97">
        <v>0.47333333333333338</v>
      </c>
      <c r="AH97">
        <v>0.90666666666666662</v>
      </c>
      <c r="AI97">
        <v>6.0444444444444833E-3</v>
      </c>
    </row>
    <row r="98" spans="1:35">
      <c r="A98">
        <v>7.6880000000000004E-2</v>
      </c>
      <c r="B98">
        <v>0</v>
      </c>
      <c r="C98">
        <v>1</v>
      </c>
      <c r="D98">
        <v>1</v>
      </c>
      <c r="E98">
        <v>0</v>
      </c>
      <c r="F98">
        <v>0.26391908879691023</v>
      </c>
      <c r="G98">
        <v>0.26391908879691023</v>
      </c>
      <c r="H98">
        <v>0.73608091120308972</v>
      </c>
      <c r="I98">
        <v>-0.30641523259567699</v>
      </c>
      <c r="J98">
        <v>100</v>
      </c>
      <c r="K98">
        <v>0.35854630215249961</v>
      </c>
      <c r="AB98">
        <v>0.2595428007518441</v>
      </c>
      <c r="AC98">
        <v>1</v>
      </c>
      <c r="AD98">
        <v>0</v>
      </c>
      <c r="AE98">
        <v>80</v>
      </c>
      <c r="AF98">
        <v>14</v>
      </c>
      <c r="AG98">
        <v>0.46666666666666667</v>
      </c>
      <c r="AH98">
        <v>0.90666666666666662</v>
      </c>
      <c r="AI98">
        <v>6.0444444444444833E-3</v>
      </c>
    </row>
    <row r="99" spans="1:35">
      <c r="A99">
        <v>7.6980000000000007E-2</v>
      </c>
      <c r="B99">
        <v>0</v>
      </c>
      <c r="C99">
        <v>1</v>
      </c>
      <c r="D99">
        <v>1</v>
      </c>
      <c r="E99">
        <v>0</v>
      </c>
      <c r="F99">
        <v>0.26460714336378111</v>
      </c>
      <c r="G99">
        <v>0.26460714336378111</v>
      </c>
      <c r="H99">
        <v>0.73539285663621889</v>
      </c>
      <c r="I99">
        <v>-0.30735042373812987</v>
      </c>
      <c r="J99">
        <v>100</v>
      </c>
      <c r="K99">
        <v>0.35981739688651326</v>
      </c>
      <c r="AB99">
        <v>0.26391908879691023</v>
      </c>
      <c r="AC99">
        <v>1</v>
      </c>
      <c r="AD99">
        <v>0</v>
      </c>
      <c r="AE99">
        <v>81</v>
      </c>
      <c r="AF99">
        <v>14</v>
      </c>
      <c r="AG99">
        <v>0.45999999999999996</v>
      </c>
      <c r="AH99">
        <v>0.90666666666666662</v>
      </c>
      <c r="AI99">
        <v>6.0444444444443827E-3</v>
      </c>
    </row>
    <row r="100" spans="1:35">
      <c r="A100">
        <v>7.7219999999999997E-2</v>
      </c>
      <c r="B100">
        <v>0</v>
      </c>
      <c r="C100">
        <v>1</v>
      </c>
      <c r="D100">
        <v>1</v>
      </c>
      <c r="E100">
        <v>0</v>
      </c>
      <c r="F100">
        <v>0.26626315247736831</v>
      </c>
      <c r="G100">
        <v>0.26626315247736831</v>
      </c>
      <c r="H100">
        <v>0.73373684752263169</v>
      </c>
      <c r="I100">
        <v>-0.30960483301223135</v>
      </c>
      <c r="J100">
        <v>100</v>
      </c>
      <c r="K100">
        <v>0.36288643997690956</v>
      </c>
      <c r="AB100">
        <v>0.26460714336378111</v>
      </c>
      <c r="AC100">
        <v>1</v>
      </c>
      <c r="AD100">
        <v>0</v>
      </c>
      <c r="AE100">
        <v>82</v>
      </c>
      <c r="AF100">
        <v>14</v>
      </c>
      <c r="AG100">
        <v>0.45333333333333337</v>
      </c>
      <c r="AH100">
        <v>0.90666666666666662</v>
      </c>
      <c r="AI100">
        <v>6.0444444444444833E-3</v>
      </c>
    </row>
    <row r="101" spans="1:35">
      <c r="A101">
        <v>7.7729999999999994E-2</v>
      </c>
      <c r="B101">
        <v>0</v>
      </c>
      <c r="C101">
        <v>1</v>
      </c>
      <c r="D101">
        <v>1</v>
      </c>
      <c r="E101">
        <v>0</v>
      </c>
      <c r="F101">
        <v>0.26980402007265919</v>
      </c>
      <c r="G101">
        <v>0.26980402007265919</v>
      </c>
      <c r="H101">
        <v>0.73019597992734075</v>
      </c>
      <c r="I101">
        <v>-0.31444231521626398</v>
      </c>
      <c r="J101">
        <v>100</v>
      </c>
      <c r="K101">
        <v>0.36949535123365984</v>
      </c>
      <c r="AB101">
        <v>0.26626315247736831</v>
      </c>
      <c r="AC101">
        <v>1</v>
      </c>
      <c r="AD101">
        <v>0</v>
      </c>
      <c r="AE101">
        <v>83</v>
      </c>
      <c r="AF101">
        <v>14</v>
      </c>
      <c r="AG101">
        <v>0.44666666666666666</v>
      </c>
      <c r="AH101">
        <v>0.90666666666666662</v>
      </c>
      <c r="AI101">
        <v>6.0444444444444833E-3</v>
      </c>
    </row>
    <row r="102" spans="1:35">
      <c r="A102">
        <v>7.8079999999999997E-2</v>
      </c>
      <c r="B102">
        <v>0</v>
      </c>
      <c r="C102">
        <v>1</v>
      </c>
      <c r="D102">
        <v>1</v>
      </c>
      <c r="E102">
        <v>0</v>
      </c>
      <c r="F102">
        <v>0.2722511349403261</v>
      </c>
      <c r="G102">
        <v>0.2722511349403261</v>
      </c>
      <c r="H102">
        <v>0.72774886505967396</v>
      </c>
      <c r="I102">
        <v>-0.31779925587713415</v>
      </c>
      <c r="J102">
        <v>100</v>
      </c>
      <c r="K102">
        <v>0.3741003909611072</v>
      </c>
      <c r="AB102">
        <v>0.26980402007265919</v>
      </c>
      <c r="AC102">
        <v>1</v>
      </c>
      <c r="AD102">
        <v>0</v>
      </c>
      <c r="AE102">
        <v>84</v>
      </c>
      <c r="AF102">
        <v>14</v>
      </c>
      <c r="AG102">
        <v>0.43999999999999995</v>
      </c>
      <c r="AH102">
        <v>0.90666666666666662</v>
      </c>
      <c r="AI102">
        <v>6.0444444444443827E-3</v>
      </c>
    </row>
    <row r="103" spans="1:35">
      <c r="A103">
        <v>7.8490000000000004E-2</v>
      </c>
      <c r="B103">
        <v>0</v>
      </c>
      <c r="C103">
        <v>1</v>
      </c>
      <c r="D103">
        <v>1</v>
      </c>
      <c r="E103">
        <v>0</v>
      </c>
      <c r="F103">
        <v>0.27513535860273153</v>
      </c>
      <c r="G103">
        <v>0.27513535860273153</v>
      </c>
      <c r="H103">
        <v>0.72486464139726847</v>
      </c>
      <c r="I103">
        <v>-0.32177034307936986</v>
      </c>
      <c r="J103">
        <v>100</v>
      </c>
      <c r="K103">
        <v>0.37956791225513947</v>
      </c>
      <c r="AB103">
        <v>0.2722511349403261</v>
      </c>
      <c r="AC103">
        <v>1</v>
      </c>
      <c r="AD103">
        <v>0</v>
      </c>
      <c r="AE103">
        <v>85</v>
      </c>
      <c r="AF103">
        <v>14</v>
      </c>
      <c r="AG103">
        <v>0.43333333333333335</v>
      </c>
      <c r="AH103">
        <v>0.90666666666666662</v>
      </c>
      <c r="AI103">
        <v>6.0444444444444833E-3</v>
      </c>
    </row>
    <row r="104" spans="1:35">
      <c r="A104">
        <v>7.8619999999999995E-2</v>
      </c>
      <c r="B104">
        <v>1</v>
      </c>
      <c r="C104">
        <v>0</v>
      </c>
      <c r="D104">
        <v>1</v>
      </c>
      <c r="E104">
        <v>1</v>
      </c>
      <c r="F104">
        <v>0.27605381682459423</v>
      </c>
      <c r="G104">
        <v>0.27605381682459423</v>
      </c>
      <c r="H104">
        <v>0.72394618317540571</v>
      </c>
      <c r="I104">
        <v>-1.2871594437778662</v>
      </c>
      <c r="J104">
        <v>0</v>
      </c>
      <c r="K104">
        <v>2.6224820634717183</v>
      </c>
      <c r="AB104">
        <v>0.27513535860273153</v>
      </c>
      <c r="AC104">
        <v>1</v>
      </c>
      <c r="AD104">
        <v>0</v>
      </c>
      <c r="AE104">
        <v>86</v>
      </c>
      <c r="AF104">
        <v>14</v>
      </c>
      <c r="AG104">
        <v>0.42666666666666664</v>
      </c>
      <c r="AH104">
        <v>0.90666666666666662</v>
      </c>
      <c r="AI104">
        <v>0</v>
      </c>
    </row>
    <row r="105" spans="1:35">
      <c r="A105">
        <v>7.8640000000000002E-2</v>
      </c>
      <c r="B105">
        <v>1</v>
      </c>
      <c r="C105">
        <v>0</v>
      </c>
      <c r="D105">
        <v>1</v>
      </c>
      <c r="E105">
        <v>1</v>
      </c>
      <c r="F105">
        <v>0.27619528633459739</v>
      </c>
      <c r="G105">
        <v>0.27619528633459739</v>
      </c>
      <c r="H105">
        <v>0.72380471366540267</v>
      </c>
      <c r="I105">
        <v>-1.2866471042836474</v>
      </c>
      <c r="J105">
        <v>0</v>
      </c>
      <c r="K105">
        <v>2.6206265981981605</v>
      </c>
      <c r="AB105">
        <v>0.27605381682459423</v>
      </c>
      <c r="AC105">
        <v>0</v>
      </c>
      <c r="AD105">
        <v>1</v>
      </c>
      <c r="AE105">
        <v>86</v>
      </c>
      <c r="AF105">
        <v>15</v>
      </c>
      <c r="AG105">
        <v>0.42666666666666664</v>
      </c>
      <c r="AH105">
        <v>0.9</v>
      </c>
      <c r="AI105">
        <v>0</v>
      </c>
    </row>
    <row r="106" spans="1:35">
      <c r="A106">
        <v>7.8850000000000003E-2</v>
      </c>
      <c r="B106">
        <v>0</v>
      </c>
      <c r="C106">
        <v>1</v>
      </c>
      <c r="D106">
        <v>1</v>
      </c>
      <c r="E106">
        <v>0</v>
      </c>
      <c r="F106">
        <v>0.27768341980849187</v>
      </c>
      <c r="G106">
        <v>0.27768341980849187</v>
      </c>
      <c r="H106">
        <v>0.72231658019150813</v>
      </c>
      <c r="I106">
        <v>-0.32529175947259575</v>
      </c>
      <c r="J106">
        <v>100</v>
      </c>
      <c r="K106">
        <v>0.38443450894463693</v>
      </c>
      <c r="AB106">
        <v>0.27619528633459739</v>
      </c>
      <c r="AC106">
        <v>0</v>
      </c>
      <c r="AD106">
        <v>1</v>
      </c>
      <c r="AE106">
        <v>86</v>
      </c>
      <c r="AF106">
        <v>16</v>
      </c>
      <c r="AG106">
        <v>0.42666666666666664</v>
      </c>
      <c r="AH106">
        <v>0.89333333333333331</v>
      </c>
      <c r="AI106">
        <v>5.9555555555554944E-3</v>
      </c>
    </row>
    <row r="107" spans="1:35">
      <c r="A107">
        <v>7.9430000000000001E-2</v>
      </c>
      <c r="B107">
        <v>0</v>
      </c>
      <c r="C107">
        <v>1</v>
      </c>
      <c r="D107">
        <v>1</v>
      </c>
      <c r="E107">
        <v>0</v>
      </c>
      <c r="F107">
        <v>0.28181903843223832</v>
      </c>
      <c r="G107">
        <v>0.28181903843223832</v>
      </c>
      <c r="H107">
        <v>0.71818096156776168</v>
      </c>
      <c r="I107">
        <v>-0.33103370607985561</v>
      </c>
      <c r="J107">
        <v>100</v>
      </c>
      <c r="K107">
        <v>0.3924067240894803</v>
      </c>
      <c r="AB107">
        <v>0.27768341980849187</v>
      </c>
      <c r="AC107">
        <v>1</v>
      </c>
      <c r="AD107">
        <v>0</v>
      </c>
      <c r="AE107">
        <v>87</v>
      </c>
      <c r="AF107">
        <v>16</v>
      </c>
      <c r="AG107">
        <v>0.42000000000000004</v>
      </c>
      <c r="AH107">
        <v>0.89333333333333331</v>
      </c>
      <c r="AI107">
        <v>5.9555555555555941E-3</v>
      </c>
    </row>
    <row r="108" spans="1:35">
      <c r="A108">
        <v>8.0280000000000004E-2</v>
      </c>
      <c r="B108">
        <v>1</v>
      </c>
      <c r="C108">
        <v>0</v>
      </c>
      <c r="D108">
        <v>1</v>
      </c>
      <c r="E108">
        <v>1</v>
      </c>
      <c r="F108">
        <v>0.28794696881936926</v>
      </c>
      <c r="G108">
        <v>0.28794696881936926</v>
      </c>
      <c r="H108">
        <v>0.71205303118063079</v>
      </c>
      <c r="I108">
        <v>-1.2449789518451706</v>
      </c>
      <c r="J108">
        <v>0</v>
      </c>
      <c r="K108">
        <v>2.47286170123675</v>
      </c>
      <c r="AB108">
        <v>0.28181903843223832</v>
      </c>
      <c r="AC108">
        <v>1</v>
      </c>
      <c r="AD108">
        <v>0</v>
      </c>
      <c r="AE108">
        <v>88</v>
      </c>
      <c r="AF108">
        <v>16</v>
      </c>
      <c r="AG108">
        <v>0.41333333333333333</v>
      </c>
      <c r="AH108">
        <v>0.89333333333333331</v>
      </c>
      <c r="AI108">
        <v>0</v>
      </c>
    </row>
    <row r="109" spans="1:35">
      <c r="A109">
        <v>8.0610000000000001E-2</v>
      </c>
      <c r="B109">
        <v>0</v>
      </c>
      <c r="C109">
        <v>1</v>
      </c>
      <c r="D109">
        <v>1</v>
      </c>
      <c r="E109">
        <v>0</v>
      </c>
      <c r="F109">
        <v>0.29034731929410423</v>
      </c>
      <c r="G109">
        <v>0.29034731929410423</v>
      </c>
      <c r="H109">
        <v>0.70965268070589582</v>
      </c>
      <c r="I109">
        <v>-0.34297961073974825</v>
      </c>
      <c r="J109">
        <v>100</v>
      </c>
      <c r="K109">
        <v>0.40914003031073454</v>
      </c>
      <c r="AB109">
        <v>0.28794696881936926</v>
      </c>
      <c r="AC109">
        <v>0</v>
      </c>
      <c r="AD109">
        <v>1</v>
      </c>
      <c r="AE109">
        <v>88</v>
      </c>
      <c r="AF109">
        <v>17</v>
      </c>
      <c r="AG109">
        <v>0.41333333333333333</v>
      </c>
      <c r="AH109">
        <v>0.88666666666666671</v>
      </c>
      <c r="AI109">
        <v>5.9111111111111491E-3</v>
      </c>
    </row>
    <row r="110" spans="1:35">
      <c r="A110">
        <v>8.0869999999999997E-2</v>
      </c>
      <c r="B110">
        <v>0</v>
      </c>
      <c r="C110">
        <v>1</v>
      </c>
      <c r="D110">
        <v>1</v>
      </c>
      <c r="E110">
        <v>0</v>
      </c>
      <c r="F110">
        <v>0.29224680710306739</v>
      </c>
      <c r="G110">
        <v>0.29224680710306739</v>
      </c>
      <c r="H110">
        <v>0.70775319289693261</v>
      </c>
      <c r="I110">
        <v>-0.34565984366588853</v>
      </c>
      <c r="J110">
        <v>100</v>
      </c>
      <c r="K110">
        <v>0.41292191972580217</v>
      </c>
      <c r="AB110">
        <v>0.29034731929410423</v>
      </c>
      <c r="AC110">
        <v>1</v>
      </c>
      <c r="AD110">
        <v>0</v>
      </c>
      <c r="AE110">
        <v>89</v>
      </c>
      <c r="AF110">
        <v>17</v>
      </c>
      <c r="AG110">
        <v>0.40666666666666662</v>
      </c>
      <c r="AH110">
        <v>0.88666666666666671</v>
      </c>
      <c r="AI110">
        <v>5.9111111111110511E-3</v>
      </c>
    </row>
    <row r="111" spans="1:35">
      <c r="A111">
        <v>8.1290000000000001E-2</v>
      </c>
      <c r="B111">
        <v>0</v>
      </c>
      <c r="C111">
        <v>1</v>
      </c>
      <c r="D111">
        <v>1</v>
      </c>
      <c r="E111">
        <v>0</v>
      </c>
      <c r="F111">
        <v>0.2953305630425373</v>
      </c>
      <c r="G111">
        <v>0.2953305630425373</v>
      </c>
      <c r="H111">
        <v>0.70466943695746265</v>
      </c>
      <c r="I111">
        <v>-0.35002646987850677</v>
      </c>
      <c r="J111">
        <v>100</v>
      </c>
      <c r="K111">
        <v>0.41910511163600378</v>
      </c>
      <c r="AB111">
        <v>0.29224680710306739</v>
      </c>
      <c r="AC111">
        <v>1</v>
      </c>
      <c r="AD111">
        <v>0</v>
      </c>
      <c r="AE111">
        <v>90</v>
      </c>
      <c r="AF111">
        <v>17</v>
      </c>
      <c r="AG111">
        <v>0.4</v>
      </c>
      <c r="AH111">
        <v>0.88666666666666671</v>
      </c>
      <c r="AI111">
        <v>5.9111111111111491E-3</v>
      </c>
    </row>
    <row r="112" spans="1:35">
      <c r="A112">
        <v>8.1549999999999997E-2</v>
      </c>
      <c r="B112">
        <v>0</v>
      </c>
      <c r="C112">
        <v>1</v>
      </c>
      <c r="D112">
        <v>1</v>
      </c>
      <c r="E112">
        <v>0</v>
      </c>
      <c r="F112">
        <v>0.29724899641422736</v>
      </c>
      <c r="G112">
        <v>0.29724899641422736</v>
      </c>
      <c r="H112">
        <v>0.70275100358577269</v>
      </c>
      <c r="I112">
        <v>-0.35275264111288307</v>
      </c>
      <c r="J112">
        <v>100</v>
      </c>
      <c r="K112">
        <v>0.42297911336664107</v>
      </c>
      <c r="AB112">
        <v>0.2953305630425373</v>
      </c>
      <c r="AC112">
        <v>1</v>
      </c>
      <c r="AD112">
        <v>0</v>
      </c>
      <c r="AE112">
        <v>91</v>
      </c>
      <c r="AF112">
        <v>17</v>
      </c>
      <c r="AG112">
        <v>0.39333333333333331</v>
      </c>
      <c r="AH112">
        <v>0.88666666666666671</v>
      </c>
      <c r="AI112">
        <v>5.9111111111110511E-3</v>
      </c>
    </row>
    <row r="113" spans="1:35">
      <c r="A113">
        <v>8.165E-2</v>
      </c>
      <c r="B113">
        <v>0</v>
      </c>
      <c r="C113">
        <v>1</v>
      </c>
      <c r="D113">
        <v>1</v>
      </c>
      <c r="E113">
        <v>0</v>
      </c>
      <c r="F113">
        <v>0.29798876712064926</v>
      </c>
      <c r="G113">
        <v>0.29798876712064926</v>
      </c>
      <c r="H113">
        <v>0.70201123287935074</v>
      </c>
      <c r="I113">
        <v>-0.3538058738317082</v>
      </c>
      <c r="J113">
        <v>100</v>
      </c>
      <c r="K113">
        <v>0.42447863105897377</v>
      </c>
      <c r="AB113">
        <v>0.29724899641422736</v>
      </c>
      <c r="AC113">
        <v>1</v>
      </c>
      <c r="AD113">
        <v>0</v>
      </c>
      <c r="AE113">
        <v>92</v>
      </c>
      <c r="AF113">
        <v>17</v>
      </c>
      <c r="AG113">
        <v>0.38666666666666671</v>
      </c>
      <c r="AH113">
        <v>0.88666666666666671</v>
      </c>
      <c r="AI113">
        <v>5.9111111111111491E-3</v>
      </c>
    </row>
    <row r="114" spans="1:35">
      <c r="A114">
        <v>8.201E-2</v>
      </c>
      <c r="B114">
        <v>0</v>
      </c>
      <c r="C114">
        <v>1</v>
      </c>
      <c r="D114">
        <v>1</v>
      </c>
      <c r="E114">
        <v>0</v>
      </c>
      <c r="F114">
        <v>0.30066068865490003</v>
      </c>
      <c r="G114">
        <v>0.30066068865490003</v>
      </c>
      <c r="H114">
        <v>0.69933931134509997</v>
      </c>
      <c r="I114">
        <v>-0.35761923057262729</v>
      </c>
      <c r="J114">
        <v>100</v>
      </c>
      <c r="K114">
        <v>0.42992104658983527</v>
      </c>
      <c r="AB114">
        <v>0.29798876712064926</v>
      </c>
      <c r="AC114">
        <v>1</v>
      </c>
      <c r="AD114">
        <v>0</v>
      </c>
      <c r="AE114">
        <v>93</v>
      </c>
      <c r="AF114">
        <v>17</v>
      </c>
      <c r="AG114">
        <v>0.38</v>
      </c>
      <c r="AH114">
        <v>0.88666666666666671</v>
      </c>
      <c r="AI114">
        <v>5.9111111111111491E-3</v>
      </c>
    </row>
    <row r="115" spans="1:35">
      <c r="A115">
        <v>8.2589999999999997E-2</v>
      </c>
      <c r="B115">
        <v>0</v>
      </c>
      <c r="C115">
        <v>1</v>
      </c>
      <c r="D115">
        <v>1</v>
      </c>
      <c r="E115">
        <v>0</v>
      </c>
      <c r="F115">
        <v>0.30499401936487425</v>
      </c>
      <c r="G115">
        <v>0.30499401936487425</v>
      </c>
      <c r="H115">
        <v>0.69500598063512575</v>
      </c>
      <c r="I115">
        <v>-0.36383482822397295</v>
      </c>
      <c r="J115">
        <v>100</v>
      </c>
      <c r="K115">
        <v>0.43883653934338501</v>
      </c>
      <c r="AB115">
        <v>0.30066068865490003</v>
      </c>
      <c r="AC115">
        <v>1</v>
      </c>
      <c r="AD115">
        <v>0</v>
      </c>
      <c r="AE115">
        <v>94</v>
      </c>
      <c r="AF115">
        <v>17</v>
      </c>
      <c r="AG115">
        <v>0.37333333333333329</v>
      </c>
      <c r="AH115">
        <v>0.88666666666666671</v>
      </c>
      <c r="AI115">
        <v>5.9111111111110511E-3</v>
      </c>
    </row>
    <row r="116" spans="1:35">
      <c r="A116">
        <v>8.3479999999999999E-2</v>
      </c>
      <c r="B116">
        <v>1</v>
      </c>
      <c r="C116">
        <v>0</v>
      </c>
      <c r="D116">
        <v>1</v>
      </c>
      <c r="E116">
        <v>1</v>
      </c>
      <c r="F116">
        <v>0.31171098852527873</v>
      </c>
      <c r="G116">
        <v>0.31171098852527873</v>
      </c>
      <c r="H116">
        <v>0.68828901147472132</v>
      </c>
      <c r="I116">
        <v>-1.1656788393003081</v>
      </c>
      <c r="J116">
        <v>0</v>
      </c>
      <c r="K116">
        <v>2.20809992849804</v>
      </c>
      <c r="AB116">
        <v>0.30499401936487425</v>
      </c>
      <c r="AC116">
        <v>1</v>
      </c>
      <c r="AD116">
        <v>0</v>
      </c>
      <c r="AE116">
        <v>95</v>
      </c>
      <c r="AF116">
        <v>17</v>
      </c>
      <c r="AG116">
        <v>0.3666666666666667</v>
      </c>
      <c r="AH116">
        <v>0.88666666666666671</v>
      </c>
      <c r="AI116">
        <v>0</v>
      </c>
    </row>
    <row r="117" spans="1:35">
      <c r="A117">
        <v>8.3930000000000005E-2</v>
      </c>
      <c r="B117">
        <v>0</v>
      </c>
      <c r="C117">
        <v>1</v>
      </c>
      <c r="D117">
        <v>1</v>
      </c>
      <c r="E117">
        <v>0</v>
      </c>
      <c r="F117">
        <v>0.31513783325921707</v>
      </c>
      <c r="G117">
        <v>0.31513783325921707</v>
      </c>
      <c r="H117">
        <v>0.68486216674078293</v>
      </c>
      <c r="I117">
        <v>-0.37853767740346828</v>
      </c>
      <c r="J117">
        <v>100</v>
      </c>
      <c r="K117">
        <v>0.46014782034016966</v>
      </c>
      <c r="AB117">
        <v>0.31171098852527873</v>
      </c>
      <c r="AC117">
        <v>0</v>
      </c>
      <c r="AD117">
        <v>1</v>
      </c>
      <c r="AE117">
        <v>95</v>
      </c>
      <c r="AF117">
        <v>18</v>
      </c>
      <c r="AG117">
        <v>0.3666666666666667</v>
      </c>
      <c r="AH117">
        <v>0.88</v>
      </c>
      <c r="AI117">
        <v>5.8666666666667049E-3</v>
      </c>
    </row>
    <row r="118" spans="1:35">
      <c r="A118">
        <v>8.4040000000000004E-2</v>
      </c>
      <c r="B118">
        <v>0</v>
      </c>
      <c r="C118">
        <v>1</v>
      </c>
      <c r="D118">
        <v>1</v>
      </c>
      <c r="E118">
        <v>0</v>
      </c>
      <c r="F118">
        <v>0.31597859412247303</v>
      </c>
      <c r="G118">
        <v>0.31597859412247303</v>
      </c>
      <c r="H118">
        <v>0.68402140587752691</v>
      </c>
      <c r="I118">
        <v>-0.37976606670668617</v>
      </c>
      <c r="J118">
        <v>100</v>
      </c>
      <c r="K118">
        <v>0.46194255239294157</v>
      </c>
      <c r="AB118">
        <v>0.31513783325921707</v>
      </c>
      <c r="AC118">
        <v>1</v>
      </c>
      <c r="AD118">
        <v>0</v>
      </c>
      <c r="AE118">
        <v>96</v>
      </c>
      <c r="AF118">
        <v>18</v>
      </c>
      <c r="AG118">
        <v>0.36</v>
      </c>
      <c r="AH118">
        <v>0.88</v>
      </c>
      <c r="AI118">
        <v>5.8666666666666069E-3</v>
      </c>
    </row>
    <row r="119" spans="1:35">
      <c r="A119">
        <v>8.4239999999999995E-2</v>
      </c>
      <c r="B119">
        <v>1</v>
      </c>
      <c r="C119">
        <v>0</v>
      </c>
      <c r="D119">
        <v>1</v>
      </c>
      <c r="E119">
        <v>1</v>
      </c>
      <c r="F119">
        <v>0.31751033584861071</v>
      </c>
      <c r="G119">
        <v>0.31751033584861071</v>
      </c>
      <c r="H119">
        <v>0.68248966415138934</v>
      </c>
      <c r="I119">
        <v>-1.1472449073253639</v>
      </c>
      <c r="J119">
        <v>0</v>
      </c>
      <c r="K119">
        <v>2.1495037707270139</v>
      </c>
      <c r="AB119">
        <v>0.31597859412247303</v>
      </c>
      <c r="AC119">
        <v>1</v>
      </c>
      <c r="AD119">
        <v>0</v>
      </c>
      <c r="AE119">
        <v>97</v>
      </c>
      <c r="AF119">
        <v>18</v>
      </c>
      <c r="AG119">
        <v>0.35333333333333339</v>
      </c>
      <c r="AH119">
        <v>0.88</v>
      </c>
      <c r="AI119">
        <v>0</v>
      </c>
    </row>
    <row r="120" spans="1:35">
      <c r="A120">
        <v>8.4680000000000005E-2</v>
      </c>
      <c r="B120">
        <v>1</v>
      </c>
      <c r="C120">
        <v>0</v>
      </c>
      <c r="D120">
        <v>1</v>
      </c>
      <c r="E120">
        <v>1</v>
      </c>
      <c r="F120">
        <v>0.32089408093617261</v>
      </c>
      <c r="G120">
        <v>0.32089408093617261</v>
      </c>
      <c r="H120">
        <v>0.67910591906382733</v>
      </c>
      <c r="I120">
        <v>-1.1366441762337838</v>
      </c>
      <c r="J120">
        <v>0</v>
      </c>
      <c r="K120">
        <v>2.1162930680510268</v>
      </c>
      <c r="AB120">
        <v>0.31751033584861071</v>
      </c>
      <c r="AC120">
        <v>0</v>
      </c>
      <c r="AD120">
        <v>1</v>
      </c>
      <c r="AE120">
        <v>97</v>
      </c>
      <c r="AF120">
        <v>19</v>
      </c>
      <c r="AG120">
        <v>0.35333333333333339</v>
      </c>
      <c r="AH120">
        <v>0.87333333333333329</v>
      </c>
      <c r="AI120">
        <v>0</v>
      </c>
    </row>
    <row r="121" spans="1:35">
      <c r="A121">
        <v>8.498E-2</v>
      </c>
      <c r="B121">
        <v>0</v>
      </c>
      <c r="C121">
        <v>1</v>
      </c>
      <c r="D121">
        <v>1</v>
      </c>
      <c r="E121">
        <v>0</v>
      </c>
      <c r="F121">
        <v>0.32321204647582125</v>
      </c>
      <c r="G121">
        <v>0.32321204647582125</v>
      </c>
      <c r="H121">
        <v>0.67678795352417875</v>
      </c>
      <c r="I121">
        <v>-0.39039727001493313</v>
      </c>
      <c r="J121">
        <v>100</v>
      </c>
      <c r="K121">
        <v>0.47756767063123301</v>
      </c>
      <c r="AB121">
        <v>0.32089408093617261</v>
      </c>
      <c r="AC121">
        <v>0</v>
      </c>
      <c r="AD121">
        <v>1</v>
      </c>
      <c r="AE121">
        <v>97</v>
      </c>
      <c r="AF121">
        <v>20</v>
      </c>
      <c r="AG121">
        <v>0.35333333333333339</v>
      </c>
      <c r="AH121">
        <v>0.8666666666666667</v>
      </c>
      <c r="AI121">
        <v>5.7777777777778148E-3</v>
      </c>
    </row>
    <row r="122" spans="1:35">
      <c r="A122">
        <v>8.5019999999999998E-2</v>
      </c>
      <c r="B122">
        <v>0</v>
      </c>
      <c r="C122">
        <v>1</v>
      </c>
      <c r="D122">
        <v>1</v>
      </c>
      <c r="E122">
        <v>0</v>
      </c>
      <c r="F122">
        <v>0.3235217689817862</v>
      </c>
      <c r="G122">
        <v>0.3235217689817862</v>
      </c>
      <c r="H122">
        <v>0.6764782310182138</v>
      </c>
      <c r="I122">
        <v>-0.39085501072390916</v>
      </c>
      <c r="J122">
        <v>100</v>
      </c>
      <c r="K122">
        <v>0.47824416832280231</v>
      </c>
      <c r="AB122">
        <v>0.32321204647582125</v>
      </c>
      <c r="AC122">
        <v>1</v>
      </c>
      <c r="AD122">
        <v>0</v>
      </c>
      <c r="AE122">
        <v>98</v>
      </c>
      <c r="AF122">
        <v>20</v>
      </c>
      <c r="AG122">
        <v>0.34666666666666668</v>
      </c>
      <c r="AH122">
        <v>0.8666666666666667</v>
      </c>
      <c r="AI122">
        <v>5.7777777777778148E-3</v>
      </c>
    </row>
    <row r="123" spans="1:35">
      <c r="A123">
        <v>8.5110000000000005E-2</v>
      </c>
      <c r="B123">
        <v>1</v>
      </c>
      <c r="C123">
        <v>0</v>
      </c>
      <c r="D123">
        <v>1</v>
      </c>
      <c r="E123">
        <v>1</v>
      </c>
      <c r="F123">
        <v>0.32421921025297284</v>
      </c>
      <c r="G123">
        <v>0.32421921025297284</v>
      </c>
      <c r="H123">
        <v>0.67578078974702716</v>
      </c>
      <c r="I123">
        <v>-1.1263354171085378</v>
      </c>
      <c r="J123">
        <v>0</v>
      </c>
      <c r="K123">
        <v>2.0843329709542733</v>
      </c>
      <c r="AB123">
        <v>0.3235217689817862</v>
      </c>
      <c r="AC123">
        <v>1</v>
      </c>
      <c r="AD123">
        <v>0</v>
      </c>
      <c r="AE123">
        <v>99</v>
      </c>
      <c r="AF123">
        <v>20</v>
      </c>
      <c r="AG123">
        <v>0.33999999999999997</v>
      </c>
      <c r="AH123">
        <v>0.8666666666666667</v>
      </c>
      <c r="AI123">
        <v>0</v>
      </c>
    </row>
    <row r="124" spans="1:35">
      <c r="A124">
        <v>8.5639999999999994E-2</v>
      </c>
      <c r="B124">
        <v>1</v>
      </c>
      <c r="C124">
        <v>0</v>
      </c>
      <c r="D124">
        <v>1</v>
      </c>
      <c r="E124">
        <v>1</v>
      </c>
      <c r="F124">
        <v>0.32834213949279423</v>
      </c>
      <c r="G124">
        <v>0.32834213949279423</v>
      </c>
      <c r="H124">
        <v>0.67165786050720577</v>
      </c>
      <c r="I124">
        <v>-1.1136991060475927</v>
      </c>
      <c r="J124">
        <v>0</v>
      </c>
      <c r="K124">
        <v>2.0456035936926882</v>
      </c>
      <c r="AB124">
        <v>0.32421921025297284</v>
      </c>
      <c r="AC124">
        <v>0</v>
      </c>
      <c r="AD124">
        <v>1</v>
      </c>
      <c r="AE124">
        <v>99</v>
      </c>
      <c r="AF124">
        <v>21</v>
      </c>
      <c r="AG124">
        <v>0.33999999999999997</v>
      </c>
      <c r="AH124">
        <v>0.86</v>
      </c>
      <c r="AI124">
        <v>0</v>
      </c>
    </row>
    <row r="125" spans="1:35">
      <c r="A125">
        <v>8.5779999999999995E-2</v>
      </c>
      <c r="B125">
        <v>0</v>
      </c>
      <c r="C125">
        <v>1</v>
      </c>
      <c r="D125">
        <v>1</v>
      </c>
      <c r="E125">
        <v>0</v>
      </c>
      <c r="F125">
        <v>0.3294356812494984</v>
      </c>
      <c r="G125">
        <v>0.3294356812494984</v>
      </c>
      <c r="H125">
        <v>0.6705643187505016</v>
      </c>
      <c r="I125">
        <v>-0.39963565431296011</v>
      </c>
      <c r="J125">
        <v>100</v>
      </c>
      <c r="K125">
        <v>0.49128125675304879</v>
      </c>
      <c r="AB125">
        <v>0.32834213949279423</v>
      </c>
      <c r="AC125">
        <v>0</v>
      </c>
      <c r="AD125">
        <v>1</v>
      </c>
      <c r="AE125">
        <v>99</v>
      </c>
      <c r="AF125">
        <v>22</v>
      </c>
      <c r="AG125">
        <v>0.33999999999999997</v>
      </c>
      <c r="AH125">
        <v>0.85333333333333328</v>
      </c>
      <c r="AI125">
        <v>5.6888888888888302E-3</v>
      </c>
    </row>
    <row r="126" spans="1:35">
      <c r="A126">
        <v>8.6059999999999998E-2</v>
      </c>
      <c r="B126">
        <v>0</v>
      </c>
      <c r="C126">
        <v>1</v>
      </c>
      <c r="D126">
        <v>1</v>
      </c>
      <c r="E126">
        <v>0</v>
      </c>
      <c r="F126">
        <v>0.33162830521706727</v>
      </c>
      <c r="G126">
        <v>0.33162830521706727</v>
      </c>
      <c r="H126">
        <v>0.66837169478293279</v>
      </c>
      <c r="I126">
        <v>-0.40291083087911334</v>
      </c>
      <c r="J126">
        <v>100</v>
      </c>
      <c r="K126">
        <v>0.49617347324196642</v>
      </c>
      <c r="AB126">
        <v>0.3294356812494984</v>
      </c>
      <c r="AC126">
        <v>1</v>
      </c>
      <c r="AD126">
        <v>0</v>
      </c>
      <c r="AE126">
        <v>100</v>
      </c>
      <c r="AF126">
        <v>22</v>
      </c>
      <c r="AG126">
        <v>0.33333333333333337</v>
      </c>
      <c r="AH126">
        <v>0.85333333333333328</v>
      </c>
      <c r="AI126">
        <v>5.6888888888889247E-3</v>
      </c>
    </row>
    <row r="127" spans="1:35">
      <c r="A127">
        <v>8.6419999999999997E-2</v>
      </c>
      <c r="B127">
        <v>1</v>
      </c>
      <c r="C127">
        <v>0</v>
      </c>
      <c r="D127">
        <v>1</v>
      </c>
      <c r="E127">
        <v>1</v>
      </c>
      <c r="F127">
        <v>0.33445815137020224</v>
      </c>
      <c r="G127">
        <v>0.33445815137020224</v>
      </c>
      <c r="H127">
        <v>0.66554184862979771</v>
      </c>
      <c r="I127">
        <v>-1.0952435152518676</v>
      </c>
      <c r="J127">
        <v>0</v>
      </c>
      <c r="K127">
        <v>1.9899106836033673</v>
      </c>
      <c r="AB127">
        <v>0.33162830521706727</v>
      </c>
      <c r="AC127">
        <v>1</v>
      </c>
      <c r="AD127">
        <v>0</v>
      </c>
      <c r="AE127">
        <v>101</v>
      </c>
      <c r="AF127">
        <v>22</v>
      </c>
      <c r="AG127">
        <v>0.32666666666666666</v>
      </c>
      <c r="AH127">
        <v>0.85333333333333328</v>
      </c>
      <c r="AI127">
        <v>0</v>
      </c>
    </row>
    <row r="128" spans="1:35">
      <c r="A128">
        <v>8.7110000000000007E-2</v>
      </c>
      <c r="B128">
        <v>0</v>
      </c>
      <c r="C128">
        <v>1</v>
      </c>
      <c r="D128">
        <v>1</v>
      </c>
      <c r="E128">
        <v>0</v>
      </c>
      <c r="F128">
        <v>0.33991532339743974</v>
      </c>
      <c r="G128">
        <v>0.33991532339743974</v>
      </c>
      <c r="H128">
        <v>0.66008467660256032</v>
      </c>
      <c r="I128">
        <v>-0.41538715430846818</v>
      </c>
      <c r="J128">
        <v>100</v>
      </c>
      <c r="K128">
        <v>0.51495714935692127</v>
      </c>
      <c r="AB128">
        <v>0.33445815137020224</v>
      </c>
      <c r="AC128">
        <v>0</v>
      </c>
      <c r="AD128">
        <v>1</v>
      </c>
      <c r="AE128">
        <v>101</v>
      </c>
      <c r="AF128">
        <v>23</v>
      </c>
      <c r="AG128">
        <v>0.32666666666666666</v>
      </c>
      <c r="AH128">
        <v>0.84666666666666668</v>
      </c>
      <c r="AI128">
        <v>5.6444444444444805E-3</v>
      </c>
    </row>
    <row r="129" spans="1:35">
      <c r="A129">
        <v>8.7510000000000004E-2</v>
      </c>
      <c r="B129">
        <v>0</v>
      </c>
      <c r="C129">
        <v>1</v>
      </c>
      <c r="D129">
        <v>1</v>
      </c>
      <c r="E129">
        <v>0</v>
      </c>
      <c r="F129">
        <v>0.34309858526507253</v>
      </c>
      <c r="G129">
        <v>0.34309858526507253</v>
      </c>
      <c r="H129">
        <v>0.65690141473492747</v>
      </c>
      <c r="I129">
        <v>-0.4202213254326152</v>
      </c>
      <c r="J129">
        <v>100</v>
      </c>
      <c r="K129">
        <v>0.52229844169770812</v>
      </c>
      <c r="AB129">
        <v>0.33991532339743974</v>
      </c>
      <c r="AC129">
        <v>1</v>
      </c>
      <c r="AD129">
        <v>0</v>
      </c>
      <c r="AE129">
        <v>102</v>
      </c>
      <c r="AF129">
        <v>23</v>
      </c>
      <c r="AG129">
        <v>0.31999999999999995</v>
      </c>
      <c r="AH129">
        <v>0.84666666666666668</v>
      </c>
      <c r="AI129">
        <v>5.6444444444443869E-3</v>
      </c>
    </row>
    <row r="130" spans="1:35">
      <c r="A130">
        <v>8.7989999999999999E-2</v>
      </c>
      <c r="B130">
        <v>1</v>
      </c>
      <c r="C130">
        <v>0</v>
      </c>
      <c r="D130">
        <v>1</v>
      </c>
      <c r="E130">
        <v>1</v>
      </c>
      <c r="F130">
        <v>0.34693718575755794</v>
      </c>
      <c r="G130">
        <v>0.34693718575755794</v>
      </c>
      <c r="H130">
        <v>0.65306281424244206</v>
      </c>
      <c r="I130">
        <v>-1.0586115362931243</v>
      </c>
      <c r="J130">
        <v>0</v>
      </c>
      <c r="K130">
        <v>1.8823661488359646</v>
      </c>
      <c r="AB130">
        <v>0.34309858526507253</v>
      </c>
      <c r="AC130">
        <v>1</v>
      </c>
      <c r="AD130">
        <v>0</v>
      </c>
      <c r="AE130">
        <v>103</v>
      </c>
      <c r="AF130">
        <v>23</v>
      </c>
      <c r="AG130">
        <v>0.31333333333333335</v>
      </c>
      <c r="AH130">
        <v>0.84666666666666668</v>
      </c>
      <c r="AI130">
        <v>0</v>
      </c>
    </row>
    <row r="131" spans="1:35">
      <c r="A131">
        <v>8.9630000000000001E-2</v>
      </c>
      <c r="B131">
        <v>0</v>
      </c>
      <c r="C131">
        <v>1</v>
      </c>
      <c r="D131">
        <v>1</v>
      </c>
      <c r="E131">
        <v>0</v>
      </c>
      <c r="F131">
        <v>0.36020092292719263</v>
      </c>
      <c r="G131">
        <v>0.36020092292719263</v>
      </c>
      <c r="H131">
        <v>0.63979907707280737</v>
      </c>
      <c r="I131">
        <v>-0.44660109399228726</v>
      </c>
      <c r="J131">
        <v>100</v>
      </c>
      <c r="K131">
        <v>0.56299068853799361</v>
      </c>
      <c r="AB131">
        <v>0.34693718575755794</v>
      </c>
      <c r="AC131">
        <v>0</v>
      </c>
      <c r="AD131">
        <v>1</v>
      </c>
      <c r="AE131">
        <v>103</v>
      </c>
      <c r="AF131">
        <v>24</v>
      </c>
      <c r="AG131">
        <v>0.31333333333333335</v>
      </c>
      <c r="AH131">
        <v>0.84</v>
      </c>
      <c r="AI131">
        <v>5.6000000000000355E-3</v>
      </c>
    </row>
    <row r="132" spans="1:35">
      <c r="A132">
        <v>8.9950000000000002E-2</v>
      </c>
      <c r="B132">
        <v>1</v>
      </c>
      <c r="C132">
        <v>0</v>
      </c>
      <c r="D132">
        <v>1</v>
      </c>
      <c r="E132">
        <v>1</v>
      </c>
      <c r="F132">
        <v>0.36281480411275452</v>
      </c>
      <c r="G132">
        <v>0.36281480411275452</v>
      </c>
      <c r="H132">
        <v>0.63718519588724543</v>
      </c>
      <c r="I132">
        <v>-1.0138627564117162</v>
      </c>
      <c r="J132">
        <v>0</v>
      </c>
      <c r="K132">
        <v>1.7562271127426841</v>
      </c>
      <c r="AB132">
        <v>0.36020092292719263</v>
      </c>
      <c r="AC132">
        <v>1</v>
      </c>
      <c r="AD132">
        <v>0</v>
      </c>
      <c r="AE132">
        <v>104</v>
      </c>
      <c r="AF132">
        <v>24</v>
      </c>
      <c r="AG132">
        <v>0.30666666666666664</v>
      </c>
      <c r="AH132">
        <v>0.84</v>
      </c>
      <c r="AI132">
        <v>0</v>
      </c>
    </row>
    <row r="133" spans="1:35">
      <c r="A133">
        <v>9.0920000000000001E-2</v>
      </c>
      <c r="B133">
        <v>0</v>
      </c>
      <c r="C133">
        <v>1</v>
      </c>
      <c r="D133">
        <v>1</v>
      </c>
      <c r="E133">
        <v>0</v>
      </c>
      <c r="F133">
        <v>0.37078728611076667</v>
      </c>
      <c r="G133">
        <v>0.37078728611076667</v>
      </c>
      <c r="H133">
        <v>0.62921271388923339</v>
      </c>
      <c r="I133">
        <v>-0.46328590156663491</v>
      </c>
      <c r="J133">
        <v>100</v>
      </c>
      <c r="K133">
        <v>0.58928765729937249</v>
      </c>
      <c r="AB133">
        <v>0.36281480411275452</v>
      </c>
      <c r="AC133">
        <v>0</v>
      </c>
      <c r="AD133">
        <v>1</v>
      </c>
      <c r="AE133">
        <v>104</v>
      </c>
      <c r="AF133">
        <v>25</v>
      </c>
      <c r="AG133">
        <v>0.30666666666666664</v>
      </c>
      <c r="AH133">
        <v>0.83333333333333337</v>
      </c>
      <c r="AI133">
        <v>5.5555555555554994E-3</v>
      </c>
    </row>
    <row r="134" spans="1:35">
      <c r="A134">
        <v>9.1819999999999999E-2</v>
      </c>
      <c r="B134">
        <v>1</v>
      </c>
      <c r="C134">
        <v>0</v>
      </c>
      <c r="D134">
        <v>1</v>
      </c>
      <c r="E134">
        <v>1</v>
      </c>
      <c r="F134">
        <v>0.37824804393944789</v>
      </c>
      <c r="G134">
        <v>0.37824804393944789</v>
      </c>
      <c r="H134">
        <v>0.62175195606055211</v>
      </c>
      <c r="I134">
        <v>-0.97220509767020802</v>
      </c>
      <c r="J134">
        <v>0</v>
      </c>
      <c r="K134">
        <v>1.6437678026963853</v>
      </c>
      <c r="AB134">
        <v>0.37078728611076667</v>
      </c>
      <c r="AC134">
        <v>1</v>
      </c>
      <c r="AD134">
        <v>0</v>
      </c>
      <c r="AE134">
        <v>105</v>
      </c>
      <c r="AF134">
        <v>25</v>
      </c>
      <c r="AG134">
        <v>0.30000000000000004</v>
      </c>
      <c r="AH134">
        <v>0.83333333333333337</v>
      </c>
      <c r="AI134">
        <v>0</v>
      </c>
    </row>
    <row r="135" spans="1:35">
      <c r="A135">
        <v>9.3619999999999995E-2</v>
      </c>
      <c r="B135">
        <v>0</v>
      </c>
      <c r="C135">
        <v>1</v>
      </c>
      <c r="D135">
        <v>1</v>
      </c>
      <c r="E135">
        <v>0</v>
      </c>
      <c r="F135">
        <v>0.39334063147933701</v>
      </c>
      <c r="G135">
        <v>0.39334063147933701</v>
      </c>
      <c r="H135">
        <v>0.60665936852066293</v>
      </c>
      <c r="I135">
        <v>-0.49978781756276081</v>
      </c>
      <c r="J135">
        <v>100</v>
      </c>
      <c r="K135">
        <v>0.64837147811381701</v>
      </c>
      <c r="AB135">
        <v>0.37824804393944789</v>
      </c>
      <c r="AC135">
        <v>0</v>
      </c>
      <c r="AD135">
        <v>1</v>
      </c>
      <c r="AE135">
        <v>105</v>
      </c>
      <c r="AF135">
        <v>26</v>
      </c>
      <c r="AG135">
        <v>0.30000000000000004</v>
      </c>
      <c r="AH135">
        <v>0.82666666666666666</v>
      </c>
      <c r="AI135">
        <v>5.5111111111111463E-3</v>
      </c>
    </row>
    <row r="136" spans="1:35">
      <c r="A136">
        <v>9.4450000000000006E-2</v>
      </c>
      <c r="B136">
        <v>0</v>
      </c>
      <c r="C136">
        <v>1</v>
      </c>
      <c r="D136">
        <v>1</v>
      </c>
      <c r="E136">
        <v>0</v>
      </c>
      <c r="F136">
        <v>0.4003711474881968</v>
      </c>
      <c r="G136">
        <v>0.4003711474881968</v>
      </c>
      <c r="H136">
        <v>0.5996288525118032</v>
      </c>
      <c r="I136">
        <v>-0.51144439431200028</v>
      </c>
      <c r="J136">
        <v>100</v>
      </c>
      <c r="K136">
        <v>0.66769827003999249</v>
      </c>
      <c r="AB136">
        <v>0.39334063147933701</v>
      </c>
      <c r="AC136">
        <v>1</v>
      </c>
      <c r="AD136">
        <v>0</v>
      </c>
      <c r="AE136">
        <v>106</v>
      </c>
      <c r="AF136">
        <v>26</v>
      </c>
      <c r="AG136">
        <v>0.29333333333333333</v>
      </c>
      <c r="AH136">
        <v>0.82666666666666666</v>
      </c>
      <c r="AI136">
        <v>5.5111111111111463E-3</v>
      </c>
    </row>
    <row r="137" spans="1:35">
      <c r="A137">
        <v>9.4619999999999996E-2</v>
      </c>
      <c r="B137">
        <v>0</v>
      </c>
      <c r="C137">
        <v>1</v>
      </c>
      <c r="D137">
        <v>1</v>
      </c>
      <c r="E137">
        <v>0</v>
      </c>
      <c r="F137">
        <v>0.40181631196749612</v>
      </c>
      <c r="G137">
        <v>0.40181631196749612</v>
      </c>
      <c r="H137">
        <v>0.59818368803250388</v>
      </c>
      <c r="I137">
        <v>-0.51385740157582627</v>
      </c>
      <c r="J137">
        <v>100</v>
      </c>
      <c r="K137">
        <v>0.6717272971603705</v>
      </c>
      <c r="AB137">
        <v>0.4003711474881968</v>
      </c>
      <c r="AC137">
        <v>1</v>
      </c>
      <c r="AD137">
        <v>0</v>
      </c>
      <c r="AE137">
        <v>107</v>
      </c>
      <c r="AF137">
        <v>26</v>
      </c>
      <c r="AG137">
        <v>0.28666666666666663</v>
      </c>
      <c r="AH137">
        <v>0.82666666666666666</v>
      </c>
      <c r="AI137">
        <v>5.5111111111110552E-3</v>
      </c>
    </row>
    <row r="138" spans="1:35">
      <c r="A138">
        <v>9.486E-2</v>
      </c>
      <c r="B138">
        <v>0</v>
      </c>
      <c r="C138">
        <v>1</v>
      </c>
      <c r="D138">
        <v>1</v>
      </c>
      <c r="E138">
        <v>0</v>
      </c>
      <c r="F138">
        <v>0.40385944694211456</v>
      </c>
      <c r="G138">
        <v>0.40385944694211456</v>
      </c>
      <c r="H138">
        <v>0.59614055305788538</v>
      </c>
      <c r="I138">
        <v>-0.51727881244133767</v>
      </c>
      <c r="J138">
        <v>100</v>
      </c>
      <c r="K138">
        <v>0.67745675893131152</v>
      </c>
      <c r="AB138">
        <v>0.40181631196749612</v>
      </c>
      <c r="AC138">
        <v>1</v>
      </c>
      <c r="AD138">
        <v>0</v>
      </c>
      <c r="AE138">
        <v>108</v>
      </c>
      <c r="AF138">
        <v>26</v>
      </c>
      <c r="AG138">
        <v>0.28000000000000003</v>
      </c>
      <c r="AH138">
        <v>0.82666666666666666</v>
      </c>
      <c r="AI138">
        <v>5.5111111111111463E-3</v>
      </c>
    </row>
    <row r="139" spans="1:35">
      <c r="A139">
        <v>9.5089999999999994E-2</v>
      </c>
      <c r="B139">
        <v>0</v>
      </c>
      <c r="C139">
        <v>2</v>
      </c>
      <c r="D139">
        <v>2</v>
      </c>
      <c r="E139">
        <v>0</v>
      </c>
      <c r="F139">
        <v>0.40582058568178198</v>
      </c>
      <c r="G139">
        <v>0.81164117136356395</v>
      </c>
      <c r="H139">
        <v>1.1883588286364359</v>
      </c>
      <c r="I139">
        <v>-1.0411479218378528</v>
      </c>
      <c r="J139">
        <v>100</v>
      </c>
      <c r="K139">
        <v>1.3659866898870423</v>
      </c>
      <c r="AB139">
        <v>0.40385944694211456</v>
      </c>
      <c r="AC139">
        <v>1</v>
      </c>
      <c r="AD139">
        <v>0</v>
      </c>
      <c r="AE139">
        <v>109</v>
      </c>
      <c r="AF139">
        <v>26</v>
      </c>
      <c r="AG139">
        <v>0.27333333333333332</v>
      </c>
      <c r="AH139">
        <v>0.82666666666666666</v>
      </c>
      <c r="AI139">
        <v>1.1022222222222201E-2</v>
      </c>
    </row>
    <row r="140" spans="1:35">
      <c r="A140">
        <v>9.5460000000000003E-2</v>
      </c>
      <c r="B140">
        <v>0</v>
      </c>
      <c r="C140">
        <v>1</v>
      </c>
      <c r="D140">
        <v>1</v>
      </c>
      <c r="E140">
        <v>0</v>
      </c>
      <c r="F140">
        <v>0.40898174995085612</v>
      </c>
      <c r="G140">
        <v>0.40898174995085612</v>
      </c>
      <c r="H140">
        <v>0.59101825004914388</v>
      </c>
      <c r="I140">
        <v>-0.52590838210502466</v>
      </c>
      <c r="J140">
        <v>100</v>
      </c>
      <c r="K140">
        <v>0.69199512860533297</v>
      </c>
      <c r="AB140">
        <v>0.40582058568178198</v>
      </c>
      <c r="AC140">
        <v>2</v>
      </c>
      <c r="AD140">
        <v>0</v>
      </c>
      <c r="AE140">
        <v>111</v>
      </c>
      <c r="AF140">
        <v>26</v>
      </c>
      <c r="AG140">
        <v>0.26</v>
      </c>
      <c r="AH140">
        <v>0.82666666666666666</v>
      </c>
      <c r="AI140">
        <v>5.5111111111111463E-3</v>
      </c>
    </row>
    <row r="141" spans="1:35">
      <c r="A141">
        <v>9.5799999999999996E-2</v>
      </c>
      <c r="B141">
        <v>0</v>
      </c>
      <c r="C141">
        <v>1</v>
      </c>
      <c r="D141">
        <v>1</v>
      </c>
      <c r="E141">
        <v>0</v>
      </c>
      <c r="F141">
        <v>0.41189326043624941</v>
      </c>
      <c r="G141">
        <v>0.41189326043624941</v>
      </c>
      <c r="H141">
        <v>0.58810673956375059</v>
      </c>
      <c r="I141">
        <v>-0.53084681768773923</v>
      </c>
      <c r="J141">
        <v>100</v>
      </c>
      <c r="K141">
        <v>0.70037160387208974</v>
      </c>
      <c r="AB141">
        <v>0.40898174995085612</v>
      </c>
      <c r="AC141">
        <v>1</v>
      </c>
      <c r="AD141">
        <v>0</v>
      </c>
      <c r="AE141">
        <v>112</v>
      </c>
      <c r="AF141">
        <v>26</v>
      </c>
      <c r="AG141">
        <v>0.2533333333333333</v>
      </c>
      <c r="AH141">
        <v>0.82666666666666666</v>
      </c>
      <c r="AI141">
        <v>5.5111111111110552E-3</v>
      </c>
    </row>
    <row r="142" spans="1:35">
      <c r="A142">
        <v>9.5880000000000007E-2</v>
      </c>
      <c r="B142">
        <v>1</v>
      </c>
      <c r="C142">
        <v>0</v>
      </c>
      <c r="D142">
        <v>1</v>
      </c>
      <c r="E142">
        <v>1</v>
      </c>
      <c r="F142">
        <v>0.41257922688203563</v>
      </c>
      <c r="G142">
        <v>0.41257922688203563</v>
      </c>
      <c r="H142">
        <v>0.58742077311796437</v>
      </c>
      <c r="I142">
        <v>-0.88532702648098327</v>
      </c>
      <c r="J142">
        <v>0</v>
      </c>
      <c r="K142">
        <v>1.4237769011233308</v>
      </c>
      <c r="AB142">
        <v>0.41189326043624941</v>
      </c>
      <c r="AC142">
        <v>1</v>
      </c>
      <c r="AD142">
        <v>0</v>
      </c>
      <c r="AE142">
        <v>113</v>
      </c>
      <c r="AF142">
        <v>26</v>
      </c>
      <c r="AG142">
        <v>0.2466666666666667</v>
      </c>
      <c r="AH142">
        <v>0.82666666666666666</v>
      </c>
      <c r="AI142">
        <v>0</v>
      </c>
    </row>
    <row r="143" spans="1:35">
      <c r="A143">
        <v>9.6970000000000001E-2</v>
      </c>
      <c r="B143">
        <v>0</v>
      </c>
      <c r="C143">
        <v>1</v>
      </c>
      <c r="D143">
        <v>1</v>
      </c>
      <c r="E143">
        <v>0</v>
      </c>
      <c r="F143">
        <v>0.42195830372928478</v>
      </c>
      <c r="G143">
        <v>0.42195830372928478</v>
      </c>
      <c r="H143">
        <v>0.57804169627071522</v>
      </c>
      <c r="I143">
        <v>-0.54810927403497323</v>
      </c>
      <c r="J143">
        <v>100</v>
      </c>
      <c r="K143">
        <v>0.72997900748611111</v>
      </c>
      <c r="AB143">
        <v>0.41257922688203563</v>
      </c>
      <c r="AC143">
        <v>0</v>
      </c>
      <c r="AD143">
        <v>1</v>
      </c>
      <c r="AE143">
        <v>113</v>
      </c>
      <c r="AF143">
        <v>27</v>
      </c>
      <c r="AG143">
        <v>0.2466666666666667</v>
      </c>
      <c r="AH143">
        <v>0.82000000000000006</v>
      </c>
      <c r="AI143">
        <v>5.4666666666667021E-3</v>
      </c>
    </row>
    <row r="144" spans="1:35">
      <c r="A144">
        <v>9.7089999999999996E-2</v>
      </c>
      <c r="B144">
        <v>1</v>
      </c>
      <c r="C144">
        <v>0</v>
      </c>
      <c r="D144">
        <v>1</v>
      </c>
      <c r="E144">
        <v>1</v>
      </c>
      <c r="F144">
        <v>0.42299444087513549</v>
      </c>
      <c r="G144">
        <v>0.42299444087513549</v>
      </c>
      <c r="H144">
        <v>0.57700555912486451</v>
      </c>
      <c r="I144">
        <v>-0.86039624216137733</v>
      </c>
      <c r="J144">
        <v>0</v>
      </c>
      <c r="K144">
        <v>1.364097263148647</v>
      </c>
      <c r="AB144">
        <v>0.42195830372928478</v>
      </c>
      <c r="AC144">
        <v>1</v>
      </c>
      <c r="AD144">
        <v>0</v>
      </c>
      <c r="AE144">
        <v>114</v>
      </c>
      <c r="AF144">
        <v>27</v>
      </c>
      <c r="AG144">
        <v>0.24</v>
      </c>
      <c r="AH144">
        <v>0.82000000000000006</v>
      </c>
      <c r="AI144">
        <v>0</v>
      </c>
    </row>
    <row r="145" spans="1:35">
      <c r="A145">
        <v>9.8229999999999998E-2</v>
      </c>
      <c r="B145">
        <v>0</v>
      </c>
      <c r="C145">
        <v>1</v>
      </c>
      <c r="D145">
        <v>1</v>
      </c>
      <c r="E145">
        <v>0</v>
      </c>
      <c r="F145">
        <v>0.4328703188242547</v>
      </c>
      <c r="G145">
        <v>0.4328703188242547</v>
      </c>
      <c r="H145">
        <v>0.56712968117574536</v>
      </c>
      <c r="I145">
        <v>-0.56716728680990991</v>
      </c>
      <c r="J145">
        <v>100</v>
      </c>
      <c r="K145">
        <v>0.76326514586020122</v>
      </c>
      <c r="AB145">
        <v>0.42299444087513549</v>
      </c>
      <c r="AC145">
        <v>0</v>
      </c>
      <c r="AD145">
        <v>1</v>
      </c>
      <c r="AE145">
        <v>114</v>
      </c>
      <c r="AF145">
        <v>28</v>
      </c>
      <c r="AG145">
        <v>0.24</v>
      </c>
      <c r="AH145">
        <v>0.81333333333333335</v>
      </c>
      <c r="AI145">
        <v>5.4222222222222571E-3</v>
      </c>
    </row>
    <row r="146" spans="1:35">
      <c r="A146">
        <v>9.9470000000000003E-2</v>
      </c>
      <c r="B146">
        <v>1</v>
      </c>
      <c r="C146">
        <v>0</v>
      </c>
      <c r="D146">
        <v>1</v>
      </c>
      <c r="E146">
        <v>1</v>
      </c>
      <c r="F146">
        <v>0.4436731402155446</v>
      </c>
      <c r="G146">
        <v>0.4436731402155446</v>
      </c>
      <c r="H146">
        <v>0.5563268597844554</v>
      </c>
      <c r="I146">
        <v>-0.81266715834232395</v>
      </c>
      <c r="J146">
        <v>0</v>
      </c>
      <c r="K146">
        <v>1.2539115158383973</v>
      </c>
      <c r="AB146">
        <v>0.4328703188242547</v>
      </c>
      <c r="AC146">
        <v>1</v>
      </c>
      <c r="AD146">
        <v>0</v>
      </c>
      <c r="AE146">
        <v>115</v>
      </c>
      <c r="AF146">
        <v>28</v>
      </c>
      <c r="AG146">
        <v>0.23333333333333328</v>
      </c>
      <c r="AH146">
        <v>0.81333333333333335</v>
      </c>
      <c r="AI146">
        <v>0</v>
      </c>
    </row>
    <row r="147" spans="1:35">
      <c r="A147">
        <v>0.1002</v>
      </c>
      <c r="B147">
        <v>1</v>
      </c>
      <c r="C147">
        <v>0</v>
      </c>
      <c r="D147">
        <v>1</v>
      </c>
      <c r="E147">
        <v>1</v>
      </c>
      <c r="F147">
        <v>0.45005854222886382</v>
      </c>
      <c r="G147">
        <v>0.45005854222886382</v>
      </c>
      <c r="H147">
        <v>0.54994145777113612</v>
      </c>
      <c r="I147">
        <v>-0.79837761083732206</v>
      </c>
      <c r="J147">
        <v>0</v>
      </c>
      <c r="K147">
        <v>1.2219331624006369</v>
      </c>
      <c r="AB147">
        <v>0.4436731402155446</v>
      </c>
      <c r="AC147">
        <v>0</v>
      </c>
      <c r="AD147">
        <v>1</v>
      </c>
      <c r="AE147">
        <v>115</v>
      </c>
      <c r="AF147">
        <v>29</v>
      </c>
      <c r="AG147">
        <v>0.23333333333333328</v>
      </c>
      <c r="AH147">
        <v>0.80666666666666664</v>
      </c>
      <c r="AI147">
        <v>0</v>
      </c>
    </row>
    <row r="148" spans="1:35">
      <c r="A148">
        <v>0.1011</v>
      </c>
      <c r="B148">
        <v>0</v>
      </c>
      <c r="C148">
        <v>1</v>
      </c>
      <c r="D148">
        <v>1</v>
      </c>
      <c r="E148">
        <v>0</v>
      </c>
      <c r="F148">
        <v>0.4579534407115976</v>
      </c>
      <c r="G148">
        <v>0.4579534407115976</v>
      </c>
      <c r="H148">
        <v>0.5420465592884024</v>
      </c>
      <c r="I148">
        <v>-0.61240337848579052</v>
      </c>
      <c r="J148">
        <v>100</v>
      </c>
      <c r="K148">
        <v>0.84485997164671223</v>
      </c>
      <c r="AB148">
        <v>0.45005854222886382</v>
      </c>
      <c r="AC148">
        <v>0</v>
      </c>
      <c r="AD148">
        <v>1</v>
      </c>
      <c r="AE148">
        <v>115</v>
      </c>
      <c r="AF148">
        <v>30</v>
      </c>
      <c r="AG148">
        <v>0.23333333333333328</v>
      </c>
      <c r="AH148">
        <v>0.8</v>
      </c>
      <c r="AI148">
        <v>5.3333333333332794E-3</v>
      </c>
    </row>
    <row r="149" spans="1:35">
      <c r="A149">
        <v>0.10150000000000001</v>
      </c>
      <c r="B149">
        <v>0</v>
      </c>
      <c r="C149">
        <v>1</v>
      </c>
      <c r="D149">
        <v>1</v>
      </c>
      <c r="E149">
        <v>0</v>
      </c>
      <c r="F149">
        <v>0.46146931394409629</v>
      </c>
      <c r="G149">
        <v>0.46146931394409629</v>
      </c>
      <c r="H149">
        <v>0.53853068605590371</v>
      </c>
      <c r="I149">
        <v>-0.6189107996900115</v>
      </c>
      <c r="J149">
        <v>100</v>
      </c>
      <c r="K149">
        <v>0.85690439912312111</v>
      </c>
      <c r="AB149">
        <v>0.4579534407115976</v>
      </c>
      <c r="AC149">
        <v>1</v>
      </c>
      <c r="AD149">
        <v>0</v>
      </c>
      <c r="AE149">
        <v>116</v>
      </c>
      <c r="AF149">
        <v>30</v>
      </c>
      <c r="AG149">
        <v>0.22666666666666668</v>
      </c>
      <c r="AH149">
        <v>0.8</v>
      </c>
      <c r="AI149">
        <v>5.3333333333333678E-3</v>
      </c>
    </row>
    <row r="150" spans="1:35">
      <c r="A150">
        <v>0.1017</v>
      </c>
      <c r="B150">
        <v>0</v>
      </c>
      <c r="C150">
        <v>1</v>
      </c>
      <c r="D150">
        <v>1</v>
      </c>
      <c r="E150">
        <v>0</v>
      </c>
      <c r="F150">
        <v>0.46322871118769005</v>
      </c>
      <c r="G150">
        <v>0.46322871118769005</v>
      </c>
      <c r="H150">
        <v>0.53677128881230995</v>
      </c>
      <c r="I150">
        <v>-0.62218318057417721</v>
      </c>
      <c r="J150">
        <v>100</v>
      </c>
      <c r="K150">
        <v>0.86299085074512027</v>
      </c>
      <c r="AB150">
        <v>0.46146931394409629</v>
      </c>
      <c r="AC150">
        <v>1</v>
      </c>
      <c r="AD150">
        <v>0</v>
      </c>
      <c r="AE150">
        <v>117</v>
      </c>
      <c r="AF150">
        <v>30</v>
      </c>
      <c r="AG150">
        <v>0.21999999999999997</v>
      </c>
      <c r="AH150">
        <v>0.8</v>
      </c>
      <c r="AI150">
        <v>5.3333333333332794E-3</v>
      </c>
    </row>
    <row r="151" spans="1:35">
      <c r="A151">
        <v>0.1021</v>
      </c>
      <c r="B151">
        <v>0</v>
      </c>
      <c r="C151">
        <v>1</v>
      </c>
      <c r="D151">
        <v>1</v>
      </c>
      <c r="E151">
        <v>0</v>
      </c>
      <c r="F151">
        <v>0.46675021034520553</v>
      </c>
      <c r="G151">
        <v>0.46675021034520553</v>
      </c>
      <c r="H151">
        <v>0.53324978965479453</v>
      </c>
      <c r="I151">
        <v>-0.62876531608964936</v>
      </c>
      <c r="J151">
        <v>100</v>
      </c>
      <c r="K151">
        <v>0.87529375425982203</v>
      </c>
      <c r="AB151">
        <v>0.46322871118769005</v>
      </c>
      <c r="AC151">
        <v>1</v>
      </c>
      <c r="AD151">
        <v>0</v>
      </c>
      <c r="AE151">
        <v>118</v>
      </c>
      <c r="AF151">
        <v>30</v>
      </c>
      <c r="AG151">
        <v>0.21333333333333337</v>
      </c>
      <c r="AH151">
        <v>0.8</v>
      </c>
      <c r="AI151">
        <v>5.3333333333333678E-3</v>
      </c>
    </row>
    <row r="152" spans="1:35">
      <c r="A152">
        <v>0.1022</v>
      </c>
      <c r="B152">
        <v>1</v>
      </c>
      <c r="C152">
        <v>0</v>
      </c>
      <c r="D152">
        <v>1</v>
      </c>
      <c r="E152">
        <v>1</v>
      </c>
      <c r="F152">
        <v>0.46763111693151288</v>
      </c>
      <c r="G152">
        <v>0.46763111693151288</v>
      </c>
      <c r="H152">
        <v>0.53236888306848718</v>
      </c>
      <c r="I152">
        <v>-0.7600755055514512</v>
      </c>
      <c r="J152">
        <v>0</v>
      </c>
      <c r="K152">
        <v>1.1384376783174066</v>
      </c>
      <c r="AB152">
        <v>0.46675021034520553</v>
      </c>
      <c r="AC152">
        <v>1</v>
      </c>
      <c r="AD152">
        <v>0</v>
      </c>
      <c r="AE152">
        <v>119</v>
      </c>
      <c r="AF152">
        <v>30</v>
      </c>
      <c r="AG152">
        <v>0.20666666666666667</v>
      </c>
      <c r="AH152">
        <v>0.8</v>
      </c>
      <c r="AI152">
        <v>0</v>
      </c>
    </row>
    <row r="153" spans="1:35">
      <c r="A153">
        <v>0.1027</v>
      </c>
      <c r="B153">
        <v>1</v>
      </c>
      <c r="C153">
        <v>0</v>
      </c>
      <c r="D153">
        <v>1</v>
      </c>
      <c r="E153">
        <v>1</v>
      </c>
      <c r="F153">
        <v>0.47203856835000052</v>
      </c>
      <c r="G153">
        <v>0.47203856835000052</v>
      </c>
      <c r="H153">
        <v>0.52796143164999942</v>
      </c>
      <c r="I153">
        <v>-0.75069458412894152</v>
      </c>
      <c r="J153">
        <v>0</v>
      </c>
      <c r="K153">
        <v>1.1184709620137099</v>
      </c>
      <c r="AB153">
        <v>0.46763111693151288</v>
      </c>
      <c r="AC153">
        <v>0</v>
      </c>
      <c r="AD153">
        <v>1</v>
      </c>
      <c r="AE153">
        <v>119</v>
      </c>
      <c r="AF153">
        <v>31</v>
      </c>
      <c r="AG153">
        <v>0.20666666666666667</v>
      </c>
      <c r="AH153">
        <v>0.79333333333333333</v>
      </c>
      <c r="AI153">
        <v>0</v>
      </c>
    </row>
    <row r="154" spans="1:35">
      <c r="A154">
        <v>0.10290000000000001</v>
      </c>
      <c r="B154">
        <v>1</v>
      </c>
      <c r="C154">
        <v>0</v>
      </c>
      <c r="D154">
        <v>1</v>
      </c>
      <c r="E154">
        <v>1</v>
      </c>
      <c r="F154">
        <v>0.47380280894901738</v>
      </c>
      <c r="G154">
        <v>0.47380280894901738</v>
      </c>
      <c r="H154">
        <v>0.52619719105098262</v>
      </c>
      <c r="I154">
        <v>-0.74696405872074678</v>
      </c>
      <c r="J154">
        <v>0</v>
      </c>
      <c r="K154">
        <v>1.110582675139022</v>
      </c>
      <c r="AB154">
        <v>0.47203856835000052</v>
      </c>
      <c r="AC154">
        <v>0</v>
      </c>
      <c r="AD154">
        <v>1</v>
      </c>
      <c r="AE154">
        <v>119</v>
      </c>
      <c r="AF154">
        <v>32</v>
      </c>
      <c r="AG154">
        <v>0.20666666666666667</v>
      </c>
      <c r="AH154">
        <v>0.78666666666666663</v>
      </c>
      <c r="AI154">
        <v>0</v>
      </c>
    </row>
    <row r="155" spans="1:35">
      <c r="A155">
        <v>0.1036</v>
      </c>
      <c r="B155">
        <v>1</v>
      </c>
      <c r="C155">
        <v>0</v>
      </c>
      <c r="D155">
        <v>1</v>
      </c>
      <c r="E155">
        <v>1</v>
      </c>
      <c r="F155">
        <v>0.47998251609903431</v>
      </c>
      <c r="G155">
        <v>0.47998251609903431</v>
      </c>
      <c r="H155">
        <v>0.52001748390096569</v>
      </c>
      <c r="I155">
        <v>-0.73400560053727792</v>
      </c>
      <c r="J155">
        <v>0</v>
      </c>
      <c r="K155">
        <v>1.0834092210843593</v>
      </c>
      <c r="AB155">
        <v>0.47380280894901738</v>
      </c>
      <c r="AC155">
        <v>0</v>
      </c>
      <c r="AD155">
        <v>1</v>
      </c>
      <c r="AE155">
        <v>119</v>
      </c>
      <c r="AF155">
        <v>33</v>
      </c>
      <c r="AG155">
        <v>0.20666666666666667</v>
      </c>
      <c r="AH155">
        <v>0.78</v>
      </c>
      <c r="AI155">
        <v>0</v>
      </c>
    </row>
    <row r="156" spans="1:35">
      <c r="A156">
        <v>0.10390000000000001</v>
      </c>
      <c r="B156">
        <v>0</v>
      </c>
      <c r="C156">
        <v>1</v>
      </c>
      <c r="D156">
        <v>1</v>
      </c>
      <c r="E156">
        <v>0</v>
      </c>
      <c r="F156">
        <v>0.48263294911988147</v>
      </c>
      <c r="G156">
        <v>0.48263294911988147</v>
      </c>
      <c r="H156">
        <v>0.51736705088011847</v>
      </c>
      <c r="I156">
        <v>-0.65900269336059225</v>
      </c>
      <c r="J156">
        <v>100</v>
      </c>
      <c r="K156">
        <v>0.93286371503336163</v>
      </c>
      <c r="AB156">
        <v>0.47998251609903431</v>
      </c>
      <c r="AC156">
        <v>0</v>
      </c>
      <c r="AD156">
        <v>1</v>
      </c>
      <c r="AE156">
        <v>119</v>
      </c>
      <c r="AF156">
        <v>34</v>
      </c>
      <c r="AG156">
        <v>0.20666666666666667</v>
      </c>
      <c r="AH156">
        <v>0.77333333333333332</v>
      </c>
      <c r="AI156">
        <v>5.1555555555555885E-3</v>
      </c>
    </row>
    <row r="157" spans="1:35">
      <c r="A157">
        <v>0.1041</v>
      </c>
      <c r="B157">
        <v>1</v>
      </c>
      <c r="C157">
        <v>0</v>
      </c>
      <c r="D157">
        <v>1</v>
      </c>
      <c r="E157">
        <v>1</v>
      </c>
      <c r="F157">
        <v>0.48440045673517496</v>
      </c>
      <c r="G157">
        <v>0.48440045673517496</v>
      </c>
      <c r="H157">
        <v>0.51559954326482504</v>
      </c>
      <c r="I157">
        <v>-0.72484332441517418</v>
      </c>
      <c r="J157">
        <v>0</v>
      </c>
      <c r="K157">
        <v>1.0644076323542917</v>
      </c>
      <c r="AB157">
        <v>0.48263294911988147</v>
      </c>
      <c r="AC157">
        <v>1</v>
      </c>
      <c r="AD157">
        <v>0</v>
      </c>
      <c r="AE157">
        <v>120</v>
      </c>
      <c r="AF157">
        <v>34</v>
      </c>
      <c r="AG157">
        <v>0.19999999999999996</v>
      </c>
      <c r="AH157">
        <v>0.77333333333333332</v>
      </c>
      <c r="AI157">
        <v>0</v>
      </c>
    </row>
    <row r="158" spans="1:35">
      <c r="A158">
        <v>0.1047</v>
      </c>
      <c r="B158">
        <v>1</v>
      </c>
      <c r="C158">
        <v>1</v>
      </c>
      <c r="D158">
        <v>2</v>
      </c>
      <c r="E158">
        <v>0.5</v>
      </c>
      <c r="F158">
        <v>0.48970514492691797</v>
      </c>
      <c r="G158">
        <v>0.97941028985383594</v>
      </c>
      <c r="H158">
        <v>1.0205897101461641</v>
      </c>
      <c r="I158">
        <v>-1.3867183871701343</v>
      </c>
      <c r="J158">
        <v>50</v>
      </c>
      <c r="K158">
        <v>8.4823192399406102E-4</v>
      </c>
      <c r="AB158">
        <v>0.48440045673517496</v>
      </c>
      <c r="AC158">
        <v>0</v>
      </c>
      <c r="AD158">
        <v>1</v>
      </c>
      <c r="AE158">
        <v>120</v>
      </c>
      <c r="AF158">
        <v>35</v>
      </c>
      <c r="AG158">
        <v>0.19999999999999996</v>
      </c>
      <c r="AH158">
        <v>0.76666666666666661</v>
      </c>
      <c r="AI158">
        <v>5.1111111111110585E-3</v>
      </c>
    </row>
    <row r="159" spans="1:35">
      <c r="A159">
        <v>0.1052</v>
      </c>
      <c r="B159">
        <v>1</v>
      </c>
      <c r="C159">
        <v>0</v>
      </c>
      <c r="D159">
        <v>1</v>
      </c>
      <c r="E159">
        <v>1</v>
      </c>
      <c r="F159">
        <v>0.49412754101035927</v>
      </c>
      <c r="G159">
        <v>0.49412754101035927</v>
      </c>
      <c r="H159">
        <v>0.50587245898964073</v>
      </c>
      <c r="I159">
        <v>-0.70496161493406906</v>
      </c>
      <c r="J159">
        <v>0</v>
      </c>
      <c r="K159">
        <v>1.023769000924875</v>
      </c>
      <c r="AB159">
        <v>0.48970514492691797</v>
      </c>
      <c r="AC159">
        <v>1</v>
      </c>
      <c r="AD159">
        <v>1</v>
      </c>
      <c r="AE159">
        <v>121</v>
      </c>
      <c r="AF159">
        <v>36</v>
      </c>
      <c r="AG159">
        <v>0.19333333333333336</v>
      </c>
      <c r="AH159">
        <v>0.76</v>
      </c>
      <c r="AI159">
        <v>0</v>
      </c>
    </row>
    <row r="160" spans="1:35">
      <c r="A160">
        <v>0.1053</v>
      </c>
      <c r="B160">
        <v>1</v>
      </c>
      <c r="C160">
        <v>0</v>
      </c>
      <c r="D160">
        <v>1</v>
      </c>
      <c r="E160">
        <v>1</v>
      </c>
      <c r="F160">
        <v>0.49501215266983756</v>
      </c>
      <c r="G160">
        <v>0.49501215266983756</v>
      </c>
      <c r="H160">
        <v>0.50498784733016244</v>
      </c>
      <c r="I160">
        <v>-0.70317296586665723</v>
      </c>
      <c r="J160">
        <v>0</v>
      </c>
      <c r="K160">
        <v>1.0201524237466115</v>
      </c>
      <c r="AB160">
        <v>0.49412754101035927</v>
      </c>
      <c r="AC160">
        <v>0</v>
      </c>
      <c r="AD160">
        <v>1</v>
      </c>
      <c r="AE160">
        <v>121</v>
      </c>
      <c r="AF160">
        <v>37</v>
      </c>
      <c r="AG160">
        <v>0.19333333333333336</v>
      </c>
      <c r="AH160">
        <v>0.7533333333333333</v>
      </c>
      <c r="AI160">
        <v>0</v>
      </c>
    </row>
    <row r="161" spans="1:35">
      <c r="A161">
        <v>0.10580000000000001</v>
      </c>
      <c r="B161">
        <v>0</v>
      </c>
      <c r="C161">
        <v>1</v>
      </c>
      <c r="D161">
        <v>1</v>
      </c>
      <c r="E161">
        <v>0</v>
      </c>
      <c r="F161">
        <v>0.4994355686420025</v>
      </c>
      <c r="G161">
        <v>0.4994355686420025</v>
      </c>
      <c r="H161">
        <v>0.50056443135799755</v>
      </c>
      <c r="I161">
        <v>-0.69201895453035667</v>
      </c>
      <c r="J161">
        <v>100</v>
      </c>
      <c r="K161">
        <v>0.99774482035622758</v>
      </c>
      <c r="AB161">
        <v>0.49501215266983756</v>
      </c>
      <c r="AC161">
        <v>0</v>
      </c>
      <c r="AD161">
        <v>1</v>
      </c>
      <c r="AE161">
        <v>121</v>
      </c>
      <c r="AF161">
        <v>38</v>
      </c>
      <c r="AG161">
        <v>0.19333333333333336</v>
      </c>
      <c r="AH161">
        <v>0.74666666666666659</v>
      </c>
      <c r="AI161">
        <v>4.9777777777778092E-3</v>
      </c>
    </row>
    <row r="162" spans="1:35">
      <c r="A162">
        <v>0.1066</v>
      </c>
      <c r="B162">
        <v>1</v>
      </c>
      <c r="C162">
        <v>0</v>
      </c>
      <c r="D162">
        <v>1</v>
      </c>
      <c r="E162">
        <v>1</v>
      </c>
      <c r="F162">
        <v>0.50651292992318764</v>
      </c>
      <c r="G162">
        <v>0.50651292992318764</v>
      </c>
      <c r="H162">
        <v>0.49348707007681236</v>
      </c>
      <c r="I162">
        <v>-0.68020542763663094</v>
      </c>
      <c r="J162">
        <v>100</v>
      </c>
      <c r="K162">
        <v>0.97428326292015754</v>
      </c>
      <c r="AB162">
        <v>0.4994355686420025</v>
      </c>
      <c r="AC162">
        <v>1</v>
      </c>
      <c r="AD162">
        <v>0</v>
      </c>
      <c r="AE162">
        <v>122</v>
      </c>
      <c r="AF162">
        <v>38</v>
      </c>
      <c r="AG162">
        <v>0.18666666666666665</v>
      </c>
      <c r="AH162">
        <v>0.74666666666666659</v>
      </c>
      <c r="AI162">
        <v>0</v>
      </c>
    </row>
    <row r="163" spans="1:35">
      <c r="A163">
        <v>0.1074</v>
      </c>
      <c r="B163">
        <v>1</v>
      </c>
      <c r="C163">
        <v>0</v>
      </c>
      <c r="D163">
        <v>1</v>
      </c>
      <c r="E163">
        <v>1</v>
      </c>
      <c r="F163">
        <v>0.51358768191243487</v>
      </c>
      <c r="G163">
        <v>0.51358768191243487</v>
      </c>
      <c r="H163">
        <v>0.48641231808756513</v>
      </c>
      <c r="I163">
        <v>-0.66633451070935457</v>
      </c>
      <c r="J163">
        <v>100</v>
      </c>
      <c r="K163">
        <v>0.94708719702217659</v>
      </c>
      <c r="AB163">
        <v>0.50651292992318764</v>
      </c>
      <c r="AC163">
        <v>0</v>
      </c>
      <c r="AD163">
        <v>1</v>
      </c>
      <c r="AE163">
        <v>122</v>
      </c>
      <c r="AF163">
        <v>39</v>
      </c>
      <c r="AG163">
        <v>0.18666666666666665</v>
      </c>
      <c r="AH163">
        <v>0.74</v>
      </c>
      <c r="AI163">
        <v>0</v>
      </c>
    </row>
    <row r="164" spans="1:35">
      <c r="A164">
        <v>0.10879999999999999</v>
      </c>
      <c r="B164">
        <v>1</v>
      </c>
      <c r="C164">
        <v>0</v>
      </c>
      <c r="D164">
        <v>1</v>
      </c>
      <c r="E164">
        <v>1</v>
      </c>
      <c r="F164">
        <v>0.5259537081101292</v>
      </c>
      <c r="G164">
        <v>0.5259537081101292</v>
      </c>
      <c r="H164">
        <v>0.4740462918898708</v>
      </c>
      <c r="I164">
        <v>-0.64254207751249681</v>
      </c>
      <c r="J164">
        <v>100</v>
      </c>
      <c r="K164">
        <v>0.90130801357637824</v>
      </c>
      <c r="AB164">
        <v>0.51358768191243487</v>
      </c>
      <c r="AC164">
        <v>0</v>
      </c>
      <c r="AD164">
        <v>1</v>
      </c>
      <c r="AE164">
        <v>122</v>
      </c>
      <c r="AF164">
        <v>40</v>
      </c>
      <c r="AG164">
        <v>0.18666666666666665</v>
      </c>
      <c r="AH164">
        <v>0.73333333333333339</v>
      </c>
      <c r="AI164">
        <v>0</v>
      </c>
    </row>
    <row r="165" spans="1:35">
      <c r="A165">
        <v>0.109</v>
      </c>
      <c r="B165">
        <v>1</v>
      </c>
      <c r="C165">
        <v>0</v>
      </c>
      <c r="D165">
        <v>1</v>
      </c>
      <c r="E165">
        <v>1</v>
      </c>
      <c r="F165">
        <v>0.52771804160400448</v>
      </c>
      <c r="G165">
        <v>0.52771804160400448</v>
      </c>
      <c r="H165">
        <v>0.47228195839599552</v>
      </c>
      <c r="I165">
        <v>-0.63919315002475374</v>
      </c>
      <c r="J165">
        <v>100</v>
      </c>
      <c r="K165">
        <v>0.89495132089948937</v>
      </c>
      <c r="AB165">
        <v>0.5259537081101292</v>
      </c>
      <c r="AC165">
        <v>0</v>
      </c>
      <c r="AD165">
        <v>1</v>
      </c>
      <c r="AE165">
        <v>122</v>
      </c>
      <c r="AF165">
        <v>41</v>
      </c>
      <c r="AG165">
        <v>0.18666666666666665</v>
      </c>
      <c r="AH165">
        <v>0.72666666666666668</v>
      </c>
      <c r="AI165">
        <v>0</v>
      </c>
    </row>
    <row r="166" spans="1:35">
      <c r="A166">
        <v>0.1096</v>
      </c>
      <c r="B166">
        <v>0</v>
      </c>
      <c r="C166">
        <v>1</v>
      </c>
      <c r="D166">
        <v>1</v>
      </c>
      <c r="E166">
        <v>0</v>
      </c>
      <c r="F166">
        <v>0.53300671449017056</v>
      </c>
      <c r="G166">
        <v>0.53300671449017056</v>
      </c>
      <c r="H166">
        <v>0.46699328550982944</v>
      </c>
      <c r="I166">
        <v>-0.7614403993398805</v>
      </c>
      <c r="J166">
        <v>0</v>
      </c>
      <c r="K166">
        <v>1.1413584114132871</v>
      </c>
      <c r="AB166">
        <v>0.52771804160400448</v>
      </c>
      <c r="AC166">
        <v>0</v>
      </c>
      <c r="AD166">
        <v>1</v>
      </c>
      <c r="AE166">
        <v>122</v>
      </c>
      <c r="AF166">
        <v>42</v>
      </c>
      <c r="AG166">
        <v>0.18666666666666665</v>
      </c>
      <c r="AH166">
        <v>0.72</v>
      </c>
      <c r="AI166">
        <v>4.799999999999951E-3</v>
      </c>
    </row>
    <row r="167" spans="1:35">
      <c r="A167">
        <v>0.10979999999999999</v>
      </c>
      <c r="B167">
        <v>1</v>
      </c>
      <c r="C167">
        <v>0</v>
      </c>
      <c r="D167">
        <v>1</v>
      </c>
      <c r="E167">
        <v>1</v>
      </c>
      <c r="F167">
        <v>0.53476801736893409</v>
      </c>
      <c r="G167">
        <v>0.53476801736893409</v>
      </c>
      <c r="H167">
        <v>0.46523198263106591</v>
      </c>
      <c r="I167">
        <v>-0.62592223851768525</v>
      </c>
      <c r="J167">
        <v>100</v>
      </c>
      <c r="K167">
        <v>0.8699697205528738</v>
      </c>
      <c r="AB167">
        <v>0.53300671449017056</v>
      </c>
      <c r="AC167">
        <v>1</v>
      </c>
      <c r="AD167">
        <v>0</v>
      </c>
      <c r="AE167">
        <v>123</v>
      </c>
      <c r="AF167">
        <v>42</v>
      </c>
      <c r="AG167">
        <v>0.18000000000000005</v>
      </c>
      <c r="AH167">
        <v>0.72</v>
      </c>
      <c r="AI167">
        <v>0</v>
      </c>
    </row>
    <row r="168" spans="1:35">
      <c r="A168">
        <v>0.1099</v>
      </c>
      <c r="B168">
        <v>0</v>
      </c>
      <c r="C168">
        <v>1</v>
      </c>
      <c r="D168">
        <v>1</v>
      </c>
      <c r="E168">
        <v>0</v>
      </c>
      <c r="F168">
        <v>0.53564834654126658</v>
      </c>
      <c r="G168">
        <v>0.53564834654126658</v>
      </c>
      <c r="H168">
        <v>0.46435165345873342</v>
      </c>
      <c r="I168">
        <v>-0.76711313996376007</v>
      </c>
      <c r="J168">
        <v>0</v>
      </c>
      <c r="K168">
        <v>1.1535403019489179</v>
      </c>
      <c r="AB168">
        <v>0.53476801736893409</v>
      </c>
      <c r="AC168">
        <v>0</v>
      </c>
      <c r="AD168">
        <v>1</v>
      </c>
      <c r="AE168">
        <v>123</v>
      </c>
      <c r="AF168">
        <v>43</v>
      </c>
      <c r="AG168">
        <v>0.18000000000000005</v>
      </c>
      <c r="AH168">
        <v>0.71333333333333337</v>
      </c>
      <c r="AI168">
        <v>4.7555555555555866E-3</v>
      </c>
    </row>
    <row r="169" spans="1:35">
      <c r="A169">
        <v>0.11</v>
      </c>
      <c r="B169">
        <v>1</v>
      </c>
      <c r="C169">
        <v>0</v>
      </c>
      <c r="D169">
        <v>1</v>
      </c>
      <c r="E169">
        <v>1</v>
      </c>
      <c r="F169">
        <v>0.53652845362655044</v>
      </c>
      <c r="G169">
        <v>0.53652845362655044</v>
      </c>
      <c r="H169">
        <v>0.46347154637344956</v>
      </c>
      <c r="I169">
        <v>-0.62263568266711766</v>
      </c>
      <c r="J169">
        <v>100</v>
      </c>
      <c r="K169">
        <v>0.86383404876425807</v>
      </c>
      <c r="AB169">
        <v>0.53564834654126658</v>
      </c>
      <c r="AC169">
        <v>1</v>
      </c>
      <c r="AD169">
        <v>0</v>
      </c>
      <c r="AE169">
        <v>124</v>
      </c>
      <c r="AF169">
        <v>43</v>
      </c>
      <c r="AG169">
        <v>0.17333333333333334</v>
      </c>
      <c r="AH169">
        <v>0.71333333333333337</v>
      </c>
      <c r="AI169">
        <v>0</v>
      </c>
    </row>
    <row r="170" spans="1:35">
      <c r="A170">
        <v>0.11169999999999999</v>
      </c>
      <c r="B170">
        <v>1</v>
      </c>
      <c r="C170">
        <v>0</v>
      </c>
      <c r="D170">
        <v>1</v>
      </c>
      <c r="E170">
        <v>1</v>
      </c>
      <c r="F170">
        <v>0.55145106147599676</v>
      </c>
      <c r="G170">
        <v>0.55145106147599676</v>
      </c>
      <c r="H170">
        <v>0.44854893852400324</v>
      </c>
      <c r="I170">
        <v>-0.59520218135016401</v>
      </c>
      <c r="J170">
        <v>100</v>
      </c>
      <c r="K170">
        <v>0.81339754306289858</v>
      </c>
      <c r="AB170">
        <v>0.53652845362655044</v>
      </c>
      <c r="AC170">
        <v>0</v>
      </c>
      <c r="AD170">
        <v>1</v>
      </c>
      <c r="AE170">
        <v>124</v>
      </c>
      <c r="AF170">
        <v>44</v>
      </c>
      <c r="AG170">
        <v>0.17333333333333334</v>
      </c>
      <c r="AH170">
        <v>0.70666666666666667</v>
      </c>
      <c r="AI170">
        <v>0</v>
      </c>
    </row>
    <row r="171" spans="1:35">
      <c r="A171">
        <v>0.113</v>
      </c>
      <c r="B171">
        <v>1</v>
      </c>
      <c r="C171">
        <v>0</v>
      </c>
      <c r="D171">
        <v>1</v>
      </c>
      <c r="E171">
        <v>1</v>
      </c>
      <c r="F171">
        <v>0.56280171786431232</v>
      </c>
      <c r="G171">
        <v>0.56280171786431232</v>
      </c>
      <c r="H171">
        <v>0.43719828213568768</v>
      </c>
      <c r="I171">
        <v>-0.57482790139348339</v>
      </c>
      <c r="J171">
        <v>100</v>
      </c>
      <c r="K171">
        <v>0.77682471154271293</v>
      </c>
      <c r="AB171">
        <v>0.55145106147599676</v>
      </c>
      <c r="AC171">
        <v>0</v>
      </c>
      <c r="AD171">
        <v>1</v>
      </c>
      <c r="AE171">
        <v>124</v>
      </c>
      <c r="AF171">
        <v>45</v>
      </c>
      <c r="AG171">
        <v>0.17333333333333334</v>
      </c>
      <c r="AH171">
        <v>0.7</v>
      </c>
      <c r="AI171">
        <v>0</v>
      </c>
    </row>
    <row r="172" spans="1:35">
      <c r="A172">
        <v>0.11360000000000001</v>
      </c>
      <c r="B172">
        <v>0</v>
      </c>
      <c r="C172">
        <v>1</v>
      </c>
      <c r="D172">
        <v>1</v>
      </c>
      <c r="E172">
        <v>0</v>
      </c>
      <c r="F172">
        <v>0.5680191170943224</v>
      </c>
      <c r="G172">
        <v>0.5680191170943224</v>
      </c>
      <c r="H172">
        <v>0.4319808829056776</v>
      </c>
      <c r="I172">
        <v>-0.83937394425035272</v>
      </c>
      <c r="J172">
        <v>0</v>
      </c>
      <c r="K172">
        <v>1.3149172557674238</v>
      </c>
      <c r="AB172">
        <v>0.56280171786431232</v>
      </c>
      <c r="AC172">
        <v>0</v>
      </c>
      <c r="AD172">
        <v>1</v>
      </c>
      <c r="AE172">
        <v>124</v>
      </c>
      <c r="AF172">
        <v>46</v>
      </c>
      <c r="AG172">
        <v>0.17333333333333334</v>
      </c>
      <c r="AH172">
        <v>0.69333333333333336</v>
      </c>
      <c r="AI172">
        <v>4.6222222222222524E-3</v>
      </c>
    </row>
    <row r="173" spans="1:35">
      <c r="A173">
        <v>0.1137</v>
      </c>
      <c r="B173">
        <v>1</v>
      </c>
      <c r="C173">
        <v>0</v>
      </c>
      <c r="D173">
        <v>1</v>
      </c>
      <c r="E173">
        <v>1</v>
      </c>
      <c r="F173">
        <v>0.56888725054518996</v>
      </c>
      <c r="G173">
        <v>0.56888725054518996</v>
      </c>
      <c r="H173">
        <v>0.43111274945481004</v>
      </c>
      <c r="I173">
        <v>-0.56407301818998312</v>
      </c>
      <c r="J173">
        <v>100</v>
      </c>
      <c r="K173">
        <v>0.75781756234061404</v>
      </c>
      <c r="AB173">
        <v>0.5680191170943224</v>
      </c>
      <c r="AC173">
        <v>1</v>
      </c>
      <c r="AD173">
        <v>0</v>
      </c>
      <c r="AE173">
        <v>125</v>
      </c>
      <c r="AF173">
        <v>46</v>
      </c>
      <c r="AG173">
        <v>0.16666666666666663</v>
      </c>
      <c r="AH173">
        <v>0.69333333333333336</v>
      </c>
      <c r="AI173">
        <v>0</v>
      </c>
    </row>
    <row r="174" spans="1:35">
      <c r="A174">
        <v>0.11409999999999999</v>
      </c>
      <c r="B174">
        <v>1</v>
      </c>
      <c r="C174">
        <v>1</v>
      </c>
      <c r="D174">
        <v>2</v>
      </c>
      <c r="E174">
        <v>0.5</v>
      </c>
      <c r="F174">
        <v>0.57235550151812609</v>
      </c>
      <c r="G174">
        <v>1.1447110030362522</v>
      </c>
      <c r="H174">
        <v>0.85528899696374783</v>
      </c>
      <c r="I174">
        <v>-1.4074580140792026</v>
      </c>
      <c r="J174">
        <v>50</v>
      </c>
      <c r="K174">
        <v>4.2778382648945797E-2</v>
      </c>
      <c r="AB174">
        <v>0.56888725054518996</v>
      </c>
      <c r="AC174">
        <v>0</v>
      </c>
      <c r="AD174">
        <v>1</v>
      </c>
      <c r="AE174">
        <v>125</v>
      </c>
      <c r="AF174">
        <v>47</v>
      </c>
      <c r="AG174">
        <v>0.16666666666666663</v>
      </c>
      <c r="AH174">
        <v>0.68666666666666665</v>
      </c>
      <c r="AI174">
        <v>4.577777777777731E-3</v>
      </c>
    </row>
    <row r="175" spans="1:35">
      <c r="A175">
        <v>0.1143</v>
      </c>
      <c r="B175">
        <v>1</v>
      </c>
      <c r="C175">
        <v>0</v>
      </c>
      <c r="D175">
        <v>1</v>
      </c>
      <c r="E175">
        <v>1</v>
      </c>
      <c r="F175">
        <v>0.57408698588247231</v>
      </c>
      <c r="G175">
        <v>0.57408698588247231</v>
      </c>
      <c r="H175">
        <v>0.42591301411752769</v>
      </c>
      <c r="I175">
        <v>-0.55497435079484914</v>
      </c>
      <c r="J175">
        <v>100</v>
      </c>
      <c r="K175">
        <v>0.74189630594538691</v>
      </c>
      <c r="AB175">
        <v>0.57235550151812609</v>
      </c>
      <c r="AC175">
        <v>1</v>
      </c>
      <c r="AD175">
        <v>1</v>
      </c>
      <c r="AE175">
        <v>126</v>
      </c>
      <c r="AF175">
        <v>48</v>
      </c>
      <c r="AG175">
        <v>0.16000000000000003</v>
      </c>
      <c r="AH175">
        <v>0.67999999999999994</v>
      </c>
      <c r="AI175">
        <v>0</v>
      </c>
    </row>
    <row r="176" spans="1:35">
      <c r="A176">
        <v>0.1145</v>
      </c>
      <c r="B176">
        <v>1</v>
      </c>
      <c r="C176">
        <v>0</v>
      </c>
      <c r="D176">
        <v>1</v>
      </c>
      <c r="E176">
        <v>1</v>
      </c>
      <c r="F176">
        <v>0.57581665533720949</v>
      </c>
      <c r="G176">
        <v>0.57581665533720949</v>
      </c>
      <c r="H176">
        <v>0.42418334466279051</v>
      </c>
      <c r="I176">
        <v>-0.55196597566281169</v>
      </c>
      <c r="J176">
        <v>100</v>
      </c>
      <c r="K176">
        <v>0.73666390287787076</v>
      </c>
      <c r="AB176">
        <v>0.57408698588247231</v>
      </c>
      <c r="AC176">
        <v>0</v>
      </c>
      <c r="AD176">
        <v>1</v>
      </c>
      <c r="AE176">
        <v>126</v>
      </c>
      <c r="AF176">
        <v>49</v>
      </c>
      <c r="AG176">
        <v>0.16000000000000003</v>
      </c>
      <c r="AH176">
        <v>0.67333333333333334</v>
      </c>
      <c r="AI176">
        <v>0</v>
      </c>
    </row>
    <row r="177" spans="1:35">
      <c r="A177">
        <v>0.11459999999999999</v>
      </c>
      <c r="B177">
        <v>1</v>
      </c>
      <c r="C177">
        <v>0</v>
      </c>
      <c r="D177">
        <v>1</v>
      </c>
      <c r="E177">
        <v>1</v>
      </c>
      <c r="F177">
        <v>0.57668079684079987</v>
      </c>
      <c r="G177">
        <v>0.57668079684079987</v>
      </c>
      <c r="H177">
        <v>0.42331920315920013</v>
      </c>
      <c r="I177">
        <v>-0.55046637726648195</v>
      </c>
      <c r="J177">
        <v>100</v>
      </c>
      <c r="K177">
        <v>0.73406155619928293</v>
      </c>
      <c r="AB177">
        <v>0.57581665533720949</v>
      </c>
      <c r="AC177">
        <v>0</v>
      </c>
      <c r="AD177">
        <v>1</v>
      </c>
      <c r="AE177">
        <v>126</v>
      </c>
      <c r="AF177">
        <v>50</v>
      </c>
      <c r="AG177">
        <v>0.16000000000000003</v>
      </c>
      <c r="AH177">
        <v>0.66666666666666674</v>
      </c>
      <c r="AI177">
        <v>0</v>
      </c>
    </row>
    <row r="178" spans="1:35">
      <c r="A178">
        <v>0.1147</v>
      </c>
      <c r="B178">
        <v>0</v>
      </c>
      <c r="C178">
        <v>1</v>
      </c>
      <c r="D178">
        <v>1</v>
      </c>
      <c r="E178">
        <v>0</v>
      </c>
      <c r="F178">
        <v>0.57754446948007687</v>
      </c>
      <c r="G178">
        <v>0.57754446948007687</v>
      </c>
      <c r="H178">
        <v>0.42245553051992313</v>
      </c>
      <c r="I178">
        <v>-0.86167109093169858</v>
      </c>
      <c r="J178">
        <v>0</v>
      </c>
      <c r="K178">
        <v>1.3671130515661214</v>
      </c>
      <c r="AB178">
        <v>0.57668079684079987</v>
      </c>
      <c r="AC178">
        <v>0</v>
      </c>
      <c r="AD178">
        <v>1</v>
      </c>
      <c r="AE178">
        <v>126</v>
      </c>
      <c r="AF178">
        <v>51</v>
      </c>
      <c r="AG178">
        <v>0.16000000000000003</v>
      </c>
      <c r="AH178">
        <v>0.65999999999999992</v>
      </c>
      <c r="AI178">
        <v>4.400000000000028E-3</v>
      </c>
    </row>
    <row r="179" spans="1:35">
      <c r="A179">
        <v>0.1154</v>
      </c>
      <c r="B179">
        <v>0</v>
      </c>
      <c r="C179">
        <v>1</v>
      </c>
      <c r="D179">
        <v>1</v>
      </c>
      <c r="E179">
        <v>0</v>
      </c>
      <c r="F179">
        <v>0.58357662934391941</v>
      </c>
      <c r="G179">
        <v>0.58357662934391941</v>
      </c>
      <c r="H179">
        <v>0.41642337065608059</v>
      </c>
      <c r="I179">
        <v>-0.8760528183213897</v>
      </c>
      <c r="J179">
        <v>0</v>
      </c>
      <c r="K179">
        <v>1.401402203782383</v>
      </c>
      <c r="AB179">
        <v>0.57754446948007687</v>
      </c>
      <c r="AC179">
        <v>1</v>
      </c>
      <c r="AD179">
        <v>0</v>
      </c>
      <c r="AE179">
        <v>127</v>
      </c>
      <c r="AF179">
        <v>51</v>
      </c>
      <c r="AG179">
        <v>0.15333333333333332</v>
      </c>
      <c r="AH179">
        <v>0.65999999999999992</v>
      </c>
      <c r="AI179">
        <v>4.400000000000028E-3</v>
      </c>
    </row>
    <row r="180" spans="1:35">
      <c r="A180">
        <v>0.1157</v>
      </c>
      <c r="B180">
        <v>1</v>
      </c>
      <c r="C180">
        <v>0</v>
      </c>
      <c r="D180">
        <v>1</v>
      </c>
      <c r="E180">
        <v>1</v>
      </c>
      <c r="F180">
        <v>0.58615430919976219</v>
      </c>
      <c r="G180">
        <v>0.58615430919976219</v>
      </c>
      <c r="H180">
        <v>0.41384569080023781</v>
      </c>
      <c r="I180">
        <v>-0.53417219778994629</v>
      </c>
      <c r="J180">
        <v>100</v>
      </c>
      <c r="K180">
        <v>0.70603539768432999</v>
      </c>
      <c r="AB180">
        <v>0.58357662934391941</v>
      </c>
      <c r="AC180">
        <v>1</v>
      </c>
      <c r="AD180">
        <v>0</v>
      </c>
      <c r="AE180">
        <v>128</v>
      </c>
      <c r="AF180">
        <v>51</v>
      </c>
      <c r="AG180">
        <v>0.14666666666666661</v>
      </c>
      <c r="AH180">
        <v>0.65999999999999992</v>
      </c>
      <c r="AI180">
        <v>0</v>
      </c>
    </row>
    <row r="181" spans="1:35">
      <c r="A181">
        <v>0.1167</v>
      </c>
      <c r="B181">
        <v>0</v>
      </c>
      <c r="C181">
        <v>1</v>
      </c>
      <c r="D181">
        <v>1</v>
      </c>
      <c r="E181">
        <v>0</v>
      </c>
      <c r="F181">
        <v>0.59471181313058974</v>
      </c>
      <c r="G181">
        <v>0.59471181313058974</v>
      </c>
      <c r="H181">
        <v>0.40528818686941026</v>
      </c>
      <c r="I181">
        <v>-0.90315689240622499</v>
      </c>
      <c r="J181">
        <v>0</v>
      </c>
      <c r="K181">
        <v>1.4673800826132011</v>
      </c>
      <c r="AB181">
        <v>0.58615430919976219</v>
      </c>
      <c r="AC181">
        <v>0</v>
      </c>
      <c r="AD181">
        <v>1</v>
      </c>
      <c r="AE181">
        <v>128</v>
      </c>
      <c r="AF181">
        <v>52</v>
      </c>
      <c r="AG181">
        <v>0.14666666666666661</v>
      </c>
      <c r="AH181">
        <v>0.65333333333333332</v>
      </c>
      <c r="AI181">
        <v>4.355555555555511E-3</v>
      </c>
    </row>
    <row r="182" spans="1:35">
      <c r="A182">
        <v>0.1181</v>
      </c>
      <c r="B182">
        <v>0</v>
      </c>
      <c r="C182">
        <v>1</v>
      </c>
      <c r="D182">
        <v>1</v>
      </c>
      <c r="E182">
        <v>0</v>
      </c>
      <c r="F182">
        <v>0.60659522107044295</v>
      </c>
      <c r="G182">
        <v>0.60659522107044295</v>
      </c>
      <c r="H182">
        <v>0.39340477892955705</v>
      </c>
      <c r="I182">
        <v>-0.93291622533899676</v>
      </c>
      <c r="J182">
        <v>0</v>
      </c>
      <c r="K182">
        <v>1.541911165189632</v>
      </c>
      <c r="AB182">
        <v>0.59471181313058974</v>
      </c>
      <c r="AC182">
        <v>1</v>
      </c>
      <c r="AD182">
        <v>0</v>
      </c>
      <c r="AE182">
        <v>129</v>
      </c>
      <c r="AF182">
        <v>52</v>
      </c>
      <c r="AG182">
        <v>0.14000000000000001</v>
      </c>
      <c r="AH182">
        <v>0.65333333333333332</v>
      </c>
      <c r="AI182">
        <v>4.3555555555555838E-3</v>
      </c>
    </row>
    <row r="183" spans="1:35">
      <c r="A183">
        <v>0.11849999999999999</v>
      </c>
      <c r="B183">
        <v>1</v>
      </c>
      <c r="C183">
        <v>0</v>
      </c>
      <c r="D183">
        <v>1</v>
      </c>
      <c r="E183">
        <v>1</v>
      </c>
      <c r="F183">
        <v>0.60996809836317889</v>
      </c>
      <c r="G183">
        <v>0.60996809836317889</v>
      </c>
      <c r="H183">
        <v>0.39003190163682111</v>
      </c>
      <c r="I183">
        <v>-0.49434862094763643</v>
      </c>
      <c r="J183">
        <v>100</v>
      </c>
      <c r="K183">
        <v>0.63943000082045875</v>
      </c>
      <c r="AB183">
        <v>0.60659522107044295</v>
      </c>
      <c r="AC183">
        <v>1</v>
      </c>
      <c r="AD183">
        <v>0</v>
      </c>
      <c r="AE183">
        <v>130</v>
      </c>
      <c r="AF183">
        <v>52</v>
      </c>
      <c r="AG183">
        <v>0.1333333333333333</v>
      </c>
      <c r="AH183">
        <v>0.65333333333333332</v>
      </c>
      <c r="AI183">
        <v>0</v>
      </c>
    </row>
    <row r="184" spans="1:35">
      <c r="A184">
        <v>0.1188</v>
      </c>
      <c r="B184">
        <v>1</v>
      </c>
      <c r="C184">
        <v>0</v>
      </c>
      <c r="D184">
        <v>1</v>
      </c>
      <c r="E184">
        <v>1</v>
      </c>
      <c r="F184">
        <v>0.61249089175989979</v>
      </c>
      <c r="G184">
        <v>0.61249089175989979</v>
      </c>
      <c r="H184">
        <v>0.38750910824010021</v>
      </c>
      <c r="I184">
        <v>-0.49022120726990537</v>
      </c>
      <c r="J184">
        <v>100</v>
      </c>
      <c r="K184">
        <v>0.63267734010974674</v>
      </c>
      <c r="AB184">
        <v>0.60996809836317889</v>
      </c>
      <c r="AC184">
        <v>0</v>
      </c>
      <c r="AD184">
        <v>1</v>
      </c>
      <c r="AE184">
        <v>130</v>
      </c>
      <c r="AF184">
        <v>53</v>
      </c>
      <c r="AG184">
        <v>0.1333333333333333</v>
      </c>
      <c r="AH184">
        <v>0.64666666666666672</v>
      </c>
      <c r="AI184">
        <v>0</v>
      </c>
    </row>
    <row r="185" spans="1:35">
      <c r="A185">
        <v>0.1192</v>
      </c>
      <c r="B185">
        <v>0</v>
      </c>
      <c r="C185">
        <v>1</v>
      </c>
      <c r="D185">
        <v>1</v>
      </c>
      <c r="E185">
        <v>0</v>
      </c>
      <c r="F185">
        <v>0.61584523335583197</v>
      </c>
      <c r="G185">
        <v>0.61584523335583197</v>
      </c>
      <c r="H185">
        <v>0.38415476664416803</v>
      </c>
      <c r="I185">
        <v>-0.95670976945660891</v>
      </c>
      <c r="J185">
        <v>0</v>
      </c>
      <c r="K185">
        <v>1.6031175110376084</v>
      </c>
      <c r="AB185">
        <v>0.61249089175989979</v>
      </c>
      <c r="AC185">
        <v>0</v>
      </c>
      <c r="AD185">
        <v>1</v>
      </c>
      <c r="AE185">
        <v>130</v>
      </c>
      <c r="AF185">
        <v>54</v>
      </c>
      <c r="AG185">
        <v>0.1333333333333333</v>
      </c>
      <c r="AH185">
        <v>0.64</v>
      </c>
      <c r="AI185">
        <v>4.2666666666666235E-3</v>
      </c>
    </row>
    <row r="186" spans="1:35">
      <c r="A186">
        <v>0.1198</v>
      </c>
      <c r="B186">
        <v>1</v>
      </c>
      <c r="C186">
        <v>0</v>
      </c>
      <c r="D186">
        <v>1</v>
      </c>
      <c r="E186">
        <v>1</v>
      </c>
      <c r="F186">
        <v>0.62085606515618463</v>
      </c>
      <c r="G186">
        <v>0.62085606515618463</v>
      </c>
      <c r="H186">
        <v>0.37914393484381537</v>
      </c>
      <c r="I186">
        <v>-0.47665600305017231</v>
      </c>
      <c r="J186">
        <v>100</v>
      </c>
      <c r="K186">
        <v>0.61067927998486515</v>
      </c>
      <c r="AB186">
        <v>0.61584523335583197</v>
      </c>
      <c r="AC186">
        <v>1</v>
      </c>
      <c r="AD186">
        <v>0</v>
      </c>
      <c r="AE186">
        <v>131</v>
      </c>
      <c r="AF186">
        <v>54</v>
      </c>
      <c r="AG186">
        <v>0.12666666666666671</v>
      </c>
      <c r="AH186">
        <v>0.64</v>
      </c>
      <c r="AI186">
        <v>0</v>
      </c>
    </row>
    <row r="187" spans="1:35">
      <c r="A187">
        <v>0.12039999999999999</v>
      </c>
      <c r="B187">
        <v>1</v>
      </c>
      <c r="C187">
        <v>0</v>
      </c>
      <c r="D187">
        <v>1</v>
      </c>
      <c r="E187">
        <v>1</v>
      </c>
      <c r="F187">
        <v>0.62584124655337403</v>
      </c>
      <c r="G187">
        <v>0.62584124655337403</v>
      </c>
      <c r="H187">
        <v>0.37415875344662597</v>
      </c>
      <c r="I187">
        <v>-0.46865853979888755</v>
      </c>
      <c r="J187">
        <v>100</v>
      </c>
      <c r="K187">
        <v>0.59784930364879108</v>
      </c>
      <c r="AB187">
        <v>0.62085606515618463</v>
      </c>
      <c r="AC187">
        <v>0</v>
      </c>
      <c r="AD187">
        <v>1</v>
      </c>
      <c r="AE187">
        <v>131</v>
      </c>
      <c r="AF187">
        <v>55</v>
      </c>
      <c r="AG187">
        <v>0.12666666666666671</v>
      </c>
      <c r="AH187">
        <v>0.6333333333333333</v>
      </c>
      <c r="AI187">
        <v>0</v>
      </c>
    </row>
    <row r="188" spans="1:35">
      <c r="A188">
        <v>0.1206</v>
      </c>
      <c r="B188">
        <v>2</v>
      </c>
      <c r="C188">
        <v>0</v>
      </c>
      <c r="D188">
        <v>2</v>
      </c>
      <c r="E188">
        <v>1</v>
      </c>
      <c r="F188">
        <v>0.62749711421956755</v>
      </c>
      <c r="G188">
        <v>1.2549942284391351</v>
      </c>
      <c r="H188">
        <v>0.74500577156086489</v>
      </c>
      <c r="I188">
        <v>-0.93203241368010337</v>
      </c>
      <c r="J188">
        <v>100</v>
      </c>
      <c r="K188">
        <v>1.1872656537830386</v>
      </c>
      <c r="AB188">
        <v>0.62584124655337403</v>
      </c>
      <c r="AC188">
        <v>0</v>
      </c>
      <c r="AD188">
        <v>1</v>
      </c>
      <c r="AE188">
        <v>131</v>
      </c>
      <c r="AF188">
        <v>56</v>
      </c>
      <c r="AG188">
        <v>0.12666666666666671</v>
      </c>
      <c r="AH188">
        <v>0.62666666666666671</v>
      </c>
      <c r="AI188">
        <v>0</v>
      </c>
    </row>
    <row r="189" spans="1:35">
      <c r="A189">
        <v>0.12089999999999999</v>
      </c>
      <c r="B189">
        <v>0</v>
      </c>
      <c r="C189">
        <v>1</v>
      </c>
      <c r="D189">
        <v>1</v>
      </c>
      <c r="E189">
        <v>0</v>
      </c>
      <c r="F189">
        <v>0.62997530700763527</v>
      </c>
      <c r="G189">
        <v>0.62997530700763527</v>
      </c>
      <c r="H189">
        <v>0.37002469299236473</v>
      </c>
      <c r="I189">
        <v>-0.99418553775353402</v>
      </c>
      <c r="J189">
        <v>0</v>
      </c>
      <c r="K189">
        <v>1.7025223422606406</v>
      </c>
      <c r="AB189">
        <v>0.62749711421956755</v>
      </c>
      <c r="AC189">
        <v>0</v>
      </c>
      <c r="AD189">
        <v>2</v>
      </c>
      <c r="AE189">
        <v>131</v>
      </c>
      <c r="AF189">
        <v>58</v>
      </c>
      <c r="AG189">
        <v>0.12666666666666671</v>
      </c>
      <c r="AH189">
        <v>0.61333333333333329</v>
      </c>
      <c r="AI189">
        <v>4.0888888888889153E-3</v>
      </c>
    </row>
    <row r="190" spans="1:35">
      <c r="A190">
        <v>0.12180000000000001</v>
      </c>
      <c r="B190">
        <v>1</v>
      </c>
      <c r="C190">
        <v>0</v>
      </c>
      <c r="D190">
        <v>1</v>
      </c>
      <c r="E190">
        <v>1</v>
      </c>
      <c r="F190">
        <v>0.63736846594712215</v>
      </c>
      <c r="G190">
        <v>0.63736846594712215</v>
      </c>
      <c r="H190">
        <v>0.36263153405287785</v>
      </c>
      <c r="I190">
        <v>-0.45040735116417363</v>
      </c>
      <c r="J190">
        <v>100</v>
      </c>
      <c r="K190">
        <v>0.56895116942130419</v>
      </c>
      <c r="AB190">
        <v>0.62997530700763527</v>
      </c>
      <c r="AC190">
        <v>1</v>
      </c>
      <c r="AD190">
        <v>0</v>
      </c>
      <c r="AE190">
        <v>132</v>
      </c>
      <c r="AF190">
        <v>58</v>
      </c>
      <c r="AG190">
        <v>0.12</v>
      </c>
      <c r="AH190">
        <v>0.61333333333333329</v>
      </c>
      <c r="AI190">
        <v>0</v>
      </c>
    </row>
    <row r="191" spans="1:35">
      <c r="A191">
        <v>0.12230000000000001</v>
      </c>
      <c r="B191">
        <v>1</v>
      </c>
      <c r="C191">
        <v>0</v>
      </c>
      <c r="D191">
        <v>1</v>
      </c>
      <c r="E191">
        <v>1</v>
      </c>
      <c r="F191">
        <v>0.64144813089933705</v>
      </c>
      <c r="G191">
        <v>0.64144813089933705</v>
      </c>
      <c r="H191">
        <v>0.35855186910066295</v>
      </c>
      <c r="I191">
        <v>-0.44402695415908672</v>
      </c>
      <c r="J191">
        <v>100</v>
      </c>
      <c r="K191">
        <v>0.55897250584853719</v>
      </c>
      <c r="AB191">
        <v>0.63736846594712215</v>
      </c>
      <c r="AC191">
        <v>0</v>
      </c>
      <c r="AD191">
        <v>1</v>
      </c>
      <c r="AE191">
        <v>132</v>
      </c>
      <c r="AF191">
        <v>59</v>
      </c>
      <c r="AG191">
        <v>0.12</v>
      </c>
      <c r="AH191">
        <v>0.60666666666666669</v>
      </c>
      <c r="AI191">
        <v>0</v>
      </c>
    </row>
    <row r="192" spans="1:35">
      <c r="A192">
        <v>0.1231</v>
      </c>
      <c r="B192">
        <v>1</v>
      </c>
      <c r="C192">
        <v>0</v>
      </c>
      <c r="D192">
        <v>1</v>
      </c>
      <c r="E192">
        <v>1</v>
      </c>
      <c r="F192">
        <v>0.64793302593070645</v>
      </c>
      <c r="G192">
        <v>0.64793302593070645</v>
      </c>
      <c r="H192">
        <v>0.35206697406929355</v>
      </c>
      <c r="I192">
        <v>-0.43396794301656921</v>
      </c>
      <c r="J192">
        <v>100</v>
      </c>
      <c r="K192">
        <v>0.54336939155644393</v>
      </c>
      <c r="AB192">
        <v>0.64144813089933705</v>
      </c>
      <c r="AC192">
        <v>0</v>
      </c>
      <c r="AD192">
        <v>1</v>
      </c>
      <c r="AE192">
        <v>132</v>
      </c>
      <c r="AF192">
        <v>60</v>
      </c>
      <c r="AG192">
        <v>0.12</v>
      </c>
      <c r="AH192">
        <v>0.6</v>
      </c>
      <c r="AI192">
        <v>0</v>
      </c>
    </row>
    <row r="193" spans="1:35">
      <c r="A193">
        <v>0.12429999999999999</v>
      </c>
      <c r="B193">
        <v>0</v>
      </c>
      <c r="C193">
        <v>1</v>
      </c>
      <c r="D193">
        <v>1</v>
      </c>
      <c r="E193">
        <v>0</v>
      </c>
      <c r="F193">
        <v>0.65755836431551828</v>
      </c>
      <c r="G193">
        <v>0.65755836431551828</v>
      </c>
      <c r="H193">
        <v>0.34244163568448172</v>
      </c>
      <c r="I193">
        <v>-1.0716540425613761</v>
      </c>
      <c r="J193">
        <v>0</v>
      </c>
      <c r="K193">
        <v>1.9202056519826294</v>
      </c>
      <c r="AB193">
        <v>0.64793302593070645</v>
      </c>
      <c r="AC193">
        <v>0</v>
      </c>
      <c r="AD193">
        <v>1</v>
      </c>
      <c r="AE193">
        <v>132</v>
      </c>
      <c r="AF193">
        <v>61</v>
      </c>
      <c r="AG193">
        <v>0.12</v>
      </c>
      <c r="AH193">
        <v>0.59333333333333327</v>
      </c>
      <c r="AI193">
        <v>3.9555555555555802E-3</v>
      </c>
    </row>
    <row r="194" spans="1:35">
      <c r="A194">
        <v>0.1255</v>
      </c>
      <c r="B194">
        <v>1</v>
      </c>
      <c r="C194">
        <v>0</v>
      </c>
      <c r="D194">
        <v>1</v>
      </c>
      <c r="E194">
        <v>1</v>
      </c>
      <c r="F194">
        <v>0.66705577290108897</v>
      </c>
      <c r="G194">
        <v>0.66705577290108897</v>
      </c>
      <c r="H194">
        <v>0.33294422709891103</v>
      </c>
      <c r="I194">
        <v>-0.40488161901940317</v>
      </c>
      <c r="J194">
        <v>100</v>
      </c>
      <c r="K194">
        <v>0.49912502166183936</v>
      </c>
      <c r="AB194">
        <v>0.65755836431551828</v>
      </c>
      <c r="AC194">
        <v>1</v>
      </c>
      <c r="AD194">
        <v>0</v>
      </c>
      <c r="AE194">
        <v>133</v>
      </c>
      <c r="AF194">
        <v>61</v>
      </c>
      <c r="AG194">
        <v>0.11333333333333329</v>
      </c>
      <c r="AH194">
        <v>0.59333333333333327</v>
      </c>
      <c r="AI194">
        <v>0</v>
      </c>
    </row>
    <row r="195" spans="1:35">
      <c r="A195">
        <v>0.12620000000000001</v>
      </c>
      <c r="B195">
        <v>1</v>
      </c>
      <c r="C195">
        <v>0</v>
      </c>
      <c r="D195">
        <v>1</v>
      </c>
      <c r="E195">
        <v>1</v>
      </c>
      <c r="F195">
        <v>0.67253450432530004</v>
      </c>
      <c r="G195">
        <v>0.67253450432530004</v>
      </c>
      <c r="H195">
        <v>0.32746549567469996</v>
      </c>
      <c r="I195">
        <v>-0.39670186127541551</v>
      </c>
      <c r="J195">
        <v>100</v>
      </c>
      <c r="K195">
        <v>0.4869125577478286</v>
      </c>
      <c r="AB195">
        <v>0.66705577290108897</v>
      </c>
      <c r="AC195">
        <v>0</v>
      </c>
      <c r="AD195">
        <v>1</v>
      </c>
      <c r="AE195">
        <v>133</v>
      </c>
      <c r="AF195">
        <v>62</v>
      </c>
      <c r="AG195">
        <v>0.11333333333333329</v>
      </c>
      <c r="AH195">
        <v>0.58666666666666667</v>
      </c>
      <c r="AI195">
        <v>0</v>
      </c>
    </row>
    <row r="196" spans="1:35">
      <c r="A196">
        <v>0.12670000000000001</v>
      </c>
      <c r="B196">
        <v>2</v>
      </c>
      <c r="C196">
        <v>0</v>
      </c>
      <c r="D196">
        <v>2</v>
      </c>
      <c r="E196">
        <v>1</v>
      </c>
      <c r="F196">
        <v>0.67641939664047268</v>
      </c>
      <c r="G196">
        <v>1.3528387932809454</v>
      </c>
      <c r="H196">
        <v>0.64716120671905464</v>
      </c>
      <c r="I196">
        <v>-0.78188397216389738</v>
      </c>
      <c r="J196">
        <v>100</v>
      </c>
      <c r="K196">
        <v>0.95674548946004101</v>
      </c>
      <c r="AB196">
        <v>0.67253450432530004</v>
      </c>
      <c r="AC196">
        <v>0</v>
      </c>
      <c r="AD196">
        <v>1</v>
      </c>
      <c r="AE196">
        <v>133</v>
      </c>
      <c r="AF196">
        <v>63</v>
      </c>
      <c r="AG196">
        <v>0.11333333333333329</v>
      </c>
      <c r="AH196">
        <v>0.58000000000000007</v>
      </c>
      <c r="AI196">
        <v>0</v>
      </c>
    </row>
    <row r="197" spans="1:35">
      <c r="A197">
        <v>0.127</v>
      </c>
      <c r="B197">
        <v>0</v>
      </c>
      <c r="C197">
        <v>1</v>
      </c>
      <c r="D197">
        <v>1</v>
      </c>
      <c r="E197">
        <v>0</v>
      </c>
      <c r="F197">
        <v>0.67873875067272371</v>
      </c>
      <c r="G197">
        <v>0.67873875067272371</v>
      </c>
      <c r="H197">
        <v>0.32126124932727629</v>
      </c>
      <c r="I197">
        <v>-1.1355006260246296</v>
      </c>
      <c r="J197">
        <v>0</v>
      </c>
      <c r="K197">
        <v>2.1127314672840507</v>
      </c>
      <c r="AB197">
        <v>0.67641939664047268</v>
      </c>
      <c r="AC197">
        <v>0</v>
      </c>
      <c r="AD197">
        <v>2</v>
      </c>
      <c r="AE197">
        <v>133</v>
      </c>
      <c r="AF197">
        <v>65</v>
      </c>
      <c r="AG197">
        <v>0.11333333333333329</v>
      </c>
      <c r="AH197">
        <v>0.56666666666666665</v>
      </c>
      <c r="AI197">
        <v>3.7777777777777393E-3</v>
      </c>
    </row>
    <row r="198" spans="1:35">
      <c r="A198">
        <v>0.1273</v>
      </c>
      <c r="B198">
        <v>1</v>
      </c>
      <c r="C198">
        <v>0</v>
      </c>
      <c r="D198">
        <v>1</v>
      </c>
      <c r="E198">
        <v>1</v>
      </c>
      <c r="F198">
        <v>0.68104931906104516</v>
      </c>
      <c r="G198">
        <v>0.68104931906104516</v>
      </c>
      <c r="H198">
        <v>0.31895068093895484</v>
      </c>
      <c r="I198">
        <v>-0.38412055392623634</v>
      </c>
      <c r="J198">
        <v>100</v>
      </c>
      <c r="K198">
        <v>0.46832244304816051</v>
      </c>
      <c r="AB198">
        <v>0.67873875067272371</v>
      </c>
      <c r="AC198">
        <v>1</v>
      </c>
      <c r="AD198">
        <v>0</v>
      </c>
      <c r="AE198">
        <v>134</v>
      </c>
      <c r="AF198">
        <v>65</v>
      </c>
      <c r="AG198">
        <v>0.10666666666666669</v>
      </c>
      <c r="AH198">
        <v>0.56666666666666665</v>
      </c>
      <c r="AI198">
        <v>0</v>
      </c>
    </row>
    <row r="199" spans="1:35">
      <c r="A199">
        <v>0.12790000000000001</v>
      </c>
      <c r="B199">
        <v>1</v>
      </c>
      <c r="C199">
        <v>0</v>
      </c>
      <c r="D199">
        <v>1</v>
      </c>
      <c r="E199">
        <v>1</v>
      </c>
      <c r="F199">
        <v>0.68564378192878206</v>
      </c>
      <c r="G199">
        <v>0.68564378192878206</v>
      </c>
      <c r="H199">
        <v>0.31435621807121794</v>
      </c>
      <c r="I199">
        <v>-0.37739705444812927</v>
      </c>
      <c r="J199">
        <v>100</v>
      </c>
      <c r="K199">
        <v>0.45848329169835622</v>
      </c>
      <c r="AB199">
        <v>0.68104931906104516</v>
      </c>
      <c r="AC199">
        <v>0</v>
      </c>
      <c r="AD199">
        <v>1</v>
      </c>
      <c r="AE199">
        <v>134</v>
      </c>
      <c r="AF199">
        <v>66</v>
      </c>
      <c r="AG199">
        <v>0.10666666666666669</v>
      </c>
      <c r="AH199">
        <v>0.56000000000000005</v>
      </c>
      <c r="AI199">
        <v>0</v>
      </c>
    </row>
    <row r="200" spans="1:35">
      <c r="A200">
        <v>0.128</v>
      </c>
      <c r="B200">
        <v>1</v>
      </c>
      <c r="C200">
        <v>0</v>
      </c>
      <c r="D200">
        <v>1</v>
      </c>
      <c r="E200">
        <v>1</v>
      </c>
      <c r="F200">
        <v>0.6864060345217603</v>
      </c>
      <c r="G200">
        <v>0.6864060345217603</v>
      </c>
      <c r="H200">
        <v>0.3135939654782397</v>
      </c>
      <c r="I200">
        <v>-0.37628593929434889</v>
      </c>
      <c r="J200">
        <v>100</v>
      </c>
      <c r="K200">
        <v>0.45686364878293945</v>
      </c>
      <c r="AB200">
        <v>0.68564378192878206</v>
      </c>
      <c r="AC200">
        <v>0</v>
      </c>
      <c r="AD200">
        <v>1</v>
      </c>
      <c r="AE200">
        <v>134</v>
      </c>
      <c r="AF200">
        <v>67</v>
      </c>
      <c r="AG200">
        <v>0.10666666666666669</v>
      </c>
      <c r="AH200">
        <v>0.55333333333333334</v>
      </c>
      <c r="AI200">
        <v>0</v>
      </c>
    </row>
    <row r="201" spans="1:35">
      <c r="A201">
        <v>0.12839999999999999</v>
      </c>
      <c r="B201">
        <v>1</v>
      </c>
      <c r="C201">
        <v>0</v>
      </c>
      <c r="D201">
        <v>1</v>
      </c>
      <c r="E201">
        <v>1</v>
      </c>
      <c r="F201">
        <v>0.68944496728385851</v>
      </c>
      <c r="G201">
        <v>0.68944496728385851</v>
      </c>
      <c r="H201">
        <v>0.31055503271614149</v>
      </c>
      <c r="I201">
        <v>-0.37186840033106827</v>
      </c>
      <c r="J201">
        <v>100</v>
      </c>
      <c r="K201">
        <v>0.45044209103390215</v>
      </c>
      <c r="AB201">
        <v>0.6864060345217603</v>
      </c>
      <c r="AC201">
        <v>0</v>
      </c>
      <c r="AD201">
        <v>1</v>
      </c>
      <c r="AE201">
        <v>134</v>
      </c>
      <c r="AF201">
        <v>68</v>
      </c>
      <c r="AG201">
        <v>0.10666666666666669</v>
      </c>
      <c r="AH201">
        <v>0.54666666666666663</v>
      </c>
      <c r="AI201">
        <v>0</v>
      </c>
    </row>
    <row r="202" spans="1:35">
      <c r="A202">
        <v>0.12889999999999999</v>
      </c>
      <c r="B202">
        <v>0</v>
      </c>
      <c r="C202">
        <v>1</v>
      </c>
      <c r="D202">
        <v>1</v>
      </c>
      <c r="E202">
        <v>0</v>
      </c>
      <c r="F202">
        <v>0.69322075452583298</v>
      </c>
      <c r="G202">
        <v>0.69322075452583298</v>
      </c>
      <c r="H202">
        <v>0.30677924547416702</v>
      </c>
      <c r="I202">
        <v>-1.1816268601665776</v>
      </c>
      <c r="J202">
        <v>0</v>
      </c>
      <c r="K202">
        <v>2.2596729236176674</v>
      </c>
      <c r="AB202">
        <v>0.68944496728385851</v>
      </c>
      <c r="AC202">
        <v>0</v>
      </c>
      <c r="AD202">
        <v>1</v>
      </c>
      <c r="AE202">
        <v>134</v>
      </c>
      <c r="AF202">
        <v>69</v>
      </c>
      <c r="AG202">
        <v>0.10666666666666669</v>
      </c>
      <c r="AH202">
        <v>0.54</v>
      </c>
      <c r="AI202">
        <v>3.6000000000000233E-3</v>
      </c>
    </row>
    <row r="203" spans="1:35">
      <c r="A203">
        <v>0.12920000000000001</v>
      </c>
      <c r="B203">
        <v>1</v>
      </c>
      <c r="C203">
        <v>0</v>
      </c>
      <c r="D203">
        <v>1</v>
      </c>
      <c r="E203">
        <v>1</v>
      </c>
      <c r="F203">
        <v>0.69547389739110665</v>
      </c>
      <c r="G203">
        <v>0.69547389739110665</v>
      </c>
      <c r="H203">
        <v>0.30452610260889335</v>
      </c>
      <c r="I203">
        <v>-0.36316179903306117</v>
      </c>
      <c r="J203">
        <v>100</v>
      </c>
      <c r="K203">
        <v>0.437868486152026</v>
      </c>
      <c r="AB203">
        <v>0.69322075452583298</v>
      </c>
      <c r="AC203">
        <v>1</v>
      </c>
      <c r="AD203">
        <v>0</v>
      </c>
      <c r="AE203">
        <v>135</v>
      </c>
      <c r="AF203">
        <v>69</v>
      </c>
      <c r="AG203">
        <v>9.9999999999999978E-2</v>
      </c>
      <c r="AH203">
        <v>0.54</v>
      </c>
      <c r="AI203">
        <v>0</v>
      </c>
    </row>
    <row r="204" spans="1:35">
      <c r="A204">
        <v>0.12939999999999999</v>
      </c>
      <c r="B204">
        <v>0</v>
      </c>
      <c r="C204">
        <v>1</v>
      </c>
      <c r="D204">
        <v>1</v>
      </c>
      <c r="E204">
        <v>0</v>
      </c>
      <c r="F204">
        <v>0.69697081224658919</v>
      </c>
      <c r="G204">
        <v>0.69697081224658919</v>
      </c>
      <c r="H204">
        <v>0.30302918775341081</v>
      </c>
      <c r="I204">
        <v>-1.1939261488929516</v>
      </c>
      <c r="J204">
        <v>0</v>
      </c>
      <c r="K204">
        <v>2.3000121454100562</v>
      </c>
      <c r="AB204">
        <v>0.69547389739110665</v>
      </c>
      <c r="AC204">
        <v>0</v>
      </c>
      <c r="AD204">
        <v>1</v>
      </c>
      <c r="AE204">
        <v>135</v>
      </c>
      <c r="AF204">
        <v>70</v>
      </c>
      <c r="AG204">
        <v>9.9999999999999978E-2</v>
      </c>
      <c r="AH204">
        <v>0.53333333333333333</v>
      </c>
      <c r="AI204">
        <v>3.5555555555555193E-3</v>
      </c>
    </row>
    <row r="205" spans="1:35">
      <c r="A205">
        <v>0.12959999999999999</v>
      </c>
      <c r="B205">
        <v>0</v>
      </c>
      <c r="C205">
        <v>1</v>
      </c>
      <c r="D205">
        <v>1</v>
      </c>
      <c r="E205">
        <v>0</v>
      </c>
      <c r="F205">
        <v>0.69846355921335812</v>
      </c>
      <c r="G205">
        <v>0.69846355921335812</v>
      </c>
      <c r="H205">
        <v>0.30153644078664188</v>
      </c>
      <c r="I205">
        <v>-1.1988644051544919</v>
      </c>
      <c r="J205">
        <v>0</v>
      </c>
      <c r="K205">
        <v>2.3163487550334585</v>
      </c>
      <c r="AB205">
        <v>0.69697081224658919</v>
      </c>
      <c r="AC205">
        <v>1</v>
      </c>
      <c r="AD205">
        <v>0</v>
      </c>
      <c r="AE205">
        <v>136</v>
      </c>
      <c r="AF205">
        <v>70</v>
      </c>
      <c r="AG205">
        <v>9.3333333333333379E-2</v>
      </c>
      <c r="AH205">
        <v>0.53333333333333333</v>
      </c>
      <c r="AI205">
        <v>3.5555555555555783E-3</v>
      </c>
    </row>
    <row r="206" spans="1:35">
      <c r="A206">
        <v>0.1298</v>
      </c>
      <c r="B206">
        <v>1</v>
      </c>
      <c r="C206">
        <v>0</v>
      </c>
      <c r="D206">
        <v>1</v>
      </c>
      <c r="E206">
        <v>1</v>
      </c>
      <c r="F206">
        <v>0.69995211844185301</v>
      </c>
      <c r="G206">
        <v>0.69995211844185301</v>
      </c>
      <c r="H206">
        <v>0.30004788155814699</v>
      </c>
      <c r="I206">
        <v>-0.35674334850419559</v>
      </c>
      <c r="J206">
        <v>100</v>
      </c>
      <c r="K206">
        <v>0.42866915272158407</v>
      </c>
      <c r="AB206">
        <v>0.69846355921335812</v>
      </c>
      <c r="AC206">
        <v>1</v>
      </c>
      <c r="AD206">
        <v>0</v>
      </c>
      <c r="AE206">
        <v>137</v>
      </c>
      <c r="AF206">
        <v>70</v>
      </c>
      <c r="AG206">
        <v>8.666666666666667E-2</v>
      </c>
      <c r="AH206">
        <v>0.53333333333333333</v>
      </c>
      <c r="AI206">
        <v>0</v>
      </c>
    </row>
    <row r="207" spans="1:35">
      <c r="A207">
        <v>0.1303</v>
      </c>
      <c r="B207">
        <v>0</v>
      </c>
      <c r="C207">
        <v>1</v>
      </c>
      <c r="D207">
        <v>1</v>
      </c>
      <c r="E207">
        <v>0</v>
      </c>
      <c r="F207">
        <v>0.70365506778651898</v>
      </c>
      <c r="G207">
        <v>0.70365506778651898</v>
      </c>
      <c r="H207">
        <v>0.29634493221348102</v>
      </c>
      <c r="I207">
        <v>-1.2162311915745114</v>
      </c>
      <c r="J207">
        <v>0</v>
      </c>
      <c r="K207">
        <v>2.3744460974268318</v>
      </c>
      <c r="AB207">
        <v>0.69995211844185301</v>
      </c>
      <c r="AC207">
        <v>0</v>
      </c>
      <c r="AD207">
        <v>1</v>
      </c>
      <c r="AE207">
        <v>137</v>
      </c>
      <c r="AF207">
        <v>71</v>
      </c>
      <c r="AG207">
        <v>8.666666666666667E-2</v>
      </c>
      <c r="AH207">
        <v>0.52666666666666662</v>
      </c>
      <c r="AI207">
        <v>3.5111111111111332E-3</v>
      </c>
    </row>
    <row r="208" spans="1:35">
      <c r="A208">
        <v>0.1305</v>
      </c>
      <c r="B208">
        <v>1</v>
      </c>
      <c r="C208">
        <v>1</v>
      </c>
      <c r="D208">
        <v>2</v>
      </c>
      <c r="E208">
        <v>0.5</v>
      </c>
      <c r="F208">
        <v>0.70512881824142282</v>
      </c>
      <c r="G208">
        <v>1.4102576364828456</v>
      </c>
      <c r="H208">
        <v>0.58974236351715437</v>
      </c>
      <c r="I208">
        <v>-1.5705914619676056</v>
      </c>
      <c r="J208">
        <v>50</v>
      </c>
      <c r="K208">
        <v>0.40474599214375961</v>
      </c>
      <c r="AB208">
        <v>0.70365506778651898</v>
      </c>
      <c r="AC208">
        <v>1</v>
      </c>
      <c r="AD208">
        <v>0</v>
      </c>
      <c r="AE208">
        <v>138</v>
      </c>
      <c r="AF208">
        <v>71</v>
      </c>
      <c r="AG208">
        <v>7.999999999999996E-2</v>
      </c>
      <c r="AH208">
        <v>0.52666666666666662</v>
      </c>
      <c r="AI208">
        <v>3.5111111111110751E-3</v>
      </c>
    </row>
    <row r="209" spans="1:35">
      <c r="A209">
        <v>0.13059999999999999</v>
      </c>
      <c r="B209">
        <v>2</v>
      </c>
      <c r="C209">
        <v>0</v>
      </c>
      <c r="D209">
        <v>2</v>
      </c>
      <c r="E209">
        <v>1</v>
      </c>
      <c r="F209">
        <v>0.70586409219558111</v>
      </c>
      <c r="G209">
        <v>1.4117281843911622</v>
      </c>
      <c r="H209">
        <v>0.58827181560883779</v>
      </c>
      <c r="I209">
        <v>-0.69666512798485525</v>
      </c>
      <c r="J209">
        <v>100</v>
      </c>
      <c r="K209">
        <v>0.83340663183336883</v>
      </c>
      <c r="AB209">
        <v>0.70512881824142282</v>
      </c>
      <c r="AC209">
        <v>1</v>
      </c>
      <c r="AD209">
        <v>1</v>
      </c>
      <c r="AE209">
        <v>139</v>
      </c>
      <c r="AF209">
        <v>72</v>
      </c>
      <c r="AG209">
        <v>7.3333333333333361E-2</v>
      </c>
      <c r="AH209">
        <v>0.52</v>
      </c>
      <c r="AI209">
        <v>0</v>
      </c>
    </row>
    <row r="210" spans="1:35">
      <c r="A210">
        <v>0.1313</v>
      </c>
      <c r="B210">
        <v>1</v>
      </c>
      <c r="C210">
        <v>0</v>
      </c>
      <c r="D210">
        <v>1</v>
      </c>
      <c r="E210">
        <v>1</v>
      </c>
      <c r="F210">
        <v>0.71098090981141826</v>
      </c>
      <c r="G210">
        <v>0.71098090981141826</v>
      </c>
      <c r="H210">
        <v>0.28901909018858174</v>
      </c>
      <c r="I210">
        <v>-0.34110969931232787</v>
      </c>
      <c r="J210">
        <v>100</v>
      </c>
      <c r="K210">
        <v>0.40650752530787593</v>
      </c>
      <c r="AB210">
        <v>0.70586409219558111</v>
      </c>
      <c r="AC210">
        <v>0</v>
      </c>
      <c r="AD210">
        <v>2</v>
      </c>
      <c r="AE210">
        <v>139</v>
      </c>
      <c r="AF210">
        <v>74</v>
      </c>
      <c r="AG210">
        <v>7.3333333333333361E-2</v>
      </c>
      <c r="AH210">
        <v>0.5066666666666666</v>
      </c>
      <c r="AI210">
        <v>0</v>
      </c>
    </row>
    <row r="211" spans="1:35">
      <c r="A211">
        <v>0.13250000000000001</v>
      </c>
      <c r="B211">
        <v>0</v>
      </c>
      <c r="C211">
        <v>1</v>
      </c>
      <c r="D211">
        <v>1</v>
      </c>
      <c r="E211">
        <v>0</v>
      </c>
      <c r="F211">
        <v>0.71962842334275978</v>
      </c>
      <c r="G211">
        <v>0.71962842334275978</v>
      </c>
      <c r="H211">
        <v>0.28037157665724022</v>
      </c>
      <c r="I211">
        <v>-1.2716394960879411</v>
      </c>
      <c r="J211">
        <v>0</v>
      </c>
      <c r="K211">
        <v>2.5666953545099176</v>
      </c>
      <c r="AB211">
        <v>0.71098090981141826</v>
      </c>
      <c r="AC211">
        <v>0</v>
      </c>
      <c r="AD211">
        <v>1</v>
      </c>
      <c r="AE211">
        <v>139</v>
      </c>
      <c r="AF211">
        <v>75</v>
      </c>
      <c r="AG211">
        <v>7.3333333333333361E-2</v>
      </c>
      <c r="AH211">
        <v>0.5</v>
      </c>
      <c r="AI211">
        <v>3.3333333333333548E-3</v>
      </c>
    </row>
    <row r="212" spans="1:35">
      <c r="A212">
        <v>0.1328</v>
      </c>
      <c r="B212">
        <v>1</v>
      </c>
      <c r="C212">
        <v>0</v>
      </c>
      <c r="D212">
        <v>1</v>
      </c>
      <c r="E212">
        <v>1</v>
      </c>
      <c r="F212">
        <v>0.7217654601358533</v>
      </c>
      <c r="G212">
        <v>0.7217654601358533</v>
      </c>
      <c r="H212">
        <v>0.2782345398641467</v>
      </c>
      <c r="I212">
        <v>-0.32605504032094235</v>
      </c>
      <c r="J212">
        <v>100</v>
      </c>
      <c r="K212">
        <v>0.38549162467787856</v>
      </c>
      <c r="AB212">
        <v>0.71962842334275978</v>
      </c>
      <c r="AC212">
        <v>1</v>
      </c>
      <c r="AD212">
        <v>0</v>
      </c>
      <c r="AE212">
        <v>140</v>
      </c>
      <c r="AF212">
        <v>75</v>
      </c>
      <c r="AG212">
        <v>6.6666666666666652E-2</v>
      </c>
      <c r="AH212">
        <v>0.5</v>
      </c>
      <c r="AI212">
        <v>0</v>
      </c>
    </row>
    <row r="213" spans="1:35">
      <c r="A213">
        <v>0.1336</v>
      </c>
      <c r="B213">
        <v>1</v>
      </c>
      <c r="C213">
        <v>0</v>
      </c>
      <c r="D213">
        <v>1</v>
      </c>
      <c r="E213">
        <v>1</v>
      </c>
      <c r="F213">
        <v>0.72741501389554275</v>
      </c>
      <c r="G213">
        <v>0.72741501389554275</v>
      </c>
      <c r="H213">
        <v>0.27258498610445725</v>
      </c>
      <c r="I213">
        <v>-0.31825810614797567</v>
      </c>
      <c r="J213">
        <v>100</v>
      </c>
      <c r="K213">
        <v>0.37473104197379214</v>
      </c>
      <c r="AB213">
        <v>0.7217654601358533</v>
      </c>
      <c r="AC213">
        <v>0</v>
      </c>
      <c r="AD213">
        <v>1</v>
      </c>
      <c r="AE213">
        <v>140</v>
      </c>
      <c r="AF213">
        <v>76</v>
      </c>
      <c r="AG213">
        <v>6.6666666666666652E-2</v>
      </c>
      <c r="AH213">
        <v>0.49333333333333329</v>
      </c>
      <c r="AI213">
        <v>0</v>
      </c>
    </row>
    <row r="214" spans="1:35">
      <c r="A214">
        <v>0.13389999999999999</v>
      </c>
      <c r="B214">
        <v>0</v>
      </c>
      <c r="C214">
        <v>1</v>
      </c>
      <c r="D214">
        <v>1</v>
      </c>
      <c r="E214">
        <v>0</v>
      </c>
      <c r="F214">
        <v>0.72951500803436919</v>
      </c>
      <c r="G214">
        <v>0.72951500803436919</v>
      </c>
      <c r="H214">
        <v>0.27048499196563081</v>
      </c>
      <c r="I214">
        <v>-1.3075386648017995</v>
      </c>
      <c r="J214">
        <v>0</v>
      </c>
      <c r="K214">
        <v>2.6970627935137523</v>
      </c>
      <c r="AB214">
        <v>0.72741501389554275</v>
      </c>
      <c r="AC214">
        <v>0</v>
      </c>
      <c r="AD214">
        <v>1</v>
      </c>
      <c r="AE214">
        <v>140</v>
      </c>
      <c r="AF214">
        <v>77</v>
      </c>
      <c r="AG214">
        <v>6.6666666666666652E-2</v>
      </c>
      <c r="AH214">
        <v>0.48666666666666669</v>
      </c>
      <c r="AI214">
        <v>3.2444444444444114E-3</v>
      </c>
    </row>
    <row r="215" spans="1:35">
      <c r="A215">
        <v>0.1346</v>
      </c>
      <c r="B215">
        <v>0</v>
      </c>
      <c r="C215">
        <v>1</v>
      </c>
      <c r="D215">
        <v>1</v>
      </c>
      <c r="E215">
        <v>0</v>
      </c>
      <c r="F215">
        <v>0.7343752191905577</v>
      </c>
      <c r="G215">
        <v>0.7343752191905577</v>
      </c>
      <c r="H215">
        <v>0.2656247808094423</v>
      </c>
      <c r="I215">
        <v>-1.3256705644917781</v>
      </c>
      <c r="J215">
        <v>0</v>
      </c>
      <c r="K215">
        <v>2.7647089889455545</v>
      </c>
      <c r="AB215">
        <v>0.72951500803436919</v>
      </c>
      <c r="AC215">
        <v>1</v>
      </c>
      <c r="AD215">
        <v>0</v>
      </c>
      <c r="AE215">
        <v>141</v>
      </c>
      <c r="AF215">
        <v>77</v>
      </c>
      <c r="AG215">
        <v>6.0000000000000053E-2</v>
      </c>
      <c r="AH215">
        <v>0.48666666666666669</v>
      </c>
      <c r="AI215">
        <v>3.2444444444444656E-3</v>
      </c>
    </row>
    <row r="216" spans="1:35">
      <c r="A216">
        <v>0.1348</v>
      </c>
      <c r="B216">
        <v>1</v>
      </c>
      <c r="C216">
        <v>0</v>
      </c>
      <c r="D216">
        <v>1</v>
      </c>
      <c r="E216">
        <v>1</v>
      </c>
      <c r="F216">
        <v>0.73575356740659925</v>
      </c>
      <c r="G216">
        <v>0.73575356740659925</v>
      </c>
      <c r="H216">
        <v>0.26424643259340075</v>
      </c>
      <c r="I216">
        <v>-0.30686004321350807</v>
      </c>
      <c r="J216">
        <v>100</v>
      </c>
      <c r="K216">
        <v>0.35915073239104028</v>
      </c>
      <c r="AB216">
        <v>0.7343752191905577</v>
      </c>
      <c r="AC216">
        <v>1</v>
      </c>
      <c r="AD216">
        <v>0</v>
      </c>
      <c r="AE216">
        <v>142</v>
      </c>
      <c r="AF216">
        <v>77</v>
      </c>
      <c r="AG216">
        <v>5.3333333333333344E-2</v>
      </c>
      <c r="AH216">
        <v>0.48666666666666669</v>
      </c>
      <c r="AI216">
        <v>0</v>
      </c>
    </row>
    <row r="217" spans="1:35">
      <c r="A217">
        <v>0.1353</v>
      </c>
      <c r="B217">
        <v>1</v>
      </c>
      <c r="C217">
        <v>0</v>
      </c>
      <c r="D217">
        <v>1</v>
      </c>
      <c r="E217">
        <v>1</v>
      </c>
      <c r="F217">
        <v>0.73917932263302932</v>
      </c>
      <c r="G217">
        <v>0.73917932263302932</v>
      </c>
      <c r="H217">
        <v>0.26082067736697068</v>
      </c>
      <c r="I217">
        <v>-0.30221473167438156</v>
      </c>
      <c r="J217">
        <v>100</v>
      </c>
      <c r="K217">
        <v>0.35285169563172009</v>
      </c>
      <c r="AB217">
        <v>0.73575356740659925</v>
      </c>
      <c r="AC217">
        <v>0</v>
      </c>
      <c r="AD217">
        <v>1</v>
      </c>
      <c r="AE217">
        <v>142</v>
      </c>
      <c r="AF217">
        <v>78</v>
      </c>
      <c r="AG217">
        <v>5.3333333333333344E-2</v>
      </c>
      <c r="AH217">
        <v>0.48</v>
      </c>
      <c r="AI217">
        <v>0</v>
      </c>
    </row>
    <row r="218" spans="1:35">
      <c r="A218">
        <v>0.13650000000000001</v>
      </c>
      <c r="B218">
        <v>1</v>
      </c>
      <c r="C218">
        <v>0</v>
      </c>
      <c r="D218">
        <v>1</v>
      </c>
      <c r="E218">
        <v>1</v>
      </c>
      <c r="F218">
        <v>0.74728302624377585</v>
      </c>
      <c r="G218">
        <v>0.74728302624377585</v>
      </c>
      <c r="H218">
        <v>0.25271697375622415</v>
      </c>
      <c r="I218">
        <v>-0.29131128174720844</v>
      </c>
      <c r="J218">
        <v>100</v>
      </c>
      <c r="K218">
        <v>0.3381810704660429</v>
      </c>
      <c r="AB218">
        <v>0.73917932263302932</v>
      </c>
      <c r="AC218">
        <v>0</v>
      </c>
      <c r="AD218">
        <v>1</v>
      </c>
      <c r="AE218">
        <v>142</v>
      </c>
      <c r="AF218">
        <v>79</v>
      </c>
      <c r="AG218">
        <v>5.3333333333333344E-2</v>
      </c>
      <c r="AH218">
        <v>0.47333333333333338</v>
      </c>
      <c r="AI218">
        <v>0</v>
      </c>
    </row>
    <row r="219" spans="1:35">
      <c r="A219">
        <v>0.14130000000000001</v>
      </c>
      <c r="B219">
        <v>0</v>
      </c>
      <c r="C219">
        <v>1</v>
      </c>
      <c r="D219">
        <v>1</v>
      </c>
      <c r="E219">
        <v>0</v>
      </c>
      <c r="F219">
        <v>0.77799830584970742</v>
      </c>
      <c r="G219">
        <v>0.77799830584970742</v>
      </c>
      <c r="H219">
        <v>0.22200169415029258</v>
      </c>
      <c r="I219">
        <v>-1.5050702658313517</v>
      </c>
      <c r="J219">
        <v>0</v>
      </c>
      <c r="K219">
        <v>3.5044701295072618</v>
      </c>
      <c r="AB219">
        <v>0.74728302624377585</v>
      </c>
      <c r="AC219">
        <v>0</v>
      </c>
      <c r="AD219">
        <v>1</v>
      </c>
      <c r="AE219">
        <v>142</v>
      </c>
      <c r="AF219">
        <v>80</v>
      </c>
      <c r="AG219">
        <v>5.3333333333333344E-2</v>
      </c>
      <c r="AH219">
        <v>0.46666666666666667</v>
      </c>
      <c r="AI219">
        <v>3.1111111111111313E-3</v>
      </c>
    </row>
    <row r="220" spans="1:35">
      <c r="A220">
        <v>0.14280000000000001</v>
      </c>
      <c r="B220">
        <v>1</v>
      </c>
      <c r="C220">
        <v>0</v>
      </c>
      <c r="D220">
        <v>1</v>
      </c>
      <c r="E220">
        <v>1</v>
      </c>
      <c r="F220">
        <v>0.78703121543226839</v>
      </c>
      <c r="G220">
        <v>0.78703121543226839</v>
      </c>
      <c r="H220">
        <v>0.21296878456773161</v>
      </c>
      <c r="I220">
        <v>-0.23948736752378974</v>
      </c>
      <c r="J220">
        <v>100</v>
      </c>
      <c r="K220">
        <v>0.27059763373014473</v>
      </c>
      <c r="AB220">
        <v>0.77799830584970742</v>
      </c>
      <c r="AC220">
        <v>1</v>
      </c>
      <c r="AD220">
        <v>0</v>
      </c>
      <c r="AE220">
        <v>143</v>
      </c>
      <c r="AF220">
        <v>80</v>
      </c>
      <c r="AG220">
        <v>4.6666666666666634E-2</v>
      </c>
      <c r="AH220">
        <v>0.46666666666666667</v>
      </c>
      <c r="AI220">
        <v>0</v>
      </c>
    </row>
    <row r="221" spans="1:35">
      <c r="A221">
        <v>0.14360000000000001</v>
      </c>
      <c r="B221">
        <v>1</v>
      </c>
      <c r="C221">
        <v>0</v>
      </c>
      <c r="D221">
        <v>1</v>
      </c>
      <c r="E221">
        <v>1</v>
      </c>
      <c r="F221">
        <v>0.79173793419343952</v>
      </c>
      <c r="G221">
        <v>0.79173793419343952</v>
      </c>
      <c r="H221">
        <v>0.20826206580656048</v>
      </c>
      <c r="I221">
        <v>-0.23352483309417327</v>
      </c>
      <c r="J221">
        <v>100</v>
      </c>
      <c r="K221">
        <v>0.26304419279685209</v>
      </c>
      <c r="AB221">
        <v>0.78703121543226839</v>
      </c>
      <c r="AC221">
        <v>0</v>
      </c>
      <c r="AD221">
        <v>1</v>
      </c>
      <c r="AE221">
        <v>143</v>
      </c>
      <c r="AF221">
        <v>81</v>
      </c>
      <c r="AG221">
        <v>4.6666666666666634E-2</v>
      </c>
      <c r="AH221">
        <v>0.45999999999999996</v>
      </c>
      <c r="AI221">
        <v>0</v>
      </c>
    </row>
    <row r="222" spans="1:35">
      <c r="A222">
        <v>0.14419999999999999</v>
      </c>
      <c r="B222">
        <v>1</v>
      </c>
      <c r="C222">
        <v>0</v>
      </c>
      <c r="D222">
        <v>1</v>
      </c>
      <c r="E222">
        <v>1</v>
      </c>
      <c r="F222">
        <v>0.79521736896857442</v>
      </c>
      <c r="G222">
        <v>0.79521736896857442</v>
      </c>
      <c r="H222">
        <v>0.20478263103142558</v>
      </c>
      <c r="I222">
        <v>-0.22913978161400769</v>
      </c>
      <c r="J222">
        <v>100</v>
      </c>
      <c r="K222">
        <v>0.25751780459352397</v>
      </c>
      <c r="AB222">
        <v>0.79173793419343952</v>
      </c>
      <c r="AC222">
        <v>0</v>
      </c>
      <c r="AD222">
        <v>1</v>
      </c>
      <c r="AE222">
        <v>143</v>
      </c>
      <c r="AF222">
        <v>82</v>
      </c>
      <c r="AG222">
        <v>4.6666666666666634E-2</v>
      </c>
      <c r="AH222">
        <v>0.45333333333333337</v>
      </c>
      <c r="AI222">
        <v>0</v>
      </c>
    </row>
    <row r="223" spans="1:35">
      <c r="A223">
        <v>0.14530000000000001</v>
      </c>
      <c r="B223">
        <v>1</v>
      </c>
      <c r="C223">
        <v>0</v>
      </c>
      <c r="D223">
        <v>1</v>
      </c>
      <c r="E223">
        <v>1</v>
      </c>
      <c r="F223">
        <v>0.80148378104892359</v>
      </c>
      <c r="G223">
        <v>0.80148378104892359</v>
      </c>
      <c r="H223">
        <v>0.19851621895107641</v>
      </c>
      <c r="I223">
        <v>-0.22129054288409511</v>
      </c>
      <c r="J223">
        <v>100</v>
      </c>
      <c r="K223">
        <v>0.24768588416258758</v>
      </c>
      <c r="AB223">
        <v>0.79521736896857442</v>
      </c>
      <c r="AC223">
        <v>0</v>
      </c>
      <c r="AD223">
        <v>1</v>
      </c>
      <c r="AE223">
        <v>143</v>
      </c>
      <c r="AF223">
        <v>83</v>
      </c>
      <c r="AG223">
        <v>4.6666666666666634E-2</v>
      </c>
      <c r="AH223">
        <v>0.44666666666666666</v>
      </c>
      <c r="AI223">
        <v>0</v>
      </c>
    </row>
    <row r="224" spans="1:35">
      <c r="A224">
        <v>0.1457</v>
      </c>
      <c r="B224">
        <v>1</v>
      </c>
      <c r="C224">
        <v>0</v>
      </c>
      <c r="D224">
        <v>1</v>
      </c>
      <c r="E224">
        <v>1</v>
      </c>
      <c r="F224">
        <v>0.80372641309777715</v>
      </c>
      <c r="G224">
        <v>0.80372641309777715</v>
      </c>
      <c r="H224">
        <v>0.19627358690222285</v>
      </c>
      <c r="I224">
        <v>-0.21849634992899661</v>
      </c>
      <c r="J224">
        <v>100</v>
      </c>
      <c r="K224">
        <v>0.2442044751842008</v>
      </c>
      <c r="AB224">
        <v>0.80148378104892359</v>
      </c>
      <c r="AC224">
        <v>0</v>
      </c>
      <c r="AD224">
        <v>1</v>
      </c>
      <c r="AE224">
        <v>143</v>
      </c>
      <c r="AF224">
        <v>84</v>
      </c>
      <c r="AG224">
        <v>4.6666666666666634E-2</v>
      </c>
      <c r="AH224">
        <v>0.43999999999999995</v>
      </c>
      <c r="AI224">
        <v>0</v>
      </c>
    </row>
    <row r="225" spans="1:35">
      <c r="A225">
        <v>0.1479</v>
      </c>
      <c r="B225">
        <v>1</v>
      </c>
      <c r="C225">
        <v>0</v>
      </c>
      <c r="D225">
        <v>1</v>
      </c>
      <c r="E225">
        <v>1</v>
      </c>
      <c r="F225">
        <v>0.81571843694033641</v>
      </c>
      <c r="G225">
        <v>0.81571843694033641</v>
      </c>
      <c r="H225">
        <v>0.18428156305966359</v>
      </c>
      <c r="I225">
        <v>-0.20368603633163007</v>
      </c>
      <c r="J225">
        <v>100</v>
      </c>
      <c r="K225">
        <v>0.22591320082316882</v>
      </c>
      <c r="AB225">
        <v>0.80372641309777715</v>
      </c>
      <c r="AC225">
        <v>0</v>
      </c>
      <c r="AD225">
        <v>1</v>
      </c>
      <c r="AE225">
        <v>143</v>
      </c>
      <c r="AF225">
        <v>85</v>
      </c>
      <c r="AG225">
        <v>4.6666666666666634E-2</v>
      </c>
      <c r="AH225">
        <v>0.43333333333333335</v>
      </c>
      <c r="AI225">
        <v>0</v>
      </c>
    </row>
    <row r="226" spans="1:35">
      <c r="A226">
        <v>0.14829999999999999</v>
      </c>
      <c r="B226">
        <v>0</v>
      </c>
      <c r="C226">
        <v>1</v>
      </c>
      <c r="D226">
        <v>1</v>
      </c>
      <c r="E226">
        <v>0</v>
      </c>
      <c r="F226">
        <v>0.81783680943724735</v>
      </c>
      <c r="G226">
        <v>0.81783680943724735</v>
      </c>
      <c r="H226">
        <v>0.18216319056275265</v>
      </c>
      <c r="I226">
        <v>-1.7028523422134152</v>
      </c>
      <c r="J226">
        <v>0</v>
      </c>
      <c r="K226">
        <v>4.4895832517575176</v>
      </c>
      <c r="AB226">
        <v>0.81571843694033641</v>
      </c>
      <c r="AC226">
        <v>0</v>
      </c>
      <c r="AD226">
        <v>1</v>
      </c>
      <c r="AE226">
        <v>143</v>
      </c>
      <c r="AF226">
        <v>86</v>
      </c>
      <c r="AG226">
        <v>4.6666666666666634E-2</v>
      </c>
      <c r="AH226">
        <v>0.42666666666666664</v>
      </c>
      <c r="AI226">
        <v>2.8444444444444151E-3</v>
      </c>
    </row>
    <row r="227" spans="1:35">
      <c r="A227">
        <v>0.14849999999999999</v>
      </c>
      <c r="B227">
        <v>1</v>
      </c>
      <c r="C227">
        <v>0</v>
      </c>
      <c r="D227">
        <v>1</v>
      </c>
      <c r="E227">
        <v>1</v>
      </c>
      <c r="F227">
        <v>0.81888887687548284</v>
      </c>
      <c r="G227">
        <v>0.81888887687548284</v>
      </c>
      <c r="H227">
        <v>0.18111112312451716</v>
      </c>
      <c r="I227">
        <v>-0.199806885805348</v>
      </c>
      <c r="J227">
        <v>100</v>
      </c>
      <c r="K227">
        <v>0.22116691072365882</v>
      </c>
      <c r="AB227">
        <v>0.81783680943724735</v>
      </c>
      <c r="AC227">
        <v>1</v>
      </c>
      <c r="AD227">
        <v>0</v>
      </c>
      <c r="AE227">
        <v>144</v>
      </c>
      <c r="AF227">
        <v>86</v>
      </c>
      <c r="AG227">
        <v>4.0000000000000036E-2</v>
      </c>
      <c r="AH227">
        <v>0.42666666666666664</v>
      </c>
      <c r="AI227">
        <v>0</v>
      </c>
    </row>
    <row r="228" spans="1:35">
      <c r="A228">
        <v>0.14960000000000001</v>
      </c>
      <c r="B228">
        <v>1</v>
      </c>
      <c r="C228">
        <v>0</v>
      </c>
      <c r="D228">
        <v>1</v>
      </c>
      <c r="E228">
        <v>1</v>
      </c>
      <c r="F228">
        <v>0.82459071201885614</v>
      </c>
      <c r="G228">
        <v>0.82459071201885614</v>
      </c>
      <c r="H228">
        <v>0.17540928798114386</v>
      </c>
      <c r="I228">
        <v>-0.19286812239288387</v>
      </c>
      <c r="J228">
        <v>100</v>
      </c>
      <c r="K228">
        <v>0.21272285198518306</v>
      </c>
      <c r="AB228">
        <v>0.81888887687548284</v>
      </c>
      <c r="AC228">
        <v>0</v>
      </c>
      <c r="AD228">
        <v>1</v>
      </c>
      <c r="AE228">
        <v>144</v>
      </c>
      <c r="AF228">
        <v>87</v>
      </c>
      <c r="AG228">
        <v>4.0000000000000036E-2</v>
      </c>
      <c r="AH228">
        <v>0.42000000000000004</v>
      </c>
      <c r="AI228">
        <v>0</v>
      </c>
    </row>
    <row r="229" spans="1:35">
      <c r="A229">
        <v>0.15160000000000001</v>
      </c>
      <c r="B229">
        <v>2</v>
      </c>
      <c r="C229">
        <v>0</v>
      </c>
      <c r="D229">
        <v>2</v>
      </c>
      <c r="E229">
        <v>1</v>
      </c>
      <c r="F229">
        <v>0.83459401416706647</v>
      </c>
      <c r="G229">
        <v>1.6691880283341329</v>
      </c>
      <c r="H229">
        <v>0.33081197166586707</v>
      </c>
      <c r="I229">
        <v>-0.36161976589667166</v>
      </c>
      <c r="J229">
        <v>100</v>
      </c>
      <c r="K229">
        <v>0.39637472357865022</v>
      </c>
      <c r="AB229">
        <v>0.82459071201885614</v>
      </c>
      <c r="AC229">
        <v>0</v>
      </c>
      <c r="AD229">
        <v>1</v>
      </c>
      <c r="AE229">
        <v>144</v>
      </c>
      <c r="AF229">
        <v>88</v>
      </c>
      <c r="AG229">
        <v>4.0000000000000036E-2</v>
      </c>
      <c r="AH229">
        <v>0.41333333333333333</v>
      </c>
      <c r="AI229">
        <v>0</v>
      </c>
    </row>
    <row r="230" spans="1:35">
      <c r="A230">
        <v>0.1517</v>
      </c>
      <c r="B230">
        <v>1</v>
      </c>
      <c r="C230">
        <v>0</v>
      </c>
      <c r="D230">
        <v>1</v>
      </c>
      <c r="E230">
        <v>1</v>
      </c>
      <c r="F230">
        <v>0.83508196502814802</v>
      </c>
      <c r="G230">
        <v>0.83508196502814802</v>
      </c>
      <c r="H230">
        <v>0.16491803497185198</v>
      </c>
      <c r="I230">
        <v>-0.18022539723847009</v>
      </c>
      <c r="J230">
        <v>100</v>
      </c>
      <c r="K230">
        <v>0.19748724302325593</v>
      </c>
      <c r="AB230">
        <v>0.83459401416706647</v>
      </c>
      <c r="AC230">
        <v>0</v>
      </c>
      <c r="AD230">
        <v>2</v>
      </c>
      <c r="AE230">
        <v>144</v>
      </c>
      <c r="AF230">
        <v>90</v>
      </c>
      <c r="AG230">
        <v>4.0000000000000036E-2</v>
      </c>
      <c r="AH230">
        <v>0.4</v>
      </c>
      <c r="AI230">
        <v>0</v>
      </c>
    </row>
    <row r="231" spans="1:35">
      <c r="A231">
        <v>0.15310000000000001</v>
      </c>
      <c r="B231">
        <v>0</v>
      </c>
      <c r="C231">
        <v>1</v>
      </c>
      <c r="D231">
        <v>1</v>
      </c>
      <c r="E231">
        <v>0</v>
      </c>
      <c r="F231">
        <v>0.84179240866037464</v>
      </c>
      <c r="G231">
        <v>0.84179240866037464</v>
      </c>
      <c r="H231">
        <v>0.15820759133962536</v>
      </c>
      <c r="I231">
        <v>-1.8438472390879435</v>
      </c>
      <c r="J231">
        <v>0</v>
      </c>
      <c r="K231">
        <v>5.3208092072730748</v>
      </c>
      <c r="AB231">
        <v>0.83508196502814802</v>
      </c>
      <c r="AC231">
        <v>0</v>
      </c>
      <c r="AD231">
        <v>1</v>
      </c>
      <c r="AE231">
        <v>144</v>
      </c>
      <c r="AF231">
        <v>91</v>
      </c>
      <c r="AG231">
        <v>4.0000000000000036E-2</v>
      </c>
      <c r="AH231">
        <v>0.39333333333333331</v>
      </c>
      <c r="AI231">
        <v>2.6222222222222389E-3</v>
      </c>
    </row>
    <row r="232" spans="1:35">
      <c r="A232">
        <v>0.1535</v>
      </c>
      <c r="B232">
        <v>0</v>
      </c>
      <c r="C232">
        <v>1</v>
      </c>
      <c r="D232">
        <v>1</v>
      </c>
      <c r="E232">
        <v>0</v>
      </c>
      <c r="F232">
        <v>0.84366849550878387</v>
      </c>
      <c r="G232">
        <v>0.84366849550878387</v>
      </c>
      <c r="H232">
        <v>0.15633150449121613</v>
      </c>
      <c r="I232">
        <v>-1.8557764976228235</v>
      </c>
      <c r="J232">
        <v>0</v>
      </c>
      <c r="K232">
        <v>5.3966633165497839</v>
      </c>
      <c r="AB232">
        <v>0.84179240866037464</v>
      </c>
      <c r="AC232">
        <v>1</v>
      </c>
      <c r="AD232">
        <v>0</v>
      </c>
      <c r="AE232">
        <v>145</v>
      </c>
      <c r="AF232">
        <v>91</v>
      </c>
      <c r="AG232">
        <v>3.3333333333333326E-2</v>
      </c>
      <c r="AH232">
        <v>0.39333333333333331</v>
      </c>
      <c r="AI232">
        <v>2.6222222222222389E-3</v>
      </c>
    </row>
    <row r="233" spans="1:35">
      <c r="A233">
        <v>0.15529999999999999</v>
      </c>
      <c r="B233">
        <v>1</v>
      </c>
      <c r="C233">
        <v>0</v>
      </c>
      <c r="D233">
        <v>1</v>
      </c>
      <c r="E233">
        <v>1</v>
      </c>
      <c r="F233">
        <v>0.85188725670417365</v>
      </c>
      <c r="G233">
        <v>0.85188725670417365</v>
      </c>
      <c r="H233">
        <v>0.14811274329582635</v>
      </c>
      <c r="I233">
        <v>-0.16030108872092147</v>
      </c>
      <c r="J233">
        <v>100</v>
      </c>
      <c r="K233">
        <v>0.17386425507625591</v>
      </c>
      <c r="AB233">
        <v>0.84366849550878387</v>
      </c>
      <c r="AC233">
        <v>1</v>
      </c>
      <c r="AD233">
        <v>0</v>
      </c>
      <c r="AE233">
        <v>146</v>
      </c>
      <c r="AF233">
        <v>91</v>
      </c>
      <c r="AG233">
        <v>2.6666666666666616E-2</v>
      </c>
      <c r="AH233">
        <v>0.39333333333333331</v>
      </c>
      <c r="AI233">
        <v>0</v>
      </c>
    </row>
    <row r="234" spans="1:35">
      <c r="A234">
        <v>0.1555</v>
      </c>
      <c r="B234">
        <v>1</v>
      </c>
      <c r="C234">
        <v>0</v>
      </c>
      <c r="D234">
        <v>1</v>
      </c>
      <c r="E234">
        <v>1</v>
      </c>
      <c r="F234">
        <v>0.852778069470011</v>
      </c>
      <c r="G234">
        <v>0.852778069470011</v>
      </c>
      <c r="H234">
        <v>0.147221930529989</v>
      </c>
      <c r="I234">
        <v>-0.15925594181349273</v>
      </c>
      <c r="J234">
        <v>100</v>
      </c>
      <c r="K234">
        <v>0.1726380353818025</v>
      </c>
      <c r="AB234">
        <v>0.85188725670417365</v>
      </c>
      <c r="AC234">
        <v>0</v>
      </c>
      <c r="AD234">
        <v>1</v>
      </c>
      <c r="AE234">
        <v>146</v>
      </c>
      <c r="AF234">
        <v>92</v>
      </c>
      <c r="AG234">
        <v>2.6666666666666616E-2</v>
      </c>
      <c r="AH234">
        <v>0.38666666666666671</v>
      </c>
      <c r="AI234">
        <v>0</v>
      </c>
    </row>
    <row r="235" spans="1:35">
      <c r="A235">
        <v>0.15559999999999999</v>
      </c>
      <c r="B235">
        <v>1</v>
      </c>
      <c r="C235">
        <v>0</v>
      </c>
      <c r="D235">
        <v>1</v>
      </c>
      <c r="E235">
        <v>1</v>
      </c>
      <c r="F235">
        <v>0.85322181114611406</v>
      </c>
      <c r="G235">
        <v>0.85322181114611406</v>
      </c>
      <c r="H235">
        <v>0.14677818885388594</v>
      </c>
      <c r="I235">
        <v>-0.15873572878047659</v>
      </c>
      <c r="J235">
        <v>100</v>
      </c>
      <c r="K235">
        <v>0.17202817243586638</v>
      </c>
      <c r="AB235">
        <v>0.852778069470011</v>
      </c>
      <c r="AC235">
        <v>0</v>
      </c>
      <c r="AD235">
        <v>1</v>
      </c>
      <c r="AE235">
        <v>146</v>
      </c>
      <c r="AF235">
        <v>93</v>
      </c>
      <c r="AG235">
        <v>2.6666666666666616E-2</v>
      </c>
      <c r="AH235">
        <v>0.38</v>
      </c>
      <c r="AI235">
        <v>0</v>
      </c>
    </row>
    <row r="236" spans="1:35">
      <c r="A236">
        <v>0.15579999999999999</v>
      </c>
      <c r="B236">
        <v>1</v>
      </c>
      <c r="C236">
        <v>0</v>
      </c>
      <c r="D236">
        <v>1</v>
      </c>
      <c r="E236">
        <v>1</v>
      </c>
      <c r="F236">
        <v>0.85410597196594684</v>
      </c>
      <c r="G236">
        <v>0.85410597196594684</v>
      </c>
      <c r="H236">
        <v>0.14589402803405316</v>
      </c>
      <c r="I236">
        <v>-0.15770000393886513</v>
      </c>
      <c r="J236">
        <v>100</v>
      </c>
      <c r="K236">
        <v>0.17081490215814807</v>
      </c>
      <c r="AB236">
        <v>0.85322181114611406</v>
      </c>
      <c r="AC236">
        <v>0</v>
      </c>
      <c r="AD236">
        <v>1</v>
      </c>
      <c r="AE236">
        <v>146</v>
      </c>
      <c r="AF236">
        <v>94</v>
      </c>
      <c r="AG236">
        <v>2.6666666666666616E-2</v>
      </c>
      <c r="AH236">
        <v>0.37333333333333329</v>
      </c>
      <c r="AI236">
        <v>0</v>
      </c>
    </row>
    <row r="237" spans="1:35">
      <c r="A237">
        <v>0.15590000000000001</v>
      </c>
      <c r="B237">
        <v>1</v>
      </c>
      <c r="C237">
        <v>0</v>
      </c>
      <c r="D237">
        <v>1</v>
      </c>
      <c r="E237">
        <v>1</v>
      </c>
      <c r="F237">
        <v>0.8545463938830743</v>
      </c>
      <c r="G237">
        <v>0.8545463938830743</v>
      </c>
      <c r="H237">
        <v>0.1454536061169257</v>
      </c>
      <c r="I237">
        <v>-0.1571844842981423</v>
      </c>
      <c r="J237">
        <v>100</v>
      </c>
      <c r="K237">
        <v>0.17021147963188035</v>
      </c>
      <c r="AB237">
        <v>0.85410597196594684</v>
      </c>
      <c r="AC237">
        <v>0</v>
      </c>
      <c r="AD237">
        <v>1</v>
      </c>
      <c r="AE237">
        <v>146</v>
      </c>
      <c r="AF237">
        <v>95</v>
      </c>
      <c r="AG237">
        <v>2.6666666666666616E-2</v>
      </c>
      <c r="AH237">
        <v>0.3666666666666667</v>
      </c>
      <c r="AI237">
        <v>0</v>
      </c>
    </row>
    <row r="238" spans="1:35">
      <c r="A238">
        <v>0.15720000000000001</v>
      </c>
      <c r="B238">
        <v>1</v>
      </c>
      <c r="C238">
        <v>0</v>
      </c>
      <c r="D238">
        <v>1</v>
      </c>
      <c r="E238">
        <v>1</v>
      </c>
      <c r="F238">
        <v>0.86017195048043971</v>
      </c>
      <c r="G238">
        <v>0.86017195048043971</v>
      </c>
      <c r="H238">
        <v>0.13982804951956029</v>
      </c>
      <c r="I238">
        <v>-0.15062296730128921</v>
      </c>
      <c r="J238">
        <v>100</v>
      </c>
      <c r="K238">
        <v>0.1625582529649576</v>
      </c>
      <c r="AB238">
        <v>0.8545463938830743</v>
      </c>
      <c r="AC238">
        <v>0</v>
      </c>
      <c r="AD238">
        <v>1</v>
      </c>
      <c r="AE238">
        <v>146</v>
      </c>
      <c r="AF238">
        <v>96</v>
      </c>
      <c r="AG238">
        <v>2.6666666666666616E-2</v>
      </c>
      <c r="AH238">
        <v>0.36</v>
      </c>
      <c r="AI238">
        <v>0</v>
      </c>
    </row>
    <row r="239" spans="1:35">
      <c r="A239">
        <v>0.15890000000000001</v>
      </c>
      <c r="B239">
        <v>1</v>
      </c>
      <c r="C239">
        <v>0</v>
      </c>
      <c r="D239">
        <v>1</v>
      </c>
      <c r="E239">
        <v>1</v>
      </c>
      <c r="F239">
        <v>0.86725229564881268</v>
      </c>
      <c r="G239">
        <v>0.86725229564881268</v>
      </c>
      <c r="H239">
        <v>0.13274770435118732</v>
      </c>
      <c r="I239">
        <v>-0.14242534609189245</v>
      </c>
      <c r="J239">
        <v>100</v>
      </c>
      <c r="K239">
        <v>0.15306699678652971</v>
      </c>
      <c r="AB239">
        <v>0.86017195048043971</v>
      </c>
      <c r="AC239">
        <v>0</v>
      </c>
      <c r="AD239">
        <v>1</v>
      </c>
      <c r="AE239">
        <v>146</v>
      </c>
      <c r="AF239">
        <v>97</v>
      </c>
      <c r="AG239">
        <v>2.6666666666666616E-2</v>
      </c>
      <c r="AH239">
        <v>0.35333333333333339</v>
      </c>
      <c r="AI239">
        <v>0</v>
      </c>
    </row>
    <row r="240" spans="1:35">
      <c r="A240">
        <v>0.1595</v>
      </c>
      <c r="B240">
        <v>1</v>
      </c>
      <c r="C240">
        <v>0</v>
      </c>
      <c r="D240">
        <v>1</v>
      </c>
      <c r="E240">
        <v>1</v>
      </c>
      <c r="F240">
        <v>0.8696777776872977</v>
      </c>
      <c r="G240">
        <v>0.8696777776872977</v>
      </c>
      <c r="H240">
        <v>0.1303222223127023</v>
      </c>
      <c r="I240">
        <v>-0.13963250641196207</v>
      </c>
      <c r="J240">
        <v>100</v>
      </c>
      <c r="K240">
        <v>0.14985115827526768</v>
      </c>
      <c r="AB240">
        <v>0.86725229564881268</v>
      </c>
      <c r="AC240">
        <v>0</v>
      </c>
      <c r="AD240">
        <v>1</v>
      </c>
      <c r="AE240">
        <v>146</v>
      </c>
      <c r="AF240">
        <v>98</v>
      </c>
      <c r="AG240">
        <v>2.6666666666666616E-2</v>
      </c>
      <c r="AH240">
        <v>0.34666666666666668</v>
      </c>
      <c r="AI240">
        <v>0</v>
      </c>
    </row>
    <row r="241" spans="1:35">
      <c r="A241">
        <v>0.15989999999999999</v>
      </c>
      <c r="B241">
        <v>1</v>
      </c>
      <c r="C241">
        <v>1</v>
      </c>
      <c r="D241">
        <v>2</v>
      </c>
      <c r="E241">
        <v>0.5</v>
      </c>
      <c r="F241">
        <v>0.87127375567898868</v>
      </c>
      <c r="G241">
        <v>1.7425475113579774</v>
      </c>
      <c r="H241">
        <v>0.25745248864202264</v>
      </c>
      <c r="I241">
        <v>-2.1878663176669968</v>
      </c>
      <c r="J241">
        <v>50</v>
      </c>
      <c r="K241">
        <v>2.4580842665515696</v>
      </c>
      <c r="AB241">
        <v>0.8696777776872977</v>
      </c>
      <c r="AC241">
        <v>0</v>
      </c>
      <c r="AD241">
        <v>1</v>
      </c>
      <c r="AE241">
        <v>146</v>
      </c>
      <c r="AF241">
        <v>99</v>
      </c>
      <c r="AG241">
        <v>2.6666666666666616E-2</v>
      </c>
      <c r="AH241">
        <v>0.33999999999999997</v>
      </c>
      <c r="AI241">
        <v>2.2666666666666434E-3</v>
      </c>
    </row>
    <row r="242" spans="1:35">
      <c r="A242">
        <v>0.1603</v>
      </c>
      <c r="B242">
        <v>1</v>
      </c>
      <c r="C242">
        <v>0</v>
      </c>
      <c r="D242">
        <v>1</v>
      </c>
      <c r="E242">
        <v>1</v>
      </c>
      <c r="F242">
        <v>0.87285304616475035</v>
      </c>
      <c r="G242">
        <v>0.87285304616475035</v>
      </c>
      <c r="H242">
        <v>0.12714695383524965</v>
      </c>
      <c r="I242">
        <v>-0.13598806931109644</v>
      </c>
      <c r="J242">
        <v>100</v>
      </c>
      <c r="K242">
        <v>0.14566822490214551</v>
      </c>
      <c r="AB242">
        <v>0.87127375567898868</v>
      </c>
      <c r="AC242">
        <v>1</v>
      </c>
      <c r="AD242">
        <v>1</v>
      </c>
      <c r="AE242">
        <v>147</v>
      </c>
      <c r="AF242">
        <v>100</v>
      </c>
      <c r="AG242">
        <v>2.0000000000000018E-2</v>
      </c>
      <c r="AH242">
        <v>0.33333333333333337</v>
      </c>
      <c r="AI242">
        <v>0</v>
      </c>
    </row>
    <row r="243" spans="1:35">
      <c r="A243">
        <v>0.16059999999999999</v>
      </c>
      <c r="B243">
        <v>1</v>
      </c>
      <c r="C243">
        <v>0</v>
      </c>
      <c r="D243">
        <v>1</v>
      </c>
      <c r="E243">
        <v>1</v>
      </c>
      <c r="F243">
        <v>0.87402662574160284</v>
      </c>
      <c r="G243">
        <v>0.87402662574160284</v>
      </c>
      <c r="H243">
        <v>0.12597337425839716</v>
      </c>
      <c r="I243">
        <v>-0.13464443955538347</v>
      </c>
      <c r="J243">
        <v>100</v>
      </c>
      <c r="K243">
        <v>0.14412990468283504</v>
      </c>
      <c r="AB243">
        <v>0.87285304616475035</v>
      </c>
      <c r="AC243">
        <v>0</v>
      </c>
      <c r="AD243">
        <v>1</v>
      </c>
      <c r="AE243">
        <v>147</v>
      </c>
      <c r="AF243">
        <v>101</v>
      </c>
      <c r="AG243">
        <v>2.0000000000000018E-2</v>
      </c>
      <c r="AH243">
        <v>0.32666666666666666</v>
      </c>
      <c r="AI243">
        <v>0</v>
      </c>
    </row>
    <row r="244" spans="1:35">
      <c r="A244">
        <v>0.16389999999999999</v>
      </c>
      <c r="B244">
        <v>1</v>
      </c>
      <c r="C244">
        <v>0</v>
      </c>
      <c r="D244">
        <v>1</v>
      </c>
      <c r="E244">
        <v>1</v>
      </c>
      <c r="F244">
        <v>0.88633332324324376</v>
      </c>
      <c r="G244">
        <v>0.88633332324324376</v>
      </c>
      <c r="H244">
        <v>0.11366667675675624</v>
      </c>
      <c r="I244">
        <v>-0.120662187791307</v>
      </c>
      <c r="J244">
        <v>100</v>
      </c>
      <c r="K244">
        <v>0.12824371348335478</v>
      </c>
      <c r="AB244">
        <v>0.87402662574160284</v>
      </c>
      <c r="AC244">
        <v>0</v>
      </c>
      <c r="AD244">
        <v>1</v>
      </c>
      <c r="AE244">
        <v>147</v>
      </c>
      <c r="AF244">
        <v>102</v>
      </c>
      <c r="AG244">
        <v>2.0000000000000018E-2</v>
      </c>
      <c r="AH244">
        <v>0.31999999999999995</v>
      </c>
      <c r="AI244">
        <v>0</v>
      </c>
    </row>
    <row r="245" spans="1:35">
      <c r="A245">
        <v>0.16420000000000001</v>
      </c>
      <c r="B245">
        <v>1</v>
      </c>
      <c r="C245">
        <v>0</v>
      </c>
      <c r="D245">
        <v>1</v>
      </c>
      <c r="E245">
        <v>1</v>
      </c>
      <c r="F245">
        <v>0.88739852969443989</v>
      </c>
      <c r="G245">
        <v>0.88739852969443989</v>
      </c>
      <c r="H245">
        <v>0.11260147030556011</v>
      </c>
      <c r="I245">
        <v>-0.11946109690771127</v>
      </c>
      <c r="J245">
        <v>100</v>
      </c>
      <c r="K245">
        <v>0.12688940373197649</v>
      </c>
      <c r="AB245">
        <v>0.88633332324324376</v>
      </c>
      <c r="AC245">
        <v>0</v>
      </c>
      <c r="AD245">
        <v>1</v>
      </c>
      <c r="AE245">
        <v>147</v>
      </c>
      <c r="AF245">
        <v>103</v>
      </c>
      <c r="AG245">
        <v>2.0000000000000018E-2</v>
      </c>
      <c r="AH245">
        <v>0.31333333333333335</v>
      </c>
      <c r="AI245">
        <v>0</v>
      </c>
    </row>
    <row r="246" spans="1:35">
      <c r="A246">
        <v>0.16450000000000001</v>
      </c>
      <c r="B246">
        <v>1</v>
      </c>
      <c r="C246">
        <v>0</v>
      </c>
      <c r="D246">
        <v>1</v>
      </c>
      <c r="E246">
        <v>1</v>
      </c>
      <c r="F246">
        <v>0.888455010041168</v>
      </c>
      <c r="G246">
        <v>0.888455010041168</v>
      </c>
      <c r="H246">
        <v>0.111544989958832</v>
      </c>
      <c r="I246">
        <v>-0.11827126852634269</v>
      </c>
      <c r="J246">
        <v>100</v>
      </c>
      <c r="K246">
        <v>0.1255493960844043</v>
      </c>
      <c r="AB246">
        <v>0.88739852969443989</v>
      </c>
      <c r="AC246">
        <v>0</v>
      </c>
      <c r="AD246">
        <v>1</v>
      </c>
      <c r="AE246">
        <v>147</v>
      </c>
      <c r="AF246">
        <v>104</v>
      </c>
      <c r="AG246">
        <v>2.0000000000000018E-2</v>
      </c>
      <c r="AH246">
        <v>0.30666666666666664</v>
      </c>
      <c r="AI246">
        <v>0</v>
      </c>
    </row>
    <row r="247" spans="1:35">
      <c r="A247">
        <v>0.16489999999999999</v>
      </c>
      <c r="B247">
        <v>1</v>
      </c>
      <c r="C247">
        <v>0</v>
      </c>
      <c r="D247">
        <v>1</v>
      </c>
      <c r="E247">
        <v>1</v>
      </c>
      <c r="F247">
        <v>0.88985015951584212</v>
      </c>
      <c r="G247">
        <v>0.88985015951584212</v>
      </c>
      <c r="H247">
        <v>0.11014984048415788</v>
      </c>
      <c r="I247">
        <v>-0.11670219052466259</v>
      </c>
      <c r="J247">
        <v>100</v>
      </c>
      <c r="K247">
        <v>0.12378470611736388</v>
      </c>
      <c r="AB247">
        <v>0.888455010041168</v>
      </c>
      <c r="AC247">
        <v>0</v>
      </c>
      <c r="AD247">
        <v>1</v>
      </c>
      <c r="AE247">
        <v>147</v>
      </c>
      <c r="AF247">
        <v>105</v>
      </c>
      <c r="AG247">
        <v>2.0000000000000018E-2</v>
      </c>
      <c r="AH247">
        <v>0.30000000000000004</v>
      </c>
      <c r="AI247">
        <v>0</v>
      </c>
    </row>
    <row r="248" spans="1:35">
      <c r="A248">
        <v>0.16650000000000001</v>
      </c>
      <c r="B248">
        <v>1</v>
      </c>
      <c r="C248">
        <v>0</v>
      </c>
      <c r="D248">
        <v>1</v>
      </c>
      <c r="E248">
        <v>1</v>
      </c>
      <c r="F248">
        <v>0.89527877236256326</v>
      </c>
      <c r="G248">
        <v>0.89527877236256326</v>
      </c>
      <c r="H248">
        <v>0.10472122763743674</v>
      </c>
      <c r="I248">
        <v>-0.11062013170625688</v>
      </c>
      <c r="J248">
        <v>100</v>
      </c>
      <c r="K248">
        <v>0.116970524567545</v>
      </c>
      <c r="AB248">
        <v>0.88985015951584212</v>
      </c>
      <c r="AC248">
        <v>0</v>
      </c>
      <c r="AD248">
        <v>1</v>
      </c>
      <c r="AE248">
        <v>147</v>
      </c>
      <c r="AF248">
        <v>106</v>
      </c>
      <c r="AG248">
        <v>2.0000000000000018E-2</v>
      </c>
      <c r="AH248">
        <v>0.29333333333333333</v>
      </c>
      <c r="AI248">
        <v>0</v>
      </c>
    </row>
    <row r="249" spans="1:35">
      <c r="A249">
        <v>0.1666</v>
      </c>
      <c r="B249">
        <v>1</v>
      </c>
      <c r="C249">
        <v>0</v>
      </c>
      <c r="D249">
        <v>1</v>
      </c>
      <c r="E249">
        <v>1</v>
      </c>
      <c r="F249">
        <v>0.89561009374630496</v>
      </c>
      <c r="G249">
        <v>0.89561009374630496</v>
      </c>
      <c r="H249">
        <v>0.10438990625369504</v>
      </c>
      <c r="I249">
        <v>-0.11025012394777262</v>
      </c>
      <c r="J249">
        <v>100</v>
      </c>
      <c r="K249">
        <v>0.11655731325786627</v>
      </c>
      <c r="AB249">
        <v>0.89527877236256326</v>
      </c>
      <c r="AC249">
        <v>0</v>
      </c>
      <c r="AD249">
        <v>1</v>
      </c>
      <c r="AE249">
        <v>147</v>
      </c>
      <c r="AF249">
        <v>107</v>
      </c>
      <c r="AG249">
        <v>2.0000000000000018E-2</v>
      </c>
      <c r="AH249">
        <v>0.28666666666666663</v>
      </c>
      <c r="AI249">
        <v>0</v>
      </c>
    </row>
    <row r="250" spans="1:35">
      <c r="A250">
        <v>0.1676</v>
      </c>
      <c r="B250">
        <v>0</v>
      </c>
      <c r="C250">
        <v>1</v>
      </c>
      <c r="D250">
        <v>1</v>
      </c>
      <c r="E250">
        <v>0</v>
      </c>
      <c r="F250">
        <v>0.89887265580504139</v>
      </c>
      <c r="G250">
        <v>0.89887265580504139</v>
      </c>
      <c r="H250">
        <v>0.10112734419495861</v>
      </c>
      <c r="I250">
        <v>-2.2913747227106414</v>
      </c>
      <c r="J250">
        <v>0</v>
      </c>
      <c r="K250">
        <v>8.8885223176843979</v>
      </c>
      <c r="AB250">
        <v>0.89561009374630496</v>
      </c>
      <c r="AC250">
        <v>0</v>
      </c>
      <c r="AD250">
        <v>1</v>
      </c>
      <c r="AE250">
        <v>147</v>
      </c>
      <c r="AF250">
        <v>108</v>
      </c>
      <c r="AG250">
        <v>2.0000000000000018E-2</v>
      </c>
      <c r="AH250">
        <v>0.28000000000000003</v>
      </c>
      <c r="AI250">
        <v>1.8666666666666788E-3</v>
      </c>
    </row>
    <row r="251" spans="1:35">
      <c r="A251">
        <v>0.16819999999999999</v>
      </c>
      <c r="B251">
        <v>1</v>
      </c>
      <c r="C251">
        <v>0</v>
      </c>
      <c r="D251">
        <v>1</v>
      </c>
      <c r="E251">
        <v>1</v>
      </c>
      <c r="F251">
        <v>0.90078648481755275</v>
      </c>
      <c r="G251">
        <v>0.90078648481755275</v>
      </c>
      <c r="H251">
        <v>9.9213515182447254E-2</v>
      </c>
      <c r="I251">
        <v>-0.10448702524217739</v>
      </c>
      <c r="J251">
        <v>100</v>
      </c>
      <c r="K251">
        <v>0.11014098996227965</v>
      </c>
      <c r="AB251">
        <v>0.89887265580504139</v>
      </c>
      <c r="AC251">
        <v>1</v>
      </c>
      <c r="AD251">
        <v>0</v>
      </c>
      <c r="AE251">
        <v>148</v>
      </c>
      <c r="AF251">
        <v>108</v>
      </c>
      <c r="AG251">
        <v>1.3333333333333308E-2</v>
      </c>
      <c r="AH251">
        <v>0.28000000000000003</v>
      </c>
      <c r="AI251">
        <v>0</v>
      </c>
    </row>
    <row r="252" spans="1:35">
      <c r="A252">
        <v>0.1686</v>
      </c>
      <c r="B252">
        <v>1</v>
      </c>
      <c r="C252">
        <v>0</v>
      </c>
      <c r="D252">
        <v>1</v>
      </c>
      <c r="E252">
        <v>1</v>
      </c>
      <c r="F252">
        <v>0.90204440342703529</v>
      </c>
      <c r="G252">
        <v>0.90204440342703529</v>
      </c>
      <c r="H252">
        <v>9.7955596572964709E-2</v>
      </c>
      <c r="I252">
        <v>-0.10309153238500027</v>
      </c>
      <c r="J252">
        <v>100</v>
      </c>
      <c r="K252">
        <v>0.10859287658214284</v>
      </c>
      <c r="AB252">
        <v>0.90078648481755275</v>
      </c>
      <c r="AC252">
        <v>0</v>
      </c>
      <c r="AD252">
        <v>1</v>
      </c>
      <c r="AE252">
        <v>148</v>
      </c>
      <c r="AF252">
        <v>109</v>
      </c>
      <c r="AG252">
        <v>1.3333333333333308E-2</v>
      </c>
      <c r="AH252">
        <v>0.27333333333333332</v>
      </c>
      <c r="AI252">
        <v>0</v>
      </c>
    </row>
    <row r="253" spans="1:35">
      <c r="A253">
        <v>0.16969999999999999</v>
      </c>
      <c r="B253">
        <v>1</v>
      </c>
      <c r="C253">
        <v>0</v>
      </c>
      <c r="D253">
        <v>1</v>
      </c>
      <c r="E253">
        <v>1</v>
      </c>
      <c r="F253">
        <v>0.90543062621726944</v>
      </c>
      <c r="G253">
        <v>0.90543062621726944</v>
      </c>
      <c r="H253">
        <v>9.4569373782730559E-2</v>
      </c>
      <c r="I253">
        <v>-9.9344618379111113E-2</v>
      </c>
      <c r="J253">
        <v>100</v>
      </c>
      <c r="K253">
        <v>0.10444684666546439</v>
      </c>
      <c r="AB253">
        <v>0.90204440342703529</v>
      </c>
      <c r="AC253">
        <v>0</v>
      </c>
      <c r="AD253">
        <v>1</v>
      </c>
      <c r="AE253">
        <v>148</v>
      </c>
      <c r="AF253">
        <v>110</v>
      </c>
      <c r="AG253">
        <v>1.3333333333333308E-2</v>
      </c>
      <c r="AH253">
        <v>0.26666666666666672</v>
      </c>
      <c r="AI253">
        <v>0</v>
      </c>
    </row>
    <row r="254" spans="1:35">
      <c r="A254">
        <v>0.17</v>
      </c>
      <c r="B254">
        <v>2</v>
      </c>
      <c r="C254">
        <v>0</v>
      </c>
      <c r="D254">
        <v>2</v>
      </c>
      <c r="E254">
        <v>1</v>
      </c>
      <c r="F254">
        <v>0.90633577830622292</v>
      </c>
      <c r="G254">
        <v>1.8126715566124458</v>
      </c>
      <c r="H254">
        <v>0.18732844338755417</v>
      </c>
      <c r="I254">
        <v>-0.19669085073671042</v>
      </c>
      <c r="J254">
        <v>100</v>
      </c>
      <c r="K254">
        <v>0.20668768448889552</v>
      </c>
      <c r="AB254">
        <v>0.90543062621726944</v>
      </c>
      <c r="AC254">
        <v>0</v>
      </c>
      <c r="AD254">
        <v>1</v>
      </c>
      <c r="AE254">
        <v>148</v>
      </c>
      <c r="AF254">
        <v>111</v>
      </c>
      <c r="AG254">
        <v>1.3333333333333308E-2</v>
      </c>
      <c r="AH254">
        <v>0.26</v>
      </c>
      <c r="AI254">
        <v>0</v>
      </c>
    </row>
    <row r="255" spans="1:35">
      <c r="A255">
        <v>0.1719</v>
      </c>
      <c r="B255">
        <v>1</v>
      </c>
      <c r="C255">
        <v>0</v>
      </c>
      <c r="D255">
        <v>1</v>
      </c>
      <c r="E255">
        <v>1</v>
      </c>
      <c r="F255">
        <v>0.91188989358123451</v>
      </c>
      <c r="G255">
        <v>0.91188989358123451</v>
      </c>
      <c r="H255">
        <v>8.8110106418765488E-2</v>
      </c>
      <c r="I255">
        <v>-9.2236026918676536E-2</v>
      </c>
      <c r="J255">
        <v>100</v>
      </c>
      <c r="K255">
        <v>9.6623624232453798E-2</v>
      </c>
      <c r="AB255">
        <v>0.90633577830622292</v>
      </c>
      <c r="AC255">
        <v>0</v>
      </c>
      <c r="AD255">
        <v>2</v>
      </c>
      <c r="AE255">
        <v>148</v>
      </c>
      <c r="AF255">
        <v>113</v>
      </c>
      <c r="AG255">
        <v>1.3333333333333308E-2</v>
      </c>
      <c r="AH255">
        <v>0.2466666666666667</v>
      </c>
      <c r="AI255">
        <v>0</v>
      </c>
    </row>
    <row r="256" spans="1:35">
      <c r="A256">
        <v>0.17519999999999999</v>
      </c>
      <c r="B256">
        <v>1</v>
      </c>
      <c r="C256">
        <v>0</v>
      </c>
      <c r="D256">
        <v>1</v>
      </c>
      <c r="E256">
        <v>1</v>
      </c>
      <c r="F256">
        <v>0.92083266496302651</v>
      </c>
      <c r="G256">
        <v>0.92083266496302651</v>
      </c>
      <c r="H256">
        <v>7.9167335036973485E-2</v>
      </c>
      <c r="I256">
        <v>-8.2476947656509314E-2</v>
      </c>
      <c r="J256">
        <v>100</v>
      </c>
      <c r="K256">
        <v>8.5973638913159359E-2</v>
      </c>
      <c r="AB256">
        <v>0.91188989358123451</v>
      </c>
      <c r="AC256">
        <v>0</v>
      </c>
      <c r="AD256">
        <v>1</v>
      </c>
      <c r="AE256">
        <v>148</v>
      </c>
      <c r="AF256">
        <v>114</v>
      </c>
      <c r="AG256">
        <v>1.3333333333333308E-2</v>
      </c>
      <c r="AH256">
        <v>0.24</v>
      </c>
      <c r="AI256">
        <v>0</v>
      </c>
    </row>
    <row r="257" spans="1:35">
      <c r="A257">
        <v>0.17649999999999999</v>
      </c>
      <c r="B257">
        <v>1</v>
      </c>
      <c r="C257">
        <v>0</v>
      </c>
      <c r="D257">
        <v>1</v>
      </c>
      <c r="E257">
        <v>1</v>
      </c>
      <c r="F257">
        <v>0.92412217447249112</v>
      </c>
      <c r="G257">
        <v>0.92412217447249112</v>
      </c>
      <c r="H257">
        <v>7.587782552750888E-2</v>
      </c>
      <c r="I257">
        <v>-7.8910992626126483E-2</v>
      </c>
      <c r="J257">
        <v>100</v>
      </c>
      <c r="K257">
        <v>8.2108002192265953E-2</v>
      </c>
      <c r="AB257">
        <v>0.92083266496302651</v>
      </c>
      <c r="AC257">
        <v>0</v>
      </c>
      <c r="AD257">
        <v>1</v>
      </c>
      <c r="AE257">
        <v>148</v>
      </c>
      <c r="AF257">
        <v>115</v>
      </c>
      <c r="AG257">
        <v>1.3333333333333308E-2</v>
      </c>
      <c r="AH257">
        <v>0.23333333333333328</v>
      </c>
      <c r="AI257">
        <v>0</v>
      </c>
    </row>
    <row r="258" spans="1:35">
      <c r="A258">
        <v>0.17680000000000001</v>
      </c>
      <c r="B258">
        <v>1</v>
      </c>
      <c r="C258">
        <v>0</v>
      </c>
      <c r="D258">
        <v>1</v>
      </c>
      <c r="E258">
        <v>1</v>
      </c>
      <c r="F258">
        <v>0.92486327023369319</v>
      </c>
      <c r="G258">
        <v>0.92486327023369319</v>
      </c>
      <c r="H258">
        <v>7.5136729766306809E-2</v>
      </c>
      <c r="I258">
        <v>-7.8109368359143019E-2</v>
      </c>
      <c r="J258">
        <v>100</v>
      </c>
      <c r="K258">
        <v>8.1240905747420766E-2</v>
      </c>
      <c r="AB258">
        <v>0.92412217447249112</v>
      </c>
      <c r="AC258">
        <v>0</v>
      </c>
      <c r="AD258">
        <v>1</v>
      </c>
      <c r="AE258">
        <v>148</v>
      </c>
      <c r="AF258">
        <v>116</v>
      </c>
      <c r="AG258">
        <v>1.3333333333333308E-2</v>
      </c>
      <c r="AH258">
        <v>0.22666666666666668</v>
      </c>
      <c r="AI258">
        <v>0</v>
      </c>
    </row>
    <row r="259" spans="1:35">
      <c r="A259">
        <v>0.17910000000000001</v>
      </c>
      <c r="B259">
        <v>1</v>
      </c>
      <c r="C259">
        <v>0</v>
      </c>
      <c r="D259">
        <v>1</v>
      </c>
      <c r="E259">
        <v>1</v>
      </c>
      <c r="F259">
        <v>0.93032745491706992</v>
      </c>
      <c r="G259">
        <v>0.93032745491706992</v>
      </c>
      <c r="H259">
        <v>6.9672545082930082E-2</v>
      </c>
      <c r="I259">
        <v>-7.2218652746853865E-2</v>
      </c>
      <c r="J259">
        <v>100</v>
      </c>
      <c r="K259">
        <v>7.4890346097698193E-2</v>
      </c>
      <c r="AB259">
        <v>0.92486327023369319</v>
      </c>
      <c r="AC259">
        <v>0</v>
      </c>
      <c r="AD259">
        <v>1</v>
      </c>
      <c r="AE259">
        <v>148</v>
      </c>
      <c r="AF259">
        <v>117</v>
      </c>
      <c r="AG259">
        <v>1.3333333333333308E-2</v>
      </c>
      <c r="AH259">
        <v>0.21999999999999997</v>
      </c>
      <c r="AI259">
        <v>0</v>
      </c>
    </row>
    <row r="260" spans="1:35">
      <c r="A260">
        <v>0.1799</v>
      </c>
      <c r="B260">
        <v>1</v>
      </c>
      <c r="C260">
        <v>0</v>
      </c>
      <c r="D260">
        <v>1</v>
      </c>
      <c r="E260">
        <v>1</v>
      </c>
      <c r="F260">
        <v>0.93214031300637934</v>
      </c>
      <c r="G260">
        <v>0.93214031300637934</v>
      </c>
      <c r="H260">
        <v>6.785968699362066E-2</v>
      </c>
      <c r="I260">
        <v>-7.027192519209613E-2</v>
      </c>
      <c r="J260">
        <v>100</v>
      </c>
      <c r="K260">
        <v>7.2799862903425619E-2</v>
      </c>
      <c r="AB260">
        <v>0.93032745491706992</v>
      </c>
      <c r="AC260">
        <v>0</v>
      </c>
      <c r="AD260">
        <v>1</v>
      </c>
      <c r="AE260">
        <v>148</v>
      </c>
      <c r="AF260">
        <v>118</v>
      </c>
      <c r="AG260">
        <v>1.3333333333333308E-2</v>
      </c>
      <c r="AH260">
        <v>0.21333333333333337</v>
      </c>
      <c r="AI260">
        <v>0</v>
      </c>
    </row>
    <row r="261" spans="1:35">
      <c r="A261">
        <v>0.1802</v>
      </c>
      <c r="B261">
        <v>1</v>
      </c>
      <c r="C261">
        <v>0</v>
      </c>
      <c r="D261">
        <v>1</v>
      </c>
      <c r="E261">
        <v>1</v>
      </c>
      <c r="F261">
        <v>0.93280878990325033</v>
      </c>
      <c r="G261">
        <v>0.93280878990325033</v>
      </c>
      <c r="H261">
        <v>6.7191210096749665E-2</v>
      </c>
      <c r="I261">
        <v>-6.9555040292173742E-2</v>
      </c>
      <c r="J261">
        <v>100</v>
      </c>
      <c r="K261">
        <v>7.2031064483985663E-2</v>
      </c>
      <c r="AB261">
        <v>0.93214031300637934</v>
      </c>
      <c r="AC261">
        <v>0</v>
      </c>
      <c r="AD261">
        <v>1</v>
      </c>
      <c r="AE261">
        <v>148</v>
      </c>
      <c r="AF261">
        <v>119</v>
      </c>
      <c r="AG261">
        <v>1.3333333333333308E-2</v>
      </c>
      <c r="AH261">
        <v>0.20666666666666667</v>
      </c>
      <c r="AI261">
        <v>0</v>
      </c>
    </row>
    <row r="262" spans="1:35">
      <c r="A262">
        <v>0.1807</v>
      </c>
      <c r="B262">
        <v>0</v>
      </c>
      <c r="C262">
        <v>1</v>
      </c>
      <c r="D262">
        <v>1</v>
      </c>
      <c r="E262">
        <v>0</v>
      </c>
      <c r="F262">
        <v>0.93390935205522441</v>
      </c>
      <c r="G262">
        <v>0.93390935205522441</v>
      </c>
      <c r="H262">
        <v>6.6090647944775593E-2</v>
      </c>
      <c r="I262">
        <v>-2.7167280255718076</v>
      </c>
      <c r="J262">
        <v>0</v>
      </c>
      <c r="K262">
        <v>14.130733789076871</v>
      </c>
      <c r="AB262">
        <v>0.93280878990325033</v>
      </c>
      <c r="AC262">
        <v>0</v>
      </c>
      <c r="AD262">
        <v>1</v>
      </c>
      <c r="AE262">
        <v>148</v>
      </c>
      <c r="AF262">
        <v>120</v>
      </c>
      <c r="AG262">
        <v>1.3333333333333308E-2</v>
      </c>
      <c r="AH262">
        <v>0.19999999999999996</v>
      </c>
      <c r="AI262">
        <v>1.3333333333333194E-3</v>
      </c>
    </row>
    <row r="263" spans="1:35">
      <c r="A263">
        <v>0.183</v>
      </c>
      <c r="B263">
        <v>1</v>
      </c>
      <c r="C263">
        <v>0</v>
      </c>
      <c r="D263">
        <v>1</v>
      </c>
      <c r="E263">
        <v>1</v>
      </c>
      <c r="F263">
        <v>0.93875923745021317</v>
      </c>
      <c r="G263">
        <v>0.93875923745021317</v>
      </c>
      <c r="H263">
        <v>6.1240762549786831E-2</v>
      </c>
      <c r="I263">
        <v>-6.3196235792192579E-2</v>
      </c>
      <c r="J263">
        <v>100</v>
      </c>
      <c r="K263">
        <v>6.5235856124435443E-2</v>
      </c>
      <c r="AB263">
        <v>0.93390935205522441</v>
      </c>
      <c r="AC263">
        <v>1</v>
      </c>
      <c r="AD263">
        <v>0</v>
      </c>
      <c r="AE263">
        <v>149</v>
      </c>
      <c r="AF263">
        <v>120</v>
      </c>
      <c r="AG263">
        <v>6.6666666666667096E-3</v>
      </c>
      <c r="AH263">
        <v>0.19999999999999996</v>
      </c>
      <c r="AI263">
        <v>0</v>
      </c>
    </row>
    <row r="264" spans="1:35">
      <c r="A264">
        <v>0.18379999999999999</v>
      </c>
      <c r="B264">
        <v>1</v>
      </c>
      <c r="C264">
        <v>0</v>
      </c>
      <c r="D264">
        <v>1</v>
      </c>
      <c r="E264">
        <v>1</v>
      </c>
      <c r="F264">
        <v>0.94036676603703928</v>
      </c>
      <c r="G264">
        <v>0.94036676603703928</v>
      </c>
      <c r="H264">
        <v>5.9633233962960719E-2</v>
      </c>
      <c r="I264">
        <v>-6.148530318204852E-2</v>
      </c>
      <c r="J264">
        <v>100</v>
      </c>
      <c r="K264">
        <v>6.3414867599236147E-2</v>
      </c>
      <c r="AB264">
        <v>0.93875923745021317</v>
      </c>
      <c r="AC264">
        <v>0</v>
      </c>
      <c r="AD264">
        <v>1</v>
      </c>
      <c r="AE264">
        <v>149</v>
      </c>
      <c r="AF264">
        <v>121</v>
      </c>
      <c r="AG264">
        <v>6.6666666666667096E-3</v>
      </c>
      <c r="AH264">
        <v>0.19333333333333336</v>
      </c>
      <c r="AI264">
        <v>0</v>
      </c>
    </row>
    <row r="265" spans="1:35">
      <c r="A265">
        <v>0.18490000000000001</v>
      </c>
      <c r="B265">
        <v>1</v>
      </c>
      <c r="C265">
        <v>0</v>
      </c>
      <c r="D265">
        <v>1</v>
      </c>
      <c r="E265">
        <v>1</v>
      </c>
      <c r="F265">
        <v>0.94251265202959666</v>
      </c>
      <c r="G265">
        <v>0.94251265202959666</v>
      </c>
      <c r="H265">
        <v>5.7487347970403335E-2</v>
      </c>
      <c r="I265">
        <v>-5.9205935845989675E-2</v>
      </c>
      <c r="J265">
        <v>100</v>
      </c>
      <c r="K265">
        <v>6.0993714881822217E-2</v>
      </c>
      <c r="AB265">
        <v>0.94036676603703928</v>
      </c>
      <c r="AC265">
        <v>0</v>
      </c>
      <c r="AD265">
        <v>1</v>
      </c>
      <c r="AE265">
        <v>149</v>
      </c>
      <c r="AF265">
        <v>122</v>
      </c>
      <c r="AG265">
        <v>6.6666666666667096E-3</v>
      </c>
      <c r="AH265">
        <v>0.18666666666666665</v>
      </c>
      <c r="AI265">
        <v>0</v>
      </c>
    </row>
    <row r="266" spans="1:35">
      <c r="A266">
        <v>0.18679999999999999</v>
      </c>
      <c r="B266">
        <v>1</v>
      </c>
      <c r="C266">
        <v>0</v>
      </c>
      <c r="D266">
        <v>1</v>
      </c>
      <c r="E266">
        <v>1</v>
      </c>
      <c r="F266">
        <v>0.94604924251708056</v>
      </c>
      <c r="G266">
        <v>0.94604924251708056</v>
      </c>
      <c r="H266">
        <v>5.3950757482919443E-2</v>
      </c>
      <c r="I266">
        <v>-5.5460657884270619E-2</v>
      </c>
      <c r="J266">
        <v>100</v>
      </c>
      <c r="K266">
        <v>5.7027430558875353E-2</v>
      </c>
      <c r="AB266">
        <v>0.94251265202959666</v>
      </c>
      <c r="AC266">
        <v>0</v>
      </c>
      <c r="AD266">
        <v>1</v>
      </c>
      <c r="AE266">
        <v>149</v>
      </c>
      <c r="AF266">
        <v>123</v>
      </c>
      <c r="AG266">
        <v>6.6666666666667096E-3</v>
      </c>
      <c r="AH266">
        <v>0.18000000000000005</v>
      </c>
      <c r="AI266">
        <v>0</v>
      </c>
    </row>
    <row r="267" spans="1:35">
      <c r="A267">
        <v>0.18870000000000001</v>
      </c>
      <c r="B267">
        <v>1</v>
      </c>
      <c r="C267">
        <v>0</v>
      </c>
      <c r="D267">
        <v>1</v>
      </c>
      <c r="E267">
        <v>1</v>
      </c>
      <c r="F267">
        <v>0.94937994898092104</v>
      </c>
      <c r="G267">
        <v>0.94937994898092104</v>
      </c>
      <c r="H267">
        <v>5.062005101907896E-2</v>
      </c>
      <c r="I267">
        <v>-5.1946192762557311E-2</v>
      </c>
      <c r="J267">
        <v>100</v>
      </c>
      <c r="K267">
        <v>5.3319064799520262E-2</v>
      </c>
      <c r="AB267">
        <v>0.94604924251708056</v>
      </c>
      <c r="AC267">
        <v>0</v>
      </c>
      <c r="AD267">
        <v>1</v>
      </c>
      <c r="AE267">
        <v>149</v>
      </c>
      <c r="AF267">
        <v>124</v>
      </c>
      <c r="AG267">
        <v>6.6666666666667096E-3</v>
      </c>
      <c r="AH267">
        <v>0.17333333333333334</v>
      </c>
      <c r="AI267">
        <v>0</v>
      </c>
    </row>
    <row r="268" spans="1:35">
      <c r="A268">
        <v>0.19139999999999999</v>
      </c>
      <c r="B268">
        <v>1</v>
      </c>
      <c r="C268">
        <v>0</v>
      </c>
      <c r="D268">
        <v>1</v>
      </c>
      <c r="E268">
        <v>1</v>
      </c>
      <c r="F268">
        <v>0.9537795699625996</v>
      </c>
      <c r="G268">
        <v>0.9537795699625996</v>
      </c>
      <c r="H268">
        <v>4.6220430037400395E-2</v>
      </c>
      <c r="I268">
        <v>-4.732269297144711E-2</v>
      </c>
      <c r="J268">
        <v>100</v>
      </c>
      <c r="K268">
        <v>4.8460285261942473E-2</v>
      </c>
      <c r="AB268">
        <v>0.94937994898092104</v>
      </c>
      <c r="AC268">
        <v>0</v>
      </c>
      <c r="AD268">
        <v>1</v>
      </c>
      <c r="AE268">
        <v>149</v>
      </c>
      <c r="AF268">
        <v>125</v>
      </c>
      <c r="AG268">
        <v>6.6666666666667096E-3</v>
      </c>
      <c r="AH268">
        <v>0.16666666666666663</v>
      </c>
      <c r="AI268">
        <v>0</v>
      </c>
    </row>
    <row r="269" spans="1:35">
      <c r="A269">
        <v>0.19320000000000001</v>
      </c>
      <c r="B269">
        <v>1</v>
      </c>
      <c r="C269">
        <v>0</v>
      </c>
      <c r="D269">
        <v>1</v>
      </c>
      <c r="E269">
        <v>1</v>
      </c>
      <c r="F269">
        <v>0.95650792124038575</v>
      </c>
      <c r="G269">
        <v>0.95650792124038575</v>
      </c>
      <c r="H269">
        <v>4.349207875961425E-2</v>
      </c>
      <c r="I269">
        <v>-4.4466208651138303E-2</v>
      </c>
      <c r="J269">
        <v>100</v>
      </c>
      <c r="K269">
        <v>4.5469648283951843E-2</v>
      </c>
      <c r="AB269">
        <v>0.9537795699625996</v>
      </c>
      <c r="AC269">
        <v>0</v>
      </c>
      <c r="AD269">
        <v>1</v>
      </c>
      <c r="AE269">
        <v>149</v>
      </c>
      <c r="AF269">
        <v>126</v>
      </c>
      <c r="AG269">
        <v>6.6666666666667096E-3</v>
      </c>
      <c r="AH269">
        <v>0.16000000000000003</v>
      </c>
      <c r="AI269">
        <v>0</v>
      </c>
    </row>
    <row r="270" spans="1:35">
      <c r="A270">
        <v>0.1961</v>
      </c>
      <c r="B270">
        <v>1</v>
      </c>
      <c r="C270">
        <v>0</v>
      </c>
      <c r="D270">
        <v>1</v>
      </c>
      <c r="E270">
        <v>1</v>
      </c>
      <c r="F270">
        <v>0.96058277787762336</v>
      </c>
      <c r="G270">
        <v>0.96058277787762336</v>
      </c>
      <c r="H270">
        <v>3.9417222122376638E-2</v>
      </c>
      <c r="I270">
        <v>-4.0215118417623687E-2</v>
      </c>
      <c r="J270">
        <v>100</v>
      </c>
      <c r="K270">
        <v>4.1034695843150254E-2</v>
      </c>
      <c r="AB270">
        <v>0.95650792124038575</v>
      </c>
      <c r="AC270">
        <v>0</v>
      </c>
      <c r="AD270">
        <v>1</v>
      </c>
      <c r="AE270">
        <v>149</v>
      </c>
      <c r="AF270">
        <v>127</v>
      </c>
      <c r="AG270">
        <v>6.6666666666667096E-3</v>
      </c>
      <c r="AH270">
        <v>0.15333333333333332</v>
      </c>
      <c r="AI270">
        <v>0</v>
      </c>
    </row>
    <row r="271" spans="1:35">
      <c r="A271">
        <v>0.19800000000000001</v>
      </c>
      <c r="B271">
        <v>1</v>
      </c>
      <c r="C271">
        <v>0</v>
      </c>
      <c r="D271">
        <v>1</v>
      </c>
      <c r="E271">
        <v>1</v>
      </c>
      <c r="F271">
        <v>0.96305128387846173</v>
      </c>
      <c r="G271">
        <v>0.96305128387846173</v>
      </c>
      <c r="H271">
        <v>3.6948716121538272E-2</v>
      </c>
      <c r="I271">
        <v>-3.764861431488687E-2</v>
      </c>
      <c r="J271">
        <v>100</v>
      </c>
      <c r="K271">
        <v>3.836630171213317E-2</v>
      </c>
      <c r="AB271">
        <v>0.96058277787762336</v>
      </c>
      <c r="AC271">
        <v>0</v>
      </c>
      <c r="AD271">
        <v>1</v>
      </c>
      <c r="AE271">
        <v>149</v>
      </c>
      <c r="AF271">
        <v>128</v>
      </c>
      <c r="AG271">
        <v>6.6666666666667096E-3</v>
      </c>
      <c r="AH271">
        <v>0.14666666666666661</v>
      </c>
      <c r="AI271">
        <v>0</v>
      </c>
    </row>
    <row r="272" spans="1:35">
      <c r="A272">
        <v>0.20080000000000001</v>
      </c>
      <c r="B272">
        <v>1</v>
      </c>
      <c r="C272">
        <v>0</v>
      </c>
      <c r="D272">
        <v>1</v>
      </c>
      <c r="E272">
        <v>1</v>
      </c>
      <c r="F272">
        <v>0.96641987383699546</v>
      </c>
      <c r="G272">
        <v>0.96641987383699546</v>
      </c>
      <c r="H272">
        <v>3.3580126163004542E-2</v>
      </c>
      <c r="I272">
        <v>-3.4156887198267663E-2</v>
      </c>
      <c r="J272">
        <v>100</v>
      </c>
      <c r="K272">
        <v>3.4746932541526408E-2</v>
      </c>
      <c r="AB272">
        <v>0.96305128387846173</v>
      </c>
      <c r="AC272">
        <v>0</v>
      </c>
      <c r="AD272">
        <v>1</v>
      </c>
      <c r="AE272">
        <v>149</v>
      </c>
      <c r="AF272">
        <v>129</v>
      </c>
      <c r="AG272">
        <v>6.6666666666667096E-3</v>
      </c>
      <c r="AH272">
        <v>0.14000000000000001</v>
      </c>
      <c r="AI272">
        <v>0</v>
      </c>
    </row>
    <row r="273" spans="1:35">
      <c r="A273">
        <v>0.20219999999999999</v>
      </c>
      <c r="B273">
        <v>1</v>
      </c>
      <c r="C273">
        <v>0</v>
      </c>
      <c r="D273">
        <v>1</v>
      </c>
      <c r="E273">
        <v>1</v>
      </c>
      <c r="F273">
        <v>0.96799107485827895</v>
      </c>
      <c r="G273">
        <v>0.96799107485827895</v>
      </c>
      <c r="H273">
        <v>3.2008925141721045E-2</v>
      </c>
      <c r="I273">
        <v>-3.2532411935794578E-2</v>
      </c>
      <c r="J273">
        <v>100</v>
      </c>
      <c r="K273">
        <v>3.3067376314815079E-2</v>
      </c>
      <c r="AB273">
        <v>0.96641987383699546</v>
      </c>
      <c r="AC273">
        <v>0</v>
      </c>
      <c r="AD273">
        <v>1</v>
      </c>
      <c r="AE273">
        <v>149</v>
      </c>
      <c r="AF273">
        <v>130</v>
      </c>
      <c r="AG273">
        <v>6.6666666666667096E-3</v>
      </c>
      <c r="AH273">
        <v>0.1333333333333333</v>
      </c>
      <c r="AI273">
        <v>0</v>
      </c>
    </row>
    <row r="274" spans="1:35">
      <c r="A274">
        <v>0.20630000000000001</v>
      </c>
      <c r="B274">
        <v>1</v>
      </c>
      <c r="C274">
        <v>0</v>
      </c>
      <c r="D274">
        <v>1</v>
      </c>
      <c r="E274">
        <v>1</v>
      </c>
      <c r="F274">
        <v>0.97219394613516652</v>
      </c>
      <c r="G274">
        <v>0.97219394613516652</v>
      </c>
      <c r="H274">
        <v>2.780605386483348E-2</v>
      </c>
      <c r="I274">
        <v>-2.8199961364900626E-2</v>
      </c>
      <c r="J274">
        <v>100</v>
      </c>
      <c r="K274">
        <v>2.8601344387478356E-2</v>
      </c>
      <c r="AB274">
        <v>0.96799107485827895</v>
      </c>
      <c r="AC274">
        <v>0</v>
      </c>
      <c r="AD274">
        <v>1</v>
      </c>
      <c r="AE274">
        <v>149</v>
      </c>
      <c r="AF274">
        <v>131</v>
      </c>
      <c r="AG274">
        <v>6.6666666666667096E-3</v>
      </c>
      <c r="AH274">
        <v>0.12666666666666671</v>
      </c>
      <c r="AI274">
        <v>0</v>
      </c>
    </row>
    <row r="275" spans="1:35">
      <c r="A275">
        <v>0.2084</v>
      </c>
      <c r="B275">
        <v>1</v>
      </c>
      <c r="C275">
        <v>0</v>
      </c>
      <c r="D275">
        <v>1</v>
      </c>
      <c r="E275">
        <v>1</v>
      </c>
      <c r="F275">
        <v>0.97413395498865307</v>
      </c>
      <c r="G275">
        <v>0.97413395498865307</v>
      </c>
      <c r="H275">
        <v>2.5866045011346928E-2</v>
      </c>
      <c r="I275">
        <v>-2.6206454006922376E-2</v>
      </c>
      <c r="J275">
        <v>100</v>
      </c>
      <c r="K275">
        <v>2.6552862549225297E-2</v>
      </c>
      <c r="AB275">
        <v>0.97219394613516652</v>
      </c>
      <c r="AC275">
        <v>0</v>
      </c>
      <c r="AD275">
        <v>1</v>
      </c>
      <c r="AE275">
        <v>149</v>
      </c>
      <c r="AF275">
        <v>132</v>
      </c>
      <c r="AG275">
        <v>6.6666666666667096E-3</v>
      </c>
      <c r="AH275">
        <v>0.12</v>
      </c>
      <c r="AI275">
        <v>0</v>
      </c>
    </row>
    <row r="276" spans="1:35">
      <c r="A276">
        <v>0.2135</v>
      </c>
      <c r="B276">
        <v>1</v>
      </c>
      <c r="C276">
        <v>0</v>
      </c>
      <c r="D276">
        <v>1</v>
      </c>
      <c r="E276">
        <v>1</v>
      </c>
      <c r="F276">
        <v>0.97831264303902143</v>
      </c>
      <c r="G276">
        <v>0.97831264303902143</v>
      </c>
      <c r="H276">
        <v>2.1687356960978565E-2</v>
      </c>
      <c r="I276">
        <v>-2.1925984123756345E-2</v>
      </c>
      <c r="J276">
        <v>100</v>
      </c>
      <c r="K276">
        <v>2.2168125001031529E-2</v>
      </c>
      <c r="AB276">
        <v>0.97413395498865307</v>
      </c>
      <c r="AC276">
        <v>0</v>
      </c>
      <c r="AD276">
        <v>1</v>
      </c>
      <c r="AE276">
        <v>149</v>
      </c>
      <c r="AF276">
        <v>133</v>
      </c>
      <c r="AG276">
        <v>6.6666666666667096E-3</v>
      </c>
      <c r="AH276">
        <v>0.11333333333333329</v>
      </c>
      <c r="AI276">
        <v>0</v>
      </c>
    </row>
    <row r="277" spans="1:35">
      <c r="A277">
        <v>0.21460000000000001</v>
      </c>
      <c r="B277">
        <v>1</v>
      </c>
      <c r="C277">
        <v>0</v>
      </c>
      <c r="D277">
        <v>1</v>
      </c>
      <c r="E277">
        <v>1</v>
      </c>
      <c r="F277">
        <v>0.97912337097603219</v>
      </c>
      <c r="G277">
        <v>0.97912337097603219</v>
      </c>
      <c r="H277">
        <v>2.0876629023967808E-2</v>
      </c>
      <c r="I277">
        <v>-2.1097627050968792E-2</v>
      </c>
      <c r="J277">
        <v>100</v>
      </c>
      <c r="K277">
        <v>2.1321755401627365E-2</v>
      </c>
      <c r="AB277">
        <v>0.97831264303902143</v>
      </c>
      <c r="AC277">
        <v>0</v>
      </c>
      <c r="AD277">
        <v>1</v>
      </c>
      <c r="AE277">
        <v>149</v>
      </c>
      <c r="AF277">
        <v>134</v>
      </c>
      <c r="AG277">
        <v>6.6666666666667096E-3</v>
      </c>
      <c r="AH277">
        <v>0.10666666666666669</v>
      </c>
      <c r="AI277">
        <v>0</v>
      </c>
    </row>
    <row r="278" spans="1:35">
      <c r="A278">
        <v>0.219</v>
      </c>
      <c r="B278">
        <v>1</v>
      </c>
      <c r="C278">
        <v>0</v>
      </c>
      <c r="D278">
        <v>1</v>
      </c>
      <c r="E278">
        <v>1</v>
      </c>
      <c r="F278">
        <v>0.98207968394612777</v>
      </c>
      <c r="G278">
        <v>0.98207968394612777</v>
      </c>
      <c r="H278">
        <v>1.7920316053872232E-2</v>
      </c>
      <c r="I278">
        <v>-1.8082829371720295E-2</v>
      </c>
      <c r="J278">
        <v>100</v>
      </c>
      <c r="K278">
        <v>1.8247313682191246E-2</v>
      </c>
      <c r="AB278">
        <v>0.97912337097603219</v>
      </c>
      <c r="AC278">
        <v>0</v>
      </c>
      <c r="AD278">
        <v>1</v>
      </c>
      <c r="AE278">
        <v>149</v>
      </c>
      <c r="AF278">
        <v>135</v>
      </c>
      <c r="AG278">
        <v>6.6666666666667096E-3</v>
      </c>
      <c r="AH278">
        <v>9.9999999999999978E-2</v>
      </c>
      <c r="AI278">
        <v>0</v>
      </c>
    </row>
    <row r="279" spans="1:35">
      <c r="A279">
        <v>0.2233</v>
      </c>
      <c r="B279">
        <v>0</v>
      </c>
      <c r="C279">
        <v>1</v>
      </c>
      <c r="D279">
        <v>1</v>
      </c>
      <c r="E279">
        <v>0</v>
      </c>
      <c r="F279">
        <v>0.98457026231948852</v>
      </c>
      <c r="G279">
        <v>0.98457026231948852</v>
      </c>
      <c r="H279">
        <v>1.5429737680511479E-2</v>
      </c>
      <c r="I279">
        <v>-4.1714586133665197</v>
      </c>
      <c r="J279">
        <v>0</v>
      </c>
      <c r="K279">
        <v>63.809915807126735</v>
      </c>
      <c r="AB279">
        <v>0.98207968394612777</v>
      </c>
      <c r="AC279">
        <v>0</v>
      </c>
      <c r="AD279">
        <v>1</v>
      </c>
      <c r="AE279">
        <v>149</v>
      </c>
      <c r="AF279">
        <v>136</v>
      </c>
      <c r="AG279">
        <v>6.6666666666667096E-3</v>
      </c>
      <c r="AH279">
        <v>9.3333333333333379E-2</v>
      </c>
      <c r="AI279">
        <v>6.2222222222222659E-4</v>
      </c>
    </row>
    <row r="280" spans="1:35">
      <c r="A280">
        <v>0.2276</v>
      </c>
      <c r="B280">
        <v>1</v>
      </c>
      <c r="C280">
        <v>0</v>
      </c>
      <c r="D280">
        <v>1</v>
      </c>
      <c r="E280">
        <v>1</v>
      </c>
      <c r="F280">
        <v>0.98671937919303976</v>
      </c>
      <c r="G280">
        <v>0.98671937919303976</v>
      </c>
      <c r="H280">
        <v>1.3280620806960242E-2</v>
      </c>
      <c r="I280">
        <v>-1.3369596901387011E-2</v>
      </c>
      <c r="J280">
        <v>100</v>
      </c>
      <c r="K280">
        <v>1.3459369590796341E-2</v>
      </c>
      <c r="AB280">
        <v>0.98457026231948852</v>
      </c>
      <c r="AC280">
        <v>1</v>
      </c>
      <c r="AD280">
        <v>0</v>
      </c>
      <c r="AE280">
        <v>150</v>
      </c>
      <c r="AF280">
        <v>136</v>
      </c>
      <c r="AG280">
        <v>0</v>
      </c>
      <c r="AH280">
        <v>9.3333333333333379E-2</v>
      </c>
      <c r="AI280">
        <v>0</v>
      </c>
    </row>
    <row r="281" spans="1:35">
      <c r="A281">
        <v>0.22839999999999999</v>
      </c>
      <c r="B281">
        <v>1</v>
      </c>
      <c r="C281">
        <v>0</v>
      </c>
      <c r="D281">
        <v>1</v>
      </c>
      <c r="E281">
        <v>1</v>
      </c>
      <c r="F281">
        <v>0.98708530573070774</v>
      </c>
      <c r="G281">
        <v>0.98708530573070774</v>
      </c>
      <c r="H281">
        <v>1.2914694269292259E-2</v>
      </c>
      <c r="I281">
        <v>-1.299881397169261E-2</v>
      </c>
      <c r="J281">
        <v>100</v>
      </c>
      <c r="K281">
        <v>1.3083665813191215E-2</v>
      </c>
      <c r="AB281">
        <v>0.98671937919303976</v>
      </c>
      <c r="AC281">
        <v>0</v>
      </c>
      <c r="AD281">
        <v>1</v>
      </c>
      <c r="AE281">
        <v>150</v>
      </c>
      <c r="AF281">
        <v>137</v>
      </c>
      <c r="AG281">
        <v>0</v>
      </c>
      <c r="AH281">
        <v>8.666666666666667E-2</v>
      </c>
      <c r="AI281">
        <v>0</v>
      </c>
    </row>
    <row r="282" spans="1:35">
      <c r="A282">
        <v>0.2293</v>
      </c>
      <c r="B282">
        <v>1</v>
      </c>
      <c r="C282">
        <v>0</v>
      </c>
      <c r="D282">
        <v>1</v>
      </c>
      <c r="E282">
        <v>1</v>
      </c>
      <c r="F282">
        <v>0.98748508791698231</v>
      </c>
      <c r="G282">
        <v>0.98748508791698231</v>
      </c>
      <c r="H282">
        <v>1.2514912083017693E-2</v>
      </c>
      <c r="I282">
        <v>-1.2593883164441225E-2</v>
      </c>
      <c r="J282">
        <v>100</v>
      </c>
      <c r="K282">
        <v>1.2673520072507485E-2</v>
      </c>
      <c r="AB282">
        <v>0.98708530573070774</v>
      </c>
      <c r="AC282">
        <v>0</v>
      </c>
      <c r="AD282">
        <v>1</v>
      </c>
      <c r="AE282">
        <v>150</v>
      </c>
      <c r="AF282">
        <v>138</v>
      </c>
      <c r="AG282">
        <v>0</v>
      </c>
      <c r="AH282">
        <v>7.999999999999996E-2</v>
      </c>
      <c r="AI282">
        <v>0</v>
      </c>
    </row>
    <row r="283" spans="1:35">
      <c r="A283">
        <v>0.23960000000000001</v>
      </c>
      <c r="B283">
        <v>1</v>
      </c>
      <c r="C283">
        <v>0</v>
      </c>
      <c r="D283">
        <v>1</v>
      </c>
      <c r="E283">
        <v>1</v>
      </c>
      <c r="F283">
        <v>0.99127451617962792</v>
      </c>
      <c r="G283">
        <v>0.99127451617962792</v>
      </c>
      <c r="H283">
        <v>8.7254838203720819E-3</v>
      </c>
      <c r="I283">
        <v>-8.7637737491362E-3</v>
      </c>
      <c r="J283">
        <v>100</v>
      </c>
      <c r="K283">
        <v>8.8022880422671378E-3</v>
      </c>
      <c r="AB283">
        <v>0.98748508791698231</v>
      </c>
      <c r="AC283">
        <v>0</v>
      </c>
      <c r="AD283">
        <v>1</v>
      </c>
      <c r="AE283">
        <v>150</v>
      </c>
      <c r="AF283">
        <v>139</v>
      </c>
      <c r="AG283">
        <v>0</v>
      </c>
      <c r="AH283">
        <v>7.3333333333333361E-2</v>
      </c>
      <c r="AI283">
        <v>0</v>
      </c>
    </row>
    <row r="284" spans="1:35">
      <c r="A284">
        <v>0.24129999999999999</v>
      </c>
      <c r="B284">
        <v>1</v>
      </c>
      <c r="C284">
        <v>0</v>
      </c>
      <c r="D284">
        <v>1</v>
      </c>
      <c r="E284">
        <v>1</v>
      </c>
      <c r="F284">
        <v>0.99177978144132584</v>
      </c>
      <c r="G284">
        <v>0.99177978144132584</v>
      </c>
      <c r="H284">
        <v>8.2202185586741638E-3</v>
      </c>
      <c r="I284">
        <v>-8.2541908564864146E-3</v>
      </c>
      <c r="J284">
        <v>100</v>
      </c>
      <c r="K284">
        <v>8.2883506121973465E-3</v>
      </c>
      <c r="AB284">
        <v>0.99127451617962792</v>
      </c>
      <c r="AC284">
        <v>0</v>
      </c>
      <c r="AD284">
        <v>1</v>
      </c>
      <c r="AE284">
        <v>150</v>
      </c>
      <c r="AF284">
        <v>140</v>
      </c>
      <c r="AG284">
        <v>0</v>
      </c>
      <c r="AH284">
        <v>6.6666666666666652E-2</v>
      </c>
      <c r="AI284">
        <v>0</v>
      </c>
    </row>
    <row r="285" spans="1:35">
      <c r="A285">
        <v>0.24579999999999999</v>
      </c>
      <c r="B285">
        <v>1</v>
      </c>
      <c r="C285">
        <v>0</v>
      </c>
      <c r="D285">
        <v>1</v>
      </c>
      <c r="E285">
        <v>1</v>
      </c>
      <c r="F285">
        <v>0.99298143518839221</v>
      </c>
      <c r="G285">
        <v>0.99298143518839221</v>
      </c>
      <c r="H285">
        <v>7.0185648116077859E-3</v>
      </c>
      <c r="I285">
        <v>-7.0433107931083174E-3</v>
      </c>
      <c r="J285">
        <v>100</v>
      </c>
      <c r="K285">
        <v>7.0681732436177896E-3</v>
      </c>
      <c r="AB285">
        <v>0.99177978144132584</v>
      </c>
      <c r="AC285">
        <v>0</v>
      </c>
      <c r="AD285">
        <v>1</v>
      </c>
      <c r="AE285">
        <v>150</v>
      </c>
      <c r="AF285">
        <v>141</v>
      </c>
      <c r="AG285">
        <v>0</v>
      </c>
      <c r="AH285">
        <v>6.0000000000000053E-2</v>
      </c>
      <c r="AI285">
        <v>0</v>
      </c>
    </row>
    <row r="286" spans="1:35">
      <c r="A286">
        <v>0.26650000000000001</v>
      </c>
      <c r="B286">
        <v>1</v>
      </c>
      <c r="C286">
        <v>0</v>
      </c>
      <c r="D286">
        <v>1</v>
      </c>
      <c r="E286">
        <v>1</v>
      </c>
      <c r="F286">
        <v>0.99661394604145426</v>
      </c>
      <c r="G286">
        <v>0.99661394604145426</v>
      </c>
      <c r="H286">
        <v>3.3860539585457428E-3</v>
      </c>
      <c r="I286">
        <v>-3.3917996129811997E-3</v>
      </c>
      <c r="J286">
        <v>100</v>
      </c>
      <c r="K286">
        <v>3.3975582741894517E-3</v>
      </c>
      <c r="AB286">
        <v>0.99298143518839221</v>
      </c>
      <c r="AC286">
        <v>0</v>
      </c>
      <c r="AD286">
        <v>1</v>
      </c>
      <c r="AE286">
        <v>150</v>
      </c>
      <c r="AF286">
        <v>142</v>
      </c>
      <c r="AG286">
        <v>0</v>
      </c>
      <c r="AH286">
        <v>5.3333333333333344E-2</v>
      </c>
      <c r="AI286">
        <v>0</v>
      </c>
    </row>
    <row r="287" spans="1:35">
      <c r="A287">
        <v>0.27679999999999999</v>
      </c>
      <c r="B287">
        <v>1</v>
      </c>
      <c r="C287">
        <v>0</v>
      </c>
      <c r="D287">
        <v>1</v>
      </c>
      <c r="E287">
        <v>1</v>
      </c>
      <c r="F287">
        <v>0.99764580942775072</v>
      </c>
      <c r="G287">
        <v>0.99764580942775072</v>
      </c>
      <c r="H287">
        <v>2.3541905722492817E-3</v>
      </c>
      <c r="I287">
        <v>-2.3569660357100992E-3</v>
      </c>
      <c r="J287">
        <v>100</v>
      </c>
      <c r="K287">
        <v>2.3597458637145429E-3</v>
      </c>
      <c r="AB287">
        <v>0.99661394604145426</v>
      </c>
      <c r="AC287">
        <v>0</v>
      </c>
      <c r="AD287">
        <v>1</v>
      </c>
      <c r="AE287">
        <v>150</v>
      </c>
      <c r="AF287">
        <v>143</v>
      </c>
      <c r="AG287">
        <v>0</v>
      </c>
      <c r="AH287">
        <v>4.6666666666666634E-2</v>
      </c>
      <c r="AI287">
        <v>0</v>
      </c>
    </row>
    <row r="288" spans="1:35">
      <c r="A288">
        <v>0.27760000000000001</v>
      </c>
      <c r="B288">
        <v>1</v>
      </c>
      <c r="C288">
        <v>0</v>
      </c>
      <c r="D288">
        <v>1</v>
      </c>
      <c r="E288">
        <v>1</v>
      </c>
      <c r="F288">
        <v>0.99771137372071272</v>
      </c>
      <c r="G288">
        <v>0.99771137372071272</v>
      </c>
      <c r="H288">
        <v>2.2886262792872758E-3</v>
      </c>
      <c r="I288">
        <v>-2.2912491870783688E-3</v>
      </c>
      <c r="J288">
        <v>100</v>
      </c>
      <c r="K288">
        <v>2.2938761044212835E-3</v>
      </c>
      <c r="AB288">
        <v>0.99764580942775072</v>
      </c>
      <c r="AC288">
        <v>0</v>
      </c>
      <c r="AD288">
        <v>1</v>
      </c>
      <c r="AE288">
        <v>150</v>
      </c>
      <c r="AF288">
        <v>144</v>
      </c>
      <c r="AG288">
        <v>0</v>
      </c>
      <c r="AH288">
        <v>4.0000000000000036E-2</v>
      </c>
      <c r="AI288">
        <v>0</v>
      </c>
    </row>
    <row r="289" spans="1:35">
      <c r="A289">
        <v>0.28320000000000001</v>
      </c>
      <c r="B289">
        <v>1</v>
      </c>
      <c r="C289">
        <v>0</v>
      </c>
      <c r="D289">
        <v>1</v>
      </c>
      <c r="E289">
        <v>1</v>
      </c>
      <c r="F289">
        <v>0.99812203856751602</v>
      </c>
      <c r="G289">
        <v>0.99812203856751602</v>
      </c>
      <c r="H289">
        <v>1.8779614324839766E-3</v>
      </c>
      <c r="I289">
        <v>-1.8797270128624399E-3</v>
      </c>
      <c r="J289">
        <v>100</v>
      </c>
      <c r="K289">
        <v>1.8814948071672556E-3</v>
      </c>
      <c r="AB289">
        <v>0.99771137372071272</v>
      </c>
      <c r="AC289">
        <v>0</v>
      </c>
      <c r="AD289">
        <v>1</v>
      </c>
      <c r="AE289">
        <v>150</v>
      </c>
      <c r="AF289">
        <v>145</v>
      </c>
      <c r="AG289">
        <v>0</v>
      </c>
      <c r="AH289">
        <v>3.3333333333333326E-2</v>
      </c>
      <c r="AI289">
        <v>0</v>
      </c>
    </row>
    <row r="290" spans="1:35">
      <c r="A290">
        <v>0.28389999999999999</v>
      </c>
      <c r="B290">
        <v>1</v>
      </c>
      <c r="C290">
        <v>0</v>
      </c>
      <c r="D290">
        <v>1</v>
      </c>
      <c r="E290">
        <v>1</v>
      </c>
      <c r="F290">
        <v>0.99816790386570275</v>
      </c>
      <c r="G290">
        <v>0.99816790386570275</v>
      </c>
      <c r="H290">
        <v>1.8320961342972453E-3</v>
      </c>
      <c r="I290">
        <v>-1.8337764750974723E-3</v>
      </c>
      <c r="J290">
        <v>100</v>
      </c>
      <c r="K290">
        <v>1.8354588714001993E-3</v>
      </c>
      <c r="AB290">
        <v>0.99812203856751602</v>
      </c>
      <c r="AC290">
        <v>0</v>
      </c>
      <c r="AD290">
        <v>1</v>
      </c>
      <c r="AE290">
        <v>150</v>
      </c>
      <c r="AF290">
        <v>146</v>
      </c>
      <c r="AG290">
        <v>0</v>
      </c>
      <c r="AH290">
        <v>2.6666666666666616E-2</v>
      </c>
      <c r="AI290">
        <v>0</v>
      </c>
    </row>
    <row r="291" spans="1:35">
      <c r="A291">
        <v>0.28670000000000001</v>
      </c>
      <c r="B291">
        <v>1</v>
      </c>
      <c r="C291">
        <v>0</v>
      </c>
      <c r="D291">
        <v>1</v>
      </c>
      <c r="E291">
        <v>1</v>
      </c>
      <c r="F291">
        <v>0.99834045184278841</v>
      </c>
      <c r="G291">
        <v>0.99834045184278841</v>
      </c>
      <c r="H291">
        <v>1.6595481572115878E-3</v>
      </c>
      <c r="I291">
        <v>-1.660926732674002E-3</v>
      </c>
      <c r="J291">
        <v>100</v>
      </c>
      <c r="K291">
        <v>1.662306835457091E-3</v>
      </c>
      <c r="AB291">
        <v>0.99816790386570275</v>
      </c>
      <c r="AC291">
        <v>0</v>
      </c>
      <c r="AD291">
        <v>1</v>
      </c>
      <c r="AE291">
        <v>150</v>
      </c>
      <c r="AF291">
        <v>147</v>
      </c>
      <c r="AG291">
        <v>0</v>
      </c>
      <c r="AH291">
        <v>2.0000000000000018E-2</v>
      </c>
      <c r="AI291">
        <v>0</v>
      </c>
    </row>
    <row r="292" spans="1:35">
      <c r="A292">
        <v>0.31140000000000001</v>
      </c>
      <c r="B292">
        <v>1</v>
      </c>
      <c r="C292">
        <v>0</v>
      </c>
      <c r="D292">
        <v>1</v>
      </c>
      <c r="E292">
        <v>1</v>
      </c>
      <c r="F292">
        <v>0.99930690394591448</v>
      </c>
      <c r="G292">
        <v>0.99930690394591448</v>
      </c>
      <c r="H292">
        <v>6.93096054085518E-4</v>
      </c>
      <c r="I292">
        <v>-6.9333635619699152E-4</v>
      </c>
      <c r="J292">
        <v>100</v>
      </c>
      <c r="K292">
        <v>6.935767694075997E-4</v>
      </c>
      <c r="AB292">
        <v>0.99834045184278841</v>
      </c>
      <c r="AC292">
        <v>0</v>
      </c>
      <c r="AD292">
        <v>1</v>
      </c>
      <c r="AE292">
        <v>150</v>
      </c>
      <c r="AF292">
        <v>148</v>
      </c>
      <c r="AG292">
        <v>0</v>
      </c>
      <c r="AH292">
        <v>1.3333333333333308E-2</v>
      </c>
      <c r="AI292">
        <v>0</v>
      </c>
    </row>
    <row r="293" spans="1:35">
      <c r="A293">
        <v>0.34539999999999998</v>
      </c>
      <c r="B293">
        <v>1</v>
      </c>
      <c r="C293">
        <v>0</v>
      </c>
      <c r="D293">
        <v>1</v>
      </c>
      <c r="E293">
        <v>1</v>
      </c>
      <c r="F293">
        <v>0.99979181239145032</v>
      </c>
      <c r="G293">
        <v>0.99979181239145032</v>
      </c>
      <c r="H293">
        <v>2.0818760854968144E-4</v>
      </c>
      <c r="I293">
        <v>-2.0820928259808932E-4</v>
      </c>
      <c r="J293">
        <v>100</v>
      </c>
      <c r="K293">
        <v>2.0823095965519806E-4</v>
      </c>
      <c r="AB293">
        <v>0.99930690394591448</v>
      </c>
      <c r="AC293">
        <v>0</v>
      </c>
      <c r="AD293">
        <v>1</v>
      </c>
      <c r="AE293">
        <v>150</v>
      </c>
      <c r="AF293">
        <v>149</v>
      </c>
      <c r="AG293">
        <v>0</v>
      </c>
      <c r="AH293">
        <v>6.6666666666667096E-3</v>
      </c>
      <c r="AI293">
        <v>0</v>
      </c>
    </row>
    <row r="294" spans="1:35">
      <c r="B294">
        <v>150</v>
      </c>
      <c r="C294">
        <v>150</v>
      </c>
      <c r="D294">
        <v>300</v>
      </c>
      <c r="G294">
        <v>149.99989110004148</v>
      </c>
      <c r="H294">
        <v>150.00010889995863</v>
      </c>
      <c r="I294">
        <v>-143.88664380372344</v>
      </c>
      <c r="J294">
        <v>78</v>
      </c>
      <c r="K294">
        <v>314.05238161277202</v>
      </c>
      <c r="AB294">
        <v>0.99979181239145032</v>
      </c>
      <c r="AC294">
        <v>0</v>
      </c>
      <c r="AD294">
        <v>1</v>
      </c>
      <c r="AE294">
        <v>150</v>
      </c>
      <c r="AF294">
        <v>150</v>
      </c>
      <c r="AG294">
        <v>0</v>
      </c>
      <c r="AH294">
        <v>0</v>
      </c>
      <c r="AI294">
        <v>0</v>
      </c>
    </row>
    <row r="295" spans="1:35">
      <c r="AI295">
        <v>0.85168888888888916</v>
      </c>
    </row>
    <row r="296" spans="1:35">
      <c r="B296" t="s">
        <v>69</v>
      </c>
      <c r="C296" t="s">
        <v>70</v>
      </c>
      <c r="D296" t="s">
        <v>71</v>
      </c>
      <c r="E296" t="s">
        <v>61</v>
      </c>
      <c r="F296" t="s">
        <v>72</v>
      </c>
      <c r="G296" t="s">
        <v>73</v>
      </c>
      <c r="H296" t="s">
        <v>74</v>
      </c>
    </row>
    <row r="297" spans="1:35">
      <c r="A297" t="s">
        <v>75</v>
      </c>
      <c r="B297">
        <v>-3.7463768512254068</v>
      </c>
      <c r="C297">
        <v>0.4531005388229486</v>
      </c>
      <c r="D297">
        <v>68.36499168228768</v>
      </c>
      <c r="E297">
        <v>1.3586836902798051E-16</v>
      </c>
      <c r="F297">
        <v>2.3603108695841486E-2</v>
      </c>
    </row>
    <row r="298" spans="1:35">
      <c r="A298" t="s">
        <v>3</v>
      </c>
      <c r="B298">
        <v>35.388649573103834</v>
      </c>
      <c r="C298">
        <v>4.2347039597613039</v>
      </c>
      <c r="D298">
        <v>69.836404312476603</v>
      </c>
      <c r="E298">
        <v>6.4432679189700017E-17</v>
      </c>
      <c r="F298">
        <v>2339350152499211.5</v>
      </c>
      <c r="G298">
        <v>581445061241.11304</v>
      </c>
      <c r="H298">
        <v>9.4119969379681915E+18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activeCell="I11" sqref="I11"/>
    </sheetView>
  </sheetViews>
  <sheetFormatPr baseColWidth="10" defaultRowHeight="15" x14ac:dyDescent="0"/>
  <cols>
    <col min="1" max="1" width="32.5" customWidth="1"/>
    <col min="4" max="4" width="17.1640625" customWidth="1"/>
    <col min="5" max="5" width="12.1640625" bestFit="1" customWidth="1"/>
    <col min="9" max="9" width="39.5" customWidth="1"/>
    <col min="14" max="14" width="12.1640625" bestFit="1" customWidth="1"/>
  </cols>
  <sheetData>
    <row r="1" spans="1:16">
      <c r="A1" t="s">
        <v>90</v>
      </c>
    </row>
    <row r="3" spans="1:16">
      <c r="A3" s="26" t="s">
        <v>91</v>
      </c>
      <c r="B3" s="26" t="s">
        <v>53</v>
      </c>
      <c r="C3" s="26" t="s">
        <v>92</v>
      </c>
      <c r="D3" s="26" t="s">
        <v>93</v>
      </c>
      <c r="E3" s="26" t="s">
        <v>94</v>
      </c>
      <c r="F3" s="26" t="s">
        <v>62</v>
      </c>
      <c r="G3" s="26" t="s">
        <v>95</v>
      </c>
      <c r="I3" s="26" t="s">
        <v>128</v>
      </c>
      <c r="J3" s="26" t="s">
        <v>129</v>
      </c>
      <c r="K3" s="26" t="s">
        <v>53</v>
      </c>
      <c r="L3" s="26" t="s">
        <v>130</v>
      </c>
      <c r="M3" s="26" t="s">
        <v>60</v>
      </c>
      <c r="N3" s="26" t="s">
        <v>134</v>
      </c>
      <c r="O3" s="26" t="s">
        <v>135</v>
      </c>
      <c r="P3" s="26" t="s">
        <v>95</v>
      </c>
    </row>
    <row r="4" spans="1:16">
      <c r="A4" s="26" t="s">
        <v>75</v>
      </c>
      <c r="B4" s="26">
        <v>-207.94415416798358</v>
      </c>
      <c r="C4" s="26"/>
      <c r="D4" s="26"/>
      <c r="E4" s="26"/>
      <c r="F4" s="26"/>
      <c r="G4" s="26"/>
      <c r="I4" s="26" t="s">
        <v>75</v>
      </c>
      <c r="J4" s="26">
        <v>0</v>
      </c>
      <c r="K4" s="26">
        <v>-207.94415416798358</v>
      </c>
      <c r="L4" s="26"/>
      <c r="M4" s="26"/>
      <c r="N4" s="26"/>
      <c r="O4" s="26"/>
      <c r="P4" s="26"/>
    </row>
    <row r="5" spans="1:16">
      <c r="A5" s="26" t="s">
        <v>96</v>
      </c>
      <c r="B5" s="26">
        <v>-96.062567439197636</v>
      </c>
      <c r="C5" s="26">
        <f>B5-$B$4</f>
        <v>111.88158672878595</v>
      </c>
      <c r="D5" s="26">
        <v>1</v>
      </c>
      <c r="E5" s="26">
        <f>CHIDIST(C5,D5)</f>
        <v>3.7930126171367802E-26</v>
      </c>
      <c r="F5" s="26">
        <v>0.05</v>
      </c>
      <c r="G5" s="26" t="str">
        <f>IF(E5&lt;F5, "yes", "no")</f>
        <v>yes</v>
      </c>
      <c r="I5" s="26" t="s">
        <v>96</v>
      </c>
      <c r="J5" s="26">
        <v>1</v>
      </c>
      <c r="K5" s="26">
        <v>-96.062567439197636</v>
      </c>
      <c r="L5" s="26">
        <v>111.88158672878595</v>
      </c>
      <c r="M5" s="26">
        <v>1</v>
      </c>
      <c r="N5" s="26">
        <f>CHIDIST(L5,M5)</f>
        <v>3.7930126171367802E-26</v>
      </c>
      <c r="O5" s="26">
        <v>0.05</v>
      </c>
      <c r="P5" s="26" t="str">
        <f>IF(N5&lt;O5, "yes", "no")</f>
        <v>yes</v>
      </c>
    </row>
    <row r="6" spans="1:16">
      <c r="A6" s="26" t="s">
        <v>97</v>
      </c>
      <c r="B6" s="26">
        <v>-165.84495572381422</v>
      </c>
      <c r="C6" s="26">
        <f>B6-$B$4</f>
        <v>42.09919844416936</v>
      </c>
      <c r="D6" s="26">
        <v>1</v>
      </c>
      <c r="E6" s="26">
        <f t="shared" ref="E6:E8" si="0">CHIDIST(C6,D6)</f>
        <v>8.6758745503828472E-11</v>
      </c>
      <c r="F6" s="26">
        <v>0.05</v>
      </c>
      <c r="G6" s="26" t="str">
        <f t="shared" ref="G6:G8" si="1">IF(E6&lt;F6, "yes", "no")</f>
        <v>yes</v>
      </c>
      <c r="I6" s="26" t="s">
        <v>131</v>
      </c>
      <c r="J6" s="26">
        <v>2</v>
      </c>
      <c r="K6" s="26">
        <v>-72.910571538115221</v>
      </c>
      <c r="L6" s="26">
        <f>K6-K5</f>
        <v>23.151995901082415</v>
      </c>
      <c r="M6" s="26">
        <v>1</v>
      </c>
      <c r="N6" s="26">
        <f t="shared" ref="N6:N8" si="2">CHIDIST(L6,M6)</f>
        <v>1.4968775505664115E-6</v>
      </c>
      <c r="O6" s="26">
        <v>0.05</v>
      </c>
      <c r="P6" s="26" t="str">
        <f t="shared" ref="P6:P8" si="3">IF(N6&lt;O6, "yes", "no")</f>
        <v>yes</v>
      </c>
    </row>
    <row r="7" spans="1:16">
      <c r="A7" s="26" t="s">
        <v>98</v>
      </c>
      <c r="B7" s="26">
        <v>-124.78626825070134</v>
      </c>
      <c r="C7" s="26">
        <f>B7-$B$4</f>
        <v>83.157885917282243</v>
      </c>
      <c r="D7" s="26">
        <v>1</v>
      </c>
      <c r="E7" s="26">
        <f t="shared" si="0"/>
        <v>7.5754552470657088E-20</v>
      </c>
      <c r="F7" s="26">
        <v>0.05</v>
      </c>
      <c r="G7" s="26" t="str">
        <f t="shared" si="1"/>
        <v>yes</v>
      </c>
      <c r="I7" s="26" t="s">
        <v>132</v>
      </c>
      <c r="J7" s="26">
        <v>3</v>
      </c>
      <c r="K7" s="26">
        <v>-61.600819058386058</v>
      </c>
      <c r="L7" s="26">
        <f>K7-K6</f>
        <v>11.309752479729163</v>
      </c>
      <c r="M7" s="26">
        <v>1</v>
      </c>
      <c r="N7" s="26">
        <f t="shared" si="2"/>
        <v>7.7101049775915381E-4</v>
      </c>
      <c r="O7" s="26">
        <v>0.05</v>
      </c>
      <c r="P7" s="26" t="str">
        <f t="shared" si="3"/>
        <v>yes</v>
      </c>
    </row>
    <row r="8" spans="1:16">
      <c r="A8" s="26" t="s">
        <v>99</v>
      </c>
      <c r="B8" s="26">
        <v>-143.88664380372344</v>
      </c>
      <c r="C8" s="26">
        <f>B8-$B$4</f>
        <v>64.057510364260139</v>
      </c>
      <c r="D8" s="26">
        <v>1</v>
      </c>
      <c r="E8" s="26">
        <f t="shared" si="0"/>
        <v>1.20839759293256E-15</v>
      </c>
      <c r="F8" s="26">
        <v>0.05</v>
      </c>
      <c r="G8" s="26" t="str">
        <f t="shared" si="1"/>
        <v>yes</v>
      </c>
      <c r="I8" s="26" t="s">
        <v>133</v>
      </c>
      <c r="J8" s="26">
        <v>4</v>
      </c>
      <c r="K8" s="26">
        <v>-60.09897433009079</v>
      </c>
      <c r="L8" s="26">
        <f>K8-K7</f>
        <v>1.5018447282952678</v>
      </c>
      <c r="M8" s="26">
        <v>1</v>
      </c>
      <c r="N8" s="26">
        <f>CHIDIST(L8,M8)</f>
        <v>0.22038773838407888</v>
      </c>
      <c r="O8" s="26">
        <v>0.05</v>
      </c>
      <c r="P8" s="26" t="str">
        <f>IF(N8&lt;O8, "yes", "no")</f>
        <v>no</v>
      </c>
    </row>
    <row r="9" spans="1:16">
      <c r="A9" s="26"/>
      <c r="B9" s="26"/>
      <c r="C9" s="26"/>
      <c r="D9" s="26"/>
      <c r="E9" s="26"/>
      <c r="F9" s="26"/>
      <c r="G9" s="26"/>
    </row>
    <row r="10" spans="1:16">
      <c r="A10" s="26" t="s">
        <v>100</v>
      </c>
      <c r="B10" s="26">
        <v>-82.63581320951053</v>
      </c>
      <c r="C10" s="26">
        <f>B10 - B5</f>
        <v>13.426754229687106</v>
      </c>
      <c r="D10" s="26">
        <v>1</v>
      </c>
      <c r="E10" s="26">
        <f>CHIDIST(C10,D10)</f>
        <v>2.4806094072888675E-4</v>
      </c>
      <c r="F10" s="26">
        <v>0.05</v>
      </c>
      <c r="G10" s="26" t="str">
        <f>IF(E10&lt;F10, "yes", "no")</f>
        <v>yes</v>
      </c>
    </row>
    <row r="11" spans="1:16">
      <c r="A11" s="26" t="s">
        <v>101</v>
      </c>
      <c r="B11" s="26">
        <v>-82.63581320951053</v>
      </c>
      <c r="C11" s="26">
        <f xml:space="preserve"> B11 - B6</f>
        <v>83.209142514303693</v>
      </c>
      <c r="D11" s="26">
        <v>1</v>
      </c>
      <c r="E11" s="26">
        <f>CHIDIST(C11,D11)</f>
        <v>7.3815530298972587E-20</v>
      </c>
      <c r="F11" s="26">
        <v>0.05</v>
      </c>
      <c r="G11" s="26" t="str">
        <f t="shared" ref="G11:G34" si="4">IF(E11&lt;F11, "yes", "no")</f>
        <v>yes</v>
      </c>
    </row>
    <row r="12" spans="1:16">
      <c r="A12" s="26" t="s">
        <v>102</v>
      </c>
      <c r="B12" s="26">
        <v>-72.910571538115221</v>
      </c>
      <c r="C12" s="26">
        <f>B12-B5</f>
        <v>23.151995901082415</v>
      </c>
      <c r="D12" s="26">
        <v>1</v>
      </c>
      <c r="E12" s="26">
        <f t="shared" ref="E12:E21" si="5">CHIDIST(C12,D12)</f>
        <v>1.4968775505664115E-6</v>
      </c>
      <c r="F12" s="26">
        <v>0.05</v>
      </c>
      <c r="G12" s="26" t="str">
        <f t="shared" si="4"/>
        <v>yes</v>
      </c>
    </row>
    <row r="13" spans="1:16">
      <c r="A13" s="26" t="s">
        <v>103</v>
      </c>
      <c r="B13" s="26">
        <v>-72.910571538115221</v>
      </c>
      <c r="C13" s="26">
        <f>B13-B8</f>
        <v>70.976072265608224</v>
      </c>
      <c r="D13" s="26">
        <v>1</v>
      </c>
      <c r="E13" s="26">
        <f t="shared" si="5"/>
        <v>3.615836747133024E-17</v>
      </c>
      <c r="F13" s="26">
        <v>0.05</v>
      </c>
      <c r="G13" s="26" t="str">
        <f t="shared" si="4"/>
        <v>yes</v>
      </c>
    </row>
    <row r="14" spans="1:16">
      <c r="A14" s="26" t="s">
        <v>104</v>
      </c>
      <c r="B14" s="26">
        <v>-74.806154355815295</v>
      </c>
      <c r="C14" s="26">
        <f>B14 - B5</f>
        <v>21.256413083382341</v>
      </c>
      <c r="D14" s="26">
        <v>1</v>
      </c>
      <c r="E14" s="26">
        <f t="shared" si="5"/>
        <v>4.0176392239084631E-6</v>
      </c>
      <c r="F14" s="26">
        <v>0.05</v>
      </c>
      <c r="G14" s="26" t="str">
        <f t="shared" si="4"/>
        <v>yes</v>
      </c>
    </row>
    <row r="15" spans="1:16">
      <c r="A15" s="26" t="s">
        <v>105</v>
      </c>
      <c r="B15" s="26">
        <v>-74.806154355815295</v>
      </c>
      <c r="C15" s="26">
        <f>B15 - B7</f>
        <v>49.980113894886046</v>
      </c>
      <c r="D15" s="26">
        <v>1</v>
      </c>
      <c r="E15" s="26">
        <f t="shared" si="5"/>
        <v>1.5531207011307593E-12</v>
      </c>
      <c r="F15" s="26">
        <v>0.05</v>
      </c>
      <c r="G15" s="26" t="str">
        <f t="shared" si="4"/>
        <v>yes</v>
      </c>
    </row>
    <row r="16" spans="1:16">
      <c r="A16" s="26" t="s">
        <v>106</v>
      </c>
      <c r="B16" s="26">
        <v>-118.18059215173771</v>
      </c>
      <c r="C16" s="26">
        <f>B16-B6</f>
        <v>47.66436357207651</v>
      </c>
      <c r="D16" s="26">
        <v>1</v>
      </c>
      <c r="E16" s="26">
        <f t="shared" si="5"/>
        <v>5.0580287886350054E-12</v>
      </c>
      <c r="F16" s="26">
        <v>0.05</v>
      </c>
      <c r="G16" s="26" t="str">
        <f t="shared" si="4"/>
        <v>yes</v>
      </c>
    </row>
    <row r="17" spans="1:7">
      <c r="A17" s="26" t="s">
        <v>107</v>
      </c>
      <c r="B17" s="26">
        <v>-118.18059215173771</v>
      </c>
      <c r="C17" s="26">
        <f>B17-B8</f>
        <v>25.706051651985732</v>
      </c>
      <c r="D17" s="26">
        <v>1</v>
      </c>
      <c r="E17" s="26">
        <f t="shared" si="5"/>
        <v>3.9757837618724391E-7</v>
      </c>
      <c r="F17" s="26">
        <v>0.05</v>
      </c>
      <c r="G17" s="26" t="str">
        <f t="shared" si="4"/>
        <v>yes</v>
      </c>
    </row>
    <row r="18" spans="1:7">
      <c r="A18" s="26" t="s">
        <v>108</v>
      </c>
      <c r="B18" s="26">
        <v>-106.17924022126766</v>
      </c>
      <c r="C18" s="26">
        <f>B18-B6</f>
        <v>59.665715502546561</v>
      </c>
      <c r="D18" s="26">
        <v>1</v>
      </c>
      <c r="E18" s="26">
        <f t="shared" si="5"/>
        <v>1.1241796861032997E-14</v>
      </c>
      <c r="F18" s="26">
        <v>0.05</v>
      </c>
      <c r="G18" s="26" t="str">
        <f t="shared" si="4"/>
        <v>yes</v>
      </c>
    </row>
    <row r="19" spans="1:7">
      <c r="A19" s="26" t="s">
        <v>109</v>
      </c>
      <c r="B19" s="26">
        <v>-106.17924022126766</v>
      </c>
      <c r="C19" s="26">
        <f>B19-B7</f>
        <v>18.607028029433678</v>
      </c>
      <c r="D19" s="26">
        <v>1</v>
      </c>
      <c r="E19" s="26">
        <f t="shared" si="5"/>
        <v>1.60627290298926E-5</v>
      </c>
      <c r="F19" s="26">
        <v>0.05</v>
      </c>
      <c r="G19" s="26" t="str">
        <f t="shared" si="4"/>
        <v>yes</v>
      </c>
    </row>
    <row r="20" spans="1:7">
      <c r="A20" s="26" t="s">
        <v>110</v>
      </c>
      <c r="B20" s="26">
        <v>-124.66150166627628</v>
      </c>
      <c r="C20" s="26">
        <f>B20-B8</f>
        <v>19.225142137447165</v>
      </c>
      <c r="D20" s="26">
        <v>1</v>
      </c>
      <c r="E20" s="26">
        <f t="shared" si="5"/>
        <v>1.1617323076325007E-5</v>
      </c>
      <c r="F20" s="26">
        <v>0.05</v>
      </c>
      <c r="G20" s="26" t="str">
        <f t="shared" si="4"/>
        <v>yes</v>
      </c>
    </row>
    <row r="21" spans="1:7">
      <c r="A21" s="26" t="s">
        <v>111</v>
      </c>
      <c r="B21" s="26">
        <v>-124.66150166627628</v>
      </c>
      <c r="C21" s="26">
        <f>B21-B7</f>
        <v>0.1247665844250605</v>
      </c>
      <c r="D21" s="26">
        <v>1</v>
      </c>
      <c r="E21" s="26">
        <f t="shared" si="5"/>
        <v>0.72392116370002579</v>
      </c>
      <c r="F21" s="26">
        <v>0.05</v>
      </c>
      <c r="G21" s="26" t="str">
        <f t="shared" si="4"/>
        <v>no</v>
      </c>
    </row>
    <row r="22" spans="1:7">
      <c r="A22" s="26"/>
      <c r="B22" s="26"/>
      <c r="C22" s="26"/>
      <c r="D22" s="26"/>
      <c r="E22" s="26"/>
      <c r="F22" s="26"/>
      <c r="G22" s="26"/>
    </row>
    <row r="23" spans="1:7">
      <c r="A23" s="26" t="s">
        <v>112</v>
      </c>
      <c r="B23" s="26">
        <v>-61.600819058386058</v>
      </c>
      <c r="C23" s="26">
        <f>B23 - B16</f>
        <v>56.579773093351655</v>
      </c>
      <c r="D23" s="26">
        <v>1</v>
      </c>
      <c r="E23" s="26">
        <f>CHIDIST(C23,D23)</f>
        <v>5.3964090628549482E-14</v>
      </c>
      <c r="F23" s="26">
        <v>0.05</v>
      </c>
      <c r="G23" s="26" t="str">
        <f t="shared" si="4"/>
        <v>yes</v>
      </c>
    </row>
    <row r="24" spans="1:7">
      <c r="A24" s="26" t="s">
        <v>113</v>
      </c>
      <c r="B24" s="26"/>
      <c r="C24" s="26">
        <f>B23-B12</f>
        <v>11.309752479729163</v>
      </c>
      <c r="D24" s="26">
        <v>1</v>
      </c>
      <c r="E24" s="26">
        <f t="shared" ref="E24:E34" si="6">CHIDIST(C24,D24)</f>
        <v>7.7101049775915381E-4</v>
      </c>
      <c r="F24" s="26">
        <v>0.05</v>
      </c>
      <c r="G24" s="26" t="str">
        <f t="shared" si="4"/>
        <v>yes</v>
      </c>
    </row>
    <row r="25" spans="1:7">
      <c r="A25" s="26" t="s">
        <v>114</v>
      </c>
      <c r="B25" s="26"/>
      <c r="C25" s="26">
        <f>B23-B10</f>
        <v>21.034994151124472</v>
      </c>
      <c r="D25" s="26">
        <v>1</v>
      </c>
      <c r="E25" s="26">
        <f t="shared" si="6"/>
        <v>4.5097090992018448E-6</v>
      </c>
      <c r="F25" s="26">
        <v>0.05</v>
      </c>
      <c r="G25" s="26" t="str">
        <f t="shared" si="4"/>
        <v>yes</v>
      </c>
    </row>
    <row r="26" spans="1:7">
      <c r="A26" s="26" t="s">
        <v>115</v>
      </c>
      <c r="B26" s="26">
        <v>-62.830984229536149</v>
      </c>
      <c r="C26" s="26">
        <f>B26-B18</f>
        <v>43.348255991731513</v>
      </c>
      <c r="D26" s="26">
        <v>1</v>
      </c>
      <c r="E26" s="26">
        <f t="shared" si="6"/>
        <v>4.5814439510077666E-11</v>
      </c>
      <c r="F26" s="26">
        <v>0.05</v>
      </c>
      <c r="G26" s="26" t="str">
        <f t="shared" si="4"/>
        <v>yes</v>
      </c>
    </row>
    <row r="27" spans="1:7">
      <c r="A27" s="26" t="s">
        <v>117</v>
      </c>
      <c r="B27" s="26"/>
      <c r="C27" s="26">
        <f>B26-B14</f>
        <v>11.975170126279146</v>
      </c>
      <c r="D27" s="26">
        <v>1</v>
      </c>
      <c r="E27" s="26">
        <f t="shared" si="6"/>
        <v>5.3914144228731108E-4</v>
      </c>
      <c r="F27" s="26">
        <v>0.05</v>
      </c>
      <c r="G27" s="26" t="str">
        <f t="shared" si="4"/>
        <v>yes</v>
      </c>
    </row>
    <row r="28" spans="1:7">
      <c r="A28" s="26" t="s">
        <v>116</v>
      </c>
      <c r="B28" s="26"/>
      <c r="C28" s="26">
        <f>B26-B10</f>
        <v>19.804828979974381</v>
      </c>
      <c r="D28" s="26">
        <v>1</v>
      </c>
      <c r="E28" s="26">
        <f t="shared" si="6"/>
        <v>8.5765723046109899E-6</v>
      </c>
      <c r="F28" s="26">
        <v>0.05</v>
      </c>
      <c r="G28" s="26" t="str">
        <f t="shared" si="4"/>
        <v>yes</v>
      </c>
    </row>
    <row r="29" spans="1:7">
      <c r="A29" s="26" t="s">
        <v>118</v>
      </c>
      <c r="B29" s="26">
        <v>-71.650695128864044</v>
      </c>
      <c r="C29" s="26">
        <f>B29-B20</f>
        <v>53.010806537412236</v>
      </c>
      <c r="D29" s="26">
        <v>1</v>
      </c>
      <c r="E29" s="26">
        <f t="shared" si="6"/>
        <v>3.3171832873718395E-13</v>
      </c>
      <c r="F29" s="26">
        <v>0.05</v>
      </c>
      <c r="G29" s="26" t="str">
        <f t="shared" si="4"/>
        <v>yes</v>
      </c>
    </row>
    <row r="30" spans="1:7">
      <c r="A30" s="26" t="s">
        <v>119</v>
      </c>
      <c r="B30" s="26"/>
      <c r="C30" s="26">
        <f>B29-B14</f>
        <v>3.1554592269512511</v>
      </c>
      <c r="D30" s="26">
        <v>1</v>
      </c>
      <c r="E30" s="26">
        <f t="shared" si="6"/>
        <v>7.5673396657768566E-2</v>
      </c>
      <c r="F30" s="26">
        <v>0.05</v>
      </c>
      <c r="G30" s="26" t="str">
        <f t="shared" si="4"/>
        <v>no</v>
      </c>
    </row>
    <row r="31" spans="1:7">
      <c r="A31" s="26" t="s">
        <v>120</v>
      </c>
      <c r="B31" s="26"/>
      <c r="C31" s="26">
        <f>B29-B12</f>
        <v>1.2598764092511772</v>
      </c>
      <c r="D31" s="26">
        <v>1</v>
      </c>
      <c r="E31" s="26">
        <f t="shared" si="6"/>
        <v>0.26167448592506809</v>
      </c>
      <c r="F31" s="26">
        <v>0.05</v>
      </c>
      <c r="G31" s="26" t="str">
        <f t="shared" si="4"/>
        <v>no</v>
      </c>
    </row>
    <row r="32" spans="1:7">
      <c r="A32" s="26" t="s">
        <v>121</v>
      </c>
      <c r="B32" s="26">
        <v>-106.16131590000001</v>
      </c>
      <c r="C32" s="26">
        <f>B32-B20</f>
        <v>18.500185766276275</v>
      </c>
      <c r="D32" s="26">
        <v>1</v>
      </c>
      <c r="E32" s="26">
        <f t="shared" si="6"/>
        <v>1.6988774002803555E-5</v>
      </c>
      <c r="F32" s="26">
        <v>0.05</v>
      </c>
      <c r="G32" s="26" t="str">
        <f t="shared" si="4"/>
        <v>yes</v>
      </c>
    </row>
    <row r="33" spans="1:7">
      <c r="A33" s="26" t="s">
        <v>122</v>
      </c>
      <c r="B33" s="26"/>
      <c r="C33" s="26">
        <f>B32-B18</f>
        <v>1.7924321267656751E-2</v>
      </c>
      <c r="D33" s="26">
        <v>1</v>
      </c>
      <c r="E33" s="26">
        <f t="shared" si="6"/>
        <v>0.89349608680921089</v>
      </c>
      <c r="F33" s="26">
        <v>0.05</v>
      </c>
      <c r="G33" s="26" t="str">
        <f t="shared" si="4"/>
        <v>no</v>
      </c>
    </row>
    <row r="34" spans="1:7">
      <c r="A34" s="26" t="s">
        <v>123</v>
      </c>
      <c r="B34" s="26"/>
      <c r="C34" s="26">
        <f>B32-B16</f>
        <v>12.019276251737708</v>
      </c>
      <c r="D34" s="26">
        <v>1</v>
      </c>
      <c r="E34" s="26">
        <f t="shared" si="6"/>
        <v>5.2653144068844451E-4</v>
      </c>
      <c r="F34" s="26">
        <v>0.05</v>
      </c>
      <c r="G34" s="26" t="str">
        <f t="shared" si="4"/>
        <v>yes</v>
      </c>
    </row>
    <row r="35" spans="1:7">
      <c r="A35" s="26"/>
      <c r="B35" s="26"/>
      <c r="C35" s="26"/>
      <c r="D35" s="26"/>
      <c r="E35" s="26"/>
      <c r="F35" s="26"/>
      <c r="G35" s="26"/>
    </row>
    <row r="36" spans="1:7">
      <c r="A36" s="26" t="s">
        <v>124</v>
      </c>
      <c r="B36" s="26">
        <v>-60.09897433009079</v>
      </c>
      <c r="C36" s="26">
        <f>B36-B32</f>
        <v>46.062341569909215</v>
      </c>
      <c r="D36" s="26">
        <v>1</v>
      </c>
      <c r="E36" s="26">
        <f t="shared" ref="E36" si="7">CHIDIST(C36,D36)</f>
        <v>1.1454926606841804E-11</v>
      </c>
      <c r="F36" s="26">
        <v>0.05</v>
      </c>
      <c r="G36" s="26" t="str">
        <f t="shared" ref="G36" si="8">IF(E36&lt;F36, "yes", "no")</f>
        <v>yes</v>
      </c>
    </row>
    <row r="37" spans="1:7">
      <c r="A37" s="26" t="s">
        <v>125</v>
      </c>
      <c r="B37" s="26"/>
      <c r="C37" s="26">
        <f>B36-B29</f>
        <v>11.551720798773253</v>
      </c>
      <c r="D37" s="26">
        <v>1</v>
      </c>
      <c r="E37" s="26">
        <f t="shared" ref="E37:E39" si="9">CHIDIST(C37,D37)</f>
        <v>6.7686581594418604E-4</v>
      </c>
      <c r="F37" s="26">
        <v>0.05</v>
      </c>
      <c r="G37" s="26" t="str">
        <f t="shared" ref="G37:G39" si="10">IF(E37&lt;F37, "yes", "no")</f>
        <v>yes</v>
      </c>
    </row>
    <row r="38" spans="1:7">
      <c r="A38" s="26" t="s">
        <v>127</v>
      </c>
      <c r="B38" s="26"/>
      <c r="C38" s="26">
        <f>B36-B26</f>
        <v>2.7320098994453588</v>
      </c>
      <c r="D38" s="26">
        <v>1</v>
      </c>
      <c r="E38" s="26">
        <f t="shared" si="9"/>
        <v>9.8355435746806497E-2</v>
      </c>
      <c r="F38" s="26">
        <v>0.05</v>
      </c>
      <c r="G38" s="26" t="str">
        <f t="shared" si="10"/>
        <v>no</v>
      </c>
    </row>
    <row r="39" spans="1:7">
      <c r="A39" s="26" t="s">
        <v>126</v>
      </c>
      <c r="B39" s="26"/>
      <c r="C39" s="26">
        <f>B36-B23</f>
        <v>1.5018447282952678</v>
      </c>
      <c r="D39" s="26">
        <v>1</v>
      </c>
      <c r="E39" s="26">
        <f t="shared" si="9"/>
        <v>0.22038773838407888</v>
      </c>
      <c r="F39" s="26">
        <v>0.05</v>
      </c>
      <c r="G39" s="26" t="str">
        <f t="shared" si="10"/>
        <v>no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301"/>
    </sheetView>
  </sheetViews>
  <sheetFormatPr baseColWidth="10" defaultRowHeight="15" x14ac:dyDescent="0"/>
  <sheetData>
    <row r="1" spans="1:3">
      <c r="A1" t="s">
        <v>2</v>
      </c>
      <c r="B1" t="s">
        <v>3</v>
      </c>
      <c r="C1" t="s">
        <v>0</v>
      </c>
    </row>
    <row r="2" spans="1:3">
      <c r="A2">
        <v>566.29999999999995</v>
      </c>
      <c r="B2">
        <v>8.1290000000000001E-2</v>
      </c>
      <c r="C2">
        <v>0</v>
      </c>
    </row>
    <row r="3" spans="1:3">
      <c r="A3">
        <v>520</v>
      </c>
      <c r="B3">
        <v>0.127</v>
      </c>
      <c r="C3">
        <v>0</v>
      </c>
    </row>
    <row r="4" spans="1:3">
      <c r="A4">
        <v>273.89999999999998</v>
      </c>
      <c r="B4">
        <v>6.4920000000000005E-2</v>
      </c>
      <c r="C4">
        <v>0</v>
      </c>
    </row>
    <row r="5" spans="1:3">
      <c r="A5">
        <v>523.79999999999995</v>
      </c>
      <c r="B5">
        <v>3.7659999999999999E-2</v>
      </c>
      <c r="C5">
        <v>0</v>
      </c>
    </row>
    <row r="6" spans="1:3">
      <c r="A6">
        <v>201.9</v>
      </c>
      <c r="B6">
        <v>5.9429999999999997E-2</v>
      </c>
      <c r="C6">
        <v>0</v>
      </c>
    </row>
    <row r="7" spans="1:3">
      <c r="A7">
        <v>449.3</v>
      </c>
      <c r="B7">
        <v>9.0920000000000001E-2</v>
      </c>
      <c r="C7">
        <v>0</v>
      </c>
    </row>
    <row r="8" spans="1:3">
      <c r="A8">
        <v>561</v>
      </c>
      <c r="B8">
        <v>7.6980000000000007E-2</v>
      </c>
      <c r="C8">
        <v>0</v>
      </c>
    </row>
    <row r="9" spans="1:3">
      <c r="A9">
        <v>427.9</v>
      </c>
      <c r="B9">
        <v>4.9660000000000003E-2</v>
      </c>
      <c r="C9">
        <v>0</v>
      </c>
    </row>
    <row r="10" spans="1:3">
      <c r="A10">
        <v>571.79999999999995</v>
      </c>
      <c r="B10">
        <v>6.0589999999999998E-2</v>
      </c>
      <c r="C10">
        <v>0</v>
      </c>
    </row>
    <row r="11" spans="1:3">
      <c r="A11">
        <v>437.6</v>
      </c>
      <c r="B11">
        <v>4.7509999999999997E-2</v>
      </c>
      <c r="C11">
        <v>0</v>
      </c>
    </row>
    <row r="12" spans="1:3">
      <c r="A12">
        <v>409</v>
      </c>
      <c r="B12">
        <v>5.4730000000000001E-2</v>
      </c>
      <c r="C12">
        <v>0</v>
      </c>
    </row>
    <row r="13" spans="1:3">
      <c r="A13">
        <v>527.20000000000005</v>
      </c>
      <c r="B13">
        <v>3.789E-2</v>
      </c>
      <c r="C13">
        <v>0</v>
      </c>
    </row>
    <row r="14" spans="1:3">
      <c r="A14">
        <v>224.5</v>
      </c>
      <c r="B14">
        <v>5.2720000000000003E-2</v>
      </c>
      <c r="C14">
        <v>0</v>
      </c>
    </row>
    <row r="15" spans="1:3">
      <c r="A15">
        <v>311.89999999999998</v>
      </c>
      <c r="B15">
        <v>8.0610000000000001E-2</v>
      </c>
      <c r="C15">
        <v>0</v>
      </c>
    </row>
    <row r="16" spans="1:3">
      <c r="A16">
        <v>221.8</v>
      </c>
      <c r="B16">
        <v>8.9630000000000001E-2</v>
      </c>
      <c r="C16">
        <v>0</v>
      </c>
    </row>
    <row r="17" spans="1:3">
      <c r="A17">
        <v>260.89999999999998</v>
      </c>
      <c r="B17">
        <v>8.7510000000000004E-2</v>
      </c>
      <c r="C17">
        <v>0</v>
      </c>
    </row>
    <row r="18" spans="1:3">
      <c r="A18">
        <v>269.39999999999998</v>
      </c>
      <c r="B18">
        <v>7.7729999999999994E-2</v>
      </c>
      <c r="C18">
        <v>0</v>
      </c>
    </row>
    <row r="19" spans="1:3">
      <c r="A19">
        <v>394.1</v>
      </c>
      <c r="B19">
        <v>4.7010000000000003E-2</v>
      </c>
      <c r="C19">
        <v>0</v>
      </c>
    </row>
    <row r="20" spans="1:3">
      <c r="A20">
        <v>250.5</v>
      </c>
      <c r="B20">
        <v>0.14130000000000001</v>
      </c>
      <c r="C20">
        <v>0</v>
      </c>
    </row>
    <row r="21" spans="1:3">
      <c r="A21">
        <v>502.5</v>
      </c>
      <c r="B21">
        <v>5.2339999999999998E-2</v>
      </c>
      <c r="C21">
        <v>0</v>
      </c>
    </row>
    <row r="22" spans="1:3">
      <c r="A22">
        <v>244</v>
      </c>
      <c r="B22">
        <v>0.15310000000000001</v>
      </c>
      <c r="C22">
        <v>0</v>
      </c>
    </row>
    <row r="23" spans="1:3">
      <c r="A23">
        <v>470.9</v>
      </c>
      <c r="B23">
        <v>6.8290000000000003E-2</v>
      </c>
      <c r="C23">
        <v>0</v>
      </c>
    </row>
    <row r="24" spans="1:3">
      <c r="A24">
        <v>559.20000000000005</v>
      </c>
      <c r="B24">
        <v>0.1047</v>
      </c>
      <c r="C24">
        <v>0</v>
      </c>
    </row>
    <row r="25" spans="1:3">
      <c r="A25">
        <v>506.3</v>
      </c>
      <c r="B25">
        <v>9.5460000000000003E-2</v>
      </c>
      <c r="C25">
        <v>0</v>
      </c>
    </row>
    <row r="26" spans="1:3">
      <c r="A26">
        <v>401.5</v>
      </c>
      <c r="B26">
        <v>9.3619999999999995E-2</v>
      </c>
      <c r="C26">
        <v>0</v>
      </c>
    </row>
    <row r="27" spans="1:3">
      <c r="A27">
        <v>520</v>
      </c>
      <c r="B27">
        <v>0.1535</v>
      </c>
      <c r="C27">
        <v>0</v>
      </c>
    </row>
    <row r="28" spans="1:3">
      <c r="A28">
        <v>443.3</v>
      </c>
      <c r="B28">
        <v>7.1650000000000005E-2</v>
      </c>
      <c r="C28">
        <v>0</v>
      </c>
    </row>
    <row r="29" spans="1:3">
      <c r="A29">
        <v>466.1</v>
      </c>
      <c r="B29">
        <v>9.4450000000000006E-2</v>
      </c>
      <c r="C29">
        <v>0</v>
      </c>
    </row>
    <row r="30" spans="1:3">
      <c r="A30">
        <v>651.9</v>
      </c>
      <c r="B30">
        <v>0.13389999999999999</v>
      </c>
      <c r="C30">
        <v>0</v>
      </c>
    </row>
    <row r="31" spans="1:3">
      <c r="A31">
        <v>662.7</v>
      </c>
      <c r="B31">
        <v>8.6059999999999998E-2</v>
      </c>
      <c r="C31">
        <v>0</v>
      </c>
    </row>
    <row r="32" spans="1:3">
      <c r="A32">
        <v>551.70000000000005</v>
      </c>
      <c r="B32">
        <v>5.0549999999999998E-2</v>
      </c>
      <c r="C32">
        <v>0</v>
      </c>
    </row>
    <row r="33" spans="1:3">
      <c r="A33">
        <v>555.1</v>
      </c>
      <c r="B33">
        <v>8.165E-2</v>
      </c>
      <c r="C33">
        <v>0</v>
      </c>
    </row>
    <row r="34" spans="1:3">
      <c r="A34">
        <v>451.1</v>
      </c>
      <c r="B34">
        <v>7.0569999999999994E-2</v>
      </c>
      <c r="C34">
        <v>0</v>
      </c>
    </row>
    <row r="35" spans="1:3">
      <c r="A35">
        <v>294.5</v>
      </c>
      <c r="B35">
        <v>5.3010000000000002E-2</v>
      </c>
      <c r="C35">
        <v>0</v>
      </c>
    </row>
    <row r="36" spans="1:3">
      <c r="A36">
        <v>412.6</v>
      </c>
      <c r="B36">
        <v>7.5249999999999997E-2</v>
      </c>
      <c r="C36">
        <v>0</v>
      </c>
    </row>
    <row r="37" spans="1:3">
      <c r="A37">
        <v>143.5</v>
      </c>
      <c r="B37">
        <v>7.5679999999999997E-2</v>
      </c>
      <c r="C37">
        <v>0</v>
      </c>
    </row>
    <row r="38" spans="1:3">
      <c r="A38">
        <v>458.7</v>
      </c>
      <c r="B38">
        <v>4.0379999999999999E-2</v>
      </c>
      <c r="C38">
        <v>0</v>
      </c>
    </row>
    <row r="39" spans="1:3">
      <c r="A39">
        <v>298.3</v>
      </c>
      <c r="B39">
        <v>9.6970000000000001E-2</v>
      </c>
      <c r="C39">
        <v>0</v>
      </c>
    </row>
    <row r="40" spans="1:3">
      <c r="A40">
        <v>336.1</v>
      </c>
      <c r="B40">
        <v>8.5779999999999995E-2</v>
      </c>
      <c r="C40">
        <v>0</v>
      </c>
    </row>
    <row r="41" spans="1:3">
      <c r="A41">
        <v>412.5</v>
      </c>
      <c r="B41">
        <v>0.1017</v>
      </c>
      <c r="C41">
        <v>0</v>
      </c>
    </row>
    <row r="42" spans="1:3">
      <c r="A42">
        <v>466.7</v>
      </c>
      <c r="B42">
        <v>6.8150000000000002E-2</v>
      </c>
      <c r="C42">
        <v>0</v>
      </c>
    </row>
    <row r="43" spans="1:3">
      <c r="A43">
        <v>396.5</v>
      </c>
      <c r="B43">
        <v>6.5750000000000003E-2</v>
      </c>
      <c r="C43">
        <v>0</v>
      </c>
    </row>
    <row r="44" spans="1:3">
      <c r="A44">
        <v>290.2</v>
      </c>
      <c r="B44">
        <v>8.4040000000000004E-2</v>
      </c>
      <c r="C44">
        <v>0</v>
      </c>
    </row>
    <row r="45" spans="1:3">
      <c r="A45">
        <v>480.4</v>
      </c>
      <c r="B45">
        <v>0.12089999999999999</v>
      </c>
      <c r="C45">
        <v>0</v>
      </c>
    </row>
    <row r="46" spans="1:3">
      <c r="A46">
        <v>629.9</v>
      </c>
      <c r="B46">
        <v>0.2233</v>
      </c>
      <c r="C46">
        <v>0</v>
      </c>
    </row>
    <row r="47" spans="1:3">
      <c r="A47">
        <v>334.2</v>
      </c>
      <c r="B47">
        <v>0.1303</v>
      </c>
      <c r="C47">
        <v>0</v>
      </c>
    </row>
    <row r="48" spans="1:3">
      <c r="A48">
        <v>230.9</v>
      </c>
      <c r="B48">
        <v>8.201E-2</v>
      </c>
      <c r="C48">
        <v>0</v>
      </c>
    </row>
    <row r="49" spans="1:3">
      <c r="A49">
        <v>438.6</v>
      </c>
      <c r="B49">
        <v>7.8490000000000004E-2</v>
      </c>
      <c r="C49">
        <v>0</v>
      </c>
    </row>
    <row r="50" spans="1:3">
      <c r="A50">
        <v>245.2</v>
      </c>
      <c r="B50">
        <v>0.12429999999999999</v>
      </c>
      <c r="C50">
        <v>0</v>
      </c>
    </row>
    <row r="51" spans="1:3">
      <c r="A51">
        <v>403.3</v>
      </c>
      <c r="B51">
        <v>6.6850000000000007E-2</v>
      </c>
      <c r="C51">
        <v>0</v>
      </c>
    </row>
    <row r="52" spans="1:3">
      <c r="A52">
        <v>640.70000000000005</v>
      </c>
      <c r="B52">
        <v>0.1099</v>
      </c>
      <c r="C52">
        <v>0</v>
      </c>
    </row>
    <row r="53" spans="1:3">
      <c r="A53">
        <v>553.5</v>
      </c>
      <c r="B53">
        <v>7.3249999999999996E-2</v>
      </c>
      <c r="C53">
        <v>0</v>
      </c>
    </row>
    <row r="54" spans="1:3">
      <c r="A54">
        <v>588.70000000000005</v>
      </c>
      <c r="B54">
        <v>6.1359999999999998E-2</v>
      </c>
      <c r="C54">
        <v>0</v>
      </c>
    </row>
    <row r="55" spans="1:3">
      <c r="A55">
        <v>674.5</v>
      </c>
      <c r="B55">
        <v>0.1807</v>
      </c>
      <c r="C55">
        <v>0</v>
      </c>
    </row>
    <row r="56" spans="1:3">
      <c r="A56">
        <v>455.8</v>
      </c>
      <c r="B56">
        <v>9.5089999999999994E-2</v>
      </c>
      <c r="C56">
        <v>0</v>
      </c>
    </row>
    <row r="57" spans="1:3">
      <c r="A57">
        <v>761.7</v>
      </c>
      <c r="B57">
        <v>9.4619999999999996E-2</v>
      </c>
      <c r="C57">
        <v>0</v>
      </c>
    </row>
    <row r="58" spans="1:3">
      <c r="A58">
        <v>423.6</v>
      </c>
      <c r="B58">
        <v>6.0949999999999997E-2</v>
      </c>
      <c r="C58">
        <v>0</v>
      </c>
    </row>
    <row r="59" spans="1:3">
      <c r="A59">
        <v>399.8</v>
      </c>
      <c r="B59">
        <v>6.8890000000000007E-2</v>
      </c>
      <c r="C59">
        <v>0</v>
      </c>
    </row>
    <row r="60" spans="1:3">
      <c r="A60">
        <v>384.8</v>
      </c>
      <c r="B60">
        <v>0.11360000000000001</v>
      </c>
      <c r="C60">
        <v>0</v>
      </c>
    </row>
    <row r="61" spans="1:3">
      <c r="A61">
        <v>288.5</v>
      </c>
      <c r="B61">
        <v>4.1020000000000001E-2</v>
      </c>
      <c r="C61">
        <v>0</v>
      </c>
    </row>
    <row r="62" spans="1:3">
      <c r="A62">
        <v>398</v>
      </c>
      <c r="B62">
        <v>9.486E-2</v>
      </c>
      <c r="C62">
        <v>0</v>
      </c>
    </row>
    <row r="63" spans="1:3">
      <c r="A63">
        <v>512.20000000000005</v>
      </c>
      <c r="B63">
        <v>9.5089999999999994E-2</v>
      </c>
      <c r="C63">
        <v>0</v>
      </c>
    </row>
    <row r="64" spans="1:3">
      <c r="A64">
        <v>355.3</v>
      </c>
      <c r="B64">
        <v>5.1389999999999998E-2</v>
      </c>
      <c r="C64">
        <v>0</v>
      </c>
    </row>
    <row r="65" spans="1:3">
      <c r="A65">
        <v>432.8</v>
      </c>
      <c r="B65">
        <v>0.12959999999999999</v>
      </c>
      <c r="C65">
        <v>0</v>
      </c>
    </row>
    <row r="66" spans="1:3">
      <c r="A66">
        <v>689.5</v>
      </c>
      <c r="B66">
        <v>0.1167</v>
      </c>
      <c r="C66">
        <v>0</v>
      </c>
    </row>
    <row r="67" spans="1:3">
      <c r="A67">
        <v>640.1</v>
      </c>
      <c r="B67">
        <v>0.1021</v>
      </c>
      <c r="C67">
        <v>0</v>
      </c>
    </row>
    <row r="68" spans="1:3">
      <c r="A68">
        <v>585</v>
      </c>
      <c r="B68">
        <v>6.3759999999999997E-2</v>
      </c>
      <c r="C68">
        <v>0</v>
      </c>
    </row>
    <row r="69" spans="1:3">
      <c r="A69">
        <v>519.4</v>
      </c>
      <c r="B69">
        <v>7.5889999999999999E-2</v>
      </c>
      <c r="C69">
        <v>0</v>
      </c>
    </row>
    <row r="70" spans="1:3">
      <c r="A70">
        <v>203.9</v>
      </c>
      <c r="B70">
        <v>0.1305</v>
      </c>
      <c r="C70">
        <v>0</v>
      </c>
    </row>
    <row r="71" spans="1:3">
      <c r="A71">
        <v>300.2</v>
      </c>
      <c r="B71">
        <v>0.15989999999999999</v>
      </c>
      <c r="C71">
        <v>0</v>
      </c>
    </row>
    <row r="72" spans="1:3">
      <c r="A72">
        <v>381.9</v>
      </c>
      <c r="B72">
        <v>5.1130000000000002E-2</v>
      </c>
      <c r="C72">
        <v>0</v>
      </c>
    </row>
    <row r="73" spans="1:3">
      <c r="A73">
        <v>538.9</v>
      </c>
      <c r="B73">
        <v>8.498E-2</v>
      </c>
      <c r="C73">
        <v>0</v>
      </c>
    </row>
    <row r="74" spans="1:3">
      <c r="A74">
        <v>460.3</v>
      </c>
      <c r="B74">
        <v>6.6790000000000002E-2</v>
      </c>
      <c r="C74">
        <v>0</v>
      </c>
    </row>
    <row r="75" spans="1:3">
      <c r="A75">
        <v>880.2</v>
      </c>
      <c r="B75">
        <v>7.2230000000000003E-2</v>
      </c>
      <c r="C75">
        <v>0</v>
      </c>
    </row>
    <row r="76" spans="1:3">
      <c r="A76">
        <v>448.6</v>
      </c>
      <c r="B76">
        <v>5.2409999999999998E-2</v>
      </c>
      <c r="C76">
        <v>0</v>
      </c>
    </row>
    <row r="77" spans="1:3">
      <c r="A77">
        <v>366.8</v>
      </c>
      <c r="B77">
        <v>3.7179999999999998E-2</v>
      </c>
      <c r="C77">
        <v>0</v>
      </c>
    </row>
    <row r="78" spans="1:3">
      <c r="A78">
        <v>419.8</v>
      </c>
      <c r="B78">
        <v>0.11409999999999999</v>
      </c>
      <c r="C78">
        <v>0</v>
      </c>
    </row>
    <row r="79" spans="1:3">
      <c r="A79">
        <v>464.5</v>
      </c>
      <c r="B79">
        <v>0.10150000000000001</v>
      </c>
      <c r="C79">
        <v>0</v>
      </c>
    </row>
    <row r="80" spans="1:3">
      <c r="A80">
        <v>690.2</v>
      </c>
      <c r="B80">
        <v>5.3519999999999998E-2</v>
      </c>
      <c r="C80">
        <v>0</v>
      </c>
    </row>
    <row r="81" spans="1:3">
      <c r="A81">
        <v>357.6</v>
      </c>
      <c r="B81">
        <v>5.7360000000000001E-2</v>
      </c>
      <c r="C81">
        <v>0</v>
      </c>
    </row>
    <row r="82" spans="1:3">
      <c r="A82">
        <v>685.9</v>
      </c>
      <c r="B82">
        <v>7.8850000000000003E-2</v>
      </c>
      <c r="C82">
        <v>0</v>
      </c>
    </row>
    <row r="83" spans="1:3">
      <c r="A83">
        <v>464.1</v>
      </c>
      <c r="B83">
        <v>6.9809999999999997E-2</v>
      </c>
      <c r="C83">
        <v>0</v>
      </c>
    </row>
    <row r="84" spans="1:3">
      <c r="A84">
        <v>372.7</v>
      </c>
      <c r="B84">
        <v>5.7430000000000002E-2</v>
      </c>
      <c r="C84">
        <v>0</v>
      </c>
    </row>
    <row r="85" spans="1:3">
      <c r="A85">
        <v>349.6</v>
      </c>
      <c r="B85">
        <v>4.3020000000000003E-2</v>
      </c>
      <c r="C85">
        <v>0</v>
      </c>
    </row>
    <row r="86" spans="1:3">
      <c r="A86">
        <v>227.2</v>
      </c>
      <c r="B86">
        <v>4.2759999999999999E-2</v>
      </c>
      <c r="C86">
        <v>0</v>
      </c>
    </row>
    <row r="87" spans="1:3">
      <c r="A87">
        <v>302.39999999999998</v>
      </c>
      <c r="B87">
        <v>0.12939999999999999</v>
      </c>
      <c r="C87">
        <v>0</v>
      </c>
    </row>
    <row r="88" spans="1:3">
      <c r="A88">
        <v>526.4</v>
      </c>
      <c r="B88">
        <v>1.9380000000000001E-2</v>
      </c>
      <c r="C88">
        <v>0</v>
      </c>
    </row>
    <row r="89" spans="1:3">
      <c r="A89">
        <v>508.8</v>
      </c>
      <c r="B89">
        <v>3.7740000000000003E-2</v>
      </c>
      <c r="C89">
        <v>0</v>
      </c>
    </row>
    <row r="90" spans="1:3">
      <c r="A90">
        <v>402</v>
      </c>
      <c r="B90">
        <v>8.1549999999999997E-2</v>
      </c>
      <c r="C90">
        <v>0</v>
      </c>
    </row>
    <row r="91" spans="1:3">
      <c r="A91">
        <v>317.5</v>
      </c>
      <c r="B91">
        <v>4.6949999999999999E-2</v>
      </c>
      <c r="C91">
        <v>0</v>
      </c>
    </row>
    <row r="92" spans="1:3">
      <c r="A92">
        <v>420.3</v>
      </c>
      <c r="B92">
        <v>6.1409999999999999E-2</v>
      </c>
      <c r="C92">
        <v>0</v>
      </c>
    </row>
    <row r="93" spans="1:3">
      <c r="A93">
        <v>428.9</v>
      </c>
      <c r="B93">
        <v>5.5620000000000003E-2</v>
      </c>
      <c r="C93">
        <v>0</v>
      </c>
    </row>
    <row r="94" spans="1:3">
      <c r="A94">
        <v>463.7</v>
      </c>
      <c r="B94">
        <v>7.2529999999999997E-2</v>
      </c>
      <c r="C94">
        <v>0</v>
      </c>
    </row>
    <row r="95" spans="1:3">
      <c r="A95">
        <v>507.4</v>
      </c>
      <c r="B95">
        <v>6.6009999999999999E-2</v>
      </c>
      <c r="C95">
        <v>0</v>
      </c>
    </row>
    <row r="96" spans="1:3">
      <c r="A96">
        <v>288.10000000000002</v>
      </c>
      <c r="B96">
        <v>2.3439999999999999E-2</v>
      </c>
      <c r="C96">
        <v>0</v>
      </c>
    </row>
    <row r="97" spans="1:3">
      <c r="A97">
        <v>516.4</v>
      </c>
      <c r="B97">
        <v>5.3659999999999999E-2</v>
      </c>
      <c r="C97">
        <v>0</v>
      </c>
    </row>
    <row r="98" spans="1:3">
      <c r="A98">
        <v>461</v>
      </c>
      <c r="B98">
        <v>8.0869999999999997E-2</v>
      </c>
      <c r="C98">
        <v>0</v>
      </c>
    </row>
    <row r="99" spans="1:3">
      <c r="A99">
        <v>481.9</v>
      </c>
      <c r="B99">
        <v>0.10580000000000001</v>
      </c>
      <c r="C99">
        <v>0</v>
      </c>
    </row>
    <row r="100" spans="1:3">
      <c r="A100">
        <v>295.39999999999998</v>
      </c>
      <c r="B100">
        <v>7.2319999999999995E-2</v>
      </c>
      <c r="C100">
        <v>0</v>
      </c>
    </row>
    <row r="101" spans="1:3">
      <c r="A101">
        <v>529.4</v>
      </c>
      <c r="B101">
        <v>0.14829999999999999</v>
      </c>
      <c r="C101">
        <v>0</v>
      </c>
    </row>
    <row r="102" spans="1:3">
      <c r="A102">
        <v>725.5</v>
      </c>
      <c r="B102">
        <v>6.2300000000000001E-2</v>
      </c>
      <c r="C102">
        <v>0</v>
      </c>
    </row>
    <row r="103" spans="1:3">
      <c r="A103">
        <v>428</v>
      </c>
      <c r="B103">
        <v>6.9000000000000006E-2</v>
      </c>
      <c r="C103">
        <v>0</v>
      </c>
    </row>
    <row r="104" spans="1:3">
      <c r="A104">
        <v>432.2</v>
      </c>
      <c r="B104">
        <v>0.1154</v>
      </c>
      <c r="C104">
        <v>0</v>
      </c>
    </row>
    <row r="105" spans="1:3">
      <c r="A105">
        <v>321.2</v>
      </c>
      <c r="B105">
        <v>5.9069999999999998E-2</v>
      </c>
      <c r="C105">
        <v>0</v>
      </c>
    </row>
    <row r="106" spans="1:3">
      <c r="A106">
        <v>568.9</v>
      </c>
      <c r="B106">
        <v>8.7110000000000007E-2</v>
      </c>
      <c r="C106">
        <v>0</v>
      </c>
    </row>
    <row r="107" spans="1:3">
      <c r="A107">
        <v>561.29999999999995</v>
      </c>
      <c r="B107">
        <v>0.1192</v>
      </c>
      <c r="C107">
        <v>0</v>
      </c>
    </row>
    <row r="108" spans="1:3">
      <c r="A108">
        <v>313.10000000000002</v>
      </c>
      <c r="B108">
        <v>8.5019999999999998E-2</v>
      </c>
      <c r="C108">
        <v>0</v>
      </c>
    </row>
    <row r="109" spans="1:3">
      <c r="A109">
        <v>546.4</v>
      </c>
      <c r="B109">
        <v>4.9939999999999998E-2</v>
      </c>
      <c r="C109">
        <v>0</v>
      </c>
    </row>
    <row r="110" spans="1:3">
      <c r="A110">
        <v>641.20000000000005</v>
      </c>
      <c r="B110">
        <v>7.6240000000000002E-2</v>
      </c>
      <c r="C110">
        <v>0</v>
      </c>
    </row>
    <row r="111" spans="1:3">
      <c r="A111">
        <v>329.6</v>
      </c>
      <c r="B111">
        <v>7.7219999999999997E-2</v>
      </c>
      <c r="C111">
        <v>0</v>
      </c>
    </row>
    <row r="112" spans="1:3">
      <c r="A112">
        <v>684.5</v>
      </c>
      <c r="B112">
        <v>0.1096</v>
      </c>
      <c r="C112">
        <v>0</v>
      </c>
    </row>
    <row r="113" spans="1:3">
      <c r="A113">
        <v>496.4</v>
      </c>
      <c r="B113">
        <v>7.5289999999999996E-2</v>
      </c>
      <c r="C113">
        <v>0</v>
      </c>
    </row>
    <row r="114" spans="1:3">
      <c r="A114">
        <v>395.7</v>
      </c>
      <c r="B114">
        <v>3.8129999999999997E-2</v>
      </c>
      <c r="C114">
        <v>0</v>
      </c>
    </row>
    <row r="115" spans="1:3">
      <c r="A115">
        <v>386.8</v>
      </c>
      <c r="B115">
        <v>3.5740000000000001E-2</v>
      </c>
      <c r="C115">
        <v>0</v>
      </c>
    </row>
    <row r="116" spans="1:3">
      <c r="A116">
        <v>279.60000000000002</v>
      </c>
      <c r="B116">
        <v>4.0869999999999997E-2</v>
      </c>
      <c r="C116">
        <v>0</v>
      </c>
    </row>
    <row r="117" spans="1:3">
      <c r="A117">
        <v>603.4</v>
      </c>
      <c r="B117">
        <v>6.9449999999999998E-2</v>
      </c>
      <c r="C117">
        <v>0</v>
      </c>
    </row>
    <row r="118" spans="1:3">
      <c r="A118">
        <v>623.9</v>
      </c>
      <c r="B118">
        <v>0.10390000000000001</v>
      </c>
      <c r="C118">
        <v>0</v>
      </c>
    </row>
    <row r="119" spans="1:3">
      <c r="A119">
        <v>575.29999999999995</v>
      </c>
      <c r="B119">
        <v>6.6299999999999998E-2</v>
      </c>
      <c r="C119">
        <v>0</v>
      </c>
    </row>
    <row r="120" spans="1:3">
      <c r="A120">
        <v>476.5</v>
      </c>
      <c r="B120">
        <v>3.3930000000000002E-2</v>
      </c>
      <c r="C120">
        <v>0</v>
      </c>
    </row>
    <row r="121" spans="1:3">
      <c r="A121">
        <v>389.4</v>
      </c>
      <c r="B121">
        <v>0.13250000000000001</v>
      </c>
      <c r="C121">
        <v>0</v>
      </c>
    </row>
    <row r="122" spans="1:3">
      <c r="A122">
        <v>590</v>
      </c>
      <c r="B122">
        <v>6.8070000000000006E-2</v>
      </c>
      <c r="C122">
        <v>0</v>
      </c>
    </row>
    <row r="123" spans="1:3">
      <c r="A123">
        <v>337.7</v>
      </c>
      <c r="B123">
        <v>5.9709999999999999E-2</v>
      </c>
      <c r="C123">
        <v>0</v>
      </c>
    </row>
    <row r="124" spans="1:3">
      <c r="A124">
        <v>541.6</v>
      </c>
      <c r="B124">
        <v>4.5240000000000002E-2</v>
      </c>
      <c r="C124">
        <v>0</v>
      </c>
    </row>
    <row r="125" spans="1:3">
      <c r="A125">
        <v>512.20000000000005</v>
      </c>
      <c r="B125">
        <v>0.1346</v>
      </c>
      <c r="C125">
        <v>0</v>
      </c>
    </row>
    <row r="126" spans="1:3">
      <c r="A126">
        <v>347</v>
      </c>
      <c r="B126">
        <v>7.2340000000000002E-2</v>
      </c>
      <c r="C126">
        <v>0</v>
      </c>
    </row>
    <row r="127" spans="1:3">
      <c r="A127">
        <v>406.3</v>
      </c>
      <c r="B127">
        <v>7.8079999999999997E-2</v>
      </c>
      <c r="C127">
        <v>0</v>
      </c>
    </row>
    <row r="128" spans="1:3">
      <c r="A128">
        <v>407.4</v>
      </c>
      <c r="B128">
        <v>5.9909999999999998E-2</v>
      </c>
      <c r="C128">
        <v>0</v>
      </c>
    </row>
    <row r="129" spans="1:3">
      <c r="A129">
        <v>346.4</v>
      </c>
      <c r="B129">
        <v>0.1147</v>
      </c>
      <c r="C129">
        <v>0</v>
      </c>
    </row>
    <row r="130" spans="1:3">
      <c r="A130">
        <v>561</v>
      </c>
      <c r="B130">
        <v>8.2589999999999997E-2</v>
      </c>
      <c r="C130">
        <v>0</v>
      </c>
    </row>
    <row r="131" spans="1:3">
      <c r="A131">
        <v>512.20000000000005</v>
      </c>
      <c r="B131">
        <v>6.2190000000000002E-2</v>
      </c>
      <c r="C131">
        <v>0</v>
      </c>
    </row>
    <row r="132" spans="1:3">
      <c r="A132">
        <v>344.9</v>
      </c>
      <c r="B132">
        <v>0.12889999999999999</v>
      </c>
      <c r="C132">
        <v>0</v>
      </c>
    </row>
    <row r="133" spans="1:3">
      <c r="A133">
        <v>632.6</v>
      </c>
      <c r="B133">
        <v>2.6749999999999999E-2</v>
      </c>
      <c r="C133">
        <v>0</v>
      </c>
    </row>
    <row r="134" spans="1:3">
      <c r="A134">
        <v>388</v>
      </c>
      <c r="B134">
        <v>7.6079999999999995E-2</v>
      </c>
      <c r="C134">
        <v>0</v>
      </c>
    </row>
    <row r="135" spans="1:3">
      <c r="A135">
        <v>289.89999999999998</v>
      </c>
      <c r="B135">
        <v>4.6890000000000001E-2</v>
      </c>
      <c r="C135">
        <v>0</v>
      </c>
    </row>
    <row r="136" spans="1:3">
      <c r="A136">
        <v>435.6</v>
      </c>
      <c r="B136">
        <v>7.2099999999999997E-2</v>
      </c>
      <c r="C136">
        <v>0</v>
      </c>
    </row>
    <row r="137" spans="1:3">
      <c r="A137">
        <v>396.6</v>
      </c>
      <c r="B137">
        <v>3.8719999999999997E-2</v>
      </c>
      <c r="C137">
        <v>0</v>
      </c>
    </row>
    <row r="138" spans="1:3">
      <c r="A138">
        <v>572.29999999999995</v>
      </c>
      <c r="B138">
        <v>4.052E-2</v>
      </c>
      <c r="C138">
        <v>0</v>
      </c>
    </row>
    <row r="139" spans="1:3">
      <c r="A139">
        <v>587.4</v>
      </c>
      <c r="B139">
        <v>7.6880000000000004E-2</v>
      </c>
      <c r="C139">
        <v>0</v>
      </c>
    </row>
    <row r="140" spans="1:3">
      <c r="A140">
        <v>427.3</v>
      </c>
      <c r="B140">
        <v>4.3400000000000001E-2</v>
      </c>
      <c r="C140">
        <v>0</v>
      </c>
    </row>
    <row r="141" spans="1:3">
      <c r="A141">
        <v>516.6</v>
      </c>
      <c r="B141">
        <v>9.5799999999999996E-2</v>
      </c>
      <c r="C141">
        <v>0</v>
      </c>
    </row>
    <row r="142" spans="1:3">
      <c r="A142">
        <v>489</v>
      </c>
      <c r="B142">
        <v>4.2160000000000003E-2</v>
      </c>
      <c r="C142">
        <v>0</v>
      </c>
    </row>
    <row r="143" spans="1:3">
      <c r="A143">
        <v>441</v>
      </c>
      <c r="B143">
        <v>0.1011</v>
      </c>
      <c r="C143">
        <v>0</v>
      </c>
    </row>
    <row r="144" spans="1:3">
      <c r="A144">
        <v>515.9</v>
      </c>
      <c r="B144">
        <v>3.7289999999999997E-2</v>
      </c>
      <c r="C144">
        <v>0</v>
      </c>
    </row>
    <row r="145" spans="1:3">
      <c r="A145">
        <v>394.1</v>
      </c>
      <c r="B145">
        <v>0.1181</v>
      </c>
      <c r="C145">
        <v>0</v>
      </c>
    </row>
    <row r="146" spans="1:3">
      <c r="A146">
        <v>396</v>
      </c>
      <c r="B146">
        <v>5.008E-2</v>
      </c>
      <c r="C146">
        <v>0</v>
      </c>
    </row>
    <row r="147" spans="1:3">
      <c r="A147">
        <v>651</v>
      </c>
      <c r="B147">
        <v>0.1676</v>
      </c>
      <c r="C147">
        <v>0</v>
      </c>
    </row>
    <row r="148" spans="1:3">
      <c r="A148">
        <v>687.3</v>
      </c>
      <c r="B148">
        <v>9.8229999999999998E-2</v>
      </c>
      <c r="C148">
        <v>0</v>
      </c>
    </row>
    <row r="149" spans="1:3">
      <c r="A149">
        <v>513.70000000000005</v>
      </c>
      <c r="B149">
        <v>7.9430000000000001E-2</v>
      </c>
      <c r="C149">
        <v>0</v>
      </c>
    </row>
    <row r="150" spans="1:3">
      <c r="A150">
        <v>432.7</v>
      </c>
      <c r="B150">
        <v>5.6419999999999998E-2</v>
      </c>
      <c r="C150">
        <v>0</v>
      </c>
    </row>
    <row r="151" spans="1:3">
      <c r="A151">
        <v>492.1</v>
      </c>
      <c r="B151">
        <v>8.3930000000000005E-2</v>
      </c>
      <c r="C151">
        <v>0</v>
      </c>
    </row>
    <row r="152" spans="1:3">
      <c r="A152">
        <v>1001</v>
      </c>
      <c r="B152">
        <v>0.27760000000000001</v>
      </c>
      <c r="C152">
        <v>1</v>
      </c>
    </row>
    <row r="153" spans="1:3">
      <c r="A153">
        <v>1326</v>
      </c>
      <c r="B153">
        <v>7.8640000000000002E-2</v>
      </c>
      <c r="C153">
        <v>1</v>
      </c>
    </row>
    <row r="154" spans="1:3">
      <c r="A154">
        <v>1203</v>
      </c>
      <c r="B154">
        <v>0.15989999999999999</v>
      </c>
      <c r="C154">
        <v>1</v>
      </c>
    </row>
    <row r="155" spans="1:3">
      <c r="A155">
        <v>386.1</v>
      </c>
      <c r="B155">
        <v>0.28389999999999999</v>
      </c>
      <c r="C155">
        <v>1</v>
      </c>
    </row>
    <row r="156" spans="1:3">
      <c r="A156">
        <v>1297</v>
      </c>
      <c r="B156">
        <v>0.1328</v>
      </c>
      <c r="C156">
        <v>1</v>
      </c>
    </row>
    <row r="157" spans="1:3">
      <c r="A157">
        <v>477.1</v>
      </c>
      <c r="B157">
        <v>0.17</v>
      </c>
      <c r="C157">
        <v>1</v>
      </c>
    </row>
    <row r="158" spans="1:3">
      <c r="A158">
        <v>1040</v>
      </c>
      <c r="B158">
        <v>0.109</v>
      </c>
      <c r="C158">
        <v>1</v>
      </c>
    </row>
    <row r="159" spans="1:3">
      <c r="A159">
        <v>577.9</v>
      </c>
      <c r="B159">
        <v>0.16450000000000001</v>
      </c>
      <c r="C159">
        <v>1</v>
      </c>
    </row>
    <row r="160" spans="1:3">
      <c r="A160">
        <v>519.79999999999995</v>
      </c>
      <c r="B160">
        <v>0.19320000000000001</v>
      </c>
      <c r="C160">
        <v>1</v>
      </c>
    </row>
    <row r="161" spans="1:3">
      <c r="A161">
        <v>475.9</v>
      </c>
      <c r="B161">
        <v>0.23960000000000001</v>
      </c>
      <c r="C161">
        <v>1</v>
      </c>
    </row>
    <row r="162" spans="1:3">
      <c r="A162">
        <v>797.8</v>
      </c>
      <c r="B162">
        <v>6.6689999999999999E-2</v>
      </c>
      <c r="C162">
        <v>1</v>
      </c>
    </row>
    <row r="163" spans="1:3">
      <c r="A163">
        <v>781</v>
      </c>
      <c r="B163">
        <v>0.12920000000000001</v>
      </c>
      <c r="C163">
        <v>1</v>
      </c>
    </row>
    <row r="164" spans="1:3">
      <c r="A164">
        <v>1123</v>
      </c>
      <c r="B164">
        <v>0.24579999999999999</v>
      </c>
      <c r="C164">
        <v>1</v>
      </c>
    </row>
    <row r="165" spans="1:3">
      <c r="A165">
        <v>782.7</v>
      </c>
      <c r="B165">
        <v>0.1002</v>
      </c>
      <c r="C165">
        <v>1</v>
      </c>
    </row>
    <row r="166" spans="1:3">
      <c r="A166">
        <v>578.29999999999995</v>
      </c>
      <c r="B166">
        <v>0.2293</v>
      </c>
      <c r="C166">
        <v>1</v>
      </c>
    </row>
    <row r="167" spans="1:3">
      <c r="A167">
        <v>658.8</v>
      </c>
      <c r="B167">
        <v>0.1595</v>
      </c>
      <c r="C167">
        <v>1</v>
      </c>
    </row>
    <row r="168" spans="1:3">
      <c r="A168">
        <v>684.5</v>
      </c>
      <c r="B168">
        <v>7.1999999999999995E-2</v>
      </c>
      <c r="C168">
        <v>1</v>
      </c>
    </row>
    <row r="169" spans="1:3">
      <c r="A169">
        <v>798.8</v>
      </c>
      <c r="B169">
        <v>0.20219999999999999</v>
      </c>
      <c r="C169">
        <v>1</v>
      </c>
    </row>
    <row r="170" spans="1:3">
      <c r="A170">
        <v>1260</v>
      </c>
      <c r="B170">
        <v>0.1027</v>
      </c>
      <c r="C170">
        <v>1</v>
      </c>
    </row>
    <row r="171" spans="1:3">
      <c r="A171">
        <v>704.4</v>
      </c>
      <c r="B171">
        <v>0.2135</v>
      </c>
      <c r="C171">
        <v>1</v>
      </c>
    </row>
    <row r="172" spans="1:3">
      <c r="A172">
        <v>1404</v>
      </c>
      <c r="B172">
        <v>0.1022</v>
      </c>
      <c r="C172">
        <v>1</v>
      </c>
    </row>
    <row r="173" spans="1:3">
      <c r="A173">
        <v>904.6</v>
      </c>
      <c r="B173">
        <v>0.1457</v>
      </c>
      <c r="C173">
        <v>1</v>
      </c>
    </row>
    <row r="174" spans="1:3">
      <c r="A174">
        <v>912.7</v>
      </c>
      <c r="B174">
        <v>0.2276</v>
      </c>
      <c r="C174">
        <v>1</v>
      </c>
    </row>
    <row r="175" spans="1:3">
      <c r="A175">
        <v>644.79999999999995</v>
      </c>
      <c r="B175">
        <v>0.18679999999999999</v>
      </c>
      <c r="C175">
        <v>1</v>
      </c>
    </row>
    <row r="176" spans="1:3">
      <c r="A176">
        <v>1094</v>
      </c>
      <c r="B176">
        <v>0.1066</v>
      </c>
      <c r="C176">
        <v>1</v>
      </c>
    </row>
    <row r="177" spans="1:3">
      <c r="A177">
        <v>732.4</v>
      </c>
      <c r="B177">
        <v>0.16969999999999999</v>
      </c>
      <c r="C177">
        <v>1</v>
      </c>
    </row>
    <row r="178" spans="1:3">
      <c r="A178">
        <v>955.1</v>
      </c>
      <c r="B178">
        <v>0.1157</v>
      </c>
      <c r="C178">
        <v>1</v>
      </c>
    </row>
    <row r="179" spans="1:3">
      <c r="A179">
        <v>1088</v>
      </c>
      <c r="B179">
        <v>0.18870000000000001</v>
      </c>
      <c r="C179">
        <v>1</v>
      </c>
    </row>
    <row r="180" spans="1:3">
      <c r="A180">
        <v>440.6</v>
      </c>
      <c r="B180">
        <v>0.15160000000000001</v>
      </c>
      <c r="C180">
        <v>1</v>
      </c>
    </row>
    <row r="181" spans="1:3">
      <c r="A181">
        <v>899.3</v>
      </c>
      <c r="B181">
        <v>0.14960000000000001</v>
      </c>
      <c r="C181">
        <v>1</v>
      </c>
    </row>
    <row r="182" spans="1:3">
      <c r="A182">
        <v>1162</v>
      </c>
      <c r="B182">
        <v>0.1719</v>
      </c>
      <c r="C182">
        <v>1</v>
      </c>
    </row>
    <row r="183" spans="1:3">
      <c r="A183">
        <v>807.2</v>
      </c>
      <c r="B183">
        <v>0.15590000000000001</v>
      </c>
      <c r="C183">
        <v>1</v>
      </c>
    </row>
    <row r="184" spans="1:3">
      <c r="A184">
        <v>869.5</v>
      </c>
      <c r="B184">
        <v>0.1336</v>
      </c>
      <c r="C184">
        <v>1</v>
      </c>
    </row>
    <row r="185" spans="1:3">
      <c r="A185">
        <v>633</v>
      </c>
      <c r="B185">
        <v>0.10979999999999999</v>
      </c>
      <c r="C185">
        <v>1</v>
      </c>
    </row>
    <row r="186" spans="1:3">
      <c r="A186">
        <v>698.8</v>
      </c>
      <c r="B186">
        <v>5.1310000000000001E-2</v>
      </c>
      <c r="C186">
        <v>1</v>
      </c>
    </row>
    <row r="187" spans="1:3">
      <c r="A187">
        <v>559.20000000000005</v>
      </c>
      <c r="B187">
        <v>0.1255</v>
      </c>
      <c r="C187">
        <v>1</v>
      </c>
    </row>
    <row r="188" spans="1:3">
      <c r="A188">
        <v>563</v>
      </c>
      <c r="B188">
        <v>6.0310000000000002E-2</v>
      </c>
      <c r="C188">
        <v>1</v>
      </c>
    </row>
    <row r="189" spans="1:3">
      <c r="A189">
        <v>371.1</v>
      </c>
      <c r="B189">
        <v>0.12180000000000001</v>
      </c>
      <c r="C189">
        <v>1</v>
      </c>
    </row>
    <row r="190" spans="1:3">
      <c r="A190">
        <v>1104</v>
      </c>
      <c r="B190">
        <v>0.219</v>
      </c>
      <c r="C190">
        <v>1</v>
      </c>
    </row>
    <row r="191" spans="1:3">
      <c r="A191">
        <v>545.20000000000005</v>
      </c>
      <c r="B191">
        <v>0.14360000000000001</v>
      </c>
      <c r="C191">
        <v>1</v>
      </c>
    </row>
    <row r="192" spans="1:3">
      <c r="A192">
        <v>531.5</v>
      </c>
      <c r="B192">
        <v>0.1047</v>
      </c>
      <c r="C192">
        <v>1</v>
      </c>
    </row>
    <row r="193" spans="1:3">
      <c r="A193">
        <v>1076</v>
      </c>
      <c r="B193">
        <v>0.1686</v>
      </c>
      <c r="C193">
        <v>1</v>
      </c>
    </row>
    <row r="194" spans="1:3">
      <c r="A194">
        <v>534.6</v>
      </c>
      <c r="B194">
        <v>0.1231</v>
      </c>
      <c r="C194">
        <v>1</v>
      </c>
    </row>
    <row r="195" spans="1:3">
      <c r="A195">
        <v>1033</v>
      </c>
      <c r="B195">
        <v>0.14849999999999999</v>
      </c>
      <c r="C195">
        <v>1</v>
      </c>
    </row>
    <row r="196" spans="1:3">
      <c r="A196">
        <v>712.8</v>
      </c>
      <c r="B196">
        <v>7.0809999999999998E-2</v>
      </c>
      <c r="C196">
        <v>1</v>
      </c>
    </row>
    <row r="197" spans="1:3">
      <c r="A197">
        <v>1152</v>
      </c>
      <c r="B197">
        <v>0.12670000000000001</v>
      </c>
      <c r="C197">
        <v>1</v>
      </c>
    </row>
    <row r="198" spans="1:3">
      <c r="A198">
        <v>656.9</v>
      </c>
      <c r="B198">
        <v>0.13650000000000001</v>
      </c>
      <c r="C198">
        <v>1</v>
      </c>
    </row>
    <row r="199" spans="1:3">
      <c r="A199">
        <v>645.70000000000005</v>
      </c>
      <c r="B199">
        <v>0.20080000000000001</v>
      </c>
      <c r="C199">
        <v>1</v>
      </c>
    </row>
    <row r="200" spans="1:3">
      <c r="A200">
        <v>499</v>
      </c>
      <c r="B200">
        <v>0.12620000000000001</v>
      </c>
      <c r="C200">
        <v>1</v>
      </c>
    </row>
    <row r="201" spans="1:3">
      <c r="A201">
        <v>668.3</v>
      </c>
      <c r="B201">
        <v>0.1479</v>
      </c>
      <c r="C201">
        <v>1</v>
      </c>
    </row>
    <row r="202" spans="1:3">
      <c r="A202">
        <v>1130</v>
      </c>
      <c r="B202">
        <v>0.10290000000000001</v>
      </c>
      <c r="C202">
        <v>1</v>
      </c>
    </row>
    <row r="203" spans="1:3">
      <c r="A203">
        <v>929.4</v>
      </c>
      <c r="B203">
        <v>0.183</v>
      </c>
      <c r="C203">
        <v>1</v>
      </c>
    </row>
    <row r="204" spans="1:3">
      <c r="A204">
        <v>584.1</v>
      </c>
      <c r="B204">
        <v>0.128</v>
      </c>
      <c r="C204">
        <v>1</v>
      </c>
    </row>
    <row r="205" spans="1:3">
      <c r="A205">
        <v>817.7</v>
      </c>
      <c r="B205">
        <v>8.4239999999999995E-2</v>
      </c>
      <c r="C205">
        <v>1</v>
      </c>
    </row>
    <row r="206" spans="1:3">
      <c r="A206">
        <v>1006</v>
      </c>
      <c r="B206">
        <v>0.21460000000000001</v>
      </c>
      <c r="C206">
        <v>1</v>
      </c>
    </row>
    <row r="207" spans="1:3">
      <c r="A207">
        <v>1245</v>
      </c>
      <c r="B207">
        <v>0.34539999999999998</v>
      </c>
      <c r="C207">
        <v>1</v>
      </c>
    </row>
    <row r="208" spans="1:3">
      <c r="A208">
        <v>1878</v>
      </c>
      <c r="B208">
        <v>0.26650000000000001</v>
      </c>
      <c r="C208">
        <v>1</v>
      </c>
    </row>
    <row r="209" spans="1:3">
      <c r="A209">
        <v>1132</v>
      </c>
      <c r="B209">
        <v>0.17910000000000001</v>
      </c>
      <c r="C209">
        <v>1</v>
      </c>
    </row>
    <row r="210" spans="1:3">
      <c r="A210">
        <v>1075</v>
      </c>
      <c r="B210">
        <v>0.1053</v>
      </c>
      <c r="C210">
        <v>1</v>
      </c>
    </row>
    <row r="211" spans="1:3">
      <c r="A211">
        <v>648.20000000000005</v>
      </c>
      <c r="B211">
        <v>9.9470000000000003E-2</v>
      </c>
      <c r="C211">
        <v>1</v>
      </c>
    </row>
    <row r="212" spans="1:3">
      <c r="A212">
        <v>1076</v>
      </c>
      <c r="B212">
        <v>0.1206</v>
      </c>
      <c r="C212">
        <v>1</v>
      </c>
    </row>
    <row r="213" spans="1:3">
      <c r="A213">
        <v>728.2</v>
      </c>
      <c r="B213">
        <v>0.1036</v>
      </c>
      <c r="C213">
        <v>1</v>
      </c>
    </row>
    <row r="214" spans="1:3">
      <c r="A214">
        <v>705.6</v>
      </c>
      <c r="B214">
        <v>0.15529999999999999</v>
      </c>
      <c r="C214">
        <v>1</v>
      </c>
    </row>
    <row r="215" spans="1:3">
      <c r="A215">
        <v>1264</v>
      </c>
      <c r="B215">
        <v>0.1313</v>
      </c>
      <c r="C215">
        <v>1</v>
      </c>
    </row>
    <row r="216" spans="1:3">
      <c r="A216">
        <v>642.5</v>
      </c>
      <c r="B216">
        <v>0.11409999999999999</v>
      </c>
      <c r="C216">
        <v>1</v>
      </c>
    </row>
    <row r="217" spans="1:3">
      <c r="A217">
        <v>582.70000000000005</v>
      </c>
      <c r="B217">
        <v>8.5110000000000005E-2</v>
      </c>
      <c r="C217">
        <v>1</v>
      </c>
    </row>
    <row r="218" spans="1:3">
      <c r="A218">
        <v>530.20000000000005</v>
      </c>
      <c r="B218">
        <v>0.17649999999999999</v>
      </c>
      <c r="C218">
        <v>1</v>
      </c>
    </row>
    <row r="219" spans="1:3">
      <c r="A219">
        <v>1509</v>
      </c>
      <c r="B219">
        <v>0.27679999999999999</v>
      </c>
      <c r="C219">
        <v>1</v>
      </c>
    </row>
    <row r="220" spans="1:3">
      <c r="A220">
        <v>682.5</v>
      </c>
      <c r="B220">
        <v>0.16489999999999999</v>
      </c>
      <c r="C220">
        <v>1</v>
      </c>
    </row>
    <row r="221" spans="1:3">
      <c r="A221">
        <v>782.6</v>
      </c>
      <c r="B221">
        <v>0.17519999999999999</v>
      </c>
      <c r="C221">
        <v>1</v>
      </c>
    </row>
    <row r="222" spans="1:3">
      <c r="A222">
        <v>982</v>
      </c>
      <c r="B222">
        <v>6.7220000000000002E-2</v>
      </c>
      <c r="C222">
        <v>1</v>
      </c>
    </row>
    <row r="223" spans="1:3">
      <c r="A223">
        <v>1077</v>
      </c>
      <c r="B223">
        <v>0.11</v>
      </c>
      <c r="C223">
        <v>1</v>
      </c>
    </row>
    <row r="224" spans="1:3">
      <c r="A224">
        <v>1761</v>
      </c>
      <c r="B224">
        <v>0.28670000000000001</v>
      </c>
      <c r="C224">
        <v>1</v>
      </c>
    </row>
    <row r="225" spans="1:3">
      <c r="A225">
        <v>572.6</v>
      </c>
      <c r="B225">
        <v>7.8619999999999995E-2</v>
      </c>
      <c r="C225">
        <v>1</v>
      </c>
    </row>
    <row r="226" spans="1:3">
      <c r="A226">
        <v>1138</v>
      </c>
      <c r="B226">
        <v>8.0280000000000004E-2</v>
      </c>
      <c r="C226">
        <v>1</v>
      </c>
    </row>
    <row r="227" spans="1:3">
      <c r="A227">
        <v>1192</v>
      </c>
      <c r="B227">
        <v>0.15890000000000001</v>
      </c>
      <c r="C227">
        <v>1</v>
      </c>
    </row>
    <row r="228" spans="1:3">
      <c r="A228">
        <v>748.9</v>
      </c>
      <c r="B228">
        <v>0.12230000000000001</v>
      </c>
      <c r="C228">
        <v>1</v>
      </c>
    </row>
    <row r="229" spans="1:3">
      <c r="A229">
        <v>809.8</v>
      </c>
      <c r="B229">
        <v>0.12839999999999999</v>
      </c>
      <c r="C229">
        <v>1</v>
      </c>
    </row>
    <row r="230" spans="1:3">
      <c r="A230">
        <v>1075</v>
      </c>
      <c r="B230">
        <v>9.7089999999999996E-2</v>
      </c>
      <c r="C230">
        <v>1</v>
      </c>
    </row>
    <row r="231" spans="1:3">
      <c r="A231">
        <v>506.3</v>
      </c>
      <c r="B231">
        <v>5.7610000000000001E-2</v>
      </c>
      <c r="C231">
        <v>1</v>
      </c>
    </row>
    <row r="232" spans="1:3">
      <c r="A232">
        <v>678.1</v>
      </c>
      <c r="B232">
        <v>0.1305</v>
      </c>
      <c r="C232">
        <v>1</v>
      </c>
    </row>
    <row r="233" spans="1:3">
      <c r="A233">
        <v>813</v>
      </c>
      <c r="B233">
        <v>0.1137</v>
      </c>
      <c r="C233">
        <v>1</v>
      </c>
    </row>
    <row r="234" spans="1:3">
      <c r="A234">
        <v>432</v>
      </c>
      <c r="B234">
        <v>0.17</v>
      </c>
      <c r="C234">
        <v>1</v>
      </c>
    </row>
    <row r="235" spans="1:3">
      <c r="A235">
        <v>963.7</v>
      </c>
      <c r="B235">
        <v>0.16650000000000001</v>
      </c>
      <c r="C235">
        <v>1</v>
      </c>
    </row>
    <row r="236" spans="1:3">
      <c r="A236">
        <v>1157</v>
      </c>
      <c r="B236">
        <v>0.11849999999999999</v>
      </c>
      <c r="C236">
        <v>1</v>
      </c>
    </row>
    <row r="237" spans="1:3">
      <c r="A237">
        <v>1214</v>
      </c>
      <c r="B237">
        <v>0.1666</v>
      </c>
      <c r="C237">
        <v>1</v>
      </c>
    </row>
    <row r="238" spans="1:3">
      <c r="A238">
        <v>1686</v>
      </c>
      <c r="B238">
        <v>0.1145</v>
      </c>
      <c r="C238">
        <v>1</v>
      </c>
    </row>
    <row r="239" spans="1:3">
      <c r="A239">
        <v>886.3</v>
      </c>
      <c r="B239">
        <v>9.1819999999999999E-2</v>
      </c>
      <c r="C239">
        <v>1</v>
      </c>
    </row>
    <row r="240" spans="1:3">
      <c r="A240">
        <v>984.6</v>
      </c>
      <c r="B240">
        <v>0.1603</v>
      </c>
      <c r="C240">
        <v>1</v>
      </c>
    </row>
    <row r="241" spans="1:3">
      <c r="A241">
        <v>565.4</v>
      </c>
      <c r="B241">
        <v>6.2880000000000005E-2</v>
      </c>
      <c r="C241">
        <v>1</v>
      </c>
    </row>
    <row r="242" spans="1:3">
      <c r="A242">
        <v>736.9</v>
      </c>
      <c r="B242">
        <v>0.1555</v>
      </c>
      <c r="C242">
        <v>1</v>
      </c>
    </row>
    <row r="243" spans="1:3">
      <c r="A243">
        <v>832.9</v>
      </c>
      <c r="B243">
        <v>0.15559999999999999</v>
      </c>
      <c r="C243">
        <v>1</v>
      </c>
    </row>
    <row r="244" spans="1:3">
      <c r="A244">
        <v>2250</v>
      </c>
      <c r="B244">
        <v>0.19139999999999999</v>
      </c>
      <c r="C244">
        <v>1</v>
      </c>
    </row>
    <row r="245" spans="1:3">
      <c r="A245">
        <v>1311</v>
      </c>
      <c r="B245">
        <v>0.28320000000000001</v>
      </c>
      <c r="C245">
        <v>1</v>
      </c>
    </row>
    <row r="246" spans="1:3">
      <c r="A246">
        <v>766.6</v>
      </c>
      <c r="B246">
        <v>8.7989999999999999E-2</v>
      </c>
      <c r="C246">
        <v>1</v>
      </c>
    </row>
    <row r="247" spans="1:3">
      <c r="A247">
        <v>710.6</v>
      </c>
      <c r="B247">
        <v>0.1052</v>
      </c>
      <c r="C247">
        <v>1</v>
      </c>
    </row>
    <row r="248" spans="1:3">
      <c r="A248">
        <v>1041</v>
      </c>
      <c r="B248">
        <v>8.4680000000000005E-2</v>
      </c>
      <c r="C248">
        <v>1</v>
      </c>
    </row>
    <row r="249" spans="1:3">
      <c r="A249">
        <v>609.9</v>
      </c>
      <c r="B249">
        <v>0.24129999999999999</v>
      </c>
      <c r="C249">
        <v>1</v>
      </c>
    </row>
    <row r="250" spans="1:3">
      <c r="A250">
        <v>477.4</v>
      </c>
      <c r="B250">
        <v>0.1353</v>
      </c>
      <c r="C250">
        <v>1</v>
      </c>
    </row>
    <row r="251" spans="1:3">
      <c r="A251">
        <v>671.4</v>
      </c>
      <c r="B251">
        <v>0.19800000000000001</v>
      </c>
      <c r="C251">
        <v>1</v>
      </c>
    </row>
    <row r="252" spans="1:3">
      <c r="A252">
        <v>588.9</v>
      </c>
      <c r="B252">
        <v>0.12670000000000001</v>
      </c>
      <c r="C252">
        <v>1</v>
      </c>
    </row>
    <row r="253" spans="1:3">
      <c r="A253">
        <v>1024</v>
      </c>
      <c r="B253">
        <v>8.6419999999999997E-2</v>
      </c>
      <c r="C253">
        <v>1</v>
      </c>
    </row>
    <row r="254" spans="1:3">
      <c r="A254">
        <v>1148</v>
      </c>
      <c r="B254">
        <v>0.14280000000000001</v>
      </c>
      <c r="C254">
        <v>1</v>
      </c>
    </row>
    <row r="255" spans="1:3">
      <c r="A255">
        <v>642.70000000000005</v>
      </c>
      <c r="B255">
        <v>0.1206</v>
      </c>
      <c r="C255">
        <v>1</v>
      </c>
    </row>
    <row r="256" spans="1:3">
      <c r="A256">
        <v>951.6</v>
      </c>
      <c r="B256">
        <v>0.1198</v>
      </c>
      <c r="C256">
        <v>1</v>
      </c>
    </row>
    <row r="257" spans="1:3">
      <c r="A257">
        <v>1685</v>
      </c>
      <c r="B257">
        <v>0.2084</v>
      </c>
      <c r="C257">
        <v>1</v>
      </c>
    </row>
    <row r="258" spans="1:3">
      <c r="A258">
        <v>597.79999999999995</v>
      </c>
      <c r="B258">
        <v>0.17680000000000001</v>
      </c>
      <c r="C258">
        <v>1</v>
      </c>
    </row>
    <row r="259" spans="1:3">
      <c r="A259">
        <v>716.6</v>
      </c>
      <c r="B259">
        <v>9.5880000000000007E-2</v>
      </c>
      <c r="C259">
        <v>1</v>
      </c>
    </row>
    <row r="260" spans="1:3">
      <c r="A260">
        <v>904.3</v>
      </c>
      <c r="B260">
        <v>7.3039999999999994E-2</v>
      </c>
      <c r="C260">
        <v>1</v>
      </c>
    </row>
    <row r="261" spans="1:3">
      <c r="A261">
        <v>1290</v>
      </c>
      <c r="B261">
        <v>0.1348</v>
      </c>
      <c r="C261">
        <v>1</v>
      </c>
    </row>
    <row r="262" spans="1:3">
      <c r="A262">
        <v>2499</v>
      </c>
      <c r="B262">
        <v>0.15160000000000001</v>
      </c>
      <c r="C262">
        <v>1</v>
      </c>
    </row>
    <row r="263" spans="1:3">
      <c r="A263">
        <v>948</v>
      </c>
      <c r="B263">
        <v>0.11459999999999999</v>
      </c>
      <c r="C263">
        <v>1</v>
      </c>
    </row>
    <row r="264" spans="1:3">
      <c r="A264">
        <v>610.70000000000005</v>
      </c>
      <c r="B264">
        <v>0.13059999999999999</v>
      </c>
      <c r="C264">
        <v>1</v>
      </c>
    </row>
    <row r="265" spans="1:3">
      <c r="A265">
        <v>578.9</v>
      </c>
      <c r="B265">
        <v>0.1517</v>
      </c>
      <c r="C265">
        <v>1</v>
      </c>
    </row>
    <row r="266" spans="1:3">
      <c r="A266">
        <v>1230</v>
      </c>
      <c r="B266">
        <v>0.13059999999999999</v>
      </c>
      <c r="C266">
        <v>1</v>
      </c>
    </row>
    <row r="267" spans="1:3">
      <c r="A267">
        <v>1223</v>
      </c>
      <c r="B267">
        <v>0.113</v>
      </c>
      <c r="C267">
        <v>1</v>
      </c>
    </row>
    <row r="268" spans="1:3">
      <c r="A268">
        <v>761.3</v>
      </c>
      <c r="B268">
        <v>0.12039999999999999</v>
      </c>
      <c r="C268">
        <v>1</v>
      </c>
    </row>
    <row r="269" spans="1:3">
      <c r="A269">
        <v>503.2</v>
      </c>
      <c r="B269">
        <v>0.1799</v>
      </c>
      <c r="C269">
        <v>1</v>
      </c>
    </row>
    <row r="270" spans="1:3">
      <c r="A270">
        <v>895</v>
      </c>
      <c r="B270">
        <v>0.15720000000000001</v>
      </c>
      <c r="C270">
        <v>1</v>
      </c>
    </row>
    <row r="271" spans="1:3">
      <c r="A271">
        <v>1319</v>
      </c>
      <c r="B271">
        <v>0.1074</v>
      </c>
      <c r="C271">
        <v>1</v>
      </c>
    </row>
    <row r="272" spans="1:3">
      <c r="A272">
        <v>1670</v>
      </c>
      <c r="B272">
        <v>0.16819999999999999</v>
      </c>
      <c r="C272">
        <v>1</v>
      </c>
    </row>
    <row r="273" spans="1:3">
      <c r="A273">
        <v>1306</v>
      </c>
      <c r="B273">
        <v>8.3479999999999999E-2</v>
      </c>
      <c r="C273">
        <v>1</v>
      </c>
    </row>
    <row r="274" spans="1:3">
      <c r="A274">
        <v>920.6</v>
      </c>
      <c r="B274">
        <v>0.1298</v>
      </c>
      <c r="C274">
        <v>1</v>
      </c>
    </row>
    <row r="275" spans="1:3">
      <c r="A275">
        <v>1155</v>
      </c>
      <c r="B275">
        <v>0.15579999999999999</v>
      </c>
      <c r="C275">
        <v>1</v>
      </c>
    </row>
    <row r="276" spans="1:3">
      <c r="A276">
        <v>1364</v>
      </c>
      <c r="B276">
        <v>0.16059999999999999</v>
      </c>
      <c r="C276">
        <v>1</v>
      </c>
    </row>
    <row r="277" spans="1:3">
      <c r="A277">
        <v>1206</v>
      </c>
      <c r="B277">
        <v>0.18490000000000001</v>
      </c>
      <c r="C277">
        <v>1</v>
      </c>
    </row>
    <row r="278" spans="1:3">
      <c r="A278">
        <v>928.2</v>
      </c>
      <c r="B278">
        <v>0.1041</v>
      </c>
      <c r="C278">
        <v>1</v>
      </c>
    </row>
    <row r="279" spans="1:3">
      <c r="A279">
        <v>1169</v>
      </c>
      <c r="B279">
        <v>0.1188</v>
      </c>
      <c r="C279">
        <v>1</v>
      </c>
    </row>
    <row r="280" spans="1:3">
      <c r="A280">
        <v>602.4</v>
      </c>
      <c r="B280">
        <v>0.12790000000000001</v>
      </c>
      <c r="C280">
        <v>1</v>
      </c>
    </row>
    <row r="281" spans="1:3">
      <c r="A281">
        <v>1207</v>
      </c>
      <c r="B281">
        <v>0.20630000000000001</v>
      </c>
      <c r="C281">
        <v>1</v>
      </c>
    </row>
    <row r="282" spans="1:3">
      <c r="A282">
        <v>713.3</v>
      </c>
      <c r="B282">
        <v>0.22839999999999999</v>
      </c>
      <c r="C282">
        <v>1</v>
      </c>
    </row>
    <row r="283" spans="1:3">
      <c r="A283">
        <v>773.5</v>
      </c>
      <c r="B283">
        <v>0.31140000000000001</v>
      </c>
      <c r="C283">
        <v>1</v>
      </c>
    </row>
    <row r="284" spans="1:3">
      <c r="A284">
        <v>744.9</v>
      </c>
      <c r="B284">
        <v>0.16389999999999999</v>
      </c>
      <c r="C284">
        <v>1</v>
      </c>
    </row>
    <row r="285" spans="1:3">
      <c r="A285">
        <v>1288</v>
      </c>
      <c r="B285">
        <v>0.10879999999999999</v>
      </c>
      <c r="C285">
        <v>1</v>
      </c>
    </row>
    <row r="286" spans="1:3">
      <c r="A286">
        <v>933.1</v>
      </c>
      <c r="B286">
        <v>6.2899999999999998E-2</v>
      </c>
      <c r="C286">
        <v>1</v>
      </c>
    </row>
    <row r="287" spans="1:3">
      <c r="A287">
        <v>947.8</v>
      </c>
      <c r="B287">
        <v>0.1273</v>
      </c>
      <c r="C287">
        <v>1</v>
      </c>
    </row>
    <row r="288" spans="1:3">
      <c r="A288">
        <v>758.6</v>
      </c>
      <c r="B288">
        <v>5.6160000000000002E-2</v>
      </c>
      <c r="C288">
        <v>1</v>
      </c>
    </row>
    <row r="289" spans="1:3">
      <c r="A289">
        <v>928.3</v>
      </c>
      <c r="B289">
        <v>8.9950000000000002E-2</v>
      </c>
      <c r="C289">
        <v>1</v>
      </c>
    </row>
    <row r="290" spans="1:3">
      <c r="A290">
        <v>1419</v>
      </c>
      <c r="B290">
        <v>0.1143</v>
      </c>
      <c r="C290">
        <v>1</v>
      </c>
    </row>
    <row r="291" spans="1:3">
      <c r="A291">
        <v>1491</v>
      </c>
      <c r="B291">
        <v>0.1961</v>
      </c>
      <c r="C291">
        <v>1</v>
      </c>
    </row>
    <row r="292" spans="1:3">
      <c r="A292">
        <v>998.9</v>
      </c>
      <c r="B292">
        <v>7.0269999999999999E-2</v>
      </c>
      <c r="C292">
        <v>1</v>
      </c>
    </row>
    <row r="293" spans="1:3">
      <c r="A293">
        <v>1102</v>
      </c>
      <c r="B293">
        <v>5.8840000000000003E-2</v>
      </c>
      <c r="C293">
        <v>1</v>
      </c>
    </row>
    <row r="294" spans="1:3">
      <c r="A294">
        <v>1138</v>
      </c>
      <c r="B294">
        <v>0.14530000000000001</v>
      </c>
      <c r="C294">
        <v>1</v>
      </c>
    </row>
    <row r="295" spans="1:3">
      <c r="A295">
        <v>1145</v>
      </c>
      <c r="B295">
        <v>0.14419999999999999</v>
      </c>
      <c r="C295">
        <v>1</v>
      </c>
    </row>
    <row r="296" spans="1:3">
      <c r="A296">
        <v>805.1</v>
      </c>
      <c r="B296">
        <v>0.1802</v>
      </c>
      <c r="C296">
        <v>1</v>
      </c>
    </row>
    <row r="297" spans="1:3">
      <c r="A297">
        <v>431.1</v>
      </c>
      <c r="B297">
        <v>5.9139999999999998E-2</v>
      </c>
      <c r="C297">
        <v>1</v>
      </c>
    </row>
    <row r="298" spans="1:3">
      <c r="A298">
        <v>1217</v>
      </c>
      <c r="B298">
        <v>0.16420000000000001</v>
      </c>
      <c r="C298">
        <v>1</v>
      </c>
    </row>
    <row r="299" spans="1:3">
      <c r="A299">
        <v>1247</v>
      </c>
      <c r="B299">
        <v>0.18379999999999999</v>
      </c>
      <c r="C299">
        <v>1</v>
      </c>
    </row>
    <row r="300" spans="1:3">
      <c r="A300">
        <v>1027</v>
      </c>
      <c r="B300">
        <v>0.11169999999999999</v>
      </c>
      <c r="C300">
        <v>1</v>
      </c>
    </row>
    <row r="301" spans="1:3">
      <c r="A301">
        <v>1274</v>
      </c>
      <c r="B301">
        <v>8.5639999999999994E-2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Area + Compactness'!A1</f>
        <v>area_mean</v>
      </c>
      <c r="B3" s="14" t="str">
        <f>'D.DF2 Area + Compactness'!B1</f>
        <v>compactness_mean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Area + Compactness'!A2:C301)</f>
        <v>143.5</v>
      </c>
      <c r="B4">
        <v>7.5679999999999997E-2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1.9190097212451579E-3</v>
      </c>
      <c r="H4" s="5">
        <f>E4*G4</f>
        <v>1.9190097212451579E-3</v>
      </c>
      <c r="I4" s="7">
        <f>E4-H4</f>
        <v>0.99808099027875485</v>
      </c>
      <c r="J4" s="5">
        <f>IFERROR(E4*(F4*LN(G4)+(1-F4)*LN(1-G4)),0)</f>
        <v>-1.9208533794431778E-3</v>
      </c>
      <c r="K4" s="7">
        <f>100*IF(G4&gt;=$Z$10,C4/E4,D4/E4)</f>
        <v>100</v>
      </c>
      <c r="L4">
        <f>IFERROR((C4-H4)^2/H4+(D4-I4)^2/I4,0)</f>
        <v>1.9226994000849532E-3</v>
      </c>
      <c r="P4" t="s">
        <v>58</v>
      </c>
      <c r="Q4" s="17">
        <f>J304</f>
        <v>-72.910571538115221</v>
      </c>
      <c r="S4" s="5">
        <f t="array" ref="S4:U6">MINVERSE(MMULT(TRANSPOSE([1]!DESIGN(A4:B303)),G4:G303*(1-G4:G303)*E4:E303*[1]!DESIGN(A4:B303)))</f>
        <v>1.4749778171466288</v>
      </c>
      <c r="T4" s="6">
        <v>-1.6867784773244025E-3</v>
      </c>
      <c r="U4" s="7">
        <v>-4.1441552295309956</v>
      </c>
      <c r="W4" s="15">
        <f t="array" ref="W4:W6">MMULT(S4:U6,MMULT(TRANSPOSE([1]!DESIGN(A4:B303)),E4:E303*(F4:F303-G4:G303)))</f>
        <v>-6.1454264318738525E-3</v>
      </c>
      <c r="Y4" t="s">
        <v>51</v>
      </c>
      <c r="Z4" s="5">
        <f>SUMIF(G4:G303,"&gt;="&amp;Z10,C4:C303)</f>
        <v>134</v>
      </c>
      <c r="AA4" s="7">
        <f>SUMIF(G4:G303,"&gt;="&amp;Z10,D4:D303)</f>
        <v>14</v>
      </c>
      <c r="AB4">
        <f>Z4+AA4</f>
        <v>148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201.9</v>
      </c>
      <c r="B5">
        <v>5.9429999999999997E-2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2.2624095062443264E-3</v>
      </c>
      <c r="H5" s="8">
        <f t="shared" ref="H5:H68" si="3">E5*G5</f>
        <v>2.2624095062443264E-3</v>
      </c>
      <c r="I5" s="10">
        <f t="shared" ref="I5:I68" si="4">E5-H5</f>
        <v>0.99773759049375565</v>
      </c>
      <c r="J5" s="8">
        <f t="shared" ref="J5:J68" si="5">IFERROR(E5*(F5*LN(G5)+(1-F5)*LN(1-G5)),0)</f>
        <v>-2.2649726212381999E-3</v>
      </c>
      <c r="K5" s="10">
        <f t="shared" ref="K5:K68" si="6">100*IF(G5&gt;=$Z$10,C5/E5,D5/E5)</f>
        <v>100</v>
      </c>
      <c r="L5">
        <f t="shared" ref="L5:L68" si="7">IFERROR((C5-H5)^2/H5+(D5-I5)^2/I5,0)</f>
        <v>2.2675396094124466E-3</v>
      </c>
      <c r="N5" s="15">
        <v>-10.159938724905899</v>
      </c>
      <c r="S5" s="8">
        <v>-1.6867784773244045E-3</v>
      </c>
      <c r="T5" s="9">
        <v>2.62394677319161E-6</v>
      </c>
      <c r="U5" s="10">
        <v>1.3867891056952451E-3</v>
      </c>
      <c r="W5" s="16">
        <v>7.9026912773208232E-6</v>
      </c>
      <c r="Y5" t="s">
        <v>52</v>
      </c>
      <c r="Z5" s="11">
        <f>Z6-Z4</f>
        <v>16</v>
      </c>
      <c r="AA5" s="13">
        <f>AA6-AA4</f>
        <v>136</v>
      </c>
      <c r="AB5">
        <f t="shared" ref="AB5:AB6" si="8">Z5+AA5</f>
        <v>152</v>
      </c>
      <c r="AD5">
        <f t="array" ref="AD5:AF304">[1]!SelectCols(C4:G303,"5,2,1",1)</f>
        <v>1.8162046200696934E-3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203.9</v>
      </c>
      <c r="B6">
        <v>0.1305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1.9558076645757913E-2</v>
      </c>
      <c r="H6" s="8">
        <f t="shared" si="3"/>
        <v>1.9558076645757913E-2</v>
      </c>
      <c r="I6" s="10">
        <f t="shared" si="4"/>
        <v>0.98044192335424207</v>
      </c>
      <c r="J6" s="8">
        <f t="shared" si="5"/>
        <v>-1.9751866763190452E-2</v>
      </c>
      <c r="K6" s="10">
        <f t="shared" si="6"/>
        <v>100</v>
      </c>
      <c r="L6">
        <f t="shared" si="7"/>
        <v>1.9948225570410878E-2</v>
      </c>
      <c r="N6" s="16">
        <v>1.125004605487911E-2</v>
      </c>
      <c r="P6" t="s">
        <v>59</v>
      </c>
      <c r="Q6" s="15">
        <f>2*(Q4-Q3)</f>
        <v>270.06716525973673</v>
      </c>
      <c r="S6" s="11">
        <v>-4.1441552295309849</v>
      </c>
      <c r="T6" s="12">
        <v>1.3867891056952278E-3</v>
      </c>
      <c r="U6" s="13">
        <v>31.346156297139501</v>
      </c>
      <c r="W6" s="17">
        <v>1.2125126493388831E-2</v>
      </c>
      <c r="Z6">
        <f>C304</f>
        <v>150</v>
      </c>
      <c r="AA6">
        <f>D304</f>
        <v>150</v>
      </c>
      <c r="AB6">
        <f t="shared" si="8"/>
        <v>300</v>
      </c>
      <c r="AD6">
        <v>1.9190097212451579E-3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221.8</v>
      </c>
      <c r="B7">
        <v>8.9630000000000001E-2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7.0283418867423076E-3</v>
      </c>
      <c r="H7" s="8">
        <f t="shared" si="3"/>
        <v>7.0283418867423076E-3</v>
      </c>
      <c r="I7" s="10">
        <f t="shared" si="4"/>
        <v>0.99297165811325772</v>
      </c>
      <c r="J7" s="8">
        <f t="shared" si="5"/>
        <v>-7.0531570227776418E-3</v>
      </c>
      <c r="K7" s="10">
        <f t="shared" si="6"/>
        <v>100</v>
      </c>
      <c r="L7">
        <f t="shared" si="7"/>
        <v>7.0780891169611405E-3</v>
      </c>
      <c r="N7" s="17">
        <v>30.279227976053583</v>
      </c>
      <c r="P7" t="s">
        <v>60</v>
      </c>
      <c r="Q7" s="16">
        <f>COUNT(A4:B4)</f>
        <v>2</v>
      </c>
      <c r="AD7">
        <v>2.0070998300150663E-3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224.5</v>
      </c>
      <c r="B8">
        <v>5.2720000000000003E-2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2.3806873929720493E-3</v>
      </c>
      <c r="H8" s="8">
        <f t="shared" si="3"/>
        <v>2.3806873929720493E-3</v>
      </c>
      <c r="I8" s="10">
        <f t="shared" si="4"/>
        <v>0.99761931260702796</v>
      </c>
      <c r="J8" s="8">
        <f t="shared" si="5"/>
        <v>-2.3835257349016439E-3</v>
      </c>
      <c r="K8" s="10">
        <f t="shared" si="6"/>
        <v>100</v>
      </c>
      <c r="L8">
        <f t="shared" si="7"/>
        <v>2.386368590590653E-3</v>
      </c>
      <c r="P8" t="s">
        <v>61</v>
      </c>
      <c r="Q8" s="16">
        <f>CHIDIST(Q6,Q7)</f>
        <v>2.2680895218015696E-59</v>
      </c>
      <c r="Y8" t="s">
        <v>80</v>
      </c>
      <c r="Z8" s="21">
        <f>Z4/Z6</f>
        <v>0.89333333333333331</v>
      </c>
      <c r="AA8" s="22">
        <f>AA5/AA6</f>
        <v>0.90666666666666662</v>
      </c>
      <c r="AB8">
        <f>(Z4+AA5)/AB6</f>
        <v>0.9</v>
      </c>
      <c r="AD8">
        <v>2.2624095062443264E-3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227.2</v>
      </c>
      <c r="B9">
        <v>4.2759999999999999E-2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1.8162046200696934E-3</v>
      </c>
      <c r="H9" s="8">
        <f t="shared" si="3"/>
        <v>1.8162046200696934E-3</v>
      </c>
      <c r="I9" s="10">
        <f t="shared" si="4"/>
        <v>0.99818379537993029</v>
      </c>
      <c r="J9" s="8">
        <f t="shared" si="5"/>
        <v>-1.8178559193818835E-3</v>
      </c>
      <c r="K9" s="10">
        <f t="shared" si="6"/>
        <v>100</v>
      </c>
      <c r="L9">
        <f t="shared" si="7"/>
        <v>1.819509221123357E-3</v>
      </c>
      <c r="P9" t="s">
        <v>62</v>
      </c>
      <c r="Q9" s="16">
        <v>0.05</v>
      </c>
      <c r="AD9">
        <v>2.3806873929720493E-3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230.9</v>
      </c>
      <c r="B10">
        <v>8.201E-2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6.186970111867379E-3</v>
      </c>
      <c r="H10" s="8">
        <f t="shared" si="3"/>
        <v>6.186970111867379E-3</v>
      </c>
      <c r="I10" s="10">
        <f t="shared" si="4"/>
        <v>0.99381302988813258</v>
      </c>
      <c r="J10" s="8">
        <f t="shared" si="5"/>
        <v>-6.2061887224349205E-3</v>
      </c>
      <c r="K10" s="10">
        <f t="shared" si="6"/>
        <v>100</v>
      </c>
      <c r="L10">
        <f t="shared" si="7"/>
        <v>6.2254870139545346E-3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3.0886929429168757E-3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244</v>
      </c>
      <c r="B11">
        <v>0.15310000000000001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5.845980121600039E-2</v>
      </c>
      <c r="H11" s="8">
        <f t="shared" si="3"/>
        <v>5.845980121600039E-2</v>
      </c>
      <c r="I11" s="10">
        <f t="shared" si="4"/>
        <v>0.94154019878399964</v>
      </c>
      <c r="J11" s="8">
        <f t="shared" si="5"/>
        <v>-6.0238235265333825E-2</v>
      </c>
      <c r="K11" s="10">
        <f t="shared" si="6"/>
        <v>100</v>
      </c>
      <c r="L11">
        <f t="shared" si="7"/>
        <v>6.2089543591979712E-2</v>
      </c>
      <c r="AD11">
        <v>3.4283344079007504E-3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245.2</v>
      </c>
      <c r="B12">
        <v>0.12429999999999999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2.5637697163828167E-2</v>
      </c>
      <c r="H12" s="8">
        <f t="shared" si="3"/>
        <v>2.5637697163828167E-2</v>
      </c>
      <c r="I12" s="10">
        <f t="shared" si="4"/>
        <v>0.97436230283617187</v>
      </c>
      <c r="J12" s="8">
        <f t="shared" si="5"/>
        <v>-2.59720703403927E-2</v>
      </c>
      <c r="K12" s="10">
        <f t="shared" si="6"/>
        <v>100</v>
      </c>
      <c r="L12">
        <f t="shared" si="7"/>
        <v>2.6312283520413308E-2</v>
      </c>
      <c r="P12" t="s">
        <v>64</v>
      </c>
      <c r="Q12" s="15">
        <f>1-Q4/Q3</f>
        <v>0.64937426671193721</v>
      </c>
      <c r="AD12">
        <v>4.1571597157780919E-3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250.5</v>
      </c>
      <c r="B13">
        <v>0.14130000000000001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4.4644718713954576E-2</v>
      </c>
      <c r="H13" s="8">
        <f t="shared" si="3"/>
        <v>4.4644718713954576E-2</v>
      </c>
      <c r="I13" s="10">
        <f t="shared" si="4"/>
        <v>0.95535528128604541</v>
      </c>
      <c r="J13" s="8">
        <f t="shared" si="5"/>
        <v>-4.5671985395487884E-2</v>
      </c>
      <c r="K13" s="10">
        <f t="shared" si="6"/>
        <v>100</v>
      </c>
      <c r="L13">
        <f t="shared" si="7"/>
        <v>4.6731011581216543E-2</v>
      </c>
      <c r="P13" t="s">
        <v>65</v>
      </c>
      <c r="Q13" s="16">
        <f>1-EXP((-2/E304)*(Q4-Q3))</f>
        <v>0.59352135459334354</v>
      </c>
      <c r="AD13">
        <v>5.2634130159470004E-3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260.89999999999998</v>
      </c>
      <c r="B14">
        <v>8.7510000000000004E-2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1.0200491818496247E-2</v>
      </c>
      <c r="H14" s="8">
        <f t="shared" si="3"/>
        <v>1.0200491818496247E-2</v>
      </c>
      <c r="I14" s="10">
        <f t="shared" si="4"/>
        <v>0.98979950818150375</v>
      </c>
      <c r="J14" s="8">
        <f t="shared" si="5"/>
        <v>-1.0252873351215821E-2</v>
      </c>
      <c r="K14" s="10">
        <f t="shared" si="6"/>
        <v>100</v>
      </c>
      <c r="L14">
        <f t="shared" si="7"/>
        <v>1.0305614151331483E-2</v>
      </c>
      <c r="P14" t="s">
        <v>66</v>
      </c>
      <c r="Q14" s="17">
        <f>Q13/(1-EXP(2*Q3/E304))</f>
        <v>0.79136180612445806</v>
      </c>
      <c r="AD14">
        <v>5.6724850112806974E-3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269.39999999999998</v>
      </c>
      <c r="B15">
        <v>7.7729999999999994E-2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8.3627343887047664E-3</v>
      </c>
      <c r="H15" s="8">
        <f t="shared" si="3"/>
        <v>8.3627343887047664E-3</v>
      </c>
      <c r="I15" s="10">
        <f t="shared" si="4"/>
        <v>0.99163726561129528</v>
      </c>
      <c r="J15" s="8">
        <f t="shared" si="5"/>
        <v>-8.3978982330944769E-3</v>
      </c>
      <c r="K15" s="10">
        <f t="shared" si="6"/>
        <v>100</v>
      </c>
      <c r="L15">
        <f t="shared" si="7"/>
        <v>8.433259497916866E-3</v>
      </c>
      <c r="AD15">
        <v>5.9830509347384578E-3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273.89999999999998</v>
      </c>
      <c r="B16">
        <v>6.4920000000000005E-2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5.9830509347384578E-3</v>
      </c>
      <c r="H16" s="8">
        <f t="shared" si="3"/>
        <v>5.9830509347384578E-3</v>
      </c>
      <c r="I16" s="10">
        <f t="shared" si="4"/>
        <v>0.9940169490652615</v>
      </c>
      <c r="J16" s="8">
        <f t="shared" si="5"/>
        <v>-6.0010210974335166E-3</v>
      </c>
      <c r="K16" s="10">
        <f t="shared" si="6"/>
        <v>100</v>
      </c>
      <c r="L16">
        <f t="shared" si="7"/>
        <v>6.0190632970239669E-3</v>
      </c>
      <c r="P16" t="s">
        <v>67</v>
      </c>
      <c r="Q16" s="15">
        <f>L304</f>
        <v>221.78705790148385</v>
      </c>
      <c r="AD16">
        <v>6.186970111867379E-3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279.60000000000002</v>
      </c>
      <c r="B17">
        <v>4.0869999999999997E-2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3.0886929429168757E-3</v>
      </c>
      <c r="H17" s="8">
        <f t="shared" si="3"/>
        <v>3.0886929429168757E-3</v>
      </c>
      <c r="I17" s="10">
        <f t="shared" si="4"/>
        <v>0.99691130705708308</v>
      </c>
      <c r="J17" s="8">
        <f t="shared" si="5"/>
        <v>-3.0934727998424756E-3</v>
      </c>
      <c r="K17" s="10">
        <f t="shared" si="6"/>
        <v>100</v>
      </c>
      <c r="L17">
        <f t="shared" si="7"/>
        <v>3.0982625245116395E-3</v>
      </c>
      <c r="P17" t="s">
        <v>60</v>
      </c>
      <c r="Q17" s="16">
        <f>COUNT(E4:E303)-2</f>
        <v>298</v>
      </c>
      <c r="AD17">
        <v>7.0283418867423076E-3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288.10000000000002</v>
      </c>
      <c r="B18">
        <v>2.3439999999999999E-2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2.0070998300150663E-3</v>
      </c>
      <c r="H18" s="8">
        <f t="shared" si="3"/>
        <v>2.0070998300150663E-3</v>
      </c>
      <c r="I18" s="10">
        <f t="shared" si="4"/>
        <v>0.99799290016998499</v>
      </c>
      <c r="J18" s="8">
        <f t="shared" si="5"/>
        <v>-2.0091167541093848E-3</v>
      </c>
      <c r="K18" s="10">
        <f t="shared" si="6"/>
        <v>100</v>
      </c>
      <c r="L18">
        <f t="shared" si="7"/>
        <v>2.0111363815045209E-3</v>
      </c>
      <c r="P18" t="s">
        <v>61</v>
      </c>
      <c r="Q18" s="16">
        <f>CHIDIST(Q16,Q17)</f>
        <v>0.99967337256252453</v>
      </c>
      <c r="AD18">
        <v>7.2152986735072719E-3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288.5</v>
      </c>
      <c r="B19">
        <v>4.1020000000000001E-2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3.4283344079007504E-3</v>
      </c>
      <c r="H19" s="8">
        <f t="shared" si="3"/>
        <v>3.4283344079007504E-3</v>
      </c>
      <c r="I19" s="10">
        <f t="shared" si="4"/>
        <v>0.9965716655920992</v>
      </c>
      <c r="J19" s="8">
        <f t="shared" si="5"/>
        <v>-3.4342246125543693E-3</v>
      </c>
      <c r="K19" s="10">
        <f t="shared" si="6"/>
        <v>100</v>
      </c>
      <c r="L19">
        <f t="shared" si="7"/>
        <v>3.4401283181815664E-3</v>
      </c>
      <c r="P19" t="s">
        <v>62</v>
      </c>
      <c r="Q19" s="16">
        <f>Q9</f>
        <v>0.05</v>
      </c>
      <c r="AD19">
        <v>7.3356968301827273E-3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289.89999999999998</v>
      </c>
      <c r="B20">
        <v>4.6890000000000001E-2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4.1571597157780919E-3</v>
      </c>
      <c r="H20" s="8">
        <f t="shared" si="3"/>
        <v>4.1571597157780919E-3</v>
      </c>
      <c r="I20" s="10">
        <f t="shared" si="4"/>
        <v>0.99584284028422188</v>
      </c>
      <c r="J20" s="8">
        <f t="shared" si="5"/>
        <v>-4.1658247271246307E-3</v>
      </c>
      <c r="K20" s="10">
        <f t="shared" si="6"/>
        <v>100</v>
      </c>
      <c r="L20">
        <f t="shared" si="7"/>
        <v>4.1745138365322822E-3</v>
      </c>
      <c r="P20" t="s">
        <v>63</v>
      </c>
      <c r="Q20" s="18" t="str">
        <f>IF(Q18&lt;Q19,"yes","no")</f>
        <v>no</v>
      </c>
      <c r="AD20">
        <v>8.3627343887047664E-3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290.2</v>
      </c>
      <c r="B21">
        <v>8.4040000000000004E-2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1.2735947329702995E-2</v>
      </c>
      <c r="H21" s="8">
        <f t="shared" si="3"/>
        <v>1.2735947329702995E-2</v>
      </c>
      <c r="I21" s="10">
        <f t="shared" si="4"/>
        <v>0.98726405267029704</v>
      </c>
      <c r="J21" s="8">
        <f t="shared" si="5"/>
        <v>-1.2817744760899608E-2</v>
      </c>
      <c r="K21" s="10">
        <f t="shared" si="6"/>
        <v>100</v>
      </c>
      <c r="L21">
        <f t="shared" si="7"/>
        <v>1.2900244159863322E-2</v>
      </c>
      <c r="AD21">
        <v>8.5111558917863074E-3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294.5</v>
      </c>
      <c r="B22">
        <v>5.3010000000000002E-2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5.2634130159470004E-3</v>
      </c>
      <c r="H22" s="8">
        <f t="shared" si="3"/>
        <v>5.2634130159470004E-3</v>
      </c>
      <c r="I22" s="10">
        <f t="shared" si="4"/>
        <v>0.99473658698405298</v>
      </c>
      <c r="J22" s="8">
        <f t="shared" si="5"/>
        <v>-5.2773135719345002E-3</v>
      </c>
      <c r="K22" s="10">
        <f t="shared" si="6"/>
        <v>100</v>
      </c>
      <c r="L22">
        <f t="shared" si="7"/>
        <v>5.2912631191189717E-3</v>
      </c>
      <c r="AD22">
        <v>8.7819043757270555E-3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295.39999999999998</v>
      </c>
      <c r="B23">
        <v>7.2319999999999995E-2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9.500345480165092E-3</v>
      </c>
      <c r="H23" s="8">
        <f t="shared" si="3"/>
        <v>9.500345480165092E-3</v>
      </c>
      <c r="I23" s="10">
        <f t="shared" si="4"/>
        <v>0.9904996545198349</v>
      </c>
      <c r="J23" s="8">
        <f t="shared" si="5"/>
        <v>-9.5457616372975566E-3</v>
      </c>
      <c r="K23" s="10">
        <f t="shared" si="6"/>
        <v>100</v>
      </c>
      <c r="L23">
        <f t="shared" si="7"/>
        <v>9.5914677373315996E-3</v>
      </c>
      <c r="AD23">
        <v>9.500345480165092E-3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298.3</v>
      </c>
      <c r="B24">
        <v>9.6970000000000001E-2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2.047479704955113E-2</v>
      </c>
      <c r="H24" s="8">
        <f t="shared" si="3"/>
        <v>2.047479704955113E-2</v>
      </c>
      <c r="I24" s="10">
        <f t="shared" si="4"/>
        <v>0.97952520295044887</v>
      </c>
      <c r="J24" s="8">
        <f t="shared" si="5"/>
        <v>-2.0687311504419475E-2</v>
      </c>
      <c r="K24" s="10">
        <f t="shared" si="6"/>
        <v>100</v>
      </c>
      <c r="L24">
        <f t="shared" si="7"/>
        <v>2.090277716987634E-2</v>
      </c>
      <c r="AD24">
        <v>9.885536411142884E-3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300.2</v>
      </c>
      <c r="B25">
        <v>0.15989999999999999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0.12553514498934767</v>
      </c>
      <c r="H25" s="8">
        <f t="shared" si="3"/>
        <v>0.12553514498934767</v>
      </c>
      <c r="I25" s="10">
        <f t="shared" si="4"/>
        <v>0.8744648550106523</v>
      </c>
      <c r="J25" s="8">
        <f t="shared" si="5"/>
        <v>-0.13414317399813067</v>
      </c>
      <c r="K25" s="10">
        <f t="shared" si="6"/>
        <v>100</v>
      </c>
      <c r="L25">
        <f t="shared" si="7"/>
        <v>0.1435565354857154</v>
      </c>
      <c r="AD25">
        <v>1.0200491818496247E-2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302.39999999999998</v>
      </c>
      <c r="B26">
        <v>0.12939999999999999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5.5211350301939702E-2</v>
      </c>
      <c r="H26" s="8">
        <f t="shared" si="3"/>
        <v>5.5211350301939702E-2</v>
      </c>
      <c r="I26" s="10">
        <f t="shared" si="4"/>
        <v>0.94478864969806031</v>
      </c>
      <c r="J26" s="8">
        <f t="shared" si="5"/>
        <v>-5.679402761519782E-2</v>
      </c>
      <c r="K26" s="10">
        <f t="shared" si="6"/>
        <v>100</v>
      </c>
      <c r="L26">
        <f t="shared" si="7"/>
        <v>5.84377789885435E-2</v>
      </c>
      <c r="AD26">
        <v>1.0417989836513415E-2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311.89999999999998</v>
      </c>
      <c r="B27">
        <v>8.0610000000000001E-2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1.4625707501778638E-2</v>
      </c>
      <c r="H27" s="8">
        <f t="shared" si="3"/>
        <v>1.4625707501778638E-2</v>
      </c>
      <c r="I27" s="10">
        <f t="shared" si="4"/>
        <v>0.98537429249822139</v>
      </c>
      <c r="J27" s="8">
        <f t="shared" si="5"/>
        <v>-1.4733717604888646E-2</v>
      </c>
      <c r="K27" s="10">
        <f t="shared" si="6"/>
        <v>100</v>
      </c>
      <c r="L27">
        <f t="shared" si="7"/>
        <v>1.484279386333294E-2</v>
      </c>
      <c r="AD27">
        <v>1.0427510472258643E-2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313.10000000000002</v>
      </c>
      <c r="B28">
        <v>8.5019999999999998E-2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1.6903121792352122E-2</v>
      </c>
      <c r="H28" s="8">
        <f t="shared" si="3"/>
        <v>1.6903121792352122E-2</v>
      </c>
      <c r="I28" s="10">
        <f t="shared" si="4"/>
        <v>0.98309687820764791</v>
      </c>
      <c r="J28" s="8">
        <f t="shared" si="5"/>
        <v>-1.7047610071885509E-2</v>
      </c>
      <c r="K28" s="10">
        <f t="shared" si="6"/>
        <v>100</v>
      </c>
      <c r="L28">
        <f t="shared" si="7"/>
        <v>1.7193749839964273E-2</v>
      </c>
      <c r="AD28">
        <v>1.0710539074030171E-2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317.5</v>
      </c>
      <c r="B29">
        <v>4.6949999999999999E-2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5.6724850112806974E-3</v>
      </c>
      <c r="H29" s="8">
        <f t="shared" si="3"/>
        <v>5.6724850112806974E-3</v>
      </c>
      <c r="I29" s="10">
        <f t="shared" si="4"/>
        <v>0.9943275149887193</v>
      </c>
      <c r="J29" s="8">
        <f t="shared" si="5"/>
        <v>-5.6886346557501206E-3</v>
      </c>
      <c r="K29" s="10">
        <f t="shared" si="6"/>
        <v>100</v>
      </c>
      <c r="L29">
        <f t="shared" si="7"/>
        <v>5.7048456627945693E-3</v>
      </c>
      <c r="AD29">
        <v>1.2127168155438042E-2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321.2</v>
      </c>
      <c r="B30">
        <v>5.9069999999999998E-2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8.5111558917863074E-3</v>
      </c>
      <c r="H30" s="8">
        <f t="shared" si="3"/>
        <v>8.5111558917863074E-3</v>
      </c>
      <c r="I30" s="10">
        <f t="shared" si="4"/>
        <v>0.9914888441082137</v>
      </c>
      <c r="J30" s="8">
        <f t="shared" si="5"/>
        <v>-8.5475826153748359E-3</v>
      </c>
      <c r="K30" s="10">
        <f t="shared" si="6"/>
        <v>100</v>
      </c>
      <c r="L30">
        <f t="shared" si="7"/>
        <v>8.5842175051819118E-3</v>
      </c>
      <c r="AD30">
        <v>1.2735947329702995E-2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329.6</v>
      </c>
      <c r="B31">
        <v>7.7219999999999997E-2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1.608327169790856E-2</v>
      </c>
      <c r="H31" s="8">
        <f t="shared" si="3"/>
        <v>1.608327169790856E-2</v>
      </c>
      <c r="I31" s="10">
        <f t="shared" si="4"/>
        <v>0.98391672830209143</v>
      </c>
      <c r="J31" s="8">
        <f t="shared" si="5"/>
        <v>-1.6214011220097673E-2</v>
      </c>
      <c r="K31" s="10">
        <f t="shared" si="6"/>
        <v>100</v>
      </c>
      <c r="L31">
        <f t="shared" si="7"/>
        <v>1.6346171617249425E-2</v>
      </c>
      <c r="AD31">
        <v>1.3185436599730201E-2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334.2</v>
      </c>
      <c r="B32">
        <v>0.1303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7.9088975875886106E-2</v>
      </c>
      <c r="H32" s="8">
        <f t="shared" si="3"/>
        <v>7.9088975875886106E-2</v>
      </c>
      <c r="I32" s="10">
        <f t="shared" si="4"/>
        <v>0.92091102412411385</v>
      </c>
      <c r="J32" s="8">
        <f t="shared" si="5"/>
        <v>-8.2391855293658903E-2</v>
      </c>
      <c r="K32" s="10">
        <f t="shared" si="6"/>
        <v>100</v>
      </c>
      <c r="L32">
        <f t="shared" si="7"/>
        <v>8.588123478172964E-2</v>
      </c>
      <c r="AD32">
        <v>1.3349076877520207E-2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336.1</v>
      </c>
      <c r="B33">
        <v>8.5779999999999995E-2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2.2281913668213481E-2</v>
      </c>
      <c r="H33" s="8">
        <f t="shared" si="3"/>
        <v>2.2281913668213481E-2</v>
      </c>
      <c r="I33" s="10">
        <f t="shared" si="4"/>
        <v>0.97771808633178647</v>
      </c>
      <c r="J33" s="8">
        <f t="shared" si="5"/>
        <v>-2.2533905785331682E-2</v>
      </c>
      <c r="K33" s="10">
        <f t="shared" si="6"/>
        <v>100</v>
      </c>
      <c r="L33">
        <f t="shared" si="7"/>
        <v>2.2789712064968555E-2</v>
      </c>
      <c r="AD33">
        <v>1.4370394217388949E-2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337.7</v>
      </c>
      <c r="B34">
        <v>5.9709999999999999E-2</v>
      </c>
      <c r="C34" s="8">
        <v>0</v>
      </c>
      <c r="D34" s="9">
        <v>1</v>
      </c>
      <c r="E34" s="10">
        <f t="shared" si="0"/>
        <v>1</v>
      </c>
      <c r="F34">
        <f t="shared" si="1"/>
        <v>0</v>
      </c>
      <c r="G34">
        <f t="shared" si="2"/>
        <v>1.0427510472258643E-2</v>
      </c>
      <c r="H34" s="8">
        <f t="shared" si="3"/>
        <v>1.0427510472258643E-2</v>
      </c>
      <c r="I34" s="10">
        <f t="shared" si="4"/>
        <v>0.98957248952774135</v>
      </c>
      <c r="J34" s="8">
        <f t="shared" si="5"/>
        <v>-1.0482257878248191E-2</v>
      </c>
      <c r="K34" s="10">
        <f t="shared" si="6"/>
        <v>100</v>
      </c>
      <c r="L34">
        <f t="shared" si="7"/>
        <v>1.0537389208581391E-2</v>
      </c>
      <c r="AD34">
        <v>1.4625707501778638E-2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344.9</v>
      </c>
      <c r="B35">
        <v>0.12889999999999999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8.4958590412535284E-2</v>
      </c>
      <c r="H35" s="8">
        <f t="shared" si="3"/>
        <v>8.4958590412535284E-2</v>
      </c>
      <c r="I35" s="10">
        <f t="shared" si="4"/>
        <v>0.91504140958746472</v>
      </c>
      <c r="J35" s="8">
        <f t="shared" si="5"/>
        <v>-8.8785958350911937E-2</v>
      </c>
      <c r="K35" s="10">
        <f t="shared" si="6"/>
        <v>100</v>
      </c>
      <c r="L35">
        <f t="shared" si="7"/>
        <v>9.2846716577381819E-2</v>
      </c>
      <c r="AD35">
        <v>1.4941819446341598E-2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346.4</v>
      </c>
      <c r="B36">
        <v>0.1147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5.7872662379478614E-2</v>
      </c>
      <c r="H36" s="8">
        <f t="shared" si="3"/>
        <v>5.7872662379478614E-2</v>
      </c>
      <c r="I36" s="10">
        <f t="shared" si="4"/>
        <v>0.94212733762052137</v>
      </c>
      <c r="J36" s="8">
        <f t="shared" si="5"/>
        <v>-5.9614835600383102E-2</v>
      </c>
      <c r="K36" s="10">
        <f t="shared" si="6"/>
        <v>100</v>
      </c>
      <c r="L36">
        <f t="shared" si="7"/>
        <v>6.1427643661890102E-2</v>
      </c>
      <c r="AD36">
        <v>1.608327169790856E-2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347</v>
      </c>
      <c r="B37">
        <v>7.2340000000000002E-2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1.6860566676192464E-2</v>
      </c>
      <c r="H37" s="8">
        <f t="shared" si="3"/>
        <v>1.6860566676192464E-2</v>
      </c>
      <c r="I37" s="10">
        <f t="shared" si="4"/>
        <v>0.98313943332380749</v>
      </c>
      <c r="J37" s="8">
        <f t="shared" si="5"/>
        <v>-1.7004324210550682E-2</v>
      </c>
      <c r="K37" s="10">
        <f t="shared" si="6"/>
        <v>100</v>
      </c>
      <c r="L37">
        <f t="shared" si="7"/>
        <v>1.7149720685284787E-2</v>
      </c>
      <c r="AD37">
        <v>1.6860566676192464E-2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349.6</v>
      </c>
      <c r="B38">
        <v>4.3020000000000003E-2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7.2152986735072719E-3</v>
      </c>
      <c r="H38" s="8">
        <f t="shared" si="3"/>
        <v>7.2152986735072719E-3</v>
      </c>
      <c r="I38" s="10">
        <f t="shared" si="4"/>
        <v>0.99278470132649277</v>
      </c>
      <c r="J38" s="8">
        <f t="shared" si="5"/>
        <v>-7.2414548332603839E-3</v>
      </c>
      <c r="K38" s="10">
        <f t="shared" si="6"/>
        <v>100</v>
      </c>
      <c r="L38">
        <f t="shared" si="7"/>
        <v>7.2677375707609817E-3</v>
      </c>
      <c r="AD38">
        <v>1.6903121792352122E-2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355.3</v>
      </c>
      <c r="B39">
        <v>5.1389999999999998E-2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9.885536411142884E-3</v>
      </c>
      <c r="H39" s="8">
        <f t="shared" si="3"/>
        <v>9.885536411142884E-3</v>
      </c>
      <c r="I39" s="10">
        <f t="shared" si="4"/>
        <v>0.99011446358885713</v>
      </c>
      <c r="J39" s="8">
        <f t="shared" si="5"/>
        <v>-9.9347227502294532E-3</v>
      </c>
      <c r="K39" s="10">
        <f t="shared" si="6"/>
        <v>100</v>
      </c>
      <c r="L39">
        <f t="shared" si="7"/>
        <v>9.9842359390558619E-3</v>
      </c>
      <c r="AD39">
        <v>1.7315678780232182E-2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357.6</v>
      </c>
      <c r="B40">
        <v>5.7360000000000001E-2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1.2127168155438042E-2</v>
      </c>
      <c r="H40" s="8">
        <f t="shared" si="3"/>
        <v>1.2127168155438042E-2</v>
      </c>
      <c r="I40" s="10">
        <f t="shared" si="4"/>
        <v>0.98787283184456198</v>
      </c>
      <c r="J40" s="8">
        <f t="shared" si="5"/>
        <v>-1.2201302226393906E-2</v>
      </c>
      <c r="K40" s="10">
        <f t="shared" si="6"/>
        <v>100</v>
      </c>
      <c r="L40">
        <f t="shared" si="7"/>
        <v>1.2276041778367486E-2</v>
      </c>
      <c r="AD40">
        <v>1.9558076645757913E-2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366.8</v>
      </c>
      <c r="B41">
        <v>3.7179999999999998E-2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7.3356968301827273E-3</v>
      </c>
      <c r="H41" s="8">
        <f t="shared" si="3"/>
        <v>7.3356968301827273E-3</v>
      </c>
      <c r="I41" s="10">
        <f t="shared" si="4"/>
        <v>0.99266430316981724</v>
      </c>
      <c r="J41" s="8">
        <f t="shared" si="5"/>
        <v>-7.3627353663291741E-3</v>
      </c>
      <c r="K41" s="10">
        <f t="shared" si="6"/>
        <v>100</v>
      </c>
      <c r="L41">
        <f t="shared" si="7"/>
        <v>7.3899069471502835E-3</v>
      </c>
      <c r="AD41">
        <v>1.9811394780312692E-2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371.1</v>
      </c>
      <c r="B42">
        <v>0.12180000000000001</v>
      </c>
      <c r="C42" s="8">
        <v>1</v>
      </c>
      <c r="D42" s="9">
        <v>0</v>
      </c>
      <c r="E42" s="10">
        <f t="shared" si="0"/>
        <v>1</v>
      </c>
      <c r="F42">
        <f t="shared" si="1"/>
        <v>1</v>
      </c>
      <c r="G42">
        <f t="shared" si="2"/>
        <v>9.1368680559323665E-2</v>
      </c>
      <c r="H42" s="8">
        <f t="shared" si="3"/>
        <v>9.1368680559323665E-2</v>
      </c>
      <c r="I42" s="10">
        <f t="shared" si="4"/>
        <v>0.90863131944067632</v>
      </c>
      <c r="J42" s="8">
        <f t="shared" si="5"/>
        <v>-2.3928525227093029</v>
      </c>
      <c r="K42" s="10">
        <f t="shared" si="6"/>
        <v>0</v>
      </c>
      <c r="L42">
        <f t="shared" si="7"/>
        <v>9.9446693755276687</v>
      </c>
      <c r="AD42">
        <v>2.047479704955113E-2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372.7</v>
      </c>
      <c r="B43">
        <v>5.7430000000000002E-2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1.4370394217388949E-2</v>
      </c>
      <c r="H43" s="8">
        <f t="shared" si="3"/>
        <v>1.4370394217388949E-2</v>
      </c>
      <c r="I43" s="10">
        <f t="shared" si="4"/>
        <v>0.98562960578261105</v>
      </c>
      <c r="J43" s="8">
        <f t="shared" si="5"/>
        <v>-1.447464831939374E-2</v>
      </c>
      <c r="K43" s="10">
        <f t="shared" si="6"/>
        <v>100</v>
      </c>
      <c r="L43">
        <f t="shared" si="7"/>
        <v>1.4579913319444729E-2</v>
      </c>
      <c r="AD43">
        <v>2.0992428388794428E-2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381.9</v>
      </c>
      <c r="B44">
        <v>5.1130000000000002E-2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1.3185436599730201E-2</v>
      </c>
      <c r="H44" s="8">
        <f t="shared" si="3"/>
        <v>1.3185436599730201E-2</v>
      </c>
      <c r="I44" s="10">
        <f t="shared" si="4"/>
        <v>0.98681456340026985</v>
      </c>
      <c r="J44" s="8">
        <f t="shared" si="5"/>
        <v>-1.3273136227213024E-2</v>
      </c>
      <c r="K44" s="10">
        <f t="shared" si="6"/>
        <v>100</v>
      </c>
      <c r="L44">
        <f t="shared" si="7"/>
        <v>1.3361615331554394E-2</v>
      </c>
      <c r="AD44">
        <v>2.1916560380764862E-2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384.8</v>
      </c>
      <c r="B45">
        <v>0.11360000000000001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8.3846152480168093E-2</v>
      </c>
      <c r="H45" s="8">
        <f t="shared" si="3"/>
        <v>8.3846152480168093E-2</v>
      </c>
      <c r="I45" s="10">
        <f t="shared" si="4"/>
        <v>0.91615384751983187</v>
      </c>
      <c r="J45" s="8">
        <f t="shared" si="5"/>
        <v>-8.7570972603327649E-2</v>
      </c>
      <c r="K45" s="10">
        <f t="shared" si="6"/>
        <v>100</v>
      </c>
      <c r="L45">
        <f t="shared" si="7"/>
        <v>9.1519729690763635E-2</v>
      </c>
      <c r="AD45">
        <v>2.2281913668213481E-2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386.1</v>
      </c>
      <c r="B46">
        <v>0.28389999999999999</v>
      </c>
      <c r="C46" s="8">
        <v>1</v>
      </c>
      <c r="D46" s="9">
        <v>0</v>
      </c>
      <c r="E46" s="10">
        <f t="shared" si="0"/>
        <v>1</v>
      </c>
      <c r="F46">
        <f t="shared" si="1"/>
        <v>1</v>
      </c>
      <c r="G46">
        <f t="shared" si="2"/>
        <v>0.94158417275220196</v>
      </c>
      <c r="H46" s="8">
        <f t="shared" si="3"/>
        <v>0.94158417275220196</v>
      </c>
      <c r="I46" s="10">
        <f t="shared" si="4"/>
        <v>5.8415827247798036E-2</v>
      </c>
      <c r="J46" s="8">
        <f t="shared" si="5"/>
        <v>-6.0191532064127369E-2</v>
      </c>
      <c r="K46" s="10">
        <f t="shared" si="6"/>
        <v>100</v>
      </c>
      <c r="L46">
        <f t="shared" si="7"/>
        <v>6.2039941768617018E-2</v>
      </c>
      <c r="AD46">
        <v>2.2381881020606915E-2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386.8</v>
      </c>
      <c r="B47">
        <v>3.5740000000000001E-2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8.7819043757270555E-3</v>
      </c>
      <c r="H47" s="8">
        <f t="shared" si="3"/>
        <v>8.7819043757270555E-3</v>
      </c>
      <c r="I47" s="10">
        <f t="shared" si="4"/>
        <v>0.99121809562427299</v>
      </c>
      <c r="J47" s="8">
        <f t="shared" si="5"/>
        <v>-8.820692554315326E-3</v>
      </c>
      <c r="K47" s="10">
        <f t="shared" si="6"/>
        <v>100</v>
      </c>
      <c r="L47">
        <f t="shared" si="7"/>
        <v>8.8597094973293222E-3</v>
      </c>
      <c r="AD47">
        <v>2.2490443678108964E-2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388</v>
      </c>
      <c r="B48">
        <v>7.6079999999999995E-2</v>
      </c>
      <c r="C48" s="8">
        <v>0</v>
      </c>
      <c r="D48" s="9">
        <v>1</v>
      </c>
      <c r="E48" s="10">
        <f t="shared" si="0"/>
        <v>1</v>
      </c>
      <c r="F48">
        <f t="shared" si="1"/>
        <v>0</v>
      </c>
      <c r="G48">
        <f t="shared" si="2"/>
        <v>2.9561442652580473E-2</v>
      </c>
      <c r="H48" s="8">
        <f t="shared" si="3"/>
        <v>2.9561442652580473E-2</v>
      </c>
      <c r="I48" s="10">
        <f t="shared" si="4"/>
        <v>0.97043855734741957</v>
      </c>
      <c r="J48" s="8">
        <f t="shared" si="5"/>
        <v>-3.000718868388005E-2</v>
      </c>
      <c r="K48" s="10">
        <f t="shared" si="6"/>
        <v>100</v>
      </c>
      <c r="L48">
        <f t="shared" si="7"/>
        <v>3.0461941592039812E-2</v>
      </c>
      <c r="AD48">
        <v>2.2695282428985549E-2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389.4</v>
      </c>
      <c r="B49">
        <v>0.13250000000000001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0.14589423587635167</v>
      </c>
      <c r="H49" s="8">
        <f t="shared" si="3"/>
        <v>0.14589423587635167</v>
      </c>
      <c r="I49" s="10">
        <f t="shared" si="4"/>
        <v>0.85410576412364836</v>
      </c>
      <c r="J49" s="8">
        <f t="shared" si="5"/>
        <v>-0.15770024728375509</v>
      </c>
      <c r="K49" s="10">
        <f t="shared" si="6"/>
        <v>100</v>
      </c>
      <c r="L49">
        <f t="shared" si="7"/>
        <v>0.17081518707000629</v>
      </c>
      <c r="AD49">
        <v>2.3929186675613893E-2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394.1</v>
      </c>
      <c r="B50">
        <v>4.7010000000000003E-2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1.3349076877520207E-2</v>
      </c>
      <c r="H50" s="8">
        <f t="shared" si="3"/>
        <v>1.3349076877520207E-2</v>
      </c>
      <c r="I50" s="10">
        <f t="shared" si="4"/>
        <v>0.98665092312247982</v>
      </c>
      <c r="J50" s="8">
        <f t="shared" si="5"/>
        <v>-1.3438976754227682E-2</v>
      </c>
      <c r="K50" s="10">
        <f t="shared" si="6"/>
        <v>100</v>
      </c>
      <c r="L50">
        <f t="shared" si="7"/>
        <v>1.3529685691950743E-2</v>
      </c>
      <c r="AD50">
        <v>2.5305482283337805E-2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394.1</v>
      </c>
      <c r="B51">
        <v>0.1181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0.10430144082709694</v>
      </c>
      <c r="H51" s="8">
        <f t="shared" si="3"/>
        <v>0.10430144082709694</v>
      </c>
      <c r="I51" s="10">
        <f t="shared" si="4"/>
        <v>0.89569855917290309</v>
      </c>
      <c r="J51" s="8">
        <f t="shared" si="5"/>
        <v>-0.11015135210683288</v>
      </c>
      <c r="K51" s="10">
        <f t="shared" si="6"/>
        <v>100</v>
      </c>
      <c r="L51">
        <f t="shared" si="7"/>
        <v>0.11644703428283944</v>
      </c>
      <c r="AD51">
        <v>2.531633057560204E-2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395.7</v>
      </c>
      <c r="B52">
        <v>3.8129999999999997E-2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1.0417989836513415E-2</v>
      </c>
      <c r="H52" s="8">
        <f t="shared" si="3"/>
        <v>1.0417989836513415E-2</v>
      </c>
      <c r="I52" s="10">
        <f t="shared" si="4"/>
        <v>0.98958201016348657</v>
      </c>
      <c r="J52" s="8">
        <f t="shared" si="5"/>
        <v>-1.0472636966139735E-2</v>
      </c>
      <c r="K52" s="10">
        <f t="shared" si="6"/>
        <v>100</v>
      </c>
      <c r="L52">
        <f t="shared" si="7"/>
        <v>1.0527666963946003E-2</v>
      </c>
      <c r="AD52">
        <v>2.5637697163828167E-2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396</v>
      </c>
      <c r="B53">
        <v>5.008E-2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1.4941819446341598E-2</v>
      </c>
      <c r="H53" s="8">
        <f t="shared" si="3"/>
        <v>1.4941819446341598E-2</v>
      </c>
      <c r="I53" s="10">
        <f t="shared" si="4"/>
        <v>0.98505818055365846</v>
      </c>
      <c r="J53" s="8">
        <f t="shared" si="5"/>
        <v>-1.5054573002470741E-2</v>
      </c>
      <c r="K53" s="10">
        <f t="shared" si="6"/>
        <v>100</v>
      </c>
      <c r="L53">
        <f t="shared" si="7"/>
        <v>1.5168463895141147E-2</v>
      </c>
      <c r="AD53">
        <v>2.6632517457749433E-2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396.5</v>
      </c>
      <c r="B54">
        <v>6.5750000000000003E-2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2.3929186675613893E-2</v>
      </c>
      <c r="H54" s="8">
        <f t="shared" si="3"/>
        <v>2.3929186675613893E-2</v>
      </c>
      <c r="I54" s="10">
        <f t="shared" si="4"/>
        <v>0.97607081332438606</v>
      </c>
      <c r="J54" s="8">
        <f t="shared" si="5"/>
        <v>-2.4220140565363386E-2</v>
      </c>
      <c r="K54" s="10">
        <f t="shared" si="6"/>
        <v>100</v>
      </c>
      <c r="L54">
        <f t="shared" si="7"/>
        <v>2.451583056163088E-2</v>
      </c>
      <c r="AD54">
        <v>2.7022535513063672E-2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396.6</v>
      </c>
      <c r="B55">
        <v>3.8719999999999997E-2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1.0710539074030171E-2</v>
      </c>
      <c r="H55" s="8">
        <f t="shared" si="3"/>
        <v>1.0710539074030171E-2</v>
      </c>
      <c r="I55" s="10">
        <f t="shared" si="4"/>
        <v>0.98928946092596981</v>
      </c>
      <c r="J55" s="8">
        <f t="shared" si="5"/>
        <v>-1.0768309771495786E-2</v>
      </c>
      <c r="K55" s="10">
        <f t="shared" si="6"/>
        <v>100</v>
      </c>
      <c r="L55">
        <f t="shared" si="7"/>
        <v>1.0826496689861794E-2</v>
      </c>
      <c r="AD55">
        <v>2.7219249531518733E-2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398</v>
      </c>
      <c r="B56">
        <v>9.486E-2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5.6779066692055472E-2</v>
      </c>
      <c r="H56" s="8">
        <f t="shared" si="3"/>
        <v>5.6779066692055472E-2</v>
      </c>
      <c r="I56" s="10">
        <f t="shared" si="4"/>
        <v>0.94322093330794454</v>
      </c>
      <c r="J56" s="8">
        <f t="shared" si="5"/>
        <v>-5.8454736082500194E-2</v>
      </c>
      <c r="K56" s="10">
        <f t="shared" si="6"/>
        <v>100</v>
      </c>
      <c r="L56">
        <f t="shared" si="7"/>
        <v>6.0196995939145612E-2</v>
      </c>
      <c r="AD56">
        <v>2.732901350472397E-2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399.8</v>
      </c>
      <c r="B57">
        <v>6.8890000000000007E-2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2.7219249531518733E-2</v>
      </c>
      <c r="H57" s="8">
        <f t="shared" si="3"/>
        <v>2.7219249531518733E-2</v>
      </c>
      <c r="I57" s="10">
        <f t="shared" si="4"/>
        <v>0.97278075046848123</v>
      </c>
      <c r="J57" s="8">
        <f t="shared" si="5"/>
        <v>-2.7596555724566142E-2</v>
      </c>
      <c r="K57" s="10">
        <f t="shared" si="6"/>
        <v>100</v>
      </c>
      <c r="L57">
        <f t="shared" si="7"/>
        <v>2.798086775299596E-2</v>
      </c>
      <c r="AD57">
        <v>2.7952439126377245E-2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401.5</v>
      </c>
      <c r="B58">
        <v>9.3619999999999995E-2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5.6877094231290587E-2</v>
      </c>
      <c r="H58" s="8">
        <f t="shared" si="3"/>
        <v>5.6877094231290587E-2</v>
      </c>
      <c r="I58" s="10">
        <f t="shared" si="4"/>
        <v>0.94312290576870939</v>
      </c>
      <c r="J58" s="8">
        <f t="shared" si="5"/>
        <v>-5.8558669986057653E-2</v>
      </c>
      <c r="K58" s="10">
        <f t="shared" si="6"/>
        <v>100</v>
      </c>
      <c r="L58">
        <f t="shared" si="7"/>
        <v>6.030719207793165E-2</v>
      </c>
      <c r="AD58">
        <v>2.8574948077509654E-2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0</v>
      </c>
    </row>
    <row r="59" spans="1:37">
      <c r="A59">
        <v>402</v>
      </c>
      <c r="B59">
        <v>8.1549999999999997E-2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4.0382076653224061E-2</v>
      </c>
      <c r="H59" s="8">
        <f t="shared" si="3"/>
        <v>4.0382076653224061E-2</v>
      </c>
      <c r="I59" s="10">
        <f t="shared" si="4"/>
        <v>0.95961792334677598</v>
      </c>
      <c r="J59" s="8">
        <f t="shared" si="5"/>
        <v>-4.1220070255663294E-2</v>
      </c>
      <c r="K59" s="10">
        <f t="shared" si="6"/>
        <v>100</v>
      </c>
      <c r="L59">
        <f t="shared" si="7"/>
        <v>4.2081411435487784E-2</v>
      </c>
      <c r="AD59">
        <v>2.8767200419580849E-2</v>
      </c>
      <c r="AE59">
        <v>0</v>
      </c>
      <c r="AF59">
        <v>1</v>
      </c>
      <c r="AG59">
        <f t="shared" si="12"/>
        <v>54</v>
      </c>
      <c r="AH59">
        <f t="shared" si="13"/>
        <v>1</v>
      </c>
      <c r="AI59">
        <f t="shared" si="9"/>
        <v>0.64</v>
      </c>
      <c r="AJ59">
        <f t="shared" si="10"/>
        <v>0.99333333333333329</v>
      </c>
      <c r="AK59">
        <f t="shared" si="11"/>
        <v>6.6222222222222646E-3</v>
      </c>
    </row>
    <row r="60" spans="1:37">
      <c r="A60">
        <v>403.3</v>
      </c>
      <c r="B60">
        <v>6.6850000000000007E-2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2.6632517457749433E-2</v>
      </c>
      <c r="H60" s="8">
        <f t="shared" si="3"/>
        <v>2.6632517457749433E-2</v>
      </c>
      <c r="I60" s="10">
        <f t="shared" si="4"/>
        <v>0.97336748254225058</v>
      </c>
      <c r="J60" s="8">
        <f t="shared" si="5"/>
        <v>-2.6993588199694534E-2</v>
      </c>
      <c r="K60" s="10">
        <f t="shared" si="6"/>
        <v>100</v>
      </c>
      <c r="L60">
        <f t="shared" si="7"/>
        <v>2.7361215507415933E-2</v>
      </c>
      <c r="AD60">
        <v>2.9561442652580473E-2</v>
      </c>
      <c r="AE60">
        <v>1</v>
      </c>
      <c r="AF60">
        <v>0</v>
      </c>
      <c r="AG60">
        <f t="shared" si="12"/>
        <v>55</v>
      </c>
      <c r="AH60">
        <f t="shared" si="13"/>
        <v>1</v>
      </c>
      <c r="AI60">
        <f t="shared" si="9"/>
        <v>0.6333333333333333</v>
      </c>
      <c r="AJ60">
        <f t="shared" si="10"/>
        <v>0.99333333333333329</v>
      </c>
      <c r="AK60">
        <f t="shared" si="11"/>
        <v>6.6222222222221544E-3</v>
      </c>
    </row>
    <row r="61" spans="1:37">
      <c r="A61">
        <v>406.3</v>
      </c>
      <c r="B61">
        <v>7.8079999999999997E-2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3.8241469615167577E-2</v>
      </c>
      <c r="H61" s="8">
        <f t="shared" si="3"/>
        <v>3.8241469615167577E-2</v>
      </c>
      <c r="I61" s="10">
        <f t="shared" si="4"/>
        <v>0.96175853038483239</v>
      </c>
      <c r="J61" s="8">
        <f t="shared" si="5"/>
        <v>-3.8991867740164728E-2</v>
      </c>
      <c r="K61" s="10">
        <f t="shared" si="6"/>
        <v>100</v>
      </c>
      <c r="L61">
        <f t="shared" si="7"/>
        <v>3.976202800079752E-2</v>
      </c>
      <c r="AD61">
        <v>3.2859783813455196E-2</v>
      </c>
      <c r="AE61">
        <v>1</v>
      </c>
      <c r="AF61">
        <v>0</v>
      </c>
      <c r="AG61">
        <f t="shared" si="12"/>
        <v>56</v>
      </c>
      <c r="AH61">
        <f t="shared" si="13"/>
        <v>1</v>
      </c>
      <c r="AI61">
        <f t="shared" si="9"/>
        <v>0.62666666666666671</v>
      </c>
      <c r="AJ61">
        <f t="shared" si="10"/>
        <v>0.99333333333333329</v>
      </c>
      <c r="AK61">
        <f t="shared" si="11"/>
        <v>6.6222222222222646E-3</v>
      </c>
    </row>
    <row r="62" spans="1:37">
      <c r="A62">
        <v>407.4</v>
      </c>
      <c r="B62">
        <v>5.9909999999999998E-2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2.2695282428985549E-2</v>
      </c>
      <c r="H62" s="8">
        <f t="shared" si="3"/>
        <v>2.2695282428985549E-2</v>
      </c>
      <c r="I62" s="10">
        <f t="shared" si="4"/>
        <v>0.97730471757101445</v>
      </c>
      <c r="J62" s="8">
        <f t="shared" si="5"/>
        <v>-2.2956784501740438E-2</v>
      </c>
      <c r="K62" s="10">
        <f t="shared" si="6"/>
        <v>100</v>
      </c>
      <c r="L62">
        <f t="shared" si="7"/>
        <v>2.3222319529360533E-2</v>
      </c>
      <c r="AD62">
        <v>3.5805993567521725E-2</v>
      </c>
      <c r="AE62">
        <v>1</v>
      </c>
      <c r="AF62">
        <v>0</v>
      </c>
      <c r="AG62">
        <f t="shared" si="12"/>
        <v>57</v>
      </c>
      <c r="AH62">
        <f t="shared" si="13"/>
        <v>1</v>
      </c>
      <c r="AI62">
        <f t="shared" si="9"/>
        <v>0.62</v>
      </c>
      <c r="AJ62">
        <f t="shared" si="10"/>
        <v>0.99333333333333329</v>
      </c>
      <c r="AK62">
        <f t="shared" si="11"/>
        <v>6.6222222222222646E-3</v>
      </c>
    </row>
    <row r="63" spans="1:37">
      <c r="A63">
        <v>409</v>
      </c>
      <c r="B63">
        <v>5.4730000000000001E-2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1.9811394780312692E-2</v>
      </c>
      <c r="H63" s="8">
        <f t="shared" si="3"/>
        <v>1.9811394780312692E-2</v>
      </c>
      <c r="I63" s="10">
        <f t="shared" si="4"/>
        <v>0.98018860521968731</v>
      </c>
      <c r="J63" s="8">
        <f t="shared" si="5"/>
        <v>-2.0010271528670236E-2</v>
      </c>
      <c r="K63" s="10">
        <f t="shared" si="6"/>
        <v>100</v>
      </c>
      <c r="L63">
        <f t="shared" si="7"/>
        <v>2.0211819107887316E-2</v>
      </c>
      <c r="AD63">
        <v>3.7124310826281447E-2</v>
      </c>
      <c r="AE63">
        <v>1</v>
      </c>
      <c r="AF63">
        <v>0</v>
      </c>
      <c r="AG63">
        <f t="shared" si="12"/>
        <v>58</v>
      </c>
      <c r="AH63">
        <f t="shared" si="13"/>
        <v>1</v>
      </c>
      <c r="AI63">
        <f t="shared" si="9"/>
        <v>0.61333333333333329</v>
      </c>
      <c r="AJ63">
        <f t="shared" si="10"/>
        <v>0.99333333333333329</v>
      </c>
      <c r="AK63">
        <f t="shared" si="11"/>
        <v>6.6222222222221544E-3</v>
      </c>
    </row>
    <row r="64" spans="1:37">
      <c r="A64">
        <v>412.5</v>
      </c>
      <c r="B64">
        <v>0.1017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8.0180490403032656E-2</v>
      </c>
      <c r="H64" s="8">
        <f t="shared" si="3"/>
        <v>8.0180490403032656E-2</v>
      </c>
      <c r="I64" s="10">
        <f t="shared" si="4"/>
        <v>0.91981950959696734</v>
      </c>
      <c r="J64" s="8">
        <f t="shared" si="5"/>
        <v>-8.3577813406576468E-2</v>
      </c>
      <c r="K64" s="10">
        <f t="shared" si="6"/>
        <v>100</v>
      </c>
      <c r="L64">
        <f t="shared" si="7"/>
        <v>8.7169808387913994E-2</v>
      </c>
      <c r="AD64">
        <v>3.7700302581702927E-2</v>
      </c>
      <c r="AE64">
        <v>1</v>
      </c>
      <c r="AF64">
        <v>0</v>
      </c>
      <c r="AG64">
        <f t="shared" si="12"/>
        <v>59</v>
      </c>
      <c r="AH64">
        <f t="shared" si="13"/>
        <v>1</v>
      </c>
      <c r="AI64">
        <f t="shared" si="9"/>
        <v>0.60666666666666669</v>
      </c>
      <c r="AJ64">
        <f t="shared" si="10"/>
        <v>0.99333333333333329</v>
      </c>
      <c r="AK64">
        <f t="shared" si="11"/>
        <v>6.6222222222222646E-3</v>
      </c>
    </row>
    <row r="65" spans="1:37">
      <c r="A65">
        <v>412.6</v>
      </c>
      <c r="B65">
        <v>7.5249999999999997E-2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3.7700302581702927E-2</v>
      </c>
      <c r="H65" s="8">
        <f t="shared" si="3"/>
        <v>3.7700302581702927E-2</v>
      </c>
      <c r="I65" s="10">
        <f t="shared" si="4"/>
        <v>0.96229969741829713</v>
      </c>
      <c r="J65" s="8">
        <f t="shared" si="5"/>
        <v>-3.8429341055769062E-2</v>
      </c>
      <c r="K65" s="10">
        <f t="shared" si="6"/>
        <v>100</v>
      </c>
      <c r="L65">
        <f t="shared" si="7"/>
        <v>3.917729859299246E-2</v>
      </c>
      <c r="AD65">
        <v>3.8164871486414328E-2</v>
      </c>
      <c r="AE65">
        <v>1</v>
      </c>
      <c r="AF65">
        <v>0</v>
      </c>
      <c r="AG65">
        <f t="shared" si="12"/>
        <v>60</v>
      </c>
      <c r="AH65">
        <f t="shared" si="13"/>
        <v>1</v>
      </c>
      <c r="AI65">
        <f t="shared" si="9"/>
        <v>0.6</v>
      </c>
      <c r="AJ65">
        <f t="shared" si="10"/>
        <v>0.99333333333333329</v>
      </c>
      <c r="AK65">
        <f t="shared" si="11"/>
        <v>6.6222222222222646E-3</v>
      </c>
    </row>
    <row r="66" spans="1:37">
      <c r="A66">
        <v>419.8</v>
      </c>
      <c r="B66">
        <v>0.11409999999999999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0.12107286132636048</v>
      </c>
      <c r="H66" s="8">
        <f t="shared" si="3"/>
        <v>0.12107286132636048</v>
      </c>
      <c r="I66" s="10">
        <f t="shared" si="4"/>
        <v>0.87892713867363947</v>
      </c>
      <c r="J66" s="8">
        <f t="shared" si="5"/>
        <v>-0.1290532758888909</v>
      </c>
      <c r="K66" s="10">
        <f t="shared" si="6"/>
        <v>100</v>
      </c>
      <c r="L66">
        <f t="shared" si="7"/>
        <v>0.13775073723297204</v>
      </c>
      <c r="AD66">
        <v>3.8241469615167577E-2</v>
      </c>
      <c r="AE66">
        <v>1</v>
      </c>
      <c r="AF66">
        <v>0</v>
      </c>
      <c r="AG66">
        <f t="shared" si="12"/>
        <v>61</v>
      </c>
      <c r="AH66">
        <f t="shared" si="13"/>
        <v>1</v>
      </c>
      <c r="AI66">
        <f t="shared" si="9"/>
        <v>0.59333333333333327</v>
      </c>
      <c r="AJ66">
        <f t="shared" si="10"/>
        <v>0.99333333333333329</v>
      </c>
      <c r="AK66">
        <f t="shared" si="11"/>
        <v>6.6222222222221544E-3</v>
      </c>
    </row>
    <row r="67" spans="1:37">
      <c r="A67">
        <v>420.3</v>
      </c>
      <c r="B67">
        <v>6.1409999999999999E-2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2.732901350472397E-2</v>
      </c>
      <c r="H67" s="8">
        <f t="shared" si="3"/>
        <v>2.732901350472397E-2</v>
      </c>
      <c r="I67" s="10">
        <f t="shared" si="4"/>
        <v>0.97267098649527606</v>
      </c>
      <c r="J67" s="8">
        <f t="shared" si="5"/>
        <v>-2.7709397355366958E-2</v>
      </c>
      <c r="K67" s="10">
        <f t="shared" si="6"/>
        <v>100</v>
      </c>
      <c r="L67">
        <f t="shared" si="7"/>
        <v>2.8096873335551782E-2</v>
      </c>
      <c r="AD67">
        <v>4.0382076653224061E-2</v>
      </c>
      <c r="AE67">
        <v>1</v>
      </c>
      <c r="AF67">
        <v>0</v>
      </c>
      <c r="AG67">
        <f t="shared" si="12"/>
        <v>62</v>
      </c>
      <c r="AH67">
        <f t="shared" si="13"/>
        <v>1</v>
      </c>
      <c r="AI67">
        <f t="shared" si="9"/>
        <v>0.58666666666666667</v>
      </c>
      <c r="AJ67">
        <f t="shared" si="10"/>
        <v>0.99333333333333329</v>
      </c>
      <c r="AK67">
        <f t="shared" si="11"/>
        <v>6.6222222222221544E-3</v>
      </c>
    </row>
    <row r="68" spans="1:37">
      <c r="A68">
        <v>423.6</v>
      </c>
      <c r="B68">
        <v>6.0949999999999997E-2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2.7952439126377245E-2</v>
      </c>
      <c r="H68" s="8">
        <f t="shared" si="3"/>
        <v>2.7952439126377245E-2</v>
      </c>
      <c r="I68" s="10">
        <f t="shared" si="4"/>
        <v>0.97204756087362276</v>
      </c>
      <c r="J68" s="8">
        <f t="shared" si="5"/>
        <v>-2.8350544778836254E-2</v>
      </c>
      <c r="K68" s="10">
        <f t="shared" si="6"/>
        <v>100</v>
      </c>
      <c r="L68">
        <f t="shared" si="7"/>
        <v>2.8756246352035629E-2</v>
      </c>
      <c r="AD68">
        <v>4.2013251065519952E-2</v>
      </c>
      <c r="AE68">
        <v>1</v>
      </c>
      <c r="AF68">
        <v>0</v>
      </c>
      <c r="AG68">
        <f t="shared" si="12"/>
        <v>63</v>
      </c>
      <c r="AH68">
        <f t="shared" si="13"/>
        <v>1</v>
      </c>
      <c r="AI68">
        <f t="shared" si="9"/>
        <v>0.58000000000000007</v>
      </c>
      <c r="AJ68">
        <f t="shared" si="10"/>
        <v>0.99333333333333329</v>
      </c>
      <c r="AK68">
        <f t="shared" si="11"/>
        <v>6.6222222222223747E-3</v>
      </c>
    </row>
    <row r="69" spans="1:37">
      <c r="A69">
        <v>427.3</v>
      </c>
      <c r="B69">
        <v>4.3400000000000001E-2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1.7315678780232182E-2</v>
      </c>
      <c r="H69" s="8">
        <f t="shared" ref="H69:H132" si="17">E69*G69</f>
        <v>1.7315678780232182E-2</v>
      </c>
      <c r="I69" s="10">
        <f t="shared" ref="I69:I132" si="18">E69-H69</f>
        <v>0.98268432121976779</v>
      </c>
      <c r="J69" s="8">
        <f t="shared" ref="J69:J132" si="19">IFERROR(E69*(F69*LN(G69)+(1-F69)*LN(1-G69)),0)</f>
        <v>-1.7467348539276818E-2</v>
      </c>
      <c r="K69" s="10">
        <f t="shared" ref="K69:K132" si="20">100*IF(G69&gt;=$Z$10,C69/E69,D69/E69)</f>
        <v>100</v>
      </c>
      <c r="L69">
        <f t="shared" ref="L69:L132" si="21">IFERROR((C69-H69)^2/H69+(D69-I69)^2/I69,0)</f>
        <v>1.7620794802891436E-2</v>
      </c>
      <c r="AD69">
        <v>4.3871202806235611E-2</v>
      </c>
      <c r="AE69">
        <v>1</v>
      </c>
      <c r="AF69">
        <v>0</v>
      </c>
      <c r="AG69">
        <f t="shared" si="12"/>
        <v>64</v>
      </c>
      <c r="AH69">
        <f t="shared" si="13"/>
        <v>1</v>
      </c>
      <c r="AI69">
        <f t="shared" ref="AI69:AI132" si="22">1-AG69/AG$304</f>
        <v>0.57333333333333325</v>
      </c>
      <c r="AJ69">
        <f t="shared" ref="AJ69:AJ132" si="23">1-AH69/AH$304</f>
        <v>0.99333333333333329</v>
      </c>
      <c r="AK69">
        <f t="shared" ref="AK69:AK132" si="24">(AI69-AI70)*AJ69</f>
        <v>6.6222222222221544E-3</v>
      </c>
    </row>
    <row r="70" spans="1:37">
      <c r="A70">
        <v>427.9</v>
      </c>
      <c r="B70">
        <v>4.9660000000000003E-2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2.0992428388794428E-2</v>
      </c>
      <c r="H70" s="8">
        <f t="shared" si="17"/>
        <v>2.0992428388794428E-2</v>
      </c>
      <c r="I70" s="10">
        <f t="shared" si="18"/>
        <v>0.97900757161120555</v>
      </c>
      <c r="J70" s="8">
        <f t="shared" si="19"/>
        <v>-2.1215902455787871E-2</v>
      </c>
      <c r="K70" s="10">
        <f t="shared" si="20"/>
        <v>100</v>
      </c>
      <c r="L70">
        <f t="shared" si="21"/>
        <v>2.1442559789651122E-2</v>
      </c>
      <c r="AD70">
        <v>4.4096088007480862E-2</v>
      </c>
      <c r="AE70">
        <v>1</v>
      </c>
      <c r="AF70">
        <v>0</v>
      </c>
      <c r="AG70">
        <f t="shared" ref="AG70:AG133" si="25">AG69+AE70</f>
        <v>65</v>
      </c>
      <c r="AH70">
        <f t="shared" ref="AH70:AH133" si="26">AH69+AF70</f>
        <v>1</v>
      </c>
      <c r="AI70">
        <f t="shared" si="22"/>
        <v>0.56666666666666665</v>
      </c>
      <c r="AJ70">
        <f t="shared" si="23"/>
        <v>0.99333333333333329</v>
      </c>
      <c r="AK70">
        <f t="shared" si="24"/>
        <v>6.6222222222221544E-3</v>
      </c>
    </row>
    <row r="71" spans="1:37">
      <c r="A71">
        <v>428</v>
      </c>
      <c r="B71">
        <v>6.9000000000000006E-2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3.7124310826281447E-2</v>
      </c>
      <c r="H71" s="8">
        <f t="shared" si="17"/>
        <v>3.7124310826281447E-2</v>
      </c>
      <c r="I71" s="10">
        <f t="shared" si="18"/>
        <v>0.96287568917371857</v>
      </c>
      <c r="J71" s="8">
        <f t="shared" si="19"/>
        <v>-3.7830962563482645E-2</v>
      </c>
      <c r="K71" s="10">
        <f t="shared" si="20"/>
        <v>100</v>
      </c>
      <c r="L71">
        <f t="shared" si="21"/>
        <v>3.8555663252999223E-2</v>
      </c>
      <c r="AD71">
        <v>4.4644718713954576E-2</v>
      </c>
      <c r="AE71">
        <v>1</v>
      </c>
      <c r="AF71">
        <v>0</v>
      </c>
      <c r="AG71">
        <f t="shared" si="25"/>
        <v>66</v>
      </c>
      <c r="AH71">
        <f t="shared" si="26"/>
        <v>1</v>
      </c>
      <c r="AI71">
        <f t="shared" si="22"/>
        <v>0.56000000000000005</v>
      </c>
      <c r="AJ71">
        <f t="shared" si="23"/>
        <v>0.99333333333333329</v>
      </c>
      <c r="AK71">
        <f t="shared" si="24"/>
        <v>6.6222222222222646E-3</v>
      </c>
    </row>
    <row r="72" spans="1:37">
      <c r="A72">
        <v>428.9</v>
      </c>
      <c r="B72">
        <v>5.5620000000000003E-2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2.531633057560204E-2</v>
      </c>
      <c r="H72" s="8">
        <f t="shared" si="17"/>
        <v>2.531633057560204E-2</v>
      </c>
      <c r="I72" s="10">
        <f t="shared" si="18"/>
        <v>0.97468366942439799</v>
      </c>
      <c r="J72" s="8">
        <f t="shared" si="19"/>
        <v>-2.5642302242859634E-2</v>
      </c>
      <c r="K72" s="10">
        <f t="shared" si="20"/>
        <v>100</v>
      </c>
      <c r="L72">
        <f t="shared" si="21"/>
        <v>2.5973894269258314E-2</v>
      </c>
      <c r="AD72">
        <v>4.7277615128758527E-2</v>
      </c>
      <c r="AE72">
        <v>1</v>
      </c>
      <c r="AF72">
        <v>0</v>
      </c>
      <c r="AG72">
        <f t="shared" si="25"/>
        <v>67</v>
      </c>
      <c r="AH72">
        <f t="shared" si="26"/>
        <v>1</v>
      </c>
      <c r="AI72">
        <f t="shared" si="22"/>
        <v>0.55333333333333334</v>
      </c>
      <c r="AJ72">
        <f t="shared" si="23"/>
        <v>0.99333333333333329</v>
      </c>
      <c r="AK72">
        <f t="shared" si="24"/>
        <v>6.6222222222222646E-3</v>
      </c>
    </row>
    <row r="73" spans="1:37">
      <c r="A73">
        <v>431.1</v>
      </c>
      <c r="B73">
        <v>5.9139999999999998E-2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2.8767200419580849E-2</v>
      </c>
      <c r="H73" s="8">
        <f t="shared" si="17"/>
        <v>2.8767200419580849E-2</v>
      </c>
      <c r="I73" s="10">
        <f t="shared" si="18"/>
        <v>0.97123279958041919</v>
      </c>
      <c r="J73" s="8">
        <f t="shared" si="19"/>
        <v>-3.5485194151705124</v>
      </c>
      <c r="K73" s="10">
        <f t="shared" si="20"/>
        <v>0</v>
      </c>
      <c r="L73">
        <f t="shared" si="21"/>
        <v>33.761811556724659</v>
      </c>
      <c r="AD73">
        <v>4.9303823989201724E-2</v>
      </c>
      <c r="AE73">
        <v>1</v>
      </c>
      <c r="AF73">
        <v>0</v>
      </c>
      <c r="AG73">
        <f t="shared" si="25"/>
        <v>68</v>
      </c>
      <c r="AH73">
        <f t="shared" si="26"/>
        <v>1</v>
      </c>
      <c r="AI73">
        <f t="shared" si="22"/>
        <v>0.54666666666666663</v>
      </c>
      <c r="AJ73">
        <f t="shared" si="23"/>
        <v>0.99333333333333329</v>
      </c>
      <c r="AK73">
        <f t="shared" si="24"/>
        <v>6.6222222222221544E-3</v>
      </c>
    </row>
    <row r="74" spans="1:37">
      <c r="A74">
        <v>432</v>
      </c>
      <c r="B74">
        <v>0.17</v>
      </c>
      <c r="C74" s="8">
        <v>1</v>
      </c>
      <c r="D74" s="9">
        <v>0</v>
      </c>
      <c r="E74" s="10">
        <f t="shared" si="14"/>
        <v>1</v>
      </c>
      <c r="F74">
        <f t="shared" si="15"/>
        <v>1</v>
      </c>
      <c r="G74">
        <f t="shared" si="16"/>
        <v>0.46196112503153347</v>
      </c>
      <c r="H74" s="8">
        <f t="shared" si="17"/>
        <v>0.46196112503153347</v>
      </c>
      <c r="I74" s="10">
        <f t="shared" si="18"/>
        <v>0.53803887496846659</v>
      </c>
      <c r="J74" s="8">
        <f t="shared" si="19"/>
        <v>-0.7722745363941742</v>
      </c>
      <c r="K74" s="10">
        <f t="shared" si="20"/>
        <v>0</v>
      </c>
      <c r="L74">
        <f t="shared" si="21"/>
        <v>1.1646843117626835</v>
      </c>
      <c r="AD74">
        <v>4.9819862683010488E-2</v>
      </c>
      <c r="AE74">
        <v>1</v>
      </c>
      <c r="AF74">
        <v>0</v>
      </c>
      <c r="AG74">
        <f t="shared" si="25"/>
        <v>69</v>
      </c>
      <c r="AH74">
        <f t="shared" si="26"/>
        <v>1</v>
      </c>
      <c r="AI74">
        <f t="shared" si="22"/>
        <v>0.54</v>
      </c>
      <c r="AJ74">
        <f t="shared" si="23"/>
        <v>0.99333333333333329</v>
      </c>
      <c r="AK74">
        <f t="shared" si="24"/>
        <v>6.6222222222222646E-3</v>
      </c>
    </row>
    <row r="75" spans="1:37">
      <c r="A75">
        <v>432.2</v>
      </c>
      <c r="B75">
        <v>0.1154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0.14143211382359658</v>
      </c>
      <c r="H75" s="8">
        <f t="shared" si="17"/>
        <v>0.14143211382359658</v>
      </c>
      <c r="I75" s="10">
        <f t="shared" si="18"/>
        <v>0.85856788617640345</v>
      </c>
      <c r="J75" s="8">
        <f t="shared" si="19"/>
        <v>-0.15248952643437524</v>
      </c>
      <c r="K75" s="10">
        <f t="shared" si="20"/>
        <v>100</v>
      </c>
      <c r="L75">
        <f t="shared" si="21"/>
        <v>0.16473026315188499</v>
      </c>
      <c r="AD75">
        <v>5.1077851552079868E-2</v>
      </c>
      <c r="AE75">
        <v>1</v>
      </c>
      <c r="AF75">
        <v>0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432.7</v>
      </c>
      <c r="B76">
        <v>5.6419999999999998E-2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2.7022535513063672E-2</v>
      </c>
      <c r="H76" s="8">
        <f t="shared" si="17"/>
        <v>2.7022535513063672E-2</v>
      </c>
      <c r="I76" s="10">
        <f t="shared" si="18"/>
        <v>0.97297746448693634</v>
      </c>
      <c r="J76" s="8">
        <f t="shared" si="19"/>
        <v>-2.7394357920529296E-2</v>
      </c>
      <c r="K76" s="10">
        <f t="shared" si="20"/>
        <v>100</v>
      </c>
      <c r="L76">
        <f t="shared" si="21"/>
        <v>2.7773033291488416E-2</v>
      </c>
      <c r="AD76">
        <v>5.4730345299635413E-2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432.8</v>
      </c>
      <c r="B77">
        <v>0.12959999999999999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0.20314854085156545</v>
      </c>
      <c r="H77" s="8">
        <f t="shared" si="17"/>
        <v>0.20314854085156545</v>
      </c>
      <c r="I77" s="10">
        <f t="shared" si="18"/>
        <v>0.79685145914843458</v>
      </c>
      <c r="J77" s="8">
        <f t="shared" si="19"/>
        <v>-0.22708699253249159</v>
      </c>
      <c r="K77" s="10">
        <f t="shared" si="20"/>
        <v>100</v>
      </c>
      <c r="L77">
        <f t="shared" si="21"/>
        <v>0.25493903351656366</v>
      </c>
      <c r="AD77">
        <v>5.4887784669894524E-2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435.6</v>
      </c>
      <c r="B78">
        <v>7.2099999999999997E-2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4.4096088007480862E-2</v>
      </c>
      <c r="H78" s="8">
        <f t="shared" si="17"/>
        <v>4.4096088007480862E-2</v>
      </c>
      <c r="I78" s="10">
        <f t="shared" si="18"/>
        <v>0.95590391199251912</v>
      </c>
      <c r="J78" s="8">
        <f t="shared" si="19"/>
        <v>-4.5097881450327587E-2</v>
      </c>
      <c r="K78" s="10">
        <f t="shared" si="20"/>
        <v>100</v>
      </c>
      <c r="L78">
        <f t="shared" si="21"/>
        <v>4.6130251643771866E-2</v>
      </c>
      <c r="AD78">
        <v>5.5211350301939702E-2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437.6</v>
      </c>
      <c r="B79">
        <v>4.7509999999999997E-2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2.1916560380764862E-2</v>
      </c>
      <c r="H79" s="8">
        <f t="shared" si="17"/>
        <v>2.1916560380764862E-2</v>
      </c>
      <c r="I79" s="10">
        <f t="shared" si="18"/>
        <v>0.97808343961923516</v>
      </c>
      <c r="J79" s="8">
        <f t="shared" si="19"/>
        <v>-2.2160296002487454E-2</v>
      </c>
      <c r="K79" s="10">
        <f t="shared" si="20"/>
        <v>100</v>
      </c>
      <c r="L79">
        <f t="shared" si="21"/>
        <v>2.2407659196537373E-2</v>
      </c>
      <c r="AD79">
        <v>5.5988108351700289E-2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438.6</v>
      </c>
      <c r="B80">
        <v>7.8490000000000004E-2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5.4730345299635413E-2</v>
      </c>
      <c r="H80" s="8">
        <f t="shared" si="17"/>
        <v>5.4730345299635413E-2</v>
      </c>
      <c r="I80" s="10">
        <f t="shared" si="18"/>
        <v>0.94526965470036461</v>
      </c>
      <c r="J80" s="8">
        <f t="shared" si="19"/>
        <v>-5.6285043303370787E-2</v>
      </c>
      <c r="K80" s="10">
        <f t="shared" si="20"/>
        <v>100</v>
      </c>
      <c r="L80">
        <f t="shared" si="21"/>
        <v>5.7899187842842641E-2</v>
      </c>
      <c r="AD80">
        <v>5.6779066692055472E-2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440.6</v>
      </c>
      <c r="B81">
        <v>0.15160000000000001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0.35141220423380432</v>
      </c>
      <c r="H81" s="8">
        <f t="shared" si="17"/>
        <v>0.35141220423380432</v>
      </c>
      <c r="I81" s="10">
        <f t="shared" si="18"/>
        <v>0.64858779576619563</v>
      </c>
      <c r="J81" s="8">
        <f t="shared" si="19"/>
        <v>-1.0457953735140555</v>
      </c>
      <c r="K81" s="10">
        <f t="shared" si="20"/>
        <v>0</v>
      </c>
      <c r="L81">
        <f t="shared" si="21"/>
        <v>1.8456609871598884</v>
      </c>
      <c r="AD81">
        <v>5.6877094231290587E-2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441</v>
      </c>
      <c r="B82">
        <v>0.1011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0.10551089866511465</v>
      </c>
      <c r="H82" s="8">
        <f t="shared" si="17"/>
        <v>0.10551089866511465</v>
      </c>
      <c r="I82" s="10">
        <f t="shared" si="18"/>
        <v>0.89448910133488535</v>
      </c>
      <c r="J82" s="8">
        <f t="shared" si="19"/>
        <v>-0.11150256019379956</v>
      </c>
      <c r="K82" s="10">
        <f t="shared" si="20"/>
        <v>100</v>
      </c>
      <c r="L82">
        <f t="shared" si="21"/>
        <v>0.11795660618743829</v>
      </c>
      <c r="AD82">
        <v>5.7620830872084076E-2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443.3</v>
      </c>
      <c r="B83">
        <v>7.1650000000000005E-2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4.7277615128758527E-2</v>
      </c>
      <c r="H83" s="8">
        <f t="shared" si="17"/>
        <v>4.7277615128758527E-2</v>
      </c>
      <c r="I83" s="10">
        <f t="shared" si="18"/>
        <v>0.9527223848712415</v>
      </c>
      <c r="J83" s="8">
        <f t="shared" si="19"/>
        <v>-4.8431724301873785E-2</v>
      </c>
      <c r="K83" s="10">
        <f t="shared" si="20"/>
        <v>100</v>
      </c>
      <c r="L83">
        <f t="shared" si="21"/>
        <v>4.9623705582553308E-2</v>
      </c>
      <c r="AD83">
        <v>5.7872662379478614E-2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448.6</v>
      </c>
      <c r="B84">
        <v>5.2409999999999998E-2</v>
      </c>
      <c r="C84" s="8">
        <v>0</v>
      </c>
      <c r="D84" s="9">
        <v>1</v>
      </c>
      <c r="E84" s="10">
        <f t="shared" si="14"/>
        <v>1</v>
      </c>
      <c r="F84">
        <f t="shared" si="15"/>
        <v>0</v>
      </c>
      <c r="G84">
        <f t="shared" si="16"/>
        <v>2.8574948077509654E-2</v>
      </c>
      <c r="H84" s="8">
        <f t="shared" si="17"/>
        <v>2.8574948077509654E-2</v>
      </c>
      <c r="I84" s="10">
        <f t="shared" si="18"/>
        <v>0.97142505192249029</v>
      </c>
      <c r="J84" s="8">
        <f t="shared" si="19"/>
        <v>-2.8991159900781324E-2</v>
      </c>
      <c r="K84" s="10">
        <f t="shared" si="20"/>
        <v>100</v>
      </c>
      <c r="L84">
        <f t="shared" si="21"/>
        <v>2.9415494299800744E-2</v>
      </c>
      <c r="AD84">
        <v>5.845980121600039E-2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449.3</v>
      </c>
      <c r="B85">
        <v>9.0920000000000001E-2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8.6882683496308677E-2</v>
      </c>
      <c r="H85" s="8">
        <f t="shared" si="17"/>
        <v>8.6882683496308677E-2</v>
      </c>
      <c r="I85" s="10">
        <f t="shared" si="18"/>
        <v>0.91311731650369132</v>
      </c>
      <c r="J85" s="8">
        <f t="shared" si="19"/>
        <v>-9.0890911019141943E-2</v>
      </c>
      <c r="K85" s="10">
        <f t="shared" si="20"/>
        <v>100</v>
      </c>
      <c r="L85">
        <f t="shared" si="21"/>
        <v>9.5149529995752144E-2</v>
      </c>
      <c r="AD85">
        <v>6.0248377628124274E-2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6.6222222222222646E-3</v>
      </c>
    </row>
    <row r="86" spans="1:37">
      <c r="A86">
        <v>451.1</v>
      </c>
      <c r="B86">
        <v>7.0569999999999994E-2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4.9819862683010488E-2</v>
      </c>
      <c r="H86" s="8">
        <f t="shared" si="17"/>
        <v>4.9819862683010488E-2</v>
      </c>
      <c r="I86" s="10">
        <f t="shared" si="18"/>
        <v>0.95018013731698947</v>
      </c>
      <c r="J86" s="8">
        <f t="shared" si="19"/>
        <v>-5.1103694134404583E-2</v>
      </c>
      <c r="K86" s="10">
        <f t="shared" si="20"/>
        <v>100</v>
      </c>
      <c r="L86">
        <f t="shared" si="21"/>
        <v>5.2432018652469568E-2</v>
      </c>
      <c r="AD86">
        <v>6.1477731195322315E-2</v>
      </c>
      <c r="AE86">
        <v>1</v>
      </c>
      <c r="AF86">
        <v>0</v>
      </c>
      <c r="AG86">
        <f t="shared" si="25"/>
        <v>81</v>
      </c>
      <c r="AH86">
        <f t="shared" si="26"/>
        <v>1</v>
      </c>
      <c r="AI86">
        <f t="shared" si="22"/>
        <v>0.45999999999999996</v>
      </c>
      <c r="AJ86">
        <f t="shared" si="23"/>
        <v>0.99333333333333329</v>
      </c>
      <c r="AK86">
        <f t="shared" si="24"/>
        <v>0</v>
      </c>
    </row>
    <row r="87" spans="1:37">
      <c r="A87">
        <v>455.8</v>
      </c>
      <c r="B87">
        <v>9.5089999999999994E-2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0.10405905330635541</v>
      </c>
      <c r="H87" s="8">
        <f t="shared" si="17"/>
        <v>0.10405905330635541</v>
      </c>
      <c r="I87" s="10">
        <f t="shared" si="18"/>
        <v>0.89594094669364455</v>
      </c>
      <c r="J87" s="8">
        <f t="shared" si="19"/>
        <v>-0.10988077588720099</v>
      </c>
      <c r="K87" s="10">
        <f t="shared" si="20"/>
        <v>100</v>
      </c>
      <c r="L87">
        <f t="shared" si="21"/>
        <v>0.11614499112957394</v>
      </c>
      <c r="AD87">
        <v>6.1823526849591172E-2</v>
      </c>
      <c r="AE87">
        <v>0</v>
      </c>
      <c r="AF87">
        <v>1</v>
      </c>
      <c r="AG87">
        <f t="shared" si="25"/>
        <v>81</v>
      </c>
      <c r="AH87">
        <f t="shared" si="26"/>
        <v>2</v>
      </c>
      <c r="AI87">
        <f t="shared" si="22"/>
        <v>0.45999999999999996</v>
      </c>
      <c r="AJ87">
        <f t="shared" si="23"/>
        <v>0.98666666666666669</v>
      </c>
      <c r="AK87">
        <f t="shared" si="24"/>
        <v>6.5777777777777111E-3</v>
      </c>
    </row>
    <row r="88" spans="1:37">
      <c r="A88">
        <v>458.7</v>
      </c>
      <c r="B88">
        <v>4.0379999999999999E-2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2.2381881020606915E-2</v>
      </c>
      <c r="H88" s="8">
        <f t="shared" si="17"/>
        <v>2.2381881020606915E-2</v>
      </c>
      <c r="I88" s="10">
        <f t="shared" si="18"/>
        <v>0.9776181189793931</v>
      </c>
      <c r="J88" s="8">
        <f t="shared" si="19"/>
        <v>-2.263615659233759E-2</v>
      </c>
      <c r="K88" s="10">
        <f t="shared" si="20"/>
        <v>100</v>
      </c>
      <c r="L88">
        <f t="shared" si="21"/>
        <v>2.2894298485356422E-2</v>
      </c>
      <c r="AD88">
        <v>6.3145789406201025E-2</v>
      </c>
      <c r="AE88">
        <v>1</v>
      </c>
      <c r="AF88">
        <v>0</v>
      </c>
      <c r="AG88">
        <f t="shared" si="25"/>
        <v>82</v>
      </c>
      <c r="AH88">
        <f t="shared" si="26"/>
        <v>2</v>
      </c>
      <c r="AI88">
        <f t="shared" si="22"/>
        <v>0.45333333333333337</v>
      </c>
      <c r="AJ88">
        <f t="shared" si="23"/>
        <v>0.98666666666666669</v>
      </c>
      <c r="AK88">
        <f t="shared" si="24"/>
        <v>6.5777777777778204E-3</v>
      </c>
    </row>
    <row r="89" spans="1:37">
      <c r="A89">
        <v>460.3</v>
      </c>
      <c r="B89">
        <v>6.6790000000000002E-2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4.9303823989201724E-2</v>
      </c>
      <c r="H89" s="8">
        <f t="shared" si="17"/>
        <v>4.9303823989201724E-2</v>
      </c>
      <c r="I89" s="10">
        <f t="shared" si="18"/>
        <v>0.95069617601079826</v>
      </c>
      <c r="J89" s="8">
        <f t="shared" si="19"/>
        <v>-5.0560745913241875E-2</v>
      </c>
      <c r="K89" s="10">
        <f t="shared" si="20"/>
        <v>100</v>
      </c>
      <c r="L89">
        <f t="shared" si="21"/>
        <v>5.1860757656651942E-2</v>
      </c>
      <c r="AD89">
        <v>7.412500355728191E-2</v>
      </c>
      <c r="AE89">
        <v>1</v>
      </c>
      <c r="AF89">
        <v>0</v>
      </c>
      <c r="AG89">
        <f t="shared" si="25"/>
        <v>83</v>
      </c>
      <c r="AH89">
        <f t="shared" si="26"/>
        <v>2</v>
      </c>
      <c r="AI89">
        <f t="shared" si="22"/>
        <v>0.44666666666666666</v>
      </c>
      <c r="AJ89">
        <f t="shared" si="23"/>
        <v>0.98666666666666669</v>
      </c>
      <c r="AK89">
        <f t="shared" si="24"/>
        <v>6.5777777777778204E-3</v>
      </c>
    </row>
    <row r="90" spans="1:37">
      <c r="A90">
        <v>461</v>
      </c>
      <c r="B90">
        <v>8.0869999999999997E-2</v>
      </c>
      <c r="C90" s="8">
        <v>0</v>
      </c>
      <c r="D90" s="9">
        <v>1</v>
      </c>
      <c r="E90" s="10">
        <f t="shared" si="14"/>
        <v>1</v>
      </c>
      <c r="F90">
        <f t="shared" si="15"/>
        <v>0</v>
      </c>
      <c r="G90">
        <f t="shared" si="16"/>
        <v>7.412500355728191E-2</v>
      </c>
      <c r="H90" s="8">
        <f t="shared" si="17"/>
        <v>7.412500355728191E-2</v>
      </c>
      <c r="I90" s="10">
        <f t="shared" si="18"/>
        <v>0.92587499644271809</v>
      </c>
      <c r="J90" s="8">
        <f t="shared" si="19"/>
        <v>-7.7016046490759577E-2</v>
      </c>
      <c r="K90" s="10">
        <f t="shared" si="20"/>
        <v>100</v>
      </c>
      <c r="L90">
        <f t="shared" si="21"/>
        <v>8.0059407416849776E-2</v>
      </c>
      <c r="AD90">
        <v>7.4840986409008908E-2</v>
      </c>
      <c r="AE90">
        <v>1</v>
      </c>
      <c r="AF90">
        <v>0</v>
      </c>
      <c r="AG90">
        <f t="shared" si="25"/>
        <v>84</v>
      </c>
      <c r="AH90">
        <f t="shared" si="26"/>
        <v>2</v>
      </c>
      <c r="AI90">
        <f t="shared" si="22"/>
        <v>0.43999999999999995</v>
      </c>
      <c r="AJ90">
        <f t="shared" si="23"/>
        <v>0.98666666666666669</v>
      </c>
      <c r="AK90">
        <f t="shared" si="24"/>
        <v>6.5777777777777111E-3</v>
      </c>
    </row>
    <row r="91" spans="1:37">
      <c r="A91">
        <v>463.7</v>
      </c>
      <c r="B91">
        <v>7.2529999999999997E-2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6.0248377628124274E-2</v>
      </c>
      <c r="H91" s="8">
        <f t="shared" si="17"/>
        <v>6.0248377628124274E-2</v>
      </c>
      <c r="I91" s="10">
        <f t="shared" si="18"/>
        <v>0.93975162237187571</v>
      </c>
      <c r="J91" s="8">
        <f t="shared" si="19"/>
        <v>-6.2139670152667144E-2</v>
      </c>
      <c r="K91" s="10">
        <f t="shared" si="20"/>
        <v>100</v>
      </c>
      <c r="L91">
        <f t="shared" si="21"/>
        <v>6.411095888939361E-2</v>
      </c>
      <c r="AD91">
        <v>7.5804293770819889E-2</v>
      </c>
      <c r="AE91">
        <v>1</v>
      </c>
      <c r="AF91">
        <v>0</v>
      </c>
      <c r="AG91">
        <f t="shared" si="25"/>
        <v>85</v>
      </c>
      <c r="AH91">
        <f t="shared" si="26"/>
        <v>2</v>
      </c>
      <c r="AI91">
        <f t="shared" si="22"/>
        <v>0.43333333333333335</v>
      </c>
      <c r="AJ91">
        <f t="shared" si="23"/>
        <v>0.98666666666666669</v>
      </c>
      <c r="AK91">
        <f t="shared" si="24"/>
        <v>6.5777777777778204E-3</v>
      </c>
    </row>
    <row r="92" spans="1:37">
      <c r="A92">
        <v>464.1</v>
      </c>
      <c r="B92">
        <v>6.9809999999999997E-2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5.5988108351700289E-2</v>
      </c>
      <c r="H92" s="8">
        <f t="shared" si="17"/>
        <v>5.5988108351700289E-2</v>
      </c>
      <c r="I92" s="10">
        <f t="shared" si="18"/>
        <v>0.94401189164829968</v>
      </c>
      <c r="J92" s="8">
        <f t="shared" si="19"/>
        <v>-5.7616515830915746E-2</v>
      </c>
      <c r="K92" s="10">
        <f t="shared" si="20"/>
        <v>100</v>
      </c>
      <c r="L92">
        <f t="shared" si="21"/>
        <v>5.9308689696632735E-2</v>
      </c>
      <c r="AD92">
        <v>7.6235984899810733E-2</v>
      </c>
      <c r="AE92">
        <v>1</v>
      </c>
      <c r="AF92">
        <v>0</v>
      </c>
      <c r="AG92">
        <f t="shared" si="25"/>
        <v>86</v>
      </c>
      <c r="AH92">
        <f t="shared" si="26"/>
        <v>2</v>
      </c>
      <c r="AI92">
        <f t="shared" si="22"/>
        <v>0.42666666666666664</v>
      </c>
      <c r="AJ92">
        <f t="shared" si="23"/>
        <v>0.98666666666666669</v>
      </c>
      <c r="AK92">
        <f t="shared" si="24"/>
        <v>6.5777777777777111E-3</v>
      </c>
    </row>
    <row r="93" spans="1:37">
      <c r="A93">
        <v>464.5</v>
      </c>
      <c r="B93">
        <v>0.10150000000000001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0.13459227944052746</v>
      </c>
      <c r="H93" s="8">
        <f t="shared" si="17"/>
        <v>0.13459227944052746</v>
      </c>
      <c r="I93" s="10">
        <f t="shared" si="18"/>
        <v>0.86540772055947257</v>
      </c>
      <c r="J93" s="8">
        <f t="shared" si="19"/>
        <v>-0.1445545298543596</v>
      </c>
      <c r="K93" s="10">
        <f t="shared" si="20"/>
        <v>100</v>
      </c>
      <c r="L93">
        <f t="shared" si="21"/>
        <v>0.15552470383961406</v>
      </c>
      <c r="AD93">
        <v>7.9088975875886106E-2</v>
      </c>
      <c r="AE93">
        <v>1</v>
      </c>
      <c r="AF93">
        <v>0</v>
      </c>
      <c r="AG93">
        <f t="shared" si="25"/>
        <v>87</v>
      </c>
      <c r="AH93">
        <f t="shared" si="26"/>
        <v>2</v>
      </c>
      <c r="AI93">
        <f t="shared" si="22"/>
        <v>0.42000000000000004</v>
      </c>
      <c r="AJ93">
        <f t="shared" si="23"/>
        <v>0.98666666666666669</v>
      </c>
      <c r="AK93">
        <f t="shared" si="24"/>
        <v>6.5777777777778204E-3</v>
      </c>
    </row>
    <row r="94" spans="1:37">
      <c r="A94">
        <v>466.1</v>
      </c>
      <c r="B94">
        <v>9.4450000000000006E-2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0.11340536440850717</v>
      </c>
      <c r="H94" s="8">
        <f t="shared" si="17"/>
        <v>0.11340536440850717</v>
      </c>
      <c r="I94" s="10">
        <f t="shared" si="18"/>
        <v>0.88659463559149287</v>
      </c>
      <c r="J94" s="8">
        <f t="shared" si="19"/>
        <v>-0.12036740722919877</v>
      </c>
      <c r="K94" s="10">
        <f t="shared" si="20"/>
        <v>100</v>
      </c>
      <c r="L94">
        <f t="shared" si="21"/>
        <v>0.12791117818217862</v>
      </c>
      <c r="AD94">
        <v>7.9224291177678513E-2</v>
      </c>
      <c r="AE94">
        <v>1</v>
      </c>
      <c r="AF94">
        <v>0</v>
      </c>
      <c r="AG94">
        <f t="shared" si="25"/>
        <v>88</v>
      </c>
      <c r="AH94">
        <f t="shared" si="26"/>
        <v>2</v>
      </c>
      <c r="AI94">
        <f t="shared" si="22"/>
        <v>0.41333333333333333</v>
      </c>
      <c r="AJ94">
        <f t="shared" si="23"/>
        <v>0.98666666666666669</v>
      </c>
      <c r="AK94">
        <f t="shared" si="24"/>
        <v>6.5777777777778204E-3</v>
      </c>
    </row>
    <row r="95" spans="1:37">
      <c r="A95">
        <v>466.7</v>
      </c>
      <c r="B95">
        <v>6.8150000000000002E-2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5.4887784669894524E-2</v>
      </c>
      <c r="H95" s="8">
        <f t="shared" si="17"/>
        <v>5.4887784669894524E-2</v>
      </c>
      <c r="I95" s="10">
        <f t="shared" si="18"/>
        <v>0.94511221533010548</v>
      </c>
      <c r="J95" s="8">
        <f t="shared" si="19"/>
        <v>-5.6451612157123722E-2</v>
      </c>
      <c r="K95" s="10">
        <f t="shared" si="20"/>
        <v>100</v>
      </c>
      <c r="L95">
        <f t="shared" si="21"/>
        <v>5.8075415574565942E-2</v>
      </c>
      <c r="AD95">
        <v>8.0180490403032656E-2</v>
      </c>
      <c r="AE95">
        <v>1</v>
      </c>
      <c r="AF95">
        <v>0</v>
      </c>
      <c r="AG95">
        <f t="shared" si="25"/>
        <v>89</v>
      </c>
      <c r="AH95">
        <f t="shared" si="26"/>
        <v>2</v>
      </c>
      <c r="AI95">
        <f t="shared" si="22"/>
        <v>0.40666666666666662</v>
      </c>
      <c r="AJ95">
        <f t="shared" si="23"/>
        <v>0.98666666666666669</v>
      </c>
      <c r="AK95">
        <f t="shared" si="24"/>
        <v>6.5777777777777111E-3</v>
      </c>
    </row>
    <row r="96" spans="1:37">
      <c r="A96">
        <v>470.9</v>
      </c>
      <c r="B96">
        <v>6.8290000000000003E-2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5.7620830872084076E-2</v>
      </c>
      <c r="H96" s="8">
        <f t="shared" si="17"/>
        <v>5.7620830872084076E-2</v>
      </c>
      <c r="I96" s="10">
        <f t="shared" si="18"/>
        <v>0.94237916912791597</v>
      </c>
      <c r="J96" s="8">
        <f t="shared" si="19"/>
        <v>-5.9347570395416355E-2</v>
      </c>
      <c r="K96" s="10">
        <f t="shared" si="20"/>
        <v>100</v>
      </c>
      <c r="L96">
        <f t="shared" si="21"/>
        <v>6.1143998891026827E-2</v>
      </c>
      <c r="AD96">
        <v>8.1460000636918592E-2</v>
      </c>
      <c r="AE96">
        <v>1</v>
      </c>
      <c r="AF96">
        <v>0</v>
      </c>
      <c r="AG96">
        <f t="shared" si="25"/>
        <v>90</v>
      </c>
      <c r="AH96">
        <f t="shared" si="26"/>
        <v>2</v>
      </c>
      <c r="AI96">
        <f t="shared" si="22"/>
        <v>0.4</v>
      </c>
      <c r="AJ96">
        <f t="shared" si="23"/>
        <v>0.98666666666666669</v>
      </c>
      <c r="AK96">
        <f t="shared" si="24"/>
        <v>6.5777777777778204E-3</v>
      </c>
    </row>
    <row r="97" spans="1:37">
      <c r="A97">
        <v>475.9</v>
      </c>
      <c r="B97">
        <v>0.23960000000000001</v>
      </c>
      <c r="C97" s="8">
        <v>1</v>
      </c>
      <c r="D97" s="9">
        <v>0</v>
      </c>
      <c r="E97" s="10">
        <f t="shared" si="14"/>
        <v>1</v>
      </c>
      <c r="F97">
        <f t="shared" si="15"/>
        <v>1</v>
      </c>
      <c r="G97">
        <f t="shared" si="16"/>
        <v>0.92047813382663357</v>
      </c>
      <c r="H97" s="8">
        <f t="shared" si="17"/>
        <v>0.92047813382663357</v>
      </c>
      <c r="I97" s="10">
        <f t="shared" si="18"/>
        <v>7.9521866173366429E-2</v>
      </c>
      <c r="J97" s="8">
        <f t="shared" si="19"/>
        <v>-8.2862033260750728E-2</v>
      </c>
      <c r="K97" s="10">
        <f t="shared" si="20"/>
        <v>100</v>
      </c>
      <c r="L97">
        <f t="shared" si="21"/>
        <v>8.6391912258443601E-2</v>
      </c>
      <c r="AD97">
        <v>8.3846152480168093E-2</v>
      </c>
      <c r="AE97">
        <v>1</v>
      </c>
      <c r="AF97">
        <v>0</v>
      </c>
      <c r="AG97">
        <f t="shared" si="25"/>
        <v>91</v>
      </c>
      <c r="AH97">
        <f t="shared" si="26"/>
        <v>2</v>
      </c>
      <c r="AI97">
        <f t="shared" si="22"/>
        <v>0.39333333333333331</v>
      </c>
      <c r="AJ97">
        <f t="shared" si="23"/>
        <v>0.98666666666666669</v>
      </c>
      <c r="AK97">
        <f t="shared" si="24"/>
        <v>6.5777777777777111E-3</v>
      </c>
    </row>
    <row r="98" spans="1:37">
      <c r="A98">
        <v>476.5</v>
      </c>
      <c r="B98">
        <v>3.3930000000000002E-2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2.2490443678108964E-2</v>
      </c>
      <c r="H98" s="8">
        <f t="shared" si="17"/>
        <v>2.2490443678108964E-2</v>
      </c>
      <c r="I98" s="10">
        <f t="shared" si="18"/>
        <v>0.97750955632189107</v>
      </c>
      <c r="J98" s="8">
        <f t="shared" si="19"/>
        <v>-2.2747210882024201E-2</v>
      </c>
      <c r="K98" s="10">
        <f t="shared" si="20"/>
        <v>100</v>
      </c>
      <c r="L98">
        <f t="shared" si="21"/>
        <v>2.3007901593038671E-2</v>
      </c>
      <c r="AD98">
        <v>8.4958590412535284E-2</v>
      </c>
      <c r="AE98">
        <v>1</v>
      </c>
      <c r="AF98">
        <v>0</v>
      </c>
      <c r="AG98">
        <f t="shared" si="25"/>
        <v>92</v>
      </c>
      <c r="AH98">
        <f t="shared" si="26"/>
        <v>2</v>
      </c>
      <c r="AI98">
        <f t="shared" si="22"/>
        <v>0.38666666666666671</v>
      </c>
      <c r="AJ98">
        <f t="shared" si="23"/>
        <v>0.98666666666666669</v>
      </c>
      <c r="AK98">
        <f t="shared" si="24"/>
        <v>6.5777777777778204E-3</v>
      </c>
    </row>
    <row r="99" spans="1:37">
      <c r="A99">
        <v>477.1</v>
      </c>
      <c r="B99">
        <v>0.17</v>
      </c>
      <c r="C99" s="8">
        <v>1</v>
      </c>
      <c r="D99" s="9">
        <v>0</v>
      </c>
      <c r="E99" s="10">
        <f t="shared" si="14"/>
        <v>1</v>
      </c>
      <c r="F99">
        <f t="shared" si="15"/>
        <v>1</v>
      </c>
      <c r="G99">
        <f t="shared" si="16"/>
        <v>0.58781185241530998</v>
      </c>
      <c r="H99" s="8">
        <f t="shared" si="17"/>
        <v>0.58781185241530998</v>
      </c>
      <c r="I99" s="10">
        <f t="shared" si="18"/>
        <v>0.41218814758469002</v>
      </c>
      <c r="J99" s="8">
        <f t="shared" si="19"/>
        <v>-0.53134836117320405</v>
      </c>
      <c r="K99" s="10">
        <f t="shared" si="20"/>
        <v>100</v>
      </c>
      <c r="L99">
        <f t="shared" si="21"/>
        <v>0.7012246280693647</v>
      </c>
      <c r="AD99">
        <v>8.6882683496308677E-2</v>
      </c>
      <c r="AE99">
        <v>1</v>
      </c>
      <c r="AF99">
        <v>0</v>
      </c>
      <c r="AG99">
        <f t="shared" si="25"/>
        <v>93</v>
      </c>
      <c r="AH99">
        <f t="shared" si="26"/>
        <v>2</v>
      </c>
      <c r="AI99">
        <f t="shared" si="22"/>
        <v>0.38</v>
      </c>
      <c r="AJ99">
        <f t="shared" si="23"/>
        <v>0.98666666666666669</v>
      </c>
      <c r="AK99">
        <f t="shared" si="24"/>
        <v>0</v>
      </c>
    </row>
    <row r="100" spans="1:37">
      <c r="A100">
        <v>477.4</v>
      </c>
      <c r="B100">
        <v>0.1353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0.33350224081165941</v>
      </c>
      <c r="H100" s="8">
        <f t="shared" si="17"/>
        <v>0.33350224081165941</v>
      </c>
      <c r="I100" s="10">
        <f t="shared" si="18"/>
        <v>0.66649775918834053</v>
      </c>
      <c r="J100" s="8">
        <f t="shared" si="19"/>
        <v>-1.098105694573591</v>
      </c>
      <c r="K100" s="10">
        <f t="shared" si="20"/>
        <v>0</v>
      </c>
      <c r="L100">
        <f t="shared" si="21"/>
        <v>1.9984806026078112</v>
      </c>
      <c r="AD100">
        <v>9.1368680559323665E-2</v>
      </c>
      <c r="AE100">
        <v>0</v>
      </c>
      <c r="AF100">
        <v>1</v>
      </c>
      <c r="AG100">
        <f t="shared" si="25"/>
        <v>93</v>
      </c>
      <c r="AH100">
        <f t="shared" si="26"/>
        <v>3</v>
      </c>
      <c r="AI100">
        <f t="shared" si="22"/>
        <v>0.38</v>
      </c>
      <c r="AJ100">
        <f t="shared" si="23"/>
        <v>0.98</v>
      </c>
      <c r="AK100">
        <f t="shared" si="24"/>
        <v>6.5333333333333753E-3</v>
      </c>
    </row>
    <row r="101" spans="1:37">
      <c r="A101">
        <v>480.4</v>
      </c>
      <c r="B101">
        <v>0.12089999999999999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0.25074217351732397</v>
      </c>
      <c r="H101" s="8">
        <f t="shared" si="17"/>
        <v>0.25074217351732397</v>
      </c>
      <c r="I101" s="10">
        <f t="shared" si="18"/>
        <v>0.74925782648267603</v>
      </c>
      <c r="J101" s="8">
        <f t="shared" si="19"/>
        <v>-0.28867212708393031</v>
      </c>
      <c r="K101" s="10">
        <f t="shared" si="20"/>
        <v>100</v>
      </c>
      <c r="L101">
        <f t="shared" si="21"/>
        <v>0.33465405986402669</v>
      </c>
      <c r="AD101">
        <v>9.1480311153120691E-2</v>
      </c>
      <c r="AE101">
        <v>1</v>
      </c>
      <c r="AF101">
        <v>0</v>
      </c>
      <c r="AG101">
        <f t="shared" si="25"/>
        <v>94</v>
      </c>
      <c r="AH101">
        <f t="shared" si="26"/>
        <v>3</v>
      </c>
      <c r="AI101">
        <f t="shared" si="22"/>
        <v>0.37333333333333329</v>
      </c>
      <c r="AJ101">
        <f t="shared" si="23"/>
        <v>0.98</v>
      </c>
      <c r="AK101">
        <f t="shared" si="24"/>
        <v>6.5333333333332669E-3</v>
      </c>
    </row>
    <row r="102" spans="1:37">
      <c r="A102">
        <v>481.9</v>
      </c>
      <c r="B102">
        <v>0.10580000000000001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0.17726341861868022</v>
      </c>
      <c r="H102" s="8">
        <f t="shared" si="17"/>
        <v>0.17726341861868022</v>
      </c>
      <c r="I102" s="10">
        <f t="shared" si="18"/>
        <v>0.82273658138131978</v>
      </c>
      <c r="J102" s="8">
        <f t="shared" si="19"/>
        <v>-0.19511920076440845</v>
      </c>
      <c r="K102" s="10">
        <f t="shared" si="20"/>
        <v>100</v>
      </c>
      <c r="L102">
        <f t="shared" si="21"/>
        <v>0.2154558611227263</v>
      </c>
      <c r="AD102">
        <v>9.6809335830211132E-2</v>
      </c>
      <c r="AE102">
        <v>1</v>
      </c>
      <c r="AF102">
        <v>0</v>
      </c>
      <c r="AG102">
        <f t="shared" si="25"/>
        <v>95</v>
      </c>
      <c r="AH102">
        <f t="shared" si="26"/>
        <v>3</v>
      </c>
      <c r="AI102">
        <f t="shared" si="22"/>
        <v>0.3666666666666667</v>
      </c>
      <c r="AJ102">
        <f t="shared" si="23"/>
        <v>0.98</v>
      </c>
      <c r="AK102">
        <f t="shared" si="24"/>
        <v>6.5333333333333753E-3</v>
      </c>
    </row>
    <row r="103" spans="1:37">
      <c r="A103">
        <v>489</v>
      </c>
      <c r="B103">
        <v>4.2160000000000003E-2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3.2859783813455196E-2</v>
      </c>
      <c r="H103" s="8">
        <f t="shared" si="17"/>
        <v>3.2859783813455196E-2</v>
      </c>
      <c r="I103" s="10">
        <f t="shared" si="18"/>
        <v>0.96714021618654478</v>
      </c>
      <c r="J103" s="8">
        <f t="shared" si="19"/>
        <v>-3.3411792813467525E-2</v>
      </c>
      <c r="K103" s="10">
        <f t="shared" si="20"/>
        <v>100</v>
      </c>
      <c r="L103">
        <f t="shared" si="21"/>
        <v>3.3976235569049183E-2</v>
      </c>
      <c r="AD103">
        <v>0.10405905330635541</v>
      </c>
      <c r="AE103">
        <v>1</v>
      </c>
      <c r="AF103">
        <v>0</v>
      </c>
      <c r="AG103">
        <f t="shared" si="25"/>
        <v>96</v>
      </c>
      <c r="AH103">
        <f t="shared" si="26"/>
        <v>3</v>
      </c>
      <c r="AI103">
        <f t="shared" si="22"/>
        <v>0.36</v>
      </c>
      <c r="AJ103">
        <f t="shared" si="23"/>
        <v>0.98</v>
      </c>
      <c r="AK103">
        <f t="shared" si="24"/>
        <v>6.5333333333332669E-3</v>
      </c>
    </row>
    <row r="104" spans="1:37">
      <c r="A104">
        <v>492.1</v>
      </c>
      <c r="B104">
        <v>8.3930000000000005E-2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0.11081378914525261</v>
      </c>
      <c r="H104" s="8">
        <f t="shared" si="17"/>
        <v>0.11081378914525261</v>
      </c>
      <c r="I104" s="10">
        <f t="shared" si="18"/>
        <v>0.88918621085474736</v>
      </c>
      <c r="J104" s="8">
        <f t="shared" si="19"/>
        <v>-0.11744860437316883</v>
      </c>
      <c r="K104" s="10">
        <f t="shared" si="20"/>
        <v>100</v>
      </c>
      <c r="L104">
        <f t="shared" si="21"/>
        <v>0.12462382771178011</v>
      </c>
      <c r="AD104">
        <v>0.10430144082709694</v>
      </c>
      <c r="AE104">
        <v>1</v>
      </c>
      <c r="AF104">
        <v>0</v>
      </c>
      <c r="AG104">
        <f t="shared" si="25"/>
        <v>97</v>
      </c>
      <c r="AH104">
        <f t="shared" si="26"/>
        <v>3</v>
      </c>
      <c r="AI104">
        <f t="shared" si="22"/>
        <v>0.35333333333333339</v>
      </c>
      <c r="AJ104">
        <f t="shared" si="23"/>
        <v>0.98</v>
      </c>
      <c r="AK104">
        <f t="shared" si="24"/>
        <v>6.5333333333333753E-3</v>
      </c>
    </row>
    <row r="105" spans="1:37">
      <c r="A105">
        <v>496.4</v>
      </c>
      <c r="B105">
        <v>7.5289999999999996E-2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9.1480311153120691E-2</v>
      </c>
      <c r="H105" s="8">
        <f t="shared" si="17"/>
        <v>9.1480311153120691E-2</v>
      </c>
      <c r="I105" s="10">
        <f t="shared" si="18"/>
        <v>0.90851968884687928</v>
      </c>
      <c r="J105" s="8">
        <f t="shared" si="19"/>
        <v>-9.5938719562492572E-2</v>
      </c>
      <c r="K105" s="10">
        <f t="shared" si="20"/>
        <v>100</v>
      </c>
      <c r="L105">
        <f t="shared" si="21"/>
        <v>0.10069161106374069</v>
      </c>
      <c r="AD105">
        <v>0.10551089866511465</v>
      </c>
      <c r="AE105">
        <v>1</v>
      </c>
      <c r="AF105">
        <v>0</v>
      </c>
      <c r="AG105">
        <f t="shared" si="25"/>
        <v>98</v>
      </c>
      <c r="AH105">
        <f t="shared" si="26"/>
        <v>3</v>
      </c>
      <c r="AI105">
        <f t="shared" si="22"/>
        <v>0.34666666666666668</v>
      </c>
      <c r="AJ105">
        <f t="shared" si="23"/>
        <v>0.98</v>
      </c>
      <c r="AK105">
        <f t="shared" si="24"/>
        <v>6.5333333333333753E-3</v>
      </c>
    </row>
    <row r="106" spans="1:37">
      <c r="A106">
        <v>499</v>
      </c>
      <c r="B106">
        <v>0.12620000000000001</v>
      </c>
      <c r="C106" s="8">
        <v>1</v>
      </c>
      <c r="D106" s="9">
        <v>0</v>
      </c>
      <c r="E106" s="10">
        <f t="shared" si="14"/>
        <v>1</v>
      </c>
      <c r="F106">
        <f t="shared" si="15"/>
        <v>1</v>
      </c>
      <c r="G106">
        <f t="shared" si="16"/>
        <v>0.32630891001718515</v>
      </c>
      <c r="H106" s="8">
        <f t="shared" si="17"/>
        <v>0.32630891001718515</v>
      </c>
      <c r="I106" s="10">
        <f t="shared" si="18"/>
        <v>0.67369108998281479</v>
      </c>
      <c r="J106" s="8">
        <f t="shared" si="19"/>
        <v>-1.1199107695430277</v>
      </c>
      <c r="K106" s="10">
        <f t="shared" si="20"/>
        <v>0</v>
      </c>
      <c r="L106">
        <f t="shared" si="21"/>
        <v>2.0645807371528244</v>
      </c>
      <c r="AD106">
        <v>0.11081378914525261</v>
      </c>
      <c r="AE106">
        <v>1</v>
      </c>
      <c r="AF106">
        <v>0</v>
      </c>
      <c r="AG106">
        <f t="shared" si="25"/>
        <v>99</v>
      </c>
      <c r="AH106">
        <f t="shared" si="26"/>
        <v>3</v>
      </c>
      <c r="AI106">
        <f t="shared" si="22"/>
        <v>0.33999999999999997</v>
      </c>
      <c r="AJ106">
        <f t="shared" si="23"/>
        <v>0.98</v>
      </c>
      <c r="AK106">
        <f t="shared" si="24"/>
        <v>6.5333333333332669E-3</v>
      </c>
    </row>
    <row r="107" spans="1:37">
      <c r="A107">
        <v>502.5</v>
      </c>
      <c r="B107">
        <v>5.2339999999999998E-2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5.1077851552079868E-2</v>
      </c>
      <c r="H107" s="8">
        <f t="shared" si="17"/>
        <v>5.1077851552079868E-2</v>
      </c>
      <c r="I107" s="10">
        <f t="shared" si="18"/>
        <v>0.94892214844792011</v>
      </c>
      <c r="J107" s="8">
        <f t="shared" si="19"/>
        <v>-5.2428519092487802E-2</v>
      </c>
      <c r="K107" s="10">
        <f t="shared" si="20"/>
        <v>100</v>
      </c>
      <c r="L107">
        <f t="shared" si="21"/>
        <v>5.3827230859374534E-2</v>
      </c>
      <c r="AD107">
        <v>0.11340536440850717</v>
      </c>
      <c r="AE107">
        <v>1</v>
      </c>
      <c r="AF107">
        <v>0</v>
      </c>
      <c r="AG107">
        <f t="shared" si="25"/>
        <v>100</v>
      </c>
      <c r="AH107">
        <f t="shared" si="26"/>
        <v>3</v>
      </c>
      <c r="AI107">
        <f t="shared" si="22"/>
        <v>0.33333333333333337</v>
      </c>
      <c r="AJ107">
        <f t="shared" si="23"/>
        <v>0.98</v>
      </c>
      <c r="AK107">
        <f t="shared" si="24"/>
        <v>6.5333333333333753E-3</v>
      </c>
    </row>
    <row r="108" spans="1:37">
      <c r="A108">
        <v>503.2</v>
      </c>
      <c r="B108">
        <v>0.1799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0.72077670047339293</v>
      </c>
      <c r="H108" s="8">
        <f t="shared" si="17"/>
        <v>0.72077670047339293</v>
      </c>
      <c r="I108" s="10">
        <f t="shared" si="18"/>
        <v>0.27922329952660707</v>
      </c>
      <c r="J108" s="8">
        <f t="shared" si="19"/>
        <v>-0.32742589774792619</v>
      </c>
      <c r="K108" s="10">
        <f t="shared" si="20"/>
        <v>100</v>
      </c>
      <c r="L108">
        <f t="shared" si="21"/>
        <v>0.38739223859930311</v>
      </c>
      <c r="AD108">
        <v>0.11724580144566406</v>
      </c>
      <c r="AE108">
        <v>1</v>
      </c>
      <c r="AF108">
        <v>0</v>
      </c>
      <c r="AG108">
        <f t="shared" si="25"/>
        <v>101</v>
      </c>
      <c r="AH108">
        <f t="shared" si="26"/>
        <v>3</v>
      </c>
      <c r="AI108">
        <f t="shared" si="22"/>
        <v>0.32666666666666666</v>
      </c>
      <c r="AJ108">
        <f t="shared" si="23"/>
        <v>0.98</v>
      </c>
      <c r="AK108">
        <f t="shared" si="24"/>
        <v>0</v>
      </c>
    </row>
    <row r="109" spans="1:37">
      <c r="A109">
        <v>506.3</v>
      </c>
      <c r="B109">
        <v>5.7610000000000001E-2</v>
      </c>
      <c r="C109" s="8">
        <v>1</v>
      </c>
      <c r="D109" s="9">
        <v>0</v>
      </c>
      <c r="E109" s="10">
        <f t="shared" si="14"/>
        <v>1</v>
      </c>
      <c r="F109">
        <f t="shared" si="15"/>
        <v>1</v>
      </c>
      <c r="G109">
        <f t="shared" si="16"/>
        <v>6.1823526849591172E-2</v>
      </c>
      <c r="H109" s="8">
        <f t="shared" si="17"/>
        <v>6.1823526849591172E-2</v>
      </c>
      <c r="I109" s="10">
        <f t="shared" si="18"/>
        <v>0.93817647315040886</v>
      </c>
      <c r="J109" s="8">
        <f t="shared" si="19"/>
        <v>-2.7834712936047428</v>
      </c>
      <c r="K109" s="10">
        <f t="shared" si="20"/>
        <v>0</v>
      </c>
      <c r="L109">
        <f t="shared" si="21"/>
        <v>15.175072030957951</v>
      </c>
      <c r="AD109">
        <v>0.11920055372597026</v>
      </c>
      <c r="AE109">
        <v>0</v>
      </c>
      <c r="AF109">
        <v>1</v>
      </c>
      <c r="AG109">
        <f t="shared" si="25"/>
        <v>101</v>
      </c>
      <c r="AH109">
        <f t="shared" si="26"/>
        <v>4</v>
      </c>
      <c r="AI109">
        <f t="shared" si="22"/>
        <v>0.32666666666666666</v>
      </c>
      <c r="AJ109">
        <f t="shared" si="23"/>
        <v>0.97333333333333338</v>
      </c>
      <c r="AK109">
        <f t="shared" si="24"/>
        <v>6.4888888888889312E-3</v>
      </c>
    </row>
    <row r="110" spans="1:37">
      <c r="A110">
        <v>506.3</v>
      </c>
      <c r="B110">
        <v>9.5460000000000003E-2</v>
      </c>
      <c r="C110" s="8">
        <v>0</v>
      </c>
      <c r="D110" s="9">
        <v>1</v>
      </c>
      <c r="E110" s="10">
        <f t="shared" si="14"/>
        <v>1</v>
      </c>
      <c r="F110">
        <f t="shared" si="15"/>
        <v>0</v>
      </c>
      <c r="G110">
        <f t="shared" si="16"/>
        <v>0.17170587870302573</v>
      </c>
      <c r="H110" s="8">
        <f t="shared" si="17"/>
        <v>0.17170587870302573</v>
      </c>
      <c r="I110" s="10">
        <f t="shared" si="18"/>
        <v>0.82829412129697433</v>
      </c>
      <c r="J110" s="8">
        <f t="shared" si="19"/>
        <v>-0.18838696871449626</v>
      </c>
      <c r="K110" s="10">
        <f t="shared" si="20"/>
        <v>100</v>
      </c>
      <c r="L110">
        <f t="shared" si="21"/>
        <v>0.2073006125338209</v>
      </c>
      <c r="AD110">
        <v>0.12107286132636048</v>
      </c>
      <c r="AE110">
        <v>1</v>
      </c>
      <c r="AF110">
        <v>0</v>
      </c>
      <c r="AG110">
        <f t="shared" si="25"/>
        <v>102</v>
      </c>
      <c r="AH110">
        <f t="shared" si="26"/>
        <v>4</v>
      </c>
      <c r="AI110">
        <f t="shared" si="22"/>
        <v>0.31999999999999995</v>
      </c>
      <c r="AJ110">
        <f t="shared" si="23"/>
        <v>0.97333333333333338</v>
      </c>
      <c r="AK110">
        <f t="shared" si="24"/>
        <v>6.4888888888888227E-3</v>
      </c>
    </row>
    <row r="111" spans="1:37">
      <c r="A111">
        <v>507.4</v>
      </c>
      <c r="B111">
        <v>6.6009999999999999E-2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7.9224291177678513E-2</v>
      </c>
      <c r="H111" s="8">
        <f t="shared" si="17"/>
        <v>7.9224291177678513E-2</v>
      </c>
      <c r="I111" s="10">
        <f t="shared" si="18"/>
        <v>0.92077570882232151</v>
      </c>
      <c r="J111" s="8">
        <f t="shared" si="19"/>
        <v>-8.2538802436856656E-2</v>
      </c>
      <c r="K111" s="10">
        <f t="shared" si="20"/>
        <v>100</v>
      </c>
      <c r="L111">
        <f t="shared" si="21"/>
        <v>8.6040813651575287E-2</v>
      </c>
      <c r="AD111">
        <v>0.12177679210004476</v>
      </c>
      <c r="AE111">
        <v>1</v>
      </c>
      <c r="AF111">
        <v>0</v>
      </c>
      <c r="AG111">
        <f t="shared" si="25"/>
        <v>103</v>
      </c>
      <c r="AH111">
        <f t="shared" si="26"/>
        <v>4</v>
      </c>
      <c r="AI111">
        <f t="shared" si="22"/>
        <v>0.31333333333333335</v>
      </c>
      <c r="AJ111">
        <f t="shared" si="23"/>
        <v>0.97333333333333338</v>
      </c>
      <c r="AK111">
        <f t="shared" si="24"/>
        <v>6.4888888888889312E-3</v>
      </c>
    </row>
    <row r="112" spans="1:37">
      <c r="A112">
        <v>508.8</v>
      </c>
      <c r="B112">
        <v>3.7740000000000003E-2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3.5805993567521725E-2</v>
      </c>
      <c r="H112" s="8">
        <f t="shared" si="17"/>
        <v>3.5805993567521725E-2</v>
      </c>
      <c r="I112" s="10">
        <f t="shared" si="18"/>
        <v>0.96419400643247832</v>
      </c>
      <c r="J112" s="8">
        <f t="shared" si="19"/>
        <v>-3.646275313398175E-2</v>
      </c>
      <c r="K112" s="10">
        <f t="shared" si="20"/>
        <v>100</v>
      </c>
      <c r="L112">
        <f t="shared" si="21"/>
        <v>3.71356732448525E-2</v>
      </c>
      <c r="AD112">
        <v>0.12553514498934767</v>
      </c>
      <c r="AE112">
        <v>1</v>
      </c>
      <c r="AF112">
        <v>0</v>
      </c>
      <c r="AG112">
        <f t="shared" si="25"/>
        <v>104</v>
      </c>
      <c r="AH112">
        <f t="shared" si="26"/>
        <v>4</v>
      </c>
      <c r="AI112">
        <f t="shared" si="22"/>
        <v>0.30666666666666664</v>
      </c>
      <c r="AJ112">
        <f t="shared" si="23"/>
        <v>0.97333333333333338</v>
      </c>
      <c r="AK112">
        <f t="shared" si="24"/>
        <v>0</v>
      </c>
    </row>
    <row r="113" spans="1:37">
      <c r="A113">
        <v>512.20000000000005</v>
      </c>
      <c r="B113">
        <v>6.2190000000000002E-2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7.4840986409008908E-2</v>
      </c>
      <c r="H113" s="8">
        <f t="shared" si="17"/>
        <v>7.4840986409008908E-2</v>
      </c>
      <c r="I113" s="10">
        <f t="shared" si="18"/>
        <v>0.92515901359099106</v>
      </c>
      <c r="J113" s="8">
        <f t="shared" si="19"/>
        <v>-7.7789649659100443E-2</v>
      </c>
      <c r="K113" s="10">
        <f t="shared" si="20"/>
        <v>100</v>
      </c>
      <c r="L113">
        <f t="shared" si="21"/>
        <v>8.0895268066961512E-2</v>
      </c>
      <c r="AD113">
        <v>0.13065215619065851</v>
      </c>
      <c r="AE113">
        <v>0</v>
      </c>
      <c r="AF113">
        <v>1</v>
      </c>
      <c r="AG113">
        <f t="shared" si="25"/>
        <v>104</v>
      </c>
      <c r="AH113">
        <f t="shared" si="26"/>
        <v>5</v>
      </c>
      <c r="AI113">
        <f t="shared" si="22"/>
        <v>0.30666666666666664</v>
      </c>
      <c r="AJ113">
        <f t="shared" si="23"/>
        <v>0.96666666666666667</v>
      </c>
      <c r="AK113">
        <f t="shared" si="24"/>
        <v>6.4444444444443786E-3</v>
      </c>
    </row>
    <row r="114" spans="1:37">
      <c r="A114">
        <v>512.20000000000005</v>
      </c>
      <c r="B114">
        <v>9.5089999999999994E-2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0.17969528091170481</v>
      </c>
      <c r="H114" s="8">
        <f t="shared" si="17"/>
        <v>0.17969528091170481</v>
      </c>
      <c r="I114" s="10">
        <f t="shared" si="18"/>
        <v>0.82030471908829516</v>
      </c>
      <c r="J114" s="8">
        <f t="shared" si="19"/>
        <v>-0.19807939910896735</v>
      </c>
      <c r="K114" s="10">
        <f t="shared" si="20"/>
        <v>100</v>
      </c>
      <c r="L114">
        <f t="shared" si="21"/>
        <v>0.21905918219198123</v>
      </c>
      <c r="AD114">
        <v>0.13095467988626347</v>
      </c>
      <c r="AE114">
        <v>1</v>
      </c>
      <c r="AF114">
        <v>0</v>
      </c>
      <c r="AG114">
        <f t="shared" si="25"/>
        <v>105</v>
      </c>
      <c r="AH114">
        <f t="shared" si="26"/>
        <v>5</v>
      </c>
      <c r="AI114">
        <f t="shared" si="22"/>
        <v>0.30000000000000004</v>
      </c>
      <c r="AJ114">
        <f t="shared" si="23"/>
        <v>0.96666666666666667</v>
      </c>
      <c r="AK114">
        <f t="shared" si="24"/>
        <v>6.4444444444444861E-3</v>
      </c>
    </row>
    <row r="115" spans="1:37">
      <c r="A115">
        <v>512.20000000000005</v>
      </c>
      <c r="B115">
        <v>0.1346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0.4201686639055201</v>
      </c>
      <c r="H115" s="8">
        <f t="shared" si="17"/>
        <v>0.4201686639055201</v>
      </c>
      <c r="I115" s="10">
        <f t="shared" si="18"/>
        <v>0.5798313360944799</v>
      </c>
      <c r="J115" s="8">
        <f t="shared" si="19"/>
        <v>-0.54501801756924717</v>
      </c>
      <c r="K115" s="10">
        <f t="shared" si="20"/>
        <v>100</v>
      </c>
      <c r="L115">
        <f t="shared" si="21"/>
        <v>0.72463945590732304</v>
      </c>
      <c r="AD115">
        <v>0.13459227944052746</v>
      </c>
      <c r="AE115">
        <v>1</v>
      </c>
      <c r="AF115">
        <v>0</v>
      </c>
      <c r="AG115">
        <f t="shared" si="25"/>
        <v>106</v>
      </c>
      <c r="AH115">
        <f t="shared" si="26"/>
        <v>5</v>
      </c>
      <c r="AI115">
        <f t="shared" si="22"/>
        <v>0.29333333333333333</v>
      </c>
      <c r="AJ115">
        <f t="shared" si="23"/>
        <v>0.96666666666666667</v>
      </c>
      <c r="AK115">
        <f t="shared" si="24"/>
        <v>6.4444444444444861E-3</v>
      </c>
    </row>
    <row r="116" spans="1:37">
      <c r="A116">
        <v>513.70000000000005</v>
      </c>
      <c r="B116">
        <v>7.9430000000000001E-2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0.12177679210004476</v>
      </c>
      <c r="H116" s="8">
        <f t="shared" si="17"/>
        <v>0.12177679210004476</v>
      </c>
      <c r="I116" s="10">
        <f t="shared" si="18"/>
        <v>0.87822320789995523</v>
      </c>
      <c r="J116" s="8">
        <f t="shared" si="19"/>
        <v>-0.12985449453556427</v>
      </c>
      <c r="K116" s="10">
        <f t="shared" si="20"/>
        <v>100</v>
      </c>
      <c r="L116">
        <f t="shared" si="21"/>
        <v>0.13866268962675515</v>
      </c>
      <c r="AD116">
        <v>0.14143211382359658</v>
      </c>
      <c r="AE116">
        <v>1</v>
      </c>
      <c r="AF116">
        <v>0</v>
      </c>
      <c r="AG116">
        <f t="shared" si="25"/>
        <v>107</v>
      </c>
      <c r="AH116">
        <f t="shared" si="26"/>
        <v>5</v>
      </c>
      <c r="AI116">
        <f t="shared" si="22"/>
        <v>0.28666666666666663</v>
      </c>
      <c r="AJ116">
        <f t="shared" si="23"/>
        <v>0.96666666666666667</v>
      </c>
      <c r="AK116">
        <f t="shared" si="24"/>
        <v>6.4444444444443786E-3</v>
      </c>
    </row>
    <row r="117" spans="1:37">
      <c r="A117">
        <v>515.9</v>
      </c>
      <c r="B117">
        <v>3.7289999999999997E-2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3.8164871486414328E-2</v>
      </c>
      <c r="H117" s="8">
        <f t="shared" si="17"/>
        <v>3.8164871486414328E-2</v>
      </c>
      <c r="I117" s="10">
        <f t="shared" si="18"/>
        <v>0.96183512851358566</v>
      </c>
      <c r="J117" s="8">
        <f t="shared" si="19"/>
        <v>-3.8912227085872261E-2</v>
      </c>
      <c r="K117" s="10">
        <f t="shared" si="20"/>
        <v>100</v>
      </c>
      <c r="L117">
        <f t="shared" si="21"/>
        <v>3.967922396990646E-2</v>
      </c>
      <c r="AD117">
        <v>0.14589423587635167</v>
      </c>
      <c r="AE117">
        <v>1</v>
      </c>
      <c r="AF117">
        <v>0</v>
      </c>
      <c r="AG117">
        <f t="shared" si="25"/>
        <v>108</v>
      </c>
      <c r="AH117">
        <f t="shared" si="26"/>
        <v>5</v>
      </c>
      <c r="AI117">
        <f t="shared" si="22"/>
        <v>0.28000000000000003</v>
      </c>
      <c r="AJ117">
        <f t="shared" si="23"/>
        <v>0.96666666666666667</v>
      </c>
      <c r="AK117">
        <f t="shared" si="24"/>
        <v>6.4444444444444861E-3</v>
      </c>
    </row>
    <row r="118" spans="1:37">
      <c r="A118">
        <v>516.4</v>
      </c>
      <c r="B118">
        <v>5.3659999999999999E-2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6.1477731195322315E-2</v>
      </c>
      <c r="H118" s="8">
        <f t="shared" si="17"/>
        <v>6.1477731195322315E-2</v>
      </c>
      <c r="I118" s="10">
        <f t="shared" si="18"/>
        <v>0.93852226880467771</v>
      </c>
      <c r="J118" s="8">
        <f t="shared" si="19"/>
        <v>-6.3448695155377613E-2</v>
      </c>
      <c r="K118" s="10">
        <f t="shared" si="20"/>
        <v>100</v>
      </c>
      <c r="L118">
        <f t="shared" si="21"/>
        <v>6.5504818839963896E-2</v>
      </c>
      <c r="AD118">
        <v>0.15250535838384466</v>
      </c>
      <c r="AE118">
        <v>1</v>
      </c>
      <c r="AF118">
        <v>0</v>
      </c>
      <c r="AG118">
        <f t="shared" si="25"/>
        <v>109</v>
      </c>
      <c r="AH118">
        <f t="shared" si="26"/>
        <v>5</v>
      </c>
      <c r="AI118">
        <f t="shared" si="22"/>
        <v>0.27333333333333332</v>
      </c>
      <c r="AJ118">
        <f t="shared" si="23"/>
        <v>0.96666666666666667</v>
      </c>
      <c r="AK118">
        <f t="shared" si="24"/>
        <v>6.4444444444443786E-3</v>
      </c>
    </row>
    <row r="119" spans="1:37">
      <c r="A119">
        <v>516.6</v>
      </c>
      <c r="B119">
        <v>9.5799999999999996E-2</v>
      </c>
      <c r="C119" s="8">
        <v>0</v>
      </c>
      <c r="D119" s="9">
        <v>1</v>
      </c>
      <c r="E119" s="10">
        <f t="shared" si="14"/>
        <v>1</v>
      </c>
      <c r="F119">
        <f t="shared" si="15"/>
        <v>0</v>
      </c>
      <c r="G119">
        <f t="shared" si="16"/>
        <v>0.19039973537863147</v>
      </c>
      <c r="H119" s="8">
        <f t="shared" si="17"/>
        <v>0.19039973537863147</v>
      </c>
      <c r="I119" s="10">
        <f t="shared" si="18"/>
        <v>0.80960026462136847</v>
      </c>
      <c r="J119" s="8">
        <f t="shared" si="19"/>
        <v>-0.21121465359453226</v>
      </c>
      <c r="K119" s="10">
        <f t="shared" si="20"/>
        <v>100</v>
      </c>
      <c r="L119">
        <f t="shared" si="21"/>
        <v>0.2351774618893894</v>
      </c>
      <c r="AD119">
        <v>0.15705913527241186</v>
      </c>
      <c r="AE119">
        <v>1</v>
      </c>
      <c r="AF119">
        <v>0</v>
      </c>
      <c r="AG119">
        <f t="shared" si="25"/>
        <v>110</v>
      </c>
      <c r="AH119">
        <f t="shared" si="26"/>
        <v>5</v>
      </c>
      <c r="AI119">
        <f t="shared" si="22"/>
        <v>0.26666666666666672</v>
      </c>
      <c r="AJ119">
        <f t="shared" si="23"/>
        <v>0.96666666666666667</v>
      </c>
      <c r="AK119">
        <f t="shared" si="24"/>
        <v>6.4444444444444861E-3</v>
      </c>
    </row>
    <row r="120" spans="1:37">
      <c r="A120">
        <v>519.4</v>
      </c>
      <c r="B120">
        <v>7.5889999999999999E-2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0.11724580144566406</v>
      </c>
      <c r="H120" s="8">
        <f t="shared" si="17"/>
        <v>0.11724580144566406</v>
      </c>
      <c r="I120" s="10">
        <f t="shared" si="18"/>
        <v>0.8827541985543359</v>
      </c>
      <c r="J120" s="8">
        <f t="shared" si="19"/>
        <v>-0.12470848796367094</v>
      </c>
      <c r="K120" s="10">
        <f t="shared" si="20"/>
        <v>100</v>
      </c>
      <c r="L120">
        <f t="shared" si="21"/>
        <v>0.13281817479619415</v>
      </c>
      <c r="AD120">
        <v>0.15721425865628921</v>
      </c>
      <c r="AE120">
        <v>1</v>
      </c>
      <c r="AF120">
        <v>0</v>
      </c>
      <c r="AG120">
        <f t="shared" si="25"/>
        <v>111</v>
      </c>
      <c r="AH120">
        <f t="shared" si="26"/>
        <v>5</v>
      </c>
      <c r="AI120">
        <f t="shared" si="22"/>
        <v>0.26</v>
      </c>
      <c r="AJ120">
        <f t="shared" si="23"/>
        <v>0.96666666666666667</v>
      </c>
      <c r="AK120">
        <f t="shared" si="24"/>
        <v>6.4444444444444861E-3</v>
      </c>
    </row>
    <row r="121" spans="1:37">
      <c r="A121">
        <v>519.79999999999995</v>
      </c>
      <c r="B121">
        <v>0.19320000000000001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0.82314207057891009</v>
      </c>
      <c r="H121" s="8">
        <f t="shared" si="17"/>
        <v>0.82314207057891009</v>
      </c>
      <c r="I121" s="10">
        <f t="shared" si="18"/>
        <v>0.17685792942108991</v>
      </c>
      <c r="J121" s="8">
        <f t="shared" si="19"/>
        <v>-0.19462646795532645</v>
      </c>
      <c r="K121" s="10">
        <f t="shared" si="20"/>
        <v>100</v>
      </c>
      <c r="L121">
        <f t="shared" si="21"/>
        <v>0.21485711366533233</v>
      </c>
      <c r="AD121">
        <v>0.16137156117032331</v>
      </c>
      <c r="AE121">
        <v>1</v>
      </c>
      <c r="AF121">
        <v>0</v>
      </c>
      <c r="AG121">
        <f t="shared" si="25"/>
        <v>112</v>
      </c>
      <c r="AH121">
        <f t="shared" si="26"/>
        <v>5</v>
      </c>
      <c r="AI121">
        <f t="shared" si="22"/>
        <v>0.2533333333333333</v>
      </c>
      <c r="AJ121">
        <f t="shared" si="23"/>
        <v>0.96666666666666667</v>
      </c>
      <c r="AK121">
        <f t="shared" si="24"/>
        <v>6.4444444444443786E-3</v>
      </c>
    </row>
    <row r="122" spans="1:37">
      <c r="A122">
        <v>520</v>
      </c>
      <c r="B122">
        <v>0.127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0.38593002343442129</v>
      </c>
      <c r="H122" s="8">
        <f t="shared" si="17"/>
        <v>0.38593002343442129</v>
      </c>
      <c r="I122" s="10">
        <f t="shared" si="18"/>
        <v>0.61406997656557871</v>
      </c>
      <c r="J122" s="8">
        <f t="shared" si="19"/>
        <v>-0.48764638898104529</v>
      </c>
      <c r="K122" s="10">
        <f t="shared" si="20"/>
        <v>100</v>
      </c>
      <c r="L122">
        <f t="shared" si="21"/>
        <v>0.62847890006426077</v>
      </c>
      <c r="AD122">
        <v>0.17170587870302573</v>
      </c>
      <c r="AE122">
        <v>1</v>
      </c>
      <c r="AF122">
        <v>0</v>
      </c>
      <c r="AG122">
        <f t="shared" si="25"/>
        <v>113</v>
      </c>
      <c r="AH122">
        <f t="shared" si="26"/>
        <v>5</v>
      </c>
      <c r="AI122">
        <f t="shared" si="22"/>
        <v>0.2466666666666667</v>
      </c>
      <c r="AJ122">
        <f t="shared" si="23"/>
        <v>0.96666666666666667</v>
      </c>
      <c r="AK122">
        <f t="shared" si="24"/>
        <v>6.4444444444444861E-3</v>
      </c>
    </row>
    <row r="123" spans="1:37">
      <c r="A123">
        <v>520</v>
      </c>
      <c r="B123">
        <v>0.1535</v>
      </c>
      <c r="C123" s="8">
        <v>0</v>
      </c>
      <c r="D123" s="9">
        <v>1</v>
      </c>
      <c r="E123" s="10">
        <f t="shared" si="14"/>
        <v>1</v>
      </c>
      <c r="F123">
        <f t="shared" si="15"/>
        <v>0</v>
      </c>
      <c r="G123">
        <f t="shared" si="16"/>
        <v>0.58369167011818912</v>
      </c>
      <c r="H123" s="8">
        <f t="shared" si="17"/>
        <v>0.58369167011818912</v>
      </c>
      <c r="I123" s="10">
        <f t="shared" si="18"/>
        <v>0.41630832988181088</v>
      </c>
      <c r="J123" s="8">
        <f t="shared" si="19"/>
        <v>-0.87632911565683946</v>
      </c>
      <c r="K123" s="10">
        <f t="shared" si="20"/>
        <v>0</v>
      </c>
      <c r="L123">
        <f t="shared" si="21"/>
        <v>1.4020657964828569</v>
      </c>
      <c r="AD123">
        <v>0.17726341861868022</v>
      </c>
      <c r="AE123">
        <v>1</v>
      </c>
      <c r="AF123">
        <v>0</v>
      </c>
      <c r="AG123">
        <f t="shared" si="25"/>
        <v>114</v>
      </c>
      <c r="AH123">
        <f t="shared" si="26"/>
        <v>5</v>
      </c>
      <c r="AI123">
        <f t="shared" si="22"/>
        <v>0.24</v>
      </c>
      <c r="AJ123">
        <f t="shared" si="23"/>
        <v>0.96666666666666667</v>
      </c>
      <c r="AK123">
        <f t="shared" si="24"/>
        <v>6.4444444444444861E-3</v>
      </c>
    </row>
    <row r="124" spans="1:37">
      <c r="A124">
        <v>523.79999999999995</v>
      </c>
      <c r="B124">
        <v>3.7659999999999999E-2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4.2013251065519952E-2</v>
      </c>
      <c r="H124" s="8">
        <f t="shared" si="17"/>
        <v>4.2013251065519952E-2</v>
      </c>
      <c r="I124" s="10">
        <f t="shared" si="18"/>
        <v>0.95798674893447999</v>
      </c>
      <c r="J124" s="8">
        <f t="shared" si="19"/>
        <v>-4.2921333116877014E-2</v>
      </c>
      <c r="K124" s="10">
        <f t="shared" si="20"/>
        <v>100</v>
      </c>
      <c r="L124">
        <f t="shared" si="21"/>
        <v>4.3855774740359572E-2</v>
      </c>
      <c r="AD124">
        <v>0.1788497383719308</v>
      </c>
      <c r="AE124">
        <v>1</v>
      </c>
      <c r="AF124">
        <v>0</v>
      </c>
      <c r="AG124">
        <f t="shared" si="25"/>
        <v>115</v>
      </c>
      <c r="AH124">
        <f t="shared" si="26"/>
        <v>5</v>
      </c>
      <c r="AI124">
        <f t="shared" si="22"/>
        <v>0.23333333333333328</v>
      </c>
      <c r="AJ124">
        <f t="shared" si="23"/>
        <v>0.96666666666666667</v>
      </c>
      <c r="AK124">
        <f t="shared" si="24"/>
        <v>6.4444444444443786E-3</v>
      </c>
    </row>
    <row r="125" spans="1:37">
      <c r="A125">
        <v>526.4</v>
      </c>
      <c r="B125">
        <v>1.9380000000000001E-2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2.5305482283337805E-2</v>
      </c>
      <c r="H125" s="8">
        <f t="shared" si="17"/>
        <v>2.5305482283337805E-2</v>
      </c>
      <c r="I125" s="10">
        <f t="shared" si="18"/>
        <v>0.97469451771666216</v>
      </c>
      <c r="J125" s="8">
        <f t="shared" si="19"/>
        <v>-2.5631172240137907E-2</v>
      </c>
      <c r="K125" s="10">
        <f t="shared" si="20"/>
        <v>100</v>
      </c>
      <c r="L125">
        <f t="shared" si="21"/>
        <v>2.5962475240569643E-2</v>
      </c>
      <c r="AD125">
        <v>0.17969528091170481</v>
      </c>
      <c r="AE125">
        <v>1</v>
      </c>
      <c r="AF125">
        <v>0</v>
      </c>
      <c r="AG125">
        <f t="shared" si="25"/>
        <v>116</v>
      </c>
      <c r="AH125">
        <f t="shared" si="26"/>
        <v>5</v>
      </c>
      <c r="AI125">
        <f t="shared" si="22"/>
        <v>0.22666666666666668</v>
      </c>
      <c r="AJ125">
        <f t="shared" si="23"/>
        <v>0.96666666666666667</v>
      </c>
      <c r="AK125">
        <f t="shared" si="24"/>
        <v>6.4444444444444861E-3</v>
      </c>
    </row>
    <row r="126" spans="1:37">
      <c r="A126">
        <v>527.20000000000005</v>
      </c>
      <c r="B126">
        <v>3.789E-2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4.3871202806235611E-2</v>
      </c>
      <c r="H126" s="8">
        <f t="shared" si="17"/>
        <v>4.3871202806235611E-2</v>
      </c>
      <c r="I126" s="10">
        <f t="shared" si="18"/>
        <v>0.95612879719376442</v>
      </c>
      <c r="J126" s="8">
        <f t="shared" si="19"/>
        <v>-4.4862649907266808E-2</v>
      </c>
      <c r="K126" s="10">
        <f t="shared" si="20"/>
        <v>100</v>
      </c>
      <c r="L126">
        <f t="shared" si="21"/>
        <v>4.5884197751388175E-2</v>
      </c>
      <c r="AD126">
        <v>0.17979043994496785</v>
      </c>
      <c r="AE126">
        <v>1</v>
      </c>
      <c r="AF126">
        <v>0</v>
      </c>
      <c r="AG126">
        <f t="shared" si="25"/>
        <v>117</v>
      </c>
      <c r="AH126">
        <f t="shared" si="26"/>
        <v>5</v>
      </c>
      <c r="AI126">
        <f t="shared" si="22"/>
        <v>0.21999999999999997</v>
      </c>
      <c r="AJ126">
        <f t="shared" si="23"/>
        <v>0.96666666666666667</v>
      </c>
      <c r="AK126">
        <f t="shared" si="24"/>
        <v>6.4444444444443786E-3</v>
      </c>
    </row>
    <row r="127" spans="1:37">
      <c r="A127">
        <v>529.4</v>
      </c>
      <c r="B127">
        <v>0.14829999999999999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0.57107663976265421</v>
      </c>
      <c r="H127" s="8">
        <f t="shared" si="17"/>
        <v>0.57107663976265421</v>
      </c>
      <c r="I127" s="10">
        <f t="shared" si="18"/>
        <v>0.42892336023734579</v>
      </c>
      <c r="J127" s="8">
        <f t="shared" si="19"/>
        <v>-0.84647702347887377</v>
      </c>
      <c r="K127" s="10">
        <f t="shared" si="20"/>
        <v>0</v>
      </c>
      <c r="L127">
        <f t="shared" si="21"/>
        <v>1.3314188330676313</v>
      </c>
      <c r="AD127">
        <v>0.1882678857778988</v>
      </c>
      <c r="AE127">
        <v>1</v>
      </c>
      <c r="AF127">
        <v>0</v>
      </c>
      <c r="AG127">
        <f t="shared" si="25"/>
        <v>118</v>
      </c>
      <c r="AH127">
        <f t="shared" si="26"/>
        <v>5</v>
      </c>
      <c r="AI127">
        <f t="shared" si="22"/>
        <v>0.21333333333333337</v>
      </c>
      <c r="AJ127">
        <f t="shared" si="23"/>
        <v>0.96666666666666667</v>
      </c>
      <c r="AK127">
        <f t="shared" si="24"/>
        <v>6.4444444444444861E-3</v>
      </c>
    </row>
    <row r="128" spans="1:37">
      <c r="A128">
        <v>530.20000000000005</v>
      </c>
      <c r="B128">
        <v>0.17649999999999999</v>
      </c>
      <c r="C128" s="8">
        <v>1</v>
      </c>
      <c r="D128" s="9">
        <v>0</v>
      </c>
      <c r="E128" s="10">
        <f t="shared" si="14"/>
        <v>1</v>
      </c>
      <c r="F128">
        <f t="shared" si="15"/>
        <v>1</v>
      </c>
      <c r="G128">
        <f t="shared" si="16"/>
        <v>0.75935004070247236</v>
      </c>
      <c r="H128" s="8">
        <f t="shared" si="17"/>
        <v>0.75935004070247236</v>
      </c>
      <c r="I128" s="10">
        <f t="shared" si="18"/>
        <v>0.24064995929752764</v>
      </c>
      <c r="J128" s="8">
        <f t="shared" si="19"/>
        <v>-0.27529242120413122</v>
      </c>
      <c r="K128" s="10">
        <f t="shared" si="20"/>
        <v>100</v>
      </c>
      <c r="L128">
        <f t="shared" si="21"/>
        <v>0.31691571264670393</v>
      </c>
      <c r="AD128">
        <v>0.19039973537863147</v>
      </c>
      <c r="AE128">
        <v>1</v>
      </c>
      <c r="AF128">
        <v>0</v>
      </c>
      <c r="AG128">
        <f t="shared" si="25"/>
        <v>119</v>
      </c>
      <c r="AH128">
        <f t="shared" si="26"/>
        <v>5</v>
      </c>
      <c r="AI128">
        <f t="shared" si="22"/>
        <v>0.20666666666666667</v>
      </c>
      <c r="AJ128">
        <f t="shared" si="23"/>
        <v>0.96666666666666667</v>
      </c>
      <c r="AK128">
        <f t="shared" si="24"/>
        <v>6.4444444444444861E-3</v>
      </c>
    </row>
    <row r="129" spans="1:37">
      <c r="A129">
        <v>531.5</v>
      </c>
      <c r="B129">
        <v>0.1047</v>
      </c>
      <c r="C129" s="8">
        <v>1</v>
      </c>
      <c r="D129" s="9">
        <v>0</v>
      </c>
      <c r="E129" s="10">
        <f t="shared" si="14"/>
        <v>1</v>
      </c>
      <c r="F129">
        <f t="shared" si="15"/>
        <v>1</v>
      </c>
      <c r="G129">
        <f t="shared" si="16"/>
        <v>0.26692034649317309</v>
      </c>
      <c r="H129" s="8">
        <f t="shared" si="17"/>
        <v>0.26692034649317309</v>
      </c>
      <c r="I129" s="10">
        <f t="shared" si="18"/>
        <v>0.73307965350682691</v>
      </c>
      <c r="J129" s="8">
        <f t="shared" si="19"/>
        <v>-1.3208049928313852</v>
      </c>
      <c r="K129" s="10">
        <f t="shared" si="20"/>
        <v>0</v>
      </c>
      <c r="L129">
        <f t="shared" si="21"/>
        <v>2.7464360178536502</v>
      </c>
      <c r="AD129">
        <v>0.19112152679251321</v>
      </c>
      <c r="AE129">
        <v>1</v>
      </c>
      <c r="AF129">
        <v>0</v>
      </c>
      <c r="AG129">
        <f t="shared" si="25"/>
        <v>120</v>
      </c>
      <c r="AH129">
        <f t="shared" si="26"/>
        <v>5</v>
      </c>
      <c r="AI129">
        <f t="shared" si="22"/>
        <v>0.19999999999999996</v>
      </c>
      <c r="AJ129">
        <f t="shared" si="23"/>
        <v>0.96666666666666667</v>
      </c>
      <c r="AK129">
        <f t="shared" si="24"/>
        <v>6.4444444444443786E-3</v>
      </c>
    </row>
    <row r="130" spans="1:37">
      <c r="A130">
        <v>534.6</v>
      </c>
      <c r="B130">
        <v>0.1231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0.39692573752189175</v>
      </c>
      <c r="H130" s="8">
        <f t="shared" si="17"/>
        <v>0.39692573752189175</v>
      </c>
      <c r="I130" s="10">
        <f t="shared" si="18"/>
        <v>0.60307426247810825</v>
      </c>
      <c r="J130" s="8">
        <f t="shared" si="19"/>
        <v>-0.92400607493150111</v>
      </c>
      <c r="K130" s="10">
        <f t="shared" si="20"/>
        <v>0</v>
      </c>
      <c r="L130">
        <f t="shared" si="21"/>
        <v>1.5193629575226191</v>
      </c>
      <c r="AD130">
        <v>0.20314854085156545</v>
      </c>
      <c r="AE130">
        <v>1</v>
      </c>
      <c r="AF130">
        <v>0</v>
      </c>
      <c r="AG130">
        <f t="shared" si="25"/>
        <v>121</v>
      </c>
      <c r="AH130">
        <f t="shared" si="26"/>
        <v>5</v>
      </c>
      <c r="AI130">
        <f t="shared" si="22"/>
        <v>0.19333333333333336</v>
      </c>
      <c r="AJ130">
        <f t="shared" si="23"/>
        <v>0.96666666666666667</v>
      </c>
      <c r="AK130">
        <f t="shared" si="24"/>
        <v>6.4444444444444861E-3</v>
      </c>
    </row>
    <row r="131" spans="1:37">
      <c r="A131">
        <v>538.9</v>
      </c>
      <c r="B131">
        <v>8.498E-2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0.1788497383719308</v>
      </c>
      <c r="H131" s="8">
        <f t="shared" si="17"/>
        <v>0.1788497383719308</v>
      </c>
      <c r="I131" s="10">
        <f t="shared" si="18"/>
        <v>0.82115026162806926</v>
      </c>
      <c r="J131" s="8">
        <f t="shared" si="19"/>
        <v>-0.19704916358683044</v>
      </c>
      <c r="K131" s="10">
        <f t="shared" si="20"/>
        <v>100</v>
      </c>
      <c r="L131">
        <f t="shared" si="21"/>
        <v>0.21780391084249423</v>
      </c>
      <c r="AD131">
        <v>0.20621367088669942</v>
      </c>
      <c r="AE131">
        <v>1</v>
      </c>
      <c r="AF131">
        <v>0</v>
      </c>
      <c r="AG131">
        <f t="shared" si="25"/>
        <v>122</v>
      </c>
      <c r="AH131">
        <f t="shared" si="26"/>
        <v>5</v>
      </c>
      <c r="AI131">
        <f t="shared" si="22"/>
        <v>0.18666666666666665</v>
      </c>
      <c r="AJ131">
        <f t="shared" si="23"/>
        <v>0.96666666666666667</v>
      </c>
      <c r="AK131">
        <f t="shared" si="24"/>
        <v>0</v>
      </c>
    </row>
    <row r="132" spans="1:37">
      <c r="A132">
        <v>541.6</v>
      </c>
      <c r="B132">
        <v>4.5240000000000002E-2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6.3145789406201025E-2</v>
      </c>
      <c r="H132" s="8">
        <f t="shared" si="17"/>
        <v>6.3145789406201025E-2</v>
      </c>
      <c r="I132" s="10">
        <f t="shared" si="18"/>
        <v>0.93685421059379892</v>
      </c>
      <c r="J132" s="8">
        <f t="shared" si="19"/>
        <v>-6.5227600531534674E-2</v>
      </c>
      <c r="K132" s="10">
        <f t="shared" si="20"/>
        <v>100</v>
      </c>
      <c r="L132">
        <f t="shared" si="21"/>
        <v>6.7401937987958474E-2</v>
      </c>
      <c r="AD132">
        <v>0.20790345844846223</v>
      </c>
      <c r="AE132">
        <v>0</v>
      </c>
      <c r="AF132">
        <v>1</v>
      </c>
      <c r="AG132">
        <f t="shared" si="25"/>
        <v>122</v>
      </c>
      <c r="AH132">
        <f t="shared" si="26"/>
        <v>6</v>
      </c>
      <c r="AI132">
        <f t="shared" si="22"/>
        <v>0.18666666666666665</v>
      </c>
      <c r="AJ132">
        <f t="shared" si="23"/>
        <v>0.96</v>
      </c>
      <c r="AK132">
        <f t="shared" si="24"/>
        <v>6.3999999999999344E-3</v>
      </c>
    </row>
    <row r="133" spans="1:37">
      <c r="A133">
        <v>545.20000000000005</v>
      </c>
      <c r="B133">
        <v>0.14360000000000001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0.57973448437657582</v>
      </c>
      <c r="H133" s="8">
        <f t="shared" ref="H133:H196" si="30">E133*G133</f>
        <v>0.57973448437657582</v>
      </c>
      <c r="I133" s="10">
        <f t="shared" ref="I133:I196" si="31">E133-H133</f>
        <v>0.42026551562342418</v>
      </c>
      <c r="J133" s="8">
        <f t="shared" ref="J133:J196" si="32">IFERROR(E133*(F133*LN(G133)+(1-F133)*LN(1-G133)),0)</f>
        <v>-0.54518506581509829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0.72492757796763041</v>
      </c>
      <c r="AD133">
        <v>0.20955013703576844</v>
      </c>
      <c r="AE133">
        <v>1</v>
      </c>
      <c r="AF133">
        <v>0</v>
      </c>
      <c r="AG133">
        <f t="shared" si="25"/>
        <v>123</v>
      </c>
      <c r="AH133">
        <f t="shared" si="26"/>
        <v>6</v>
      </c>
      <c r="AI133">
        <f t="shared" ref="AI133:AI196" si="35">1-AG133/AG$304</f>
        <v>0.18000000000000005</v>
      </c>
      <c r="AJ133">
        <f t="shared" ref="AJ133:AJ196" si="36">1-AH133/AH$304</f>
        <v>0.96</v>
      </c>
      <c r="AK133">
        <f t="shared" ref="AK133:AK196" si="37">(AI133-AI134)*AJ133</f>
        <v>6.4000000000000411E-3</v>
      </c>
    </row>
    <row r="134" spans="1:37">
      <c r="A134">
        <v>546.4</v>
      </c>
      <c r="B134">
        <v>4.9939999999999998E-2</v>
      </c>
      <c r="C134" s="8">
        <v>0</v>
      </c>
      <c r="D134" s="9">
        <v>1</v>
      </c>
      <c r="E134" s="10">
        <f t="shared" si="27"/>
        <v>1</v>
      </c>
      <c r="F134">
        <f t="shared" si="28"/>
        <v>0</v>
      </c>
      <c r="G134">
        <f t="shared" si="29"/>
        <v>7.5804293770819889E-2</v>
      </c>
      <c r="H134" s="8">
        <f t="shared" si="30"/>
        <v>7.5804293770819889E-2</v>
      </c>
      <c r="I134" s="10">
        <f t="shared" si="31"/>
        <v>0.92419570622918013</v>
      </c>
      <c r="J134" s="8">
        <f t="shared" si="32"/>
        <v>-7.8831426489267067E-2</v>
      </c>
      <c r="K134" s="10">
        <f t="shared" si="33"/>
        <v>100</v>
      </c>
      <c r="L134">
        <f t="shared" si="34"/>
        <v>8.2021906464064542E-2</v>
      </c>
      <c r="AD134">
        <v>0.21946812847792668</v>
      </c>
      <c r="AE134">
        <v>1</v>
      </c>
      <c r="AF134">
        <v>0</v>
      </c>
      <c r="AG134">
        <f t="shared" ref="AG134:AG197" si="38">AG133+AE134</f>
        <v>124</v>
      </c>
      <c r="AH134">
        <f t="shared" ref="AH134:AH197" si="39">AH133+AF134</f>
        <v>6</v>
      </c>
      <c r="AI134">
        <f t="shared" si="35"/>
        <v>0.17333333333333334</v>
      </c>
      <c r="AJ134">
        <f t="shared" si="36"/>
        <v>0.96</v>
      </c>
      <c r="AK134">
        <f t="shared" si="37"/>
        <v>6.4000000000000411E-3</v>
      </c>
    </row>
    <row r="135" spans="1:37">
      <c r="A135">
        <v>551.70000000000005</v>
      </c>
      <c r="B135">
        <v>5.0549999999999998E-2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8.1460000636918592E-2</v>
      </c>
      <c r="H135" s="8">
        <f t="shared" si="30"/>
        <v>8.1460000636918592E-2</v>
      </c>
      <c r="I135" s="10">
        <f t="shared" si="31"/>
        <v>0.91853999936308139</v>
      </c>
      <c r="J135" s="8">
        <f t="shared" si="32"/>
        <v>-8.496982670349551E-2</v>
      </c>
      <c r="K135" s="10">
        <f t="shared" si="33"/>
        <v>100</v>
      </c>
      <c r="L135">
        <f t="shared" si="34"/>
        <v>8.8684217011129857E-2</v>
      </c>
      <c r="AD135">
        <v>0.22726935646981966</v>
      </c>
      <c r="AE135">
        <v>1</v>
      </c>
      <c r="AF135">
        <v>0</v>
      </c>
      <c r="AG135">
        <f t="shared" si="38"/>
        <v>125</v>
      </c>
      <c r="AH135">
        <f t="shared" si="39"/>
        <v>6</v>
      </c>
      <c r="AI135">
        <f t="shared" si="35"/>
        <v>0.16666666666666663</v>
      </c>
      <c r="AJ135">
        <f t="shared" si="36"/>
        <v>0.96</v>
      </c>
      <c r="AK135">
        <f t="shared" si="37"/>
        <v>6.3999999999999344E-3</v>
      </c>
    </row>
    <row r="136" spans="1:37">
      <c r="A136">
        <v>553.5</v>
      </c>
      <c r="B136">
        <v>7.3249999999999996E-2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0.15250535838384466</v>
      </c>
      <c r="H136" s="8">
        <f t="shared" si="30"/>
        <v>0.15250535838384466</v>
      </c>
      <c r="I136" s="10">
        <f t="shared" si="31"/>
        <v>0.84749464161615529</v>
      </c>
      <c r="J136" s="8">
        <f t="shared" si="32"/>
        <v>-0.16547076232432723</v>
      </c>
      <c r="K136" s="10">
        <f t="shared" si="33"/>
        <v>100</v>
      </c>
      <c r="L136">
        <f t="shared" si="34"/>
        <v>0.17994846326464084</v>
      </c>
      <c r="AD136">
        <v>0.24561010900665634</v>
      </c>
      <c r="AE136">
        <v>1</v>
      </c>
      <c r="AF136">
        <v>0</v>
      </c>
      <c r="AG136">
        <f t="shared" si="38"/>
        <v>126</v>
      </c>
      <c r="AH136">
        <f t="shared" si="39"/>
        <v>6</v>
      </c>
      <c r="AI136">
        <f t="shared" si="35"/>
        <v>0.16000000000000003</v>
      </c>
      <c r="AJ136">
        <f t="shared" si="36"/>
        <v>0.96</v>
      </c>
      <c r="AK136">
        <f t="shared" si="37"/>
        <v>6.4000000000000411E-3</v>
      </c>
    </row>
    <row r="137" spans="1:37">
      <c r="A137">
        <v>555.1</v>
      </c>
      <c r="B137">
        <v>8.165E-2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0.19112152679251321</v>
      </c>
      <c r="H137" s="8">
        <f t="shared" si="30"/>
        <v>0.19112152679251321</v>
      </c>
      <c r="I137" s="10">
        <f t="shared" si="31"/>
        <v>0.80887847320748674</v>
      </c>
      <c r="J137" s="8">
        <f t="shared" si="32"/>
        <v>-0.21210659173973395</v>
      </c>
      <c r="K137" s="10">
        <f t="shared" si="33"/>
        <v>100</v>
      </c>
      <c r="L137">
        <f t="shared" si="34"/>
        <v>0.23627965525482381</v>
      </c>
      <c r="AD137">
        <v>0.25074217351732397</v>
      </c>
      <c r="AE137">
        <v>1</v>
      </c>
      <c r="AF137">
        <v>0</v>
      </c>
      <c r="AG137">
        <f t="shared" si="38"/>
        <v>127</v>
      </c>
      <c r="AH137">
        <f t="shared" si="39"/>
        <v>6</v>
      </c>
      <c r="AI137">
        <f t="shared" si="35"/>
        <v>0.15333333333333332</v>
      </c>
      <c r="AJ137">
        <f t="shared" si="36"/>
        <v>0.96</v>
      </c>
      <c r="AK137">
        <f t="shared" si="37"/>
        <v>0</v>
      </c>
    </row>
    <row r="138" spans="1:37">
      <c r="A138">
        <v>559.20000000000005</v>
      </c>
      <c r="B138">
        <v>0.1047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0.33210544132755532</v>
      </c>
      <c r="H138" s="8">
        <f t="shared" si="30"/>
        <v>0.33210544132755532</v>
      </c>
      <c r="I138" s="10">
        <f t="shared" si="31"/>
        <v>0.66789455867244474</v>
      </c>
      <c r="J138" s="8">
        <f t="shared" si="32"/>
        <v>-0.40362496420326488</v>
      </c>
      <c r="K138" s="10">
        <f t="shared" si="33"/>
        <v>100</v>
      </c>
      <c r="L138">
        <f t="shared" si="34"/>
        <v>0.49724232218281872</v>
      </c>
      <c r="AD138">
        <v>0.26357454280458775</v>
      </c>
      <c r="AE138">
        <v>0</v>
      </c>
      <c r="AF138">
        <v>1</v>
      </c>
      <c r="AG138">
        <f t="shared" si="38"/>
        <v>127</v>
      </c>
      <c r="AH138">
        <f t="shared" si="39"/>
        <v>7</v>
      </c>
      <c r="AI138">
        <f t="shared" si="35"/>
        <v>0.15333333333333332</v>
      </c>
      <c r="AJ138">
        <f t="shared" si="36"/>
        <v>0.95333333333333337</v>
      </c>
      <c r="AK138">
        <f t="shared" si="37"/>
        <v>0</v>
      </c>
    </row>
    <row r="139" spans="1:37">
      <c r="A139">
        <v>559.20000000000005</v>
      </c>
      <c r="B139">
        <v>0.1255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0.48278933705378363</v>
      </c>
      <c r="H139" s="8">
        <f t="shared" si="30"/>
        <v>0.48278933705378363</v>
      </c>
      <c r="I139" s="10">
        <f t="shared" si="31"/>
        <v>0.51721066294621632</v>
      </c>
      <c r="J139" s="8">
        <f t="shared" si="32"/>
        <v>-0.72817487564104544</v>
      </c>
      <c r="K139" s="10">
        <f t="shared" si="33"/>
        <v>0</v>
      </c>
      <c r="L139">
        <f t="shared" si="34"/>
        <v>1.0712967815372401</v>
      </c>
      <c r="AD139">
        <v>0.26692034649317309</v>
      </c>
      <c r="AE139">
        <v>0</v>
      </c>
      <c r="AF139">
        <v>1</v>
      </c>
      <c r="AG139">
        <f t="shared" si="38"/>
        <v>127</v>
      </c>
      <c r="AH139">
        <f t="shared" si="39"/>
        <v>8</v>
      </c>
      <c r="AI139">
        <f t="shared" si="35"/>
        <v>0.15333333333333332</v>
      </c>
      <c r="AJ139">
        <f t="shared" si="36"/>
        <v>0.94666666666666666</v>
      </c>
      <c r="AK139">
        <f t="shared" si="37"/>
        <v>6.3111111111111519E-3</v>
      </c>
    </row>
    <row r="140" spans="1:37">
      <c r="A140">
        <v>561</v>
      </c>
      <c r="B140">
        <v>7.6980000000000007E-2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0.17979043994496785</v>
      </c>
      <c r="H140" s="8">
        <f t="shared" si="30"/>
        <v>0.17979043994496785</v>
      </c>
      <c r="I140" s="10">
        <f t="shared" si="31"/>
        <v>0.82020956005503209</v>
      </c>
      <c r="J140" s="8">
        <f t="shared" si="32"/>
        <v>-0.19819541033127686</v>
      </c>
      <c r="K140" s="10">
        <f t="shared" si="33"/>
        <v>100</v>
      </c>
      <c r="L140">
        <f t="shared" si="34"/>
        <v>0.21920061494150933</v>
      </c>
      <c r="AD140">
        <v>0.31548214173951311</v>
      </c>
      <c r="AE140">
        <v>1</v>
      </c>
      <c r="AF140">
        <v>0</v>
      </c>
      <c r="AG140">
        <f t="shared" si="38"/>
        <v>128</v>
      </c>
      <c r="AH140">
        <f t="shared" si="39"/>
        <v>8</v>
      </c>
      <c r="AI140">
        <f t="shared" si="35"/>
        <v>0.14666666666666661</v>
      </c>
      <c r="AJ140">
        <f t="shared" si="36"/>
        <v>0.94666666666666666</v>
      </c>
      <c r="AK140">
        <f t="shared" si="37"/>
        <v>0</v>
      </c>
    </row>
    <row r="141" spans="1:37">
      <c r="A141">
        <v>561</v>
      </c>
      <c r="B141">
        <v>8.2589999999999997E-2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0.20621367088669942</v>
      </c>
      <c r="H141" s="8">
        <f t="shared" si="30"/>
        <v>0.20621367088669942</v>
      </c>
      <c r="I141" s="10">
        <f t="shared" si="31"/>
        <v>0.7937863291133006</v>
      </c>
      <c r="J141" s="8">
        <f t="shared" si="32"/>
        <v>-0.23094096086096405</v>
      </c>
      <c r="K141" s="10">
        <f t="shared" si="33"/>
        <v>100</v>
      </c>
      <c r="L141">
        <f t="shared" si="34"/>
        <v>0.25978486064007994</v>
      </c>
      <c r="AD141">
        <v>0.32195991589263534</v>
      </c>
      <c r="AE141">
        <v>0</v>
      </c>
      <c r="AF141">
        <v>1</v>
      </c>
      <c r="AG141">
        <f t="shared" si="38"/>
        <v>128</v>
      </c>
      <c r="AH141">
        <f t="shared" si="39"/>
        <v>9</v>
      </c>
      <c r="AI141">
        <f t="shared" si="35"/>
        <v>0.14666666666666661</v>
      </c>
      <c r="AJ141">
        <f t="shared" si="36"/>
        <v>0.94</v>
      </c>
      <c r="AK141">
        <f t="shared" si="37"/>
        <v>0</v>
      </c>
    </row>
    <row r="142" spans="1:37">
      <c r="A142">
        <v>561.29999999999995</v>
      </c>
      <c r="B142">
        <v>0.1192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0.44127136060271455</v>
      </c>
      <c r="H142" s="8">
        <f t="shared" si="30"/>
        <v>0.44127136060271455</v>
      </c>
      <c r="I142" s="10">
        <f t="shared" si="31"/>
        <v>0.55872863939728545</v>
      </c>
      <c r="J142" s="8">
        <f t="shared" si="32"/>
        <v>-0.58209136305171871</v>
      </c>
      <c r="K142" s="10">
        <f t="shared" si="33"/>
        <v>100</v>
      </c>
      <c r="L142">
        <f t="shared" si="34"/>
        <v>0.78977759414431481</v>
      </c>
      <c r="AD142">
        <v>0.32630891001718515</v>
      </c>
      <c r="AE142">
        <v>0</v>
      </c>
      <c r="AF142">
        <v>1</v>
      </c>
      <c r="AG142">
        <f t="shared" si="38"/>
        <v>128</v>
      </c>
      <c r="AH142">
        <f t="shared" si="39"/>
        <v>10</v>
      </c>
      <c r="AI142">
        <f t="shared" si="35"/>
        <v>0.14666666666666661</v>
      </c>
      <c r="AJ142">
        <f t="shared" si="36"/>
        <v>0.93333333333333335</v>
      </c>
      <c r="AK142">
        <f t="shared" si="37"/>
        <v>6.2222222222221586E-3</v>
      </c>
    </row>
    <row r="143" spans="1:37">
      <c r="A143">
        <v>563</v>
      </c>
      <c r="B143">
        <v>6.0310000000000002E-2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0.11920055372597026</v>
      </c>
      <c r="H143" s="8">
        <f t="shared" si="30"/>
        <v>0.11920055372597026</v>
      </c>
      <c r="I143" s="10">
        <f t="shared" si="31"/>
        <v>0.88079944627402973</v>
      </c>
      <c r="J143" s="8">
        <f t="shared" si="32"/>
        <v>-2.1269478790095779</v>
      </c>
      <c r="K143" s="10">
        <f t="shared" si="33"/>
        <v>0</v>
      </c>
      <c r="L143">
        <f t="shared" si="34"/>
        <v>7.3892227740728167</v>
      </c>
      <c r="AD143">
        <v>0.33210544132755532</v>
      </c>
      <c r="AE143">
        <v>1</v>
      </c>
      <c r="AF143">
        <v>0</v>
      </c>
      <c r="AG143">
        <f t="shared" si="38"/>
        <v>129</v>
      </c>
      <c r="AH143">
        <f t="shared" si="39"/>
        <v>10</v>
      </c>
      <c r="AI143">
        <f t="shared" si="35"/>
        <v>0.14000000000000001</v>
      </c>
      <c r="AJ143">
        <f t="shared" si="36"/>
        <v>0.93333333333333335</v>
      </c>
      <c r="AK143">
        <f t="shared" si="37"/>
        <v>0</v>
      </c>
    </row>
    <row r="144" spans="1:37">
      <c r="A144">
        <v>565.4</v>
      </c>
      <c r="B144">
        <v>6.2880000000000005E-2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0.13065215619065851</v>
      </c>
      <c r="H144" s="8">
        <f t="shared" si="30"/>
        <v>0.13065215619065851</v>
      </c>
      <c r="I144" s="10">
        <f t="shared" si="31"/>
        <v>0.86934784380934149</v>
      </c>
      <c r="J144" s="8">
        <f t="shared" si="32"/>
        <v>-2.0352167835875301</v>
      </c>
      <c r="K144" s="10">
        <f t="shared" si="33"/>
        <v>0</v>
      </c>
      <c r="L144">
        <f t="shared" si="34"/>
        <v>6.6539111879693493</v>
      </c>
      <c r="AD144">
        <v>0.33350224081165941</v>
      </c>
      <c r="AE144">
        <v>0</v>
      </c>
      <c r="AF144">
        <v>1</v>
      </c>
      <c r="AG144">
        <f t="shared" si="38"/>
        <v>129</v>
      </c>
      <c r="AH144">
        <f t="shared" si="39"/>
        <v>11</v>
      </c>
      <c r="AI144">
        <f t="shared" si="35"/>
        <v>0.14000000000000001</v>
      </c>
      <c r="AJ144">
        <f t="shared" si="36"/>
        <v>0.92666666666666664</v>
      </c>
      <c r="AK144">
        <f t="shared" si="37"/>
        <v>6.1777777777778176E-3</v>
      </c>
    </row>
    <row r="145" spans="1:37">
      <c r="A145">
        <v>566.29999999999995</v>
      </c>
      <c r="B145">
        <v>8.1290000000000001E-2</v>
      </c>
      <c r="C145" s="8">
        <v>0</v>
      </c>
      <c r="D145" s="9">
        <v>1</v>
      </c>
      <c r="E145" s="10">
        <f t="shared" si="27"/>
        <v>1</v>
      </c>
      <c r="F145">
        <f t="shared" si="28"/>
        <v>0</v>
      </c>
      <c r="G145">
        <f t="shared" si="29"/>
        <v>0.20955013703576844</v>
      </c>
      <c r="H145" s="8">
        <f t="shared" si="30"/>
        <v>0.20955013703576844</v>
      </c>
      <c r="I145" s="10">
        <f t="shared" si="31"/>
        <v>0.79044986296423159</v>
      </c>
      <c r="J145" s="8">
        <f t="shared" si="32"/>
        <v>-0.23515304880420157</v>
      </c>
      <c r="K145" s="10">
        <f t="shared" si="33"/>
        <v>100</v>
      </c>
      <c r="L145">
        <f t="shared" si="34"/>
        <v>0.26510237632269756</v>
      </c>
      <c r="AD145">
        <v>0.34571668437537079</v>
      </c>
      <c r="AE145">
        <v>1</v>
      </c>
      <c r="AF145">
        <v>0</v>
      </c>
      <c r="AG145">
        <f t="shared" si="38"/>
        <v>130</v>
      </c>
      <c r="AH145">
        <f t="shared" si="39"/>
        <v>11</v>
      </c>
      <c r="AI145">
        <f t="shared" si="35"/>
        <v>0.1333333333333333</v>
      </c>
      <c r="AJ145">
        <f t="shared" si="36"/>
        <v>0.92666666666666664</v>
      </c>
      <c r="AK145">
        <f t="shared" si="37"/>
        <v>0</v>
      </c>
    </row>
    <row r="146" spans="1:37">
      <c r="A146">
        <v>568.9</v>
      </c>
      <c r="B146">
        <v>8.7110000000000007E-2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0.24561010900665634</v>
      </c>
      <c r="H146" s="8">
        <f t="shared" si="30"/>
        <v>0.24561010900665634</v>
      </c>
      <c r="I146" s="10">
        <f t="shared" si="31"/>
        <v>0.75438989099334364</v>
      </c>
      <c r="J146" s="8">
        <f t="shared" si="32"/>
        <v>-0.28184594781451661</v>
      </c>
      <c r="K146" s="10">
        <f t="shared" si="33"/>
        <v>100</v>
      </c>
      <c r="L146">
        <f t="shared" si="34"/>
        <v>0.3255744966084434</v>
      </c>
      <c r="AD146">
        <v>0.35141220423380432</v>
      </c>
      <c r="AE146">
        <v>0</v>
      </c>
      <c r="AF146">
        <v>1</v>
      </c>
      <c r="AG146">
        <f t="shared" si="38"/>
        <v>130</v>
      </c>
      <c r="AH146">
        <f t="shared" si="39"/>
        <v>12</v>
      </c>
      <c r="AI146">
        <f t="shared" si="35"/>
        <v>0.1333333333333333</v>
      </c>
      <c r="AJ146">
        <f t="shared" si="36"/>
        <v>0.92</v>
      </c>
      <c r="AK146">
        <f t="shared" si="37"/>
        <v>6.1333333333332711E-3</v>
      </c>
    </row>
    <row r="147" spans="1:37">
      <c r="A147">
        <v>571.79999999999995</v>
      </c>
      <c r="B147">
        <v>6.0589999999999998E-2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0.13095467988626347</v>
      </c>
      <c r="H147" s="8">
        <f t="shared" si="30"/>
        <v>0.13095467988626347</v>
      </c>
      <c r="I147" s="10">
        <f t="shared" si="31"/>
        <v>0.86904532011373647</v>
      </c>
      <c r="J147" s="8">
        <f t="shared" si="32"/>
        <v>-0.14036000304699864</v>
      </c>
      <c r="K147" s="10">
        <f t="shared" si="33"/>
        <v>100</v>
      </c>
      <c r="L147">
        <f t="shared" si="34"/>
        <v>0.15068797547764801</v>
      </c>
      <c r="AD147">
        <v>0.38593002343442129</v>
      </c>
      <c r="AE147">
        <v>1</v>
      </c>
      <c r="AF147">
        <v>0</v>
      </c>
      <c r="AG147">
        <f t="shared" si="38"/>
        <v>131</v>
      </c>
      <c r="AH147">
        <f t="shared" si="39"/>
        <v>12</v>
      </c>
      <c r="AI147">
        <f t="shared" si="35"/>
        <v>0.12666666666666671</v>
      </c>
      <c r="AJ147">
        <f t="shared" si="36"/>
        <v>0.92</v>
      </c>
      <c r="AK147">
        <f t="shared" si="37"/>
        <v>0</v>
      </c>
    </row>
    <row r="148" spans="1:37">
      <c r="A148">
        <v>572.29999999999995</v>
      </c>
      <c r="B148">
        <v>4.052E-2</v>
      </c>
      <c r="C148" s="8">
        <v>0</v>
      </c>
      <c r="D148" s="9">
        <v>1</v>
      </c>
      <c r="E148" s="10">
        <f t="shared" si="27"/>
        <v>1</v>
      </c>
      <c r="F148">
        <f t="shared" si="28"/>
        <v>0</v>
      </c>
      <c r="G148">
        <f t="shared" si="29"/>
        <v>7.6235984899810733E-2</v>
      </c>
      <c r="H148" s="8">
        <f t="shared" si="30"/>
        <v>7.6235984899810733E-2</v>
      </c>
      <c r="I148" s="10">
        <f t="shared" si="31"/>
        <v>0.92376401510018924</v>
      </c>
      <c r="J148" s="8">
        <f t="shared" si="32"/>
        <v>-7.9298634872502757E-2</v>
      </c>
      <c r="K148" s="10">
        <f t="shared" si="33"/>
        <v>100</v>
      </c>
      <c r="L148">
        <f t="shared" si="34"/>
        <v>8.252755428186101E-2</v>
      </c>
      <c r="AD148">
        <v>0.39692573752189175</v>
      </c>
      <c r="AE148">
        <v>0</v>
      </c>
      <c r="AF148">
        <v>1</v>
      </c>
      <c r="AG148">
        <f t="shared" si="38"/>
        <v>131</v>
      </c>
      <c r="AH148">
        <f t="shared" si="39"/>
        <v>13</v>
      </c>
      <c r="AI148">
        <f t="shared" si="35"/>
        <v>0.12666666666666671</v>
      </c>
      <c r="AJ148">
        <f t="shared" si="36"/>
        <v>0.91333333333333333</v>
      </c>
      <c r="AK148">
        <f t="shared" si="37"/>
        <v>6.0888888888889284E-3</v>
      </c>
    </row>
    <row r="149" spans="1:37">
      <c r="A149">
        <v>572.6</v>
      </c>
      <c r="B149">
        <v>7.8619999999999995E-2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0.20790345844846223</v>
      </c>
      <c r="H149" s="8">
        <f t="shared" si="30"/>
        <v>0.20790345844846223</v>
      </c>
      <c r="I149" s="10">
        <f t="shared" si="31"/>
        <v>0.79209654155153775</v>
      </c>
      <c r="J149" s="8">
        <f t="shared" si="32"/>
        <v>-1.5706814491027941</v>
      </c>
      <c r="K149" s="10">
        <f t="shared" si="33"/>
        <v>0</v>
      </c>
      <c r="L149">
        <f t="shared" si="34"/>
        <v>3.8099247961663552</v>
      </c>
      <c r="AD149">
        <v>0.4201686639055201</v>
      </c>
      <c r="AE149">
        <v>1</v>
      </c>
      <c r="AF149">
        <v>0</v>
      </c>
      <c r="AG149">
        <f t="shared" si="38"/>
        <v>132</v>
      </c>
      <c r="AH149">
        <f t="shared" si="39"/>
        <v>13</v>
      </c>
      <c r="AI149">
        <f t="shared" si="35"/>
        <v>0.12</v>
      </c>
      <c r="AJ149">
        <f t="shared" si="36"/>
        <v>0.91333333333333333</v>
      </c>
      <c r="AK149">
        <f t="shared" si="37"/>
        <v>0</v>
      </c>
    </row>
    <row r="150" spans="1:37">
      <c r="A150">
        <v>575.29999999999995</v>
      </c>
      <c r="B150">
        <v>6.6299999999999998E-2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0.15705913527241186</v>
      </c>
      <c r="H150" s="8">
        <f t="shared" si="30"/>
        <v>0.15705913527241186</v>
      </c>
      <c r="I150" s="10">
        <f t="shared" si="31"/>
        <v>0.84294086472758811</v>
      </c>
      <c r="J150" s="8">
        <f t="shared" si="32"/>
        <v>-0.17085847204390825</v>
      </c>
      <c r="K150" s="10">
        <f t="shared" si="33"/>
        <v>100</v>
      </c>
      <c r="L150">
        <f t="shared" si="34"/>
        <v>0.1863228392933215</v>
      </c>
      <c r="AD150">
        <v>0.43065536427683909</v>
      </c>
      <c r="AE150">
        <v>0</v>
      </c>
      <c r="AF150">
        <v>1</v>
      </c>
      <c r="AG150">
        <f t="shared" si="38"/>
        <v>132</v>
      </c>
      <c r="AH150">
        <f t="shared" si="39"/>
        <v>14</v>
      </c>
      <c r="AI150">
        <f t="shared" si="35"/>
        <v>0.12</v>
      </c>
      <c r="AJ150">
        <f t="shared" si="36"/>
        <v>0.90666666666666662</v>
      </c>
      <c r="AK150">
        <f t="shared" si="37"/>
        <v>6.0444444444444833E-3</v>
      </c>
    </row>
    <row r="151" spans="1:37">
      <c r="A151">
        <v>577.9</v>
      </c>
      <c r="B151">
        <v>0.16450000000000001</v>
      </c>
      <c r="C151" s="8">
        <v>1</v>
      </c>
      <c r="D151" s="9">
        <v>0</v>
      </c>
      <c r="E151" s="10">
        <f t="shared" si="27"/>
        <v>1</v>
      </c>
      <c r="F151">
        <f t="shared" si="28"/>
        <v>1</v>
      </c>
      <c r="G151">
        <f t="shared" si="29"/>
        <v>0.78958004438219875</v>
      </c>
      <c r="H151" s="8">
        <f t="shared" si="30"/>
        <v>0.78958004438219875</v>
      </c>
      <c r="I151" s="10">
        <f t="shared" si="31"/>
        <v>0.21041995561780125</v>
      </c>
      <c r="J151" s="8">
        <f t="shared" si="32"/>
        <v>-0.23625406425442472</v>
      </c>
      <c r="K151" s="10">
        <f t="shared" si="33"/>
        <v>100</v>
      </c>
      <c r="L151">
        <f t="shared" si="34"/>
        <v>0.26649604066734339</v>
      </c>
      <c r="AD151">
        <v>0.44127136060271455</v>
      </c>
      <c r="AE151">
        <v>1</v>
      </c>
      <c r="AF151">
        <v>0</v>
      </c>
      <c r="AG151">
        <f t="shared" si="38"/>
        <v>133</v>
      </c>
      <c r="AH151">
        <f t="shared" si="39"/>
        <v>14</v>
      </c>
      <c r="AI151">
        <f t="shared" si="35"/>
        <v>0.11333333333333329</v>
      </c>
      <c r="AJ151">
        <f t="shared" si="36"/>
        <v>0.90666666666666662</v>
      </c>
      <c r="AK151">
        <f t="shared" si="37"/>
        <v>0</v>
      </c>
    </row>
    <row r="152" spans="1:37">
      <c r="A152">
        <v>578.29999999999995</v>
      </c>
      <c r="B152">
        <v>0.2293</v>
      </c>
      <c r="C152" s="8">
        <v>1</v>
      </c>
      <c r="D152" s="9">
        <v>0</v>
      </c>
      <c r="E152" s="10">
        <f t="shared" si="27"/>
        <v>1</v>
      </c>
      <c r="F152">
        <f t="shared" si="28"/>
        <v>1</v>
      </c>
      <c r="G152">
        <f t="shared" si="29"/>
        <v>0.96404916152700448</v>
      </c>
      <c r="H152" s="8">
        <f t="shared" si="30"/>
        <v>0.96404916152700448</v>
      </c>
      <c r="I152" s="10">
        <f t="shared" si="31"/>
        <v>3.5950838472995517E-2</v>
      </c>
      <c r="J152" s="8">
        <f t="shared" si="32"/>
        <v>-3.6612988237264443E-2</v>
      </c>
      <c r="K152" s="10">
        <f t="shared" si="33"/>
        <v>100</v>
      </c>
      <c r="L152">
        <f t="shared" si="34"/>
        <v>3.729149913480681E-2</v>
      </c>
      <c r="AD152">
        <v>0.46196112503153347</v>
      </c>
      <c r="AE152">
        <v>0</v>
      </c>
      <c r="AF152">
        <v>1</v>
      </c>
      <c r="AG152">
        <f t="shared" si="38"/>
        <v>133</v>
      </c>
      <c r="AH152">
        <f t="shared" si="39"/>
        <v>15</v>
      </c>
      <c r="AI152">
        <f t="shared" si="35"/>
        <v>0.11333333333333329</v>
      </c>
      <c r="AJ152">
        <f t="shared" si="36"/>
        <v>0.9</v>
      </c>
      <c r="AK152">
        <f t="shared" si="37"/>
        <v>5.9999999999999385E-3</v>
      </c>
    </row>
    <row r="153" spans="1:37">
      <c r="A153">
        <v>578.9</v>
      </c>
      <c r="B153">
        <v>0.1517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0.72032450359186562</v>
      </c>
      <c r="H153" s="8">
        <f t="shared" si="30"/>
        <v>0.72032450359186562</v>
      </c>
      <c r="I153" s="10">
        <f t="shared" si="31"/>
        <v>0.27967549640813438</v>
      </c>
      <c r="J153" s="8">
        <f t="shared" si="32"/>
        <v>-0.32805346907337235</v>
      </c>
      <c r="K153" s="10">
        <f t="shared" si="33"/>
        <v>100</v>
      </c>
      <c r="L153">
        <f t="shared" si="34"/>
        <v>0.38826319945183752</v>
      </c>
      <c r="AD153">
        <v>0.47212034527434432</v>
      </c>
      <c r="AE153">
        <v>1</v>
      </c>
      <c r="AF153">
        <v>0</v>
      </c>
      <c r="AG153">
        <f t="shared" si="38"/>
        <v>134</v>
      </c>
      <c r="AH153">
        <f t="shared" si="39"/>
        <v>15</v>
      </c>
      <c r="AI153">
        <f t="shared" si="35"/>
        <v>0.10666666666666669</v>
      </c>
      <c r="AJ153">
        <f t="shared" si="36"/>
        <v>0.9</v>
      </c>
      <c r="AK153">
        <f t="shared" si="37"/>
        <v>6.0000000000000392E-3</v>
      </c>
    </row>
    <row r="154" spans="1:37">
      <c r="A154">
        <v>582.70000000000005</v>
      </c>
      <c r="B154">
        <v>8.5110000000000005E-2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0.26357454280458775</v>
      </c>
      <c r="H154" s="8">
        <f t="shared" si="30"/>
        <v>0.26357454280458775</v>
      </c>
      <c r="I154" s="10">
        <f t="shared" si="31"/>
        <v>0.7364254571954123</v>
      </c>
      <c r="J154" s="8">
        <f t="shared" si="32"/>
        <v>-1.3334190561138644</v>
      </c>
      <c r="K154" s="10">
        <f t="shared" si="33"/>
        <v>0</v>
      </c>
      <c r="L154">
        <f t="shared" si="34"/>
        <v>2.7939931123826054</v>
      </c>
      <c r="AD154">
        <v>0.47534430240503844</v>
      </c>
      <c r="AE154">
        <v>1</v>
      </c>
      <c r="AF154">
        <v>0</v>
      </c>
      <c r="AG154">
        <f t="shared" si="38"/>
        <v>135</v>
      </c>
      <c r="AH154">
        <f t="shared" si="39"/>
        <v>15</v>
      </c>
      <c r="AI154">
        <f t="shared" si="35"/>
        <v>9.9999999999999978E-2</v>
      </c>
      <c r="AJ154">
        <f t="shared" si="36"/>
        <v>0.9</v>
      </c>
      <c r="AK154">
        <f t="shared" si="37"/>
        <v>0</v>
      </c>
    </row>
    <row r="155" spans="1:37">
      <c r="A155">
        <v>584.1</v>
      </c>
      <c r="B155">
        <v>0.128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0.5712503460659033</v>
      </c>
      <c r="H155" s="8">
        <f t="shared" si="30"/>
        <v>0.5712503460659033</v>
      </c>
      <c r="I155" s="10">
        <f t="shared" si="31"/>
        <v>0.4287496539340967</v>
      </c>
      <c r="J155" s="8">
        <f t="shared" si="32"/>
        <v>-0.55992773096926141</v>
      </c>
      <c r="K155" s="10">
        <f t="shared" si="33"/>
        <v>100</v>
      </c>
      <c r="L155">
        <f t="shared" si="34"/>
        <v>0.75054598546297124</v>
      </c>
      <c r="AD155">
        <v>0.48278933705378363</v>
      </c>
      <c r="AE155">
        <v>0</v>
      </c>
      <c r="AF155">
        <v>1</v>
      </c>
      <c r="AG155">
        <f t="shared" si="38"/>
        <v>135</v>
      </c>
      <c r="AH155">
        <f t="shared" si="39"/>
        <v>16</v>
      </c>
      <c r="AI155">
        <f t="shared" si="35"/>
        <v>9.9999999999999978E-2</v>
      </c>
      <c r="AJ155">
        <f t="shared" si="36"/>
        <v>0.89333333333333331</v>
      </c>
      <c r="AK155">
        <f t="shared" si="37"/>
        <v>5.9555555555554944E-3</v>
      </c>
    </row>
    <row r="156" spans="1:37">
      <c r="A156">
        <v>585</v>
      </c>
      <c r="B156">
        <v>6.3759999999999997E-2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0.16137156117032331</v>
      </c>
      <c r="H156" s="8">
        <f t="shared" si="30"/>
        <v>0.16137156117032331</v>
      </c>
      <c r="I156" s="10">
        <f t="shared" si="31"/>
        <v>0.83862843882967675</v>
      </c>
      <c r="J156" s="8">
        <f t="shared" si="32"/>
        <v>-0.17598753255041752</v>
      </c>
      <c r="K156" s="10">
        <f t="shared" si="33"/>
        <v>100</v>
      </c>
      <c r="L156">
        <f t="shared" si="34"/>
        <v>0.19242319208196734</v>
      </c>
      <c r="AD156">
        <v>0.48599990797275117</v>
      </c>
      <c r="AE156">
        <v>1</v>
      </c>
      <c r="AF156">
        <v>0</v>
      </c>
      <c r="AG156">
        <f t="shared" si="38"/>
        <v>136</v>
      </c>
      <c r="AH156">
        <f t="shared" si="39"/>
        <v>16</v>
      </c>
      <c r="AI156">
        <f t="shared" si="35"/>
        <v>9.3333333333333379E-2</v>
      </c>
      <c r="AJ156">
        <f t="shared" si="36"/>
        <v>0.89333333333333331</v>
      </c>
      <c r="AK156">
        <f t="shared" si="37"/>
        <v>0</v>
      </c>
    </row>
    <row r="157" spans="1:37">
      <c r="A157">
        <v>587.4</v>
      </c>
      <c r="B157">
        <v>7.6880000000000004E-2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0.22726935646981966</v>
      </c>
      <c r="H157" s="8">
        <f t="shared" si="30"/>
        <v>0.22726935646981966</v>
      </c>
      <c r="I157" s="10">
        <f t="shared" si="31"/>
        <v>0.77273064353018039</v>
      </c>
      <c r="J157" s="8">
        <f t="shared" si="32"/>
        <v>-0.25782474709608666</v>
      </c>
      <c r="K157" s="10">
        <f t="shared" si="33"/>
        <v>100</v>
      </c>
      <c r="L157">
        <f t="shared" si="34"/>
        <v>0.29411200186335462</v>
      </c>
      <c r="AD157">
        <v>0.50079155833778677</v>
      </c>
      <c r="AE157">
        <v>0</v>
      </c>
      <c r="AF157">
        <v>1</v>
      </c>
      <c r="AG157">
        <f t="shared" si="38"/>
        <v>136</v>
      </c>
      <c r="AH157">
        <f t="shared" si="39"/>
        <v>17</v>
      </c>
      <c r="AI157">
        <f t="shared" si="35"/>
        <v>9.3333333333333379E-2</v>
      </c>
      <c r="AJ157">
        <f t="shared" si="36"/>
        <v>0.88666666666666671</v>
      </c>
      <c r="AK157">
        <f t="shared" si="37"/>
        <v>5.9111111111111491E-3</v>
      </c>
    </row>
    <row r="158" spans="1:37">
      <c r="A158">
        <v>588.70000000000005</v>
      </c>
      <c r="B158">
        <v>6.1359999999999998E-2</v>
      </c>
      <c r="C158" s="8">
        <v>0</v>
      </c>
      <c r="D158" s="9">
        <v>1</v>
      </c>
      <c r="E158" s="10">
        <f t="shared" si="27"/>
        <v>1</v>
      </c>
      <c r="F158">
        <f t="shared" si="28"/>
        <v>0</v>
      </c>
      <c r="G158">
        <f t="shared" si="29"/>
        <v>0.15721425865628921</v>
      </c>
      <c r="H158" s="8">
        <f t="shared" si="30"/>
        <v>0.15721425865628921</v>
      </c>
      <c r="I158" s="10">
        <f t="shared" si="31"/>
        <v>0.84278574134371076</v>
      </c>
      <c r="J158" s="8">
        <f t="shared" si="32"/>
        <v>-0.17104251539204848</v>
      </c>
      <c r="K158" s="10">
        <f t="shared" si="33"/>
        <v>100</v>
      </c>
      <c r="L158">
        <f t="shared" si="34"/>
        <v>0.18654119421340923</v>
      </c>
      <c r="AD158">
        <v>0.50124419629321515</v>
      </c>
      <c r="AE158">
        <v>1</v>
      </c>
      <c r="AF158">
        <v>0</v>
      </c>
      <c r="AG158">
        <f t="shared" si="38"/>
        <v>137</v>
      </c>
      <c r="AH158">
        <f t="shared" si="39"/>
        <v>17</v>
      </c>
      <c r="AI158">
        <f t="shared" si="35"/>
        <v>8.666666666666667E-2</v>
      </c>
      <c r="AJ158">
        <f t="shared" si="36"/>
        <v>0.88666666666666671</v>
      </c>
      <c r="AK158">
        <f t="shared" si="37"/>
        <v>0</v>
      </c>
    </row>
    <row r="159" spans="1:37">
      <c r="A159">
        <v>588.9</v>
      </c>
      <c r="B159">
        <v>0.12670000000000001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0.57483154593353347</v>
      </c>
      <c r="H159" s="8">
        <f t="shared" si="30"/>
        <v>0.57483154593353347</v>
      </c>
      <c r="I159" s="10">
        <f t="shared" si="31"/>
        <v>0.42516845406646653</v>
      </c>
      <c r="J159" s="8">
        <f t="shared" si="32"/>
        <v>-0.55367824470085836</v>
      </c>
      <c r="K159" s="10">
        <f t="shared" si="33"/>
        <v>100</v>
      </c>
      <c r="L159">
        <f t="shared" si="34"/>
        <v>0.73964008599421549</v>
      </c>
      <c r="AD159">
        <v>0.51869819013793106</v>
      </c>
      <c r="AE159">
        <v>0</v>
      </c>
      <c r="AF159">
        <v>1</v>
      </c>
      <c r="AG159">
        <f t="shared" si="38"/>
        <v>137</v>
      </c>
      <c r="AH159">
        <f t="shared" si="39"/>
        <v>18</v>
      </c>
      <c r="AI159">
        <f t="shared" si="35"/>
        <v>8.666666666666667E-2</v>
      </c>
      <c r="AJ159">
        <f t="shared" si="36"/>
        <v>0.88</v>
      </c>
      <c r="AK159">
        <f t="shared" si="37"/>
        <v>5.8666666666667049E-3</v>
      </c>
    </row>
    <row r="160" spans="1:37">
      <c r="A160">
        <v>590</v>
      </c>
      <c r="B160">
        <v>6.8070000000000006E-2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0.1882678857778988</v>
      </c>
      <c r="H160" s="8">
        <f t="shared" si="30"/>
        <v>0.1882678857778988</v>
      </c>
      <c r="I160" s="10">
        <f t="shared" si="31"/>
        <v>0.81173211422210123</v>
      </c>
      <c r="J160" s="8">
        <f t="shared" si="32"/>
        <v>-0.20858490184574252</v>
      </c>
      <c r="K160" s="10">
        <f t="shared" si="33"/>
        <v>100</v>
      </c>
      <c r="L160">
        <f t="shared" si="34"/>
        <v>0.23193351905057938</v>
      </c>
      <c r="AD160">
        <v>0.53313260865478818</v>
      </c>
      <c r="AE160">
        <v>1</v>
      </c>
      <c r="AF160">
        <v>0</v>
      </c>
      <c r="AG160">
        <f t="shared" si="38"/>
        <v>138</v>
      </c>
      <c r="AH160">
        <f t="shared" si="39"/>
        <v>18</v>
      </c>
      <c r="AI160">
        <f t="shared" si="35"/>
        <v>7.999999999999996E-2</v>
      </c>
      <c r="AJ160">
        <f t="shared" si="36"/>
        <v>0.88</v>
      </c>
      <c r="AK160">
        <f t="shared" si="37"/>
        <v>0</v>
      </c>
    </row>
    <row r="161" spans="1:37">
      <c r="A161">
        <v>597.79999999999995</v>
      </c>
      <c r="B161">
        <v>0.17680000000000001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0.87199410129964017</v>
      </c>
      <c r="H161" s="8">
        <f t="shared" si="30"/>
        <v>0.87199410129964017</v>
      </c>
      <c r="I161" s="10">
        <f t="shared" si="31"/>
        <v>0.12800589870035983</v>
      </c>
      <c r="J161" s="8">
        <f t="shared" si="32"/>
        <v>-0.13697261966067004</v>
      </c>
      <c r="K161" s="10">
        <f t="shared" si="33"/>
        <v>100</v>
      </c>
      <c r="L161">
        <f t="shared" si="34"/>
        <v>0.14679674840641338</v>
      </c>
      <c r="AD161">
        <v>0.53599162508167209</v>
      </c>
      <c r="AE161">
        <v>0</v>
      </c>
      <c r="AF161">
        <v>1</v>
      </c>
      <c r="AG161">
        <f t="shared" si="38"/>
        <v>138</v>
      </c>
      <c r="AH161">
        <f t="shared" si="39"/>
        <v>19</v>
      </c>
      <c r="AI161">
        <f t="shared" si="35"/>
        <v>7.999999999999996E-2</v>
      </c>
      <c r="AJ161">
        <f t="shared" si="36"/>
        <v>0.87333333333333329</v>
      </c>
      <c r="AK161">
        <f t="shared" si="37"/>
        <v>0</v>
      </c>
    </row>
    <row r="162" spans="1:37">
      <c r="A162">
        <v>602.4</v>
      </c>
      <c r="B162">
        <v>0.12790000000000001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0.62005985267820107</v>
      </c>
      <c r="H162" s="8">
        <f t="shared" si="30"/>
        <v>0.62005985267820107</v>
      </c>
      <c r="I162" s="10">
        <f t="shared" si="31"/>
        <v>0.37994014732179893</v>
      </c>
      <c r="J162" s="8">
        <f t="shared" si="32"/>
        <v>-0.4779392690246117</v>
      </c>
      <c r="K162" s="10">
        <f t="shared" si="33"/>
        <v>100</v>
      </c>
      <c r="L162">
        <f t="shared" si="34"/>
        <v>0.61274753667849624</v>
      </c>
      <c r="AD162">
        <v>0.57101650253337533</v>
      </c>
      <c r="AE162">
        <v>0</v>
      </c>
      <c r="AF162">
        <v>1</v>
      </c>
      <c r="AG162">
        <f t="shared" si="38"/>
        <v>138</v>
      </c>
      <c r="AH162">
        <f t="shared" si="39"/>
        <v>20</v>
      </c>
      <c r="AI162">
        <f t="shared" si="35"/>
        <v>7.999999999999996E-2</v>
      </c>
      <c r="AJ162">
        <f t="shared" si="36"/>
        <v>0.8666666666666667</v>
      </c>
      <c r="AK162">
        <f t="shared" si="37"/>
        <v>5.7777777777777185E-3</v>
      </c>
    </row>
    <row r="163" spans="1:37">
      <c r="A163">
        <v>603.4</v>
      </c>
      <c r="B163">
        <v>6.9449999999999998E-2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0.21946812847792668</v>
      </c>
      <c r="H163" s="8">
        <f t="shared" si="30"/>
        <v>0.21946812847792668</v>
      </c>
      <c r="I163" s="10">
        <f t="shared" si="31"/>
        <v>0.78053187152207326</v>
      </c>
      <c r="J163" s="8">
        <f t="shared" si="32"/>
        <v>-0.24777970511075259</v>
      </c>
      <c r="K163" s="10">
        <f t="shared" si="33"/>
        <v>100</v>
      </c>
      <c r="L163">
        <f t="shared" si="34"/>
        <v>0.28117766421242185</v>
      </c>
      <c r="AD163">
        <v>0.57107663976265421</v>
      </c>
      <c r="AE163">
        <v>1</v>
      </c>
      <c r="AF163">
        <v>0</v>
      </c>
      <c r="AG163">
        <f t="shared" si="38"/>
        <v>139</v>
      </c>
      <c r="AH163">
        <f t="shared" si="39"/>
        <v>20</v>
      </c>
      <c r="AI163">
        <f t="shared" si="35"/>
        <v>7.3333333333333361E-2</v>
      </c>
      <c r="AJ163">
        <f t="shared" si="36"/>
        <v>0.8666666666666667</v>
      </c>
      <c r="AK163">
        <f t="shared" si="37"/>
        <v>0</v>
      </c>
    </row>
    <row r="164" spans="1:37">
      <c r="A164">
        <v>609.9</v>
      </c>
      <c r="B164">
        <v>0.24129999999999999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0.98215177998988257</v>
      </c>
      <c r="H164" s="8">
        <f t="shared" si="30"/>
        <v>0.98215177998988257</v>
      </c>
      <c r="I164" s="10">
        <f t="shared" si="31"/>
        <v>1.7848220010117433E-2</v>
      </c>
      <c r="J164" s="8">
        <f t="shared" si="32"/>
        <v>-1.8009420463339705E-2</v>
      </c>
      <c r="K164" s="10">
        <f t="shared" si="33"/>
        <v>100</v>
      </c>
      <c r="L164">
        <f t="shared" si="34"/>
        <v>1.8172568001965331E-2</v>
      </c>
      <c r="AD164">
        <v>0.5712503460659033</v>
      </c>
      <c r="AE164">
        <v>0</v>
      </c>
      <c r="AF164">
        <v>1</v>
      </c>
      <c r="AG164">
        <f t="shared" si="38"/>
        <v>139</v>
      </c>
      <c r="AH164">
        <f t="shared" si="39"/>
        <v>21</v>
      </c>
      <c r="AI164">
        <f t="shared" si="35"/>
        <v>7.3333333333333361E-2</v>
      </c>
      <c r="AJ164">
        <f t="shared" si="36"/>
        <v>0.86</v>
      </c>
      <c r="AK164">
        <f t="shared" si="37"/>
        <v>0</v>
      </c>
    </row>
    <row r="165" spans="1:37">
      <c r="A165">
        <v>610.70000000000005</v>
      </c>
      <c r="B165">
        <v>0.13059999999999999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0.66036732661351916</v>
      </c>
      <c r="H165" s="8">
        <f t="shared" si="30"/>
        <v>0.66036732661351916</v>
      </c>
      <c r="I165" s="10">
        <f t="shared" si="31"/>
        <v>0.33963267338648084</v>
      </c>
      <c r="J165" s="8">
        <f t="shared" si="32"/>
        <v>-0.4149590433061941</v>
      </c>
      <c r="K165" s="10">
        <f t="shared" si="33"/>
        <v>100</v>
      </c>
      <c r="L165">
        <f t="shared" si="34"/>
        <v>0.51430871834343694</v>
      </c>
      <c r="AD165">
        <v>0.57483154593353347</v>
      </c>
      <c r="AE165">
        <v>0</v>
      </c>
      <c r="AF165">
        <v>1</v>
      </c>
      <c r="AG165">
        <f t="shared" si="38"/>
        <v>139</v>
      </c>
      <c r="AH165">
        <f t="shared" si="39"/>
        <v>22</v>
      </c>
      <c r="AI165">
        <f t="shared" si="35"/>
        <v>7.3333333333333361E-2</v>
      </c>
      <c r="AJ165">
        <f t="shared" si="36"/>
        <v>0.85333333333333328</v>
      </c>
      <c r="AK165">
        <f t="shared" si="37"/>
        <v>0</v>
      </c>
    </row>
    <row r="166" spans="1:37">
      <c r="A166">
        <v>623.9</v>
      </c>
      <c r="B166">
        <v>0.10390000000000001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0.50124419629321515</v>
      </c>
      <c r="H166" s="8">
        <f t="shared" si="30"/>
        <v>0.50124419629321515</v>
      </c>
      <c r="I166" s="10">
        <f t="shared" si="31"/>
        <v>0.49875580370678485</v>
      </c>
      <c r="J166" s="8">
        <f t="shared" si="32"/>
        <v>-0.69563867434093563</v>
      </c>
      <c r="K166" s="10">
        <f t="shared" si="33"/>
        <v>0</v>
      </c>
      <c r="L166">
        <f t="shared" si="34"/>
        <v>1.0049892002618042</v>
      </c>
      <c r="AD166">
        <v>0.57973448437657582</v>
      </c>
      <c r="AE166">
        <v>0</v>
      </c>
      <c r="AF166">
        <v>1</v>
      </c>
      <c r="AG166">
        <f t="shared" si="38"/>
        <v>139</v>
      </c>
      <c r="AH166">
        <f t="shared" si="39"/>
        <v>23</v>
      </c>
      <c r="AI166">
        <f t="shared" si="35"/>
        <v>7.3333333333333361E-2</v>
      </c>
      <c r="AJ166">
        <f t="shared" si="36"/>
        <v>0.84666666666666668</v>
      </c>
      <c r="AK166">
        <f t="shared" si="37"/>
        <v>5.6444444444444805E-3</v>
      </c>
    </row>
    <row r="167" spans="1:37">
      <c r="A167">
        <v>629.9</v>
      </c>
      <c r="B167">
        <v>0.2233</v>
      </c>
      <c r="C167" s="8">
        <v>0</v>
      </c>
      <c r="D167" s="9">
        <v>1</v>
      </c>
      <c r="E167" s="10">
        <f t="shared" si="27"/>
        <v>1</v>
      </c>
      <c r="F167">
        <f t="shared" si="28"/>
        <v>0</v>
      </c>
      <c r="G167">
        <f t="shared" si="29"/>
        <v>0.97558445927063298</v>
      </c>
      <c r="H167" s="8">
        <f t="shared" si="30"/>
        <v>0.97558445927063298</v>
      </c>
      <c r="I167" s="10">
        <f t="shared" si="31"/>
        <v>2.4415540729367025E-2</v>
      </c>
      <c r="J167" s="8">
        <f t="shared" si="32"/>
        <v>-3.712535434289352</v>
      </c>
      <c r="K167" s="10">
        <f t="shared" si="33"/>
        <v>0</v>
      </c>
      <c r="L167">
        <f t="shared" si="34"/>
        <v>39.957520092815294</v>
      </c>
      <c r="AD167">
        <v>0.58369167011818912</v>
      </c>
      <c r="AE167">
        <v>1</v>
      </c>
      <c r="AF167">
        <v>0</v>
      </c>
      <c r="AG167">
        <f t="shared" si="38"/>
        <v>140</v>
      </c>
      <c r="AH167">
        <f t="shared" si="39"/>
        <v>23</v>
      </c>
      <c r="AI167">
        <f t="shared" si="35"/>
        <v>6.6666666666666652E-2</v>
      </c>
      <c r="AJ167">
        <f t="shared" si="36"/>
        <v>0.84666666666666668</v>
      </c>
      <c r="AK167">
        <f t="shared" si="37"/>
        <v>0</v>
      </c>
    </row>
    <row r="168" spans="1:37">
      <c r="A168">
        <v>632.6</v>
      </c>
      <c r="B168">
        <v>2.6749999999999999E-2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9.6809335830211132E-2</v>
      </c>
      <c r="H168" s="8">
        <f t="shared" si="30"/>
        <v>9.6809335830211132E-2</v>
      </c>
      <c r="I168" s="10">
        <f t="shared" si="31"/>
        <v>0.90319066416978888</v>
      </c>
      <c r="J168" s="8">
        <f t="shared" si="32"/>
        <v>-0.10182160259316492</v>
      </c>
      <c r="K168" s="10">
        <f t="shared" si="33"/>
        <v>100</v>
      </c>
      <c r="L168">
        <f t="shared" si="34"/>
        <v>0.10718593500874822</v>
      </c>
      <c r="AD168">
        <v>0.58781185241530998</v>
      </c>
      <c r="AE168">
        <v>0</v>
      </c>
      <c r="AF168">
        <v>1</v>
      </c>
      <c r="AG168">
        <f t="shared" si="38"/>
        <v>140</v>
      </c>
      <c r="AH168">
        <f t="shared" si="39"/>
        <v>24</v>
      </c>
      <c r="AI168">
        <f t="shared" si="35"/>
        <v>6.6666666666666652E-2</v>
      </c>
      <c r="AJ168">
        <f t="shared" si="36"/>
        <v>0.84</v>
      </c>
      <c r="AK168">
        <f t="shared" si="37"/>
        <v>5.5999999999999427E-3</v>
      </c>
    </row>
    <row r="169" spans="1:37">
      <c r="A169">
        <v>633</v>
      </c>
      <c r="B169">
        <v>0.10979999999999999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0.57101650253337533</v>
      </c>
      <c r="H169" s="8">
        <f t="shared" si="30"/>
        <v>0.57101650253337533</v>
      </c>
      <c r="I169" s="10">
        <f t="shared" si="31"/>
        <v>0.42898349746662467</v>
      </c>
      <c r="J169" s="8">
        <f t="shared" si="32"/>
        <v>-0.5603371686345171</v>
      </c>
      <c r="K169" s="10">
        <f t="shared" si="33"/>
        <v>100</v>
      </c>
      <c r="L169">
        <f t="shared" si="34"/>
        <v>0.7512628716742753</v>
      </c>
      <c r="AD169">
        <v>0.59282421783289174</v>
      </c>
      <c r="AE169">
        <v>1</v>
      </c>
      <c r="AF169">
        <v>0</v>
      </c>
      <c r="AG169">
        <f t="shared" si="38"/>
        <v>141</v>
      </c>
      <c r="AH169">
        <f t="shared" si="39"/>
        <v>24</v>
      </c>
      <c r="AI169">
        <f t="shared" si="35"/>
        <v>6.0000000000000053E-2</v>
      </c>
      <c r="AJ169">
        <f t="shared" si="36"/>
        <v>0.84</v>
      </c>
      <c r="AK169">
        <f t="shared" si="37"/>
        <v>0</v>
      </c>
    </row>
    <row r="170" spans="1:37">
      <c r="A170">
        <v>640.1</v>
      </c>
      <c r="B170">
        <v>0.1021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0.53313260865478818</v>
      </c>
      <c r="H170" s="8">
        <f t="shared" si="30"/>
        <v>0.53313260865478818</v>
      </c>
      <c r="I170" s="10">
        <f t="shared" si="31"/>
        <v>0.46686739134521182</v>
      </c>
      <c r="J170" s="8">
        <f t="shared" si="32"/>
        <v>-0.76171002021267331</v>
      </c>
      <c r="K170" s="10">
        <f t="shared" si="33"/>
        <v>0</v>
      </c>
      <c r="L170">
        <f t="shared" si="34"/>
        <v>1.1419358441775995</v>
      </c>
      <c r="AD170">
        <v>0.62005985267820107</v>
      </c>
      <c r="AE170">
        <v>0</v>
      </c>
      <c r="AF170">
        <v>1</v>
      </c>
      <c r="AG170">
        <f t="shared" si="38"/>
        <v>141</v>
      </c>
      <c r="AH170">
        <f t="shared" si="39"/>
        <v>25</v>
      </c>
      <c r="AI170">
        <f t="shared" si="35"/>
        <v>6.0000000000000053E-2</v>
      </c>
      <c r="AJ170">
        <f t="shared" si="36"/>
        <v>0.83333333333333337</v>
      </c>
      <c r="AK170">
        <f t="shared" si="37"/>
        <v>0</v>
      </c>
    </row>
    <row r="171" spans="1:37">
      <c r="A171">
        <v>640.70000000000005</v>
      </c>
      <c r="B171">
        <v>0.1099</v>
      </c>
      <c r="C171" s="8">
        <v>0</v>
      </c>
      <c r="D171" s="9">
        <v>1</v>
      </c>
      <c r="E171" s="10">
        <f t="shared" si="27"/>
        <v>1</v>
      </c>
      <c r="F171">
        <f t="shared" si="28"/>
        <v>0</v>
      </c>
      <c r="G171">
        <f t="shared" si="29"/>
        <v>0.59282421783289174</v>
      </c>
      <c r="H171" s="8">
        <f t="shared" si="30"/>
        <v>0.59282421783289174</v>
      </c>
      <c r="I171" s="10">
        <f t="shared" si="31"/>
        <v>0.40717578216710826</v>
      </c>
      <c r="J171" s="8">
        <f t="shared" si="32"/>
        <v>-0.89851028956381662</v>
      </c>
      <c r="K171" s="10">
        <f t="shared" si="33"/>
        <v>0</v>
      </c>
      <c r="L171">
        <f t="shared" si="34"/>
        <v>1.4559417425999857</v>
      </c>
      <c r="AD171">
        <v>0.62786670421760638</v>
      </c>
      <c r="AE171">
        <v>0</v>
      </c>
      <c r="AF171">
        <v>1</v>
      </c>
      <c r="AG171">
        <f t="shared" si="38"/>
        <v>141</v>
      </c>
      <c r="AH171">
        <f t="shared" si="39"/>
        <v>26</v>
      </c>
      <c r="AI171">
        <f t="shared" si="35"/>
        <v>6.0000000000000053E-2</v>
      </c>
      <c r="AJ171">
        <f t="shared" si="36"/>
        <v>0.82666666666666666</v>
      </c>
      <c r="AK171">
        <f t="shared" si="37"/>
        <v>5.5111111111111463E-3</v>
      </c>
    </row>
    <row r="172" spans="1:37">
      <c r="A172">
        <v>641.20000000000005</v>
      </c>
      <c r="B172">
        <v>7.6240000000000002E-2</v>
      </c>
      <c r="C172" s="8">
        <v>0</v>
      </c>
      <c r="D172" s="9">
        <v>1</v>
      </c>
      <c r="E172" s="10">
        <f t="shared" si="27"/>
        <v>1</v>
      </c>
      <c r="F172">
        <f t="shared" si="28"/>
        <v>0</v>
      </c>
      <c r="G172">
        <f t="shared" si="29"/>
        <v>0.34571668437537079</v>
      </c>
      <c r="H172" s="8">
        <f t="shared" si="30"/>
        <v>0.34571668437537079</v>
      </c>
      <c r="I172" s="10">
        <f t="shared" si="31"/>
        <v>0.65428331562462927</v>
      </c>
      <c r="J172" s="8">
        <f t="shared" si="32"/>
        <v>-0.42421481701183394</v>
      </c>
      <c r="K172" s="10">
        <f t="shared" si="33"/>
        <v>100</v>
      </c>
      <c r="L172">
        <f t="shared" si="34"/>
        <v>0.52838988266928832</v>
      </c>
      <c r="AD172">
        <v>0.63333398038134481</v>
      </c>
      <c r="AE172">
        <v>1</v>
      </c>
      <c r="AF172">
        <v>0</v>
      </c>
      <c r="AG172">
        <f t="shared" si="38"/>
        <v>142</v>
      </c>
      <c r="AH172">
        <f t="shared" si="39"/>
        <v>26</v>
      </c>
      <c r="AI172">
        <f t="shared" si="35"/>
        <v>5.3333333333333344E-2</v>
      </c>
      <c r="AJ172">
        <f t="shared" si="36"/>
        <v>0.82666666666666666</v>
      </c>
      <c r="AK172">
        <f t="shared" si="37"/>
        <v>0</v>
      </c>
    </row>
    <row r="173" spans="1:37">
      <c r="A173">
        <v>642.5</v>
      </c>
      <c r="B173">
        <v>0.11409999999999999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0.62786670421760638</v>
      </c>
      <c r="H173" s="8">
        <f t="shared" si="30"/>
        <v>0.62786670421760638</v>
      </c>
      <c r="I173" s="10">
        <f t="shared" si="31"/>
        <v>0.37213329578239362</v>
      </c>
      <c r="J173" s="8">
        <f t="shared" si="32"/>
        <v>-0.46542738947366113</v>
      </c>
      <c r="K173" s="10">
        <f t="shared" si="33"/>
        <v>100</v>
      </c>
      <c r="L173">
        <f t="shared" si="34"/>
        <v>0.59269474441412562</v>
      </c>
      <c r="AD173">
        <v>0.66036732661351916</v>
      </c>
      <c r="AE173">
        <v>0</v>
      </c>
      <c r="AF173">
        <v>1</v>
      </c>
      <c r="AG173">
        <f t="shared" si="38"/>
        <v>142</v>
      </c>
      <c r="AH173">
        <f t="shared" si="39"/>
        <v>27</v>
      </c>
      <c r="AI173">
        <f t="shared" si="35"/>
        <v>5.3333333333333344E-2</v>
      </c>
      <c r="AJ173">
        <f t="shared" si="36"/>
        <v>0.82000000000000006</v>
      </c>
      <c r="AK173">
        <f t="shared" si="37"/>
        <v>0</v>
      </c>
    </row>
    <row r="174" spans="1:37">
      <c r="A174">
        <v>642.70000000000005</v>
      </c>
      <c r="B174">
        <v>0.1206</v>
      </c>
      <c r="C174" s="8">
        <v>1</v>
      </c>
      <c r="D174" s="9">
        <v>0</v>
      </c>
      <c r="E174" s="10">
        <f t="shared" si="27"/>
        <v>1</v>
      </c>
      <c r="F174">
        <f t="shared" si="28"/>
        <v>1</v>
      </c>
      <c r="G174">
        <f t="shared" si="29"/>
        <v>0.6730782545736953</v>
      </c>
      <c r="H174" s="8">
        <f t="shared" si="30"/>
        <v>0.6730782545736953</v>
      </c>
      <c r="I174" s="10">
        <f t="shared" si="31"/>
        <v>0.3269217454263047</v>
      </c>
      <c r="J174" s="8">
        <f t="shared" si="32"/>
        <v>-0.3958936788701945</v>
      </c>
      <c r="K174" s="10">
        <f t="shared" si="33"/>
        <v>100</v>
      </c>
      <c r="L174">
        <f t="shared" si="34"/>
        <v>0.48571134664477567</v>
      </c>
      <c r="AD174">
        <v>0.6730782545736953</v>
      </c>
      <c r="AE174">
        <v>0</v>
      </c>
      <c r="AF174">
        <v>1</v>
      </c>
      <c r="AG174">
        <f t="shared" si="38"/>
        <v>142</v>
      </c>
      <c r="AH174">
        <f t="shared" si="39"/>
        <v>28</v>
      </c>
      <c r="AI174">
        <f t="shared" si="35"/>
        <v>5.3333333333333344E-2</v>
      </c>
      <c r="AJ174">
        <f t="shared" si="36"/>
        <v>0.81333333333333335</v>
      </c>
      <c r="AK174">
        <f t="shared" si="37"/>
        <v>0</v>
      </c>
    </row>
    <row r="175" spans="1:37">
      <c r="A175">
        <v>644.79999999999995</v>
      </c>
      <c r="B175">
        <v>0.18679999999999999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0.93992751008924591</v>
      </c>
      <c r="H175" s="8">
        <f t="shared" si="30"/>
        <v>0.93992751008924591</v>
      </c>
      <c r="I175" s="10">
        <f t="shared" si="31"/>
        <v>6.007248991075409E-2</v>
      </c>
      <c r="J175" s="8">
        <f t="shared" si="32"/>
        <v>-6.1952523618084655E-2</v>
      </c>
      <c r="K175" s="10">
        <f t="shared" si="33"/>
        <v>100</v>
      </c>
      <c r="L175">
        <f t="shared" si="34"/>
        <v>6.3911832844482042E-2</v>
      </c>
      <c r="AD175">
        <v>0.69104656858098912</v>
      </c>
      <c r="AE175">
        <v>0</v>
      </c>
      <c r="AF175">
        <v>1</v>
      </c>
      <c r="AG175">
        <f t="shared" si="38"/>
        <v>142</v>
      </c>
      <c r="AH175">
        <f t="shared" si="39"/>
        <v>29</v>
      </c>
      <c r="AI175">
        <f t="shared" si="35"/>
        <v>5.3333333333333344E-2</v>
      </c>
      <c r="AJ175">
        <f t="shared" si="36"/>
        <v>0.80666666666666664</v>
      </c>
      <c r="AK175">
        <f t="shared" si="37"/>
        <v>0</v>
      </c>
    </row>
    <row r="176" spans="1:37">
      <c r="A176">
        <v>645.70000000000005</v>
      </c>
      <c r="B176">
        <v>0.20080000000000001</v>
      </c>
      <c r="C176" s="8">
        <v>1</v>
      </c>
      <c r="D176" s="9">
        <v>0</v>
      </c>
      <c r="E176" s="10">
        <f t="shared" si="27"/>
        <v>1</v>
      </c>
      <c r="F176">
        <f t="shared" si="28"/>
        <v>1</v>
      </c>
      <c r="G176">
        <f t="shared" si="29"/>
        <v>0.96023859188703919</v>
      </c>
      <c r="H176" s="8">
        <f t="shared" si="30"/>
        <v>0.96023859188703919</v>
      </c>
      <c r="I176" s="10">
        <f t="shared" si="31"/>
        <v>3.9761408112960805E-2</v>
      </c>
      <c r="J176" s="8">
        <f t="shared" si="32"/>
        <v>-4.0573492183852707E-2</v>
      </c>
      <c r="K176" s="10">
        <f t="shared" si="33"/>
        <v>100</v>
      </c>
      <c r="L176">
        <f t="shared" si="34"/>
        <v>4.1407842226818425E-2</v>
      </c>
      <c r="AD176">
        <v>0.69734141364856683</v>
      </c>
      <c r="AE176">
        <v>0</v>
      </c>
      <c r="AF176">
        <v>1</v>
      </c>
      <c r="AG176">
        <f t="shared" si="38"/>
        <v>142</v>
      </c>
      <c r="AH176">
        <f t="shared" si="39"/>
        <v>30</v>
      </c>
      <c r="AI176">
        <f t="shared" si="35"/>
        <v>5.3333333333333344E-2</v>
      </c>
      <c r="AJ176">
        <f t="shared" si="36"/>
        <v>0.8</v>
      </c>
      <c r="AK176">
        <f t="shared" si="37"/>
        <v>5.3333333333333678E-3</v>
      </c>
    </row>
    <row r="177" spans="1:37">
      <c r="A177">
        <v>648.20000000000005</v>
      </c>
      <c r="B177">
        <v>9.9470000000000003E-2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0.53599162508167209</v>
      </c>
      <c r="H177" s="8">
        <f t="shared" si="30"/>
        <v>0.53599162508167209</v>
      </c>
      <c r="I177" s="10">
        <f t="shared" si="31"/>
        <v>0.46400837491832791</v>
      </c>
      <c r="J177" s="8">
        <f t="shared" si="32"/>
        <v>-0.62363674288103099</v>
      </c>
      <c r="K177" s="10">
        <f t="shared" si="33"/>
        <v>100</v>
      </c>
      <c r="L177">
        <f t="shared" si="34"/>
        <v>0.86570079308165371</v>
      </c>
      <c r="AD177">
        <v>0.70251881110348868</v>
      </c>
      <c r="AE177">
        <v>1</v>
      </c>
      <c r="AF177">
        <v>0</v>
      </c>
      <c r="AG177">
        <f t="shared" si="38"/>
        <v>143</v>
      </c>
      <c r="AH177">
        <f t="shared" si="39"/>
        <v>30</v>
      </c>
      <c r="AI177">
        <f t="shared" si="35"/>
        <v>4.6666666666666634E-2</v>
      </c>
      <c r="AJ177">
        <f t="shared" si="36"/>
        <v>0.8</v>
      </c>
      <c r="AK177">
        <f t="shared" si="37"/>
        <v>0</v>
      </c>
    </row>
    <row r="178" spans="1:37">
      <c r="A178">
        <v>651</v>
      </c>
      <c r="B178">
        <v>0.1676</v>
      </c>
      <c r="C178" s="8">
        <v>0</v>
      </c>
      <c r="D178" s="9">
        <v>1</v>
      </c>
      <c r="E178" s="10">
        <f t="shared" si="27"/>
        <v>1</v>
      </c>
      <c r="F178">
        <f t="shared" si="28"/>
        <v>0</v>
      </c>
      <c r="G178">
        <f t="shared" si="29"/>
        <v>0.90366611859740342</v>
      </c>
      <c r="H178" s="8">
        <f t="shared" si="30"/>
        <v>0.90366611859740342</v>
      </c>
      <c r="I178" s="10">
        <f t="shared" si="31"/>
        <v>9.6333881402596577E-2</v>
      </c>
      <c r="J178" s="8">
        <f t="shared" si="32"/>
        <v>-2.339935190253688</v>
      </c>
      <c r="K178" s="10">
        <f t="shared" si="33"/>
        <v>0</v>
      </c>
      <c r="L178">
        <f t="shared" si="34"/>
        <v>9.3805637792255094</v>
      </c>
      <c r="AD178">
        <v>0.72032450359186562</v>
      </c>
      <c r="AE178">
        <v>0</v>
      </c>
      <c r="AF178">
        <v>1</v>
      </c>
      <c r="AG178">
        <f t="shared" si="38"/>
        <v>143</v>
      </c>
      <c r="AH178">
        <f t="shared" si="39"/>
        <v>31</v>
      </c>
      <c r="AI178">
        <f t="shared" si="35"/>
        <v>4.6666666666666634E-2</v>
      </c>
      <c r="AJ178">
        <f t="shared" si="36"/>
        <v>0.79333333333333333</v>
      </c>
      <c r="AK178">
        <f t="shared" si="37"/>
        <v>0</v>
      </c>
    </row>
    <row r="179" spans="1:37">
      <c r="A179">
        <v>651.9</v>
      </c>
      <c r="B179">
        <v>0.13389999999999999</v>
      </c>
      <c r="C179" s="8">
        <v>0</v>
      </c>
      <c r="D179" s="9">
        <v>1</v>
      </c>
      <c r="E179" s="10">
        <f t="shared" si="27"/>
        <v>1</v>
      </c>
      <c r="F179">
        <f t="shared" si="28"/>
        <v>0</v>
      </c>
      <c r="G179">
        <f t="shared" si="29"/>
        <v>0.7735305178491666</v>
      </c>
      <c r="H179" s="8">
        <f t="shared" si="30"/>
        <v>0.7735305178491666</v>
      </c>
      <c r="I179" s="10">
        <f t="shared" si="31"/>
        <v>0.2264694821508334</v>
      </c>
      <c r="J179" s="8">
        <f t="shared" si="32"/>
        <v>-1.485145079777757</v>
      </c>
      <c r="K179" s="10">
        <f t="shared" si="33"/>
        <v>0</v>
      </c>
      <c r="L179">
        <f t="shared" si="34"/>
        <v>3.4156059814451254</v>
      </c>
      <c r="AD179">
        <v>0.72077670047339293</v>
      </c>
      <c r="AE179">
        <v>0</v>
      </c>
      <c r="AF179">
        <v>1</v>
      </c>
      <c r="AG179">
        <f t="shared" si="38"/>
        <v>143</v>
      </c>
      <c r="AH179">
        <f t="shared" si="39"/>
        <v>32</v>
      </c>
      <c r="AI179">
        <f t="shared" si="35"/>
        <v>4.6666666666666634E-2</v>
      </c>
      <c r="AJ179">
        <f t="shared" si="36"/>
        <v>0.78666666666666663</v>
      </c>
      <c r="AK179">
        <f t="shared" si="37"/>
        <v>0</v>
      </c>
    </row>
    <row r="180" spans="1:37">
      <c r="A180">
        <v>656.9</v>
      </c>
      <c r="B180">
        <v>0.13650000000000001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0.79630056305724128</v>
      </c>
      <c r="H180" s="8">
        <f t="shared" si="30"/>
        <v>0.79630056305724128</v>
      </c>
      <c r="I180" s="10">
        <f t="shared" si="31"/>
        <v>0.20369943694275872</v>
      </c>
      <c r="J180" s="8">
        <f t="shared" si="32"/>
        <v>-0.22777857262713647</v>
      </c>
      <c r="K180" s="10">
        <f t="shared" si="33"/>
        <v>100</v>
      </c>
      <c r="L180">
        <f t="shared" si="34"/>
        <v>0.25580722454935145</v>
      </c>
      <c r="AD180">
        <v>0.73491781852969573</v>
      </c>
      <c r="AE180">
        <v>0</v>
      </c>
      <c r="AF180">
        <v>1</v>
      </c>
      <c r="AG180">
        <f t="shared" si="38"/>
        <v>143</v>
      </c>
      <c r="AH180">
        <f t="shared" si="39"/>
        <v>33</v>
      </c>
      <c r="AI180">
        <f t="shared" si="35"/>
        <v>4.6666666666666634E-2</v>
      </c>
      <c r="AJ180">
        <f t="shared" si="36"/>
        <v>0.78</v>
      </c>
      <c r="AK180">
        <f t="shared" si="37"/>
        <v>0</v>
      </c>
    </row>
    <row r="181" spans="1:37">
      <c r="A181">
        <v>658.8</v>
      </c>
      <c r="B181">
        <v>0.1595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0.88905539063631756</v>
      </c>
      <c r="H181" s="8">
        <f t="shared" si="30"/>
        <v>0.88905539063631756</v>
      </c>
      <c r="I181" s="10">
        <f t="shared" si="31"/>
        <v>0.11094460936368244</v>
      </c>
      <c r="J181" s="8">
        <f t="shared" si="32"/>
        <v>-0.11759573873169032</v>
      </c>
      <c r="K181" s="10">
        <f t="shared" si="33"/>
        <v>100</v>
      </c>
      <c r="L181">
        <f t="shared" si="34"/>
        <v>0.12478931069106594</v>
      </c>
      <c r="AD181">
        <v>0.75558336873756382</v>
      </c>
      <c r="AE181">
        <v>0</v>
      </c>
      <c r="AF181">
        <v>1</v>
      </c>
      <c r="AG181">
        <f t="shared" si="38"/>
        <v>143</v>
      </c>
      <c r="AH181">
        <f t="shared" si="39"/>
        <v>34</v>
      </c>
      <c r="AI181">
        <f t="shared" si="35"/>
        <v>4.6666666666666634E-2</v>
      </c>
      <c r="AJ181">
        <f t="shared" si="36"/>
        <v>0.77333333333333332</v>
      </c>
      <c r="AK181">
        <f t="shared" si="37"/>
        <v>5.1555555555555027E-3</v>
      </c>
    </row>
    <row r="182" spans="1:37">
      <c r="A182">
        <v>662.7</v>
      </c>
      <c r="B182">
        <v>8.6059999999999998E-2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0.47534430240503844</v>
      </c>
      <c r="H182" s="8">
        <f t="shared" si="30"/>
        <v>0.47534430240503844</v>
      </c>
      <c r="I182" s="10">
        <f t="shared" si="31"/>
        <v>0.52465569759496156</v>
      </c>
      <c r="J182" s="8">
        <f t="shared" si="32"/>
        <v>-0.64501304563548489</v>
      </c>
      <c r="K182" s="10">
        <f t="shared" si="33"/>
        <v>100</v>
      </c>
      <c r="L182">
        <f t="shared" si="34"/>
        <v>0.90601189424613482</v>
      </c>
      <c r="AD182">
        <v>0.75594111130069819</v>
      </c>
      <c r="AE182">
        <v>1</v>
      </c>
      <c r="AF182">
        <v>0</v>
      </c>
      <c r="AG182">
        <f t="shared" si="38"/>
        <v>144</v>
      </c>
      <c r="AH182">
        <f t="shared" si="39"/>
        <v>34</v>
      </c>
      <c r="AI182">
        <f t="shared" si="35"/>
        <v>4.0000000000000036E-2</v>
      </c>
      <c r="AJ182">
        <f t="shared" si="36"/>
        <v>0.77333333333333332</v>
      </c>
      <c r="AK182">
        <f t="shared" si="37"/>
        <v>0</v>
      </c>
    </row>
    <row r="183" spans="1:37">
      <c r="A183">
        <v>668.3</v>
      </c>
      <c r="B183">
        <v>0.1479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0.86256564499980837</v>
      </c>
      <c r="H183" s="8">
        <f t="shared" si="30"/>
        <v>0.86256564499980837</v>
      </c>
      <c r="I183" s="10">
        <f t="shared" si="31"/>
        <v>0.13743435500019163</v>
      </c>
      <c r="J183" s="8">
        <f t="shared" si="32"/>
        <v>-0.14784402282814699</v>
      </c>
      <c r="K183" s="10">
        <f t="shared" si="33"/>
        <v>100</v>
      </c>
      <c r="L183">
        <f t="shared" si="34"/>
        <v>0.1593320529247628</v>
      </c>
      <c r="AD183">
        <v>0.75935004070247236</v>
      </c>
      <c r="AE183">
        <v>0</v>
      </c>
      <c r="AF183">
        <v>1</v>
      </c>
      <c r="AG183">
        <f t="shared" si="38"/>
        <v>144</v>
      </c>
      <c r="AH183">
        <f t="shared" si="39"/>
        <v>35</v>
      </c>
      <c r="AI183">
        <f t="shared" si="35"/>
        <v>4.0000000000000036E-2</v>
      </c>
      <c r="AJ183">
        <f t="shared" si="36"/>
        <v>0.76666666666666661</v>
      </c>
      <c r="AK183">
        <f t="shared" si="37"/>
        <v>0</v>
      </c>
    </row>
    <row r="184" spans="1:37">
      <c r="A184">
        <v>671.4</v>
      </c>
      <c r="B184">
        <v>0.19800000000000001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0.96734727789463504</v>
      </c>
      <c r="H184" s="8">
        <f t="shared" si="30"/>
        <v>0.96734727789463504</v>
      </c>
      <c r="I184" s="10">
        <f t="shared" si="31"/>
        <v>3.2652722105364962E-2</v>
      </c>
      <c r="J184" s="8">
        <f t="shared" si="32"/>
        <v>-3.3197718843473348E-2</v>
      </c>
      <c r="K184" s="10">
        <f t="shared" si="33"/>
        <v>100</v>
      </c>
      <c r="L184">
        <f t="shared" si="34"/>
        <v>3.3754911862088836E-2</v>
      </c>
      <c r="AD184">
        <v>0.76301355128524262</v>
      </c>
      <c r="AE184">
        <v>0</v>
      </c>
      <c r="AF184">
        <v>1</v>
      </c>
      <c r="AG184">
        <f t="shared" si="38"/>
        <v>144</v>
      </c>
      <c r="AH184">
        <f t="shared" si="39"/>
        <v>36</v>
      </c>
      <c r="AI184">
        <f t="shared" si="35"/>
        <v>4.0000000000000036E-2</v>
      </c>
      <c r="AJ184">
        <f t="shared" si="36"/>
        <v>0.76</v>
      </c>
      <c r="AK184">
        <f t="shared" si="37"/>
        <v>5.0666666666666993E-3</v>
      </c>
    </row>
    <row r="185" spans="1:37">
      <c r="A185">
        <v>674.5</v>
      </c>
      <c r="B185">
        <v>0.1807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0.94783031103566739</v>
      </c>
      <c r="H185" s="8">
        <f t="shared" si="30"/>
        <v>0.94783031103566739</v>
      </c>
      <c r="I185" s="10">
        <f t="shared" si="31"/>
        <v>5.2169688964332606E-2</v>
      </c>
      <c r="J185" s="8">
        <f t="shared" si="32"/>
        <v>-2.9532536239297138</v>
      </c>
      <c r="K185" s="10">
        <f t="shared" si="33"/>
        <v>0</v>
      </c>
      <c r="L185">
        <f t="shared" si="34"/>
        <v>18.168218554718248</v>
      </c>
      <c r="AD185">
        <v>0.7735305178491666</v>
      </c>
      <c r="AE185">
        <v>1</v>
      </c>
      <c r="AF185">
        <v>0</v>
      </c>
      <c r="AG185">
        <f t="shared" si="38"/>
        <v>145</v>
      </c>
      <c r="AH185">
        <f t="shared" si="39"/>
        <v>36</v>
      </c>
      <c r="AI185">
        <f t="shared" si="35"/>
        <v>3.3333333333333326E-2</v>
      </c>
      <c r="AJ185">
        <f t="shared" si="36"/>
        <v>0.76</v>
      </c>
      <c r="AK185">
        <f t="shared" si="37"/>
        <v>5.0666666666666993E-3</v>
      </c>
    </row>
    <row r="186" spans="1:37">
      <c r="A186">
        <v>678.1</v>
      </c>
      <c r="B186">
        <v>0.1305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0.80536298959351083</v>
      </c>
      <c r="H186" s="8">
        <f t="shared" si="30"/>
        <v>0.80536298959351083</v>
      </c>
      <c r="I186" s="10">
        <f t="shared" si="31"/>
        <v>0.19463701040648917</v>
      </c>
      <c r="J186" s="8">
        <f t="shared" si="32"/>
        <v>-0.2164621844471791</v>
      </c>
      <c r="K186" s="10">
        <f t="shared" si="33"/>
        <v>100</v>
      </c>
      <c r="L186">
        <f t="shared" si="34"/>
        <v>0.24167612979673664</v>
      </c>
      <c r="AD186">
        <v>0.78146802748895416</v>
      </c>
      <c r="AE186">
        <v>1</v>
      </c>
      <c r="AF186">
        <v>0</v>
      </c>
      <c r="AG186">
        <f t="shared" si="38"/>
        <v>146</v>
      </c>
      <c r="AH186">
        <f t="shared" si="39"/>
        <v>36</v>
      </c>
      <c r="AI186">
        <f t="shared" si="35"/>
        <v>2.6666666666666616E-2</v>
      </c>
      <c r="AJ186">
        <f t="shared" si="36"/>
        <v>0.76</v>
      </c>
      <c r="AK186">
        <f t="shared" si="37"/>
        <v>0</v>
      </c>
    </row>
    <row r="187" spans="1:37">
      <c r="A187">
        <v>682.5</v>
      </c>
      <c r="B187">
        <v>0.16489999999999999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0.9249275942962405</v>
      </c>
      <c r="H187" s="8">
        <f t="shared" si="30"/>
        <v>0.9249275942962405</v>
      </c>
      <c r="I187" s="10">
        <f t="shared" si="31"/>
        <v>7.5072405703759504E-2</v>
      </c>
      <c r="J187" s="8">
        <f t="shared" si="32"/>
        <v>-7.8039820969968754E-2</v>
      </c>
      <c r="K187" s="10">
        <f t="shared" si="33"/>
        <v>100</v>
      </c>
      <c r="L187">
        <f t="shared" si="34"/>
        <v>8.1165710880191269E-2</v>
      </c>
      <c r="AD187">
        <v>0.78958004438219875</v>
      </c>
      <c r="AE187">
        <v>0</v>
      </c>
      <c r="AF187">
        <v>1</v>
      </c>
      <c r="AG187">
        <f t="shared" si="38"/>
        <v>146</v>
      </c>
      <c r="AH187">
        <f t="shared" si="39"/>
        <v>37</v>
      </c>
      <c r="AI187">
        <f t="shared" si="35"/>
        <v>2.6666666666666616E-2</v>
      </c>
      <c r="AJ187">
        <f t="shared" si="36"/>
        <v>0.7533333333333333</v>
      </c>
      <c r="AK187">
        <f t="shared" si="37"/>
        <v>0</v>
      </c>
    </row>
    <row r="188" spans="1:37">
      <c r="A188">
        <v>684.5</v>
      </c>
      <c r="B188">
        <v>7.1999999999999995E-2</v>
      </c>
      <c r="C188" s="8">
        <v>1</v>
      </c>
      <c r="D188" s="9">
        <v>0</v>
      </c>
      <c r="E188" s="10">
        <f t="shared" si="27"/>
        <v>1</v>
      </c>
      <c r="F188">
        <f t="shared" si="28"/>
        <v>1</v>
      </c>
      <c r="G188">
        <f t="shared" si="29"/>
        <v>0.43065536427683909</v>
      </c>
      <c r="H188" s="8">
        <f t="shared" si="30"/>
        <v>0.43065536427683909</v>
      </c>
      <c r="I188" s="10">
        <f t="shared" si="31"/>
        <v>0.56934463572316085</v>
      </c>
      <c r="J188" s="8">
        <f t="shared" si="32"/>
        <v>-0.84244712759130591</v>
      </c>
      <c r="K188" s="10">
        <f t="shared" si="33"/>
        <v>0</v>
      </c>
      <c r="L188">
        <f t="shared" si="34"/>
        <v>1.3220423636872842</v>
      </c>
      <c r="AD188">
        <v>0.79630056305724128</v>
      </c>
      <c r="AE188">
        <v>0</v>
      </c>
      <c r="AF188">
        <v>1</v>
      </c>
      <c r="AG188">
        <f t="shared" si="38"/>
        <v>146</v>
      </c>
      <c r="AH188">
        <f t="shared" si="39"/>
        <v>38</v>
      </c>
      <c r="AI188">
        <f t="shared" si="35"/>
        <v>2.6666666666666616E-2</v>
      </c>
      <c r="AJ188">
        <f t="shared" si="36"/>
        <v>0.74666666666666659</v>
      </c>
      <c r="AK188">
        <f t="shared" si="37"/>
        <v>0</v>
      </c>
    </row>
    <row r="189" spans="1:37">
      <c r="A189">
        <v>684.5</v>
      </c>
      <c r="B189">
        <v>0.1096</v>
      </c>
      <c r="C189" s="8">
        <v>0</v>
      </c>
      <c r="D189" s="9">
        <v>1</v>
      </c>
      <c r="E189" s="10">
        <f t="shared" si="27"/>
        <v>1</v>
      </c>
      <c r="F189">
        <f t="shared" si="28"/>
        <v>0</v>
      </c>
      <c r="G189">
        <f t="shared" si="29"/>
        <v>0.70251881110348868</v>
      </c>
      <c r="H189" s="8">
        <f t="shared" si="30"/>
        <v>0.70251881110348868</v>
      </c>
      <c r="I189" s="10">
        <f t="shared" si="31"/>
        <v>0.29748118889651132</v>
      </c>
      <c r="J189" s="8">
        <f t="shared" si="32"/>
        <v>-1.2124042865955533</v>
      </c>
      <c r="K189" s="10">
        <f t="shared" si="33"/>
        <v>0</v>
      </c>
      <c r="L189">
        <f t="shared" si="34"/>
        <v>2.361557091086802</v>
      </c>
      <c r="AD189">
        <v>0.80536298959351083</v>
      </c>
      <c r="AE189">
        <v>0</v>
      </c>
      <c r="AF189">
        <v>1</v>
      </c>
      <c r="AG189">
        <f t="shared" si="38"/>
        <v>146</v>
      </c>
      <c r="AH189">
        <f t="shared" si="39"/>
        <v>39</v>
      </c>
      <c r="AI189">
        <f t="shared" si="35"/>
        <v>2.6666666666666616E-2</v>
      </c>
      <c r="AJ189">
        <f t="shared" si="36"/>
        <v>0.74</v>
      </c>
      <c r="AK189">
        <f t="shared" si="37"/>
        <v>0</v>
      </c>
    </row>
    <row r="190" spans="1:37">
      <c r="A190">
        <v>685.9</v>
      </c>
      <c r="B190">
        <v>7.8850000000000003E-2</v>
      </c>
      <c r="C190" s="8">
        <v>0</v>
      </c>
      <c r="D190" s="9">
        <v>1</v>
      </c>
      <c r="E190" s="10">
        <f t="shared" si="27"/>
        <v>1</v>
      </c>
      <c r="F190">
        <f t="shared" si="28"/>
        <v>0</v>
      </c>
      <c r="G190">
        <f t="shared" si="29"/>
        <v>0.48599990797275117</v>
      </c>
      <c r="H190" s="8">
        <f t="shared" si="30"/>
        <v>0.48599990797275117</v>
      </c>
      <c r="I190" s="10">
        <f t="shared" si="31"/>
        <v>0.51400009202724883</v>
      </c>
      <c r="J190" s="8">
        <f t="shared" si="32"/>
        <v>-0.66553183448564779</v>
      </c>
      <c r="K190" s="10">
        <f t="shared" si="33"/>
        <v>100</v>
      </c>
      <c r="L190">
        <f t="shared" si="34"/>
        <v>0.94552494349940064</v>
      </c>
      <c r="AD190">
        <v>0.82314207057891009</v>
      </c>
      <c r="AE190">
        <v>0</v>
      </c>
      <c r="AF190">
        <v>1</v>
      </c>
      <c r="AG190">
        <f t="shared" si="38"/>
        <v>146</v>
      </c>
      <c r="AH190">
        <f t="shared" si="39"/>
        <v>40</v>
      </c>
      <c r="AI190">
        <f t="shared" si="35"/>
        <v>2.6666666666666616E-2</v>
      </c>
      <c r="AJ190">
        <f t="shared" si="36"/>
        <v>0.73333333333333339</v>
      </c>
      <c r="AK190">
        <f t="shared" si="37"/>
        <v>0</v>
      </c>
    </row>
    <row r="191" spans="1:37">
      <c r="A191">
        <v>687.3</v>
      </c>
      <c r="B191">
        <v>9.8229999999999998E-2</v>
      </c>
      <c r="C191" s="8">
        <v>0</v>
      </c>
      <c r="D191" s="9">
        <v>1</v>
      </c>
      <c r="E191" s="10">
        <f t="shared" si="27"/>
        <v>1</v>
      </c>
      <c r="F191">
        <f t="shared" si="28"/>
        <v>0</v>
      </c>
      <c r="G191">
        <f t="shared" si="29"/>
        <v>0.63333398038134481</v>
      </c>
      <c r="H191" s="8">
        <f t="shared" si="30"/>
        <v>0.63333398038134481</v>
      </c>
      <c r="I191" s="10">
        <f t="shared" si="31"/>
        <v>0.36666601961865519</v>
      </c>
      <c r="J191" s="8">
        <f t="shared" si="32"/>
        <v>-1.0033038735417368</v>
      </c>
      <c r="K191" s="10">
        <f t="shared" si="33"/>
        <v>0</v>
      </c>
      <c r="L191">
        <f t="shared" si="34"/>
        <v>1.7272775400350246</v>
      </c>
      <c r="AD191">
        <v>0.83060851941977643</v>
      </c>
      <c r="AE191">
        <v>0</v>
      </c>
      <c r="AF191">
        <v>1</v>
      </c>
      <c r="AG191">
        <f t="shared" si="38"/>
        <v>146</v>
      </c>
      <c r="AH191">
        <f t="shared" si="39"/>
        <v>41</v>
      </c>
      <c r="AI191">
        <f t="shared" si="35"/>
        <v>2.6666666666666616E-2</v>
      </c>
      <c r="AJ191">
        <f t="shared" si="36"/>
        <v>0.72666666666666668</v>
      </c>
      <c r="AK191">
        <f t="shared" si="37"/>
        <v>0</v>
      </c>
    </row>
    <row r="192" spans="1:37">
      <c r="A192">
        <v>689.5</v>
      </c>
      <c r="B192">
        <v>0.1167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0.75594111130069819</v>
      </c>
      <c r="H192" s="8">
        <f t="shared" si="30"/>
        <v>0.75594111130069819</v>
      </c>
      <c r="I192" s="10">
        <f t="shared" si="31"/>
        <v>0.24405888869930181</v>
      </c>
      <c r="J192" s="8">
        <f t="shared" si="32"/>
        <v>-1.4103457356801821</v>
      </c>
      <c r="K192" s="10">
        <f t="shared" si="33"/>
        <v>0</v>
      </c>
      <c r="L192">
        <f t="shared" si="34"/>
        <v>3.0973717668282599</v>
      </c>
      <c r="AD192">
        <v>0.84283181620250014</v>
      </c>
      <c r="AE192">
        <v>0</v>
      </c>
      <c r="AF192">
        <v>1</v>
      </c>
      <c r="AG192">
        <f t="shared" si="38"/>
        <v>146</v>
      </c>
      <c r="AH192">
        <f t="shared" si="39"/>
        <v>42</v>
      </c>
      <c r="AI192">
        <f t="shared" si="35"/>
        <v>2.6666666666666616E-2</v>
      </c>
      <c r="AJ192">
        <f t="shared" si="36"/>
        <v>0.72</v>
      </c>
      <c r="AK192">
        <f t="shared" si="37"/>
        <v>0</v>
      </c>
    </row>
    <row r="193" spans="1:37">
      <c r="A193">
        <v>690.2</v>
      </c>
      <c r="B193">
        <v>5.3519999999999998E-2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0.31548214173951311</v>
      </c>
      <c r="H193" s="8">
        <f t="shared" si="30"/>
        <v>0.31548214173951311</v>
      </c>
      <c r="I193" s="10">
        <f t="shared" si="31"/>
        <v>0.68451785826048694</v>
      </c>
      <c r="J193" s="8">
        <f t="shared" si="32"/>
        <v>-0.37904054509726459</v>
      </c>
      <c r="K193" s="10">
        <f t="shared" si="33"/>
        <v>100</v>
      </c>
      <c r="L193">
        <f t="shared" si="34"/>
        <v>0.46088226615624583</v>
      </c>
      <c r="AD193">
        <v>0.86256564499980837</v>
      </c>
      <c r="AE193">
        <v>0</v>
      </c>
      <c r="AF193">
        <v>1</v>
      </c>
      <c r="AG193">
        <f t="shared" si="38"/>
        <v>146</v>
      </c>
      <c r="AH193">
        <f t="shared" si="39"/>
        <v>43</v>
      </c>
      <c r="AI193">
        <f t="shared" si="35"/>
        <v>2.6666666666666616E-2</v>
      </c>
      <c r="AJ193">
        <f t="shared" si="36"/>
        <v>0.71333333333333337</v>
      </c>
      <c r="AK193">
        <f t="shared" si="37"/>
        <v>0</v>
      </c>
    </row>
    <row r="194" spans="1:37">
      <c r="A194">
        <v>698.8</v>
      </c>
      <c r="B194">
        <v>5.1310000000000001E-2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0.32195991589263534</v>
      </c>
      <c r="H194" s="8">
        <f t="shared" si="30"/>
        <v>0.32195991589263534</v>
      </c>
      <c r="I194" s="10">
        <f t="shared" si="31"/>
        <v>0.6780400841073646</v>
      </c>
      <c r="J194" s="8">
        <f t="shared" si="32"/>
        <v>-1.1333282259920856</v>
      </c>
      <c r="K194" s="10">
        <f t="shared" si="33"/>
        <v>0</v>
      </c>
      <c r="L194">
        <f t="shared" si="34"/>
        <v>2.1059767090182495</v>
      </c>
      <c r="AD194">
        <v>0.87199410129964017</v>
      </c>
      <c r="AE194">
        <v>0</v>
      </c>
      <c r="AF194">
        <v>1</v>
      </c>
      <c r="AG194">
        <f t="shared" si="38"/>
        <v>146</v>
      </c>
      <c r="AH194">
        <f t="shared" si="39"/>
        <v>44</v>
      </c>
      <c r="AI194">
        <f t="shared" si="35"/>
        <v>2.6666666666666616E-2</v>
      </c>
      <c r="AJ194">
        <f t="shared" si="36"/>
        <v>0.70666666666666667</v>
      </c>
      <c r="AK194">
        <f t="shared" si="37"/>
        <v>4.7111111111110627E-3</v>
      </c>
    </row>
    <row r="195" spans="1:37">
      <c r="A195">
        <v>704.4</v>
      </c>
      <c r="B195">
        <v>0.2135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0.98564515497820671</v>
      </c>
      <c r="H195" s="8">
        <f t="shared" si="30"/>
        <v>0.98564515497820671</v>
      </c>
      <c r="I195" s="10">
        <f t="shared" si="31"/>
        <v>1.4354845021793294E-2</v>
      </c>
      <c r="J195" s="8">
        <f t="shared" si="32"/>
        <v>-1.445887254231234E-2</v>
      </c>
      <c r="K195" s="10">
        <f t="shared" si="33"/>
        <v>100</v>
      </c>
      <c r="L195">
        <f t="shared" si="34"/>
        <v>1.4563907659152131E-2</v>
      </c>
      <c r="AD195">
        <v>0.87318525850725048</v>
      </c>
      <c r="AE195">
        <v>1</v>
      </c>
      <c r="AF195">
        <v>0</v>
      </c>
      <c r="AG195">
        <f t="shared" si="38"/>
        <v>147</v>
      </c>
      <c r="AH195">
        <f t="shared" si="39"/>
        <v>44</v>
      </c>
      <c r="AI195">
        <f t="shared" si="35"/>
        <v>2.0000000000000018E-2</v>
      </c>
      <c r="AJ195">
        <f t="shared" si="36"/>
        <v>0.70666666666666667</v>
      </c>
      <c r="AK195">
        <f t="shared" si="37"/>
        <v>0</v>
      </c>
    </row>
    <row r="196" spans="1:37">
      <c r="A196">
        <v>705.6</v>
      </c>
      <c r="B196">
        <v>0.15529999999999999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0.92276043866423041</v>
      </c>
      <c r="H196" s="8">
        <f t="shared" si="30"/>
        <v>0.92276043866423041</v>
      </c>
      <c r="I196" s="10">
        <f t="shared" si="31"/>
        <v>7.7239561335769591E-2</v>
      </c>
      <c r="J196" s="8">
        <f t="shared" si="32"/>
        <v>-8.0385624576567866E-2</v>
      </c>
      <c r="K196" s="10">
        <f t="shared" si="33"/>
        <v>100</v>
      </c>
      <c r="L196">
        <f t="shared" si="34"/>
        <v>8.3704890347900088E-2</v>
      </c>
      <c r="AD196">
        <v>0.87743596466087703</v>
      </c>
      <c r="AE196">
        <v>0</v>
      </c>
      <c r="AF196">
        <v>1</v>
      </c>
      <c r="AG196">
        <f t="shared" si="38"/>
        <v>147</v>
      </c>
      <c r="AH196">
        <f t="shared" si="39"/>
        <v>45</v>
      </c>
      <c r="AI196">
        <f t="shared" si="35"/>
        <v>2.0000000000000018E-2</v>
      </c>
      <c r="AJ196">
        <f t="shared" si="36"/>
        <v>0.7</v>
      </c>
      <c r="AK196">
        <f t="shared" si="37"/>
        <v>0</v>
      </c>
    </row>
    <row r="197" spans="1:37">
      <c r="A197">
        <v>710.6</v>
      </c>
      <c r="B197">
        <v>0.1052</v>
      </c>
      <c r="C197" s="8">
        <v>1</v>
      </c>
      <c r="D197" s="9">
        <v>0</v>
      </c>
      <c r="E197" s="10">
        <f t="shared" ref="E197:E260" si="40">C197+D197</f>
        <v>1</v>
      </c>
      <c r="F197">
        <f t="shared" ref="F197:F260" si="41">IF(E197=0,"",C197/E197)</f>
        <v>1</v>
      </c>
      <c r="G197">
        <f t="shared" ref="G197:G260" si="42">1/(1+EXP(-$N$5-MMULT(A197:B197,$N$6:$N$7)))</f>
        <v>0.73491781852969573</v>
      </c>
      <c r="H197" s="8">
        <f t="shared" ref="H197:H260" si="43">E197*G197</f>
        <v>0.73491781852969573</v>
      </c>
      <c r="I197" s="10">
        <f t="shared" ref="I197:I260" si="44">E197-H197</f>
        <v>0.26508218147030427</v>
      </c>
      <c r="J197" s="8">
        <f t="shared" ref="J197:J260" si="45">IFERROR(E197*(F197*LN(G197)+(1-F197)*LN(1-G197)),0)</f>
        <v>-0.30799659754489833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0.36069635922100468</v>
      </c>
      <c r="AD197">
        <v>0.88598200821134776</v>
      </c>
      <c r="AE197">
        <v>0</v>
      </c>
      <c r="AF197">
        <v>1</v>
      </c>
      <c r="AG197">
        <f t="shared" si="38"/>
        <v>147</v>
      </c>
      <c r="AH197">
        <f t="shared" si="39"/>
        <v>46</v>
      </c>
      <c r="AI197">
        <f t="shared" ref="AI197:AI260" si="48">1-AG197/AG$304</f>
        <v>2.0000000000000018E-2</v>
      </c>
      <c r="AJ197">
        <f t="shared" ref="AJ197:AJ260" si="49">1-AH197/AH$304</f>
        <v>0.69333333333333336</v>
      </c>
      <c r="AK197">
        <f t="shared" ref="AK197:AK260" si="50">(AI197-AI198)*AJ197</f>
        <v>0</v>
      </c>
    </row>
    <row r="198" spans="1:37">
      <c r="A198">
        <v>712.8</v>
      </c>
      <c r="B198">
        <v>7.0809999999999998E-2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0.50079155833778677</v>
      </c>
      <c r="H198" s="8">
        <f t="shared" si="43"/>
        <v>0.50079155833778677</v>
      </c>
      <c r="I198" s="10">
        <f t="shared" si="44"/>
        <v>0.49920844166221323</v>
      </c>
      <c r="J198" s="8">
        <f t="shared" si="45"/>
        <v>-0.69156531569257784</v>
      </c>
      <c r="K198" s="10">
        <f t="shared" si="46"/>
        <v>100</v>
      </c>
      <c r="L198">
        <f t="shared" si="47"/>
        <v>0.99683877124281373</v>
      </c>
      <c r="AD198">
        <v>0.88905539063631756</v>
      </c>
      <c r="AE198">
        <v>0</v>
      </c>
      <c r="AF198">
        <v>1</v>
      </c>
      <c r="AG198">
        <f t="shared" ref="AG198:AG261" si="51">AG197+AE198</f>
        <v>147</v>
      </c>
      <c r="AH198">
        <f t="shared" ref="AH198:AH261" si="52">AH197+AF198</f>
        <v>47</v>
      </c>
      <c r="AI198">
        <f t="shared" si="48"/>
        <v>2.0000000000000018E-2</v>
      </c>
      <c r="AJ198">
        <f t="shared" si="49"/>
        <v>0.68666666666666665</v>
      </c>
      <c r="AK198">
        <f t="shared" si="50"/>
        <v>0</v>
      </c>
    </row>
    <row r="199" spans="1:37">
      <c r="A199">
        <v>713.3</v>
      </c>
      <c r="B199">
        <v>0.22839999999999999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0.99167799132234236</v>
      </c>
      <c r="H199" s="8">
        <f t="shared" si="43"/>
        <v>0.99167799132234236</v>
      </c>
      <c r="I199" s="10">
        <f t="shared" si="44"/>
        <v>8.3220086776576441E-3</v>
      </c>
      <c r="J199" s="8">
        <f t="shared" si="45"/>
        <v>-8.3568299148728317E-3</v>
      </c>
      <c r="K199" s="10">
        <f t="shared" si="46"/>
        <v>100</v>
      </c>
      <c r="L199">
        <f t="shared" si="47"/>
        <v>8.3918456903140006E-3</v>
      </c>
      <c r="AD199">
        <v>0.9024785645295631</v>
      </c>
      <c r="AE199">
        <v>0</v>
      </c>
      <c r="AF199">
        <v>1</v>
      </c>
      <c r="AG199">
        <f t="shared" si="51"/>
        <v>147</v>
      </c>
      <c r="AH199">
        <f t="shared" si="52"/>
        <v>48</v>
      </c>
      <c r="AI199">
        <f t="shared" si="48"/>
        <v>2.0000000000000018E-2</v>
      </c>
      <c r="AJ199">
        <f t="shared" si="49"/>
        <v>0.67999999999999994</v>
      </c>
      <c r="AK199">
        <f t="shared" si="50"/>
        <v>4.5333333333333623E-3</v>
      </c>
    </row>
    <row r="200" spans="1:37">
      <c r="A200">
        <v>716.6</v>
      </c>
      <c r="B200">
        <v>9.5880000000000007E-2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0.69104656858098912</v>
      </c>
      <c r="H200" s="8">
        <f t="shared" si="43"/>
        <v>0.69104656858098912</v>
      </c>
      <c r="I200" s="10">
        <f t="shared" si="44"/>
        <v>0.30895343141901088</v>
      </c>
      <c r="J200" s="8">
        <f t="shared" si="45"/>
        <v>-0.36954806445924165</v>
      </c>
      <c r="K200" s="10">
        <f t="shared" si="46"/>
        <v>100</v>
      </c>
      <c r="L200">
        <f t="shared" si="47"/>
        <v>0.4470804797619109</v>
      </c>
      <c r="AD200">
        <v>0.90366611859740342</v>
      </c>
      <c r="AE200">
        <v>1</v>
      </c>
      <c r="AF200">
        <v>0</v>
      </c>
      <c r="AG200">
        <f t="shared" si="51"/>
        <v>148</v>
      </c>
      <c r="AH200">
        <f t="shared" si="52"/>
        <v>48</v>
      </c>
      <c r="AI200">
        <f t="shared" si="48"/>
        <v>1.3333333333333308E-2</v>
      </c>
      <c r="AJ200">
        <f t="shared" si="49"/>
        <v>0.67999999999999994</v>
      </c>
      <c r="AK200">
        <f t="shared" si="50"/>
        <v>0</v>
      </c>
    </row>
    <row r="201" spans="1:37">
      <c r="A201">
        <v>725.5</v>
      </c>
      <c r="B201">
        <v>6.2300000000000001E-2</v>
      </c>
      <c r="C201" s="8">
        <v>0</v>
      </c>
      <c r="D201" s="9">
        <v>1</v>
      </c>
      <c r="E201" s="10">
        <f t="shared" si="40"/>
        <v>1</v>
      </c>
      <c r="F201">
        <f t="shared" si="41"/>
        <v>0</v>
      </c>
      <c r="G201">
        <f t="shared" si="42"/>
        <v>0.47212034527434432</v>
      </c>
      <c r="H201" s="8">
        <f t="shared" si="43"/>
        <v>0.47212034527434432</v>
      </c>
      <c r="I201" s="10">
        <f t="shared" si="44"/>
        <v>0.52787965472565568</v>
      </c>
      <c r="J201" s="8">
        <f t="shared" si="45"/>
        <v>-0.6388869479110586</v>
      </c>
      <c r="K201" s="10">
        <f t="shared" si="46"/>
        <v>100</v>
      </c>
      <c r="L201">
        <f t="shared" si="47"/>
        <v>0.89437117162568036</v>
      </c>
      <c r="AD201">
        <v>0.90396194018161125</v>
      </c>
      <c r="AE201">
        <v>0</v>
      </c>
      <c r="AF201">
        <v>1</v>
      </c>
      <c r="AG201">
        <f t="shared" si="51"/>
        <v>148</v>
      </c>
      <c r="AH201">
        <f t="shared" si="52"/>
        <v>49</v>
      </c>
      <c r="AI201">
        <f t="shared" si="48"/>
        <v>1.3333333333333308E-2</v>
      </c>
      <c r="AJ201">
        <f t="shared" si="49"/>
        <v>0.67333333333333334</v>
      </c>
      <c r="AK201">
        <f t="shared" si="50"/>
        <v>0</v>
      </c>
    </row>
    <row r="202" spans="1:37">
      <c r="A202">
        <v>728.2</v>
      </c>
      <c r="B202">
        <v>0.1036</v>
      </c>
      <c r="C202" s="8">
        <v>1</v>
      </c>
      <c r="D202" s="9">
        <v>0</v>
      </c>
      <c r="E202" s="10">
        <f t="shared" si="40"/>
        <v>1</v>
      </c>
      <c r="F202">
        <f t="shared" si="41"/>
        <v>1</v>
      </c>
      <c r="G202">
        <f t="shared" si="42"/>
        <v>0.76301355128524262</v>
      </c>
      <c r="H202" s="8">
        <f t="shared" si="43"/>
        <v>0.76301355128524262</v>
      </c>
      <c r="I202" s="10">
        <f t="shared" si="44"/>
        <v>0.23698644871475738</v>
      </c>
      <c r="J202" s="8">
        <f t="shared" si="45"/>
        <v>-0.27047948732427896</v>
      </c>
      <c r="K202" s="10">
        <f t="shared" si="46"/>
        <v>100</v>
      </c>
      <c r="L202">
        <f t="shared" si="47"/>
        <v>0.31059271269241601</v>
      </c>
      <c r="AD202">
        <v>0.91901934986633949</v>
      </c>
      <c r="AE202">
        <v>0</v>
      </c>
      <c r="AF202">
        <v>1</v>
      </c>
      <c r="AG202">
        <f t="shared" si="51"/>
        <v>148</v>
      </c>
      <c r="AH202">
        <f t="shared" si="52"/>
        <v>50</v>
      </c>
      <c r="AI202">
        <f t="shared" si="48"/>
        <v>1.3333333333333308E-2</v>
      </c>
      <c r="AJ202">
        <f t="shared" si="49"/>
        <v>0.66666666666666674</v>
      </c>
      <c r="AK202">
        <f t="shared" si="50"/>
        <v>0</v>
      </c>
    </row>
    <row r="203" spans="1:37">
      <c r="A203">
        <v>732.4</v>
      </c>
      <c r="B203">
        <v>0.16969999999999999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0.96150531796860839</v>
      </c>
      <c r="H203" s="8">
        <f t="shared" si="43"/>
        <v>0.96150531796860839</v>
      </c>
      <c r="I203" s="10">
        <f t="shared" si="44"/>
        <v>3.8494682031391614E-2</v>
      </c>
      <c r="J203" s="8">
        <f t="shared" si="45"/>
        <v>-3.9255183060008983E-2</v>
      </c>
      <c r="K203" s="10">
        <f t="shared" si="46"/>
        <v>100</v>
      </c>
      <c r="L203">
        <f t="shared" si="47"/>
        <v>4.0035849320854619E-2</v>
      </c>
      <c r="AD203">
        <v>0.92047813382663357</v>
      </c>
      <c r="AE203">
        <v>0</v>
      </c>
      <c r="AF203">
        <v>1</v>
      </c>
      <c r="AG203">
        <f t="shared" si="51"/>
        <v>148</v>
      </c>
      <c r="AH203">
        <f t="shared" si="52"/>
        <v>51</v>
      </c>
      <c r="AI203">
        <f t="shared" si="48"/>
        <v>1.3333333333333308E-2</v>
      </c>
      <c r="AJ203">
        <f t="shared" si="49"/>
        <v>0.65999999999999992</v>
      </c>
      <c r="AK203">
        <f t="shared" si="50"/>
        <v>0</v>
      </c>
    </row>
    <row r="204" spans="1:37">
      <c r="A204">
        <v>736.9</v>
      </c>
      <c r="B204">
        <v>0.1555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0.94472849914142032</v>
      </c>
      <c r="H204" s="8">
        <f t="shared" si="43"/>
        <v>0.94472849914142032</v>
      </c>
      <c r="I204" s="10">
        <f t="shared" si="44"/>
        <v>5.5271500858579681E-2</v>
      </c>
      <c r="J204" s="8">
        <f t="shared" si="45"/>
        <v>-5.6857695263514488E-2</v>
      </c>
      <c r="K204" s="10">
        <f t="shared" si="46"/>
        <v>100</v>
      </c>
      <c r="L204">
        <f t="shared" si="47"/>
        <v>5.8505169378092255E-2</v>
      </c>
      <c r="AD204">
        <v>0.92276043866423041</v>
      </c>
      <c r="AE204">
        <v>0</v>
      </c>
      <c r="AF204">
        <v>1</v>
      </c>
      <c r="AG204">
        <f t="shared" si="51"/>
        <v>148</v>
      </c>
      <c r="AH204">
        <f t="shared" si="52"/>
        <v>52</v>
      </c>
      <c r="AI204">
        <f t="shared" si="48"/>
        <v>1.3333333333333308E-2</v>
      </c>
      <c r="AJ204">
        <f t="shared" si="49"/>
        <v>0.65333333333333332</v>
      </c>
      <c r="AK204">
        <f t="shared" si="50"/>
        <v>0</v>
      </c>
    </row>
    <row r="205" spans="1:37">
      <c r="A205">
        <v>744.9</v>
      </c>
      <c r="B205">
        <v>0.16389999999999999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0.96018896798861175</v>
      </c>
      <c r="H205" s="8">
        <f t="shared" si="43"/>
        <v>0.96018896798861175</v>
      </c>
      <c r="I205" s="10">
        <f t="shared" si="44"/>
        <v>3.9811032011388248E-2</v>
      </c>
      <c r="J205" s="8">
        <f t="shared" si="45"/>
        <v>-4.0625172236227809E-2</v>
      </c>
      <c r="K205" s="10">
        <f t="shared" si="46"/>
        <v>100</v>
      </c>
      <c r="L205">
        <f t="shared" si="47"/>
        <v>4.1461663629383028E-2</v>
      </c>
      <c r="AD205">
        <v>0.9249275942962405</v>
      </c>
      <c r="AE205">
        <v>0</v>
      </c>
      <c r="AF205">
        <v>1</v>
      </c>
      <c r="AG205">
        <f t="shared" si="51"/>
        <v>148</v>
      </c>
      <c r="AH205">
        <f t="shared" si="52"/>
        <v>53</v>
      </c>
      <c r="AI205">
        <f t="shared" si="48"/>
        <v>1.3333333333333308E-2</v>
      </c>
      <c r="AJ205">
        <f t="shared" si="49"/>
        <v>0.64666666666666672</v>
      </c>
      <c r="AK205">
        <f t="shared" si="50"/>
        <v>0</v>
      </c>
    </row>
    <row r="206" spans="1:37">
      <c r="A206">
        <v>748.9</v>
      </c>
      <c r="B206">
        <v>0.12230000000000001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0.87743596466087703</v>
      </c>
      <c r="H206" s="8">
        <f t="shared" si="43"/>
        <v>0.87743596466087703</v>
      </c>
      <c r="I206" s="10">
        <f t="shared" si="44"/>
        <v>0.12256403533912297</v>
      </c>
      <c r="J206" s="8">
        <f t="shared" si="45"/>
        <v>-0.13075130105034174</v>
      </c>
      <c r="K206" s="10">
        <f t="shared" si="46"/>
        <v>100</v>
      </c>
      <c r="L206">
        <f t="shared" si="47"/>
        <v>0.13968430777338051</v>
      </c>
      <c r="AD206">
        <v>0.9267919350284668</v>
      </c>
      <c r="AE206">
        <v>0</v>
      </c>
      <c r="AF206">
        <v>1</v>
      </c>
      <c r="AG206">
        <f t="shared" si="51"/>
        <v>148</v>
      </c>
      <c r="AH206">
        <f t="shared" si="52"/>
        <v>54</v>
      </c>
      <c r="AI206">
        <f t="shared" si="48"/>
        <v>1.3333333333333308E-2</v>
      </c>
      <c r="AJ206">
        <f t="shared" si="49"/>
        <v>0.64</v>
      </c>
      <c r="AK206">
        <f t="shared" si="50"/>
        <v>0</v>
      </c>
    </row>
    <row r="207" spans="1:37">
      <c r="A207">
        <v>758.6</v>
      </c>
      <c r="B207">
        <v>5.6160000000000002E-2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0.51869819013793106</v>
      </c>
      <c r="H207" s="8">
        <f t="shared" si="43"/>
        <v>0.51869819013793106</v>
      </c>
      <c r="I207" s="10">
        <f t="shared" si="44"/>
        <v>0.48130180986206894</v>
      </c>
      <c r="J207" s="8">
        <f t="shared" si="45"/>
        <v>-0.65643308685791624</v>
      </c>
      <c r="K207" s="10">
        <f t="shared" si="46"/>
        <v>100</v>
      </c>
      <c r="L207">
        <f t="shared" si="47"/>
        <v>0.92790339163142677</v>
      </c>
      <c r="AD207">
        <v>0.93029409975734478</v>
      </c>
      <c r="AE207">
        <v>0</v>
      </c>
      <c r="AF207">
        <v>1</v>
      </c>
      <c r="AG207">
        <f t="shared" si="51"/>
        <v>148</v>
      </c>
      <c r="AH207">
        <f t="shared" si="52"/>
        <v>55</v>
      </c>
      <c r="AI207">
        <f t="shared" si="48"/>
        <v>1.3333333333333308E-2</v>
      </c>
      <c r="AJ207">
        <f t="shared" si="49"/>
        <v>0.6333333333333333</v>
      </c>
      <c r="AK207">
        <f t="shared" si="50"/>
        <v>0</v>
      </c>
    </row>
    <row r="208" spans="1:37">
      <c r="A208">
        <v>761.3</v>
      </c>
      <c r="B208">
        <v>0.12039999999999999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0.88598200821134776</v>
      </c>
      <c r="H208" s="8">
        <f t="shared" si="43"/>
        <v>0.88598200821134776</v>
      </c>
      <c r="I208" s="10">
        <f t="shared" si="44"/>
        <v>0.11401799178865224</v>
      </c>
      <c r="J208" s="8">
        <f t="shared" si="45"/>
        <v>-0.12105863534244231</v>
      </c>
      <c r="K208" s="10">
        <f t="shared" si="46"/>
        <v>100</v>
      </c>
      <c r="L208">
        <f t="shared" si="47"/>
        <v>0.12869109161577202</v>
      </c>
      <c r="AD208">
        <v>0.93992751008924591</v>
      </c>
      <c r="AE208">
        <v>0</v>
      </c>
      <c r="AF208">
        <v>1</v>
      </c>
      <c r="AG208">
        <f t="shared" si="51"/>
        <v>148</v>
      </c>
      <c r="AH208">
        <f t="shared" si="52"/>
        <v>56</v>
      </c>
      <c r="AI208">
        <f t="shared" si="48"/>
        <v>1.3333333333333308E-2</v>
      </c>
      <c r="AJ208">
        <f t="shared" si="49"/>
        <v>0.62666666666666671</v>
      </c>
      <c r="AK208">
        <f t="shared" si="50"/>
        <v>0</v>
      </c>
    </row>
    <row r="209" spans="1:37">
      <c r="A209">
        <v>761.7</v>
      </c>
      <c r="B209">
        <v>9.4619999999999996E-2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0.78146802748895416</v>
      </c>
      <c r="H209" s="8">
        <f t="shared" si="43"/>
        <v>0.78146802748895416</v>
      </c>
      <c r="I209" s="10">
        <f t="shared" si="44"/>
        <v>0.21853197251104584</v>
      </c>
      <c r="J209" s="8">
        <f t="shared" si="45"/>
        <v>-1.5208229478696103</v>
      </c>
      <c r="K209" s="10">
        <f t="shared" si="46"/>
        <v>0</v>
      </c>
      <c r="L209">
        <f t="shared" si="47"/>
        <v>3.5759894468048805</v>
      </c>
      <c r="AD209">
        <v>0.94158417275220196</v>
      </c>
      <c r="AE209">
        <v>0</v>
      </c>
      <c r="AF209">
        <v>1</v>
      </c>
      <c r="AG209">
        <f t="shared" si="51"/>
        <v>148</v>
      </c>
      <c r="AH209">
        <f t="shared" si="52"/>
        <v>57</v>
      </c>
      <c r="AI209">
        <f t="shared" si="48"/>
        <v>1.3333333333333308E-2</v>
      </c>
      <c r="AJ209">
        <f t="shared" si="49"/>
        <v>0.62</v>
      </c>
      <c r="AK209">
        <f t="shared" si="50"/>
        <v>0</v>
      </c>
    </row>
    <row r="210" spans="1:37">
      <c r="A210">
        <v>766.6</v>
      </c>
      <c r="B210">
        <v>8.7989999999999999E-2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0.75558336873756382</v>
      </c>
      <c r="H210" s="8">
        <f t="shared" si="43"/>
        <v>0.75558336873756382</v>
      </c>
      <c r="I210" s="10">
        <f t="shared" si="44"/>
        <v>0.24441663126243618</v>
      </c>
      <c r="J210" s="8">
        <f t="shared" si="45"/>
        <v>-0.28026515426726467</v>
      </c>
      <c r="K210" s="10">
        <f t="shared" si="46"/>
        <v>100</v>
      </c>
      <c r="L210">
        <f t="shared" si="47"/>
        <v>0.32348069236993648</v>
      </c>
      <c r="AD210">
        <v>0.94470558618191847</v>
      </c>
      <c r="AE210">
        <v>0</v>
      </c>
      <c r="AF210">
        <v>1</v>
      </c>
      <c r="AG210">
        <f t="shared" si="51"/>
        <v>148</v>
      </c>
      <c r="AH210">
        <f t="shared" si="52"/>
        <v>58</v>
      </c>
      <c r="AI210">
        <f t="shared" si="48"/>
        <v>1.3333333333333308E-2</v>
      </c>
      <c r="AJ210">
        <f t="shared" si="49"/>
        <v>0.61333333333333329</v>
      </c>
      <c r="AK210">
        <f t="shared" si="50"/>
        <v>0</v>
      </c>
    </row>
    <row r="211" spans="1:37">
      <c r="A211">
        <v>773.5</v>
      </c>
      <c r="B211">
        <v>0.31140000000000001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0.9996547593302173</v>
      </c>
      <c r="H211" s="8">
        <f t="shared" si="43"/>
        <v>0.9996547593302173</v>
      </c>
      <c r="I211" s="10">
        <f t="shared" si="44"/>
        <v>3.4524066978269818E-4</v>
      </c>
      <c r="J211" s="8">
        <f t="shared" si="45"/>
        <v>-3.4530027906282752E-4</v>
      </c>
      <c r="K211" s="10">
        <f t="shared" si="46"/>
        <v>100</v>
      </c>
      <c r="L211">
        <f t="shared" si="47"/>
        <v>3.4535990206660376E-4</v>
      </c>
      <c r="AD211">
        <v>0.94472849914142032</v>
      </c>
      <c r="AE211">
        <v>0</v>
      </c>
      <c r="AF211">
        <v>1</v>
      </c>
      <c r="AG211">
        <f t="shared" si="51"/>
        <v>148</v>
      </c>
      <c r="AH211">
        <f t="shared" si="52"/>
        <v>59</v>
      </c>
      <c r="AI211">
        <f t="shared" si="48"/>
        <v>1.3333333333333308E-2</v>
      </c>
      <c r="AJ211">
        <f t="shared" si="49"/>
        <v>0.60666666666666669</v>
      </c>
      <c r="AK211">
        <f t="shared" si="50"/>
        <v>4.0444444444444035E-3</v>
      </c>
    </row>
    <row r="212" spans="1:37">
      <c r="A212">
        <v>781</v>
      </c>
      <c r="B212">
        <v>0.12920000000000001</v>
      </c>
      <c r="C212" s="8">
        <v>1</v>
      </c>
      <c r="D212" s="9">
        <v>0</v>
      </c>
      <c r="E212" s="10">
        <f t="shared" si="40"/>
        <v>1</v>
      </c>
      <c r="F212">
        <f t="shared" si="41"/>
        <v>1</v>
      </c>
      <c r="G212">
        <f t="shared" si="42"/>
        <v>0.9267919350284668</v>
      </c>
      <c r="H212" s="8">
        <f t="shared" si="43"/>
        <v>0.9267919350284668</v>
      </c>
      <c r="I212" s="10">
        <f t="shared" si="44"/>
        <v>7.3208064971533204E-2</v>
      </c>
      <c r="J212" s="8">
        <f t="shared" si="45"/>
        <v>-7.6026188416388849E-2</v>
      </c>
      <c r="K212" s="10">
        <f t="shared" si="46"/>
        <v>100</v>
      </c>
      <c r="L212">
        <f t="shared" si="47"/>
        <v>7.8990830848441287E-2</v>
      </c>
      <c r="AD212">
        <v>0.94783031103566739</v>
      </c>
      <c r="AE212">
        <v>1</v>
      </c>
      <c r="AF212">
        <v>0</v>
      </c>
      <c r="AG212">
        <f t="shared" si="51"/>
        <v>149</v>
      </c>
      <c r="AH212">
        <f t="shared" si="52"/>
        <v>59</v>
      </c>
      <c r="AI212">
        <f t="shared" si="48"/>
        <v>6.6666666666667096E-3</v>
      </c>
      <c r="AJ212">
        <f t="shared" si="49"/>
        <v>0.60666666666666669</v>
      </c>
      <c r="AK212">
        <f t="shared" si="50"/>
        <v>0</v>
      </c>
    </row>
    <row r="213" spans="1:37">
      <c r="A213">
        <v>782.6</v>
      </c>
      <c r="B213">
        <v>0.17519999999999999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0.98109546742270159</v>
      </c>
      <c r="H213" s="8">
        <f t="shared" si="43"/>
        <v>0.98109546742270159</v>
      </c>
      <c r="I213" s="10">
        <f t="shared" si="44"/>
        <v>1.8904532577298405E-2</v>
      </c>
      <c r="J213" s="8">
        <f t="shared" si="45"/>
        <v>-1.9085507716745088E-2</v>
      </c>
      <c r="K213" s="10">
        <f t="shared" si="46"/>
        <v>100</v>
      </c>
      <c r="L213">
        <f t="shared" si="47"/>
        <v>1.9268800239144773E-2</v>
      </c>
      <c r="AD213">
        <v>0.94897061571897057</v>
      </c>
      <c r="AE213">
        <v>0</v>
      </c>
      <c r="AF213">
        <v>1</v>
      </c>
      <c r="AG213">
        <f t="shared" si="51"/>
        <v>149</v>
      </c>
      <c r="AH213">
        <f t="shared" si="52"/>
        <v>60</v>
      </c>
      <c r="AI213">
        <f t="shared" si="48"/>
        <v>6.6666666666667096E-3</v>
      </c>
      <c r="AJ213">
        <f t="shared" si="49"/>
        <v>0.6</v>
      </c>
      <c r="AK213">
        <f t="shared" si="50"/>
        <v>0</v>
      </c>
    </row>
    <row r="214" spans="1:37">
      <c r="A214">
        <v>782.7</v>
      </c>
      <c r="B214">
        <v>0.1002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0.84283181620250014</v>
      </c>
      <c r="H214" s="8">
        <f t="shared" si="43"/>
        <v>0.84283181620250014</v>
      </c>
      <c r="I214" s="10">
        <f t="shared" si="44"/>
        <v>0.15716818379749986</v>
      </c>
      <c r="J214" s="8">
        <f t="shared" si="45"/>
        <v>-0.17098784716841189</v>
      </c>
      <c r="K214" s="10">
        <f t="shared" si="46"/>
        <v>100</v>
      </c>
      <c r="L214">
        <f t="shared" si="47"/>
        <v>0.18647632988707485</v>
      </c>
      <c r="AD214">
        <v>0.95289365418747696</v>
      </c>
      <c r="AE214">
        <v>0</v>
      </c>
      <c r="AF214">
        <v>1</v>
      </c>
      <c r="AG214">
        <f t="shared" si="51"/>
        <v>149</v>
      </c>
      <c r="AH214">
        <f t="shared" si="52"/>
        <v>61</v>
      </c>
      <c r="AI214">
        <f t="shared" si="48"/>
        <v>6.6666666666667096E-3</v>
      </c>
      <c r="AJ214">
        <f t="shared" si="49"/>
        <v>0.59333333333333327</v>
      </c>
      <c r="AK214">
        <f t="shared" si="50"/>
        <v>0</v>
      </c>
    </row>
    <row r="215" spans="1:37">
      <c r="A215">
        <v>797.8</v>
      </c>
      <c r="B215">
        <v>6.6689999999999999E-2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0.69734141364856683</v>
      </c>
      <c r="H215" s="8">
        <f t="shared" si="43"/>
        <v>0.69734141364856683</v>
      </c>
      <c r="I215" s="10">
        <f t="shared" si="44"/>
        <v>0.30265858635143317</v>
      </c>
      <c r="J215" s="8">
        <f t="shared" si="45"/>
        <v>-0.36048015508242354</v>
      </c>
      <c r="K215" s="10">
        <f t="shared" si="46"/>
        <v>100</v>
      </c>
      <c r="L215">
        <f t="shared" si="47"/>
        <v>0.4340178002162387</v>
      </c>
      <c r="AD215">
        <v>0.96018896798861175</v>
      </c>
      <c r="AE215">
        <v>0</v>
      </c>
      <c r="AF215">
        <v>1</v>
      </c>
      <c r="AG215">
        <f t="shared" si="51"/>
        <v>149</v>
      </c>
      <c r="AH215">
        <f t="shared" si="52"/>
        <v>62</v>
      </c>
      <c r="AI215">
        <f t="shared" si="48"/>
        <v>6.6666666666667096E-3</v>
      </c>
      <c r="AJ215">
        <f t="shared" si="49"/>
        <v>0.58666666666666667</v>
      </c>
      <c r="AK215">
        <f t="shared" si="50"/>
        <v>0</v>
      </c>
    </row>
    <row r="216" spans="1:37">
      <c r="A216">
        <v>798.8</v>
      </c>
      <c r="B216">
        <v>0.20219999999999999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0.9929598304756444</v>
      </c>
      <c r="H216" s="8">
        <f t="shared" si="43"/>
        <v>0.9929598304756444</v>
      </c>
      <c r="I216" s="10">
        <f t="shared" si="44"/>
        <v>7.0401695243555995E-3</v>
      </c>
      <c r="J216" s="8">
        <f t="shared" si="45"/>
        <v>-7.0650684484047759E-3</v>
      </c>
      <c r="K216" s="10">
        <f t="shared" si="46"/>
        <v>100</v>
      </c>
      <c r="L216">
        <f t="shared" si="47"/>
        <v>7.0900849241637906E-3</v>
      </c>
      <c r="AD216">
        <v>0.96023859188703919</v>
      </c>
      <c r="AE216">
        <v>0</v>
      </c>
      <c r="AF216">
        <v>1</v>
      </c>
      <c r="AG216">
        <f t="shared" si="51"/>
        <v>149</v>
      </c>
      <c r="AH216">
        <f t="shared" si="52"/>
        <v>63</v>
      </c>
      <c r="AI216">
        <f t="shared" si="48"/>
        <v>6.6666666666667096E-3</v>
      </c>
      <c r="AJ216">
        <f t="shared" si="49"/>
        <v>0.58000000000000007</v>
      </c>
      <c r="AK216">
        <f t="shared" si="50"/>
        <v>0</v>
      </c>
    </row>
    <row r="217" spans="1:37">
      <c r="A217">
        <v>805.1</v>
      </c>
      <c r="B217">
        <v>0.1802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0.98730524367299655</v>
      </c>
      <c r="H217" s="8">
        <f t="shared" si="43"/>
        <v>0.98730524367299655</v>
      </c>
      <c r="I217" s="10">
        <f t="shared" si="44"/>
        <v>1.2694756327003454E-2</v>
      </c>
      <c r="J217" s="8">
        <f t="shared" si="45"/>
        <v>-1.277602325456224E-2</v>
      </c>
      <c r="K217" s="10">
        <f t="shared" si="46"/>
        <v>100</v>
      </c>
      <c r="L217">
        <f t="shared" si="47"/>
        <v>1.2857985317464859E-2</v>
      </c>
      <c r="AD217">
        <v>0.96103899191653452</v>
      </c>
      <c r="AE217">
        <v>0</v>
      </c>
      <c r="AF217">
        <v>1</v>
      </c>
      <c r="AG217">
        <f t="shared" si="51"/>
        <v>149</v>
      </c>
      <c r="AH217">
        <f t="shared" si="52"/>
        <v>64</v>
      </c>
      <c r="AI217">
        <f t="shared" si="48"/>
        <v>6.6666666666667096E-3</v>
      </c>
      <c r="AJ217">
        <f t="shared" si="49"/>
        <v>0.57333333333333325</v>
      </c>
      <c r="AK217">
        <f t="shared" si="50"/>
        <v>0</v>
      </c>
    </row>
    <row r="218" spans="1:37">
      <c r="A218">
        <v>807.2</v>
      </c>
      <c r="B218">
        <v>0.15590000000000001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0.97445981262597359</v>
      </c>
      <c r="H218" s="8">
        <f t="shared" si="43"/>
        <v>0.97445981262597359</v>
      </c>
      <c r="I218" s="10">
        <f t="shared" si="44"/>
        <v>2.5540187374026413E-2</v>
      </c>
      <c r="J218" s="8">
        <f t="shared" si="45"/>
        <v>-2.5871999852573994E-2</v>
      </c>
      <c r="K218" s="10">
        <f t="shared" si="46"/>
        <v>100</v>
      </c>
      <c r="L218">
        <f t="shared" si="47"/>
        <v>2.6209585088173861E-2</v>
      </c>
      <c r="AD218">
        <v>0.96150531796860839</v>
      </c>
      <c r="AE218">
        <v>0</v>
      </c>
      <c r="AF218">
        <v>1</v>
      </c>
      <c r="AG218">
        <f t="shared" si="51"/>
        <v>149</v>
      </c>
      <c r="AH218">
        <f t="shared" si="52"/>
        <v>65</v>
      </c>
      <c r="AI218">
        <f t="shared" si="48"/>
        <v>6.6666666666667096E-3</v>
      </c>
      <c r="AJ218">
        <f t="shared" si="49"/>
        <v>0.56666666666666665</v>
      </c>
      <c r="AK218">
        <f t="shared" si="50"/>
        <v>0</v>
      </c>
    </row>
    <row r="219" spans="1:37">
      <c r="A219">
        <v>809.8</v>
      </c>
      <c r="B219">
        <v>0.12839999999999999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0.94470558618191847</v>
      </c>
      <c r="H219" s="8">
        <f t="shared" si="43"/>
        <v>0.94470558618191847</v>
      </c>
      <c r="I219" s="10">
        <f t="shared" si="44"/>
        <v>5.5294413818081534E-2</v>
      </c>
      <c r="J219" s="8">
        <f t="shared" si="45"/>
        <v>-5.6881949043713499E-2</v>
      </c>
      <c r="K219" s="10">
        <f t="shared" si="46"/>
        <v>100</v>
      </c>
      <c r="L219">
        <f t="shared" si="47"/>
        <v>5.8530842441143024E-2</v>
      </c>
      <c r="AD219">
        <v>0.96404916152700448</v>
      </c>
      <c r="AE219">
        <v>0</v>
      </c>
      <c r="AF219">
        <v>1</v>
      </c>
      <c r="AG219">
        <f t="shared" si="51"/>
        <v>149</v>
      </c>
      <c r="AH219">
        <f t="shared" si="52"/>
        <v>66</v>
      </c>
      <c r="AI219">
        <f t="shared" si="48"/>
        <v>6.6666666666667096E-3</v>
      </c>
      <c r="AJ219">
        <f t="shared" si="49"/>
        <v>0.56000000000000005</v>
      </c>
      <c r="AK219">
        <f t="shared" si="50"/>
        <v>0</v>
      </c>
    </row>
    <row r="220" spans="1:37">
      <c r="A220">
        <v>813</v>
      </c>
      <c r="B220">
        <v>0.1137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0.91901934986633949</v>
      </c>
      <c r="H220" s="8">
        <f t="shared" si="43"/>
        <v>0.91901934986633949</v>
      </c>
      <c r="I220" s="10">
        <f t="shared" si="44"/>
        <v>8.0980650133660514E-2</v>
      </c>
      <c r="J220" s="8">
        <f t="shared" si="45"/>
        <v>-8.4448101498448655E-2</v>
      </c>
      <c r="K220" s="10">
        <f t="shared" si="46"/>
        <v>100</v>
      </c>
      <c r="L220">
        <f t="shared" si="47"/>
        <v>8.8116371157406198E-2</v>
      </c>
      <c r="AD220">
        <v>0.96734727789463504</v>
      </c>
      <c r="AE220">
        <v>0</v>
      </c>
      <c r="AF220">
        <v>1</v>
      </c>
      <c r="AG220">
        <f t="shared" si="51"/>
        <v>149</v>
      </c>
      <c r="AH220">
        <f t="shared" si="52"/>
        <v>67</v>
      </c>
      <c r="AI220">
        <f t="shared" si="48"/>
        <v>6.6666666666667096E-3</v>
      </c>
      <c r="AJ220">
        <f t="shared" si="49"/>
        <v>0.55333333333333334</v>
      </c>
      <c r="AK220">
        <f t="shared" si="50"/>
        <v>0</v>
      </c>
    </row>
    <row r="221" spans="1:37">
      <c r="A221">
        <v>817.7</v>
      </c>
      <c r="B221">
        <v>8.4239999999999995E-2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0.83060851941977643</v>
      </c>
      <c r="H221" s="8">
        <f t="shared" si="43"/>
        <v>0.83060851941977643</v>
      </c>
      <c r="I221" s="10">
        <f t="shared" si="44"/>
        <v>0.16939148058022357</v>
      </c>
      <c r="J221" s="8">
        <f t="shared" si="45"/>
        <v>-0.18559669089156972</v>
      </c>
      <c r="K221" s="10">
        <f t="shared" si="46"/>
        <v>100</v>
      </c>
      <c r="L221">
        <f t="shared" si="47"/>
        <v>0.20393660385105658</v>
      </c>
      <c r="AD221">
        <v>0.96876314964873922</v>
      </c>
      <c r="AE221">
        <v>0</v>
      </c>
      <c r="AF221">
        <v>1</v>
      </c>
      <c r="AG221">
        <f t="shared" si="51"/>
        <v>149</v>
      </c>
      <c r="AH221">
        <f t="shared" si="52"/>
        <v>68</v>
      </c>
      <c r="AI221">
        <f t="shared" si="48"/>
        <v>6.6666666666667096E-3</v>
      </c>
      <c r="AJ221">
        <f t="shared" si="49"/>
        <v>0.54666666666666663</v>
      </c>
      <c r="AK221">
        <f t="shared" si="50"/>
        <v>0</v>
      </c>
    </row>
    <row r="222" spans="1:37">
      <c r="A222">
        <v>832.9</v>
      </c>
      <c r="B222">
        <v>0.15559999999999999</v>
      </c>
      <c r="C222" s="8">
        <v>1</v>
      </c>
      <c r="D222" s="9">
        <v>0</v>
      </c>
      <c r="E222" s="10">
        <f t="shared" si="40"/>
        <v>1</v>
      </c>
      <c r="F222">
        <f t="shared" si="41"/>
        <v>1</v>
      </c>
      <c r="G222">
        <f t="shared" si="42"/>
        <v>0.98057679552784816</v>
      </c>
      <c r="H222" s="8">
        <f t="shared" si="43"/>
        <v>0.98057679552784816</v>
      </c>
      <c r="I222" s="10">
        <f t="shared" si="44"/>
        <v>1.9423204472151845E-2</v>
      </c>
      <c r="J222" s="8">
        <f t="shared" si="45"/>
        <v>-1.961431358991363E-2</v>
      </c>
      <c r="K222" s="10">
        <f t="shared" si="46"/>
        <v>100</v>
      </c>
      <c r="L222">
        <f t="shared" si="47"/>
        <v>1.9807938104119894E-2</v>
      </c>
      <c r="AD222">
        <v>0.97445981262597359</v>
      </c>
      <c r="AE222">
        <v>0</v>
      </c>
      <c r="AF222">
        <v>1</v>
      </c>
      <c r="AG222">
        <f t="shared" si="51"/>
        <v>149</v>
      </c>
      <c r="AH222">
        <f t="shared" si="52"/>
        <v>69</v>
      </c>
      <c r="AI222">
        <f t="shared" si="48"/>
        <v>6.6666666666667096E-3</v>
      </c>
      <c r="AJ222">
        <f t="shared" si="49"/>
        <v>0.54</v>
      </c>
      <c r="AK222">
        <f t="shared" si="50"/>
        <v>0</v>
      </c>
    </row>
    <row r="223" spans="1:37">
      <c r="A223">
        <v>869.5</v>
      </c>
      <c r="B223">
        <v>0.1336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0.97509050357101079</v>
      </c>
      <c r="H223" s="8">
        <f t="shared" si="43"/>
        <v>0.97509050357101079</v>
      </c>
      <c r="I223" s="10">
        <f t="shared" si="44"/>
        <v>2.4909496428989208E-2</v>
      </c>
      <c r="J223" s="8">
        <f t="shared" si="45"/>
        <v>-2.5224988116791379E-2</v>
      </c>
      <c r="K223" s="10">
        <f t="shared" si="46"/>
        <v>100</v>
      </c>
      <c r="L223">
        <f t="shared" si="47"/>
        <v>2.5545830195007307E-2</v>
      </c>
      <c r="AD223">
        <v>0.97509050357101079</v>
      </c>
      <c r="AE223">
        <v>0</v>
      </c>
      <c r="AF223">
        <v>1</v>
      </c>
      <c r="AG223">
        <f t="shared" si="51"/>
        <v>149</v>
      </c>
      <c r="AH223">
        <f t="shared" si="52"/>
        <v>70</v>
      </c>
      <c r="AI223">
        <f t="shared" si="48"/>
        <v>6.6666666666667096E-3</v>
      </c>
      <c r="AJ223">
        <f t="shared" si="49"/>
        <v>0.53333333333333333</v>
      </c>
      <c r="AK223">
        <f t="shared" si="50"/>
        <v>3.5555555555555783E-3</v>
      </c>
    </row>
    <row r="224" spans="1:37">
      <c r="A224">
        <v>880.2</v>
      </c>
      <c r="B224">
        <v>7.2230000000000003E-2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0.87318525850725048</v>
      </c>
      <c r="H224" s="8">
        <f t="shared" si="43"/>
        <v>0.87318525850725048</v>
      </c>
      <c r="I224" s="10">
        <f t="shared" si="44"/>
        <v>0.12681474149274952</v>
      </c>
      <c r="J224" s="8">
        <f t="shared" si="45"/>
        <v>-2.0650279859071743</v>
      </c>
      <c r="K224" s="10">
        <f t="shared" si="46"/>
        <v>0</v>
      </c>
      <c r="L224">
        <f t="shared" si="47"/>
        <v>6.8855185779578623</v>
      </c>
      <c r="AD224">
        <v>0.97558445927063298</v>
      </c>
      <c r="AE224">
        <v>1</v>
      </c>
      <c r="AF224">
        <v>0</v>
      </c>
      <c r="AG224">
        <f t="shared" si="51"/>
        <v>150</v>
      </c>
      <c r="AH224">
        <f t="shared" si="52"/>
        <v>70</v>
      </c>
      <c r="AI224">
        <f t="shared" si="48"/>
        <v>0</v>
      </c>
      <c r="AJ224">
        <f t="shared" si="49"/>
        <v>0.53333333333333333</v>
      </c>
      <c r="AK224">
        <f t="shared" si="50"/>
        <v>0</v>
      </c>
    </row>
    <row r="225" spans="1:37">
      <c r="A225">
        <v>886.3</v>
      </c>
      <c r="B225">
        <v>9.1819999999999999E-2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0.93029409975734478</v>
      </c>
      <c r="H225" s="8">
        <f t="shared" si="43"/>
        <v>0.93029409975734478</v>
      </c>
      <c r="I225" s="10">
        <f t="shared" si="44"/>
        <v>6.9705900242655217E-2</v>
      </c>
      <c r="J225" s="8">
        <f t="shared" si="45"/>
        <v>-7.2254506528774104E-2</v>
      </c>
      <c r="K225" s="10">
        <f t="shared" si="46"/>
        <v>100</v>
      </c>
      <c r="L225">
        <f t="shared" si="47"/>
        <v>7.4928885672645995E-2</v>
      </c>
      <c r="AD225">
        <v>0.98057679552784816</v>
      </c>
      <c r="AE225">
        <v>0</v>
      </c>
      <c r="AF225">
        <v>1</v>
      </c>
      <c r="AG225">
        <f t="shared" si="51"/>
        <v>150</v>
      </c>
      <c r="AH225">
        <f t="shared" si="52"/>
        <v>71</v>
      </c>
      <c r="AI225">
        <f t="shared" si="48"/>
        <v>0</v>
      </c>
      <c r="AJ225">
        <f t="shared" si="49"/>
        <v>0.52666666666666662</v>
      </c>
      <c r="AK225">
        <f t="shared" si="50"/>
        <v>0</v>
      </c>
    </row>
    <row r="226" spans="1:37">
      <c r="A226">
        <v>895</v>
      </c>
      <c r="B226">
        <v>0.15720000000000001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0.99070322204001915</v>
      </c>
      <c r="H226" s="8">
        <f t="shared" si="43"/>
        <v>0.99070322204001915</v>
      </c>
      <c r="I226" s="10">
        <f t="shared" si="44"/>
        <v>9.2967779599808509E-3</v>
      </c>
      <c r="J226" s="8">
        <f t="shared" si="45"/>
        <v>-9.3402627221595945E-3</v>
      </c>
      <c r="K226" s="10">
        <f t="shared" si="46"/>
        <v>100</v>
      </c>
      <c r="L226">
        <f t="shared" si="47"/>
        <v>9.3840191019438409E-3</v>
      </c>
      <c r="AD226">
        <v>0.98109546742270159</v>
      </c>
      <c r="AE226">
        <v>0</v>
      </c>
      <c r="AF226">
        <v>1</v>
      </c>
      <c r="AG226">
        <f t="shared" si="51"/>
        <v>150</v>
      </c>
      <c r="AH226">
        <f t="shared" si="52"/>
        <v>72</v>
      </c>
      <c r="AI226">
        <f t="shared" si="48"/>
        <v>0</v>
      </c>
      <c r="AJ226">
        <f t="shared" si="49"/>
        <v>0.52</v>
      </c>
      <c r="AK226">
        <f t="shared" si="50"/>
        <v>0</v>
      </c>
    </row>
    <row r="227" spans="1:37">
      <c r="A227">
        <v>899.3</v>
      </c>
      <c r="B227">
        <v>0.14960000000000001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0.988870896805633</v>
      </c>
      <c r="H227" s="8">
        <f t="shared" si="43"/>
        <v>0.988870896805633</v>
      </c>
      <c r="I227" s="10">
        <f t="shared" si="44"/>
        <v>1.1129103194366996E-2</v>
      </c>
      <c r="J227" s="8">
        <f t="shared" si="45"/>
        <v>-1.1191495005137162E-2</v>
      </c>
      <c r="K227" s="10">
        <f t="shared" si="46"/>
        <v>100</v>
      </c>
      <c r="L227">
        <f t="shared" si="47"/>
        <v>1.1254354062110164E-2</v>
      </c>
      <c r="AD227">
        <v>0.98156874995739585</v>
      </c>
      <c r="AE227">
        <v>0</v>
      </c>
      <c r="AF227">
        <v>1</v>
      </c>
      <c r="AG227">
        <f t="shared" si="51"/>
        <v>150</v>
      </c>
      <c r="AH227">
        <f t="shared" si="52"/>
        <v>73</v>
      </c>
      <c r="AI227">
        <f t="shared" si="48"/>
        <v>0</v>
      </c>
      <c r="AJ227">
        <f t="shared" si="49"/>
        <v>0.51333333333333331</v>
      </c>
      <c r="AK227">
        <f t="shared" si="50"/>
        <v>0</v>
      </c>
    </row>
    <row r="228" spans="1:37">
      <c r="A228">
        <v>904.3</v>
      </c>
      <c r="B228">
        <v>7.3039999999999994E-2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0.9024785645295631</v>
      </c>
      <c r="H228" s="8">
        <f t="shared" si="43"/>
        <v>0.9024785645295631</v>
      </c>
      <c r="I228" s="10">
        <f t="shared" si="44"/>
        <v>9.7521435470436901E-2</v>
      </c>
      <c r="J228" s="8">
        <f t="shared" si="45"/>
        <v>-0.10261034027094611</v>
      </c>
      <c r="K228" s="10">
        <f t="shared" si="46"/>
        <v>100</v>
      </c>
      <c r="L228">
        <f t="shared" si="47"/>
        <v>0.10805955875669147</v>
      </c>
      <c r="AD228">
        <v>0.9816001099613203</v>
      </c>
      <c r="AE228">
        <v>0</v>
      </c>
      <c r="AF228">
        <v>1</v>
      </c>
      <c r="AG228">
        <f t="shared" si="51"/>
        <v>150</v>
      </c>
      <c r="AH228">
        <f t="shared" si="52"/>
        <v>74</v>
      </c>
      <c r="AI228">
        <f t="shared" si="48"/>
        <v>0</v>
      </c>
      <c r="AJ228">
        <f t="shared" si="49"/>
        <v>0.5066666666666666</v>
      </c>
      <c r="AK228">
        <f t="shared" si="50"/>
        <v>0</v>
      </c>
    </row>
    <row r="229" spans="1:37">
      <c r="A229">
        <v>904.6</v>
      </c>
      <c r="B229">
        <v>0.1457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0.9882087525934955</v>
      </c>
      <c r="H229" s="8">
        <f t="shared" si="43"/>
        <v>0.9882087525934955</v>
      </c>
      <c r="I229" s="10">
        <f t="shared" si="44"/>
        <v>1.1791247406504501E-2</v>
      </c>
      <c r="J229" s="8">
        <f t="shared" si="45"/>
        <v>-1.1861315502348981E-2</v>
      </c>
      <c r="K229" s="10">
        <f t="shared" si="46"/>
        <v>100</v>
      </c>
      <c r="L229">
        <f t="shared" si="47"/>
        <v>1.1931939861450396E-2</v>
      </c>
      <c r="AD229">
        <v>0.98215177998988257</v>
      </c>
      <c r="AE229">
        <v>0</v>
      </c>
      <c r="AF229">
        <v>1</v>
      </c>
      <c r="AG229">
        <f t="shared" si="51"/>
        <v>150</v>
      </c>
      <c r="AH229">
        <f t="shared" si="52"/>
        <v>75</v>
      </c>
      <c r="AI229">
        <f t="shared" si="48"/>
        <v>0</v>
      </c>
      <c r="AJ229">
        <f t="shared" si="49"/>
        <v>0.5</v>
      </c>
      <c r="AK229">
        <f t="shared" si="50"/>
        <v>0</v>
      </c>
    </row>
    <row r="230" spans="1:37">
      <c r="A230">
        <v>912.7</v>
      </c>
      <c r="B230">
        <v>0.2276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0.99908852144469118</v>
      </c>
      <c r="H230" s="8">
        <f t="shared" si="43"/>
        <v>0.99908852144469118</v>
      </c>
      <c r="I230" s="10">
        <f t="shared" si="44"/>
        <v>9.1147855530882005E-4</v>
      </c>
      <c r="J230" s="8">
        <f t="shared" si="45"/>
        <v>-9.118942044766097E-4</v>
      </c>
      <c r="K230" s="10">
        <f t="shared" si="46"/>
        <v>100</v>
      </c>
      <c r="L230">
        <f t="shared" si="47"/>
        <v>9.1231010640660114E-4</v>
      </c>
      <c r="AD230">
        <v>0.98235051884175151</v>
      </c>
      <c r="AE230">
        <v>0</v>
      </c>
      <c r="AF230">
        <v>1</v>
      </c>
      <c r="AG230">
        <f t="shared" si="51"/>
        <v>150</v>
      </c>
      <c r="AH230">
        <f t="shared" si="52"/>
        <v>76</v>
      </c>
      <c r="AI230">
        <f t="shared" si="48"/>
        <v>0</v>
      </c>
      <c r="AJ230">
        <f t="shared" si="49"/>
        <v>0.49333333333333329</v>
      </c>
      <c r="AK230">
        <f t="shared" si="50"/>
        <v>0</v>
      </c>
    </row>
    <row r="231" spans="1:37">
      <c r="A231">
        <v>920.6</v>
      </c>
      <c r="B231">
        <v>0.1298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0.98412640737862378</v>
      </c>
      <c r="H231" s="8">
        <f t="shared" si="43"/>
        <v>0.98412640737862378</v>
      </c>
      <c r="I231" s="10">
        <f t="shared" si="44"/>
        <v>1.587359262137622E-2</v>
      </c>
      <c r="J231" s="8">
        <f t="shared" si="45"/>
        <v>-1.6000927397366117E-2</v>
      </c>
      <c r="K231" s="10">
        <f t="shared" si="46"/>
        <v>100</v>
      </c>
      <c r="L231">
        <f t="shared" si="47"/>
        <v>1.6129627761598271E-2</v>
      </c>
      <c r="AD231">
        <v>0.98350859334636676</v>
      </c>
      <c r="AE231">
        <v>0</v>
      </c>
      <c r="AF231">
        <v>1</v>
      </c>
      <c r="AG231">
        <f t="shared" si="51"/>
        <v>150</v>
      </c>
      <c r="AH231">
        <f t="shared" si="52"/>
        <v>77</v>
      </c>
      <c r="AI231">
        <f t="shared" si="48"/>
        <v>0</v>
      </c>
      <c r="AJ231">
        <f t="shared" si="49"/>
        <v>0.48666666666666669</v>
      </c>
      <c r="AK231">
        <f t="shared" si="50"/>
        <v>0</v>
      </c>
    </row>
    <row r="232" spans="1:37">
      <c r="A232">
        <v>928.2</v>
      </c>
      <c r="B232">
        <v>0.1041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0.96876314964873922</v>
      </c>
      <c r="H232" s="8">
        <f t="shared" si="43"/>
        <v>0.96876314964873922</v>
      </c>
      <c r="I232" s="10">
        <f t="shared" si="44"/>
        <v>3.1236850351260781E-2</v>
      </c>
      <c r="J232" s="8">
        <f t="shared" si="45"/>
        <v>-3.1735124575747301E-2</v>
      </c>
      <c r="K232" s="10">
        <f t="shared" si="46"/>
        <v>100</v>
      </c>
      <c r="L232">
        <f t="shared" si="47"/>
        <v>3.2244053009847506E-2</v>
      </c>
      <c r="AD232">
        <v>0.98394270243974236</v>
      </c>
      <c r="AE232">
        <v>0</v>
      </c>
      <c r="AF232">
        <v>1</v>
      </c>
      <c r="AG232">
        <f t="shared" si="51"/>
        <v>150</v>
      </c>
      <c r="AH232">
        <f t="shared" si="52"/>
        <v>78</v>
      </c>
      <c r="AI232">
        <f t="shared" si="48"/>
        <v>0</v>
      </c>
      <c r="AJ232">
        <f t="shared" si="49"/>
        <v>0.48</v>
      </c>
      <c r="AK232">
        <f t="shared" si="50"/>
        <v>0</v>
      </c>
    </row>
    <row r="233" spans="1:37">
      <c r="A233">
        <v>928.3</v>
      </c>
      <c r="B233">
        <v>8.9950000000000002E-2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0.95289365418747696</v>
      </c>
      <c r="H233" s="8">
        <f t="shared" si="43"/>
        <v>0.95289365418747696</v>
      </c>
      <c r="I233" s="10">
        <f t="shared" si="44"/>
        <v>4.7106345812523043E-2</v>
      </c>
      <c r="J233" s="8">
        <f t="shared" si="45"/>
        <v>-4.8251972123904911E-2</v>
      </c>
      <c r="K233" s="10">
        <f t="shared" si="46"/>
        <v>100</v>
      </c>
      <c r="L233">
        <f t="shared" si="47"/>
        <v>4.9435050391525751E-2</v>
      </c>
      <c r="AD233">
        <v>0.98412640737862378</v>
      </c>
      <c r="AE233">
        <v>0</v>
      </c>
      <c r="AF233">
        <v>1</v>
      </c>
      <c r="AG233">
        <f t="shared" si="51"/>
        <v>150</v>
      </c>
      <c r="AH233">
        <f t="shared" si="52"/>
        <v>79</v>
      </c>
      <c r="AI233">
        <f t="shared" si="48"/>
        <v>0</v>
      </c>
      <c r="AJ233">
        <f t="shared" si="49"/>
        <v>0.47333333333333338</v>
      </c>
      <c r="AK233">
        <f t="shared" si="50"/>
        <v>0</v>
      </c>
    </row>
    <row r="234" spans="1:37">
      <c r="A234">
        <v>929.4</v>
      </c>
      <c r="B234">
        <v>0.183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0.99709076834809396</v>
      </c>
      <c r="H234" s="8">
        <f t="shared" si="43"/>
        <v>0.99709076834809396</v>
      </c>
      <c r="I234" s="10">
        <f t="shared" si="44"/>
        <v>2.9092316519060413E-3</v>
      </c>
      <c r="J234" s="8">
        <f t="shared" si="45"/>
        <v>-2.9134716918105706E-3</v>
      </c>
      <c r="K234" s="10">
        <f t="shared" si="46"/>
        <v>100</v>
      </c>
      <c r="L234">
        <f t="shared" si="47"/>
        <v>2.9177199752093187E-3</v>
      </c>
      <c r="AD234">
        <v>0.98482861603314875</v>
      </c>
      <c r="AE234">
        <v>0</v>
      </c>
      <c r="AF234">
        <v>1</v>
      </c>
      <c r="AG234">
        <f t="shared" si="51"/>
        <v>150</v>
      </c>
      <c r="AH234">
        <f t="shared" si="52"/>
        <v>80</v>
      </c>
      <c r="AI234">
        <f t="shared" si="48"/>
        <v>0</v>
      </c>
      <c r="AJ234">
        <f t="shared" si="49"/>
        <v>0.46666666666666667</v>
      </c>
      <c r="AK234">
        <f t="shared" si="50"/>
        <v>0</v>
      </c>
    </row>
    <row r="235" spans="1:37">
      <c r="A235">
        <v>933.1</v>
      </c>
      <c r="B235">
        <v>6.2899999999999998E-2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0.90396194018161125</v>
      </c>
      <c r="H235" s="8">
        <f t="shared" si="43"/>
        <v>0.90396194018161125</v>
      </c>
      <c r="I235" s="10">
        <f t="shared" si="44"/>
        <v>9.6038059818388755E-2</v>
      </c>
      <c r="J235" s="8">
        <f t="shared" si="45"/>
        <v>-0.1009680210452706</v>
      </c>
      <c r="K235" s="10">
        <f t="shared" si="46"/>
        <v>100</v>
      </c>
      <c r="L235">
        <f t="shared" si="47"/>
        <v>0.10624126475844121</v>
      </c>
      <c r="AD235">
        <v>0.98564515497820671</v>
      </c>
      <c r="AE235">
        <v>0</v>
      </c>
      <c r="AF235">
        <v>1</v>
      </c>
      <c r="AG235">
        <f t="shared" si="51"/>
        <v>150</v>
      </c>
      <c r="AH235">
        <f t="shared" si="52"/>
        <v>81</v>
      </c>
      <c r="AI235">
        <f t="shared" si="48"/>
        <v>0</v>
      </c>
      <c r="AJ235">
        <f t="shared" si="49"/>
        <v>0.45999999999999996</v>
      </c>
      <c r="AK235">
        <f t="shared" si="50"/>
        <v>0</v>
      </c>
    </row>
    <row r="236" spans="1:37">
      <c r="A236">
        <v>947.8</v>
      </c>
      <c r="B236">
        <v>0.1273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0.98735041560888148</v>
      </c>
      <c r="H236" s="8">
        <f t="shared" si="43"/>
        <v>0.98735041560888148</v>
      </c>
      <c r="I236" s="10">
        <f t="shared" si="44"/>
        <v>1.2649584391118518E-2</v>
      </c>
      <c r="J236" s="8">
        <f t="shared" si="45"/>
        <v>-1.2730271545214351E-2</v>
      </c>
      <c r="K236" s="10">
        <f t="shared" si="46"/>
        <v>100</v>
      </c>
      <c r="L236">
        <f t="shared" si="47"/>
        <v>1.2811646393360502E-2</v>
      </c>
      <c r="AD236">
        <v>0.98730524367299655</v>
      </c>
      <c r="AE236">
        <v>0</v>
      </c>
      <c r="AF236">
        <v>1</v>
      </c>
      <c r="AG236">
        <f t="shared" si="51"/>
        <v>150</v>
      </c>
      <c r="AH236">
        <f t="shared" si="52"/>
        <v>82</v>
      </c>
      <c r="AI236">
        <f t="shared" si="48"/>
        <v>0</v>
      </c>
      <c r="AJ236">
        <f t="shared" si="49"/>
        <v>0.45333333333333337</v>
      </c>
      <c r="AK236">
        <f t="shared" si="50"/>
        <v>0</v>
      </c>
    </row>
    <row r="237" spans="1:37">
      <c r="A237">
        <v>948</v>
      </c>
      <c r="B237">
        <v>0.11459999999999999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0.98156874995739585</v>
      </c>
      <c r="H237" s="8">
        <f t="shared" si="43"/>
        <v>0.98156874995739585</v>
      </c>
      <c r="I237" s="10">
        <f t="shared" si="44"/>
        <v>1.8431250042604153E-2</v>
      </c>
      <c r="J237" s="8">
        <f t="shared" si="45"/>
        <v>-1.8603221913929772E-2</v>
      </c>
      <c r="K237" s="10">
        <f t="shared" si="46"/>
        <v>100</v>
      </c>
      <c r="L237">
        <f t="shared" si="47"/>
        <v>1.8777339889237656E-2</v>
      </c>
      <c r="AD237">
        <v>0.98735041560888148</v>
      </c>
      <c r="AE237">
        <v>0</v>
      </c>
      <c r="AF237">
        <v>1</v>
      </c>
      <c r="AG237">
        <f t="shared" si="51"/>
        <v>150</v>
      </c>
      <c r="AH237">
        <f t="shared" si="52"/>
        <v>83</v>
      </c>
      <c r="AI237">
        <f t="shared" si="48"/>
        <v>0</v>
      </c>
      <c r="AJ237">
        <f t="shared" si="49"/>
        <v>0.44666666666666666</v>
      </c>
      <c r="AK237">
        <f t="shared" si="50"/>
        <v>0</v>
      </c>
    </row>
    <row r="238" spans="1:37">
      <c r="A238">
        <v>951.6</v>
      </c>
      <c r="B238">
        <v>0.1198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0.98482861603314875</v>
      </c>
      <c r="H238" s="8">
        <f t="shared" si="43"/>
        <v>0.98482861603314875</v>
      </c>
      <c r="I238" s="10">
        <f t="shared" si="44"/>
        <v>1.5171383966851248E-2</v>
      </c>
      <c r="J238" s="8">
        <f t="shared" si="45"/>
        <v>-1.5287646823714373E-2</v>
      </c>
      <c r="K238" s="10">
        <f t="shared" si="46"/>
        <v>100</v>
      </c>
      <c r="L238">
        <f t="shared" si="47"/>
        <v>1.5405100664073908E-2</v>
      </c>
      <c r="AD238">
        <v>0.9882087525934955</v>
      </c>
      <c r="AE238">
        <v>0</v>
      </c>
      <c r="AF238">
        <v>1</v>
      </c>
      <c r="AG238">
        <f t="shared" si="51"/>
        <v>150</v>
      </c>
      <c r="AH238">
        <f t="shared" si="52"/>
        <v>84</v>
      </c>
      <c r="AI238">
        <f t="shared" si="48"/>
        <v>0</v>
      </c>
      <c r="AJ238">
        <f t="shared" si="49"/>
        <v>0.43999999999999995</v>
      </c>
      <c r="AK238">
        <f t="shared" si="50"/>
        <v>0</v>
      </c>
    </row>
    <row r="239" spans="1:37">
      <c r="A239">
        <v>955.1</v>
      </c>
      <c r="B239">
        <v>0.1157</v>
      </c>
      <c r="C239" s="8">
        <v>1</v>
      </c>
      <c r="D239" s="9">
        <v>0</v>
      </c>
      <c r="E239" s="10">
        <f t="shared" si="40"/>
        <v>1</v>
      </c>
      <c r="F239">
        <f t="shared" si="41"/>
        <v>1</v>
      </c>
      <c r="G239">
        <f t="shared" si="42"/>
        <v>0.98350859334636676</v>
      </c>
      <c r="H239" s="8">
        <f t="shared" si="43"/>
        <v>0.98350859334636676</v>
      </c>
      <c r="I239" s="10">
        <f t="shared" si="44"/>
        <v>1.6491406653633245E-2</v>
      </c>
      <c r="J239" s="8">
        <f t="shared" si="45"/>
        <v>-1.6628903675824789E-2</v>
      </c>
      <c r="K239" s="10">
        <f t="shared" si="46"/>
        <v>100</v>
      </c>
      <c r="L239">
        <f t="shared" si="47"/>
        <v>1.6767933463114532E-2</v>
      </c>
      <c r="AD239">
        <v>0.988870896805633</v>
      </c>
      <c r="AE239">
        <v>0</v>
      </c>
      <c r="AF239">
        <v>1</v>
      </c>
      <c r="AG239">
        <f t="shared" si="51"/>
        <v>150</v>
      </c>
      <c r="AH239">
        <f t="shared" si="52"/>
        <v>85</v>
      </c>
      <c r="AI239">
        <f t="shared" si="48"/>
        <v>0</v>
      </c>
      <c r="AJ239">
        <f t="shared" si="49"/>
        <v>0.43333333333333335</v>
      </c>
      <c r="AK239">
        <f t="shared" si="50"/>
        <v>0</v>
      </c>
    </row>
    <row r="240" spans="1:37">
      <c r="A240">
        <v>963.7</v>
      </c>
      <c r="B240">
        <v>0.16650000000000001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0.99674149228456321</v>
      </c>
      <c r="H240" s="8">
        <f t="shared" si="43"/>
        <v>0.99674149228456321</v>
      </c>
      <c r="I240" s="10">
        <f t="shared" si="44"/>
        <v>3.258507715436787E-3</v>
      </c>
      <c r="J240" s="8">
        <f t="shared" si="45"/>
        <v>-3.263828212767566E-3</v>
      </c>
      <c r="K240" s="10">
        <f t="shared" si="46"/>
        <v>100</v>
      </c>
      <c r="L240">
        <f t="shared" si="47"/>
        <v>3.2691602994956927E-3</v>
      </c>
      <c r="AD240">
        <v>0.99070322204001915</v>
      </c>
      <c r="AE240">
        <v>0</v>
      </c>
      <c r="AF240">
        <v>1</v>
      </c>
      <c r="AG240">
        <f t="shared" si="51"/>
        <v>150</v>
      </c>
      <c r="AH240">
        <f t="shared" si="52"/>
        <v>86</v>
      </c>
      <c r="AI240">
        <f t="shared" si="48"/>
        <v>0</v>
      </c>
      <c r="AJ240">
        <f t="shared" si="49"/>
        <v>0.42666666666666664</v>
      </c>
      <c r="AK240">
        <f t="shared" si="50"/>
        <v>0</v>
      </c>
    </row>
    <row r="241" spans="1:37">
      <c r="A241">
        <v>982</v>
      </c>
      <c r="B241">
        <v>6.7220000000000002E-2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0.94897061571897057</v>
      </c>
      <c r="H241" s="8">
        <f t="shared" si="43"/>
        <v>0.94897061571897057</v>
      </c>
      <c r="I241" s="10">
        <f t="shared" si="44"/>
        <v>5.1029384281029433E-2</v>
      </c>
      <c r="J241" s="8">
        <f t="shared" si="45"/>
        <v>-5.2377444266790502E-2</v>
      </c>
      <c r="K241" s="10">
        <f t="shared" si="46"/>
        <v>100</v>
      </c>
      <c r="L241">
        <f t="shared" si="47"/>
        <v>5.3773408191746731E-2</v>
      </c>
      <c r="AD241">
        <v>0.99164121546874096</v>
      </c>
      <c r="AE241">
        <v>0</v>
      </c>
      <c r="AF241">
        <v>1</v>
      </c>
      <c r="AG241">
        <f t="shared" si="51"/>
        <v>150</v>
      </c>
      <c r="AH241">
        <f t="shared" si="52"/>
        <v>87</v>
      </c>
      <c r="AI241">
        <f t="shared" si="48"/>
        <v>0</v>
      </c>
      <c r="AJ241">
        <f t="shared" si="49"/>
        <v>0.42000000000000004</v>
      </c>
      <c r="AK241">
        <f t="shared" si="50"/>
        <v>0</v>
      </c>
    </row>
    <row r="242" spans="1:37">
      <c r="A242">
        <v>984.6</v>
      </c>
      <c r="B242">
        <v>0.1603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0.99689185703519534</v>
      </c>
      <c r="H242" s="8">
        <f t="shared" si="43"/>
        <v>0.99689185703519534</v>
      </c>
      <c r="I242" s="10">
        <f t="shared" si="44"/>
        <v>3.108142964804661E-3</v>
      </c>
      <c r="J242" s="8">
        <f t="shared" si="45"/>
        <v>-3.1129832733321873E-3</v>
      </c>
      <c r="K242" s="10">
        <f t="shared" si="46"/>
        <v>100</v>
      </c>
      <c r="L242">
        <f t="shared" si="47"/>
        <v>3.117833637490458E-3</v>
      </c>
      <c r="AD242">
        <v>0.99167799132234236</v>
      </c>
      <c r="AE242">
        <v>0</v>
      </c>
      <c r="AF242">
        <v>1</v>
      </c>
      <c r="AG242">
        <f t="shared" si="51"/>
        <v>150</v>
      </c>
      <c r="AH242">
        <f t="shared" si="52"/>
        <v>88</v>
      </c>
      <c r="AI242">
        <f t="shared" si="48"/>
        <v>0</v>
      </c>
      <c r="AJ242">
        <f t="shared" si="49"/>
        <v>0.41333333333333333</v>
      </c>
      <c r="AK242">
        <f t="shared" si="50"/>
        <v>0</v>
      </c>
    </row>
    <row r="243" spans="1:37">
      <c r="A243">
        <v>998.9</v>
      </c>
      <c r="B243">
        <v>7.0269999999999999E-2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0.96103899191653452</v>
      </c>
      <c r="H243" s="8">
        <f t="shared" si="43"/>
        <v>0.96103899191653452</v>
      </c>
      <c r="I243" s="10">
        <f t="shared" si="44"/>
        <v>3.8961008083465476E-2</v>
      </c>
      <c r="J243" s="8">
        <f t="shared" si="45"/>
        <v>-3.9740296520147607E-2</v>
      </c>
      <c r="K243" s="10">
        <f t="shared" si="46"/>
        <v>100</v>
      </c>
      <c r="L243">
        <f t="shared" si="47"/>
        <v>4.0540507108632703E-2</v>
      </c>
      <c r="AD243">
        <v>0.99215921799550633</v>
      </c>
      <c r="AE243">
        <v>0</v>
      </c>
      <c r="AF243">
        <v>1</v>
      </c>
      <c r="AG243">
        <f t="shared" si="51"/>
        <v>150</v>
      </c>
      <c r="AH243">
        <f t="shared" si="52"/>
        <v>89</v>
      </c>
      <c r="AI243">
        <f t="shared" si="48"/>
        <v>0</v>
      </c>
      <c r="AJ243">
        <f t="shared" si="49"/>
        <v>0.40666666666666662</v>
      </c>
      <c r="AK243">
        <f t="shared" si="50"/>
        <v>0</v>
      </c>
    </row>
    <row r="244" spans="1:37">
      <c r="A244">
        <v>1001</v>
      </c>
      <c r="B244">
        <v>0.27760000000000001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0.99992566624471424</v>
      </c>
      <c r="H244" s="8">
        <f t="shared" si="43"/>
        <v>0.99992566624471424</v>
      </c>
      <c r="I244" s="10">
        <f t="shared" si="44"/>
        <v>7.4333755285760361E-5</v>
      </c>
      <c r="J244" s="8">
        <f t="shared" si="45"/>
        <v>-7.4336518176266003E-5</v>
      </c>
      <c r="K244" s="10">
        <f t="shared" si="46"/>
        <v>100</v>
      </c>
      <c r="L244">
        <f t="shared" si="47"/>
        <v>7.4339281203697474E-5</v>
      </c>
      <c r="AD244">
        <v>0.99241275855236522</v>
      </c>
      <c r="AE244">
        <v>0</v>
      </c>
      <c r="AF244">
        <v>1</v>
      </c>
      <c r="AG244">
        <f t="shared" si="51"/>
        <v>150</v>
      </c>
      <c r="AH244">
        <f t="shared" si="52"/>
        <v>90</v>
      </c>
      <c r="AI244">
        <f t="shared" si="48"/>
        <v>0</v>
      </c>
      <c r="AJ244">
        <f t="shared" si="49"/>
        <v>0.4</v>
      </c>
      <c r="AK244">
        <f t="shared" si="50"/>
        <v>0</v>
      </c>
    </row>
    <row r="245" spans="1:37">
      <c r="A245">
        <v>1006</v>
      </c>
      <c r="B245">
        <v>0.21460000000000001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0.99952680511572811</v>
      </c>
      <c r="H245" s="8">
        <f t="shared" si="43"/>
        <v>0.99952680511572811</v>
      </c>
      <c r="I245" s="10">
        <f t="shared" si="44"/>
        <v>4.7319488427188805E-4</v>
      </c>
      <c r="J245" s="8">
        <f t="shared" si="45"/>
        <v>-4.7330687630190251E-4</v>
      </c>
      <c r="K245" s="10">
        <f t="shared" si="46"/>
        <v>100</v>
      </c>
      <c r="L245">
        <f t="shared" si="47"/>
        <v>4.7341890367522479E-4</v>
      </c>
      <c r="AD245">
        <v>0.9929598304756444</v>
      </c>
      <c r="AE245">
        <v>0</v>
      </c>
      <c r="AF245">
        <v>1</v>
      </c>
      <c r="AG245">
        <f t="shared" si="51"/>
        <v>150</v>
      </c>
      <c r="AH245">
        <f t="shared" si="52"/>
        <v>91</v>
      </c>
      <c r="AI245">
        <f t="shared" si="48"/>
        <v>0</v>
      </c>
      <c r="AJ245">
        <f t="shared" si="49"/>
        <v>0.39333333333333331</v>
      </c>
      <c r="AK245">
        <f t="shared" si="50"/>
        <v>0</v>
      </c>
    </row>
    <row r="246" spans="1:37">
      <c r="A246">
        <v>1024</v>
      </c>
      <c r="B246">
        <v>8.6419999999999997E-2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0.9816001099613203</v>
      </c>
      <c r="H246" s="8">
        <f t="shared" si="43"/>
        <v>0.9816001099613203</v>
      </c>
      <c r="I246" s="10">
        <f t="shared" si="44"/>
        <v>1.83998900386797E-2</v>
      </c>
      <c r="J246" s="8">
        <f t="shared" si="45"/>
        <v>-1.8571273562906703E-2</v>
      </c>
      <c r="K246" s="10">
        <f t="shared" si="46"/>
        <v>100</v>
      </c>
      <c r="L246">
        <f t="shared" si="47"/>
        <v>1.8744792153094547E-2</v>
      </c>
      <c r="AD246">
        <v>0.99377804739018305</v>
      </c>
      <c r="AE246">
        <v>0</v>
      </c>
      <c r="AF246">
        <v>1</v>
      </c>
      <c r="AG246">
        <f t="shared" si="51"/>
        <v>150</v>
      </c>
      <c r="AH246">
        <f t="shared" si="52"/>
        <v>92</v>
      </c>
      <c r="AI246">
        <f t="shared" si="48"/>
        <v>0</v>
      </c>
      <c r="AJ246">
        <f t="shared" si="49"/>
        <v>0.38666666666666671</v>
      </c>
      <c r="AK246">
        <f t="shared" si="50"/>
        <v>0</v>
      </c>
    </row>
    <row r="247" spans="1:37">
      <c r="A247">
        <v>1027</v>
      </c>
      <c r="B247">
        <v>0.11169999999999999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0.99164121546874096</v>
      </c>
      <c r="H247" s="8">
        <f t="shared" si="43"/>
        <v>0.99164121546874096</v>
      </c>
      <c r="I247" s="10">
        <f t="shared" si="44"/>
        <v>8.3587845312590447E-3</v>
      </c>
      <c r="J247" s="8">
        <f t="shared" si="45"/>
        <v>-8.3939150734087774E-3</v>
      </c>
      <c r="K247" s="10">
        <f t="shared" si="46"/>
        <v>100</v>
      </c>
      <c r="L247">
        <f t="shared" si="47"/>
        <v>8.4292427552115339E-3</v>
      </c>
      <c r="AD247">
        <v>0.9940728292992782</v>
      </c>
      <c r="AE247">
        <v>0</v>
      </c>
      <c r="AF247">
        <v>1</v>
      </c>
      <c r="AG247">
        <f t="shared" si="51"/>
        <v>150</v>
      </c>
      <c r="AH247">
        <f t="shared" si="52"/>
        <v>93</v>
      </c>
      <c r="AI247">
        <f t="shared" si="48"/>
        <v>0</v>
      </c>
      <c r="AJ247">
        <f t="shared" si="49"/>
        <v>0.38</v>
      </c>
      <c r="AK247">
        <f t="shared" si="50"/>
        <v>0</v>
      </c>
    </row>
    <row r="248" spans="1:37">
      <c r="A248">
        <v>1033</v>
      </c>
      <c r="B248">
        <v>0.14849999999999999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0.99742113628843498</v>
      </c>
      <c r="H248" s="8">
        <f t="shared" si="43"/>
        <v>0.99742113628843498</v>
      </c>
      <c r="I248" s="10">
        <f t="shared" si="44"/>
        <v>2.5788637115650159E-3</v>
      </c>
      <c r="J248" s="8">
        <f t="shared" si="45"/>
        <v>-2.5821947086104454E-3</v>
      </c>
      <c r="K248" s="10">
        <f t="shared" si="46"/>
        <v>100</v>
      </c>
      <c r="L248">
        <f t="shared" si="47"/>
        <v>2.5855314447830774E-3</v>
      </c>
      <c r="AD248">
        <v>0.99496891562430068</v>
      </c>
      <c r="AE248">
        <v>0</v>
      </c>
      <c r="AF248">
        <v>1</v>
      </c>
      <c r="AG248">
        <f t="shared" si="51"/>
        <v>150</v>
      </c>
      <c r="AH248">
        <f t="shared" si="52"/>
        <v>94</v>
      </c>
      <c r="AI248">
        <f t="shared" si="48"/>
        <v>0</v>
      </c>
      <c r="AJ248">
        <f t="shared" si="49"/>
        <v>0.37333333333333329</v>
      </c>
      <c r="AK248">
        <f t="shared" si="50"/>
        <v>0</v>
      </c>
    </row>
    <row r="249" spans="1:37">
      <c r="A249">
        <v>1040</v>
      </c>
      <c r="B249">
        <v>0.109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0.99215921799550633</v>
      </c>
      <c r="H249" s="8">
        <f t="shared" si="43"/>
        <v>0.99215921799550633</v>
      </c>
      <c r="I249" s="10">
        <f t="shared" si="44"/>
        <v>7.8407820044936738E-3</v>
      </c>
      <c r="J249" s="8">
        <f t="shared" si="45"/>
        <v>-7.8716825647349442E-3</v>
      </c>
      <c r="K249" s="10">
        <f t="shared" si="46"/>
        <v>100</v>
      </c>
      <c r="L249">
        <f t="shared" si="47"/>
        <v>7.9027457108493907E-3</v>
      </c>
      <c r="AD249">
        <v>0.99539215895326683</v>
      </c>
      <c r="AE249">
        <v>0</v>
      </c>
      <c r="AF249">
        <v>1</v>
      </c>
      <c r="AG249">
        <f t="shared" si="51"/>
        <v>150</v>
      </c>
      <c r="AH249">
        <f t="shared" si="52"/>
        <v>95</v>
      </c>
      <c r="AI249">
        <f t="shared" si="48"/>
        <v>0</v>
      </c>
      <c r="AJ249">
        <f t="shared" si="49"/>
        <v>0.3666666666666667</v>
      </c>
      <c r="AK249">
        <f t="shared" si="50"/>
        <v>0</v>
      </c>
    </row>
    <row r="250" spans="1:37">
      <c r="A250">
        <v>1041</v>
      </c>
      <c r="B250">
        <v>8.4680000000000005E-2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0.98394270243974236</v>
      </c>
      <c r="H250" s="8">
        <f t="shared" si="43"/>
        <v>0.98394270243974236</v>
      </c>
      <c r="I250" s="10">
        <f t="shared" si="44"/>
        <v>1.6057297560257644E-2</v>
      </c>
      <c r="J250" s="8">
        <f t="shared" si="45"/>
        <v>-1.6187612853175045E-2</v>
      </c>
      <c r="K250" s="10">
        <f t="shared" si="46"/>
        <v>100</v>
      </c>
      <c r="L250">
        <f t="shared" si="47"/>
        <v>1.6319342092220059E-2</v>
      </c>
      <c r="AD250">
        <v>0.99630394272421885</v>
      </c>
      <c r="AE250">
        <v>0</v>
      </c>
      <c r="AF250">
        <v>1</v>
      </c>
      <c r="AG250">
        <f t="shared" si="51"/>
        <v>150</v>
      </c>
      <c r="AH250">
        <f t="shared" si="52"/>
        <v>96</v>
      </c>
      <c r="AI250">
        <f t="shared" si="48"/>
        <v>0</v>
      </c>
      <c r="AJ250">
        <f t="shared" si="49"/>
        <v>0.36</v>
      </c>
      <c r="AK250">
        <f t="shared" si="50"/>
        <v>0</v>
      </c>
    </row>
    <row r="251" spans="1:37">
      <c r="A251">
        <v>1075</v>
      </c>
      <c r="B251">
        <v>9.7089999999999996E-2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0.99241275855236522</v>
      </c>
      <c r="H251" s="8">
        <f t="shared" si="43"/>
        <v>0.99241275855236522</v>
      </c>
      <c r="I251" s="10">
        <f t="shared" si="44"/>
        <v>7.5872414476347849E-3</v>
      </c>
      <c r="J251" s="8">
        <f t="shared" si="45"/>
        <v>-7.616170987191348E-3</v>
      </c>
      <c r="K251" s="10">
        <f t="shared" si="46"/>
        <v>100</v>
      </c>
      <c r="L251">
        <f t="shared" si="47"/>
        <v>7.6452477885333835E-3</v>
      </c>
      <c r="AD251">
        <v>0.996558312925374</v>
      </c>
      <c r="AE251">
        <v>0</v>
      </c>
      <c r="AF251">
        <v>1</v>
      </c>
      <c r="AG251">
        <f t="shared" si="51"/>
        <v>150</v>
      </c>
      <c r="AH251">
        <f t="shared" si="52"/>
        <v>97</v>
      </c>
      <c r="AI251">
        <f t="shared" si="48"/>
        <v>0</v>
      </c>
      <c r="AJ251">
        <f t="shared" si="49"/>
        <v>0.35333333333333339</v>
      </c>
      <c r="AK251">
        <f t="shared" si="50"/>
        <v>0</v>
      </c>
    </row>
    <row r="252" spans="1:37">
      <c r="A252">
        <v>1075</v>
      </c>
      <c r="B252">
        <v>0.1053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0.9940728292992782</v>
      </c>
      <c r="H252" s="8">
        <f t="shared" si="43"/>
        <v>0.9940728292992782</v>
      </c>
      <c r="I252" s="10">
        <f t="shared" si="44"/>
        <v>5.9271707007217955E-3</v>
      </c>
      <c r="J252" s="8">
        <f t="shared" si="45"/>
        <v>-5.9448060968439681E-3</v>
      </c>
      <c r="K252" s="10">
        <f t="shared" si="46"/>
        <v>100</v>
      </c>
      <c r="L252">
        <f t="shared" si="47"/>
        <v>5.9625115243315298E-3</v>
      </c>
      <c r="AD252">
        <v>0.99674149228456321</v>
      </c>
      <c r="AE252">
        <v>0</v>
      </c>
      <c r="AF252">
        <v>1</v>
      </c>
      <c r="AG252">
        <f t="shared" si="51"/>
        <v>150</v>
      </c>
      <c r="AH252">
        <f t="shared" si="52"/>
        <v>98</v>
      </c>
      <c r="AI252">
        <f t="shared" si="48"/>
        <v>0</v>
      </c>
      <c r="AJ252">
        <f t="shared" si="49"/>
        <v>0.34666666666666668</v>
      </c>
      <c r="AK252">
        <f t="shared" si="50"/>
        <v>0</v>
      </c>
    </row>
    <row r="253" spans="1:37">
      <c r="A253">
        <v>1076</v>
      </c>
      <c r="B253">
        <v>0.1206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0.99630394272421885</v>
      </c>
      <c r="H253" s="8">
        <f t="shared" si="43"/>
        <v>0.99630394272421885</v>
      </c>
      <c r="I253" s="10">
        <f t="shared" si="44"/>
        <v>3.6960572757811505E-3</v>
      </c>
      <c r="J253" s="8">
        <f t="shared" si="45"/>
        <v>-3.7029045726820228E-3</v>
      </c>
      <c r="K253" s="10">
        <f t="shared" si="46"/>
        <v>100</v>
      </c>
      <c r="L253">
        <f t="shared" si="47"/>
        <v>3.7097687937226549E-3</v>
      </c>
      <c r="AD253">
        <v>0.99689185703519534</v>
      </c>
      <c r="AE253">
        <v>0</v>
      </c>
      <c r="AF253">
        <v>1</v>
      </c>
      <c r="AG253">
        <f t="shared" si="51"/>
        <v>150</v>
      </c>
      <c r="AH253">
        <f t="shared" si="52"/>
        <v>99</v>
      </c>
      <c r="AI253">
        <f t="shared" si="48"/>
        <v>0</v>
      </c>
      <c r="AJ253">
        <f t="shared" si="49"/>
        <v>0.33999999999999997</v>
      </c>
      <c r="AK253">
        <f t="shared" si="50"/>
        <v>0</v>
      </c>
    </row>
    <row r="254" spans="1:37">
      <c r="A254">
        <v>1076</v>
      </c>
      <c r="B254">
        <v>0.1686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0.99913350614136598</v>
      </c>
      <c r="H254" s="8">
        <f t="shared" si="43"/>
        <v>0.99913350614136598</v>
      </c>
      <c r="I254" s="10">
        <f t="shared" si="44"/>
        <v>8.6649385863402095E-4</v>
      </c>
      <c r="J254" s="8">
        <f t="shared" si="45"/>
        <v>-8.6686948143645563E-4</v>
      </c>
      <c r="K254" s="10">
        <f t="shared" si="46"/>
        <v>100</v>
      </c>
      <c r="L254">
        <f t="shared" si="47"/>
        <v>8.6724532137892499E-4</v>
      </c>
      <c r="AD254">
        <v>0.99709076834809396</v>
      </c>
      <c r="AE254">
        <v>0</v>
      </c>
      <c r="AF254">
        <v>1</v>
      </c>
      <c r="AG254">
        <f t="shared" si="51"/>
        <v>150</v>
      </c>
      <c r="AH254">
        <f t="shared" si="52"/>
        <v>100</v>
      </c>
      <c r="AI254">
        <f t="shared" si="48"/>
        <v>0</v>
      </c>
      <c r="AJ254">
        <f t="shared" si="49"/>
        <v>0.33333333333333337</v>
      </c>
      <c r="AK254">
        <f t="shared" si="50"/>
        <v>0</v>
      </c>
    </row>
    <row r="255" spans="1:37">
      <c r="A255">
        <v>1077</v>
      </c>
      <c r="B255">
        <v>0.11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0.99496891562430068</v>
      </c>
      <c r="H255" s="8">
        <f t="shared" si="43"/>
        <v>0.99496891562430068</v>
      </c>
      <c r="I255" s="10">
        <f t="shared" si="44"/>
        <v>5.031084375699324E-3</v>
      </c>
      <c r="J255" s="8">
        <f t="shared" si="45"/>
        <v>-5.0437828901336067E-3</v>
      </c>
      <c r="K255" s="10">
        <f t="shared" si="46"/>
        <v>100</v>
      </c>
      <c r="L255">
        <f t="shared" si="47"/>
        <v>5.0565241754738964E-3</v>
      </c>
      <c r="AD255">
        <v>0.99742113628843498</v>
      </c>
      <c r="AE255">
        <v>0</v>
      </c>
      <c r="AF255">
        <v>1</v>
      </c>
      <c r="AG255">
        <f t="shared" si="51"/>
        <v>150</v>
      </c>
      <c r="AH255">
        <f t="shared" si="52"/>
        <v>101</v>
      </c>
      <c r="AI255">
        <f t="shared" si="48"/>
        <v>0</v>
      </c>
      <c r="AJ255">
        <f t="shared" si="49"/>
        <v>0.32666666666666666</v>
      </c>
      <c r="AK255">
        <f t="shared" si="50"/>
        <v>0</v>
      </c>
    </row>
    <row r="256" spans="1:37">
      <c r="A256">
        <v>1088</v>
      </c>
      <c r="B256">
        <v>0.18870000000000001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0.99958788738123272</v>
      </c>
      <c r="H256" s="8">
        <f t="shared" si="43"/>
        <v>0.99958788738123272</v>
      </c>
      <c r="I256" s="10">
        <f t="shared" si="44"/>
        <v>4.1211261876727967E-4</v>
      </c>
      <c r="J256" s="8">
        <f t="shared" si="45"/>
        <v>-4.121975605103977E-4</v>
      </c>
      <c r="K256" s="10">
        <f t="shared" si="46"/>
        <v>100</v>
      </c>
      <c r="L256">
        <f t="shared" si="47"/>
        <v>4.1228252559857609E-4</v>
      </c>
      <c r="AD256">
        <v>0.99841320834396086</v>
      </c>
      <c r="AE256">
        <v>0</v>
      </c>
      <c r="AF256">
        <v>1</v>
      </c>
      <c r="AG256">
        <f t="shared" si="51"/>
        <v>150</v>
      </c>
      <c r="AH256">
        <f t="shared" si="52"/>
        <v>102</v>
      </c>
      <c r="AI256">
        <f t="shared" si="48"/>
        <v>0</v>
      </c>
      <c r="AJ256">
        <f t="shared" si="49"/>
        <v>0.31999999999999995</v>
      </c>
      <c r="AK256">
        <f t="shared" si="50"/>
        <v>0</v>
      </c>
    </row>
    <row r="257" spans="1:37">
      <c r="A257">
        <v>1094</v>
      </c>
      <c r="B257">
        <v>0.1066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0.99539215895326683</v>
      </c>
      <c r="H257" s="8">
        <f t="shared" si="43"/>
        <v>0.99539215895326683</v>
      </c>
      <c r="I257" s="10">
        <f t="shared" si="44"/>
        <v>4.6078410467331743E-3</v>
      </c>
      <c r="J257" s="8">
        <f t="shared" si="45"/>
        <v>-4.6184898709406338E-3</v>
      </c>
      <c r="K257" s="10">
        <f t="shared" si="46"/>
        <v>100</v>
      </c>
      <c r="L257">
        <f t="shared" si="47"/>
        <v>4.6291715333368526E-3</v>
      </c>
      <c r="AD257">
        <v>0.99862583980539965</v>
      </c>
      <c r="AE257">
        <v>0</v>
      </c>
      <c r="AF257">
        <v>1</v>
      </c>
      <c r="AG257">
        <f t="shared" si="51"/>
        <v>150</v>
      </c>
      <c r="AH257">
        <f t="shared" si="52"/>
        <v>103</v>
      </c>
      <c r="AI257">
        <f t="shared" si="48"/>
        <v>0</v>
      </c>
      <c r="AJ257">
        <f t="shared" si="49"/>
        <v>0.31333333333333335</v>
      </c>
      <c r="AK257">
        <f t="shared" si="50"/>
        <v>0</v>
      </c>
    </row>
    <row r="258" spans="1:37">
      <c r="A258">
        <v>1102</v>
      </c>
      <c r="B258">
        <v>5.8840000000000003E-2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0.98235051884175151</v>
      </c>
      <c r="H258" s="8">
        <f t="shared" si="43"/>
        <v>0.98235051884175151</v>
      </c>
      <c r="I258" s="10">
        <f t="shared" si="44"/>
        <v>1.7649481158248492E-2</v>
      </c>
      <c r="J258" s="8">
        <f t="shared" si="45"/>
        <v>-1.7807090486260904E-2</v>
      </c>
      <c r="K258" s="10">
        <f t="shared" si="46"/>
        <v>100</v>
      </c>
      <c r="L258">
        <f t="shared" si="47"/>
        <v>1.7966582008892569E-2</v>
      </c>
      <c r="AD258">
        <v>0.99869009842100653</v>
      </c>
      <c r="AE258">
        <v>0</v>
      </c>
      <c r="AF258">
        <v>1</v>
      </c>
      <c r="AG258">
        <f t="shared" si="51"/>
        <v>150</v>
      </c>
      <c r="AH258">
        <f t="shared" si="52"/>
        <v>104</v>
      </c>
      <c r="AI258">
        <f t="shared" si="48"/>
        <v>0</v>
      </c>
      <c r="AJ258">
        <f t="shared" si="49"/>
        <v>0.30666666666666664</v>
      </c>
      <c r="AK258">
        <f t="shared" si="50"/>
        <v>0</v>
      </c>
    </row>
    <row r="259" spans="1:37">
      <c r="A259">
        <v>1104</v>
      </c>
      <c r="B259">
        <v>0.219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0.99986243315626688</v>
      </c>
      <c r="H259" s="8">
        <f t="shared" si="43"/>
        <v>0.99986243315626688</v>
      </c>
      <c r="I259" s="10">
        <f t="shared" si="44"/>
        <v>1.3756684373311678E-4</v>
      </c>
      <c r="J259" s="8">
        <f t="shared" si="45"/>
        <v>-1.3757630691925451E-4</v>
      </c>
      <c r="K259" s="10">
        <f t="shared" si="46"/>
        <v>100</v>
      </c>
      <c r="L259">
        <f t="shared" si="47"/>
        <v>1.3758577097337218E-4</v>
      </c>
      <c r="AD259">
        <v>0.99884872467341601</v>
      </c>
      <c r="AE259">
        <v>0</v>
      </c>
      <c r="AF259">
        <v>1</v>
      </c>
      <c r="AG259">
        <f t="shared" si="51"/>
        <v>150</v>
      </c>
      <c r="AH259">
        <f t="shared" si="52"/>
        <v>105</v>
      </c>
      <c r="AI259">
        <f t="shared" si="48"/>
        <v>0</v>
      </c>
      <c r="AJ259">
        <f t="shared" si="49"/>
        <v>0.30000000000000004</v>
      </c>
      <c r="AK259">
        <f t="shared" si="50"/>
        <v>0</v>
      </c>
    </row>
    <row r="260" spans="1:37">
      <c r="A260">
        <v>1123</v>
      </c>
      <c r="B260">
        <v>0.24579999999999999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0.99995064870660166</v>
      </c>
      <c r="H260" s="8">
        <f t="shared" si="43"/>
        <v>0.99995064870660166</v>
      </c>
      <c r="I260" s="10">
        <f t="shared" si="44"/>
        <v>4.9351293398336438E-5</v>
      </c>
      <c r="J260" s="8">
        <f t="shared" si="45"/>
        <v>-4.9352511213483815E-5</v>
      </c>
      <c r="K260" s="10">
        <f t="shared" si="46"/>
        <v>100</v>
      </c>
      <c r="L260">
        <f t="shared" si="47"/>
        <v>4.9353729068700011E-5</v>
      </c>
      <c r="AD260">
        <v>0.99908852144469118</v>
      </c>
      <c r="AE260">
        <v>0</v>
      </c>
      <c r="AF260">
        <v>1</v>
      </c>
      <c r="AG260">
        <f t="shared" si="51"/>
        <v>150</v>
      </c>
      <c r="AH260">
        <f t="shared" si="52"/>
        <v>106</v>
      </c>
      <c r="AI260">
        <f t="shared" si="48"/>
        <v>0</v>
      </c>
      <c r="AJ260">
        <f t="shared" si="49"/>
        <v>0.29333333333333333</v>
      </c>
      <c r="AK260">
        <f t="shared" si="50"/>
        <v>0</v>
      </c>
    </row>
    <row r="261" spans="1:37">
      <c r="A261">
        <v>1130</v>
      </c>
      <c r="B261">
        <v>0.10290000000000001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0.996558312925374</v>
      </c>
      <c r="H261" s="8">
        <f t="shared" ref="H261:H303" si="56">E261*G261</f>
        <v>0.996558312925374</v>
      </c>
      <c r="I261" s="10">
        <f t="shared" ref="I261:I303" si="57">E261-H261</f>
        <v>3.4416870746259987E-3</v>
      </c>
      <c r="J261" s="8">
        <f t="shared" ref="J261:J303" si="58">IFERROR(E261*(F261*LN(G261)+(1-F261)*LN(1-G261)),0)</f>
        <v>-3.4476233039285554E-3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3.4535731928450886E-3</v>
      </c>
      <c r="AD261">
        <v>0.99910734769807885</v>
      </c>
      <c r="AE261">
        <v>0</v>
      </c>
      <c r="AF261">
        <v>1</v>
      </c>
      <c r="AG261">
        <f t="shared" si="51"/>
        <v>150</v>
      </c>
      <c r="AH261">
        <f t="shared" si="52"/>
        <v>107</v>
      </c>
      <c r="AI261">
        <f t="shared" ref="AI261:AI304" si="61">1-AG261/AG$304</f>
        <v>0</v>
      </c>
      <c r="AJ261">
        <f t="shared" ref="AJ261:AJ304" si="62">1-AH261/AH$304</f>
        <v>0.28666666666666663</v>
      </c>
      <c r="AK261">
        <f t="shared" ref="AK261:AK304" si="63">(AI261-AI262)*AJ261</f>
        <v>0</v>
      </c>
    </row>
    <row r="262" spans="1:37">
      <c r="A262">
        <v>1132</v>
      </c>
      <c r="B262">
        <v>0.17910000000000001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0.99966402008484023</v>
      </c>
      <c r="H262" s="8">
        <f t="shared" si="56"/>
        <v>0.99966402008484023</v>
      </c>
      <c r="I262" s="10">
        <f t="shared" si="57"/>
        <v>3.3597991515976755E-4</v>
      </c>
      <c r="J262" s="8">
        <f t="shared" si="58"/>
        <v>-3.3603636905673402E-4</v>
      </c>
      <c r="K262" s="10">
        <f t="shared" si="59"/>
        <v>100</v>
      </c>
      <c r="L262">
        <f t="shared" si="60"/>
        <v>3.3609283560215899E-4</v>
      </c>
      <c r="AD262">
        <v>0.99912654971300263</v>
      </c>
      <c r="AE262">
        <v>0</v>
      </c>
      <c r="AF262">
        <v>1</v>
      </c>
      <c r="AG262">
        <f t="shared" ref="AG262:AG304" si="64">AG261+AE262</f>
        <v>150</v>
      </c>
      <c r="AH262">
        <f t="shared" ref="AH262:AH304" si="65">AH261+AF262</f>
        <v>108</v>
      </c>
      <c r="AI262">
        <f t="shared" si="61"/>
        <v>0</v>
      </c>
      <c r="AJ262">
        <f t="shared" si="62"/>
        <v>0.28000000000000003</v>
      </c>
      <c r="AK262">
        <f t="shared" si="63"/>
        <v>0</v>
      </c>
    </row>
    <row r="263" spans="1:37">
      <c r="A263">
        <v>1138</v>
      </c>
      <c r="B263">
        <v>8.0280000000000004E-2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0.99377804739018305</v>
      </c>
      <c r="H263" s="8">
        <f t="shared" si="56"/>
        <v>0.99377804739018305</v>
      </c>
      <c r="I263" s="10">
        <f t="shared" si="57"/>
        <v>6.2219526098169498E-3</v>
      </c>
      <c r="J263" s="8">
        <f t="shared" si="58"/>
        <v>-6.2413896230155844E-3</v>
      </c>
      <c r="K263" s="10">
        <f t="shared" si="59"/>
        <v>100</v>
      </c>
      <c r="L263">
        <f t="shared" si="60"/>
        <v>6.2609076807007089E-3</v>
      </c>
      <c r="AD263">
        <v>0.99913350614136598</v>
      </c>
      <c r="AE263">
        <v>0</v>
      </c>
      <c r="AF263">
        <v>1</v>
      </c>
      <c r="AG263">
        <f t="shared" si="64"/>
        <v>150</v>
      </c>
      <c r="AH263">
        <f t="shared" si="65"/>
        <v>109</v>
      </c>
      <c r="AI263">
        <f t="shared" si="61"/>
        <v>0</v>
      </c>
      <c r="AJ263">
        <f t="shared" si="62"/>
        <v>0.27333333333333332</v>
      </c>
      <c r="AK263">
        <f t="shared" si="63"/>
        <v>0</v>
      </c>
    </row>
    <row r="264" spans="1:37">
      <c r="A264">
        <v>1138</v>
      </c>
      <c r="B264">
        <v>0.14530000000000001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0.99912654971300263</v>
      </c>
      <c r="H264" s="8">
        <f t="shared" si="56"/>
        <v>0.99912654971300263</v>
      </c>
      <c r="I264" s="10">
        <f t="shared" si="57"/>
        <v>8.7345028699736815E-4</v>
      </c>
      <c r="J264" s="8">
        <f t="shared" si="58"/>
        <v>-8.7383196696780058E-4</v>
      </c>
      <c r="K264" s="10">
        <f t="shared" si="59"/>
        <v>100</v>
      </c>
      <c r="L264">
        <f t="shared" si="60"/>
        <v>8.7421386935245112E-4</v>
      </c>
      <c r="AD264">
        <v>0.99914224281481334</v>
      </c>
      <c r="AE264">
        <v>0</v>
      </c>
      <c r="AF264">
        <v>1</v>
      </c>
      <c r="AG264">
        <f t="shared" si="64"/>
        <v>150</v>
      </c>
      <c r="AH264">
        <f t="shared" si="65"/>
        <v>110</v>
      </c>
      <c r="AI264">
        <f t="shared" si="61"/>
        <v>0</v>
      </c>
      <c r="AJ264">
        <f t="shared" si="62"/>
        <v>0.26666666666666672</v>
      </c>
      <c r="AK264">
        <f t="shared" si="63"/>
        <v>0</v>
      </c>
    </row>
    <row r="265" spans="1:37">
      <c r="A265">
        <v>1145</v>
      </c>
      <c r="B265">
        <v>0.14419999999999999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0.99916532130978475</v>
      </c>
      <c r="H265" s="8">
        <f t="shared" si="56"/>
        <v>0.99916532130978475</v>
      </c>
      <c r="I265" s="10">
        <f t="shared" si="57"/>
        <v>8.3467869021525143E-4</v>
      </c>
      <c r="J265" s="8">
        <f t="shared" si="58"/>
        <v>-8.3502722843164525E-4</v>
      </c>
      <c r="K265" s="10">
        <f t="shared" si="59"/>
        <v>100</v>
      </c>
      <c r="L265">
        <f t="shared" si="60"/>
        <v>8.3537596072798921E-4</v>
      </c>
      <c r="AD265">
        <v>0.99915808388266614</v>
      </c>
      <c r="AE265">
        <v>0</v>
      </c>
      <c r="AF265">
        <v>1</v>
      </c>
      <c r="AG265">
        <f t="shared" si="64"/>
        <v>150</v>
      </c>
      <c r="AH265">
        <f t="shared" si="65"/>
        <v>111</v>
      </c>
      <c r="AI265">
        <f t="shared" si="61"/>
        <v>0</v>
      </c>
      <c r="AJ265">
        <f t="shared" si="62"/>
        <v>0.26</v>
      </c>
      <c r="AK265">
        <f t="shared" si="63"/>
        <v>0</v>
      </c>
    </row>
    <row r="266" spans="1:37">
      <c r="A266">
        <v>1148</v>
      </c>
      <c r="B266">
        <v>0.14280000000000001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0.99915808388266614</v>
      </c>
      <c r="H266" s="8">
        <f t="shared" si="56"/>
        <v>0.99915808388266614</v>
      </c>
      <c r="I266" s="10">
        <f t="shared" si="57"/>
        <v>8.4191611733386296E-4</v>
      </c>
      <c r="J266" s="8">
        <f t="shared" si="58"/>
        <v>-8.422707277569671E-4</v>
      </c>
      <c r="K266" s="10">
        <f t="shared" si="59"/>
        <v>100</v>
      </c>
      <c r="L266">
        <f t="shared" si="60"/>
        <v>8.4262553735463892E-4</v>
      </c>
      <c r="AD266">
        <v>0.99916532130978475</v>
      </c>
      <c r="AE266">
        <v>0</v>
      </c>
      <c r="AF266">
        <v>1</v>
      </c>
      <c r="AG266">
        <f t="shared" si="64"/>
        <v>150</v>
      </c>
      <c r="AH266">
        <f t="shared" si="65"/>
        <v>112</v>
      </c>
      <c r="AI266">
        <f t="shared" si="61"/>
        <v>0</v>
      </c>
      <c r="AJ266">
        <f t="shared" si="62"/>
        <v>0.2533333333333333</v>
      </c>
      <c r="AK266">
        <f t="shared" si="63"/>
        <v>0</v>
      </c>
    </row>
    <row r="267" spans="1:37">
      <c r="A267">
        <v>1152</v>
      </c>
      <c r="B267">
        <v>0.12670000000000001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0.99869009842100653</v>
      </c>
      <c r="H267" s="8">
        <f t="shared" si="56"/>
        <v>0.99869009842100653</v>
      </c>
      <c r="I267" s="10">
        <f t="shared" si="57"/>
        <v>1.3099015789934665E-3</v>
      </c>
      <c r="J267" s="8">
        <f t="shared" si="58"/>
        <v>-1.310760249998371E-3</v>
      </c>
      <c r="K267" s="10">
        <f t="shared" si="59"/>
        <v>100</v>
      </c>
      <c r="L267">
        <f t="shared" si="60"/>
        <v>1.311619671672429E-3</v>
      </c>
      <c r="AD267">
        <v>0.99919575016001339</v>
      </c>
      <c r="AE267">
        <v>0</v>
      </c>
      <c r="AF267">
        <v>1</v>
      </c>
      <c r="AG267">
        <f t="shared" si="64"/>
        <v>150</v>
      </c>
      <c r="AH267">
        <f t="shared" si="65"/>
        <v>113</v>
      </c>
      <c r="AI267">
        <f t="shared" si="61"/>
        <v>0</v>
      </c>
      <c r="AJ267">
        <f t="shared" si="62"/>
        <v>0.2466666666666667</v>
      </c>
      <c r="AK267">
        <f t="shared" si="63"/>
        <v>0</v>
      </c>
    </row>
    <row r="268" spans="1:37">
      <c r="A268">
        <v>1155</v>
      </c>
      <c r="B268">
        <v>0.15579999999999999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0.99947488508834548</v>
      </c>
      <c r="H268" s="8">
        <f t="shared" si="56"/>
        <v>0.99947488508834548</v>
      </c>
      <c r="I268" s="10">
        <f t="shared" si="57"/>
        <v>5.2511491165452284E-4</v>
      </c>
      <c r="J268" s="8">
        <f t="shared" si="58"/>
        <v>-5.2525283277481518E-4</v>
      </c>
      <c r="K268" s="10">
        <f t="shared" si="59"/>
        <v>100</v>
      </c>
      <c r="L268">
        <f t="shared" si="60"/>
        <v>5.253908021992038E-4</v>
      </c>
      <c r="AD268">
        <v>0.99920691030656983</v>
      </c>
      <c r="AE268">
        <v>0</v>
      </c>
      <c r="AF268">
        <v>1</v>
      </c>
      <c r="AG268">
        <f t="shared" si="64"/>
        <v>150</v>
      </c>
      <c r="AH268">
        <f t="shared" si="65"/>
        <v>114</v>
      </c>
      <c r="AI268">
        <f t="shared" si="61"/>
        <v>0</v>
      </c>
      <c r="AJ268">
        <f t="shared" si="62"/>
        <v>0.24</v>
      </c>
      <c r="AK268">
        <f t="shared" si="63"/>
        <v>0</v>
      </c>
    </row>
    <row r="269" spans="1:37">
      <c r="A269">
        <v>1157</v>
      </c>
      <c r="B269">
        <v>0.11849999999999999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0.99841320834396086</v>
      </c>
      <c r="H269" s="8">
        <f t="shared" si="56"/>
        <v>0.99841320834396086</v>
      </c>
      <c r="I269" s="10">
        <f t="shared" si="57"/>
        <v>1.5867916560391437E-3</v>
      </c>
      <c r="J269" s="8">
        <f t="shared" si="58"/>
        <v>-1.5880519433043023E-3</v>
      </c>
      <c r="K269" s="10">
        <f t="shared" si="59"/>
        <v>100</v>
      </c>
      <c r="L269">
        <f t="shared" si="60"/>
        <v>1.5893135655437784E-3</v>
      </c>
      <c r="AD269">
        <v>0.99947488508834548</v>
      </c>
      <c r="AE269">
        <v>0</v>
      </c>
      <c r="AF269">
        <v>1</v>
      </c>
      <c r="AG269">
        <f t="shared" si="64"/>
        <v>150</v>
      </c>
      <c r="AH269">
        <f t="shared" si="65"/>
        <v>115</v>
      </c>
      <c r="AI269">
        <f t="shared" si="61"/>
        <v>0</v>
      </c>
      <c r="AJ269">
        <f t="shared" si="62"/>
        <v>0.23333333333333328</v>
      </c>
      <c r="AK269">
        <f t="shared" si="63"/>
        <v>0</v>
      </c>
    </row>
    <row r="270" spans="1:37">
      <c r="A270">
        <v>1162</v>
      </c>
      <c r="B270">
        <v>0.1719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0.99970184953264196</v>
      </c>
      <c r="H270" s="8">
        <f t="shared" si="56"/>
        <v>0.99970184953264196</v>
      </c>
      <c r="I270" s="10">
        <f t="shared" si="57"/>
        <v>2.9815046735803818E-4</v>
      </c>
      <c r="J270" s="8">
        <f t="shared" si="58"/>
        <v>-2.9819492304517328E-4</v>
      </c>
      <c r="K270" s="10">
        <f t="shared" si="59"/>
        <v>100</v>
      </c>
      <c r="L270">
        <f t="shared" si="60"/>
        <v>2.98239387570827E-4</v>
      </c>
      <c r="AD270">
        <v>0.9995118992982891</v>
      </c>
      <c r="AE270">
        <v>0</v>
      </c>
      <c r="AF270">
        <v>1</v>
      </c>
      <c r="AG270">
        <f t="shared" si="64"/>
        <v>150</v>
      </c>
      <c r="AH270">
        <f t="shared" si="65"/>
        <v>116</v>
      </c>
      <c r="AI270">
        <f t="shared" si="61"/>
        <v>0</v>
      </c>
      <c r="AJ270">
        <f t="shared" si="62"/>
        <v>0.22666666666666668</v>
      </c>
      <c r="AK270">
        <f t="shared" si="63"/>
        <v>0</v>
      </c>
    </row>
    <row r="271" spans="1:37">
      <c r="A271">
        <v>1169</v>
      </c>
      <c r="B271">
        <v>0.1188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0.99862583980539965</v>
      </c>
      <c r="H271" s="8">
        <f t="shared" si="56"/>
        <v>0.99862583980539965</v>
      </c>
      <c r="I271" s="10">
        <f t="shared" si="57"/>
        <v>1.374160194600349E-3</v>
      </c>
      <c r="J271" s="8">
        <f t="shared" si="58"/>
        <v>-1.3751052185626475E-3</v>
      </c>
      <c r="K271" s="10">
        <f t="shared" si="59"/>
        <v>100</v>
      </c>
      <c r="L271">
        <f t="shared" si="60"/>
        <v>1.3760511092604302E-3</v>
      </c>
      <c r="AD271">
        <v>0.99951558550742736</v>
      </c>
      <c r="AE271">
        <v>0</v>
      </c>
      <c r="AF271">
        <v>1</v>
      </c>
      <c r="AG271">
        <f t="shared" si="64"/>
        <v>150</v>
      </c>
      <c r="AH271">
        <f t="shared" si="65"/>
        <v>117</v>
      </c>
      <c r="AI271">
        <f t="shared" si="61"/>
        <v>0</v>
      </c>
      <c r="AJ271">
        <f t="shared" si="62"/>
        <v>0.21999999999999997</v>
      </c>
      <c r="AK271">
        <f t="shared" si="63"/>
        <v>0</v>
      </c>
    </row>
    <row r="272" spans="1:37">
      <c r="A272">
        <v>1192</v>
      </c>
      <c r="B272">
        <v>0.15890000000000001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0.99968464163716941</v>
      </c>
      <c r="H272" s="8">
        <f t="shared" si="56"/>
        <v>0.99968464163716941</v>
      </c>
      <c r="I272" s="10">
        <f t="shared" si="57"/>
        <v>3.1535836283058671E-4</v>
      </c>
      <c r="J272" s="8">
        <f t="shared" si="58"/>
        <v>-3.154080987357876E-4</v>
      </c>
      <c r="K272" s="10">
        <f t="shared" si="59"/>
        <v>100</v>
      </c>
      <c r="L272">
        <f t="shared" si="60"/>
        <v>3.1545784510015956E-4</v>
      </c>
      <c r="AD272">
        <v>0.99952680511572811</v>
      </c>
      <c r="AE272">
        <v>0</v>
      </c>
      <c r="AF272">
        <v>1</v>
      </c>
      <c r="AG272">
        <f t="shared" si="64"/>
        <v>150</v>
      </c>
      <c r="AH272">
        <f t="shared" si="65"/>
        <v>118</v>
      </c>
      <c r="AI272">
        <f t="shared" si="61"/>
        <v>0</v>
      </c>
      <c r="AJ272">
        <f t="shared" si="62"/>
        <v>0.21333333333333337</v>
      </c>
      <c r="AK272">
        <f t="shared" si="63"/>
        <v>0</v>
      </c>
    </row>
    <row r="273" spans="1:37">
      <c r="A273">
        <v>1203</v>
      </c>
      <c r="B273">
        <v>0.15989999999999999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0.99972964796667196</v>
      </c>
      <c r="H273" s="8">
        <f t="shared" si="56"/>
        <v>0.99972964796667196</v>
      </c>
      <c r="I273" s="10">
        <f t="shared" si="57"/>
        <v>2.7035203332803626E-4</v>
      </c>
      <c r="J273" s="8">
        <f t="shared" si="58"/>
        <v>-2.7038858502703109E-4</v>
      </c>
      <c r="K273" s="10">
        <f t="shared" si="59"/>
        <v>100</v>
      </c>
      <c r="L273">
        <f t="shared" si="60"/>
        <v>2.7042514331539457E-4</v>
      </c>
      <c r="AD273">
        <v>0.99958788738123272</v>
      </c>
      <c r="AE273">
        <v>0</v>
      </c>
      <c r="AF273">
        <v>1</v>
      </c>
      <c r="AG273">
        <f t="shared" si="64"/>
        <v>150</v>
      </c>
      <c r="AH273">
        <f t="shared" si="65"/>
        <v>119</v>
      </c>
      <c r="AI273">
        <f t="shared" si="61"/>
        <v>0</v>
      </c>
      <c r="AJ273">
        <f t="shared" si="62"/>
        <v>0.20666666666666667</v>
      </c>
      <c r="AK273">
        <f t="shared" si="63"/>
        <v>0</v>
      </c>
    </row>
    <row r="274" spans="1:37">
      <c r="A274">
        <v>1206</v>
      </c>
      <c r="B274">
        <v>0.18490000000000001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0.99987737365894513</v>
      </c>
      <c r="H274" s="8">
        <f t="shared" si="56"/>
        <v>0.99987737365894513</v>
      </c>
      <c r="I274" s="10">
        <f t="shared" si="57"/>
        <v>1.2262634105486558E-4</v>
      </c>
      <c r="J274" s="8">
        <f t="shared" si="58"/>
        <v>-1.2263386027933543E-4</v>
      </c>
      <c r="K274" s="10">
        <f t="shared" si="59"/>
        <v>100</v>
      </c>
      <c r="L274">
        <f t="shared" si="60"/>
        <v>1.2264138011857143E-4</v>
      </c>
      <c r="AD274">
        <v>0.9996406524450786</v>
      </c>
      <c r="AE274">
        <v>0</v>
      </c>
      <c r="AF274">
        <v>1</v>
      </c>
      <c r="AG274">
        <f t="shared" si="64"/>
        <v>150</v>
      </c>
      <c r="AH274">
        <f t="shared" si="65"/>
        <v>120</v>
      </c>
      <c r="AI274">
        <f t="shared" si="61"/>
        <v>0</v>
      </c>
      <c r="AJ274">
        <f t="shared" si="62"/>
        <v>0.19999999999999996</v>
      </c>
      <c r="AK274">
        <f t="shared" si="63"/>
        <v>0</v>
      </c>
    </row>
    <row r="275" spans="1:37">
      <c r="A275">
        <v>1207</v>
      </c>
      <c r="B275">
        <v>0.20630000000000001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0.99993656755199467</v>
      </c>
      <c r="H275" s="8">
        <f t="shared" si="56"/>
        <v>0.99993656755199467</v>
      </c>
      <c r="I275" s="10">
        <f t="shared" si="57"/>
        <v>6.3432448005329434E-5</v>
      </c>
      <c r="J275" s="8">
        <f t="shared" si="58"/>
        <v>-6.3434459928140646E-5</v>
      </c>
      <c r="K275" s="10">
        <f t="shared" si="59"/>
        <v>100</v>
      </c>
      <c r="L275">
        <f t="shared" si="60"/>
        <v>6.3436471936037159E-5</v>
      </c>
      <c r="AD275">
        <v>0.9996547593302173</v>
      </c>
      <c r="AE275">
        <v>0</v>
      </c>
      <c r="AF275">
        <v>1</v>
      </c>
      <c r="AG275">
        <f t="shared" si="64"/>
        <v>150</v>
      </c>
      <c r="AH275">
        <f t="shared" si="65"/>
        <v>121</v>
      </c>
      <c r="AI275">
        <f t="shared" si="61"/>
        <v>0</v>
      </c>
      <c r="AJ275">
        <f t="shared" si="62"/>
        <v>0.19333333333333336</v>
      </c>
      <c r="AK275">
        <f t="shared" si="63"/>
        <v>0</v>
      </c>
    </row>
    <row r="276" spans="1:37">
      <c r="A276">
        <v>1214</v>
      </c>
      <c r="B276">
        <v>0.1666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0.99980496501798322</v>
      </c>
      <c r="H276" s="8">
        <f t="shared" si="56"/>
        <v>0.99980496501798322</v>
      </c>
      <c r="I276" s="10">
        <f t="shared" si="57"/>
        <v>1.9503498201678404E-4</v>
      </c>
      <c r="J276" s="8">
        <f t="shared" si="58"/>
        <v>-1.9505400381220642E-4</v>
      </c>
      <c r="K276" s="10">
        <f t="shared" si="59"/>
        <v>100</v>
      </c>
      <c r="L276">
        <f t="shared" si="60"/>
        <v>1.9507302808130788E-4</v>
      </c>
      <c r="AD276">
        <v>0.99966402008484023</v>
      </c>
      <c r="AE276">
        <v>0</v>
      </c>
      <c r="AF276">
        <v>1</v>
      </c>
      <c r="AG276">
        <f t="shared" si="64"/>
        <v>150</v>
      </c>
      <c r="AH276">
        <f t="shared" si="65"/>
        <v>122</v>
      </c>
      <c r="AI276">
        <f t="shared" si="61"/>
        <v>0</v>
      </c>
      <c r="AJ276">
        <f t="shared" si="62"/>
        <v>0.18666666666666665</v>
      </c>
      <c r="AK276">
        <f t="shared" si="63"/>
        <v>0</v>
      </c>
    </row>
    <row r="277" spans="1:37">
      <c r="A277">
        <v>1217</v>
      </c>
      <c r="B277">
        <v>0.16420000000000001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0.99979722617283306</v>
      </c>
      <c r="H277" s="8">
        <f t="shared" si="56"/>
        <v>0.99979722617283306</v>
      </c>
      <c r="I277" s="10">
        <f t="shared" si="57"/>
        <v>2.0277382716693548E-4</v>
      </c>
      <c r="J277" s="8">
        <f t="shared" si="58"/>
        <v>-2.0279438855901586E-4</v>
      </c>
      <c r="K277" s="10">
        <f t="shared" si="59"/>
        <v>100</v>
      </c>
      <c r="L277">
        <f t="shared" si="60"/>
        <v>2.0281495273110747E-4</v>
      </c>
      <c r="AD277">
        <v>0.99967643344810697</v>
      </c>
      <c r="AE277">
        <v>0</v>
      </c>
      <c r="AF277">
        <v>1</v>
      </c>
      <c r="AG277">
        <f t="shared" si="64"/>
        <v>150</v>
      </c>
      <c r="AH277">
        <f t="shared" si="65"/>
        <v>123</v>
      </c>
      <c r="AI277">
        <f t="shared" si="61"/>
        <v>0</v>
      </c>
      <c r="AJ277">
        <f t="shared" si="62"/>
        <v>0.18000000000000005</v>
      </c>
      <c r="AK277">
        <f t="shared" si="63"/>
        <v>0</v>
      </c>
    </row>
    <row r="278" spans="1:37">
      <c r="A278">
        <v>1223</v>
      </c>
      <c r="B278">
        <v>0.113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0.99910734769807885</v>
      </c>
      <c r="H278" s="8">
        <f t="shared" si="56"/>
        <v>0.99910734769807885</v>
      </c>
      <c r="I278" s="10">
        <f t="shared" si="57"/>
        <v>8.9265230192114853E-4</v>
      </c>
      <c r="J278" s="8">
        <f t="shared" si="58"/>
        <v>-8.9305095324288041E-4</v>
      </c>
      <c r="K278" s="10">
        <f t="shared" si="59"/>
        <v>100</v>
      </c>
      <c r="L278">
        <f t="shared" si="60"/>
        <v>8.9344984197924234E-4</v>
      </c>
      <c r="AD278">
        <v>0.99968464163716941</v>
      </c>
      <c r="AE278">
        <v>0</v>
      </c>
      <c r="AF278">
        <v>1</v>
      </c>
      <c r="AG278">
        <f t="shared" si="64"/>
        <v>150</v>
      </c>
      <c r="AH278">
        <f t="shared" si="65"/>
        <v>124</v>
      </c>
      <c r="AI278">
        <f t="shared" si="61"/>
        <v>0</v>
      </c>
      <c r="AJ278">
        <f t="shared" si="62"/>
        <v>0.17333333333333334</v>
      </c>
      <c r="AK278">
        <f t="shared" si="63"/>
        <v>0</v>
      </c>
    </row>
    <row r="279" spans="1:37">
      <c r="A279">
        <v>1230</v>
      </c>
      <c r="B279">
        <v>0.13059999999999999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0.99951558550742736</v>
      </c>
      <c r="H279" s="8">
        <f t="shared" si="56"/>
        <v>0.99951558550742736</v>
      </c>
      <c r="I279" s="10">
        <f t="shared" si="57"/>
        <v>4.8441449257263791E-4</v>
      </c>
      <c r="J279" s="8">
        <f t="shared" si="58"/>
        <v>-4.8453185917719837E-4</v>
      </c>
      <c r="K279" s="10">
        <f t="shared" si="59"/>
        <v>100</v>
      </c>
      <c r="L279">
        <f t="shared" si="60"/>
        <v>4.846492636997887E-4</v>
      </c>
      <c r="AD279">
        <v>0.99970184953264196</v>
      </c>
      <c r="AE279">
        <v>0</v>
      </c>
      <c r="AF279">
        <v>1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1245</v>
      </c>
      <c r="B280">
        <v>0.34539999999999998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0.99999938694707635</v>
      </c>
      <c r="H280" s="8">
        <f t="shared" si="56"/>
        <v>0.99999938694707635</v>
      </c>
      <c r="I280" s="10">
        <f t="shared" si="57"/>
        <v>6.1305292364810526E-7</v>
      </c>
      <c r="J280" s="8">
        <f t="shared" si="58"/>
        <v>-6.1305311156512562E-7</v>
      </c>
      <c r="K280" s="10">
        <f t="shared" si="59"/>
        <v>100</v>
      </c>
      <c r="L280">
        <f t="shared" si="60"/>
        <v>6.1305329948222285E-7</v>
      </c>
      <c r="AD280">
        <v>0.99972964796667196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1247</v>
      </c>
      <c r="B281">
        <v>0.18379999999999999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0.99992006292120361</v>
      </c>
      <c r="H281" s="8">
        <f t="shared" si="56"/>
        <v>0.99992006292120361</v>
      </c>
      <c r="I281" s="10">
        <f t="shared" si="57"/>
        <v>7.9937078796388228E-5</v>
      </c>
      <c r="J281" s="8">
        <f t="shared" si="58"/>
        <v>-7.9940273934945972E-5</v>
      </c>
      <c r="K281" s="10">
        <f t="shared" si="59"/>
        <v>100</v>
      </c>
      <c r="L281">
        <f t="shared" si="60"/>
        <v>7.9943469243788428E-5</v>
      </c>
      <c r="AD281">
        <v>0.99978275349625145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1260</v>
      </c>
      <c r="B282">
        <v>0.1027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0.99919575016001339</v>
      </c>
      <c r="H282" s="8">
        <f t="shared" si="56"/>
        <v>0.99919575016001339</v>
      </c>
      <c r="I282" s="10">
        <f t="shared" si="57"/>
        <v>8.0424983998661492E-4</v>
      </c>
      <c r="J282" s="8">
        <f t="shared" si="58"/>
        <v>-8.0457342239487358E-4</v>
      </c>
      <c r="K282" s="10">
        <f t="shared" si="59"/>
        <v>100</v>
      </c>
      <c r="L282">
        <f t="shared" si="60"/>
        <v>8.048971784135597E-4</v>
      </c>
      <c r="AD282">
        <v>0.99978666904893032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1264</v>
      </c>
      <c r="B283">
        <v>0.1313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0.99967643344810697</v>
      </c>
      <c r="H283" s="8">
        <f t="shared" si="56"/>
        <v>0.99967643344810697</v>
      </c>
      <c r="I283" s="10">
        <f t="shared" si="57"/>
        <v>3.2356655189302863E-4</v>
      </c>
      <c r="J283" s="8">
        <f t="shared" si="58"/>
        <v>-3.2361891084448877E-4</v>
      </c>
      <c r="K283" s="10">
        <f t="shared" si="59"/>
        <v>100</v>
      </c>
      <c r="L283">
        <f t="shared" si="60"/>
        <v>3.2367128109339881E-4</v>
      </c>
      <c r="AD283">
        <v>0.99979722617283306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1274</v>
      </c>
      <c r="B284">
        <v>8.5639999999999994E-2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0.99884872467341601</v>
      </c>
      <c r="H284" s="8">
        <f t="shared" si="56"/>
        <v>0.99884872467341601</v>
      </c>
      <c r="I284" s="10">
        <f t="shared" si="57"/>
        <v>1.1512753265839892E-3</v>
      </c>
      <c r="J284" s="8">
        <f t="shared" si="58"/>
        <v>-1.1519385531092129E-3</v>
      </c>
      <c r="K284" s="10">
        <f t="shared" si="59"/>
        <v>100</v>
      </c>
      <c r="L284">
        <f t="shared" si="60"/>
        <v>1.1526022891608643E-3</v>
      </c>
      <c r="AD284">
        <v>0.99980496501798322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1288</v>
      </c>
      <c r="B285">
        <v>0.10879999999999999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0.9995118992982891</v>
      </c>
      <c r="H285" s="8">
        <f t="shared" si="56"/>
        <v>0.9995118992982891</v>
      </c>
      <c r="I285" s="10">
        <f t="shared" si="57"/>
        <v>4.8810070171090292E-4</v>
      </c>
      <c r="J285" s="8">
        <f t="shared" si="58"/>
        <v>-4.8821986163468078E-4</v>
      </c>
      <c r="K285" s="10">
        <f t="shared" si="59"/>
        <v>100</v>
      </c>
      <c r="L285">
        <f t="shared" si="60"/>
        <v>4.8833906034893208E-4</v>
      </c>
      <c r="AD285">
        <v>0.99983830920819394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1290</v>
      </c>
      <c r="B286">
        <v>0.1348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0.99978275349625145</v>
      </c>
      <c r="H286" s="8">
        <f t="shared" si="56"/>
        <v>0.99978275349625145</v>
      </c>
      <c r="I286" s="10">
        <f t="shared" si="57"/>
        <v>2.1724650374854715E-4</v>
      </c>
      <c r="J286" s="8">
        <f t="shared" si="58"/>
        <v>-2.1727010518852473E-4</v>
      </c>
      <c r="K286" s="10">
        <f t="shared" si="59"/>
        <v>100</v>
      </c>
      <c r="L286">
        <f t="shared" si="60"/>
        <v>2.1729371004734147E-4</v>
      </c>
      <c r="AD286">
        <v>0.99986243315626688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1297</v>
      </c>
      <c r="B287">
        <v>0.1328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0.99978666904893032</v>
      </c>
      <c r="H287" s="8">
        <f t="shared" si="56"/>
        <v>0.99978666904893032</v>
      </c>
      <c r="I287" s="10">
        <f t="shared" si="57"/>
        <v>2.1333095106967903E-4</v>
      </c>
      <c r="J287" s="8">
        <f t="shared" si="58"/>
        <v>-2.1335370935377632E-4</v>
      </c>
      <c r="K287" s="10">
        <f t="shared" si="59"/>
        <v>100</v>
      </c>
      <c r="L287">
        <f t="shared" si="60"/>
        <v>2.1337647087514672E-4</v>
      </c>
      <c r="AD287">
        <v>0.99987737365894513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1306</v>
      </c>
      <c r="B288">
        <v>8.3479999999999999E-2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0.99914224281481334</v>
      </c>
      <c r="H288" s="8">
        <f t="shared" si="56"/>
        <v>0.99914224281481334</v>
      </c>
      <c r="I288" s="10">
        <f t="shared" si="57"/>
        <v>8.5775718518665833E-4</v>
      </c>
      <c r="J288" s="8">
        <f t="shared" si="58"/>
        <v>-8.581252693806551E-4</v>
      </c>
      <c r="K288" s="10">
        <f t="shared" si="59"/>
        <v>100</v>
      </c>
      <c r="L288">
        <f t="shared" si="60"/>
        <v>8.5849356420979563E-4</v>
      </c>
      <c r="AD288">
        <v>0.99990530857211823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1311</v>
      </c>
      <c r="B289">
        <v>0.28320000000000001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0.99999808146931735</v>
      </c>
      <c r="H289" s="8">
        <f t="shared" si="56"/>
        <v>0.99999808146931735</v>
      </c>
      <c r="I289" s="10">
        <f t="shared" si="57"/>
        <v>1.9185306826541293E-6</v>
      </c>
      <c r="J289" s="8">
        <f t="shared" si="58"/>
        <v>-1.9185325230364735E-6</v>
      </c>
      <c r="K289" s="10">
        <f t="shared" si="59"/>
        <v>100</v>
      </c>
      <c r="L289">
        <f t="shared" si="60"/>
        <v>1.9185343634211712E-6</v>
      </c>
      <c r="AD289">
        <v>0.99992006292120361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1319</v>
      </c>
      <c r="B290">
        <v>0.1074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0.9996406524450786</v>
      </c>
      <c r="H290" s="8">
        <f t="shared" si="56"/>
        <v>0.9996406524450786</v>
      </c>
      <c r="I290" s="10">
        <f t="shared" si="57"/>
        <v>3.5934755492139647E-4</v>
      </c>
      <c r="J290" s="8">
        <f t="shared" si="58"/>
        <v>-3.5941213572577663E-4</v>
      </c>
      <c r="K290" s="10">
        <f t="shared" si="59"/>
        <v>100</v>
      </c>
      <c r="L290">
        <f t="shared" si="60"/>
        <v>3.5947673200609399E-4</v>
      </c>
      <c r="AD290">
        <v>0.99992566624471424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1326</v>
      </c>
      <c r="B291">
        <v>7.8640000000000002E-2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0.99920691030656983</v>
      </c>
      <c r="H291" s="8">
        <f t="shared" si="56"/>
        <v>0.99920691030656983</v>
      </c>
      <c r="I291" s="10">
        <f t="shared" si="57"/>
        <v>7.9308969343017122E-4</v>
      </c>
      <c r="J291" s="8">
        <f t="shared" si="58"/>
        <v>-7.934043554422164E-4</v>
      </c>
      <c r="K291" s="10">
        <f t="shared" si="59"/>
        <v>100</v>
      </c>
      <c r="L291">
        <f t="shared" si="60"/>
        <v>7.9371918393442739E-4</v>
      </c>
      <c r="AD291">
        <v>0.99993656755199467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1364</v>
      </c>
      <c r="B292">
        <v>0.16059999999999999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0.99995672828542803</v>
      </c>
      <c r="H292" s="8">
        <f t="shared" si="56"/>
        <v>0.99995672828542803</v>
      </c>
      <c r="I292" s="10">
        <f t="shared" si="57"/>
        <v>4.3271714571968545E-5</v>
      </c>
      <c r="J292" s="8">
        <f t="shared" si="58"/>
        <v>-4.3272650819618333E-5</v>
      </c>
      <c r="K292" s="10">
        <f t="shared" si="59"/>
        <v>100</v>
      </c>
      <c r="L292">
        <f t="shared" si="60"/>
        <v>4.3273587094277799E-5</v>
      </c>
      <c r="AD292">
        <v>0.99995064870660166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1404</v>
      </c>
      <c r="B293">
        <v>0.1022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0.99983830920819394</v>
      </c>
      <c r="H293" s="8">
        <f t="shared" si="56"/>
        <v>0.99983830920819394</v>
      </c>
      <c r="I293" s="10">
        <f t="shared" si="57"/>
        <v>1.6169079180605728E-4</v>
      </c>
      <c r="J293" s="8">
        <f t="shared" si="58"/>
        <v>-1.6170386517138223E-4</v>
      </c>
      <c r="K293" s="10">
        <f t="shared" si="59"/>
        <v>100</v>
      </c>
      <c r="L293">
        <f t="shared" si="60"/>
        <v>1.6171693994612561E-4</v>
      </c>
      <c r="AD293">
        <v>0.99995672828542803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1419</v>
      </c>
      <c r="B294">
        <v>0.1143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0.99990530857211823</v>
      </c>
      <c r="H294" s="8">
        <f t="shared" si="56"/>
        <v>0.99990530857211823</v>
      </c>
      <c r="I294" s="10">
        <f t="shared" si="57"/>
        <v>9.4691427881765655E-5</v>
      </c>
      <c r="J294" s="8">
        <f t="shared" si="58"/>
        <v>-9.4695911398058735E-5</v>
      </c>
      <c r="K294" s="10">
        <f t="shared" si="59"/>
        <v>100</v>
      </c>
      <c r="L294">
        <f t="shared" si="60"/>
        <v>9.4700395197407864E-5</v>
      </c>
      <c r="AD294">
        <v>0.99999533123136031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1491</v>
      </c>
      <c r="B295">
        <v>0.1961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0.99999646090703453</v>
      </c>
      <c r="H295" s="8">
        <f t="shared" si="56"/>
        <v>0.99999646090703453</v>
      </c>
      <c r="I295" s="10">
        <f t="shared" si="57"/>
        <v>3.5390929654655068E-6</v>
      </c>
      <c r="J295" s="8">
        <f t="shared" si="58"/>
        <v>-3.539099228069792E-6</v>
      </c>
      <c r="K295" s="10">
        <f t="shared" si="59"/>
        <v>100</v>
      </c>
      <c r="L295">
        <f t="shared" si="60"/>
        <v>3.5391054906888529E-6</v>
      </c>
      <c r="AD295">
        <v>0.99999646090703453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1509</v>
      </c>
      <c r="B296">
        <v>0.27679999999999999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0.9999997489644632</v>
      </c>
      <c r="H296" s="8">
        <f t="shared" si="56"/>
        <v>0.9999997489644632</v>
      </c>
      <c r="I296" s="10">
        <f t="shared" si="57"/>
        <v>2.5103553680239088E-7</v>
      </c>
      <c r="J296" s="8">
        <f t="shared" si="58"/>
        <v>-2.5103556831181651E-7</v>
      </c>
      <c r="K296" s="10">
        <f t="shared" si="59"/>
        <v>100</v>
      </c>
      <c r="L296">
        <f t="shared" si="60"/>
        <v>2.5103559982124744E-7</v>
      </c>
      <c r="AD296">
        <v>0.99999808146931735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1670</v>
      </c>
      <c r="B297">
        <v>0.16819999999999999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0.9999989004454688</v>
      </c>
      <c r="H297" s="8">
        <f t="shared" si="56"/>
        <v>0.9999989004454688</v>
      </c>
      <c r="I297" s="10">
        <f t="shared" si="57"/>
        <v>1.0995545312031396E-6</v>
      </c>
      <c r="J297" s="8">
        <f t="shared" si="58"/>
        <v>-1.0995551357136664E-6</v>
      </c>
      <c r="K297" s="10">
        <f t="shared" si="59"/>
        <v>100</v>
      </c>
      <c r="L297">
        <f t="shared" si="60"/>
        <v>1.0995557402246361E-6</v>
      </c>
      <c r="AD297">
        <v>0.9999989004454688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1685</v>
      </c>
      <c r="B298">
        <v>0.2084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0.99999972502351786</v>
      </c>
      <c r="H298" s="8">
        <f t="shared" si="56"/>
        <v>0.99999972502351786</v>
      </c>
      <c r="I298" s="10">
        <f t="shared" si="57"/>
        <v>2.7497648213969939E-7</v>
      </c>
      <c r="J298" s="8">
        <f t="shared" si="58"/>
        <v>-2.749765199457392E-7</v>
      </c>
      <c r="K298" s="10">
        <f t="shared" si="59"/>
        <v>100</v>
      </c>
      <c r="L298">
        <f t="shared" si="60"/>
        <v>2.7497655775178589E-7</v>
      </c>
      <c r="AD298">
        <v>0.99999938694707635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1686</v>
      </c>
      <c r="B299">
        <v>0.1145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0.99999533123136031</v>
      </c>
      <c r="H299" s="8">
        <f t="shared" si="56"/>
        <v>0.99999533123136031</v>
      </c>
      <c r="I299" s="10">
        <f t="shared" si="57"/>
        <v>4.6687686396928996E-6</v>
      </c>
      <c r="J299" s="8">
        <f t="shared" si="58"/>
        <v>-4.6687795384271276E-6</v>
      </c>
      <c r="K299" s="10">
        <f t="shared" si="59"/>
        <v>100</v>
      </c>
      <c r="L299">
        <f t="shared" si="60"/>
        <v>4.6687904371952784E-6</v>
      </c>
      <c r="AD299">
        <v>0.99999972502351786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1761</v>
      </c>
      <c r="B300">
        <v>0.28670000000000001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0.99999998907756649</v>
      </c>
      <c r="H300" s="8">
        <f t="shared" si="56"/>
        <v>0.99999998907756649</v>
      </c>
      <c r="I300" s="10">
        <f t="shared" si="57"/>
        <v>1.0922433513194107E-8</v>
      </c>
      <c r="J300" s="8">
        <f t="shared" si="58"/>
        <v>-1.0922433572843885E-8</v>
      </c>
      <c r="K300" s="10">
        <f t="shared" si="59"/>
        <v>100</v>
      </c>
      <c r="L300">
        <f t="shared" si="60"/>
        <v>1.0922433632493661E-8</v>
      </c>
      <c r="AD300">
        <v>0.9999997489644632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1878</v>
      </c>
      <c r="B301">
        <v>0.26650000000000001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0.9999999946010536</v>
      </c>
      <c r="H301" s="8">
        <f t="shared" si="56"/>
        <v>0.9999999946010536</v>
      </c>
      <c r="I301" s="10">
        <f t="shared" si="57"/>
        <v>5.3989464010584243E-9</v>
      </c>
      <c r="J301" s="8">
        <f t="shared" si="58"/>
        <v>-5.3989464156327354E-9</v>
      </c>
      <c r="K301" s="10">
        <f t="shared" si="59"/>
        <v>100</v>
      </c>
      <c r="L301">
        <f t="shared" si="60"/>
        <v>5.3989464302070465E-9</v>
      </c>
      <c r="AD301">
        <v>0.99999998907756649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2250</v>
      </c>
      <c r="B302">
        <v>0.19139999999999999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0.99999999920135862</v>
      </c>
      <c r="H302" s="8">
        <f t="shared" si="56"/>
        <v>0.99999999920135862</v>
      </c>
      <c r="I302" s="10">
        <f t="shared" si="57"/>
        <v>7.9864137525476053E-10</v>
      </c>
      <c r="J302" s="8">
        <f t="shared" si="58"/>
        <v>-7.9864137557367454E-10</v>
      </c>
      <c r="K302" s="10">
        <f t="shared" si="59"/>
        <v>100</v>
      </c>
      <c r="L302">
        <f t="shared" si="60"/>
        <v>7.9864137589258854E-10</v>
      </c>
      <c r="AD302">
        <v>0.9999999946010536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2499</v>
      </c>
      <c r="B303">
        <v>0.15160000000000001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0.99999999983813481</v>
      </c>
      <c r="H303" s="8">
        <f t="shared" si="56"/>
        <v>0.99999999983813481</v>
      </c>
      <c r="I303" s="10">
        <f t="shared" si="57"/>
        <v>1.6186518791982962E-10</v>
      </c>
      <c r="J303" s="8">
        <f t="shared" si="58"/>
        <v>-1.6186518793292979E-10</v>
      </c>
      <c r="K303" s="10">
        <f t="shared" si="59"/>
        <v>100</v>
      </c>
      <c r="L303">
        <f t="shared" si="60"/>
        <v>1.6186518794602997E-10</v>
      </c>
      <c r="AD303">
        <v>0.99999999920135862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150.00489961928787</v>
      </c>
      <c r="I304" s="4">
        <f t="shared" ref="I304:J304" si="67">SUM(I4:I303)</f>
        <v>149.99510038071213</v>
      </c>
      <c r="J304" s="4">
        <f t="shared" si="67"/>
        <v>-72.910571538115221</v>
      </c>
      <c r="K304" s="4">
        <f>SUMPRODUCT(K4:K303,E4:E303)/E304</f>
        <v>90</v>
      </c>
      <c r="L304" s="4">
        <f>SUM(L4:L303)</f>
        <v>221.78705790148385</v>
      </c>
      <c r="AD304" s="19">
        <v>0.99999999983813481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0.96417777777777736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-10.159938724905899</v>
      </c>
      <c r="C307">
        <f t="array" ref="C307:C309">SQRT([1]!DIAG(S4:U6))</f>
        <v>1.2144866475785681</v>
      </c>
      <c r="D307">
        <f>(B307/C307)^2</f>
        <v>69.9836659872837</v>
      </c>
      <c r="E307">
        <f>CHIDIST(D307,1)</f>
        <v>5.9797572225225669E-17</v>
      </c>
      <c r="F307">
        <f>EXP(B307)</f>
        <v>3.868963880523093E-5</v>
      </c>
    </row>
    <row r="308" spans="1:37">
      <c r="A308" t="str">
        <f t="array" ref="A308:A309">TRANSPOSE(A3:B3)</f>
        <v>area_mean</v>
      </c>
      <c r="B308">
        <v>1.125004605487911E-2</v>
      </c>
      <c r="C308">
        <v>1.6198601091426414E-3</v>
      </c>
      <c r="D308">
        <f t="shared" ref="D308:D309" si="68">(B308/C308)^2</f>
        <v>48.234033376735297</v>
      </c>
      <c r="E308">
        <f t="shared" ref="E308:E309" si="69">CHIDIST(D308,1)</f>
        <v>3.7826575232257094E-12</v>
      </c>
      <c r="F308">
        <f t="shared" ref="F308:F309" si="70">EXP(B308)</f>
        <v>1.0113135657995345</v>
      </c>
      <c r="G308">
        <f>EXP(B308-C308*NORMSINV(1-$Q$9/2))</f>
        <v>1.0081078707747091</v>
      </c>
      <c r="H308">
        <f>EXP(B308+C308*NORMSINV(1-$Q$9/2))</f>
        <v>1.0145294546546928</v>
      </c>
    </row>
    <row r="309" spans="1:37">
      <c r="A309" s="19" t="str">
        <v>compactness_mean</v>
      </c>
      <c r="B309" s="19">
        <v>30.279227976053583</v>
      </c>
      <c r="C309" s="19">
        <v>5.5987638186602853</v>
      </c>
      <c r="D309" s="19">
        <f t="shared" si="68"/>
        <v>29.248614666975669</v>
      </c>
      <c r="E309" s="19">
        <f t="shared" si="69"/>
        <v>6.3661725225931467E-8</v>
      </c>
      <c r="F309" s="19">
        <f t="shared" si="70"/>
        <v>14128681215792.461</v>
      </c>
      <c r="G309" s="19">
        <f>EXP(B309-C309*NORMSINV(1-$Q$9/2))</f>
        <v>242340067.07144088</v>
      </c>
      <c r="H309" s="19">
        <f>EXP(B309+C309*NORMSINV(1-$Q$9/2))</f>
        <v>8.237169994619159E+17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2</v>
      </c>
      <c r="B3" t="s">
        <v>3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143.5</v>
      </c>
      <c r="B4">
        <v>7.5679999999999997E-2</v>
      </c>
      <c r="C4">
        <v>0</v>
      </c>
      <c r="D4">
        <v>1</v>
      </c>
      <c r="E4">
        <v>1</v>
      </c>
      <c r="F4">
        <v>0</v>
      </c>
      <c r="G4">
        <v>1.9190097212451579E-3</v>
      </c>
      <c r="H4">
        <v>1.9190097212451579E-3</v>
      </c>
      <c r="I4">
        <v>0.99808099027875485</v>
      </c>
      <c r="J4">
        <v>-1.9208533794431778E-3</v>
      </c>
      <c r="K4">
        <v>100</v>
      </c>
      <c r="L4">
        <v>1.9226994000849532E-3</v>
      </c>
      <c r="P4" t="s">
        <v>58</v>
      </c>
      <c r="Q4">
        <v>-72.910571538115221</v>
      </c>
      <c r="S4">
        <v>1.4749778171466288</v>
      </c>
      <c r="T4">
        <v>-1.6867784773244025E-3</v>
      </c>
      <c r="U4">
        <v>-4.1441552295309956</v>
      </c>
      <c r="W4">
        <v>-6.1454264318738525E-3</v>
      </c>
      <c r="Y4" t="s">
        <v>51</v>
      </c>
      <c r="Z4">
        <v>134</v>
      </c>
      <c r="AA4">
        <v>14</v>
      </c>
      <c r="AB4">
        <v>148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201.9</v>
      </c>
      <c r="B5">
        <v>5.9429999999999997E-2</v>
      </c>
      <c r="C5">
        <v>0</v>
      </c>
      <c r="D5">
        <v>1</v>
      </c>
      <c r="E5">
        <v>1</v>
      </c>
      <c r="F5">
        <v>0</v>
      </c>
      <c r="G5">
        <v>2.2624095062443264E-3</v>
      </c>
      <c r="H5">
        <v>2.2624095062443264E-3</v>
      </c>
      <c r="I5">
        <v>0.99773759049375565</v>
      </c>
      <c r="J5">
        <v>-2.2649726212381999E-3</v>
      </c>
      <c r="K5">
        <v>100</v>
      </c>
      <c r="L5">
        <v>2.2675396094124466E-3</v>
      </c>
      <c r="N5">
        <v>-10.159938724905899</v>
      </c>
      <c r="S5">
        <v>-1.6867784773244045E-3</v>
      </c>
      <c r="T5">
        <v>2.62394677319161E-6</v>
      </c>
      <c r="U5">
        <v>1.3867891056952451E-3</v>
      </c>
      <c r="W5">
        <v>7.9026912773208232E-6</v>
      </c>
      <c r="Y5" t="s">
        <v>52</v>
      </c>
      <c r="Z5">
        <v>16</v>
      </c>
      <c r="AA5">
        <v>136</v>
      </c>
      <c r="AB5">
        <v>152</v>
      </c>
      <c r="AD5">
        <v>1.8162046200696934E-3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203.9</v>
      </c>
      <c r="B6">
        <v>0.1305</v>
      </c>
      <c r="C6">
        <v>0</v>
      </c>
      <c r="D6">
        <v>1</v>
      </c>
      <c r="E6">
        <v>1</v>
      </c>
      <c r="F6">
        <v>0</v>
      </c>
      <c r="G6">
        <v>1.9558076645757913E-2</v>
      </c>
      <c r="H6">
        <v>1.9558076645757913E-2</v>
      </c>
      <c r="I6">
        <v>0.98044192335424207</v>
      </c>
      <c r="J6">
        <v>-1.9751866763190452E-2</v>
      </c>
      <c r="K6">
        <v>100</v>
      </c>
      <c r="L6">
        <v>1.9948225570410878E-2</v>
      </c>
      <c r="N6">
        <v>1.125004605487911E-2</v>
      </c>
      <c r="P6" t="s">
        <v>59</v>
      </c>
      <c r="Q6">
        <v>270.06716525973673</v>
      </c>
      <c r="S6">
        <v>-4.1441552295309849</v>
      </c>
      <c r="T6">
        <v>1.3867891056952278E-3</v>
      </c>
      <c r="U6">
        <v>31.346156297139501</v>
      </c>
      <c r="W6">
        <v>1.2125126493388831E-2</v>
      </c>
      <c r="Z6">
        <v>150</v>
      </c>
      <c r="AA6">
        <v>150</v>
      </c>
      <c r="AB6">
        <v>300</v>
      </c>
      <c r="AD6">
        <v>1.9190097212451579E-3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221.8</v>
      </c>
      <c r="B7">
        <v>8.9630000000000001E-2</v>
      </c>
      <c r="C7">
        <v>0</v>
      </c>
      <c r="D7">
        <v>1</v>
      </c>
      <c r="E7">
        <v>1</v>
      </c>
      <c r="F7">
        <v>0</v>
      </c>
      <c r="G7">
        <v>7.0283418867423076E-3</v>
      </c>
      <c r="H7">
        <v>7.0283418867423076E-3</v>
      </c>
      <c r="I7">
        <v>0.99297165811325772</v>
      </c>
      <c r="J7">
        <v>-7.0531570227776418E-3</v>
      </c>
      <c r="K7">
        <v>100</v>
      </c>
      <c r="L7">
        <v>7.0780891169611405E-3</v>
      </c>
      <c r="N7">
        <v>30.279227976053583</v>
      </c>
      <c r="P7" t="s">
        <v>60</v>
      </c>
      <c r="Q7">
        <v>2</v>
      </c>
      <c r="AD7">
        <v>2.0070998300150663E-3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224.5</v>
      </c>
      <c r="B8">
        <v>5.2720000000000003E-2</v>
      </c>
      <c r="C8">
        <v>0</v>
      </c>
      <c r="D8">
        <v>1</v>
      </c>
      <c r="E8">
        <v>1</v>
      </c>
      <c r="F8">
        <v>0</v>
      </c>
      <c r="G8">
        <v>2.3806873929720493E-3</v>
      </c>
      <c r="H8">
        <v>2.3806873929720493E-3</v>
      </c>
      <c r="I8">
        <v>0.99761931260702796</v>
      </c>
      <c r="J8">
        <v>-2.3835257349016439E-3</v>
      </c>
      <c r="K8">
        <v>100</v>
      </c>
      <c r="L8">
        <v>2.386368590590653E-3</v>
      </c>
      <c r="P8" t="s">
        <v>61</v>
      </c>
      <c r="Q8">
        <v>2.2680895218015696E-59</v>
      </c>
      <c r="Y8" t="s">
        <v>80</v>
      </c>
      <c r="Z8">
        <v>0.89333333333333331</v>
      </c>
      <c r="AA8">
        <v>0.90666666666666662</v>
      </c>
      <c r="AB8">
        <v>0.9</v>
      </c>
      <c r="AD8">
        <v>2.2624095062443264E-3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227.2</v>
      </c>
      <c r="B9">
        <v>4.2759999999999999E-2</v>
      </c>
      <c r="C9">
        <v>0</v>
      </c>
      <c r="D9">
        <v>1</v>
      </c>
      <c r="E9">
        <v>1</v>
      </c>
      <c r="F9">
        <v>0</v>
      </c>
      <c r="G9">
        <v>1.8162046200696934E-3</v>
      </c>
      <c r="H9">
        <v>1.8162046200696934E-3</v>
      </c>
      <c r="I9">
        <v>0.99818379537993029</v>
      </c>
      <c r="J9">
        <v>-1.8178559193818835E-3</v>
      </c>
      <c r="K9">
        <v>100</v>
      </c>
      <c r="L9">
        <v>1.819509221123357E-3</v>
      </c>
      <c r="P9" t="s">
        <v>62</v>
      </c>
      <c r="Q9">
        <v>0.05</v>
      </c>
      <c r="AD9">
        <v>2.3806873929720493E-3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230.9</v>
      </c>
      <c r="B10">
        <v>8.201E-2</v>
      </c>
      <c r="C10">
        <v>0</v>
      </c>
      <c r="D10">
        <v>1</v>
      </c>
      <c r="E10">
        <v>1</v>
      </c>
      <c r="F10">
        <v>0</v>
      </c>
      <c r="G10">
        <v>6.186970111867379E-3</v>
      </c>
      <c r="H10">
        <v>6.186970111867379E-3</v>
      </c>
      <c r="I10">
        <v>0.99381302988813258</v>
      </c>
      <c r="J10">
        <v>-6.2061887224349205E-3</v>
      </c>
      <c r="K10">
        <v>100</v>
      </c>
      <c r="L10">
        <v>6.2254870139545346E-3</v>
      </c>
      <c r="P10" t="s">
        <v>63</v>
      </c>
      <c r="Q10" t="s">
        <v>88</v>
      </c>
      <c r="Y10" t="s">
        <v>81</v>
      </c>
      <c r="Z10">
        <v>0.5</v>
      </c>
      <c r="AD10">
        <v>3.0886929429168757E-3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244</v>
      </c>
      <c r="B11">
        <v>0.15310000000000001</v>
      </c>
      <c r="C11">
        <v>0</v>
      </c>
      <c r="D11">
        <v>1</v>
      </c>
      <c r="E11">
        <v>1</v>
      </c>
      <c r="F11">
        <v>0</v>
      </c>
      <c r="G11">
        <v>5.845980121600039E-2</v>
      </c>
      <c r="H11">
        <v>5.845980121600039E-2</v>
      </c>
      <c r="I11">
        <v>0.94154019878399964</v>
      </c>
      <c r="J11">
        <v>-6.0238235265333825E-2</v>
      </c>
      <c r="K11">
        <v>100</v>
      </c>
      <c r="L11">
        <v>6.2089543591979712E-2</v>
      </c>
      <c r="AD11">
        <v>3.4283344079007504E-3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245.2</v>
      </c>
      <c r="B12">
        <v>0.12429999999999999</v>
      </c>
      <c r="C12">
        <v>0</v>
      </c>
      <c r="D12">
        <v>1</v>
      </c>
      <c r="E12">
        <v>1</v>
      </c>
      <c r="F12">
        <v>0</v>
      </c>
      <c r="G12">
        <v>2.5637697163828167E-2</v>
      </c>
      <c r="H12">
        <v>2.5637697163828167E-2</v>
      </c>
      <c r="I12">
        <v>0.97436230283617187</v>
      </c>
      <c r="J12">
        <v>-2.59720703403927E-2</v>
      </c>
      <c r="K12">
        <v>100</v>
      </c>
      <c r="L12">
        <v>2.6312283520413308E-2</v>
      </c>
      <c r="P12" t="s">
        <v>64</v>
      </c>
      <c r="Q12">
        <v>0.64937426671193721</v>
      </c>
      <c r="AD12">
        <v>4.1571597157780919E-3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250.5</v>
      </c>
      <c r="B13">
        <v>0.14130000000000001</v>
      </c>
      <c r="C13">
        <v>0</v>
      </c>
      <c r="D13">
        <v>1</v>
      </c>
      <c r="E13">
        <v>1</v>
      </c>
      <c r="F13">
        <v>0</v>
      </c>
      <c r="G13">
        <v>4.4644718713954576E-2</v>
      </c>
      <c r="H13">
        <v>4.4644718713954576E-2</v>
      </c>
      <c r="I13">
        <v>0.95535528128604541</v>
      </c>
      <c r="J13">
        <v>-4.5671985395487884E-2</v>
      </c>
      <c r="K13">
        <v>100</v>
      </c>
      <c r="L13">
        <v>4.6731011581216543E-2</v>
      </c>
      <c r="P13" t="s">
        <v>65</v>
      </c>
      <c r="Q13">
        <v>0.59352135459334354</v>
      </c>
      <c r="AD13">
        <v>5.2634130159470004E-3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260.89999999999998</v>
      </c>
      <c r="B14">
        <v>8.7510000000000004E-2</v>
      </c>
      <c r="C14">
        <v>0</v>
      </c>
      <c r="D14">
        <v>1</v>
      </c>
      <c r="E14">
        <v>1</v>
      </c>
      <c r="F14">
        <v>0</v>
      </c>
      <c r="G14">
        <v>1.0200491818496247E-2</v>
      </c>
      <c r="H14">
        <v>1.0200491818496247E-2</v>
      </c>
      <c r="I14">
        <v>0.98979950818150375</v>
      </c>
      <c r="J14">
        <v>-1.0252873351215821E-2</v>
      </c>
      <c r="K14">
        <v>100</v>
      </c>
      <c r="L14">
        <v>1.0305614151331483E-2</v>
      </c>
      <c r="P14" t="s">
        <v>66</v>
      </c>
      <c r="Q14">
        <v>0.79136180612445806</v>
      </c>
      <c r="AD14">
        <v>5.6724850112806974E-3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269.39999999999998</v>
      </c>
      <c r="B15">
        <v>7.7729999999999994E-2</v>
      </c>
      <c r="C15">
        <v>0</v>
      </c>
      <c r="D15">
        <v>1</v>
      </c>
      <c r="E15">
        <v>1</v>
      </c>
      <c r="F15">
        <v>0</v>
      </c>
      <c r="G15">
        <v>8.3627343887047664E-3</v>
      </c>
      <c r="H15">
        <v>8.3627343887047664E-3</v>
      </c>
      <c r="I15">
        <v>0.99163726561129528</v>
      </c>
      <c r="J15">
        <v>-8.3978982330944769E-3</v>
      </c>
      <c r="K15">
        <v>100</v>
      </c>
      <c r="L15">
        <v>8.433259497916866E-3</v>
      </c>
      <c r="AD15">
        <v>5.9830509347384578E-3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273.89999999999998</v>
      </c>
      <c r="B16">
        <v>6.4920000000000005E-2</v>
      </c>
      <c r="C16">
        <v>0</v>
      </c>
      <c r="D16">
        <v>1</v>
      </c>
      <c r="E16">
        <v>1</v>
      </c>
      <c r="F16">
        <v>0</v>
      </c>
      <c r="G16">
        <v>5.9830509347384578E-3</v>
      </c>
      <c r="H16">
        <v>5.9830509347384578E-3</v>
      </c>
      <c r="I16">
        <v>0.9940169490652615</v>
      </c>
      <c r="J16">
        <v>-6.0010210974335166E-3</v>
      </c>
      <c r="K16">
        <v>100</v>
      </c>
      <c r="L16">
        <v>6.0190632970239669E-3</v>
      </c>
      <c r="P16" t="s">
        <v>67</v>
      </c>
      <c r="Q16">
        <v>221.78705790148385</v>
      </c>
      <c r="AD16">
        <v>6.186970111867379E-3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279.60000000000002</v>
      </c>
      <c r="B17">
        <v>4.0869999999999997E-2</v>
      </c>
      <c r="C17">
        <v>0</v>
      </c>
      <c r="D17">
        <v>1</v>
      </c>
      <c r="E17">
        <v>1</v>
      </c>
      <c r="F17">
        <v>0</v>
      </c>
      <c r="G17">
        <v>3.0886929429168757E-3</v>
      </c>
      <c r="H17">
        <v>3.0886929429168757E-3</v>
      </c>
      <c r="I17">
        <v>0.99691130705708308</v>
      </c>
      <c r="J17">
        <v>-3.0934727998424756E-3</v>
      </c>
      <c r="K17">
        <v>100</v>
      </c>
      <c r="L17">
        <v>3.0982625245116395E-3</v>
      </c>
      <c r="P17" t="s">
        <v>60</v>
      </c>
      <c r="Q17">
        <v>298</v>
      </c>
      <c r="AD17">
        <v>7.0283418867423076E-3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288.10000000000002</v>
      </c>
      <c r="B18">
        <v>2.3439999999999999E-2</v>
      </c>
      <c r="C18">
        <v>0</v>
      </c>
      <c r="D18">
        <v>1</v>
      </c>
      <c r="E18">
        <v>1</v>
      </c>
      <c r="F18">
        <v>0</v>
      </c>
      <c r="G18">
        <v>2.0070998300150663E-3</v>
      </c>
      <c r="H18">
        <v>2.0070998300150663E-3</v>
      </c>
      <c r="I18">
        <v>0.99799290016998499</v>
      </c>
      <c r="J18">
        <v>-2.0091167541093848E-3</v>
      </c>
      <c r="K18">
        <v>100</v>
      </c>
      <c r="L18">
        <v>2.0111363815045209E-3</v>
      </c>
      <c r="P18" t="s">
        <v>61</v>
      </c>
      <c r="Q18">
        <v>0.99967337256252453</v>
      </c>
      <c r="AD18">
        <v>7.2152986735072719E-3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288.5</v>
      </c>
      <c r="B19">
        <v>4.1020000000000001E-2</v>
      </c>
      <c r="C19">
        <v>0</v>
      </c>
      <c r="D19">
        <v>1</v>
      </c>
      <c r="E19">
        <v>1</v>
      </c>
      <c r="F19">
        <v>0</v>
      </c>
      <c r="G19">
        <v>3.4283344079007504E-3</v>
      </c>
      <c r="H19">
        <v>3.4283344079007504E-3</v>
      </c>
      <c r="I19">
        <v>0.9965716655920992</v>
      </c>
      <c r="J19">
        <v>-3.4342246125543693E-3</v>
      </c>
      <c r="K19">
        <v>100</v>
      </c>
      <c r="L19">
        <v>3.4401283181815664E-3</v>
      </c>
      <c r="P19" t="s">
        <v>62</v>
      </c>
      <c r="Q19">
        <v>0.05</v>
      </c>
      <c r="AD19">
        <v>7.3356968301827273E-3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289.89999999999998</v>
      </c>
      <c r="B20">
        <v>4.6890000000000001E-2</v>
      </c>
      <c r="C20">
        <v>0</v>
      </c>
      <c r="D20">
        <v>1</v>
      </c>
      <c r="E20">
        <v>1</v>
      </c>
      <c r="F20">
        <v>0</v>
      </c>
      <c r="G20">
        <v>4.1571597157780919E-3</v>
      </c>
      <c r="H20">
        <v>4.1571597157780919E-3</v>
      </c>
      <c r="I20">
        <v>0.99584284028422188</v>
      </c>
      <c r="J20">
        <v>-4.1658247271246307E-3</v>
      </c>
      <c r="K20">
        <v>100</v>
      </c>
      <c r="L20">
        <v>4.1745138365322822E-3</v>
      </c>
      <c r="P20" t="s">
        <v>63</v>
      </c>
      <c r="Q20" t="s">
        <v>89</v>
      </c>
      <c r="AD20">
        <v>8.3627343887047664E-3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290.2</v>
      </c>
      <c r="B21">
        <v>8.4040000000000004E-2</v>
      </c>
      <c r="C21">
        <v>0</v>
      </c>
      <c r="D21">
        <v>1</v>
      </c>
      <c r="E21">
        <v>1</v>
      </c>
      <c r="F21">
        <v>0</v>
      </c>
      <c r="G21">
        <v>1.2735947329702995E-2</v>
      </c>
      <c r="H21">
        <v>1.2735947329702995E-2</v>
      </c>
      <c r="I21">
        <v>0.98726405267029704</v>
      </c>
      <c r="J21">
        <v>-1.2817744760899608E-2</v>
      </c>
      <c r="K21">
        <v>100</v>
      </c>
      <c r="L21">
        <v>1.2900244159863322E-2</v>
      </c>
      <c r="AD21">
        <v>8.5111558917863074E-3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294.5</v>
      </c>
      <c r="B22">
        <v>5.3010000000000002E-2</v>
      </c>
      <c r="C22">
        <v>0</v>
      </c>
      <c r="D22">
        <v>1</v>
      </c>
      <c r="E22">
        <v>1</v>
      </c>
      <c r="F22">
        <v>0</v>
      </c>
      <c r="G22">
        <v>5.2634130159470004E-3</v>
      </c>
      <c r="H22">
        <v>5.2634130159470004E-3</v>
      </c>
      <c r="I22">
        <v>0.99473658698405298</v>
      </c>
      <c r="J22">
        <v>-5.2773135719345002E-3</v>
      </c>
      <c r="K22">
        <v>100</v>
      </c>
      <c r="L22">
        <v>5.2912631191189717E-3</v>
      </c>
      <c r="AD22">
        <v>8.7819043757270555E-3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295.39999999999998</v>
      </c>
      <c r="B23">
        <v>7.2319999999999995E-2</v>
      </c>
      <c r="C23">
        <v>0</v>
      </c>
      <c r="D23">
        <v>1</v>
      </c>
      <c r="E23">
        <v>1</v>
      </c>
      <c r="F23">
        <v>0</v>
      </c>
      <c r="G23">
        <v>9.500345480165092E-3</v>
      </c>
      <c r="H23">
        <v>9.500345480165092E-3</v>
      </c>
      <c r="I23">
        <v>0.9904996545198349</v>
      </c>
      <c r="J23">
        <v>-9.5457616372975566E-3</v>
      </c>
      <c r="K23">
        <v>100</v>
      </c>
      <c r="L23">
        <v>9.5914677373315996E-3</v>
      </c>
      <c r="AD23">
        <v>9.500345480165092E-3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298.3</v>
      </c>
      <c r="B24">
        <v>9.6970000000000001E-2</v>
      </c>
      <c r="C24">
        <v>0</v>
      </c>
      <c r="D24">
        <v>1</v>
      </c>
      <c r="E24">
        <v>1</v>
      </c>
      <c r="F24">
        <v>0</v>
      </c>
      <c r="G24">
        <v>2.047479704955113E-2</v>
      </c>
      <c r="H24">
        <v>2.047479704955113E-2</v>
      </c>
      <c r="I24">
        <v>0.97952520295044887</v>
      </c>
      <c r="J24">
        <v>-2.0687311504419475E-2</v>
      </c>
      <c r="K24">
        <v>100</v>
      </c>
      <c r="L24">
        <v>2.090277716987634E-2</v>
      </c>
      <c r="AD24">
        <v>9.885536411142884E-3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300.2</v>
      </c>
      <c r="B25">
        <v>0.15989999999999999</v>
      </c>
      <c r="C25">
        <v>0</v>
      </c>
      <c r="D25">
        <v>1</v>
      </c>
      <c r="E25">
        <v>1</v>
      </c>
      <c r="F25">
        <v>0</v>
      </c>
      <c r="G25">
        <v>0.12553514498934767</v>
      </c>
      <c r="H25">
        <v>0.12553514498934767</v>
      </c>
      <c r="I25">
        <v>0.8744648550106523</v>
      </c>
      <c r="J25">
        <v>-0.13414317399813067</v>
      </c>
      <c r="K25">
        <v>100</v>
      </c>
      <c r="L25">
        <v>0.1435565354857154</v>
      </c>
      <c r="AD25">
        <v>1.0200491818496247E-2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302.39999999999998</v>
      </c>
      <c r="B26">
        <v>0.12939999999999999</v>
      </c>
      <c r="C26">
        <v>0</v>
      </c>
      <c r="D26">
        <v>1</v>
      </c>
      <c r="E26">
        <v>1</v>
      </c>
      <c r="F26">
        <v>0</v>
      </c>
      <c r="G26">
        <v>5.5211350301939702E-2</v>
      </c>
      <c r="H26">
        <v>5.5211350301939702E-2</v>
      </c>
      <c r="I26">
        <v>0.94478864969806031</v>
      </c>
      <c r="J26">
        <v>-5.679402761519782E-2</v>
      </c>
      <c r="K26">
        <v>100</v>
      </c>
      <c r="L26">
        <v>5.84377789885435E-2</v>
      </c>
      <c r="AD26">
        <v>1.0417989836513415E-2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311.89999999999998</v>
      </c>
      <c r="B27">
        <v>8.0610000000000001E-2</v>
      </c>
      <c r="C27">
        <v>0</v>
      </c>
      <c r="D27">
        <v>1</v>
      </c>
      <c r="E27">
        <v>1</v>
      </c>
      <c r="F27">
        <v>0</v>
      </c>
      <c r="G27">
        <v>1.4625707501778638E-2</v>
      </c>
      <c r="H27">
        <v>1.4625707501778638E-2</v>
      </c>
      <c r="I27">
        <v>0.98537429249822139</v>
      </c>
      <c r="J27">
        <v>-1.4733717604888646E-2</v>
      </c>
      <c r="K27">
        <v>100</v>
      </c>
      <c r="L27">
        <v>1.484279386333294E-2</v>
      </c>
      <c r="AD27">
        <v>1.0427510472258643E-2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313.10000000000002</v>
      </c>
      <c r="B28">
        <v>8.5019999999999998E-2</v>
      </c>
      <c r="C28">
        <v>0</v>
      </c>
      <c r="D28">
        <v>1</v>
      </c>
      <c r="E28">
        <v>1</v>
      </c>
      <c r="F28">
        <v>0</v>
      </c>
      <c r="G28">
        <v>1.6903121792352122E-2</v>
      </c>
      <c r="H28">
        <v>1.6903121792352122E-2</v>
      </c>
      <c r="I28">
        <v>0.98309687820764791</v>
      </c>
      <c r="J28">
        <v>-1.7047610071885509E-2</v>
      </c>
      <c r="K28">
        <v>100</v>
      </c>
      <c r="L28">
        <v>1.7193749839964273E-2</v>
      </c>
      <c r="AD28">
        <v>1.0710539074030171E-2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317.5</v>
      </c>
      <c r="B29">
        <v>4.6949999999999999E-2</v>
      </c>
      <c r="C29">
        <v>0</v>
      </c>
      <c r="D29">
        <v>1</v>
      </c>
      <c r="E29">
        <v>1</v>
      </c>
      <c r="F29">
        <v>0</v>
      </c>
      <c r="G29">
        <v>5.6724850112806974E-3</v>
      </c>
      <c r="H29">
        <v>5.6724850112806974E-3</v>
      </c>
      <c r="I29">
        <v>0.9943275149887193</v>
      </c>
      <c r="J29">
        <v>-5.6886346557501206E-3</v>
      </c>
      <c r="K29">
        <v>100</v>
      </c>
      <c r="L29">
        <v>5.7048456627945693E-3</v>
      </c>
      <c r="AD29">
        <v>1.2127168155438042E-2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321.2</v>
      </c>
      <c r="B30">
        <v>5.9069999999999998E-2</v>
      </c>
      <c r="C30">
        <v>0</v>
      </c>
      <c r="D30">
        <v>1</v>
      </c>
      <c r="E30">
        <v>1</v>
      </c>
      <c r="F30">
        <v>0</v>
      </c>
      <c r="G30">
        <v>8.5111558917863074E-3</v>
      </c>
      <c r="H30">
        <v>8.5111558917863074E-3</v>
      </c>
      <c r="I30">
        <v>0.9914888441082137</v>
      </c>
      <c r="J30">
        <v>-8.5475826153748359E-3</v>
      </c>
      <c r="K30">
        <v>100</v>
      </c>
      <c r="L30">
        <v>8.5842175051819118E-3</v>
      </c>
      <c r="AD30">
        <v>1.2735947329702995E-2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329.6</v>
      </c>
      <c r="B31">
        <v>7.7219999999999997E-2</v>
      </c>
      <c r="C31">
        <v>0</v>
      </c>
      <c r="D31">
        <v>1</v>
      </c>
      <c r="E31">
        <v>1</v>
      </c>
      <c r="F31">
        <v>0</v>
      </c>
      <c r="G31">
        <v>1.608327169790856E-2</v>
      </c>
      <c r="H31">
        <v>1.608327169790856E-2</v>
      </c>
      <c r="I31">
        <v>0.98391672830209143</v>
      </c>
      <c r="J31">
        <v>-1.6214011220097673E-2</v>
      </c>
      <c r="K31">
        <v>100</v>
      </c>
      <c r="L31">
        <v>1.6346171617249425E-2</v>
      </c>
      <c r="AD31">
        <v>1.3185436599730201E-2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334.2</v>
      </c>
      <c r="B32">
        <v>0.1303</v>
      </c>
      <c r="C32">
        <v>0</v>
      </c>
      <c r="D32">
        <v>1</v>
      </c>
      <c r="E32">
        <v>1</v>
      </c>
      <c r="F32">
        <v>0</v>
      </c>
      <c r="G32">
        <v>7.9088975875886106E-2</v>
      </c>
      <c r="H32">
        <v>7.9088975875886106E-2</v>
      </c>
      <c r="I32">
        <v>0.92091102412411385</v>
      </c>
      <c r="J32">
        <v>-8.2391855293658903E-2</v>
      </c>
      <c r="K32">
        <v>100</v>
      </c>
      <c r="L32">
        <v>8.588123478172964E-2</v>
      </c>
      <c r="AD32">
        <v>1.3349076877520207E-2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336.1</v>
      </c>
      <c r="B33">
        <v>8.5779999999999995E-2</v>
      </c>
      <c r="C33">
        <v>0</v>
      </c>
      <c r="D33">
        <v>1</v>
      </c>
      <c r="E33">
        <v>1</v>
      </c>
      <c r="F33">
        <v>0</v>
      </c>
      <c r="G33">
        <v>2.2281913668213481E-2</v>
      </c>
      <c r="H33">
        <v>2.2281913668213481E-2</v>
      </c>
      <c r="I33">
        <v>0.97771808633178647</v>
      </c>
      <c r="J33">
        <v>-2.2533905785331682E-2</v>
      </c>
      <c r="K33">
        <v>100</v>
      </c>
      <c r="L33">
        <v>2.2789712064968555E-2</v>
      </c>
      <c r="AD33">
        <v>1.4370394217388949E-2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337.7</v>
      </c>
      <c r="B34">
        <v>5.9709999999999999E-2</v>
      </c>
      <c r="C34">
        <v>0</v>
      </c>
      <c r="D34">
        <v>1</v>
      </c>
      <c r="E34">
        <v>1</v>
      </c>
      <c r="F34">
        <v>0</v>
      </c>
      <c r="G34">
        <v>1.0427510472258643E-2</v>
      </c>
      <c r="H34">
        <v>1.0427510472258643E-2</v>
      </c>
      <c r="I34">
        <v>0.98957248952774135</v>
      </c>
      <c r="J34">
        <v>-1.0482257878248191E-2</v>
      </c>
      <c r="K34">
        <v>100</v>
      </c>
      <c r="L34">
        <v>1.0537389208581391E-2</v>
      </c>
      <c r="AD34">
        <v>1.4625707501778638E-2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344.9</v>
      </c>
      <c r="B35">
        <v>0.12889999999999999</v>
      </c>
      <c r="C35">
        <v>0</v>
      </c>
      <c r="D35">
        <v>1</v>
      </c>
      <c r="E35">
        <v>1</v>
      </c>
      <c r="F35">
        <v>0</v>
      </c>
      <c r="G35">
        <v>8.4958590412535284E-2</v>
      </c>
      <c r="H35">
        <v>8.4958590412535284E-2</v>
      </c>
      <c r="I35">
        <v>0.91504140958746472</v>
      </c>
      <c r="J35">
        <v>-8.8785958350911937E-2</v>
      </c>
      <c r="K35">
        <v>100</v>
      </c>
      <c r="L35">
        <v>9.2846716577381819E-2</v>
      </c>
      <c r="AD35">
        <v>1.4941819446341598E-2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346.4</v>
      </c>
      <c r="B36">
        <v>0.1147</v>
      </c>
      <c r="C36">
        <v>0</v>
      </c>
      <c r="D36">
        <v>1</v>
      </c>
      <c r="E36">
        <v>1</v>
      </c>
      <c r="F36">
        <v>0</v>
      </c>
      <c r="G36">
        <v>5.7872662379478614E-2</v>
      </c>
      <c r="H36">
        <v>5.7872662379478614E-2</v>
      </c>
      <c r="I36">
        <v>0.94212733762052137</v>
      </c>
      <c r="J36">
        <v>-5.9614835600383102E-2</v>
      </c>
      <c r="K36">
        <v>100</v>
      </c>
      <c r="L36">
        <v>6.1427643661890102E-2</v>
      </c>
      <c r="AD36">
        <v>1.608327169790856E-2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347</v>
      </c>
      <c r="B37">
        <v>7.2340000000000002E-2</v>
      </c>
      <c r="C37">
        <v>0</v>
      </c>
      <c r="D37">
        <v>1</v>
      </c>
      <c r="E37">
        <v>1</v>
      </c>
      <c r="F37">
        <v>0</v>
      </c>
      <c r="G37">
        <v>1.6860566676192464E-2</v>
      </c>
      <c r="H37">
        <v>1.6860566676192464E-2</v>
      </c>
      <c r="I37">
        <v>0.98313943332380749</v>
      </c>
      <c r="J37">
        <v>-1.7004324210550682E-2</v>
      </c>
      <c r="K37">
        <v>100</v>
      </c>
      <c r="L37">
        <v>1.7149720685284787E-2</v>
      </c>
      <c r="AD37">
        <v>1.6860566676192464E-2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349.6</v>
      </c>
      <c r="B38">
        <v>4.3020000000000003E-2</v>
      </c>
      <c r="C38">
        <v>0</v>
      </c>
      <c r="D38">
        <v>1</v>
      </c>
      <c r="E38">
        <v>1</v>
      </c>
      <c r="F38">
        <v>0</v>
      </c>
      <c r="G38">
        <v>7.2152986735072719E-3</v>
      </c>
      <c r="H38">
        <v>7.2152986735072719E-3</v>
      </c>
      <c r="I38">
        <v>0.99278470132649277</v>
      </c>
      <c r="J38">
        <v>-7.2414548332603839E-3</v>
      </c>
      <c r="K38">
        <v>100</v>
      </c>
      <c r="L38">
        <v>7.2677375707609817E-3</v>
      </c>
      <c r="AD38">
        <v>1.6903121792352122E-2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355.3</v>
      </c>
      <c r="B39">
        <v>5.1389999999999998E-2</v>
      </c>
      <c r="C39">
        <v>0</v>
      </c>
      <c r="D39">
        <v>1</v>
      </c>
      <c r="E39">
        <v>1</v>
      </c>
      <c r="F39">
        <v>0</v>
      </c>
      <c r="G39">
        <v>9.885536411142884E-3</v>
      </c>
      <c r="H39">
        <v>9.885536411142884E-3</v>
      </c>
      <c r="I39">
        <v>0.99011446358885713</v>
      </c>
      <c r="J39">
        <v>-9.9347227502294532E-3</v>
      </c>
      <c r="K39">
        <v>100</v>
      </c>
      <c r="L39">
        <v>9.9842359390558619E-3</v>
      </c>
      <c r="AD39">
        <v>1.7315678780232182E-2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357.6</v>
      </c>
      <c r="B40">
        <v>5.7360000000000001E-2</v>
      </c>
      <c r="C40">
        <v>0</v>
      </c>
      <c r="D40">
        <v>1</v>
      </c>
      <c r="E40">
        <v>1</v>
      </c>
      <c r="F40">
        <v>0</v>
      </c>
      <c r="G40">
        <v>1.2127168155438042E-2</v>
      </c>
      <c r="H40">
        <v>1.2127168155438042E-2</v>
      </c>
      <c r="I40">
        <v>0.98787283184456198</v>
      </c>
      <c r="J40">
        <v>-1.2201302226393906E-2</v>
      </c>
      <c r="K40">
        <v>100</v>
      </c>
      <c r="L40">
        <v>1.2276041778367486E-2</v>
      </c>
      <c r="AD40">
        <v>1.9558076645757913E-2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366.8</v>
      </c>
      <c r="B41">
        <v>3.7179999999999998E-2</v>
      </c>
      <c r="C41">
        <v>0</v>
      </c>
      <c r="D41">
        <v>1</v>
      </c>
      <c r="E41">
        <v>1</v>
      </c>
      <c r="F41">
        <v>0</v>
      </c>
      <c r="G41">
        <v>7.3356968301827273E-3</v>
      </c>
      <c r="H41">
        <v>7.3356968301827273E-3</v>
      </c>
      <c r="I41">
        <v>0.99266430316981724</v>
      </c>
      <c r="J41">
        <v>-7.3627353663291741E-3</v>
      </c>
      <c r="K41">
        <v>100</v>
      </c>
      <c r="L41">
        <v>7.3899069471502835E-3</v>
      </c>
      <c r="AD41">
        <v>1.9811394780312692E-2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371.1</v>
      </c>
      <c r="B42">
        <v>0.12180000000000001</v>
      </c>
      <c r="C42">
        <v>1</v>
      </c>
      <c r="D42">
        <v>0</v>
      </c>
      <c r="E42">
        <v>1</v>
      </c>
      <c r="F42">
        <v>1</v>
      </c>
      <c r="G42">
        <v>9.1368680559323665E-2</v>
      </c>
      <c r="H42">
        <v>9.1368680559323665E-2</v>
      </c>
      <c r="I42">
        <v>0.90863131944067632</v>
      </c>
      <c r="J42">
        <v>-2.3928525227093029</v>
      </c>
      <c r="K42">
        <v>0</v>
      </c>
      <c r="L42">
        <v>9.9446693755276687</v>
      </c>
      <c r="AD42">
        <v>2.047479704955113E-2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372.7</v>
      </c>
      <c r="B43">
        <v>5.7430000000000002E-2</v>
      </c>
      <c r="C43">
        <v>0</v>
      </c>
      <c r="D43">
        <v>1</v>
      </c>
      <c r="E43">
        <v>1</v>
      </c>
      <c r="F43">
        <v>0</v>
      </c>
      <c r="G43">
        <v>1.4370394217388949E-2</v>
      </c>
      <c r="H43">
        <v>1.4370394217388949E-2</v>
      </c>
      <c r="I43">
        <v>0.98562960578261105</v>
      </c>
      <c r="J43">
        <v>-1.447464831939374E-2</v>
      </c>
      <c r="K43">
        <v>100</v>
      </c>
      <c r="L43">
        <v>1.4579913319444729E-2</v>
      </c>
      <c r="AD43">
        <v>2.0992428388794428E-2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381.9</v>
      </c>
      <c r="B44">
        <v>5.1130000000000002E-2</v>
      </c>
      <c r="C44">
        <v>0</v>
      </c>
      <c r="D44">
        <v>1</v>
      </c>
      <c r="E44">
        <v>1</v>
      </c>
      <c r="F44">
        <v>0</v>
      </c>
      <c r="G44">
        <v>1.3185436599730201E-2</v>
      </c>
      <c r="H44">
        <v>1.3185436599730201E-2</v>
      </c>
      <c r="I44">
        <v>0.98681456340026985</v>
      </c>
      <c r="J44">
        <v>-1.3273136227213024E-2</v>
      </c>
      <c r="K44">
        <v>100</v>
      </c>
      <c r="L44">
        <v>1.3361615331554394E-2</v>
      </c>
      <c r="AD44">
        <v>2.1916560380764862E-2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384.8</v>
      </c>
      <c r="B45">
        <v>0.11360000000000001</v>
      </c>
      <c r="C45">
        <v>0</v>
      </c>
      <c r="D45">
        <v>1</v>
      </c>
      <c r="E45">
        <v>1</v>
      </c>
      <c r="F45">
        <v>0</v>
      </c>
      <c r="G45">
        <v>8.3846152480168093E-2</v>
      </c>
      <c r="H45">
        <v>8.3846152480168093E-2</v>
      </c>
      <c r="I45">
        <v>0.91615384751983187</v>
      </c>
      <c r="J45">
        <v>-8.7570972603327649E-2</v>
      </c>
      <c r="K45">
        <v>100</v>
      </c>
      <c r="L45">
        <v>9.1519729690763635E-2</v>
      </c>
      <c r="AD45">
        <v>2.2281913668213481E-2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386.1</v>
      </c>
      <c r="B46">
        <v>0.28389999999999999</v>
      </c>
      <c r="C46">
        <v>1</v>
      </c>
      <c r="D46">
        <v>0</v>
      </c>
      <c r="E46">
        <v>1</v>
      </c>
      <c r="F46">
        <v>1</v>
      </c>
      <c r="G46">
        <v>0.94158417275220196</v>
      </c>
      <c r="H46">
        <v>0.94158417275220196</v>
      </c>
      <c r="I46">
        <v>5.8415827247798036E-2</v>
      </c>
      <c r="J46">
        <v>-6.0191532064127369E-2</v>
      </c>
      <c r="K46">
        <v>100</v>
      </c>
      <c r="L46">
        <v>6.2039941768617018E-2</v>
      </c>
      <c r="AD46">
        <v>2.2381881020606915E-2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386.8</v>
      </c>
      <c r="B47">
        <v>3.5740000000000001E-2</v>
      </c>
      <c r="C47">
        <v>0</v>
      </c>
      <c r="D47">
        <v>1</v>
      </c>
      <c r="E47">
        <v>1</v>
      </c>
      <c r="F47">
        <v>0</v>
      </c>
      <c r="G47">
        <v>8.7819043757270555E-3</v>
      </c>
      <c r="H47">
        <v>8.7819043757270555E-3</v>
      </c>
      <c r="I47">
        <v>0.99121809562427299</v>
      </c>
      <c r="J47">
        <v>-8.820692554315326E-3</v>
      </c>
      <c r="K47">
        <v>100</v>
      </c>
      <c r="L47">
        <v>8.8597094973293222E-3</v>
      </c>
      <c r="AD47">
        <v>2.2490443678108964E-2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388</v>
      </c>
      <c r="B48">
        <v>7.6079999999999995E-2</v>
      </c>
      <c r="C48">
        <v>0</v>
      </c>
      <c r="D48">
        <v>1</v>
      </c>
      <c r="E48">
        <v>1</v>
      </c>
      <c r="F48">
        <v>0</v>
      </c>
      <c r="G48">
        <v>2.9561442652580473E-2</v>
      </c>
      <c r="H48">
        <v>2.9561442652580473E-2</v>
      </c>
      <c r="I48">
        <v>0.97043855734741957</v>
      </c>
      <c r="J48">
        <v>-3.000718868388005E-2</v>
      </c>
      <c r="K48">
        <v>100</v>
      </c>
      <c r="L48">
        <v>3.0461941592039812E-2</v>
      </c>
      <c r="AD48">
        <v>2.2695282428985549E-2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389.4</v>
      </c>
      <c r="B49">
        <v>0.13250000000000001</v>
      </c>
      <c r="C49">
        <v>0</v>
      </c>
      <c r="D49">
        <v>1</v>
      </c>
      <c r="E49">
        <v>1</v>
      </c>
      <c r="F49">
        <v>0</v>
      </c>
      <c r="G49">
        <v>0.14589423587635167</v>
      </c>
      <c r="H49">
        <v>0.14589423587635167</v>
      </c>
      <c r="I49">
        <v>0.85410576412364836</v>
      </c>
      <c r="J49">
        <v>-0.15770024728375509</v>
      </c>
      <c r="K49">
        <v>100</v>
      </c>
      <c r="L49">
        <v>0.17081518707000629</v>
      </c>
      <c r="AD49">
        <v>2.3929186675613893E-2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394.1</v>
      </c>
      <c r="B50">
        <v>4.7010000000000003E-2</v>
      </c>
      <c r="C50">
        <v>0</v>
      </c>
      <c r="D50">
        <v>1</v>
      </c>
      <c r="E50">
        <v>1</v>
      </c>
      <c r="F50">
        <v>0</v>
      </c>
      <c r="G50">
        <v>1.3349076877520207E-2</v>
      </c>
      <c r="H50">
        <v>1.3349076877520207E-2</v>
      </c>
      <c r="I50">
        <v>0.98665092312247982</v>
      </c>
      <c r="J50">
        <v>-1.3438976754227682E-2</v>
      </c>
      <c r="K50">
        <v>100</v>
      </c>
      <c r="L50">
        <v>1.3529685691950743E-2</v>
      </c>
      <c r="AD50">
        <v>2.5305482283337805E-2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394.1</v>
      </c>
      <c r="B51">
        <v>0.1181</v>
      </c>
      <c r="C51">
        <v>0</v>
      </c>
      <c r="D51">
        <v>1</v>
      </c>
      <c r="E51">
        <v>1</v>
      </c>
      <c r="F51">
        <v>0</v>
      </c>
      <c r="G51">
        <v>0.10430144082709694</v>
      </c>
      <c r="H51">
        <v>0.10430144082709694</v>
      </c>
      <c r="I51">
        <v>0.89569855917290309</v>
      </c>
      <c r="J51">
        <v>-0.11015135210683288</v>
      </c>
      <c r="K51">
        <v>100</v>
      </c>
      <c r="L51">
        <v>0.11644703428283944</v>
      </c>
      <c r="AD51">
        <v>2.531633057560204E-2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395.7</v>
      </c>
      <c r="B52">
        <v>3.8129999999999997E-2</v>
      </c>
      <c r="C52">
        <v>0</v>
      </c>
      <c r="D52">
        <v>1</v>
      </c>
      <c r="E52">
        <v>1</v>
      </c>
      <c r="F52">
        <v>0</v>
      </c>
      <c r="G52">
        <v>1.0417989836513415E-2</v>
      </c>
      <c r="H52">
        <v>1.0417989836513415E-2</v>
      </c>
      <c r="I52">
        <v>0.98958201016348657</v>
      </c>
      <c r="J52">
        <v>-1.0472636966139735E-2</v>
      </c>
      <c r="K52">
        <v>100</v>
      </c>
      <c r="L52">
        <v>1.0527666963946003E-2</v>
      </c>
      <c r="AD52">
        <v>2.5637697163828167E-2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396</v>
      </c>
      <c r="B53">
        <v>5.008E-2</v>
      </c>
      <c r="C53">
        <v>0</v>
      </c>
      <c r="D53">
        <v>1</v>
      </c>
      <c r="E53">
        <v>1</v>
      </c>
      <c r="F53">
        <v>0</v>
      </c>
      <c r="G53">
        <v>1.4941819446341598E-2</v>
      </c>
      <c r="H53">
        <v>1.4941819446341598E-2</v>
      </c>
      <c r="I53">
        <v>0.98505818055365846</v>
      </c>
      <c r="J53">
        <v>-1.5054573002470741E-2</v>
      </c>
      <c r="K53">
        <v>100</v>
      </c>
      <c r="L53">
        <v>1.5168463895141147E-2</v>
      </c>
      <c r="AD53">
        <v>2.6632517457749433E-2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396.5</v>
      </c>
      <c r="B54">
        <v>6.5750000000000003E-2</v>
      </c>
      <c r="C54">
        <v>0</v>
      </c>
      <c r="D54">
        <v>1</v>
      </c>
      <c r="E54">
        <v>1</v>
      </c>
      <c r="F54">
        <v>0</v>
      </c>
      <c r="G54">
        <v>2.3929186675613893E-2</v>
      </c>
      <c r="H54">
        <v>2.3929186675613893E-2</v>
      </c>
      <c r="I54">
        <v>0.97607081332438606</v>
      </c>
      <c r="J54">
        <v>-2.4220140565363386E-2</v>
      </c>
      <c r="K54">
        <v>100</v>
      </c>
      <c r="L54">
        <v>2.451583056163088E-2</v>
      </c>
      <c r="AD54">
        <v>2.7022535513063672E-2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396.6</v>
      </c>
      <c r="B55">
        <v>3.8719999999999997E-2</v>
      </c>
      <c r="C55">
        <v>0</v>
      </c>
      <c r="D55">
        <v>1</v>
      </c>
      <c r="E55">
        <v>1</v>
      </c>
      <c r="F55">
        <v>0</v>
      </c>
      <c r="G55">
        <v>1.0710539074030171E-2</v>
      </c>
      <c r="H55">
        <v>1.0710539074030171E-2</v>
      </c>
      <c r="I55">
        <v>0.98928946092596981</v>
      </c>
      <c r="J55">
        <v>-1.0768309771495786E-2</v>
      </c>
      <c r="K55">
        <v>100</v>
      </c>
      <c r="L55">
        <v>1.0826496689861794E-2</v>
      </c>
      <c r="AD55">
        <v>2.7219249531518733E-2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398</v>
      </c>
      <c r="B56">
        <v>9.486E-2</v>
      </c>
      <c r="C56">
        <v>0</v>
      </c>
      <c r="D56">
        <v>1</v>
      </c>
      <c r="E56">
        <v>1</v>
      </c>
      <c r="F56">
        <v>0</v>
      </c>
      <c r="G56">
        <v>5.6779066692055472E-2</v>
      </c>
      <c r="H56">
        <v>5.6779066692055472E-2</v>
      </c>
      <c r="I56">
        <v>0.94322093330794454</v>
      </c>
      <c r="J56">
        <v>-5.8454736082500194E-2</v>
      </c>
      <c r="K56">
        <v>100</v>
      </c>
      <c r="L56">
        <v>6.0196995939145612E-2</v>
      </c>
      <c r="AD56">
        <v>2.732901350472397E-2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399.8</v>
      </c>
      <c r="B57">
        <v>6.8890000000000007E-2</v>
      </c>
      <c r="C57">
        <v>0</v>
      </c>
      <c r="D57">
        <v>1</v>
      </c>
      <c r="E57">
        <v>1</v>
      </c>
      <c r="F57">
        <v>0</v>
      </c>
      <c r="G57">
        <v>2.7219249531518733E-2</v>
      </c>
      <c r="H57">
        <v>2.7219249531518733E-2</v>
      </c>
      <c r="I57">
        <v>0.97278075046848123</v>
      </c>
      <c r="J57">
        <v>-2.7596555724566142E-2</v>
      </c>
      <c r="K57">
        <v>100</v>
      </c>
      <c r="L57">
        <v>2.798086775299596E-2</v>
      </c>
      <c r="AD57">
        <v>2.7952439126377245E-2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6.6666666666667096E-3</v>
      </c>
    </row>
    <row r="58" spans="1:37">
      <c r="A58">
        <v>401.5</v>
      </c>
      <c r="B58">
        <v>9.3619999999999995E-2</v>
      </c>
      <c r="C58">
        <v>0</v>
      </c>
      <c r="D58">
        <v>1</v>
      </c>
      <c r="E58">
        <v>1</v>
      </c>
      <c r="F58">
        <v>0</v>
      </c>
      <c r="G58">
        <v>5.6877094231290587E-2</v>
      </c>
      <c r="H58">
        <v>5.6877094231290587E-2</v>
      </c>
      <c r="I58">
        <v>0.94312290576870939</v>
      </c>
      <c r="J58">
        <v>-5.8558669986057653E-2</v>
      </c>
      <c r="K58">
        <v>100</v>
      </c>
      <c r="L58">
        <v>6.030719207793165E-2</v>
      </c>
      <c r="AD58">
        <v>2.8574948077509654E-2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0</v>
      </c>
    </row>
    <row r="59" spans="1:37">
      <c r="A59">
        <v>402</v>
      </c>
      <c r="B59">
        <v>8.1549999999999997E-2</v>
      </c>
      <c r="C59">
        <v>0</v>
      </c>
      <c r="D59">
        <v>1</v>
      </c>
      <c r="E59">
        <v>1</v>
      </c>
      <c r="F59">
        <v>0</v>
      </c>
      <c r="G59">
        <v>4.0382076653224061E-2</v>
      </c>
      <c r="H59">
        <v>4.0382076653224061E-2</v>
      </c>
      <c r="I59">
        <v>0.95961792334677598</v>
      </c>
      <c r="J59">
        <v>-4.1220070255663294E-2</v>
      </c>
      <c r="K59">
        <v>100</v>
      </c>
      <c r="L59">
        <v>4.2081411435487784E-2</v>
      </c>
      <c r="AD59">
        <v>2.8767200419580849E-2</v>
      </c>
      <c r="AE59">
        <v>0</v>
      </c>
      <c r="AF59">
        <v>1</v>
      </c>
      <c r="AG59">
        <v>54</v>
      </c>
      <c r="AH59">
        <v>1</v>
      </c>
      <c r="AI59">
        <v>0.64</v>
      </c>
      <c r="AJ59">
        <v>0.99333333333333329</v>
      </c>
      <c r="AK59">
        <v>6.6222222222222646E-3</v>
      </c>
    </row>
    <row r="60" spans="1:37">
      <c r="A60">
        <v>403.3</v>
      </c>
      <c r="B60">
        <v>6.6850000000000007E-2</v>
      </c>
      <c r="C60">
        <v>0</v>
      </c>
      <c r="D60">
        <v>1</v>
      </c>
      <c r="E60">
        <v>1</v>
      </c>
      <c r="F60">
        <v>0</v>
      </c>
      <c r="G60">
        <v>2.6632517457749433E-2</v>
      </c>
      <c r="H60">
        <v>2.6632517457749433E-2</v>
      </c>
      <c r="I60">
        <v>0.97336748254225058</v>
      </c>
      <c r="J60">
        <v>-2.6993588199694534E-2</v>
      </c>
      <c r="K60">
        <v>100</v>
      </c>
      <c r="L60">
        <v>2.7361215507415933E-2</v>
      </c>
      <c r="AD60">
        <v>2.9561442652580473E-2</v>
      </c>
      <c r="AE60">
        <v>1</v>
      </c>
      <c r="AF60">
        <v>0</v>
      </c>
      <c r="AG60">
        <v>55</v>
      </c>
      <c r="AH60">
        <v>1</v>
      </c>
      <c r="AI60">
        <v>0.6333333333333333</v>
      </c>
      <c r="AJ60">
        <v>0.99333333333333329</v>
      </c>
      <c r="AK60">
        <v>6.6222222222221544E-3</v>
      </c>
    </row>
    <row r="61" spans="1:37">
      <c r="A61">
        <v>406.3</v>
      </c>
      <c r="B61">
        <v>7.8079999999999997E-2</v>
      </c>
      <c r="C61">
        <v>0</v>
      </c>
      <c r="D61">
        <v>1</v>
      </c>
      <c r="E61">
        <v>1</v>
      </c>
      <c r="F61">
        <v>0</v>
      </c>
      <c r="G61">
        <v>3.8241469615167577E-2</v>
      </c>
      <c r="H61">
        <v>3.8241469615167577E-2</v>
      </c>
      <c r="I61">
        <v>0.96175853038483239</v>
      </c>
      <c r="J61">
        <v>-3.8991867740164728E-2</v>
      </c>
      <c r="K61">
        <v>100</v>
      </c>
      <c r="L61">
        <v>3.976202800079752E-2</v>
      </c>
      <c r="AD61">
        <v>3.2859783813455196E-2</v>
      </c>
      <c r="AE61">
        <v>1</v>
      </c>
      <c r="AF61">
        <v>0</v>
      </c>
      <c r="AG61">
        <v>56</v>
      </c>
      <c r="AH61">
        <v>1</v>
      </c>
      <c r="AI61">
        <v>0.62666666666666671</v>
      </c>
      <c r="AJ61">
        <v>0.99333333333333329</v>
      </c>
      <c r="AK61">
        <v>6.6222222222222646E-3</v>
      </c>
    </row>
    <row r="62" spans="1:37">
      <c r="A62">
        <v>407.4</v>
      </c>
      <c r="B62">
        <v>5.9909999999999998E-2</v>
      </c>
      <c r="C62">
        <v>0</v>
      </c>
      <c r="D62">
        <v>1</v>
      </c>
      <c r="E62">
        <v>1</v>
      </c>
      <c r="F62">
        <v>0</v>
      </c>
      <c r="G62">
        <v>2.2695282428985549E-2</v>
      </c>
      <c r="H62">
        <v>2.2695282428985549E-2</v>
      </c>
      <c r="I62">
        <v>0.97730471757101445</v>
      </c>
      <c r="J62">
        <v>-2.2956784501740438E-2</v>
      </c>
      <c r="K62">
        <v>100</v>
      </c>
      <c r="L62">
        <v>2.3222319529360533E-2</v>
      </c>
      <c r="AD62">
        <v>3.5805993567521725E-2</v>
      </c>
      <c r="AE62">
        <v>1</v>
      </c>
      <c r="AF62">
        <v>0</v>
      </c>
      <c r="AG62">
        <v>57</v>
      </c>
      <c r="AH62">
        <v>1</v>
      </c>
      <c r="AI62">
        <v>0.62</v>
      </c>
      <c r="AJ62">
        <v>0.99333333333333329</v>
      </c>
      <c r="AK62">
        <v>6.6222222222222646E-3</v>
      </c>
    </row>
    <row r="63" spans="1:37">
      <c r="A63">
        <v>409</v>
      </c>
      <c r="B63">
        <v>5.4730000000000001E-2</v>
      </c>
      <c r="C63">
        <v>0</v>
      </c>
      <c r="D63">
        <v>1</v>
      </c>
      <c r="E63">
        <v>1</v>
      </c>
      <c r="F63">
        <v>0</v>
      </c>
      <c r="G63">
        <v>1.9811394780312692E-2</v>
      </c>
      <c r="H63">
        <v>1.9811394780312692E-2</v>
      </c>
      <c r="I63">
        <v>0.98018860521968731</v>
      </c>
      <c r="J63">
        <v>-2.0010271528670236E-2</v>
      </c>
      <c r="K63">
        <v>100</v>
      </c>
      <c r="L63">
        <v>2.0211819107887316E-2</v>
      </c>
      <c r="AD63">
        <v>3.7124310826281447E-2</v>
      </c>
      <c r="AE63">
        <v>1</v>
      </c>
      <c r="AF63">
        <v>0</v>
      </c>
      <c r="AG63">
        <v>58</v>
      </c>
      <c r="AH63">
        <v>1</v>
      </c>
      <c r="AI63">
        <v>0.61333333333333329</v>
      </c>
      <c r="AJ63">
        <v>0.99333333333333329</v>
      </c>
      <c r="AK63">
        <v>6.6222222222221544E-3</v>
      </c>
    </row>
    <row r="64" spans="1:37">
      <c r="A64">
        <v>412.5</v>
      </c>
      <c r="B64">
        <v>0.1017</v>
      </c>
      <c r="C64">
        <v>0</v>
      </c>
      <c r="D64">
        <v>1</v>
      </c>
      <c r="E64">
        <v>1</v>
      </c>
      <c r="F64">
        <v>0</v>
      </c>
      <c r="G64">
        <v>8.0180490403032656E-2</v>
      </c>
      <c r="H64">
        <v>8.0180490403032656E-2</v>
      </c>
      <c r="I64">
        <v>0.91981950959696734</v>
      </c>
      <c r="J64">
        <v>-8.3577813406576468E-2</v>
      </c>
      <c r="K64">
        <v>100</v>
      </c>
      <c r="L64">
        <v>8.7169808387913994E-2</v>
      </c>
      <c r="AD64">
        <v>3.7700302581702927E-2</v>
      </c>
      <c r="AE64">
        <v>1</v>
      </c>
      <c r="AF64">
        <v>0</v>
      </c>
      <c r="AG64">
        <v>59</v>
      </c>
      <c r="AH64">
        <v>1</v>
      </c>
      <c r="AI64">
        <v>0.60666666666666669</v>
      </c>
      <c r="AJ64">
        <v>0.99333333333333329</v>
      </c>
      <c r="AK64">
        <v>6.6222222222222646E-3</v>
      </c>
    </row>
    <row r="65" spans="1:37">
      <c r="A65">
        <v>412.6</v>
      </c>
      <c r="B65">
        <v>7.5249999999999997E-2</v>
      </c>
      <c r="C65">
        <v>0</v>
      </c>
      <c r="D65">
        <v>1</v>
      </c>
      <c r="E65">
        <v>1</v>
      </c>
      <c r="F65">
        <v>0</v>
      </c>
      <c r="G65">
        <v>3.7700302581702927E-2</v>
      </c>
      <c r="H65">
        <v>3.7700302581702927E-2</v>
      </c>
      <c r="I65">
        <v>0.96229969741829713</v>
      </c>
      <c r="J65">
        <v>-3.8429341055769062E-2</v>
      </c>
      <c r="K65">
        <v>100</v>
      </c>
      <c r="L65">
        <v>3.917729859299246E-2</v>
      </c>
      <c r="AD65">
        <v>3.8164871486414328E-2</v>
      </c>
      <c r="AE65">
        <v>1</v>
      </c>
      <c r="AF65">
        <v>0</v>
      </c>
      <c r="AG65">
        <v>60</v>
      </c>
      <c r="AH65">
        <v>1</v>
      </c>
      <c r="AI65">
        <v>0.6</v>
      </c>
      <c r="AJ65">
        <v>0.99333333333333329</v>
      </c>
      <c r="AK65">
        <v>6.6222222222222646E-3</v>
      </c>
    </row>
    <row r="66" spans="1:37">
      <c r="A66">
        <v>419.8</v>
      </c>
      <c r="B66">
        <v>0.11409999999999999</v>
      </c>
      <c r="C66">
        <v>0</v>
      </c>
      <c r="D66">
        <v>1</v>
      </c>
      <c r="E66">
        <v>1</v>
      </c>
      <c r="F66">
        <v>0</v>
      </c>
      <c r="G66">
        <v>0.12107286132636048</v>
      </c>
      <c r="H66">
        <v>0.12107286132636048</v>
      </c>
      <c r="I66">
        <v>0.87892713867363947</v>
      </c>
      <c r="J66">
        <v>-0.1290532758888909</v>
      </c>
      <c r="K66">
        <v>100</v>
      </c>
      <c r="L66">
        <v>0.13775073723297204</v>
      </c>
      <c r="AD66">
        <v>3.8241469615167577E-2</v>
      </c>
      <c r="AE66">
        <v>1</v>
      </c>
      <c r="AF66">
        <v>0</v>
      </c>
      <c r="AG66">
        <v>61</v>
      </c>
      <c r="AH66">
        <v>1</v>
      </c>
      <c r="AI66">
        <v>0.59333333333333327</v>
      </c>
      <c r="AJ66">
        <v>0.99333333333333329</v>
      </c>
      <c r="AK66">
        <v>6.6222222222221544E-3</v>
      </c>
    </row>
    <row r="67" spans="1:37">
      <c r="A67">
        <v>420.3</v>
      </c>
      <c r="B67">
        <v>6.1409999999999999E-2</v>
      </c>
      <c r="C67">
        <v>0</v>
      </c>
      <c r="D67">
        <v>1</v>
      </c>
      <c r="E67">
        <v>1</v>
      </c>
      <c r="F67">
        <v>0</v>
      </c>
      <c r="G67">
        <v>2.732901350472397E-2</v>
      </c>
      <c r="H67">
        <v>2.732901350472397E-2</v>
      </c>
      <c r="I67">
        <v>0.97267098649527606</v>
      </c>
      <c r="J67">
        <v>-2.7709397355366958E-2</v>
      </c>
      <c r="K67">
        <v>100</v>
      </c>
      <c r="L67">
        <v>2.8096873335551782E-2</v>
      </c>
      <c r="AD67">
        <v>4.0382076653224061E-2</v>
      </c>
      <c r="AE67">
        <v>1</v>
      </c>
      <c r="AF67">
        <v>0</v>
      </c>
      <c r="AG67">
        <v>62</v>
      </c>
      <c r="AH67">
        <v>1</v>
      </c>
      <c r="AI67">
        <v>0.58666666666666667</v>
      </c>
      <c r="AJ67">
        <v>0.99333333333333329</v>
      </c>
      <c r="AK67">
        <v>6.6222222222221544E-3</v>
      </c>
    </row>
    <row r="68" spans="1:37">
      <c r="A68">
        <v>423.6</v>
      </c>
      <c r="B68">
        <v>6.0949999999999997E-2</v>
      </c>
      <c r="C68">
        <v>0</v>
      </c>
      <c r="D68">
        <v>1</v>
      </c>
      <c r="E68">
        <v>1</v>
      </c>
      <c r="F68">
        <v>0</v>
      </c>
      <c r="G68">
        <v>2.7952439126377245E-2</v>
      </c>
      <c r="H68">
        <v>2.7952439126377245E-2</v>
      </c>
      <c r="I68">
        <v>0.97204756087362276</v>
      </c>
      <c r="J68">
        <v>-2.8350544778836254E-2</v>
      </c>
      <c r="K68">
        <v>100</v>
      </c>
      <c r="L68">
        <v>2.8756246352035629E-2</v>
      </c>
      <c r="AD68">
        <v>4.2013251065519952E-2</v>
      </c>
      <c r="AE68">
        <v>1</v>
      </c>
      <c r="AF68">
        <v>0</v>
      </c>
      <c r="AG68">
        <v>63</v>
      </c>
      <c r="AH68">
        <v>1</v>
      </c>
      <c r="AI68">
        <v>0.58000000000000007</v>
      </c>
      <c r="AJ68">
        <v>0.99333333333333329</v>
      </c>
      <c r="AK68">
        <v>6.6222222222223747E-3</v>
      </c>
    </row>
    <row r="69" spans="1:37">
      <c r="A69">
        <v>427.3</v>
      </c>
      <c r="B69">
        <v>4.3400000000000001E-2</v>
      </c>
      <c r="C69">
        <v>0</v>
      </c>
      <c r="D69">
        <v>1</v>
      </c>
      <c r="E69">
        <v>1</v>
      </c>
      <c r="F69">
        <v>0</v>
      </c>
      <c r="G69">
        <v>1.7315678780232182E-2</v>
      </c>
      <c r="H69">
        <v>1.7315678780232182E-2</v>
      </c>
      <c r="I69">
        <v>0.98268432121976779</v>
      </c>
      <c r="J69">
        <v>-1.7467348539276818E-2</v>
      </c>
      <c r="K69">
        <v>100</v>
      </c>
      <c r="L69">
        <v>1.7620794802891436E-2</v>
      </c>
      <c r="AD69">
        <v>4.3871202806235611E-2</v>
      </c>
      <c r="AE69">
        <v>1</v>
      </c>
      <c r="AF69">
        <v>0</v>
      </c>
      <c r="AG69">
        <v>64</v>
      </c>
      <c r="AH69">
        <v>1</v>
      </c>
      <c r="AI69">
        <v>0.57333333333333325</v>
      </c>
      <c r="AJ69">
        <v>0.99333333333333329</v>
      </c>
      <c r="AK69">
        <v>6.6222222222221544E-3</v>
      </c>
    </row>
    <row r="70" spans="1:37">
      <c r="A70">
        <v>427.9</v>
      </c>
      <c r="B70">
        <v>4.9660000000000003E-2</v>
      </c>
      <c r="C70">
        <v>0</v>
      </c>
      <c r="D70">
        <v>1</v>
      </c>
      <c r="E70">
        <v>1</v>
      </c>
      <c r="F70">
        <v>0</v>
      </c>
      <c r="G70">
        <v>2.0992428388794428E-2</v>
      </c>
      <c r="H70">
        <v>2.0992428388794428E-2</v>
      </c>
      <c r="I70">
        <v>0.97900757161120555</v>
      </c>
      <c r="J70">
        <v>-2.1215902455787871E-2</v>
      </c>
      <c r="K70">
        <v>100</v>
      </c>
      <c r="L70">
        <v>2.1442559789651122E-2</v>
      </c>
      <c r="AD70">
        <v>4.4096088007480862E-2</v>
      </c>
      <c r="AE70">
        <v>1</v>
      </c>
      <c r="AF70">
        <v>0</v>
      </c>
      <c r="AG70">
        <v>65</v>
      </c>
      <c r="AH70">
        <v>1</v>
      </c>
      <c r="AI70">
        <v>0.56666666666666665</v>
      </c>
      <c r="AJ70">
        <v>0.99333333333333329</v>
      </c>
      <c r="AK70">
        <v>6.6222222222221544E-3</v>
      </c>
    </row>
    <row r="71" spans="1:37">
      <c r="A71">
        <v>428</v>
      </c>
      <c r="B71">
        <v>6.9000000000000006E-2</v>
      </c>
      <c r="C71">
        <v>0</v>
      </c>
      <c r="D71">
        <v>1</v>
      </c>
      <c r="E71">
        <v>1</v>
      </c>
      <c r="F71">
        <v>0</v>
      </c>
      <c r="G71">
        <v>3.7124310826281447E-2</v>
      </c>
      <c r="H71">
        <v>3.7124310826281447E-2</v>
      </c>
      <c r="I71">
        <v>0.96287568917371857</v>
      </c>
      <c r="J71">
        <v>-3.7830962563482645E-2</v>
      </c>
      <c r="K71">
        <v>100</v>
      </c>
      <c r="L71">
        <v>3.8555663252999223E-2</v>
      </c>
      <c r="AD71">
        <v>4.4644718713954576E-2</v>
      </c>
      <c r="AE71">
        <v>1</v>
      </c>
      <c r="AF71">
        <v>0</v>
      </c>
      <c r="AG71">
        <v>66</v>
      </c>
      <c r="AH71">
        <v>1</v>
      </c>
      <c r="AI71">
        <v>0.56000000000000005</v>
      </c>
      <c r="AJ71">
        <v>0.99333333333333329</v>
      </c>
      <c r="AK71">
        <v>6.6222222222222646E-3</v>
      </c>
    </row>
    <row r="72" spans="1:37">
      <c r="A72">
        <v>428.9</v>
      </c>
      <c r="B72">
        <v>5.5620000000000003E-2</v>
      </c>
      <c r="C72">
        <v>0</v>
      </c>
      <c r="D72">
        <v>1</v>
      </c>
      <c r="E72">
        <v>1</v>
      </c>
      <c r="F72">
        <v>0</v>
      </c>
      <c r="G72">
        <v>2.531633057560204E-2</v>
      </c>
      <c r="H72">
        <v>2.531633057560204E-2</v>
      </c>
      <c r="I72">
        <v>0.97468366942439799</v>
      </c>
      <c r="J72">
        <v>-2.5642302242859634E-2</v>
      </c>
      <c r="K72">
        <v>100</v>
      </c>
      <c r="L72">
        <v>2.5973894269258314E-2</v>
      </c>
      <c r="AD72">
        <v>4.7277615128758527E-2</v>
      </c>
      <c r="AE72">
        <v>1</v>
      </c>
      <c r="AF72">
        <v>0</v>
      </c>
      <c r="AG72">
        <v>67</v>
      </c>
      <c r="AH72">
        <v>1</v>
      </c>
      <c r="AI72">
        <v>0.55333333333333334</v>
      </c>
      <c r="AJ72">
        <v>0.99333333333333329</v>
      </c>
      <c r="AK72">
        <v>6.6222222222222646E-3</v>
      </c>
    </row>
    <row r="73" spans="1:37">
      <c r="A73">
        <v>431.1</v>
      </c>
      <c r="B73">
        <v>5.9139999999999998E-2</v>
      </c>
      <c r="C73">
        <v>1</v>
      </c>
      <c r="D73">
        <v>0</v>
      </c>
      <c r="E73">
        <v>1</v>
      </c>
      <c r="F73">
        <v>1</v>
      </c>
      <c r="G73">
        <v>2.8767200419580849E-2</v>
      </c>
      <c r="H73">
        <v>2.8767200419580849E-2</v>
      </c>
      <c r="I73">
        <v>0.97123279958041919</v>
      </c>
      <c r="J73">
        <v>-3.5485194151705124</v>
      </c>
      <c r="K73">
        <v>0</v>
      </c>
      <c r="L73">
        <v>33.761811556724659</v>
      </c>
      <c r="AD73">
        <v>4.9303823989201724E-2</v>
      </c>
      <c r="AE73">
        <v>1</v>
      </c>
      <c r="AF73">
        <v>0</v>
      </c>
      <c r="AG73">
        <v>68</v>
      </c>
      <c r="AH73">
        <v>1</v>
      </c>
      <c r="AI73">
        <v>0.54666666666666663</v>
      </c>
      <c r="AJ73">
        <v>0.99333333333333329</v>
      </c>
      <c r="AK73">
        <v>6.6222222222221544E-3</v>
      </c>
    </row>
    <row r="74" spans="1:37">
      <c r="A74">
        <v>432</v>
      </c>
      <c r="B74">
        <v>0.17</v>
      </c>
      <c r="C74">
        <v>1</v>
      </c>
      <c r="D74">
        <v>0</v>
      </c>
      <c r="E74">
        <v>1</v>
      </c>
      <c r="F74">
        <v>1</v>
      </c>
      <c r="G74">
        <v>0.46196112503153347</v>
      </c>
      <c r="H74">
        <v>0.46196112503153347</v>
      </c>
      <c r="I74">
        <v>0.53803887496846659</v>
      </c>
      <c r="J74">
        <v>-0.7722745363941742</v>
      </c>
      <c r="K74">
        <v>0</v>
      </c>
      <c r="L74">
        <v>1.1646843117626835</v>
      </c>
      <c r="AD74">
        <v>4.9819862683010488E-2</v>
      </c>
      <c r="AE74">
        <v>1</v>
      </c>
      <c r="AF74">
        <v>0</v>
      </c>
      <c r="AG74">
        <v>69</v>
      </c>
      <c r="AH74">
        <v>1</v>
      </c>
      <c r="AI74">
        <v>0.54</v>
      </c>
      <c r="AJ74">
        <v>0.99333333333333329</v>
      </c>
      <c r="AK74">
        <v>6.6222222222222646E-3</v>
      </c>
    </row>
    <row r="75" spans="1:37">
      <c r="A75">
        <v>432.2</v>
      </c>
      <c r="B75">
        <v>0.1154</v>
      </c>
      <c r="C75">
        <v>0</v>
      </c>
      <c r="D75">
        <v>1</v>
      </c>
      <c r="E75">
        <v>1</v>
      </c>
      <c r="F75">
        <v>0</v>
      </c>
      <c r="G75">
        <v>0.14143211382359658</v>
      </c>
      <c r="H75">
        <v>0.14143211382359658</v>
      </c>
      <c r="I75">
        <v>0.85856788617640345</v>
      </c>
      <c r="J75">
        <v>-0.15248952643437524</v>
      </c>
      <c r="K75">
        <v>100</v>
      </c>
      <c r="L75">
        <v>0.16473026315188499</v>
      </c>
      <c r="AD75">
        <v>5.1077851552079868E-2</v>
      </c>
      <c r="AE75">
        <v>1</v>
      </c>
      <c r="AF75">
        <v>0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432.7</v>
      </c>
      <c r="B76">
        <v>5.6419999999999998E-2</v>
      </c>
      <c r="C76">
        <v>0</v>
      </c>
      <c r="D76">
        <v>1</v>
      </c>
      <c r="E76">
        <v>1</v>
      </c>
      <c r="F76">
        <v>0</v>
      </c>
      <c r="G76">
        <v>2.7022535513063672E-2</v>
      </c>
      <c r="H76">
        <v>2.7022535513063672E-2</v>
      </c>
      <c r="I76">
        <v>0.97297746448693634</v>
      </c>
      <c r="J76">
        <v>-2.7394357920529296E-2</v>
      </c>
      <c r="K76">
        <v>100</v>
      </c>
      <c r="L76">
        <v>2.7773033291488416E-2</v>
      </c>
      <c r="AD76">
        <v>5.4730345299635413E-2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432.8</v>
      </c>
      <c r="B77">
        <v>0.12959999999999999</v>
      </c>
      <c r="C77">
        <v>0</v>
      </c>
      <c r="D77">
        <v>1</v>
      </c>
      <c r="E77">
        <v>1</v>
      </c>
      <c r="F77">
        <v>0</v>
      </c>
      <c r="G77">
        <v>0.20314854085156545</v>
      </c>
      <c r="H77">
        <v>0.20314854085156545</v>
      </c>
      <c r="I77">
        <v>0.79685145914843458</v>
      </c>
      <c r="J77">
        <v>-0.22708699253249159</v>
      </c>
      <c r="K77">
        <v>100</v>
      </c>
      <c r="L77">
        <v>0.25493903351656366</v>
      </c>
      <c r="AD77">
        <v>5.4887784669894524E-2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6.6222222222222646E-3</v>
      </c>
    </row>
    <row r="78" spans="1:37">
      <c r="A78">
        <v>435.6</v>
      </c>
      <c r="B78">
        <v>7.2099999999999997E-2</v>
      </c>
      <c r="C78">
        <v>0</v>
      </c>
      <c r="D78">
        <v>1</v>
      </c>
      <c r="E78">
        <v>1</v>
      </c>
      <c r="F78">
        <v>0</v>
      </c>
      <c r="G78">
        <v>4.4096088007480862E-2</v>
      </c>
      <c r="H78">
        <v>4.4096088007480862E-2</v>
      </c>
      <c r="I78">
        <v>0.95590391199251912</v>
      </c>
      <c r="J78">
        <v>-4.5097881450327587E-2</v>
      </c>
      <c r="K78">
        <v>100</v>
      </c>
      <c r="L78">
        <v>4.6130251643771866E-2</v>
      </c>
      <c r="AD78">
        <v>5.5211350301939702E-2</v>
      </c>
      <c r="AE78">
        <v>1</v>
      </c>
      <c r="AF78">
        <v>0</v>
      </c>
      <c r="AG78">
        <v>73</v>
      </c>
      <c r="AH78">
        <v>1</v>
      </c>
      <c r="AI78">
        <v>0.51333333333333331</v>
      </c>
      <c r="AJ78">
        <v>0.99333333333333329</v>
      </c>
      <c r="AK78">
        <v>6.6222222222222646E-3</v>
      </c>
    </row>
    <row r="79" spans="1:37">
      <c r="A79">
        <v>437.6</v>
      </c>
      <c r="B79">
        <v>4.7509999999999997E-2</v>
      </c>
      <c r="C79">
        <v>0</v>
      </c>
      <c r="D79">
        <v>1</v>
      </c>
      <c r="E79">
        <v>1</v>
      </c>
      <c r="F79">
        <v>0</v>
      </c>
      <c r="G79">
        <v>2.1916560380764862E-2</v>
      </c>
      <c r="H79">
        <v>2.1916560380764862E-2</v>
      </c>
      <c r="I79">
        <v>0.97808343961923516</v>
      </c>
      <c r="J79">
        <v>-2.2160296002487454E-2</v>
      </c>
      <c r="K79">
        <v>100</v>
      </c>
      <c r="L79">
        <v>2.2407659196537373E-2</v>
      </c>
      <c r="AD79">
        <v>5.5988108351700289E-2</v>
      </c>
      <c r="AE79">
        <v>1</v>
      </c>
      <c r="AF79">
        <v>0</v>
      </c>
      <c r="AG79">
        <v>74</v>
      </c>
      <c r="AH79">
        <v>1</v>
      </c>
      <c r="AI79">
        <v>0.5066666666666666</v>
      </c>
      <c r="AJ79">
        <v>0.99333333333333329</v>
      </c>
      <c r="AK79">
        <v>6.6222222222221544E-3</v>
      </c>
    </row>
    <row r="80" spans="1:37">
      <c r="A80">
        <v>438.6</v>
      </c>
      <c r="B80">
        <v>7.8490000000000004E-2</v>
      </c>
      <c r="C80">
        <v>0</v>
      </c>
      <c r="D80">
        <v>1</v>
      </c>
      <c r="E80">
        <v>1</v>
      </c>
      <c r="F80">
        <v>0</v>
      </c>
      <c r="G80">
        <v>5.4730345299635413E-2</v>
      </c>
      <c r="H80">
        <v>5.4730345299635413E-2</v>
      </c>
      <c r="I80">
        <v>0.94526965470036461</v>
      </c>
      <c r="J80">
        <v>-5.6285043303370787E-2</v>
      </c>
      <c r="K80">
        <v>100</v>
      </c>
      <c r="L80">
        <v>5.7899187842842641E-2</v>
      </c>
      <c r="AD80">
        <v>5.6779066692055472E-2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0.99333333333333329</v>
      </c>
      <c r="AK80">
        <v>6.6222222222222646E-3</v>
      </c>
    </row>
    <row r="81" spans="1:37">
      <c r="A81">
        <v>440.6</v>
      </c>
      <c r="B81">
        <v>0.15160000000000001</v>
      </c>
      <c r="C81">
        <v>1</v>
      </c>
      <c r="D81">
        <v>0</v>
      </c>
      <c r="E81">
        <v>1</v>
      </c>
      <c r="F81">
        <v>1</v>
      </c>
      <c r="G81">
        <v>0.35141220423380432</v>
      </c>
      <c r="H81">
        <v>0.35141220423380432</v>
      </c>
      <c r="I81">
        <v>0.64858779576619563</v>
      </c>
      <c r="J81">
        <v>-1.0457953735140555</v>
      </c>
      <c r="K81">
        <v>0</v>
      </c>
      <c r="L81">
        <v>1.8456609871598884</v>
      </c>
      <c r="AD81">
        <v>5.6877094231290587E-2</v>
      </c>
      <c r="AE81">
        <v>1</v>
      </c>
      <c r="AF81">
        <v>0</v>
      </c>
      <c r="AG81">
        <v>76</v>
      </c>
      <c r="AH81">
        <v>1</v>
      </c>
      <c r="AI81">
        <v>0.49333333333333329</v>
      </c>
      <c r="AJ81">
        <v>0.99333333333333329</v>
      </c>
      <c r="AK81">
        <v>6.6222222222221544E-3</v>
      </c>
    </row>
    <row r="82" spans="1:37">
      <c r="A82">
        <v>441</v>
      </c>
      <c r="B82">
        <v>0.1011</v>
      </c>
      <c r="C82">
        <v>0</v>
      </c>
      <c r="D82">
        <v>1</v>
      </c>
      <c r="E82">
        <v>1</v>
      </c>
      <c r="F82">
        <v>0</v>
      </c>
      <c r="G82">
        <v>0.10551089866511465</v>
      </c>
      <c r="H82">
        <v>0.10551089866511465</v>
      </c>
      <c r="I82">
        <v>0.89448910133488535</v>
      </c>
      <c r="J82">
        <v>-0.11150256019379956</v>
      </c>
      <c r="K82">
        <v>100</v>
      </c>
      <c r="L82">
        <v>0.11795660618743829</v>
      </c>
      <c r="AD82">
        <v>5.7620830872084076E-2</v>
      </c>
      <c r="AE82">
        <v>1</v>
      </c>
      <c r="AF82">
        <v>0</v>
      </c>
      <c r="AG82">
        <v>77</v>
      </c>
      <c r="AH82">
        <v>1</v>
      </c>
      <c r="AI82">
        <v>0.48666666666666669</v>
      </c>
      <c r="AJ82">
        <v>0.99333333333333329</v>
      </c>
      <c r="AK82">
        <v>6.6222222222222646E-3</v>
      </c>
    </row>
    <row r="83" spans="1:37">
      <c r="A83">
        <v>443.3</v>
      </c>
      <c r="B83">
        <v>7.1650000000000005E-2</v>
      </c>
      <c r="C83">
        <v>0</v>
      </c>
      <c r="D83">
        <v>1</v>
      </c>
      <c r="E83">
        <v>1</v>
      </c>
      <c r="F83">
        <v>0</v>
      </c>
      <c r="G83">
        <v>4.7277615128758527E-2</v>
      </c>
      <c r="H83">
        <v>4.7277615128758527E-2</v>
      </c>
      <c r="I83">
        <v>0.9527223848712415</v>
      </c>
      <c r="J83">
        <v>-4.8431724301873785E-2</v>
      </c>
      <c r="K83">
        <v>100</v>
      </c>
      <c r="L83">
        <v>4.9623705582553308E-2</v>
      </c>
      <c r="AD83">
        <v>5.7872662379478614E-2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0.99333333333333329</v>
      </c>
      <c r="AK83">
        <v>6.6222222222221544E-3</v>
      </c>
    </row>
    <row r="84" spans="1:37">
      <c r="A84">
        <v>448.6</v>
      </c>
      <c r="B84">
        <v>5.2409999999999998E-2</v>
      </c>
      <c r="C84">
        <v>0</v>
      </c>
      <c r="D84">
        <v>1</v>
      </c>
      <c r="E84">
        <v>1</v>
      </c>
      <c r="F84">
        <v>0</v>
      </c>
      <c r="G84">
        <v>2.8574948077509654E-2</v>
      </c>
      <c r="H84">
        <v>2.8574948077509654E-2</v>
      </c>
      <c r="I84">
        <v>0.97142505192249029</v>
      </c>
      <c r="J84">
        <v>-2.8991159900781324E-2</v>
      </c>
      <c r="K84">
        <v>100</v>
      </c>
      <c r="L84">
        <v>2.9415494299800744E-2</v>
      </c>
      <c r="AD84">
        <v>5.845980121600039E-2</v>
      </c>
      <c r="AE84">
        <v>1</v>
      </c>
      <c r="AF84">
        <v>0</v>
      </c>
      <c r="AG84">
        <v>79</v>
      </c>
      <c r="AH84">
        <v>1</v>
      </c>
      <c r="AI84">
        <v>0.47333333333333338</v>
      </c>
      <c r="AJ84">
        <v>0.99333333333333329</v>
      </c>
      <c r="AK84">
        <v>6.6222222222222646E-3</v>
      </c>
    </row>
    <row r="85" spans="1:37">
      <c r="A85">
        <v>449.3</v>
      </c>
      <c r="B85">
        <v>9.0920000000000001E-2</v>
      </c>
      <c r="C85">
        <v>0</v>
      </c>
      <c r="D85">
        <v>1</v>
      </c>
      <c r="E85">
        <v>1</v>
      </c>
      <c r="F85">
        <v>0</v>
      </c>
      <c r="G85">
        <v>8.6882683496308677E-2</v>
      </c>
      <c r="H85">
        <v>8.6882683496308677E-2</v>
      </c>
      <c r="I85">
        <v>0.91311731650369132</v>
      </c>
      <c r="J85">
        <v>-9.0890911019141943E-2</v>
      </c>
      <c r="K85">
        <v>100</v>
      </c>
      <c r="L85">
        <v>9.5149529995752144E-2</v>
      </c>
      <c r="AD85">
        <v>6.0248377628124274E-2</v>
      </c>
      <c r="AE85">
        <v>1</v>
      </c>
      <c r="AF85">
        <v>0</v>
      </c>
      <c r="AG85">
        <v>80</v>
      </c>
      <c r="AH85">
        <v>1</v>
      </c>
      <c r="AI85">
        <v>0.46666666666666667</v>
      </c>
      <c r="AJ85">
        <v>0.99333333333333329</v>
      </c>
      <c r="AK85">
        <v>6.6222222222222646E-3</v>
      </c>
    </row>
    <row r="86" spans="1:37">
      <c r="A86">
        <v>451.1</v>
      </c>
      <c r="B86">
        <v>7.0569999999999994E-2</v>
      </c>
      <c r="C86">
        <v>0</v>
      </c>
      <c r="D86">
        <v>1</v>
      </c>
      <c r="E86">
        <v>1</v>
      </c>
      <c r="F86">
        <v>0</v>
      </c>
      <c r="G86">
        <v>4.9819862683010488E-2</v>
      </c>
      <c r="H86">
        <v>4.9819862683010488E-2</v>
      </c>
      <c r="I86">
        <v>0.95018013731698947</v>
      </c>
      <c r="J86">
        <v>-5.1103694134404583E-2</v>
      </c>
      <c r="K86">
        <v>100</v>
      </c>
      <c r="L86">
        <v>5.2432018652469568E-2</v>
      </c>
      <c r="AD86">
        <v>6.1477731195322315E-2</v>
      </c>
      <c r="AE86">
        <v>1</v>
      </c>
      <c r="AF86">
        <v>0</v>
      </c>
      <c r="AG86">
        <v>81</v>
      </c>
      <c r="AH86">
        <v>1</v>
      </c>
      <c r="AI86">
        <v>0.45999999999999996</v>
      </c>
      <c r="AJ86">
        <v>0.99333333333333329</v>
      </c>
      <c r="AK86">
        <v>0</v>
      </c>
    </row>
    <row r="87" spans="1:37">
      <c r="A87">
        <v>455.8</v>
      </c>
      <c r="B87">
        <v>9.5089999999999994E-2</v>
      </c>
      <c r="C87">
        <v>0</v>
      </c>
      <c r="D87">
        <v>1</v>
      </c>
      <c r="E87">
        <v>1</v>
      </c>
      <c r="F87">
        <v>0</v>
      </c>
      <c r="G87">
        <v>0.10405905330635541</v>
      </c>
      <c r="H87">
        <v>0.10405905330635541</v>
      </c>
      <c r="I87">
        <v>0.89594094669364455</v>
      </c>
      <c r="J87">
        <v>-0.10988077588720099</v>
      </c>
      <c r="K87">
        <v>100</v>
      </c>
      <c r="L87">
        <v>0.11614499112957394</v>
      </c>
      <c r="AD87">
        <v>6.1823526849591172E-2</v>
      </c>
      <c r="AE87">
        <v>0</v>
      </c>
      <c r="AF87">
        <v>1</v>
      </c>
      <c r="AG87">
        <v>81</v>
      </c>
      <c r="AH87">
        <v>2</v>
      </c>
      <c r="AI87">
        <v>0.45999999999999996</v>
      </c>
      <c r="AJ87">
        <v>0.98666666666666669</v>
      </c>
      <c r="AK87">
        <v>6.5777777777777111E-3</v>
      </c>
    </row>
    <row r="88" spans="1:37">
      <c r="A88">
        <v>458.7</v>
      </c>
      <c r="B88">
        <v>4.0379999999999999E-2</v>
      </c>
      <c r="C88">
        <v>0</v>
      </c>
      <c r="D88">
        <v>1</v>
      </c>
      <c r="E88">
        <v>1</v>
      </c>
      <c r="F88">
        <v>0</v>
      </c>
      <c r="G88">
        <v>2.2381881020606915E-2</v>
      </c>
      <c r="H88">
        <v>2.2381881020606915E-2</v>
      </c>
      <c r="I88">
        <v>0.9776181189793931</v>
      </c>
      <c r="J88">
        <v>-2.263615659233759E-2</v>
      </c>
      <c r="K88">
        <v>100</v>
      </c>
      <c r="L88">
        <v>2.2894298485356422E-2</v>
      </c>
      <c r="AD88">
        <v>6.3145789406201025E-2</v>
      </c>
      <c r="AE88">
        <v>1</v>
      </c>
      <c r="AF88">
        <v>0</v>
      </c>
      <c r="AG88">
        <v>82</v>
      </c>
      <c r="AH88">
        <v>2</v>
      </c>
      <c r="AI88">
        <v>0.45333333333333337</v>
      </c>
      <c r="AJ88">
        <v>0.98666666666666669</v>
      </c>
      <c r="AK88">
        <v>6.5777777777778204E-3</v>
      </c>
    </row>
    <row r="89" spans="1:37">
      <c r="A89">
        <v>460.3</v>
      </c>
      <c r="B89">
        <v>6.6790000000000002E-2</v>
      </c>
      <c r="C89">
        <v>0</v>
      </c>
      <c r="D89">
        <v>1</v>
      </c>
      <c r="E89">
        <v>1</v>
      </c>
      <c r="F89">
        <v>0</v>
      </c>
      <c r="G89">
        <v>4.9303823989201724E-2</v>
      </c>
      <c r="H89">
        <v>4.9303823989201724E-2</v>
      </c>
      <c r="I89">
        <v>0.95069617601079826</v>
      </c>
      <c r="J89">
        <v>-5.0560745913241875E-2</v>
      </c>
      <c r="K89">
        <v>100</v>
      </c>
      <c r="L89">
        <v>5.1860757656651942E-2</v>
      </c>
      <c r="AD89">
        <v>7.412500355728191E-2</v>
      </c>
      <c r="AE89">
        <v>1</v>
      </c>
      <c r="AF89">
        <v>0</v>
      </c>
      <c r="AG89">
        <v>83</v>
      </c>
      <c r="AH89">
        <v>2</v>
      </c>
      <c r="AI89">
        <v>0.44666666666666666</v>
      </c>
      <c r="AJ89">
        <v>0.98666666666666669</v>
      </c>
      <c r="AK89">
        <v>6.5777777777778204E-3</v>
      </c>
    </row>
    <row r="90" spans="1:37">
      <c r="A90">
        <v>461</v>
      </c>
      <c r="B90">
        <v>8.0869999999999997E-2</v>
      </c>
      <c r="C90">
        <v>0</v>
      </c>
      <c r="D90">
        <v>1</v>
      </c>
      <c r="E90">
        <v>1</v>
      </c>
      <c r="F90">
        <v>0</v>
      </c>
      <c r="G90">
        <v>7.412500355728191E-2</v>
      </c>
      <c r="H90">
        <v>7.412500355728191E-2</v>
      </c>
      <c r="I90">
        <v>0.92587499644271809</v>
      </c>
      <c r="J90">
        <v>-7.7016046490759577E-2</v>
      </c>
      <c r="K90">
        <v>100</v>
      </c>
      <c r="L90">
        <v>8.0059407416849776E-2</v>
      </c>
      <c r="AD90">
        <v>7.4840986409008908E-2</v>
      </c>
      <c r="AE90">
        <v>1</v>
      </c>
      <c r="AF90">
        <v>0</v>
      </c>
      <c r="AG90">
        <v>84</v>
      </c>
      <c r="AH90">
        <v>2</v>
      </c>
      <c r="AI90">
        <v>0.43999999999999995</v>
      </c>
      <c r="AJ90">
        <v>0.98666666666666669</v>
      </c>
      <c r="AK90">
        <v>6.5777777777777111E-3</v>
      </c>
    </row>
    <row r="91" spans="1:37">
      <c r="A91">
        <v>463.7</v>
      </c>
      <c r="B91">
        <v>7.2529999999999997E-2</v>
      </c>
      <c r="C91">
        <v>0</v>
      </c>
      <c r="D91">
        <v>1</v>
      </c>
      <c r="E91">
        <v>1</v>
      </c>
      <c r="F91">
        <v>0</v>
      </c>
      <c r="G91">
        <v>6.0248377628124274E-2</v>
      </c>
      <c r="H91">
        <v>6.0248377628124274E-2</v>
      </c>
      <c r="I91">
        <v>0.93975162237187571</v>
      </c>
      <c r="J91">
        <v>-6.2139670152667144E-2</v>
      </c>
      <c r="K91">
        <v>100</v>
      </c>
      <c r="L91">
        <v>6.411095888939361E-2</v>
      </c>
      <c r="AD91">
        <v>7.5804293770819889E-2</v>
      </c>
      <c r="AE91">
        <v>1</v>
      </c>
      <c r="AF91">
        <v>0</v>
      </c>
      <c r="AG91">
        <v>85</v>
      </c>
      <c r="AH91">
        <v>2</v>
      </c>
      <c r="AI91">
        <v>0.43333333333333335</v>
      </c>
      <c r="AJ91">
        <v>0.98666666666666669</v>
      </c>
      <c r="AK91">
        <v>6.5777777777778204E-3</v>
      </c>
    </row>
    <row r="92" spans="1:37">
      <c r="A92">
        <v>464.1</v>
      </c>
      <c r="B92">
        <v>6.9809999999999997E-2</v>
      </c>
      <c r="C92">
        <v>0</v>
      </c>
      <c r="D92">
        <v>1</v>
      </c>
      <c r="E92">
        <v>1</v>
      </c>
      <c r="F92">
        <v>0</v>
      </c>
      <c r="G92">
        <v>5.5988108351700289E-2</v>
      </c>
      <c r="H92">
        <v>5.5988108351700289E-2</v>
      </c>
      <c r="I92">
        <v>0.94401189164829968</v>
      </c>
      <c r="J92">
        <v>-5.7616515830915746E-2</v>
      </c>
      <c r="K92">
        <v>100</v>
      </c>
      <c r="L92">
        <v>5.9308689696632735E-2</v>
      </c>
      <c r="AD92">
        <v>7.6235984899810733E-2</v>
      </c>
      <c r="AE92">
        <v>1</v>
      </c>
      <c r="AF92">
        <v>0</v>
      </c>
      <c r="AG92">
        <v>86</v>
      </c>
      <c r="AH92">
        <v>2</v>
      </c>
      <c r="AI92">
        <v>0.42666666666666664</v>
      </c>
      <c r="AJ92">
        <v>0.98666666666666669</v>
      </c>
      <c r="AK92">
        <v>6.5777777777777111E-3</v>
      </c>
    </row>
    <row r="93" spans="1:37">
      <c r="A93">
        <v>464.5</v>
      </c>
      <c r="B93">
        <v>0.10150000000000001</v>
      </c>
      <c r="C93">
        <v>0</v>
      </c>
      <c r="D93">
        <v>1</v>
      </c>
      <c r="E93">
        <v>1</v>
      </c>
      <c r="F93">
        <v>0</v>
      </c>
      <c r="G93">
        <v>0.13459227944052746</v>
      </c>
      <c r="H93">
        <v>0.13459227944052746</v>
      </c>
      <c r="I93">
        <v>0.86540772055947257</v>
      </c>
      <c r="J93">
        <v>-0.1445545298543596</v>
      </c>
      <c r="K93">
        <v>100</v>
      </c>
      <c r="L93">
        <v>0.15552470383961406</v>
      </c>
      <c r="AD93">
        <v>7.9088975875886106E-2</v>
      </c>
      <c r="AE93">
        <v>1</v>
      </c>
      <c r="AF93">
        <v>0</v>
      </c>
      <c r="AG93">
        <v>87</v>
      </c>
      <c r="AH93">
        <v>2</v>
      </c>
      <c r="AI93">
        <v>0.42000000000000004</v>
      </c>
      <c r="AJ93">
        <v>0.98666666666666669</v>
      </c>
      <c r="AK93">
        <v>6.5777777777778204E-3</v>
      </c>
    </row>
    <row r="94" spans="1:37">
      <c r="A94">
        <v>466.1</v>
      </c>
      <c r="B94">
        <v>9.4450000000000006E-2</v>
      </c>
      <c r="C94">
        <v>0</v>
      </c>
      <c r="D94">
        <v>1</v>
      </c>
      <c r="E94">
        <v>1</v>
      </c>
      <c r="F94">
        <v>0</v>
      </c>
      <c r="G94">
        <v>0.11340536440850717</v>
      </c>
      <c r="H94">
        <v>0.11340536440850717</v>
      </c>
      <c r="I94">
        <v>0.88659463559149287</v>
      </c>
      <c r="J94">
        <v>-0.12036740722919877</v>
      </c>
      <c r="K94">
        <v>100</v>
      </c>
      <c r="L94">
        <v>0.12791117818217862</v>
      </c>
      <c r="AD94">
        <v>7.9224291177678513E-2</v>
      </c>
      <c r="AE94">
        <v>1</v>
      </c>
      <c r="AF94">
        <v>0</v>
      </c>
      <c r="AG94">
        <v>88</v>
      </c>
      <c r="AH94">
        <v>2</v>
      </c>
      <c r="AI94">
        <v>0.41333333333333333</v>
      </c>
      <c r="AJ94">
        <v>0.98666666666666669</v>
      </c>
      <c r="AK94">
        <v>6.5777777777778204E-3</v>
      </c>
    </row>
    <row r="95" spans="1:37">
      <c r="A95">
        <v>466.7</v>
      </c>
      <c r="B95">
        <v>6.8150000000000002E-2</v>
      </c>
      <c r="C95">
        <v>0</v>
      </c>
      <c r="D95">
        <v>1</v>
      </c>
      <c r="E95">
        <v>1</v>
      </c>
      <c r="F95">
        <v>0</v>
      </c>
      <c r="G95">
        <v>5.4887784669894524E-2</v>
      </c>
      <c r="H95">
        <v>5.4887784669894524E-2</v>
      </c>
      <c r="I95">
        <v>0.94511221533010548</v>
      </c>
      <c r="J95">
        <v>-5.6451612157123722E-2</v>
      </c>
      <c r="K95">
        <v>100</v>
      </c>
      <c r="L95">
        <v>5.8075415574565942E-2</v>
      </c>
      <c r="AD95">
        <v>8.0180490403032656E-2</v>
      </c>
      <c r="AE95">
        <v>1</v>
      </c>
      <c r="AF95">
        <v>0</v>
      </c>
      <c r="AG95">
        <v>89</v>
      </c>
      <c r="AH95">
        <v>2</v>
      </c>
      <c r="AI95">
        <v>0.40666666666666662</v>
      </c>
      <c r="AJ95">
        <v>0.98666666666666669</v>
      </c>
      <c r="AK95">
        <v>6.5777777777777111E-3</v>
      </c>
    </row>
    <row r="96" spans="1:37">
      <c r="A96">
        <v>470.9</v>
      </c>
      <c r="B96">
        <v>6.8290000000000003E-2</v>
      </c>
      <c r="C96">
        <v>0</v>
      </c>
      <c r="D96">
        <v>1</v>
      </c>
      <c r="E96">
        <v>1</v>
      </c>
      <c r="F96">
        <v>0</v>
      </c>
      <c r="G96">
        <v>5.7620830872084076E-2</v>
      </c>
      <c r="H96">
        <v>5.7620830872084076E-2</v>
      </c>
      <c r="I96">
        <v>0.94237916912791597</v>
      </c>
      <c r="J96">
        <v>-5.9347570395416355E-2</v>
      </c>
      <c r="K96">
        <v>100</v>
      </c>
      <c r="L96">
        <v>6.1143998891026827E-2</v>
      </c>
      <c r="AD96">
        <v>8.1460000636918592E-2</v>
      </c>
      <c r="AE96">
        <v>1</v>
      </c>
      <c r="AF96">
        <v>0</v>
      </c>
      <c r="AG96">
        <v>90</v>
      </c>
      <c r="AH96">
        <v>2</v>
      </c>
      <c r="AI96">
        <v>0.4</v>
      </c>
      <c r="AJ96">
        <v>0.98666666666666669</v>
      </c>
      <c r="AK96">
        <v>6.5777777777778204E-3</v>
      </c>
    </row>
    <row r="97" spans="1:37">
      <c r="A97">
        <v>475.9</v>
      </c>
      <c r="B97">
        <v>0.23960000000000001</v>
      </c>
      <c r="C97">
        <v>1</v>
      </c>
      <c r="D97">
        <v>0</v>
      </c>
      <c r="E97">
        <v>1</v>
      </c>
      <c r="F97">
        <v>1</v>
      </c>
      <c r="G97">
        <v>0.92047813382663357</v>
      </c>
      <c r="H97">
        <v>0.92047813382663357</v>
      </c>
      <c r="I97">
        <v>7.9521866173366429E-2</v>
      </c>
      <c r="J97">
        <v>-8.2862033260750728E-2</v>
      </c>
      <c r="K97">
        <v>100</v>
      </c>
      <c r="L97">
        <v>8.6391912258443601E-2</v>
      </c>
      <c r="AD97">
        <v>8.3846152480168093E-2</v>
      </c>
      <c r="AE97">
        <v>1</v>
      </c>
      <c r="AF97">
        <v>0</v>
      </c>
      <c r="AG97">
        <v>91</v>
      </c>
      <c r="AH97">
        <v>2</v>
      </c>
      <c r="AI97">
        <v>0.39333333333333331</v>
      </c>
      <c r="AJ97">
        <v>0.98666666666666669</v>
      </c>
      <c r="AK97">
        <v>6.5777777777777111E-3</v>
      </c>
    </row>
    <row r="98" spans="1:37">
      <c r="A98">
        <v>476.5</v>
      </c>
      <c r="B98">
        <v>3.3930000000000002E-2</v>
      </c>
      <c r="C98">
        <v>0</v>
      </c>
      <c r="D98">
        <v>1</v>
      </c>
      <c r="E98">
        <v>1</v>
      </c>
      <c r="F98">
        <v>0</v>
      </c>
      <c r="G98">
        <v>2.2490443678108964E-2</v>
      </c>
      <c r="H98">
        <v>2.2490443678108964E-2</v>
      </c>
      <c r="I98">
        <v>0.97750955632189107</v>
      </c>
      <c r="J98">
        <v>-2.2747210882024201E-2</v>
      </c>
      <c r="K98">
        <v>100</v>
      </c>
      <c r="L98">
        <v>2.3007901593038671E-2</v>
      </c>
      <c r="AD98">
        <v>8.4958590412535284E-2</v>
      </c>
      <c r="AE98">
        <v>1</v>
      </c>
      <c r="AF98">
        <v>0</v>
      </c>
      <c r="AG98">
        <v>92</v>
      </c>
      <c r="AH98">
        <v>2</v>
      </c>
      <c r="AI98">
        <v>0.38666666666666671</v>
      </c>
      <c r="AJ98">
        <v>0.98666666666666669</v>
      </c>
      <c r="AK98">
        <v>6.5777777777778204E-3</v>
      </c>
    </row>
    <row r="99" spans="1:37">
      <c r="A99">
        <v>477.1</v>
      </c>
      <c r="B99">
        <v>0.17</v>
      </c>
      <c r="C99">
        <v>1</v>
      </c>
      <c r="D99">
        <v>0</v>
      </c>
      <c r="E99">
        <v>1</v>
      </c>
      <c r="F99">
        <v>1</v>
      </c>
      <c r="G99">
        <v>0.58781185241530998</v>
      </c>
      <c r="H99">
        <v>0.58781185241530998</v>
      </c>
      <c r="I99">
        <v>0.41218814758469002</v>
      </c>
      <c r="J99">
        <v>-0.53134836117320405</v>
      </c>
      <c r="K99">
        <v>100</v>
      </c>
      <c r="L99">
        <v>0.7012246280693647</v>
      </c>
      <c r="AD99">
        <v>8.6882683496308677E-2</v>
      </c>
      <c r="AE99">
        <v>1</v>
      </c>
      <c r="AF99">
        <v>0</v>
      </c>
      <c r="AG99">
        <v>93</v>
      </c>
      <c r="AH99">
        <v>2</v>
      </c>
      <c r="AI99">
        <v>0.38</v>
      </c>
      <c r="AJ99">
        <v>0.98666666666666669</v>
      </c>
      <c r="AK99">
        <v>0</v>
      </c>
    </row>
    <row r="100" spans="1:37">
      <c r="A100">
        <v>477.4</v>
      </c>
      <c r="B100">
        <v>0.1353</v>
      </c>
      <c r="C100">
        <v>1</v>
      </c>
      <c r="D100">
        <v>0</v>
      </c>
      <c r="E100">
        <v>1</v>
      </c>
      <c r="F100">
        <v>1</v>
      </c>
      <c r="G100">
        <v>0.33350224081165941</v>
      </c>
      <c r="H100">
        <v>0.33350224081165941</v>
      </c>
      <c r="I100">
        <v>0.66649775918834053</v>
      </c>
      <c r="J100">
        <v>-1.098105694573591</v>
      </c>
      <c r="K100">
        <v>0</v>
      </c>
      <c r="L100">
        <v>1.9984806026078112</v>
      </c>
      <c r="AD100">
        <v>9.1368680559323665E-2</v>
      </c>
      <c r="AE100">
        <v>0</v>
      </c>
      <c r="AF100">
        <v>1</v>
      </c>
      <c r="AG100">
        <v>93</v>
      </c>
      <c r="AH100">
        <v>3</v>
      </c>
      <c r="AI100">
        <v>0.38</v>
      </c>
      <c r="AJ100">
        <v>0.98</v>
      </c>
      <c r="AK100">
        <v>6.5333333333333753E-3</v>
      </c>
    </row>
    <row r="101" spans="1:37">
      <c r="A101">
        <v>480.4</v>
      </c>
      <c r="B101">
        <v>0.12089999999999999</v>
      </c>
      <c r="C101">
        <v>0</v>
      </c>
      <c r="D101">
        <v>1</v>
      </c>
      <c r="E101">
        <v>1</v>
      </c>
      <c r="F101">
        <v>0</v>
      </c>
      <c r="G101">
        <v>0.25074217351732397</v>
      </c>
      <c r="H101">
        <v>0.25074217351732397</v>
      </c>
      <c r="I101">
        <v>0.74925782648267603</v>
      </c>
      <c r="J101">
        <v>-0.28867212708393031</v>
      </c>
      <c r="K101">
        <v>100</v>
      </c>
      <c r="L101">
        <v>0.33465405986402669</v>
      </c>
      <c r="AD101">
        <v>9.1480311153120691E-2</v>
      </c>
      <c r="AE101">
        <v>1</v>
      </c>
      <c r="AF101">
        <v>0</v>
      </c>
      <c r="AG101">
        <v>94</v>
      </c>
      <c r="AH101">
        <v>3</v>
      </c>
      <c r="AI101">
        <v>0.37333333333333329</v>
      </c>
      <c r="AJ101">
        <v>0.98</v>
      </c>
      <c r="AK101">
        <v>6.5333333333332669E-3</v>
      </c>
    </row>
    <row r="102" spans="1:37">
      <c r="A102">
        <v>481.9</v>
      </c>
      <c r="B102">
        <v>0.10580000000000001</v>
      </c>
      <c r="C102">
        <v>0</v>
      </c>
      <c r="D102">
        <v>1</v>
      </c>
      <c r="E102">
        <v>1</v>
      </c>
      <c r="F102">
        <v>0</v>
      </c>
      <c r="G102">
        <v>0.17726341861868022</v>
      </c>
      <c r="H102">
        <v>0.17726341861868022</v>
      </c>
      <c r="I102">
        <v>0.82273658138131978</v>
      </c>
      <c r="J102">
        <v>-0.19511920076440845</v>
      </c>
      <c r="K102">
        <v>100</v>
      </c>
      <c r="L102">
        <v>0.2154558611227263</v>
      </c>
      <c r="AD102">
        <v>9.6809335830211132E-2</v>
      </c>
      <c r="AE102">
        <v>1</v>
      </c>
      <c r="AF102">
        <v>0</v>
      </c>
      <c r="AG102">
        <v>95</v>
      </c>
      <c r="AH102">
        <v>3</v>
      </c>
      <c r="AI102">
        <v>0.3666666666666667</v>
      </c>
      <c r="AJ102">
        <v>0.98</v>
      </c>
      <c r="AK102">
        <v>6.5333333333333753E-3</v>
      </c>
    </row>
    <row r="103" spans="1:37">
      <c r="A103">
        <v>489</v>
      </c>
      <c r="B103">
        <v>4.2160000000000003E-2</v>
      </c>
      <c r="C103">
        <v>0</v>
      </c>
      <c r="D103">
        <v>1</v>
      </c>
      <c r="E103">
        <v>1</v>
      </c>
      <c r="F103">
        <v>0</v>
      </c>
      <c r="G103">
        <v>3.2859783813455196E-2</v>
      </c>
      <c r="H103">
        <v>3.2859783813455196E-2</v>
      </c>
      <c r="I103">
        <v>0.96714021618654478</v>
      </c>
      <c r="J103">
        <v>-3.3411792813467525E-2</v>
      </c>
      <c r="K103">
        <v>100</v>
      </c>
      <c r="L103">
        <v>3.3976235569049183E-2</v>
      </c>
      <c r="AD103">
        <v>0.10405905330635541</v>
      </c>
      <c r="AE103">
        <v>1</v>
      </c>
      <c r="AF103">
        <v>0</v>
      </c>
      <c r="AG103">
        <v>96</v>
      </c>
      <c r="AH103">
        <v>3</v>
      </c>
      <c r="AI103">
        <v>0.36</v>
      </c>
      <c r="AJ103">
        <v>0.98</v>
      </c>
      <c r="AK103">
        <v>6.5333333333332669E-3</v>
      </c>
    </row>
    <row r="104" spans="1:37">
      <c r="A104">
        <v>492.1</v>
      </c>
      <c r="B104">
        <v>8.3930000000000005E-2</v>
      </c>
      <c r="C104">
        <v>0</v>
      </c>
      <c r="D104">
        <v>1</v>
      </c>
      <c r="E104">
        <v>1</v>
      </c>
      <c r="F104">
        <v>0</v>
      </c>
      <c r="G104">
        <v>0.11081378914525261</v>
      </c>
      <c r="H104">
        <v>0.11081378914525261</v>
      </c>
      <c r="I104">
        <v>0.88918621085474736</v>
      </c>
      <c r="J104">
        <v>-0.11744860437316883</v>
      </c>
      <c r="K104">
        <v>100</v>
      </c>
      <c r="L104">
        <v>0.12462382771178011</v>
      </c>
      <c r="AD104">
        <v>0.10430144082709694</v>
      </c>
      <c r="AE104">
        <v>1</v>
      </c>
      <c r="AF104">
        <v>0</v>
      </c>
      <c r="AG104">
        <v>97</v>
      </c>
      <c r="AH104">
        <v>3</v>
      </c>
      <c r="AI104">
        <v>0.35333333333333339</v>
      </c>
      <c r="AJ104">
        <v>0.98</v>
      </c>
      <c r="AK104">
        <v>6.5333333333333753E-3</v>
      </c>
    </row>
    <row r="105" spans="1:37">
      <c r="A105">
        <v>496.4</v>
      </c>
      <c r="B105">
        <v>7.5289999999999996E-2</v>
      </c>
      <c r="C105">
        <v>0</v>
      </c>
      <c r="D105">
        <v>1</v>
      </c>
      <c r="E105">
        <v>1</v>
      </c>
      <c r="F105">
        <v>0</v>
      </c>
      <c r="G105">
        <v>9.1480311153120691E-2</v>
      </c>
      <c r="H105">
        <v>9.1480311153120691E-2</v>
      </c>
      <c r="I105">
        <v>0.90851968884687928</v>
      </c>
      <c r="J105">
        <v>-9.5938719562492572E-2</v>
      </c>
      <c r="K105">
        <v>100</v>
      </c>
      <c r="L105">
        <v>0.10069161106374069</v>
      </c>
      <c r="AD105">
        <v>0.10551089866511465</v>
      </c>
      <c r="AE105">
        <v>1</v>
      </c>
      <c r="AF105">
        <v>0</v>
      </c>
      <c r="AG105">
        <v>98</v>
      </c>
      <c r="AH105">
        <v>3</v>
      </c>
      <c r="AI105">
        <v>0.34666666666666668</v>
      </c>
      <c r="AJ105">
        <v>0.98</v>
      </c>
      <c r="AK105">
        <v>6.5333333333333753E-3</v>
      </c>
    </row>
    <row r="106" spans="1:37">
      <c r="A106">
        <v>499</v>
      </c>
      <c r="B106">
        <v>0.12620000000000001</v>
      </c>
      <c r="C106">
        <v>1</v>
      </c>
      <c r="D106">
        <v>0</v>
      </c>
      <c r="E106">
        <v>1</v>
      </c>
      <c r="F106">
        <v>1</v>
      </c>
      <c r="G106">
        <v>0.32630891001718515</v>
      </c>
      <c r="H106">
        <v>0.32630891001718515</v>
      </c>
      <c r="I106">
        <v>0.67369108998281479</v>
      </c>
      <c r="J106">
        <v>-1.1199107695430277</v>
      </c>
      <c r="K106">
        <v>0</v>
      </c>
      <c r="L106">
        <v>2.0645807371528244</v>
      </c>
      <c r="AD106">
        <v>0.11081378914525261</v>
      </c>
      <c r="AE106">
        <v>1</v>
      </c>
      <c r="AF106">
        <v>0</v>
      </c>
      <c r="AG106">
        <v>99</v>
      </c>
      <c r="AH106">
        <v>3</v>
      </c>
      <c r="AI106">
        <v>0.33999999999999997</v>
      </c>
      <c r="AJ106">
        <v>0.98</v>
      </c>
      <c r="AK106">
        <v>6.5333333333332669E-3</v>
      </c>
    </row>
    <row r="107" spans="1:37">
      <c r="A107">
        <v>502.5</v>
      </c>
      <c r="B107">
        <v>5.2339999999999998E-2</v>
      </c>
      <c r="C107">
        <v>0</v>
      </c>
      <c r="D107">
        <v>1</v>
      </c>
      <c r="E107">
        <v>1</v>
      </c>
      <c r="F107">
        <v>0</v>
      </c>
      <c r="G107">
        <v>5.1077851552079868E-2</v>
      </c>
      <c r="H107">
        <v>5.1077851552079868E-2</v>
      </c>
      <c r="I107">
        <v>0.94892214844792011</v>
      </c>
      <c r="J107">
        <v>-5.2428519092487802E-2</v>
      </c>
      <c r="K107">
        <v>100</v>
      </c>
      <c r="L107">
        <v>5.3827230859374534E-2</v>
      </c>
      <c r="AD107">
        <v>0.11340536440850717</v>
      </c>
      <c r="AE107">
        <v>1</v>
      </c>
      <c r="AF107">
        <v>0</v>
      </c>
      <c r="AG107">
        <v>100</v>
      </c>
      <c r="AH107">
        <v>3</v>
      </c>
      <c r="AI107">
        <v>0.33333333333333337</v>
      </c>
      <c r="AJ107">
        <v>0.98</v>
      </c>
      <c r="AK107">
        <v>6.5333333333333753E-3</v>
      </c>
    </row>
    <row r="108" spans="1:37">
      <c r="A108">
        <v>503.2</v>
      </c>
      <c r="B108">
        <v>0.1799</v>
      </c>
      <c r="C108">
        <v>1</v>
      </c>
      <c r="D108">
        <v>0</v>
      </c>
      <c r="E108">
        <v>1</v>
      </c>
      <c r="F108">
        <v>1</v>
      </c>
      <c r="G108">
        <v>0.72077670047339293</v>
      </c>
      <c r="H108">
        <v>0.72077670047339293</v>
      </c>
      <c r="I108">
        <v>0.27922329952660707</v>
      </c>
      <c r="J108">
        <v>-0.32742589774792619</v>
      </c>
      <c r="K108">
        <v>100</v>
      </c>
      <c r="L108">
        <v>0.38739223859930311</v>
      </c>
      <c r="AD108">
        <v>0.11724580144566406</v>
      </c>
      <c r="AE108">
        <v>1</v>
      </c>
      <c r="AF108">
        <v>0</v>
      </c>
      <c r="AG108">
        <v>101</v>
      </c>
      <c r="AH108">
        <v>3</v>
      </c>
      <c r="AI108">
        <v>0.32666666666666666</v>
      </c>
      <c r="AJ108">
        <v>0.98</v>
      </c>
      <c r="AK108">
        <v>0</v>
      </c>
    </row>
    <row r="109" spans="1:37">
      <c r="A109">
        <v>506.3</v>
      </c>
      <c r="B109">
        <v>5.7610000000000001E-2</v>
      </c>
      <c r="C109">
        <v>1</v>
      </c>
      <c r="D109">
        <v>0</v>
      </c>
      <c r="E109">
        <v>1</v>
      </c>
      <c r="F109">
        <v>1</v>
      </c>
      <c r="G109">
        <v>6.1823526849591172E-2</v>
      </c>
      <c r="H109">
        <v>6.1823526849591172E-2</v>
      </c>
      <c r="I109">
        <v>0.93817647315040886</v>
      </c>
      <c r="J109">
        <v>-2.7834712936047428</v>
      </c>
      <c r="K109">
        <v>0</v>
      </c>
      <c r="L109">
        <v>15.175072030957951</v>
      </c>
      <c r="AD109">
        <v>0.11920055372597026</v>
      </c>
      <c r="AE109">
        <v>0</v>
      </c>
      <c r="AF109">
        <v>1</v>
      </c>
      <c r="AG109">
        <v>101</v>
      </c>
      <c r="AH109">
        <v>4</v>
      </c>
      <c r="AI109">
        <v>0.32666666666666666</v>
      </c>
      <c r="AJ109">
        <v>0.97333333333333338</v>
      </c>
      <c r="AK109">
        <v>6.4888888888889312E-3</v>
      </c>
    </row>
    <row r="110" spans="1:37">
      <c r="A110">
        <v>506.3</v>
      </c>
      <c r="B110">
        <v>9.5460000000000003E-2</v>
      </c>
      <c r="C110">
        <v>0</v>
      </c>
      <c r="D110">
        <v>1</v>
      </c>
      <c r="E110">
        <v>1</v>
      </c>
      <c r="F110">
        <v>0</v>
      </c>
      <c r="G110">
        <v>0.17170587870302573</v>
      </c>
      <c r="H110">
        <v>0.17170587870302573</v>
      </c>
      <c r="I110">
        <v>0.82829412129697433</v>
      </c>
      <c r="J110">
        <v>-0.18838696871449626</v>
      </c>
      <c r="K110">
        <v>100</v>
      </c>
      <c r="L110">
        <v>0.2073006125338209</v>
      </c>
      <c r="AD110">
        <v>0.12107286132636048</v>
      </c>
      <c r="AE110">
        <v>1</v>
      </c>
      <c r="AF110">
        <v>0</v>
      </c>
      <c r="AG110">
        <v>102</v>
      </c>
      <c r="AH110">
        <v>4</v>
      </c>
      <c r="AI110">
        <v>0.31999999999999995</v>
      </c>
      <c r="AJ110">
        <v>0.97333333333333338</v>
      </c>
      <c r="AK110">
        <v>6.4888888888888227E-3</v>
      </c>
    </row>
    <row r="111" spans="1:37">
      <c r="A111">
        <v>507.4</v>
      </c>
      <c r="B111">
        <v>6.6009999999999999E-2</v>
      </c>
      <c r="C111">
        <v>0</v>
      </c>
      <c r="D111">
        <v>1</v>
      </c>
      <c r="E111">
        <v>1</v>
      </c>
      <c r="F111">
        <v>0</v>
      </c>
      <c r="G111">
        <v>7.9224291177678513E-2</v>
      </c>
      <c r="H111">
        <v>7.9224291177678513E-2</v>
      </c>
      <c r="I111">
        <v>0.92077570882232151</v>
      </c>
      <c r="J111">
        <v>-8.2538802436856656E-2</v>
      </c>
      <c r="K111">
        <v>100</v>
      </c>
      <c r="L111">
        <v>8.6040813651575287E-2</v>
      </c>
      <c r="AD111">
        <v>0.12177679210004476</v>
      </c>
      <c r="AE111">
        <v>1</v>
      </c>
      <c r="AF111">
        <v>0</v>
      </c>
      <c r="AG111">
        <v>103</v>
      </c>
      <c r="AH111">
        <v>4</v>
      </c>
      <c r="AI111">
        <v>0.31333333333333335</v>
      </c>
      <c r="AJ111">
        <v>0.97333333333333338</v>
      </c>
      <c r="AK111">
        <v>6.4888888888889312E-3</v>
      </c>
    </row>
    <row r="112" spans="1:37">
      <c r="A112">
        <v>508.8</v>
      </c>
      <c r="B112">
        <v>3.7740000000000003E-2</v>
      </c>
      <c r="C112">
        <v>0</v>
      </c>
      <c r="D112">
        <v>1</v>
      </c>
      <c r="E112">
        <v>1</v>
      </c>
      <c r="F112">
        <v>0</v>
      </c>
      <c r="G112">
        <v>3.5805993567521725E-2</v>
      </c>
      <c r="H112">
        <v>3.5805993567521725E-2</v>
      </c>
      <c r="I112">
        <v>0.96419400643247832</v>
      </c>
      <c r="J112">
        <v>-3.646275313398175E-2</v>
      </c>
      <c r="K112">
        <v>100</v>
      </c>
      <c r="L112">
        <v>3.71356732448525E-2</v>
      </c>
      <c r="AD112">
        <v>0.12553514498934767</v>
      </c>
      <c r="AE112">
        <v>1</v>
      </c>
      <c r="AF112">
        <v>0</v>
      </c>
      <c r="AG112">
        <v>104</v>
      </c>
      <c r="AH112">
        <v>4</v>
      </c>
      <c r="AI112">
        <v>0.30666666666666664</v>
      </c>
      <c r="AJ112">
        <v>0.97333333333333338</v>
      </c>
      <c r="AK112">
        <v>0</v>
      </c>
    </row>
    <row r="113" spans="1:37">
      <c r="A113">
        <v>512.20000000000005</v>
      </c>
      <c r="B113">
        <v>6.2190000000000002E-2</v>
      </c>
      <c r="C113">
        <v>0</v>
      </c>
      <c r="D113">
        <v>1</v>
      </c>
      <c r="E113">
        <v>1</v>
      </c>
      <c r="F113">
        <v>0</v>
      </c>
      <c r="G113">
        <v>7.4840986409008908E-2</v>
      </c>
      <c r="H113">
        <v>7.4840986409008908E-2</v>
      </c>
      <c r="I113">
        <v>0.92515901359099106</v>
      </c>
      <c r="J113">
        <v>-7.7789649659100443E-2</v>
      </c>
      <c r="K113">
        <v>100</v>
      </c>
      <c r="L113">
        <v>8.0895268066961512E-2</v>
      </c>
      <c r="AD113">
        <v>0.13065215619065851</v>
      </c>
      <c r="AE113">
        <v>0</v>
      </c>
      <c r="AF113">
        <v>1</v>
      </c>
      <c r="AG113">
        <v>104</v>
      </c>
      <c r="AH113">
        <v>5</v>
      </c>
      <c r="AI113">
        <v>0.30666666666666664</v>
      </c>
      <c r="AJ113">
        <v>0.96666666666666667</v>
      </c>
      <c r="AK113">
        <v>6.4444444444443786E-3</v>
      </c>
    </row>
    <row r="114" spans="1:37">
      <c r="A114">
        <v>512.20000000000005</v>
      </c>
      <c r="B114">
        <v>9.5089999999999994E-2</v>
      </c>
      <c r="C114">
        <v>0</v>
      </c>
      <c r="D114">
        <v>1</v>
      </c>
      <c r="E114">
        <v>1</v>
      </c>
      <c r="F114">
        <v>0</v>
      </c>
      <c r="G114">
        <v>0.17969528091170481</v>
      </c>
      <c r="H114">
        <v>0.17969528091170481</v>
      </c>
      <c r="I114">
        <v>0.82030471908829516</v>
      </c>
      <c r="J114">
        <v>-0.19807939910896735</v>
      </c>
      <c r="K114">
        <v>100</v>
      </c>
      <c r="L114">
        <v>0.21905918219198123</v>
      </c>
      <c r="AD114">
        <v>0.13095467988626347</v>
      </c>
      <c r="AE114">
        <v>1</v>
      </c>
      <c r="AF114">
        <v>0</v>
      </c>
      <c r="AG114">
        <v>105</v>
      </c>
      <c r="AH114">
        <v>5</v>
      </c>
      <c r="AI114">
        <v>0.30000000000000004</v>
      </c>
      <c r="AJ114">
        <v>0.96666666666666667</v>
      </c>
      <c r="AK114">
        <v>6.4444444444444861E-3</v>
      </c>
    </row>
    <row r="115" spans="1:37">
      <c r="A115">
        <v>512.20000000000005</v>
      </c>
      <c r="B115">
        <v>0.1346</v>
      </c>
      <c r="C115">
        <v>0</v>
      </c>
      <c r="D115">
        <v>1</v>
      </c>
      <c r="E115">
        <v>1</v>
      </c>
      <c r="F115">
        <v>0</v>
      </c>
      <c r="G115">
        <v>0.4201686639055201</v>
      </c>
      <c r="H115">
        <v>0.4201686639055201</v>
      </c>
      <c r="I115">
        <v>0.5798313360944799</v>
      </c>
      <c r="J115">
        <v>-0.54501801756924717</v>
      </c>
      <c r="K115">
        <v>100</v>
      </c>
      <c r="L115">
        <v>0.72463945590732304</v>
      </c>
      <c r="AD115">
        <v>0.13459227944052746</v>
      </c>
      <c r="AE115">
        <v>1</v>
      </c>
      <c r="AF115">
        <v>0</v>
      </c>
      <c r="AG115">
        <v>106</v>
      </c>
      <c r="AH115">
        <v>5</v>
      </c>
      <c r="AI115">
        <v>0.29333333333333333</v>
      </c>
      <c r="AJ115">
        <v>0.96666666666666667</v>
      </c>
      <c r="AK115">
        <v>6.4444444444444861E-3</v>
      </c>
    </row>
    <row r="116" spans="1:37">
      <c r="A116">
        <v>513.70000000000005</v>
      </c>
      <c r="B116">
        <v>7.9430000000000001E-2</v>
      </c>
      <c r="C116">
        <v>0</v>
      </c>
      <c r="D116">
        <v>1</v>
      </c>
      <c r="E116">
        <v>1</v>
      </c>
      <c r="F116">
        <v>0</v>
      </c>
      <c r="G116">
        <v>0.12177679210004476</v>
      </c>
      <c r="H116">
        <v>0.12177679210004476</v>
      </c>
      <c r="I116">
        <v>0.87822320789995523</v>
      </c>
      <c r="J116">
        <v>-0.12985449453556427</v>
      </c>
      <c r="K116">
        <v>100</v>
      </c>
      <c r="L116">
        <v>0.13866268962675515</v>
      </c>
      <c r="AD116">
        <v>0.14143211382359658</v>
      </c>
      <c r="AE116">
        <v>1</v>
      </c>
      <c r="AF116">
        <v>0</v>
      </c>
      <c r="AG116">
        <v>107</v>
      </c>
      <c r="AH116">
        <v>5</v>
      </c>
      <c r="AI116">
        <v>0.28666666666666663</v>
      </c>
      <c r="AJ116">
        <v>0.96666666666666667</v>
      </c>
      <c r="AK116">
        <v>6.4444444444443786E-3</v>
      </c>
    </row>
    <row r="117" spans="1:37">
      <c r="A117">
        <v>515.9</v>
      </c>
      <c r="B117">
        <v>3.7289999999999997E-2</v>
      </c>
      <c r="C117">
        <v>0</v>
      </c>
      <c r="D117">
        <v>1</v>
      </c>
      <c r="E117">
        <v>1</v>
      </c>
      <c r="F117">
        <v>0</v>
      </c>
      <c r="G117">
        <v>3.8164871486414328E-2</v>
      </c>
      <c r="H117">
        <v>3.8164871486414328E-2</v>
      </c>
      <c r="I117">
        <v>0.96183512851358566</v>
      </c>
      <c r="J117">
        <v>-3.8912227085872261E-2</v>
      </c>
      <c r="K117">
        <v>100</v>
      </c>
      <c r="L117">
        <v>3.967922396990646E-2</v>
      </c>
      <c r="AD117">
        <v>0.14589423587635167</v>
      </c>
      <c r="AE117">
        <v>1</v>
      </c>
      <c r="AF117">
        <v>0</v>
      </c>
      <c r="AG117">
        <v>108</v>
      </c>
      <c r="AH117">
        <v>5</v>
      </c>
      <c r="AI117">
        <v>0.28000000000000003</v>
      </c>
      <c r="AJ117">
        <v>0.96666666666666667</v>
      </c>
      <c r="AK117">
        <v>6.4444444444444861E-3</v>
      </c>
    </row>
    <row r="118" spans="1:37">
      <c r="A118">
        <v>516.4</v>
      </c>
      <c r="B118">
        <v>5.3659999999999999E-2</v>
      </c>
      <c r="C118">
        <v>0</v>
      </c>
      <c r="D118">
        <v>1</v>
      </c>
      <c r="E118">
        <v>1</v>
      </c>
      <c r="F118">
        <v>0</v>
      </c>
      <c r="G118">
        <v>6.1477731195322315E-2</v>
      </c>
      <c r="H118">
        <v>6.1477731195322315E-2</v>
      </c>
      <c r="I118">
        <v>0.93852226880467771</v>
      </c>
      <c r="J118">
        <v>-6.3448695155377613E-2</v>
      </c>
      <c r="K118">
        <v>100</v>
      </c>
      <c r="L118">
        <v>6.5504818839963896E-2</v>
      </c>
      <c r="AD118">
        <v>0.15250535838384466</v>
      </c>
      <c r="AE118">
        <v>1</v>
      </c>
      <c r="AF118">
        <v>0</v>
      </c>
      <c r="AG118">
        <v>109</v>
      </c>
      <c r="AH118">
        <v>5</v>
      </c>
      <c r="AI118">
        <v>0.27333333333333332</v>
      </c>
      <c r="AJ118">
        <v>0.96666666666666667</v>
      </c>
      <c r="AK118">
        <v>6.4444444444443786E-3</v>
      </c>
    </row>
    <row r="119" spans="1:37">
      <c r="A119">
        <v>516.6</v>
      </c>
      <c r="B119">
        <v>9.5799999999999996E-2</v>
      </c>
      <c r="C119">
        <v>0</v>
      </c>
      <c r="D119">
        <v>1</v>
      </c>
      <c r="E119">
        <v>1</v>
      </c>
      <c r="F119">
        <v>0</v>
      </c>
      <c r="G119">
        <v>0.19039973537863147</v>
      </c>
      <c r="H119">
        <v>0.19039973537863147</v>
      </c>
      <c r="I119">
        <v>0.80960026462136847</v>
      </c>
      <c r="J119">
        <v>-0.21121465359453226</v>
      </c>
      <c r="K119">
        <v>100</v>
      </c>
      <c r="L119">
        <v>0.2351774618893894</v>
      </c>
      <c r="AD119">
        <v>0.15705913527241186</v>
      </c>
      <c r="AE119">
        <v>1</v>
      </c>
      <c r="AF119">
        <v>0</v>
      </c>
      <c r="AG119">
        <v>110</v>
      </c>
      <c r="AH119">
        <v>5</v>
      </c>
      <c r="AI119">
        <v>0.26666666666666672</v>
      </c>
      <c r="AJ119">
        <v>0.96666666666666667</v>
      </c>
      <c r="AK119">
        <v>6.4444444444444861E-3</v>
      </c>
    </row>
    <row r="120" spans="1:37">
      <c r="A120">
        <v>519.4</v>
      </c>
      <c r="B120">
        <v>7.5889999999999999E-2</v>
      </c>
      <c r="C120">
        <v>0</v>
      </c>
      <c r="D120">
        <v>1</v>
      </c>
      <c r="E120">
        <v>1</v>
      </c>
      <c r="F120">
        <v>0</v>
      </c>
      <c r="G120">
        <v>0.11724580144566406</v>
      </c>
      <c r="H120">
        <v>0.11724580144566406</v>
      </c>
      <c r="I120">
        <v>0.8827541985543359</v>
      </c>
      <c r="J120">
        <v>-0.12470848796367094</v>
      </c>
      <c r="K120">
        <v>100</v>
      </c>
      <c r="L120">
        <v>0.13281817479619415</v>
      </c>
      <c r="AD120">
        <v>0.15721425865628921</v>
      </c>
      <c r="AE120">
        <v>1</v>
      </c>
      <c r="AF120">
        <v>0</v>
      </c>
      <c r="AG120">
        <v>111</v>
      </c>
      <c r="AH120">
        <v>5</v>
      </c>
      <c r="AI120">
        <v>0.26</v>
      </c>
      <c r="AJ120">
        <v>0.96666666666666667</v>
      </c>
      <c r="AK120">
        <v>6.4444444444444861E-3</v>
      </c>
    </row>
    <row r="121" spans="1:37">
      <c r="A121">
        <v>519.79999999999995</v>
      </c>
      <c r="B121">
        <v>0.19320000000000001</v>
      </c>
      <c r="C121">
        <v>1</v>
      </c>
      <c r="D121">
        <v>0</v>
      </c>
      <c r="E121">
        <v>1</v>
      </c>
      <c r="F121">
        <v>1</v>
      </c>
      <c r="G121">
        <v>0.82314207057891009</v>
      </c>
      <c r="H121">
        <v>0.82314207057891009</v>
      </c>
      <c r="I121">
        <v>0.17685792942108991</v>
      </c>
      <c r="J121">
        <v>-0.19462646795532645</v>
      </c>
      <c r="K121">
        <v>100</v>
      </c>
      <c r="L121">
        <v>0.21485711366533233</v>
      </c>
      <c r="AD121">
        <v>0.16137156117032331</v>
      </c>
      <c r="AE121">
        <v>1</v>
      </c>
      <c r="AF121">
        <v>0</v>
      </c>
      <c r="AG121">
        <v>112</v>
      </c>
      <c r="AH121">
        <v>5</v>
      </c>
      <c r="AI121">
        <v>0.2533333333333333</v>
      </c>
      <c r="AJ121">
        <v>0.96666666666666667</v>
      </c>
      <c r="AK121">
        <v>6.4444444444443786E-3</v>
      </c>
    </row>
    <row r="122" spans="1:37">
      <c r="A122">
        <v>520</v>
      </c>
      <c r="B122">
        <v>0.127</v>
      </c>
      <c r="C122">
        <v>0</v>
      </c>
      <c r="D122">
        <v>1</v>
      </c>
      <c r="E122">
        <v>1</v>
      </c>
      <c r="F122">
        <v>0</v>
      </c>
      <c r="G122">
        <v>0.38593002343442129</v>
      </c>
      <c r="H122">
        <v>0.38593002343442129</v>
      </c>
      <c r="I122">
        <v>0.61406997656557871</v>
      </c>
      <c r="J122">
        <v>-0.48764638898104529</v>
      </c>
      <c r="K122">
        <v>100</v>
      </c>
      <c r="L122">
        <v>0.62847890006426077</v>
      </c>
      <c r="AD122">
        <v>0.17170587870302573</v>
      </c>
      <c r="AE122">
        <v>1</v>
      </c>
      <c r="AF122">
        <v>0</v>
      </c>
      <c r="AG122">
        <v>113</v>
      </c>
      <c r="AH122">
        <v>5</v>
      </c>
      <c r="AI122">
        <v>0.2466666666666667</v>
      </c>
      <c r="AJ122">
        <v>0.96666666666666667</v>
      </c>
      <c r="AK122">
        <v>6.4444444444444861E-3</v>
      </c>
    </row>
    <row r="123" spans="1:37">
      <c r="A123">
        <v>520</v>
      </c>
      <c r="B123">
        <v>0.1535</v>
      </c>
      <c r="C123">
        <v>0</v>
      </c>
      <c r="D123">
        <v>1</v>
      </c>
      <c r="E123">
        <v>1</v>
      </c>
      <c r="F123">
        <v>0</v>
      </c>
      <c r="G123">
        <v>0.58369167011818912</v>
      </c>
      <c r="H123">
        <v>0.58369167011818912</v>
      </c>
      <c r="I123">
        <v>0.41630832988181088</v>
      </c>
      <c r="J123">
        <v>-0.87632911565683946</v>
      </c>
      <c r="K123">
        <v>0</v>
      </c>
      <c r="L123">
        <v>1.4020657964828569</v>
      </c>
      <c r="AD123">
        <v>0.17726341861868022</v>
      </c>
      <c r="AE123">
        <v>1</v>
      </c>
      <c r="AF123">
        <v>0</v>
      </c>
      <c r="AG123">
        <v>114</v>
      </c>
      <c r="AH123">
        <v>5</v>
      </c>
      <c r="AI123">
        <v>0.24</v>
      </c>
      <c r="AJ123">
        <v>0.96666666666666667</v>
      </c>
      <c r="AK123">
        <v>6.4444444444444861E-3</v>
      </c>
    </row>
    <row r="124" spans="1:37">
      <c r="A124">
        <v>523.79999999999995</v>
      </c>
      <c r="B124">
        <v>3.7659999999999999E-2</v>
      </c>
      <c r="C124">
        <v>0</v>
      </c>
      <c r="D124">
        <v>1</v>
      </c>
      <c r="E124">
        <v>1</v>
      </c>
      <c r="F124">
        <v>0</v>
      </c>
      <c r="G124">
        <v>4.2013251065519952E-2</v>
      </c>
      <c r="H124">
        <v>4.2013251065519952E-2</v>
      </c>
      <c r="I124">
        <v>0.95798674893447999</v>
      </c>
      <c r="J124">
        <v>-4.2921333116877014E-2</v>
      </c>
      <c r="K124">
        <v>100</v>
      </c>
      <c r="L124">
        <v>4.3855774740359572E-2</v>
      </c>
      <c r="AD124">
        <v>0.1788497383719308</v>
      </c>
      <c r="AE124">
        <v>1</v>
      </c>
      <c r="AF124">
        <v>0</v>
      </c>
      <c r="AG124">
        <v>115</v>
      </c>
      <c r="AH124">
        <v>5</v>
      </c>
      <c r="AI124">
        <v>0.23333333333333328</v>
      </c>
      <c r="AJ124">
        <v>0.96666666666666667</v>
      </c>
      <c r="AK124">
        <v>6.4444444444443786E-3</v>
      </c>
    </row>
    <row r="125" spans="1:37">
      <c r="A125">
        <v>526.4</v>
      </c>
      <c r="B125">
        <v>1.9380000000000001E-2</v>
      </c>
      <c r="C125">
        <v>0</v>
      </c>
      <c r="D125">
        <v>1</v>
      </c>
      <c r="E125">
        <v>1</v>
      </c>
      <c r="F125">
        <v>0</v>
      </c>
      <c r="G125">
        <v>2.5305482283337805E-2</v>
      </c>
      <c r="H125">
        <v>2.5305482283337805E-2</v>
      </c>
      <c r="I125">
        <v>0.97469451771666216</v>
      </c>
      <c r="J125">
        <v>-2.5631172240137907E-2</v>
      </c>
      <c r="K125">
        <v>100</v>
      </c>
      <c r="L125">
        <v>2.5962475240569643E-2</v>
      </c>
      <c r="AD125">
        <v>0.17969528091170481</v>
      </c>
      <c r="AE125">
        <v>1</v>
      </c>
      <c r="AF125">
        <v>0</v>
      </c>
      <c r="AG125">
        <v>116</v>
      </c>
      <c r="AH125">
        <v>5</v>
      </c>
      <c r="AI125">
        <v>0.22666666666666668</v>
      </c>
      <c r="AJ125">
        <v>0.96666666666666667</v>
      </c>
      <c r="AK125">
        <v>6.4444444444444861E-3</v>
      </c>
    </row>
    <row r="126" spans="1:37">
      <c r="A126">
        <v>527.20000000000005</v>
      </c>
      <c r="B126">
        <v>3.789E-2</v>
      </c>
      <c r="C126">
        <v>0</v>
      </c>
      <c r="D126">
        <v>1</v>
      </c>
      <c r="E126">
        <v>1</v>
      </c>
      <c r="F126">
        <v>0</v>
      </c>
      <c r="G126">
        <v>4.3871202806235611E-2</v>
      </c>
      <c r="H126">
        <v>4.3871202806235611E-2</v>
      </c>
      <c r="I126">
        <v>0.95612879719376442</v>
      </c>
      <c r="J126">
        <v>-4.4862649907266808E-2</v>
      </c>
      <c r="K126">
        <v>100</v>
      </c>
      <c r="L126">
        <v>4.5884197751388175E-2</v>
      </c>
      <c r="AD126">
        <v>0.17979043994496785</v>
      </c>
      <c r="AE126">
        <v>1</v>
      </c>
      <c r="AF126">
        <v>0</v>
      </c>
      <c r="AG126">
        <v>117</v>
      </c>
      <c r="AH126">
        <v>5</v>
      </c>
      <c r="AI126">
        <v>0.21999999999999997</v>
      </c>
      <c r="AJ126">
        <v>0.96666666666666667</v>
      </c>
      <c r="AK126">
        <v>6.4444444444443786E-3</v>
      </c>
    </row>
    <row r="127" spans="1:37">
      <c r="A127">
        <v>529.4</v>
      </c>
      <c r="B127">
        <v>0.14829999999999999</v>
      </c>
      <c r="C127">
        <v>0</v>
      </c>
      <c r="D127">
        <v>1</v>
      </c>
      <c r="E127">
        <v>1</v>
      </c>
      <c r="F127">
        <v>0</v>
      </c>
      <c r="G127">
        <v>0.57107663976265421</v>
      </c>
      <c r="H127">
        <v>0.57107663976265421</v>
      </c>
      <c r="I127">
        <v>0.42892336023734579</v>
      </c>
      <c r="J127">
        <v>-0.84647702347887377</v>
      </c>
      <c r="K127">
        <v>0</v>
      </c>
      <c r="L127">
        <v>1.3314188330676313</v>
      </c>
      <c r="AD127">
        <v>0.1882678857778988</v>
      </c>
      <c r="AE127">
        <v>1</v>
      </c>
      <c r="AF127">
        <v>0</v>
      </c>
      <c r="AG127">
        <v>118</v>
      </c>
      <c r="AH127">
        <v>5</v>
      </c>
      <c r="AI127">
        <v>0.21333333333333337</v>
      </c>
      <c r="AJ127">
        <v>0.96666666666666667</v>
      </c>
      <c r="AK127">
        <v>6.4444444444444861E-3</v>
      </c>
    </row>
    <row r="128" spans="1:37">
      <c r="A128">
        <v>530.20000000000005</v>
      </c>
      <c r="B128">
        <v>0.17649999999999999</v>
      </c>
      <c r="C128">
        <v>1</v>
      </c>
      <c r="D128">
        <v>0</v>
      </c>
      <c r="E128">
        <v>1</v>
      </c>
      <c r="F128">
        <v>1</v>
      </c>
      <c r="G128">
        <v>0.75935004070247236</v>
      </c>
      <c r="H128">
        <v>0.75935004070247236</v>
      </c>
      <c r="I128">
        <v>0.24064995929752764</v>
      </c>
      <c r="J128">
        <v>-0.27529242120413122</v>
      </c>
      <c r="K128">
        <v>100</v>
      </c>
      <c r="L128">
        <v>0.31691571264670393</v>
      </c>
      <c r="AD128">
        <v>0.19039973537863147</v>
      </c>
      <c r="AE128">
        <v>1</v>
      </c>
      <c r="AF128">
        <v>0</v>
      </c>
      <c r="AG128">
        <v>119</v>
      </c>
      <c r="AH128">
        <v>5</v>
      </c>
      <c r="AI128">
        <v>0.20666666666666667</v>
      </c>
      <c r="AJ128">
        <v>0.96666666666666667</v>
      </c>
      <c r="AK128">
        <v>6.4444444444444861E-3</v>
      </c>
    </row>
    <row r="129" spans="1:37">
      <c r="A129">
        <v>531.5</v>
      </c>
      <c r="B129">
        <v>0.1047</v>
      </c>
      <c r="C129">
        <v>1</v>
      </c>
      <c r="D129">
        <v>0</v>
      </c>
      <c r="E129">
        <v>1</v>
      </c>
      <c r="F129">
        <v>1</v>
      </c>
      <c r="G129">
        <v>0.26692034649317309</v>
      </c>
      <c r="H129">
        <v>0.26692034649317309</v>
      </c>
      <c r="I129">
        <v>0.73307965350682691</v>
      </c>
      <c r="J129">
        <v>-1.3208049928313852</v>
      </c>
      <c r="K129">
        <v>0</v>
      </c>
      <c r="L129">
        <v>2.7464360178536502</v>
      </c>
      <c r="AD129">
        <v>0.19112152679251321</v>
      </c>
      <c r="AE129">
        <v>1</v>
      </c>
      <c r="AF129">
        <v>0</v>
      </c>
      <c r="AG129">
        <v>120</v>
      </c>
      <c r="AH129">
        <v>5</v>
      </c>
      <c r="AI129">
        <v>0.19999999999999996</v>
      </c>
      <c r="AJ129">
        <v>0.96666666666666667</v>
      </c>
      <c r="AK129">
        <v>6.4444444444443786E-3</v>
      </c>
    </row>
    <row r="130" spans="1:37">
      <c r="A130">
        <v>534.6</v>
      </c>
      <c r="B130">
        <v>0.1231</v>
      </c>
      <c r="C130">
        <v>1</v>
      </c>
      <c r="D130">
        <v>0</v>
      </c>
      <c r="E130">
        <v>1</v>
      </c>
      <c r="F130">
        <v>1</v>
      </c>
      <c r="G130">
        <v>0.39692573752189175</v>
      </c>
      <c r="H130">
        <v>0.39692573752189175</v>
      </c>
      <c r="I130">
        <v>0.60307426247810825</v>
      </c>
      <c r="J130">
        <v>-0.92400607493150111</v>
      </c>
      <c r="K130">
        <v>0</v>
      </c>
      <c r="L130">
        <v>1.5193629575226191</v>
      </c>
      <c r="AD130">
        <v>0.20314854085156545</v>
      </c>
      <c r="AE130">
        <v>1</v>
      </c>
      <c r="AF130">
        <v>0</v>
      </c>
      <c r="AG130">
        <v>121</v>
      </c>
      <c r="AH130">
        <v>5</v>
      </c>
      <c r="AI130">
        <v>0.19333333333333336</v>
      </c>
      <c r="AJ130">
        <v>0.96666666666666667</v>
      </c>
      <c r="AK130">
        <v>6.4444444444444861E-3</v>
      </c>
    </row>
    <row r="131" spans="1:37">
      <c r="A131">
        <v>538.9</v>
      </c>
      <c r="B131">
        <v>8.498E-2</v>
      </c>
      <c r="C131">
        <v>0</v>
      </c>
      <c r="D131">
        <v>1</v>
      </c>
      <c r="E131">
        <v>1</v>
      </c>
      <c r="F131">
        <v>0</v>
      </c>
      <c r="G131">
        <v>0.1788497383719308</v>
      </c>
      <c r="H131">
        <v>0.1788497383719308</v>
      </c>
      <c r="I131">
        <v>0.82115026162806926</v>
      </c>
      <c r="J131">
        <v>-0.19704916358683044</v>
      </c>
      <c r="K131">
        <v>100</v>
      </c>
      <c r="L131">
        <v>0.21780391084249423</v>
      </c>
      <c r="AD131">
        <v>0.20621367088669942</v>
      </c>
      <c r="AE131">
        <v>1</v>
      </c>
      <c r="AF131">
        <v>0</v>
      </c>
      <c r="AG131">
        <v>122</v>
      </c>
      <c r="AH131">
        <v>5</v>
      </c>
      <c r="AI131">
        <v>0.18666666666666665</v>
      </c>
      <c r="AJ131">
        <v>0.96666666666666667</v>
      </c>
      <c r="AK131">
        <v>0</v>
      </c>
    </row>
    <row r="132" spans="1:37">
      <c r="A132">
        <v>541.6</v>
      </c>
      <c r="B132">
        <v>4.5240000000000002E-2</v>
      </c>
      <c r="C132">
        <v>0</v>
      </c>
      <c r="D132">
        <v>1</v>
      </c>
      <c r="E132">
        <v>1</v>
      </c>
      <c r="F132">
        <v>0</v>
      </c>
      <c r="G132">
        <v>6.3145789406201025E-2</v>
      </c>
      <c r="H132">
        <v>6.3145789406201025E-2</v>
      </c>
      <c r="I132">
        <v>0.93685421059379892</v>
      </c>
      <c r="J132">
        <v>-6.5227600531534674E-2</v>
      </c>
      <c r="K132">
        <v>100</v>
      </c>
      <c r="L132">
        <v>6.7401937987958474E-2</v>
      </c>
      <c r="AD132">
        <v>0.20790345844846223</v>
      </c>
      <c r="AE132">
        <v>0</v>
      </c>
      <c r="AF132">
        <v>1</v>
      </c>
      <c r="AG132">
        <v>122</v>
      </c>
      <c r="AH132">
        <v>6</v>
      </c>
      <c r="AI132">
        <v>0.18666666666666665</v>
      </c>
      <c r="AJ132">
        <v>0.96</v>
      </c>
      <c r="AK132">
        <v>6.3999999999999344E-3</v>
      </c>
    </row>
    <row r="133" spans="1:37">
      <c r="A133">
        <v>545.20000000000005</v>
      </c>
      <c r="B133">
        <v>0.14360000000000001</v>
      </c>
      <c r="C133">
        <v>1</v>
      </c>
      <c r="D133">
        <v>0</v>
      </c>
      <c r="E133">
        <v>1</v>
      </c>
      <c r="F133">
        <v>1</v>
      </c>
      <c r="G133">
        <v>0.57973448437657582</v>
      </c>
      <c r="H133">
        <v>0.57973448437657582</v>
      </c>
      <c r="I133">
        <v>0.42026551562342418</v>
      </c>
      <c r="J133">
        <v>-0.54518506581509829</v>
      </c>
      <c r="K133">
        <v>100</v>
      </c>
      <c r="L133">
        <v>0.72492757796763041</v>
      </c>
      <c r="AD133">
        <v>0.20955013703576844</v>
      </c>
      <c r="AE133">
        <v>1</v>
      </c>
      <c r="AF133">
        <v>0</v>
      </c>
      <c r="AG133">
        <v>123</v>
      </c>
      <c r="AH133">
        <v>6</v>
      </c>
      <c r="AI133">
        <v>0.18000000000000005</v>
      </c>
      <c r="AJ133">
        <v>0.96</v>
      </c>
      <c r="AK133">
        <v>6.4000000000000411E-3</v>
      </c>
    </row>
    <row r="134" spans="1:37">
      <c r="A134">
        <v>546.4</v>
      </c>
      <c r="B134">
        <v>4.9939999999999998E-2</v>
      </c>
      <c r="C134">
        <v>0</v>
      </c>
      <c r="D134">
        <v>1</v>
      </c>
      <c r="E134">
        <v>1</v>
      </c>
      <c r="F134">
        <v>0</v>
      </c>
      <c r="G134">
        <v>7.5804293770819889E-2</v>
      </c>
      <c r="H134">
        <v>7.5804293770819889E-2</v>
      </c>
      <c r="I134">
        <v>0.92419570622918013</v>
      </c>
      <c r="J134">
        <v>-7.8831426489267067E-2</v>
      </c>
      <c r="K134">
        <v>100</v>
      </c>
      <c r="L134">
        <v>8.2021906464064542E-2</v>
      </c>
      <c r="AD134">
        <v>0.21946812847792668</v>
      </c>
      <c r="AE134">
        <v>1</v>
      </c>
      <c r="AF134">
        <v>0</v>
      </c>
      <c r="AG134">
        <v>124</v>
      </c>
      <c r="AH134">
        <v>6</v>
      </c>
      <c r="AI134">
        <v>0.17333333333333334</v>
      </c>
      <c r="AJ134">
        <v>0.96</v>
      </c>
      <c r="AK134">
        <v>6.4000000000000411E-3</v>
      </c>
    </row>
    <row r="135" spans="1:37">
      <c r="A135">
        <v>551.70000000000005</v>
      </c>
      <c r="B135">
        <v>5.0549999999999998E-2</v>
      </c>
      <c r="C135">
        <v>0</v>
      </c>
      <c r="D135">
        <v>1</v>
      </c>
      <c r="E135">
        <v>1</v>
      </c>
      <c r="F135">
        <v>0</v>
      </c>
      <c r="G135">
        <v>8.1460000636918592E-2</v>
      </c>
      <c r="H135">
        <v>8.1460000636918592E-2</v>
      </c>
      <c r="I135">
        <v>0.91853999936308139</v>
      </c>
      <c r="J135">
        <v>-8.496982670349551E-2</v>
      </c>
      <c r="K135">
        <v>100</v>
      </c>
      <c r="L135">
        <v>8.8684217011129857E-2</v>
      </c>
      <c r="AD135">
        <v>0.22726935646981966</v>
      </c>
      <c r="AE135">
        <v>1</v>
      </c>
      <c r="AF135">
        <v>0</v>
      </c>
      <c r="AG135">
        <v>125</v>
      </c>
      <c r="AH135">
        <v>6</v>
      </c>
      <c r="AI135">
        <v>0.16666666666666663</v>
      </c>
      <c r="AJ135">
        <v>0.96</v>
      </c>
      <c r="AK135">
        <v>6.3999999999999344E-3</v>
      </c>
    </row>
    <row r="136" spans="1:37">
      <c r="A136">
        <v>553.5</v>
      </c>
      <c r="B136">
        <v>7.3249999999999996E-2</v>
      </c>
      <c r="C136">
        <v>0</v>
      </c>
      <c r="D136">
        <v>1</v>
      </c>
      <c r="E136">
        <v>1</v>
      </c>
      <c r="F136">
        <v>0</v>
      </c>
      <c r="G136">
        <v>0.15250535838384466</v>
      </c>
      <c r="H136">
        <v>0.15250535838384466</v>
      </c>
      <c r="I136">
        <v>0.84749464161615529</v>
      </c>
      <c r="J136">
        <v>-0.16547076232432723</v>
      </c>
      <c r="K136">
        <v>100</v>
      </c>
      <c r="L136">
        <v>0.17994846326464084</v>
      </c>
      <c r="AD136">
        <v>0.24561010900665634</v>
      </c>
      <c r="AE136">
        <v>1</v>
      </c>
      <c r="AF136">
        <v>0</v>
      </c>
      <c r="AG136">
        <v>126</v>
      </c>
      <c r="AH136">
        <v>6</v>
      </c>
      <c r="AI136">
        <v>0.16000000000000003</v>
      </c>
      <c r="AJ136">
        <v>0.96</v>
      </c>
      <c r="AK136">
        <v>6.4000000000000411E-3</v>
      </c>
    </row>
    <row r="137" spans="1:37">
      <c r="A137">
        <v>555.1</v>
      </c>
      <c r="B137">
        <v>8.165E-2</v>
      </c>
      <c r="C137">
        <v>0</v>
      </c>
      <c r="D137">
        <v>1</v>
      </c>
      <c r="E137">
        <v>1</v>
      </c>
      <c r="F137">
        <v>0</v>
      </c>
      <c r="G137">
        <v>0.19112152679251321</v>
      </c>
      <c r="H137">
        <v>0.19112152679251321</v>
      </c>
      <c r="I137">
        <v>0.80887847320748674</v>
      </c>
      <c r="J137">
        <v>-0.21210659173973395</v>
      </c>
      <c r="K137">
        <v>100</v>
      </c>
      <c r="L137">
        <v>0.23627965525482381</v>
      </c>
      <c r="AD137">
        <v>0.25074217351732397</v>
      </c>
      <c r="AE137">
        <v>1</v>
      </c>
      <c r="AF137">
        <v>0</v>
      </c>
      <c r="AG137">
        <v>127</v>
      </c>
      <c r="AH137">
        <v>6</v>
      </c>
      <c r="AI137">
        <v>0.15333333333333332</v>
      </c>
      <c r="AJ137">
        <v>0.96</v>
      </c>
      <c r="AK137">
        <v>0</v>
      </c>
    </row>
    <row r="138" spans="1:37">
      <c r="A138">
        <v>559.20000000000005</v>
      </c>
      <c r="B138">
        <v>0.1047</v>
      </c>
      <c r="C138">
        <v>0</v>
      </c>
      <c r="D138">
        <v>1</v>
      </c>
      <c r="E138">
        <v>1</v>
      </c>
      <c r="F138">
        <v>0</v>
      </c>
      <c r="G138">
        <v>0.33210544132755532</v>
      </c>
      <c r="H138">
        <v>0.33210544132755532</v>
      </c>
      <c r="I138">
        <v>0.66789455867244474</v>
      </c>
      <c r="J138">
        <v>-0.40362496420326488</v>
      </c>
      <c r="K138">
        <v>100</v>
      </c>
      <c r="L138">
        <v>0.49724232218281872</v>
      </c>
      <c r="AD138">
        <v>0.26357454280458775</v>
      </c>
      <c r="AE138">
        <v>0</v>
      </c>
      <c r="AF138">
        <v>1</v>
      </c>
      <c r="AG138">
        <v>127</v>
      </c>
      <c r="AH138">
        <v>7</v>
      </c>
      <c r="AI138">
        <v>0.15333333333333332</v>
      </c>
      <c r="AJ138">
        <v>0.95333333333333337</v>
      </c>
      <c r="AK138">
        <v>0</v>
      </c>
    </row>
    <row r="139" spans="1:37">
      <c r="A139">
        <v>559.20000000000005</v>
      </c>
      <c r="B139">
        <v>0.1255</v>
      </c>
      <c r="C139">
        <v>1</v>
      </c>
      <c r="D139">
        <v>0</v>
      </c>
      <c r="E139">
        <v>1</v>
      </c>
      <c r="F139">
        <v>1</v>
      </c>
      <c r="G139">
        <v>0.48278933705378363</v>
      </c>
      <c r="H139">
        <v>0.48278933705378363</v>
      </c>
      <c r="I139">
        <v>0.51721066294621632</v>
      </c>
      <c r="J139">
        <v>-0.72817487564104544</v>
      </c>
      <c r="K139">
        <v>0</v>
      </c>
      <c r="L139">
        <v>1.0712967815372401</v>
      </c>
      <c r="AD139">
        <v>0.26692034649317309</v>
      </c>
      <c r="AE139">
        <v>0</v>
      </c>
      <c r="AF139">
        <v>1</v>
      </c>
      <c r="AG139">
        <v>127</v>
      </c>
      <c r="AH139">
        <v>8</v>
      </c>
      <c r="AI139">
        <v>0.15333333333333332</v>
      </c>
      <c r="AJ139">
        <v>0.94666666666666666</v>
      </c>
      <c r="AK139">
        <v>6.3111111111111519E-3</v>
      </c>
    </row>
    <row r="140" spans="1:37">
      <c r="A140">
        <v>561</v>
      </c>
      <c r="B140">
        <v>7.6980000000000007E-2</v>
      </c>
      <c r="C140">
        <v>0</v>
      </c>
      <c r="D140">
        <v>1</v>
      </c>
      <c r="E140">
        <v>1</v>
      </c>
      <c r="F140">
        <v>0</v>
      </c>
      <c r="G140">
        <v>0.17979043994496785</v>
      </c>
      <c r="H140">
        <v>0.17979043994496785</v>
      </c>
      <c r="I140">
        <v>0.82020956005503209</v>
      </c>
      <c r="J140">
        <v>-0.19819541033127686</v>
      </c>
      <c r="K140">
        <v>100</v>
      </c>
      <c r="L140">
        <v>0.21920061494150933</v>
      </c>
      <c r="AD140">
        <v>0.31548214173951311</v>
      </c>
      <c r="AE140">
        <v>1</v>
      </c>
      <c r="AF140">
        <v>0</v>
      </c>
      <c r="AG140">
        <v>128</v>
      </c>
      <c r="AH140">
        <v>8</v>
      </c>
      <c r="AI140">
        <v>0.14666666666666661</v>
      </c>
      <c r="AJ140">
        <v>0.94666666666666666</v>
      </c>
      <c r="AK140">
        <v>0</v>
      </c>
    </row>
    <row r="141" spans="1:37">
      <c r="A141">
        <v>561</v>
      </c>
      <c r="B141">
        <v>8.2589999999999997E-2</v>
      </c>
      <c r="C141">
        <v>0</v>
      </c>
      <c r="D141">
        <v>1</v>
      </c>
      <c r="E141">
        <v>1</v>
      </c>
      <c r="F141">
        <v>0</v>
      </c>
      <c r="G141">
        <v>0.20621367088669942</v>
      </c>
      <c r="H141">
        <v>0.20621367088669942</v>
      </c>
      <c r="I141">
        <v>0.7937863291133006</v>
      </c>
      <c r="J141">
        <v>-0.23094096086096405</v>
      </c>
      <c r="K141">
        <v>100</v>
      </c>
      <c r="L141">
        <v>0.25978486064007994</v>
      </c>
      <c r="AD141">
        <v>0.32195991589263534</v>
      </c>
      <c r="AE141">
        <v>0</v>
      </c>
      <c r="AF141">
        <v>1</v>
      </c>
      <c r="AG141">
        <v>128</v>
      </c>
      <c r="AH141">
        <v>9</v>
      </c>
      <c r="AI141">
        <v>0.14666666666666661</v>
      </c>
      <c r="AJ141">
        <v>0.94</v>
      </c>
      <c r="AK141">
        <v>0</v>
      </c>
    </row>
    <row r="142" spans="1:37">
      <c r="A142">
        <v>561.29999999999995</v>
      </c>
      <c r="B142">
        <v>0.1192</v>
      </c>
      <c r="C142">
        <v>0</v>
      </c>
      <c r="D142">
        <v>1</v>
      </c>
      <c r="E142">
        <v>1</v>
      </c>
      <c r="F142">
        <v>0</v>
      </c>
      <c r="G142">
        <v>0.44127136060271455</v>
      </c>
      <c r="H142">
        <v>0.44127136060271455</v>
      </c>
      <c r="I142">
        <v>0.55872863939728545</v>
      </c>
      <c r="J142">
        <v>-0.58209136305171871</v>
      </c>
      <c r="K142">
        <v>100</v>
      </c>
      <c r="L142">
        <v>0.78977759414431481</v>
      </c>
      <c r="AD142">
        <v>0.32630891001718515</v>
      </c>
      <c r="AE142">
        <v>0</v>
      </c>
      <c r="AF142">
        <v>1</v>
      </c>
      <c r="AG142">
        <v>128</v>
      </c>
      <c r="AH142">
        <v>10</v>
      </c>
      <c r="AI142">
        <v>0.14666666666666661</v>
      </c>
      <c r="AJ142">
        <v>0.93333333333333335</v>
      </c>
      <c r="AK142">
        <v>6.2222222222221586E-3</v>
      </c>
    </row>
    <row r="143" spans="1:37">
      <c r="A143">
        <v>563</v>
      </c>
      <c r="B143">
        <v>6.0310000000000002E-2</v>
      </c>
      <c r="C143">
        <v>1</v>
      </c>
      <c r="D143">
        <v>0</v>
      </c>
      <c r="E143">
        <v>1</v>
      </c>
      <c r="F143">
        <v>1</v>
      </c>
      <c r="G143">
        <v>0.11920055372597026</v>
      </c>
      <c r="H143">
        <v>0.11920055372597026</v>
      </c>
      <c r="I143">
        <v>0.88079944627402973</v>
      </c>
      <c r="J143">
        <v>-2.1269478790095779</v>
      </c>
      <c r="K143">
        <v>0</v>
      </c>
      <c r="L143">
        <v>7.3892227740728167</v>
      </c>
      <c r="AD143">
        <v>0.33210544132755532</v>
      </c>
      <c r="AE143">
        <v>1</v>
      </c>
      <c r="AF143">
        <v>0</v>
      </c>
      <c r="AG143">
        <v>129</v>
      </c>
      <c r="AH143">
        <v>10</v>
      </c>
      <c r="AI143">
        <v>0.14000000000000001</v>
      </c>
      <c r="AJ143">
        <v>0.93333333333333335</v>
      </c>
      <c r="AK143">
        <v>0</v>
      </c>
    </row>
    <row r="144" spans="1:37">
      <c r="A144">
        <v>565.4</v>
      </c>
      <c r="B144">
        <v>6.2880000000000005E-2</v>
      </c>
      <c r="C144">
        <v>1</v>
      </c>
      <c r="D144">
        <v>0</v>
      </c>
      <c r="E144">
        <v>1</v>
      </c>
      <c r="F144">
        <v>1</v>
      </c>
      <c r="G144">
        <v>0.13065215619065851</v>
      </c>
      <c r="H144">
        <v>0.13065215619065851</v>
      </c>
      <c r="I144">
        <v>0.86934784380934149</v>
      </c>
      <c r="J144">
        <v>-2.0352167835875301</v>
      </c>
      <c r="K144">
        <v>0</v>
      </c>
      <c r="L144">
        <v>6.6539111879693493</v>
      </c>
      <c r="AD144">
        <v>0.33350224081165941</v>
      </c>
      <c r="AE144">
        <v>0</v>
      </c>
      <c r="AF144">
        <v>1</v>
      </c>
      <c r="AG144">
        <v>129</v>
      </c>
      <c r="AH144">
        <v>11</v>
      </c>
      <c r="AI144">
        <v>0.14000000000000001</v>
      </c>
      <c r="AJ144">
        <v>0.92666666666666664</v>
      </c>
      <c r="AK144">
        <v>6.1777777777778176E-3</v>
      </c>
    </row>
    <row r="145" spans="1:37">
      <c r="A145">
        <v>566.29999999999995</v>
      </c>
      <c r="B145">
        <v>8.1290000000000001E-2</v>
      </c>
      <c r="C145">
        <v>0</v>
      </c>
      <c r="D145">
        <v>1</v>
      </c>
      <c r="E145">
        <v>1</v>
      </c>
      <c r="F145">
        <v>0</v>
      </c>
      <c r="G145">
        <v>0.20955013703576844</v>
      </c>
      <c r="H145">
        <v>0.20955013703576844</v>
      </c>
      <c r="I145">
        <v>0.79044986296423159</v>
      </c>
      <c r="J145">
        <v>-0.23515304880420157</v>
      </c>
      <c r="K145">
        <v>100</v>
      </c>
      <c r="L145">
        <v>0.26510237632269756</v>
      </c>
      <c r="AD145">
        <v>0.34571668437537079</v>
      </c>
      <c r="AE145">
        <v>1</v>
      </c>
      <c r="AF145">
        <v>0</v>
      </c>
      <c r="AG145">
        <v>130</v>
      </c>
      <c r="AH145">
        <v>11</v>
      </c>
      <c r="AI145">
        <v>0.1333333333333333</v>
      </c>
      <c r="AJ145">
        <v>0.92666666666666664</v>
      </c>
      <c r="AK145">
        <v>0</v>
      </c>
    </row>
    <row r="146" spans="1:37">
      <c r="A146">
        <v>568.9</v>
      </c>
      <c r="B146">
        <v>8.7110000000000007E-2</v>
      </c>
      <c r="C146">
        <v>0</v>
      </c>
      <c r="D146">
        <v>1</v>
      </c>
      <c r="E146">
        <v>1</v>
      </c>
      <c r="F146">
        <v>0</v>
      </c>
      <c r="G146">
        <v>0.24561010900665634</v>
      </c>
      <c r="H146">
        <v>0.24561010900665634</v>
      </c>
      <c r="I146">
        <v>0.75438989099334364</v>
      </c>
      <c r="J146">
        <v>-0.28184594781451661</v>
      </c>
      <c r="K146">
        <v>100</v>
      </c>
      <c r="L146">
        <v>0.3255744966084434</v>
      </c>
      <c r="AD146">
        <v>0.35141220423380432</v>
      </c>
      <c r="AE146">
        <v>0</v>
      </c>
      <c r="AF146">
        <v>1</v>
      </c>
      <c r="AG146">
        <v>130</v>
      </c>
      <c r="AH146">
        <v>12</v>
      </c>
      <c r="AI146">
        <v>0.1333333333333333</v>
      </c>
      <c r="AJ146">
        <v>0.92</v>
      </c>
      <c r="AK146">
        <v>6.1333333333332711E-3</v>
      </c>
    </row>
    <row r="147" spans="1:37">
      <c r="A147">
        <v>571.79999999999995</v>
      </c>
      <c r="B147">
        <v>6.0589999999999998E-2</v>
      </c>
      <c r="C147">
        <v>0</v>
      </c>
      <c r="D147">
        <v>1</v>
      </c>
      <c r="E147">
        <v>1</v>
      </c>
      <c r="F147">
        <v>0</v>
      </c>
      <c r="G147">
        <v>0.13095467988626347</v>
      </c>
      <c r="H147">
        <v>0.13095467988626347</v>
      </c>
      <c r="I147">
        <v>0.86904532011373647</v>
      </c>
      <c r="J147">
        <v>-0.14036000304699864</v>
      </c>
      <c r="K147">
        <v>100</v>
      </c>
      <c r="L147">
        <v>0.15068797547764801</v>
      </c>
      <c r="AD147">
        <v>0.38593002343442129</v>
      </c>
      <c r="AE147">
        <v>1</v>
      </c>
      <c r="AF147">
        <v>0</v>
      </c>
      <c r="AG147">
        <v>131</v>
      </c>
      <c r="AH147">
        <v>12</v>
      </c>
      <c r="AI147">
        <v>0.12666666666666671</v>
      </c>
      <c r="AJ147">
        <v>0.92</v>
      </c>
      <c r="AK147">
        <v>0</v>
      </c>
    </row>
    <row r="148" spans="1:37">
      <c r="A148">
        <v>572.29999999999995</v>
      </c>
      <c r="B148">
        <v>4.052E-2</v>
      </c>
      <c r="C148">
        <v>0</v>
      </c>
      <c r="D148">
        <v>1</v>
      </c>
      <c r="E148">
        <v>1</v>
      </c>
      <c r="F148">
        <v>0</v>
      </c>
      <c r="G148">
        <v>7.6235984899810733E-2</v>
      </c>
      <c r="H148">
        <v>7.6235984899810733E-2</v>
      </c>
      <c r="I148">
        <v>0.92376401510018924</v>
      </c>
      <c r="J148">
        <v>-7.9298634872502757E-2</v>
      </c>
      <c r="K148">
        <v>100</v>
      </c>
      <c r="L148">
        <v>8.252755428186101E-2</v>
      </c>
      <c r="AD148">
        <v>0.39692573752189175</v>
      </c>
      <c r="AE148">
        <v>0</v>
      </c>
      <c r="AF148">
        <v>1</v>
      </c>
      <c r="AG148">
        <v>131</v>
      </c>
      <c r="AH148">
        <v>13</v>
      </c>
      <c r="AI148">
        <v>0.12666666666666671</v>
      </c>
      <c r="AJ148">
        <v>0.91333333333333333</v>
      </c>
      <c r="AK148">
        <v>6.0888888888889284E-3</v>
      </c>
    </row>
    <row r="149" spans="1:37">
      <c r="A149">
        <v>572.6</v>
      </c>
      <c r="B149">
        <v>7.8619999999999995E-2</v>
      </c>
      <c r="C149">
        <v>1</v>
      </c>
      <c r="D149">
        <v>0</v>
      </c>
      <c r="E149">
        <v>1</v>
      </c>
      <c r="F149">
        <v>1</v>
      </c>
      <c r="G149">
        <v>0.20790345844846223</v>
      </c>
      <c r="H149">
        <v>0.20790345844846223</v>
      </c>
      <c r="I149">
        <v>0.79209654155153775</v>
      </c>
      <c r="J149">
        <v>-1.5706814491027941</v>
      </c>
      <c r="K149">
        <v>0</v>
      </c>
      <c r="L149">
        <v>3.8099247961663552</v>
      </c>
      <c r="AD149">
        <v>0.4201686639055201</v>
      </c>
      <c r="AE149">
        <v>1</v>
      </c>
      <c r="AF149">
        <v>0</v>
      </c>
      <c r="AG149">
        <v>132</v>
      </c>
      <c r="AH149">
        <v>13</v>
      </c>
      <c r="AI149">
        <v>0.12</v>
      </c>
      <c r="AJ149">
        <v>0.91333333333333333</v>
      </c>
      <c r="AK149">
        <v>0</v>
      </c>
    </row>
    <row r="150" spans="1:37">
      <c r="A150">
        <v>575.29999999999995</v>
      </c>
      <c r="B150">
        <v>6.6299999999999998E-2</v>
      </c>
      <c r="C150">
        <v>0</v>
      </c>
      <c r="D150">
        <v>1</v>
      </c>
      <c r="E150">
        <v>1</v>
      </c>
      <c r="F150">
        <v>0</v>
      </c>
      <c r="G150">
        <v>0.15705913527241186</v>
      </c>
      <c r="H150">
        <v>0.15705913527241186</v>
      </c>
      <c r="I150">
        <v>0.84294086472758811</v>
      </c>
      <c r="J150">
        <v>-0.17085847204390825</v>
      </c>
      <c r="K150">
        <v>100</v>
      </c>
      <c r="L150">
        <v>0.1863228392933215</v>
      </c>
      <c r="AD150">
        <v>0.43065536427683909</v>
      </c>
      <c r="AE150">
        <v>0</v>
      </c>
      <c r="AF150">
        <v>1</v>
      </c>
      <c r="AG150">
        <v>132</v>
      </c>
      <c r="AH150">
        <v>14</v>
      </c>
      <c r="AI150">
        <v>0.12</v>
      </c>
      <c r="AJ150">
        <v>0.90666666666666662</v>
      </c>
      <c r="AK150">
        <v>6.0444444444444833E-3</v>
      </c>
    </row>
    <row r="151" spans="1:37">
      <c r="A151">
        <v>577.9</v>
      </c>
      <c r="B151">
        <v>0.16450000000000001</v>
      </c>
      <c r="C151">
        <v>1</v>
      </c>
      <c r="D151">
        <v>0</v>
      </c>
      <c r="E151">
        <v>1</v>
      </c>
      <c r="F151">
        <v>1</v>
      </c>
      <c r="G151">
        <v>0.78958004438219875</v>
      </c>
      <c r="H151">
        <v>0.78958004438219875</v>
      </c>
      <c r="I151">
        <v>0.21041995561780125</v>
      </c>
      <c r="J151">
        <v>-0.23625406425442472</v>
      </c>
      <c r="K151">
        <v>100</v>
      </c>
      <c r="L151">
        <v>0.26649604066734339</v>
      </c>
      <c r="AD151">
        <v>0.44127136060271455</v>
      </c>
      <c r="AE151">
        <v>1</v>
      </c>
      <c r="AF151">
        <v>0</v>
      </c>
      <c r="AG151">
        <v>133</v>
      </c>
      <c r="AH151">
        <v>14</v>
      </c>
      <c r="AI151">
        <v>0.11333333333333329</v>
      </c>
      <c r="AJ151">
        <v>0.90666666666666662</v>
      </c>
      <c r="AK151">
        <v>0</v>
      </c>
    </row>
    <row r="152" spans="1:37">
      <c r="A152">
        <v>578.29999999999995</v>
      </c>
      <c r="B152">
        <v>0.2293</v>
      </c>
      <c r="C152">
        <v>1</v>
      </c>
      <c r="D152">
        <v>0</v>
      </c>
      <c r="E152">
        <v>1</v>
      </c>
      <c r="F152">
        <v>1</v>
      </c>
      <c r="G152">
        <v>0.96404916152700448</v>
      </c>
      <c r="H152">
        <v>0.96404916152700448</v>
      </c>
      <c r="I152">
        <v>3.5950838472995517E-2</v>
      </c>
      <c r="J152">
        <v>-3.6612988237264443E-2</v>
      </c>
      <c r="K152">
        <v>100</v>
      </c>
      <c r="L152">
        <v>3.729149913480681E-2</v>
      </c>
      <c r="AD152">
        <v>0.46196112503153347</v>
      </c>
      <c r="AE152">
        <v>0</v>
      </c>
      <c r="AF152">
        <v>1</v>
      </c>
      <c r="AG152">
        <v>133</v>
      </c>
      <c r="AH152">
        <v>15</v>
      </c>
      <c r="AI152">
        <v>0.11333333333333329</v>
      </c>
      <c r="AJ152">
        <v>0.9</v>
      </c>
      <c r="AK152">
        <v>5.9999999999999385E-3</v>
      </c>
    </row>
    <row r="153" spans="1:37">
      <c r="A153">
        <v>578.9</v>
      </c>
      <c r="B153">
        <v>0.1517</v>
      </c>
      <c r="C153">
        <v>1</v>
      </c>
      <c r="D153">
        <v>0</v>
      </c>
      <c r="E153">
        <v>1</v>
      </c>
      <c r="F153">
        <v>1</v>
      </c>
      <c r="G153">
        <v>0.72032450359186562</v>
      </c>
      <c r="H153">
        <v>0.72032450359186562</v>
      </c>
      <c r="I153">
        <v>0.27967549640813438</v>
      </c>
      <c r="J153">
        <v>-0.32805346907337235</v>
      </c>
      <c r="K153">
        <v>100</v>
      </c>
      <c r="L153">
        <v>0.38826319945183752</v>
      </c>
      <c r="AD153">
        <v>0.47212034527434432</v>
      </c>
      <c r="AE153">
        <v>1</v>
      </c>
      <c r="AF153">
        <v>0</v>
      </c>
      <c r="AG153">
        <v>134</v>
      </c>
      <c r="AH153">
        <v>15</v>
      </c>
      <c r="AI153">
        <v>0.10666666666666669</v>
      </c>
      <c r="AJ153">
        <v>0.9</v>
      </c>
      <c r="AK153">
        <v>6.0000000000000392E-3</v>
      </c>
    </row>
    <row r="154" spans="1:37">
      <c r="A154">
        <v>582.70000000000005</v>
      </c>
      <c r="B154">
        <v>8.5110000000000005E-2</v>
      </c>
      <c r="C154">
        <v>1</v>
      </c>
      <c r="D154">
        <v>0</v>
      </c>
      <c r="E154">
        <v>1</v>
      </c>
      <c r="F154">
        <v>1</v>
      </c>
      <c r="G154">
        <v>0.26357454280458775</v>
      </c>
      <c r="H154">
        <v>0.26357454280458775</v>
      </c>
      <c r="I154">
        <v>0.7364254571954123</v>
      </c>
      <c r="J154">
        <v>-1.3334190561138644</v>
      </c>
      <c r="K154">
        <v>0</v>
      </c>
      <c r="L154">
        <v>2.7939931123826054</v>
      </c>
      <c r="AD154">
        <v>0.47534430240503844</v>
      </c>
      <c r="AE154">
        <v>1</v>
      </c>
      <c r="AF154">
        <v>0</v>
      </c>
      <c r="AG154">
        <v>135</v>
      </c>
      <c r="AH154">
        <v>15</v>
      </c>
      <c r="AI154">
        <v>9.9999999999999978E-2</v>
      </c>
      <c r="AJ154">
        <v>0.9</v>
      </c>
      <c r="AK154">
        <v>0</v>
      </c>
    </row>
    <row r="155" spans="1:37">
      <c r="A155">
        <v>584.1</v>
      </c>
      <c r="B155">
        <v>0.128</v>
      </c>
      <c r="C155">
        <v>1</v>
      </c>
      <c r="D155">
        <v>0</v>
      </c>
      <c r="E155">
        <v>1</v>
      </c>
      <c r="F155">
        <v>1</v>
      </c>
      <c r="G155">
        <v>0.5712503460659033</v>
      </c>
      <c r="H155">
        <v>0.5712503460659033</v>
      </c>
      <c r="I155">
        <v>0.4287496539340967</v>
      </c>
      <c r="J155">
        <v>-0.55992773096926141</v>
      </c>
      <c r="K155">
        <v>100</v>
      </c>
      <c r="L155">
        <v>0.75054598546297124</v>
      </c>
      <c r="AD155">
        <v>0.48278933705378363</v>
      </c>
      <c r="AE155">
        <v>0</v>
      </c>
      <c r="AF155">
        <v>1</v>
      </c>
      <c r="AG155">
        <v>135</v>
      </c>
      <c r="AH155">
        <v>16</v>
      </c>
      <c r="AI155">
        <v>9.9999999999999978E-2</v>
      </c>
      <c r="AJ155">
        <v>0.89333333333333331</v>
      </c>
      <c r="AK155">
        <v>5.9555555555554944E-3</v>
      </c>
    </row>
    <row r="156" spans="1:37">
      <c r="A156">
        <v>585</v>
      </c>
      <c r="B156">
        <v>6.3759999999999997E-2</v>
      </c>
      <c r="C156">
        <v>0</v>
      </c>
      <c r="D156">
        <v>1</v>
      </c>
      <c r="E156">
        <v>1</v>
      </c>
      <c r="F156">
        <v>0</v>
      </c>
      <c r="G156">
        <v>0.16137156117032331</v>
      </c>
      <c r="H156">
        <v>0.16137156117032331</v>
      </c>
      <c r="I156">
        <v>0.83862843882967675</v>
      </c>
      <c r="J156">
        <v>-0.17598753255041752</v>
      </c>
      <c r="K156">
        <v>100</v>
      </c>
      <c r="L156">
        <v>0.19242319208196734</v>
      </c>
      <c r="AD156">
        <v>0.48599990797275117</v>
      </c>
      <c r="AE156">
        <v>1</v>
      </c>
      <c r="AF156">
        <v>0</v>
      </c>
      <c r="AG156">
        <v>136</v>
      </c>
      <c r="AH156">
        <v>16</v>
      </c>
      <c r="AI156">
        <v>9.3333333333333379E-2</v>
      </c>
      <c r="AJ156">
        <v>0.89333333333333331</v>
      </c>
      <c r="AK156">
        <v>0</v>
      </c>
    </row>
    <row r="157" spans="1:37">
      <c r="A157">
        <v>587.4</v>
      </c>
      <c r="B157">
        <v>7.6880000000000004E-2</v>
      </c>
      <c r="C157">
        <v>0</v>
      </c>
      <c r="D157">
        <v>1</v>
      </c>
      <c r="E157">
        <v>1</v>
      </c>
      <c r="F157">
        <v>0</v>
      </c>
      <c r="G157">
        <v>0.22726935646981966</v>
      </c>
      <c r="H157">
        <v>0.22726935646981966</v>
      </c>
      <c r="I157">
        <v>0.77273064353018039</v>
      </c>
      <c r="J157">
        <v>-0.25782474709608666</v>
      </c>
      <c r="K157">
        <v>100</v>
      </c>
      <c r="L157">
        <v>0.29411200186335462</v>
      </c>
      <c r="AD157">
        <v>0.50079155833778677</v>
      </c>
      <c r="AE157">
        <v>0</v>
      </c>
      <c r="AF157">
        <v>1</v>
      </c>
      <c r="AG157">
        <v>136</v>
      </c>
      <c r="AH157">
        <v>17</v>
      </c>
      <c r="AI157">
        <v>9.3333333333333379E-2</v>
      </c>
      <c r="AJ157">
        <v>0.88666666666666671</v>
      </c>
      <c r="AK157">
        <v>5.9111111111111491E-3</v>
      </c>
    </row>
    <row r="158" spans="1:37">
      <c r="A158">
        <v>588.70000000000005</v>
      </c>
      <c r="B158">
        <v>6.1359999999999998E-2</v>
      </c>
      <c r="C158">
        <v>0</v>
      </c>
      <c r="D158">
        <v>1</v>
      </c>
      <c r="E158">
        <v>1</v>
      </c>
      <c r="F158">
        <v>0</v>
      </c>
      <c r="G158">
        <v>0.15721425865628921</v>
      </c>
      <c r="H158">
        <v>0.15721425865628921</v>
      </c>
      <c r="I158">
        <v>0.84278574134371076</v>
      </c>
      <c r="J158">
        <v>-0.17104251539204848</v>
      </c>
      <c r="K158">
        <v>100</v>
      </c>
      <c r="L158">
        <v>0.18654119421340923</v>
      </c>
      <c r="AD158">
        <v>0.50124419629321515</v>
      </c>
      <c r="AE158">
        <v>1</v>
      </c>
      <c r="AF158">
        <v>0</v>
      </c>
      <c r="AG158">
        <v>137</v>
      </c>
      <c r="AH158">
        <v>17</v>
      </c>
      <c r="AI158">
        <v>8.666666666666667E-2</v>
      </c>
      <c r="AJ158">
        <v>0.88666666666666671</v>
      </c>
      <c r="AK158">
        <v>0</v>
      </c>
    </row>
    <row r="159" spans="1:37">
      <c r="A159">
        <v>588.9</v>
      </c>
      <c r="B159">
        <v>0.12670000000000001</v>
      </c>
      <c r="C159">
        <v>1</v>
      </c>
      <c r="D159">
        <v>0</v>
      </c>
      <c r="E159">
        <v>1</v>
      </c>
      <c r="F159">
        <v>1</v>
      </c>
      <c r="G159">
        <v>0.57483154593353347</v>
      </c>
      <c r="H159">
        <v>0.57483154593353347</v>
      </c>
      <c r="I159">
        <v>0.42516845406646653</v>
      </c>
      <c r="J159">
        <v>-0.55367824470085836</v>
      </c>
      <c r="K159">
        <v>100</v>
      </c>
      <c r="L159">
        <v>0.73964008599421549</v>
      </c>
      <c r="AD159">
        <v>0.51869819013793106</v>
      </c>
      <c r="AE159">
        <v>0</v>
      </c>
      <c r="AF159">
        <v>1</v>
      </c>
      <c r="AG159">
        <v>137</v>
      </c>
      <c r="AH159">
        <v>18</v>
      </c>
      <c r="AI159">
        <v>8.666666666666667E-2</v>
      </c>
      <c r="AJ159">
        <v>0.88</v>
      </c>
      <c r="AK159">
        <v>5.8666666666667049E-3</v>
      </c>
    </row>
    <row r="160" spans="1:37">
      <c r="A160">
        <v>590</v>
      </c>
      <c r="B160">
        <v>6.8070000000000006E-2</v>
      </c>
      <c r="C160">
        <v>0</v>
      </c>
      <c r="D160">
        <v>1</v>
      </c>
      <c r="E160">
        <v>1</v>
      </c>
      <c r="F160">
        <v>0</v>
      </c>
      <c r="G160">
        <v>0.1882678857778988</v>
      </c>
      <c r="H160">
        <v>0.1882678857778988</v>
      </c>
      <c r="I160">
        <v>0.81173211422210123</v>
      </c>
      <c r="J160">
        <v>-0.20858490184574252</v>
      </c>
      <c r="K160">
        <v>100</v>
      </c>
      <c r="L160">
        <v>0.23193351905057938</v>
      </c>
      <c r="AD160">
        <v>0.53313260865478818</v>
      </c>
      <c r="AE160">
        <v>1</v>
      </c>
      <c r="AF160">
        <v>0</v>
      </c>
      <c r="AG160">
        <v>138</v>
      </c>
      <c r="AH160">
        <v>18</v>
      </c>
      <c r="AI160">
        <v>7.999999999999996E-2</v>
      </c>
      <c r="AJ160">
        <v>0.88</v>
      </c>
      <c r="AK160">
        <v>0</v>
      </c>
    </row>
    <row r="161" spans="1:37">
      <c r="A161">
        <v>597.79999999999995</v>
      </c>
      <c r="B161">
        <v>0.17680000000000001</v>
      </c>
      <c r="C161">
        <v>1</v>
      </c>
      <c r="D161">
        <v>0</v>
      </c>
      <c r="E161">
        <v>1</v>
      </c>
      <c r="F161">
        <v>1</v>
      </c>
      <c r="G161">
        <v>0.87199410129964017</v>
      </c>
      <c r="H161">
        <v>0.87199410129964017</v>
      </c>
      <c r="I161">
        <v>0.12800589870035983</v>
      </c>
      <c r="J161">
        <v>-0.13697261966067004</v>
      </c>
      <c r="K161">
        <v>100</v>
      </c>
      <c r="L161">
        <v>0.14679674840641338</v>
      </c>
      <c r="AD161">
        <v>0.53599162508167209</v>
      </c>
      <c r="AE161">
        <v>0</v>
      </c>
      <c r="AF161">
        <v>1</v>
      </c>
      <c r="AG161">
        <v>138</v>
      </c>
      <c r="AH161">
        <v>19</v>
      </c>
      <c r="AI161">
        <v>7.999999999999996E-2</v>
      </c>
      <c r="AJ161">
        <v>0.87333333333333329</v>
      </c>
      <c r="AK161">
        <v>0</v>
      </c>
    </row>
    <row r="162" spans="1:37">
      <c r="A162">
        <v>602.4</v>
      </c>
      <c r="B162">
        <v>0.12790000000000001</v>
      </c>
      <c r="C162">
        <v>1</v>
      </c>
      <c r="D162">
        <v>0</v>
      </c>
      <c r="E162">
        <v>1</v>
      </c>
      <c r="F162">
        <v>1</v>
      </c>
      <c r="G162">
        <v>0.62005985267820107</v>
      </c>
      <c r="H162">
        <v>0.62005985267820107</v>
      </c>
      <c r="I162">
        <v>0.37994014732179893</v>
      </c>
      <c r="J162">
        <v>-0.4779392690246117</v>
      </c>
      <c r="K162">
        <v>100</v>
      </c>
      <c r="L162">
        <v>0.61274753667849624</v>
      </c>
      <c r="AD162">
        <v>0.57101650253337533</v>
      </c>
      <c r="AE162">
        <v>0</v>
      </c>
      <c r="AF162">
        <v>1</v>
      </c>
      <c r="AG162">
        <v>138</v>
      </c>
      <c r="AH162">
        <v>20</v>
      </c>
      <c r="AI162">
        <v>7.999999999999996E-2</v>
      </c>
      <c r="AJ162">
        <v>0.8666666666666667</v>
      </c>
      <c r="AK162">
        <v>5.7777777777777185E-3</v>
      </c>
    </row>
    <row r="163" spans="1:37">
      <c r="A163">
        <v>603.4</v>
      </c>
      <c r="B163">
        <v>6.9449999999999998E-2</v>
      </c>
      <c r="C163">
        <v>0</v>
      </c>
      <c r="D163">
        <v>1</v>
      </c>
      <c r="E163">
        <v>1</v>
      </c>
      <c r="F163">
        <v>0</v>
      </c>
      <c r="G163">
        <v>0.21946812847792668</v>
      </c>
      <c r="H163">
        <v>0.21946812847792668</v>
      </c>
      <c r="I163">
        <v>0.78053187152207326</v>
      </c>
      <c r="J163">
        <v>-0.24777970511075259</v>
      </c>
      <c r="K163">
        <v>100</v>
      </c>
      <c r="L163">
        <v>0.28117766421242185</v>
      </c>
      <c r="AD163">
        <v>0.57107663976265421</v>
      </c>
      <c r="AE163">
        <v>1</v>
      </c>
      <c r="AF163">
        <v>0</v>
      </c>
      <c r="AG163">
        <v>139</v>
      </c>
      <c r="AH163">
        <v>20</v>
      </c>
      <c r="AI163">
        <v>7.3333333333333361E-2</v>
      </c>
      <c r="AJ163">
        <v>0.8666666666666667</v>
      </c>
      <c r="AK163">
        <v>0</v>
      </c>
    </row>
    <row r="164" spans="1:37">
      <c r="A164">
        <v>609.9</v>
      </c>
      <c r="B164">
        <v>0.24129999999999999</v>
      </c>
      <c r="C164">
        <v>1</v>
      </c>
      <c r="D164">
        <v>0</v>
      </c>
      <c r="E164">
        <v>1</v>
      </c>
      <c r="F164">
        <v>1</v>
      </c>
      <c r="G164">
        <v>0.98215177998988257</v>
      </c>
      <c r="H164">
        <v>0.98215177998988257</v>
      </c>
      <c r="I164">
        <v>1.7848220010117433E-2</v>
      </c>
      <c r="J164">
        <v>-1.8009420463339705E-2</v>
      </c>
      <c r="K164">
        <v>100</v>
      </c>
      <c r="L164">
        <v>1.8172568001965331E-2</v>
      </c>
      <c r="AD164">
        <v>0.5712503460659033</v>
      </c>
      <c r="AE164">
        <v>0</v>
      </c>
      <c r="AF164">
        <v>1</v>
      </c>
      <c r="AG164">
        <v>139</v>
      </c>
      <c r="AH164">
        <v>21</v>
      </c>
      <c r="AI164">
        <v>7.3333333333333361E-2</v>
      </c>
      <c r="AJ164">
        <v>0.86</v>
      </c>
      <c r="AK164">
        <v>0</v>
      </c>
    </row>
    <row r="165" spans="1:37">
      <c r="A165">
        <v>610.70000000000005</v>
      </c>
      <c r="B165">
        <v>0.13059999999999999</v>
      </c>
      <c r="C165">
        <v>1</v>
      </c>
      <c r="D165">
        <v>0</v>
      </c>
      <c r="E165">
        <v>1</v>
      </c>
      <c r="F165">
        <v>1</v>
      </c>
      <c r="G165">
        <v>0.66036732661351916</v>
      </c>
      <c r="H165">
        <v>0.66036732661351916</v>
      </c>
      <c r="I165">
        <v>0.33963267338648084</v>
      </c>
      <c r="J165">
        <v>-0.4149590433061941</v>
      </c>
      <c r="K165">
        <v>100</v>
      </c>
      <c r="L165">
        <v>0.51430871834343694</v>
      </c>
      <c r="AD165">
        <v>0.57483154593353347</v>
      </c>
      <c r="AE165">
        <v>0</v>
      </c>
      <c r="AF165">
        <v>1</v>
      </c>
      <c r="AG165">
        <v>139</v>
      </c>
      <c r="AH165">
        <v>22</v>
      </c>
      <c r="AI165">
        <v>7.3333333333333361E-2</v>
      </c>
      <c r="AJ165">
        <v>0.85333333333333328</v>
      </c>
      <c r="AK165">
        <v>0</v>
      </c>
    </row>
    <row r="166" spans="1:37">
      <c r="A166">
        <v>623.9</v>
      </c>
      <c r="B166">
        <v>0.10390000000000001</v>
      </c>
      <c r="C166">
        <v>0</v>
      </c>
      <c r="D166">
        <v>1</v>
      </c>
      <c r="E166">
        <v>1</v>
      </c>
      <c r="F166">
        <v>0</v>
      </c>
      <c r="G166">
        <v>0.50124419629321515</v>
      </c>
      <c r="H166">
        <v>0.50124419629321515</v>
      </c>
      <c r="I166">
        <v>0.49875580370678485</v>
      </c>
      <c r="J166">
        <v>-0.69563867434093563</v>
      </c>
      <c r="K166">
        <v>0</v>
      </c>
      <c r="L166">
        <v>1.0049892002618042</v>
      </c>
      <c r="AD166">
        <v>0.57973448437657582</v>
      </c>
      <c r="AE166">
        <v>0</v>
      </c>
      <c r="AF166">
        <v>1</v>
      </c>
      <c r="AG166">
        <v>139</v>
      </c>
      <c r="AH166">
        <v>23</v>
      </c>
      <c r="AI166">
        <v>7.3333333333333361E-2</v>
      </c>
      <c r="AJ166">
        <v>0.84666666666666668</v>
      </c>
      <c r="AK166">
        <v>5.6444444444444805E-3</v>
      </c>
    </row>
    <row r="167" spans="1:37">
      <c r="A167">
        <v>629.9</v>
      </c>
      <c r="B167">
        <v>0.2233</v>
      </c>
      <c r="C167">
        <v>0</v>
      </c>
      <c r="D167">
        <v>1</v>
      </c>
      <c r="E167">
        <v>1</v>
      </c>
      <c r="F167">
        <v>0</v>
      </c>
      <c r="G167">
        <v>0.97558445927063298</v>
      </c>
      <c r="H167">
        <v>0.97558445927063298</v>
      </c>
      <c r="I167">
        <v>2.4415540729367025E-2</v>
      </c>
      <c r="J167">
        <v>-3.712535434289352</v>
      </c>
      <c r="K167">
        <v>0</v>
      </c>
      <c r="L167">
        <v>39.957520092815294</v>
      </c>
      <c r="AD167">
        <v>0.58369167011818912</v>
      </c>
      <c r="AE167">
        <v>1</v>
      </c>
      <c r="AF167">
        <v>0</v>
      </c>
      <c r="AG167">
        <v>140</v>
      </c>
      <c r="AH167">
        <v>23</v>
      </c>
      <c r="AI167">
        <v>6.6666666666666652E-2</v>
      </c>
      <c r="AJ167">
        <v>0.84666666666666668</v>
      </c>
      <c r="AK167">
        <v>0</v>
      </c>
    </row>
    <row r="168" spans="1:37">
      <c r="A168">
        <v>632.6</v>
      </c>
      <c r="B168">
        <v>2.6749999999999999E-2</v>
      </c>
      <c r="C168">
        <v>0</v>
      </c>
      <c r="D168">
        <v>1</v>
      </c>
      <c r="E168">
        <v>1</v>
      </c>
      <c r="F168">
        <v>0</v>
      </c>
      <c r="G168">
        <v>9.6809335830211132E-2</v>
      </c>
      <c r="H168">
        <v>9.6809335830211132E-2</v>
      </c>
      <c r="I168">
        <v>0.90319066416978888</v>
      </c>
      <c r="J168">
        <v>-0.10182160259316492</v>
      </c>
      <c r="K168">
        <v>100</v>
      </c>
      <c r="L168">
        <v>0.10718593500874822</v>
      </c>
      <c r="AD168">
        <v>0.58781185241530998</v>
      </c>
      <c r="AE168">
        <v>0</v>
      </c>
      <c r="AF168">
        <v>1</v>
      </c>
      <c r="AG168">
        <v>140</v>
      </c>
      <c r="AH168">
        <v>24</v>
      </c>
      <c r="AI168">
        <v>6.6666666666666652E-2</v>
      </c>
      <c r="AJ168">
        <v>0.84</v>
      </c>
      <c r="AK168">
        <v>5.5999999999999427E-3</v>
      </c>
    </row>
    <row r="169" spans="1:37">
      <c r="A169">
        <v>633</v>
      </c>
      <c r="B169">
        <v>0.10979999999999999</v>
      </c>
      <c r="C169">
        <v>1</v>
      </c>
      <c r="D169">
        <v>0</v>
      </c>
      <c r="E169">
        <v>1</v>
      </c>
      <c r="F169">
        <v>1</v>
      </c>
      <c r="G169">
        <v>0.57101650253337533</v>
      </c>
      <c r="H169">
        <v>0.57101650253337533</v>
      </c>
      <c r="I169">
        <v>0.42898349746662467</v>
      </c>
      <c r="J169">
        <v>-0.5603371686345171</v>
      </c>
      <c r="K169">
        <v>100</v>
      </c>
      <c r="L169">
        <v>0.7512628716742753</v>
      </c>
      <c r="AD169">
        <v>0.59282421783289174</v>
      </c>
      <c r="AE169">
        <v>1</v>
      </c>
      <c r="AF169">
        <v>0</v>
      </c>
      <c r="AG169">
        <v>141</v>
      </c>
      <c r="AH169">
        <v>24</v>
      </c>
      <c r="AI169">
        <v>6.0000000000000053E-2</v>
      </c>
      <c r="AJ169">
        <v>0.84</v>
      </c>
      <c r="AK169">
        <v>0</v>
      </c>
    </row>
    <row r="170" spans="1:37">
      <c r="A170">
        <v>640.1</v>
      </c>
      <c r="B170">
        <v>0.1021</v>
      </c>
      <c r="C170">
        <v>0</v>
      </c>
      <c r="D170">
        <v>1</v>
      </c>
      <c r="E170">
        <v>1</v>
      </c>
      <c r="F170">
        <v>0</v>
      </c>
      <c r="G170">
        <v>0.53313260865478818</v>
      </c>
      <c r="H170">
        <v>0.53313260865478818</v>
      </c>
      <c r="I170">
        <v>0.46686739134521182</v>
      </c>
      <c r="J170">
        <v>-0.76171002021267331</v>
      </c>
      <c r="K170">
        <v>0</v>
      </c>
      <c r="L170">
        <v>1.1419358441775995</v>
      </c>
      <c r="AD170">
        <v>0.62005985267820107</v>
      </c>
      <c r="AE170">
        <v>0</v>
      </c>
      <c r="AF170">
        <v>1</v>
      </c>
      <c r="AG170">
        <v>141</v>
      </c>
      <c r="AH170">
        <v>25</v>
      </c>
      <c r="AI170">
        <v>6.0000000000000053E-2</v>
      </c>
      <c r="AJ170">
        <v>0.83333333333333337</v>
      </c>
      <c r="AK170">
        <v>0</v>
      </c>
    </row>
    <row r="171" spans="1:37">
      <c r="A171">
        <v>640.70000000000005</v>
      </c>
      <c r="B171">
        <v>0.1099</v>
      </c>
      <c r="C171">
        <v>0</v>
      </c>
      <c r="D171">
        <v>1</v>
      </c>
      <c r="E171">
        <v>1</v>
      </c>
      <c r="F171">
        <v>0</v>
      </c>
      <c r="G171">
        <v>0.59282421783289174</v>
      </c>
      <c r="H171">
        <v>0.59282421783289174</v>
      </c>
      <c r="I171">
        <v>0.40717578216710826</v>
      </c>
      <c r="J171">
        <v>-0.89851028956381662</v>
      </c>
      <c r="K171">
        <v>0</v>
      </c>
      <c r="L171">
        <v>1.4559417425999857</v>
      </c>
      <c r="AD171">
        <v>0.62786670421760638</v>
      </c>
      <c r="AE171">
        <v>0</v>
      </c>
      <c r="AF171">
        <v>1</v>
      </c>
      <c r="AG171">
        <v>141</v>
      </c>
      <c r="AH171">
        <v>26</v>
      </c>
      <c r="AI171">
        <v>6.0000000000000053E-2</v>
      </c>
      <c r="AJ171">
        <v>0.82666666666666666</v>
      </c>
      <c r="AK171">
        <v>5.5111111111111463E-3</v>
      </c>
    </row>
    <row r="172" spans="1:37">
      <c r="A172">
        <v>641.20000000000005</v>
      </c>
      <c r="B172">
        <v>7.6240000000000002E-2</v>
      </c>
      <c r="C172">
        <v>0</v>
      </c>
      <c r="D172">
        <v>1</v>
      </c>
      <c r="E172">
        <v>1</v>
      </c>
      <c r="F172">
        <v>0</v>
      </c>
      <c r="G172">
        <v>0.34571668437537079</v>
      </c>
      <c r="H172">
        <v>0.34571668437537079</v>
      </c>
      <c r="I172">
        <v>0.65428331562462927</v>
      </c>
      <c r="J172">
        <v>-0.42421481701183394</v>
      </c>
      <c r="K172">
        <v>100</v>
      </c>
      <c r="L172">
        <v>0.52838988266928832</v>
      </c>
      <c r="AD172">
        <v>0.63333398038134481</v>
      </c>
      <c r="AE172">
        <v>1</v>
      </c>
      <c r="AF172">
        <v>0</v>
      </c>
      <c r="AG172">
        <v>142</v>
      </c>
      <c r="AH172">
        <v>26</v>
      </c>
      <c r="AI172">
        <v>5.3333333333333344E-2</v>
      </c>
      <c r="AJ172">
        <v>0.82666666666666666</v>
      </c>
      <c r="AK172">
        <v>0</v>
      </c>
    </row>
    <row r="173" spans="1:37">
      <c r="A173">
        <v>642.5</v>
      </c>
      <c r="B173">
        <v>0.11409999999999999</v>
      </c>
      <c r="C173">
        <v>1</v>
      </c>
      <c r="D173">
        <v>0</v>
      </c>
      <c r="E173">
        <v>1</v>
      </c>
      <c r="F173">
        <v>1</v>
      </c>
      <c r="G173">
        <v>0.62786670421760638</v>
      </c>
      <c r="H173">
        <v>0.62786670421760638</v>
      </c>
      <c r="I173">
        <v>0.37213329578239362</v>
      </c>
      <c r="J173">
        <v>-0.46542738947366113</v>
      </c>
      <c r="K173">
        <v>100</v>
      </c>
      <c r="L173">
        <v>0.59269474441412562</v>
      </c>
      <c r="AD173">
        <v>0.66036732661351916</v>
      </c>
      <c r="AE173">
        <v>0</v>
      </c>
      <c r="AF173">
        <v>1</v>
      </c>
      <c r="AG173">
        <v>142</v>
      </c>
      <c r="AH173">
        <v>27</v>
      </c>
      <c r="AI173">
        <v>5.3333333333333344E-2</v>
      </c>
      <c r="AJ173">
        <v>0.82000000000000006</v>
      </c>
      <c r="AK173">
        <v>0</v>
      </c>
    </row>
    <row r="174" spans="1:37">
      <c r="A174">
        <v>642.70000000000005</v>
      </c>
      <c r="B174">
        <v>0.1206</v>
      </c>
      <c r="C174">
        <v>1</v>
      </c>
      <c r="D174">
        <v>0</v>
      </c>
      <c r="E174">
        <v>1</v>
      </c>
      <c r="F174">
        <v>1</v>
      </c>
      <c r="G174">
        <v>0.6730782545736953</v>
      </c>
      <c r="H174">
        <v>0.6730782545736953</v>
      </c>
      <c r="I174">
        <v>0.3269217454263047</v>
      </c>
      <c r="J174">
        <v>-0.3958936788701945</v>
      </c>
      <c r="K174">
        <v>100</v>
      </c>
      <c r="L174">
        <v>0.48571134664477567</v>
      </c>
      <c r="AD174">
        <v>0.6730782545736953</v>
      </c>
      <c r="AE174">
        <v>0</v>
      </c>
      <c r="AF174">
        <v>1</v>
      </c>
      <c r="AG174">
        <v>142</v>
      </c>
      <c r="AH174">
        <v>28</v>
      </c>
      <c r="AI174">
        <v>5.3333333333333344E-2</v>
      </c>
      <c r="AJ174">
        <v>0.81333333333333335</v>
      </c>
      <c r="AK174">
        <v>0</v>
      </c>
    </row>
    <row r="175" spans="1:37">
      <c r="A175">
        <v>644.79999999999995</v>
      </c>
      <c r="B175">
        <v>0.18679999999999999</v>
      </c>
      <c r="C175">
        <v>1</v>
      </c>
      <c r="D175">
        <v>0</v>
      </c>
      <c r="E175">
        <v>1</v>
      </c>
      <c r="F175">
        <v>1</v>
      </c>
      <c r="G175">
        <v>0.93992751008924591</v>
      </c>
      <c r="H175">
        <v>0.93992751008924591</v>
      </c>
      <c r="I175">
        <v>6.007248991075409E-2</v>
      </c>
      <c r="J175">
        <v>-6.1952523618084655E-2</v>
      </c>
      <c r="K175">
        <v>100</v>
      </c>
      <c r="L175">
        <v>6.3911832844482042E-2</v>
      </c>
      <c r="AD175">
        <v>0.69104656858098912</v>
      </c>
      <c r="AE175">
        <v>0</v>
      </c>
      <c r="AF175">
        <v>1</v>
      </c>
      <c r="AG175">
        <v>142</v>
      </c>
      <c r="AH175">
        <v>29</v>
      </c>
      <c r="AI175">
        <v>5.3333333333333344E-2</v>
      </c>
      <c r="AJ175">
        <v>0.80666666666666664</v>
      </c>
      <c r="AK175">
        <v>0</v>
      </c>
    </row>
    <row r="176" spans="1:37">
      <c r="A176">
        <v>645.70000000000005</v>
      </c>
      <c r="B176">
        <v>0.20080000000000001</v>
      </c>
      <c r="C176">
        <v>1</v>
      </c>
      <c r="D176">
        <v>0</v>
      </c>
      <c r="E176">
        <v>1</v>
      </c>
      <c r="F176">
        <v>1</v>
      </c>
      <c r="G176">
        <v>0.96023859188703919</v>
      </c>
      <c r="H176">
        <v>0.96023859188703919</v>
      </c>
      <c r="I176">
        <v>3.9761408112960805E-2</v>
      </c>
      <c r="J176">
        <v>-4.0573492183852707E-2</v>
      </c>
      <c r="K176">
        <v>100</v>
      </c>
      <c r="L176">
        <v>4.1407842226818425E-2</v>
      </c>
      <c r="AD176">
        <v>0.69734141364856683</v>
      </c>
      <c r="AE176">
        <v>0</v>
      </c>
      <c r="AF176">
        <v>1</v>
      </c>
      <c r="AG176">
        <v>142</v>
      </c>
      <c r="AH176">
        <v>30</v>
      </c>
      <c r="AI176">
        <v>5.3333333333333344E-2</v>
      </c>
      <c r="AJ176">
        <v>0.8</v>
      </c>
      <c r="AK176">
        <v>5.3333333333333678E-3</v>
      </c>
    </row>
    <row r="177" spans="1:37">
      <c r="A177">
        <v>648.20000000000005</v>
      </c>
      <c r="B177">
        <v>9.9470000000000003E-2</v>
      </c>
      <c r="C177">
        <v>1</v>
      </c>
      <c r="D177">
        <v>0</v>
      </c>
      <c r="E177">
        <v>1</v>
      </c>
      <c r="F177">
        <v>1</v>
      </c>
      <c r="G177">
        <v>0.53599162508167209</v>
      </c>
      <c r="H177">
        <v>0.53599162508167209</v>
      </c>
      <c r="I177">
        <v>0.46400837491832791</v>
      </c>
      <c r="J177">
        <v>-0.62363674288103099</v>
      </c>
      <c r="K177">
        <v>100</v>
      </c>
      <c r="L177">
        <v>0.86570079308165371</v>
      </c>
      <c r="AD177">
        <v>0.70251881110348868</v>
      </c>
      <c r="AE177">
        <v>1</v>
      </c>
      <c r="AF177">
        <v>0</v>
      </c>
      <c r="AG177">
        <v>143</v>
      </c>
      <c r="AH177">
        <v>30</v>
      </c>
      <c r="AI177">
        <v>4.6666666666666634E-2</v>
      </c>
      <c r="AJ177">
        <v>0.8</v>
      </c>
      <c r="AK177">
        <v>0</v>
      </c>
    </row>
    <row r="178" spans="1:37">
      <c r="A178">
        <v>651</v>
      </c>
      <c r="B178">
        <v>0.1676</v>
      </c>
      <c r="C178">
        <v>0</v>
      </c>
      <c r="D178">
        <v>1</v>
      </c>
      <c r="E178">
        <v>1</v>
      </c>
      <c r="F178">
        <v>0</v>
      </c>
      <c r="G178">
        <v>0.90366611859740342</v>
      </c>
      <c r="H178">
        <v>0.90366611859740342</v>
      </c>
      <c r="I178">
        <v>9.6333881402596577E-2</v>
      </c>
      <c r="J178">
        <v>-2.339935190253688</v>
      </c>
      <c r="K178">
        <v>0</v>
      </c>
      <c r="L178">
        <v>9.3805637792255094</v>
      </c>
      <c r="AD178">
        <v>0.72032450359186562</v>
      </c>
      <c r="AE178">
        <v>0</v>
      </c>
      <c r="AF178">
        <v>1</v>
      </c>
      <c r="AG178">
        <v>143</v>
      </c>
      <c r="AH178">
        <v>31</v>
      </c>
      <c r="AI178">
        <v>4.6666666666666634E-2</v>
      </c>
      <c r="AJ178">
        <v>0.79333333333333333</v>
      </c>
      <c r="AK178">
        <v>0</v>
      </c>
    </row>
    <row r="179" spans="1:37">
      <c r="A179">
        <v>651.9</v>
      </c>
      <c r="B179">
        <v>0.13389999999999999</v>
      </c>
      <c r="C179">
        <v>0</v>
      </c>
      <c r="D179">
        <v>1</v>
      </c>
      <c r="E179">
        <v>1</v>
      </c>
      <c r="F179">
        <v>0</v>
      </c>
      <c r="G179">
        <v>0.7735305178491666</v>
      </c>
      <c r="H179">
        <v>0.7735305178491666</v>
      </c>
      <c r="I179">
        <v>0.2264694821508334</v>
      </c>
      <c r="J179">
        <v>-1.485145079777757</v>
      </c>
      <c r="K179">
        <v>0</v>
      </c>
      <c r="L179">
        <v>3.4156059814451254</v>
      </c>
      <c r="AD179">
        <v>0.72077670047339293</v>
      </c>
      <c r="AE179">
        <v>0</v>
      </c>
      <c r="AF179">
        <v>1</v>
      </c>
      <c r="AG179">
        <v>143</v>
      </c>
      <c r="AH179">
        <v>32</v>
      </c>
      <c r="AI179">
        <v>4.6666666666666634E-2</v>
      </c>
      <c r="AJ179">
        <v>0.78666666666666663</v>
      </c>
      <c r="AK179">
        <v>0</v>
      </c>
    </row>
    <row r="180" spans="1:37">
      <c r="A180">
        <v>656.9</v>
      </c>
      <c r="B180">
        <v>0.13650000000000001</v>
      </c>
      <c r="C180">
        <v>1</v>
      </c>
      <c r="D180">
        <v>0</v>
      </c>
      <c r="E180">
        <v>1</v>
      </c>
      <c r="F180">
        <v>1</v>
      </c>
      <c r="G180">
        <v>0.79630056305724128</v>
      </c>
      <c r="H180">
        <v>0.79630056305724128</v>
      </c>
      <c r="I180">
        <v>0.20369943694275872</v>
      </c>
      <c r="J180">
        <v>-0.22777857262713647</v>
      </c>
      <c r="K180">
        <v>100</v>
      </c>
      <c r="L180">
        <v>0.25580722454935145</v>
      </c>
      <c r="AD180">
        <v>0.73491781852969573</v>
      </c>
      <c r="AE180">
        <v>0</v>
      </c>
      <c r="AF180">
        <v>1</v>
      </c>
      <c r="AG180">
        <v>143</v>
      </c>
      <c r="AH180">
        <v>33</v>
      </c>
      <c r="AI180">
        <v>4.6666666666666634E-2</v>
      </c>
      <c r="AJ180">
        <v>0.78</v>
      </c>
      <c r="AK180">
        <v>0</v>
      </c>
    </row>
    <row r="181" spans="1:37">
      <c r="A181">
        <v>658.8</v>
      </c>
      <c r="B181">
        <v>0.1595</v>
      </c>
      <c r="C181">
        <v>1</v>
      </c>
      <c r="D181">
        <v>0</v>
      </c>
      <c r="E181">
        <v>1</v>
      </c>
      <c r="F181">
        <v>1</v>
      </c>
      <c r="G181">
        <v>0.88905539063631756</v>
      </c>
      <c r="H181">
        <v>0.88905539063631756</v>
      </c>
      <c r="I181">
        <v>0.11094460936368244</v>
      </c>
      <c r="J181">
        <v>-0.11759573873169032</v>
      </c>
      <c r="K181">
        <v>100</v>
      </c>
      <c r="L181">
        <v>0.12478931069106594</v>
      </c>
      <c r="AD181">
        <v>0.75558336873756382</v>
      </c>
      <c r="AE181">
        <v>0</v>
      </c>
      <c r="AF181">
        <v>1</v>
      </c>
      <c r="AG181">
        <v>143</v>
      </c>
      <c r="AH181">
        <v>34</v>
      </c>
      <c r="AI181">
        <v>4.6666666666666634E-2</v>
      </c>
      <c r="AJ181">
        <v>0.77333333333333332</v>
      </c>
      <c r="AK181">
        <v>5.1555555555555027E-3</v>
      </c>
    </row>
    <row r="182" spans="1:37">
      <c r="A182">
        <v>662.7</v>
      </c>
      <c r="B182">
        <v>8.6059999999999998E-2</v>
      </c>
      <c r="C182">
        <v>0</v>
      </c>
      <c r="D182">
        <v>1</v>
      </c>
      <c r="E182">
        <v>1</v>
      </c>
      <c r="F182">
        <v>0</v>
      </c>
      <c r="G182">
        <v>0.47534430240503844</v>
      </c>
      <c r="H182">
        <v>0.47534430240503844</v>
      </c>
      <c r="I182">
        <v>0.52465569759496156</v>
      </c>
      <c r="J182">
        <v>-0.64501304563548489</v>
      </c>
      <c r="K182">
        <v>100</v>
      </c>
      <c r="L182">
        <v>0.90601189424613482</v>
      </c>
      <c r="AD182">
        <v>0.75594111130069819</v>
      </c>
      <c r="AE182">
        <v>1</v>
      </c>
      <c r="AF182">
        <v>0</v>
      </c>
      <c r="AG182">
        <v>144</v>
      </c>
      <c r="AH182">
        <v>34</v>
      </c>
      <c r="AI182">
        <v>4.0000000000000036E-2</v>
      </c>
      <c r="AJ182">
        <v>0.77333333333333332</v>
      </c>
      <c r="AK182">
        <v>0</v>
      </c>
    </row>
    <row r="183" spans="1:37">
      <c r="A183">
        <v>668.3</v>
      </c>
      <c r="B183">
        <v>0.1479</v>
      </c>
      <c r="C183">
        <v>1</v>
      </c>
      <c r="D183">
        <v>0</v>
      </c>
      <c r="E183">
        <v>1</v>
      </c>
      <c r="F183">
        <v>1</v>
      </c>
      <c r="G183">
        <v>0.86256564499980837</v>
      </c>
      <c r="H183">
        <v>0.86256564499980837</v>
      </c>
      <c r="I183">
        <v>0.13743435500019163</v>
      </c>
      <c r="J183">
        <v>-0.14784402282814699</v>
      </c>
      <c r="K183">
        <v>100</v>
      </c>
      <c r="L183">
        <v>0.1593320529247628</v>
      </c>
      <c r="AD183">
        <v>0.75935004070247236</v>
      </c>
      <c r="AE183">
        <v>0</v>
      </c>
      <c r="AF183">
        <v>1</v>
      </c>
      <c r="AG183">
        <v>144</v>
      </c>
      <c r="AH183">
        <v>35</v>
      </c>
      <c r="AI183">
        <v>4.0000000000000036E-2</v>
      </c>
      <c r="AJ183">
        <v>0.76666666666666661</v>
      </c>
      <c r="AK183">
        <v>0</v>
      </c>
    </row>
    <row r="184" spans="1:37">
      <c r="A184">
        <v>671.4</v>
      </c>
      <c r="B184">
        <v>0.19800000000000001</v>
      </c>
      <c r="C184">
        <v>1</v>
      </c>
      <c r="D184">
        <v>0</v>
      </c>
      <c r="E184">
        <v>1</v>
      </c>
      <c r="F184">
        <v>1</v>
      </c>
      <c r="G184">
        <v>0.96734727789463504</v>
      </c>
      <c r="H184">
        <v>0.96734727789463504</v>
      </c>
      <c r="I184">
        <v>3.2652722105364962E-2</v>
      </c>
      <c r="J184">
        <v>-3.3197718843473348E-2</v>
      </c>
      <c r="K184">
        <v>100</v>
      </c>
      <c r="L184">
        <v>3.3754911862088836E-2</v>
      </c>
      <c r="AD184">
        <v>0.76301355128524262</v>
      </c>
      <c r="AE184">
        <v>0</v>
      </c>
      <c r="AF184">
        <v>1</v>
      </c>
      <c r="AG184">
        <v>144</v>
      </c>
      <c r="AH184">
        <v>36</v>
      </c>
      <c r="AI184">
        <v>4.0000000000000036E-2</v>
      </c>
      <c r="AJ184">
        <v>0.76</v>
      </c>
      <c r="AK184">
        <v>5.0666666666666993E-3</v>
      </c>
    </row>
    <row r="185" spans="1:37">
      <c r="A185">
        <v>674.5</v>
      </c>
      <c r="B185">
        <v>0.1807</v>
      </c>
      <c r="C185">
        <v>0</v>
      </c>
      <c r="D185">
        <v>1</v>
      </c>
      <c r="E185">
        <v>1</v>
      </c>
      <c r="F185">
        <v>0</v>
      </c>
      <c r="G185">
        <v>0.94783031103566739</v>
      </c>
      <c r="H185">
        <v>0.94783031103566739</v>
      </c>
      <c r="I185">
        <v>5.2169688964332606E-2</v>
      </c>
      <c r="J185">
        <v>-2.9532536239297138</v>
      </c>
      <c r="K185">
        <v>0</v>
      </c>
      <c r="L185">
        <v>18.168218554718248</v>
      </c>
      <c r="AD185">
        <v>0.7735305178491666</v>
      </c>
      <c r="AE185">
        <v>1</v>
      </c>
      <c r="AF185">
        <v>0</v>
      </c>
      <c r="AG185">
        <v>145</v>
      </c>
      <c r="AH185">
        <v>36</v>
      </c>
      <c r="AI185">
        <v>3.3333333333333326E-2</v>
      </c>
      <c r="AJ185">
        <v>0.76</v>
      </c>
      <c r="AK185">
        <v>5.0666666666666993E-3</v>
      </c>
    </row>
    <row r="186" spans="1:37">
      <c r="A186">
        <v>678.1</v>
      </c>
      <c r="B186">
        <v>0.1305</v>
      </c>
      <c r="C186">
        <v>1</v>
      </c>
      <c r="D186">
        <v>0</v>
      </c>
      <c r="E186">
        <v>1</v>
      </c>
      <c r="F186">
        <v>1</v>
      </c>
      <c r="G186">
        <v>0.80536298959351083</v>
      </c>
      <c r="H186">
        <v>0.80536298959351083</v>
      </c>
      <c r="I186">
        <v>0.19463701040648917</v>
      </c>
      <c r="J186">
        <v>-0.2164621844471791</v>
      </c>
      <c r="K186">
        <v>100</v>
      </c>
      <c r="L186">
        <v>0.24167612979673664</v>
      </c>
      <c r="AD186">
        <v>0.78146802748895416</v>
      </c>
      <c r="AE186">
        <v>1</v>
      </c>
      <c r="AF186">
        <v>0</v>
      </c>
      <c r="AG186">
        <v>146</v>
      </c>
      <c r="AH186">
        <v>36</v>
      </c>
      <c r="AI186">
        <v>2.6666666666666616E-2</v>
      </c>
      <c r="AJ186">
        <v>0.76</v>
      </c>
      <c r="AK186">
        <v>0</v>
      </c>
    </row>
    <row r="187" spans="1:37">
      <c r="A187">
        <v>682.5</v>
      </c>
      <c r="B187">
        <v>0.16489999999999999</v>
      </c>
      <c r="C187">
        <v>1</v>
      </c>
      <c r="D187">
        <v>0</v>
      </c>
      <c r="E187">
        <v>1</v>
      </c>
      <c r="F187">
        <v>1</v>
      </c>
      <c r="G187">
        <v>0.9249275942962405</v>
      </c>
      <c r="H187">
        <v>0.9249275942962405</v>
      </c>
      <c r="I187">
        <v>7.5072405703759504E-2</v>
      </c>
      <c r="J187">
        <v>-7.8039820969968754E-2</v>
      </c>
      <c r="K187">
        <v>100</v>
      </c>
      <c r="L187">
        <v>8.1165710880191269E-2</v>
      </c>
      <c r="AD187">
        <v>0.78958004438219875</v>
      </c>
      <c r="AE187">
        <v>0</v>
      </c>
      <c r="AF187">
        <v>1</v>
      </c>
      <c r="AG187">
        <v>146</v>
      </c>
      <c r="AH187">
        <v>37</v>
      </c>
      <c r="AI187">
        <v>2.6666666666666616E-2</v>
      </c>
      <c r="AJ187">
        <v>0.7533333333333333</v>
      </c>
      <c r="AK187">
        <v>0</v>
      </c>
    </row>
    <row r="188" spans="1:37">
      <c r="A188">
        <v>684.5</v>
      </c>
      <c r="B188">
        <v>7.1999999999999995E-2</v>
      </c>
      <c r="C188">
        <v>1</v>
      </c>
      <c r="D188">
        <v>0</v>
      </c>
      <c r="E188">
        <v>1</v>
      </c>
      <c r="F188">
        <v>1</v>
      </c>
      <c r="G188">
        <v>0.43065536427683909</v>
      </c>
      <c r="H188">
        <v>0.43065536427683909</v>
      </c>
      <c r="I188">
        <v>0.56934463572316085</v>
      </c>
      <c r="J188">
        <v>-0.84244712759130591</v>
      </c>
      <c r="K188">
        <v>0</v>
      </c>
      <c r="L188">
        <v>1.3220423636872842</v>
      </c>
      <c r="AD188">
        <v>0.79630056305724128</v>
      </c>
      <c r="AE188">
        <v>0</v>
      </c>
      <c r="AF188">
        <v>1</v>
      </c>
      <c r="AG188">
        <v>146</v>
      </c>
      <c r="AH188">
        <v>38</v>
      </c>
      <c r="AI188">
        <v>2.6666666666666616E-2</v>
      </c>
      <c r="AJ188">
        <v>0.74666666666666659</v>
      </c>
      <c r="AK188">
        <v>0</v>
      </c>
    </row>
    <row r="189" spans="1:37">
      <c r="A189">
        <v>684.5</v>
      </c>
      <c r="B189">
        <v>0.1096</v>
      </c>
      <c r="C189">
        <v>0</v>
      </c>
      <c r="D189">
        <v>1</v>
      </c>
      <c r="E189">
        <v>1</v>
      </c>
      <c r="F189">
        <v>0</v>
      </c>
      <c r="G189">
        <v>0.70251881110348868</v>
      </c>
      <c r="H189">
        <v>0.70251881110348868</v>
      </c>
      <c r="I189">
        <v>0.29748118889651132</v>
      </c>
      <c r="J189">
        <v>-1.2124042865955533</v>
      </c>
      <c r="K189">
        <v>0</v>
      </c>
      <c r="L189">
        <v>2.361557091086802</v>
      </c>
      <c r="AD189">
        <v>0.80536298959351083</v>
      </c>
      <c r="AE189">
        <v>0</v>
      </c>
      <c r="AF189">
        <v>1</v>
      </c>
      <c r="AG189">
        <v>146</v>
      </c>
      <c r="AH189">
        <v>39</v>
      </c>
      <c r="AI189">
        <v>2.6666666666666616E-2</v>
      </c>
      <c r="AJ189">
        <v>0.74</v>
      </c>
      <c r="AK189">
        <v>0</v>
      </c>
    </row>
    <row r="190" spans="1:37">
      <c r="A190">
        <v>685.9</v>
      </c>
      <c r="B190">
        <v>7.8850000000000003E-2</v>
      </c>
      <c r="C190">
        <v>0</v>
      </c>
      <c r="D190">
        <v>1</v>
      </c>
      <c r="E190">
        <v>1</v>
      </c>
      <c r="F190">
        <v>0</v>
      </c>
      <c r="G190">
        <v>0.48599990797275117</v>
      </c>
      <c r="H190">
        <v>0.48599990797275117</v>
      </c>
      <c r="I190">
        <v>0.51400009202724883</v>
      </c>
      <c r="J190">
        <v>-0.66553183448564779</v>
      </c>
      <c r="K190">
        <v>100</v>
      </c>
      <c r="L190">
        <v>0.94552494349940064</v>
      </c>
      <c r="AD190">
        <v>0.82314207057891009</v>
      </c>
      <c r="AE190">
        <v>0</v>
      </c>
      <c r="AF190">
        <v>1</v>
      </c>
      <c r="AG190">
        <v>146</v>
      </c>
      <c r="AH190">
        <v>40</v>
      </c>
      <c r="AI190">
        <v>2.6666666666666616E-2</v>
      </c>
      <c r="AJ190">
        <v>0.73333333333333339</v>
      </c>
      <c r="AK190">
        <v>0</v>
      </c>
    </row>
    <row r="191" spans="1:37">
      <c r="A191">
        <v>687.3</v>
      </c>
      <c r="B191">
        <v>9.8229999999999998E-2</v>
      </c>
      <c r="C191">
        <v>0</v>
      </c>
      <c r="D191">
        <v>1</v>
      </c>
      <c r="E191">
        <v>1</v>
      </c>
      <c r="F191">
        <v>0</v>
      </c>
      <c r="G191">
        <v>0.63333398038134481</v>
      </c>
      <c r="H191">
        <v>0.63333398038134481</v>
      </c>
      <c r="I191">
        <v>0.36666601961865519</v>
      </c>
      <c r="J191">
        <v>-1.0033038735417368</v>
      </c>
      <c r="K191">
        <v>0</v>
      </c>
      <c r="L191">
        <v>1.7272775400350246</v>
      </c>
      <c r="AD191">
        <v>0.83060851941977643</v>
      </c>
      <c r="AE191">
        <v>0</v>
      </c>
      <c r="AF191">
        <v>1</v>
      </c>
      <c r="AG191">
        <v>146</v>
      </c>
      <c r="AH191">
        <v>41</v>
      </c>
      <c r="AI191">
        <v>2.6666666666666616E-2</v>
      </c>
      <c r="AJ191">
        <v>0.72666666666666668</v>
      </c>
      <c r="AK191">
        <v>0</v>
      </c>
    </row>
    <row r="192" spans="1:37">
      <c r="A192">
        <v>689.5</v>
      </c>
      <c r="B192">
        <v>0.1167</v>
      </c>
      <c r="C192">
        <v>0</v>
      </c>
      <c r="D192">
        <v>1</v>
      </c>
      <c r="E192">
        <v>1</v>
      </c>
      <c r="F192">
        <v>0</v>
      </c>
      <c r="G192">
        <v>0.75594111130069819</v>
      </c>
      <c r="H192">
        <v>0.75594111130069819</v>
      </c>
      <c r="I192">
        <v>0.24405888869930181</v>
      </c>
      <c r="J192">
        <v>-1.4103457356801821</v>
      </c>
      <c r="K192">
        <v>0</v>
      </c>
      <c r="L192">
        <v>3.0973717668282599</v>
      </c>
      <c r="AD192">
        <v>0.84283181620250014</v>
      </c>
      <c r="AE192">
        <v>0</v>
      </c>
      <c r="AF192">
        <v>1</v>
      </c>
      <c r="AG192">
        <v>146</v>
      </c>
      <c r="AH192">
        <v>42</v>
      </c>
      <c r="AI192">
        <v>2.6666666666666616E-2</v>
      </c>
      <c r="AJ192">
        <v>0.72</v>
      </c>
      <c r="AK192">
        <v>0</v>
      </c>
    </row>
    <row r="193" spans="1:37">
      <c r="A193">
        <v>690.2</v>
      </c>
      <c r="B193">
        <v>5.3519999999999998E-2</v>
      </c>
      <c r="C193">
        <v>0</v>
      </c>
      <c r="D193">
        <v>1</v>
      </c>
      <c r="E193">
        <v>1</v>
      </c>
      <c r="F193">
        <v>0</v>
      </c>
      <c r="G193">
        <v>0.31548214173951311</v>
      </c>
      <c r="H193">
        <v>0.31548214173951311</v>
      </c>
      <c r="I193">
        <v>0.68451785826048694</v>
      </c>
      <c r="J193">
        <v>-0.37904054509726459</v>
      </c>
      <c r="K193">
        <v>100</v>
      </c>
      <c r="L193">
        <v>0.46088226615624583</v>
      </c>
      <c r="AD193">
        <v>0.86256564499980837</v>
      </c>
      <c r="AE193">
        <v>0</v>
      </c>
      <c r="AF193">
        <v>1</v>
      </c>
      <c r="AG193">
        <v>146</v>
      </c>
      <c r="AH193">
        <v>43</v>
      </c>
      <c r="AI193">
        <v>2.6666666666666616E-2</v>
      </c>
      <c r="AJ193">
        <v>0.71333333333333337</v>
      </c>
      <c r="AK193">
        <v>0</v>
      </c>
    </row>
    <row r="194" spans="1:37">
      <c r="A194">
        <v>698.8</v>
      </c>
      <c r="B194">
        <v>5.1310000000000001E-2</v>
      </c>
      <c r="C194">
        <v>1</v>
      </c>
      <c r="D194">
        <v>0</v>
      </c>
      <c r="E194">
        <v>1</v>
      </c>
      <c r="F194">
        <v>1</v>
      </c>
      <c r="G194">
        <v>0.32195991589263534</v>
      </c>
      <c r="H194">
        <v>0.32195991589263534</v>
      </c>
      <c r="I194">
        <v>0.6780400841073646</v>
      </c>
      <c r="J194">
        <v>-1.1333282259920856</v>
      </c>
      <c r="K194">
        <v>0</v>
      </c>
      <c r="L194">
        <v>2.1059767090182495</v>
      </c>
      <c r="AD194">
        <v>0.87199410129964017</v>
      </c>
      <c r="AE194">
        <v>0</v>
      </c>
      <c r="AF194">
        <v>1</v>
      </c>
      <c r="AG194">
        <v>146</v>
      </c>
      <c r="AH194">
        <v>44</v>
      </c>
      <c r="AI194">
        <v>2.6666666666666616E-2</v>
      </c>
      <c r="AJ194">
        <v>0.70666666666666667</v>
      </c>
      <c r="AK194">
        <v>4.7111111111110627E-3</v>
      </c>
    </row>
    <row r="195" spans="1:37">
      <c r="A195">
        <v>704.4</v>
      </c>
      <c r="B195">
        <v>0.2135</v>
      </c>
      <c r="C195">
        <v>1</v>
      </c>
      <c r="D195">
        <v>0</v>
      </c>
      <c r="E195">
        <v>1</v>
      </c>
      <c r="F195">
        <v>1</v>
      </c>
      <c r="G195">
        <v>0.98564515497820671</v>
      </c>
      <c r="H195">
        <v>0.98564515497820671</v>
      </c>
      <c r="I195">
        <v>1.4354845021793294E-2</v>
      </c>
      <c r="J195">
        <v>-1.445887254231234E-2</v>
      </c>
      <c r="K195">
        <v>100</v>
      </c>
      <c r="L195">
        <v>1.4563907659152131E-2</v>
      </c>
      <c r="AD195">
        <v>0.87318525850725048</v>
      </c>
      <c r="AE195">
        <v>1</v>
      </c>
      <c r="AF195">
        <v>0</v>
      </c>
      <c r="AG195">
        <v>147</v>
      </c>
      <c r="AH195">
        <v>44</v>
      </c>
      <c r="AI195">
        <v>2.0000000000000018E-2</v>
      </c>
      <c r="AJ195">
        <v>0.70666666666666667</v>
      </c>
      <c r="AK195">
        <v>0</v>
      </c>
    </row>
    <row r="196" spans="1:37">
      <c r="A196">
        <v>705.6</v>
      </c>
      <c r="B196">
        <v>0.15529999999999999</v>
      </c>
      <c r="C196">
        <v>1</v>
      </c>
      <c r="D196">
        <v>0</v>
      </c>
      <c r="E196">
        <v>1</v>
      </c>
      <c r="F196">
        <v>1</v>
      </c>
      <c r="G196">
        <v>0.92276043866423041</v>
      </c>
      <c r="H196">
        <v>0.92276043866423041</v>
      </c>
      <c r="I196">
        <v>7.7239561335769591E-2</v>
      </c>
      <c r="J196">
        <v>-8.0385624576567866E-2</v>
      </c>
      <c r="K196">
        <v>100</v>
      </c>
      <c r="L196">
        <v>8.3704890347900088E-2</v>
      </c>
      <c r="AD196">
        <v>0.87743596466087703</v>
      </c>
      <c r="AE196">
        <v>0</v>
      </c>
      <c r="AF196">
        <v>1</v>
      </c>
      <c r="AG196">
        <v>147</v>
      </c>
      <c r="AH196">
        <v>45</v>
      </c>
      <c r="AI196">
        <v>2.0000000000000018E-2</v>
      </c>
      <c r="AJ196">
        <v>0.7</v>
      </c>
      <c r="AK196">
        <v>0</v>
      </c>
    </row>
    <row r="197" spans="1:37">
      <c r="A197">
        <v>710.6</v>
      </c>
      <c r="B197">
        <v>0.1052</v>
      </c>
      <c r="C197">
        <v>1</v>
      </c>
      <c r="D197">
        <v>0</v>
      </c>
      <c r="E197">
        <v>1</v>
      </c>
      <c r="F197">
        <v>1</v>
      </c>
      <c r="G197">
        <v>0.73491781852969573</v>
      </c>
      <c r="H197">
        <v>0.73491781852969573</v>
      </c>
      <c r="I197">
        <v>0.26508218147030427</v>
      </c>
      <c r="J197">
        <v>-0.30799659754489833</v>
      </c>
      <c r="K197">
        <v>100</v>
      </c>
      <c r="L197">
        <v>0.36069635922100468</v>
      </c>
      <c r="AD197">
        <v>0.88598200821134776</v>
      </c>
      <c r="AE197">
        <v>0</v>
      </c>
      <c r="AF197">
        <v>1</v>
      </c>
      <c r="AG197">
        <v>147</v>
      </c>
      <c r="AH197">
        <v>46</v>
      </c>
      <c r="AI197">
        <v>2.0000000000000018E-2</v>
      </c>
      <c r="AJ197">
        <v>0.69333333333333336</v>
      </c>
      <c r="AK197">
        <v>0</v>
      </c>
    </row>
    <row r="198" spans="1:37">
      <c r="A198">
        <v>712.8</v>
      </c>
      <c r="B198">
        <v>7.0809999999999998E-2</v>
      </c>
      <c r="C198">
        <v>1</v>
      </c>
      <c r="D198">
        <v>0</v>
      </c>
      <c r="E198">
        <v>1</v>
      </c>
      <c r="F198">
        <v>1</v>
      </c>
      <c r="G198">
        <v>0.50079155833778677</v>
      </c>
      <c r="H198">
        <v>0.50079155833778677</v>
      </c>
      <c r="I198">
        <v>0.49920844166221323</v>
      </c>
      <c r="J198">
        <v>-0.69156531569257784</v>
      </c>
      <c r="K198">
        <v>100</v>
      </c>
      <c r="L198">
        <v>0.99683877124281373</v>
      </c>
      <c r="AD198">
        <v>0.88905539063631756</v>
      </c>
      <c r="AE198">
        <v>0</v>
      </c>
      <c r="AF198">
        <v>1</v>
      </c>
      <c r="AG198">
        <v>147</v>
      </c>
      <c r="AH198">
        <v>47</v>
      </c>
      <c r="AI198">
        <v>2.0000000000000018E-2</v>
      </c>
      <c r="AJ198">
        <v>0.68666666666666665</v>
      </c>
      <c r="AK198">
        <v>0</v>
      </c>
    </row>
    <row r="199" spans="1:37">
      <c r="A199">
        <v>713.3</v>
      </c>
      <c r="B199">
        <v>0.22839999999999999</v>
      </c>
      <c r="C199">
        <v>1</v>
      </c>
      <c r="D199">
        <v>0</v>
      </c>
      <c r="E199">
        <v>1</v>
      </c>
      <c r="F199">
        <v>1</v>
      </c>
      <c r="G199">
        <v>0.99167799132234236</v>
      </c>
      <c r="H199">
        <v>0.99167799132234236</v>
      </c>
      <c r="I199">
        <v>8.3220086776576441E-3</v>
      </c>
      <c r="J199">
        <v>-8.3568299148728317E-3</v>
      </c>
      <c r="K199">
        <v>100</v>
      </c>
      <c r="L199">
        <v>8.3918456903140006E-3</v>
      </c>
      <c r="AD199">
        <v>0.9024785645295631</v>
      </c>
      <c r="AE199">
        <v>0</v>
      </c>
      <c r="AF199">
        <v>1</v>
      </c>
      <c r="AG199">
        <v>147</v>
      </c>
      <c r="AH199">
        <v>48</v>
      </c>
      <c r="AI199">
        <v>2.0000000000000018E-2</v>
      </c>
      <c r="AJ199">
        <v>0.67999999999999994</v>
      </c>
      <c r="AK199">
        <v>4.5333333333333623E-3</v>
      </c>
    </row>
    <row r="200" spans="1:37">
      <c r="A200">
        <v>716.6</v>
      </c>
      <c r="B200">
        <v>9.5880000000000007E-2</v>
      </c>
      <c r="C200">
        <v>1</v>
      </c>
      <c r="D200">
        <v>0</v>
      </c>
      <c r="E200">
        <v>1</v>
      </c>
      <c r="F200">
        <v>1</v>
      </c>
      <c r="G200">
        <v>0.69104656858098912</v>
      </c>
      <c r="H200">
        <v>0.69104656858098912</v>
      </c>
      <c r="I200">
        <v>0.30895343141901088</v>
      </c>
      <c r="J200">
        <v>-0.36954806445924165</v>
      </c>
      <c r="K200">
        <v>100</v>
      </c>
      <c r="L200">
        <v>0.4470804797619109</v>
      </c>
      <c r="AD200">
        <v>0.90366611859740342</v>
      </c>
      <c r="AE200">
        <v>1</v>
      </c>
      <c r="AF200">
        <v>0</v>
      </c>
      <c r="AG200">
        <v>148</v>
      </c>
      <c r="AH200">
        <v>48</v>
      </c>
      <c r="AI200">
        <v>1.3333333333333308E-2</v>
      </c>
      <c r="AJ200">
        <v>0.67999999999999994</v>
      </c>
      <c r="AK200">
        <v>0</v>
      </c>
    </row>
    <row r="201" spans="1:37">
      <c r="A201">
        <v>725.5</v>
      </c>
      <c r="B201">
        <v>6.2300000000000001E-2</v>
      </c>
      <c r="C201">
        <v>0</v>
      </c>
      <c r="D201">
        <v>1</v>
      </c>
      <c r="E201">
        <v>1</v>
      </c>
      <c r="F201">
        <v>0</v>
      </c>
      <c r="G201">
        <v>0.47212034527434432</v>
      </c>
      <c r="H201">
        <v>0.47212034527434432</v>
      </c>
      <c r="I201">
        <v>0.52787965472565568</v>
      </c>
      <c r="J201">
        <v>-0.6388869479110586</v>
      </c>
      <c r="K201">
        <v>100</v>
      </c>
      <c r="L201">
        <v>0.89437117162568036</v>
      </c>
      <c r="AD201">
        <v>0.90396194018161125</v>
      </c>
      <c r="AE201">
        <v>0</v>
      </c>
      <c r="AF201">
        <v>1</v>
      </c>
      <c r="AG201">
        <v>148</v>
      </c>
      <c r="AH201">
        <v>49</v>
      </c>
      <c r="AI201">
        <v>1.3333333333333308E-2</v>
      </c>
      <c r="AJ201">
        <v>0.67333333333333334</v>
      </c>
      <c r="AK201">
        <v>0</v>
      </c>
    </row>
    <row r="202" spans="1:37">
      <c r="A202">
        <v>728.2</v>
      </c>
      <c r="B202">
        <v>0.1036</v>
      </c>
      <c r="C202">
        <v>1</v>
      </c>
      <c r="D202">
        <v>0</v>
      </c>
      <c r="E202">
        <v>1</v>
      </c>
      <c r="F202">
        <v>1</v>
      </c>
      <c r="G202">
        <v>0.76301355128524262</v>
      </c>
      <c r="H202">
        <v>0.76301355128524262</v>
      </c>
      <c r="I202">
        <v>0.23698644871475738</v>
      </c>
      <c r="J202">
        <v>-0.27047948732427896</v>
      </c>
      <c r="K202">
        <v>100</v>
      </c>
      <c r="L202">
        <v>0.31059271269241601</v>
      </c>
      <c r="AD202">
        <v>0.91901934986633949</v>
      </c>
      <c r="AE202">
        <v>0</v>
      </c>
      <c r="AF202">
        <v>1</v>
      </c>
      <c r="AG202">
        <v>148</v>
      </c>
      <c r="AH202">
        <v>50</v>
      </c>
      <c r="AI202">
        <v>1.3333333333333308E-2</v>
      </c>
      <c r="AJ202">
        <v>0.66666666666666674</v>
      </c>
      <c r="AK202">
        <v>0</v>
      </c>
    </row>
    <row r="203" spans="1:37">
      <c r="A203">
        <v>732.4</v>
      </c>
      <c r="B203">
        <v>0.16969999999999999</v>
      </c>
      <c r="C203">
        <v>1</v>
      </c>
      <c r="D203">
        <v>0</v>
      </c>
      <c r="E203">
        <v>1</v>
      </c>
      <c r="F203">
        <v>1</v>
      </c>
      <c r="G203">
        <v>0.96150531796860839</v>
      </c>
      <c r="H203">
        <v>0.96150531796860839</v>
      </c>
      <c r="I203">
        <v>3.8494682031391614E-2</v>
      </c>
      <c r="J203">
        <v>-3.9255183060008983E-2</v>
      </c>
      <c r="K203">
        <v>100</v>
      </c>
      <c r="L203">
        <v>4.0035849320854619E-2</v>
      </c>
      <c r="AD203">
        <v>0.92047813382663357</v>
      </c>
      <c r="AE203">
        <v>0</v>
      </c>
      <c r="AF203">
        <v>1</v>
      </c>
      <c r="AG203">
        <v>148</v>
      </c>
      <c r="AH203">
        <v>51</v>
      </c>
      <c r="AI203">
        <v>1.3333333333333308E-2</v>
      </c>
      <c r="AJ203">
        <v>0.65999999999999992</v>
      </c>
      <c r="AK203">
        <v>0</v>
      </c>
    </row>
    <row r="204" spans="1:37">
      <c r="A204">
        <v>736.9</v>
      </c>
      <c r="B204">
        <v>0.1555</v>
      </c>
      <c r="C204">
        <v>1</v>
      </c>
      <c r="D204">
        <v>0</v>
      </c>
      <c r="E204">
        <v>1</v>
      </c>
      <c r="F204">
        <v>1</v>
      </c>
      <c r="G204">
        <v>0.94472849914142032</v>
      </c>
      <c r="H204">
        <v>0.94472849914142032</v>
      </c>
      <c r="I204">
        <v>5.5271500858579681E-2</v>
      </c>
      <c r="J204">
        <v>-5.6857695263514488E-2</v>
      </c>
      <c r="K204">
        <v>100</v>
      </c>
      <c r="L204">
        <v>5.8505169378092255E-2</v>
      </c>
      <c r="AD204">
        <v>0.92276043866423041</v>
      </c>
      <c r="AE204">
        <v>0</v>
      </c>
      <c r="AF204">
        <v>1</v>
      </c>
      <c r="AG204">
        <v>148</v>
      </c>
      <c r="AH204">
        <v>52</v>
      </c>
      <c r="AI204">
        <v>1.3333333333333308E-2</v>
      </c>
      <c r="AJ204">
        <v>0.65333333333333332</v>
      </c>
      <c r="AK204">
        <v>0</v>
      </c>
    </row>
    <row r="205" spans="1:37">
      <c r="A205">
        <v>744.9</v>
      </c>
      <c r="B205">
        <v>0.16389999999999999</v>
      </c>
      <c r="C205">
        <v>1</v>
      </c>
      <c r="D205">
        <v>0</v>
      </c>
      <c r="E205">
        <v>1</v>
      </c>
      <c r="F205">
        <v>1</v>
      </c>
      <c r="G205">
        <v>0.96018896798861175</v>
      </c>
      <c r="H205">
        <v>0.96018896798861175</v>
      </c>
      <c r="I205">
        <v>3.9811032011388248E-2</v>
      </c>
      <c r="J205">
        <v>-4.0625172236227809E-2</v>
      </c>
      <c r="K205">
        <v>100</v>
      </c>
      <c r="L205">
        <v>4.1461663629383028E-2</v>
      </c>
      <c r="AD205">
        <v>0.9249275942962405</v>
      </c>
      <c r="AE205">
        <v>0</v>
      </c>
      <c r="AF205">
        <v>1</v>
      </c>
      <c r="AG205">
        <v>148</v>
      </c>
      <c r="AH205">
        <v>53</v>
      </c>
      <c r="AI205">
        <v>1.3333333333333308E-2</v>
      </c>
      <c r="AJ205">
        <v>0.64666666666666672</v>
      </c>
      <c r="AK205">
        <v>0</v>
      </c>
    </row>
    <row r="206" spans="1:37">
      <c r="A206">
        <v>748.9</v>
      </c>
      <c r="B206">
        <v>0.12230000000000001</v>
      </c>
      <c r="C206">
        <v>1</v>
      </c>
      <c r="D206">
        <v>0</v>
      </c>
      <c r="E206">
        <v>1</v>
      </c>
      <c r="F206">
        <v>1</v>
      </c>
      <c r="G206">
        <v>0.87743596466087703</v>
      </c>
      <c r="H206">
        <v>0.87743596466087703</v>
      </c>
      <c r="I206">
        <v>0.12256403533912297</v>
      </c>
      <c r="J206">
        <v>-0.13075130105034174</v>
      </c>
      <c r="K206">
        <v>100</v>
      </c>
      <c r="L206">
        <v>0.13968430777338051</v>
      </c>
      <c r="AD206">
        <v>0.9267919350284668</v>
      </c>
      <c r="AE206">
        <v>0</v>
      </c>
      <c r="AF206">
        <v>1</v>
      </c>
      <c r="AG206">
        <v>148</v>
      </c>
      <c r="AH206">
        <v>54</v>
      </c>
      <c r="AI206">
        <v>1.3333333333333308E-2</v>
      </c>
      <c r="AJ206">
        <v>0.64</v>
      </c>
      <c r="AK206">
        <v>0</v>
      </c>
    </row>
    <row r="207" spans="1:37">
      <c r="A207">
        <v>758.6</v>
      </c>
      <c r="B207">
        <v>5.6160000000000002E-2</v>
      </c>
      <c r="C207">
        <v>1</v>
      </c>
      <c r="D207">
        <v>0</v>
      </c>
      <c r="E207">
        <v>1</v>
      </c>
      <c r="F207">
        <v>1</v>
      </c>
      <c r="G207">
        <v>0.51869819013793106</v>
      </c>
      <c r="H207">
        <v>0.51869819013793106</v>
      </c>
      <c r="I207">
        <v>0.48130180986206894</v>
      </c>
      <c r="J207">
        <v>-0.65643308685791624</v>
      </c>
      <c r="K207">
        <v>100</v>
      </c>
      <c r="L207">
        <v>0.92790339163142677</v>
      </c>
      <c r="AD207">
        <v>0.93029409975734478</v>
      </c>
      <c r="AE207">
        <v>0</v>
      </c>
      <c r="AF207">
        <v>1</v>
      </c>
      <c r="AG207">
        <v>148</v>
      </c>
      <c r="AH207">
        <v>55</v>
      </c>
      <c r="AI207">
        <v>1.3333333333333308E-2</v>
      </c>
      <c r="AJ207">
        <v>0.6333333333333333</v>
      </c>
      <c r="AK207">
        <v>0</v>
      </c>
    </row>
    <row r="208" spans="1:37">
      <c r="A208">
        <v>761.3</v>
      </c>
      <c r="B208">
        <v>0.12039999999999999</v>
      </c>
      <c r="C208">
        <v>1</v>
      </c>
      <c r="D208">
        <v>0</v>
      </c>
      <c r="E208">
        <v>1</v>
      </c>
      <c r="F208">
        <v>1</v>
      </c>
      <c r="G208">
        <v>0.88598200821134776</v>
      </c>
      <c r="H208">
        <v>0.88598200821134776</v>
      </c>
      <c r="I208">
        <v>0.11401799178865224</v>
      </c>
      <c r="J208">
        <v>-0.12105863534244231</v>
      </c>
      <c r="K208">
        <v>100</v>
      </c>
      <c r="L208">
        <v>0.12869109161577202</v>
      </c>
      <c r="AD208">
        <v>0.93992751008924591</v>
      </c>
      <c r="AE208">
        <v>0</v>
      </c>
      <c r="AF208">
        <v>1</v>
      </c>
      <c r="AG208">
        <v>148</v>
      </c>
      <c r="AH208">
        <v>56</v>
      </c>
      <c r="AI208">
        <v>1.3333333333333308E-2</v>
      </c>
      <c r="AJ208">
        <v>0.62666666666666671</v>
      </c>
      <c r="AK208">
        <v>0</v>
      </c>
    </row>
    <row r="209" spans="1:37">
      <c r="A209">
        <v>761.7</v>
      </c>
      <c r="B209">
        <v>9.4619999999999996E-2</v>
      </c>
      <c r="C209">
        <v>0</v>
      </c>
      <c r="D209">
        <v>1</v>
      </c>
      <c r="E209">
        <v>1</v>
      </c>
      <c r="F209">
        <v>0</v>
      </c>
      <c r="G209">
        <v>0.78146802748895416</v>
      </c>
      <c r="H209">
        <v>0.78146802748895416</v>
      </c>
      <c r="I209">
        <v>0.21853197251104584</v>
      </c>
      <c r="J209">
        <v>-1.5208229478696103</v>
      </c>
      <c r="K209">
        <v>0</v>
      </c>
      <c r="L209">
        <v>3.5759894468048805</v>
      </c>
      <c r="AD209">
        <v>0.94158417275220196</v>
      </c>
      <c r="AE209">
        <v>0</v>
      </c>
      <c r="AF209">
        <v>1</v>
      </c>
      <c r="AG209">
        <v>148</v>
      </c>
      <c r="AH209">
        <v>57</v>
      </c>
      <c r="AI209">
        <v>1.3333333333333308E-2</v>
      </c>
      <c r="AJ209">
        <v>0.62</v>
      </c>
      <c r="AK209">
        <v>0</v>
      </c>
    </row>
    <row r="210" spans="1:37">
      <c r="A210">
        <v>766.6</v>
      </c>
      <c r="B210">
        <v>8.7989999999999999E-2</v>
      </c>
      <c r="C210">
        <v>1</v>
      </c>
      <c r="D210">
        <v>0</v>
      </c>
      <c r="E210">
        <v>1</v>
      </c>
      <c r="F210">
        <v>1</v>
      </c>
      <c r="G210">
        <v>0.75558336873756382</v>
      </c>
      <c r="H210">
        <v>0.75558336873756382</v>
      </c>
      <c r="I210">
        <v>0.24441663126243618</v>
      </c>
      <c r="J210">
        <v>-0.28026515426726467</v>
      </c>
      <c r="K210">
        <v>100</v>
      </c>
      <c r="L210">
        <v>0.32348069236993648</v>
      </c>
      <c r="AD210">
        <v>0.94470558618191847</v>
      </c>
      <c r="AE210">
        <v>0</v>
      </c>
      <c r="AF210">
        <v>1</v>
      </c>
      <c r="AG210">
        <v>148</v>
      </c>
      <c r="AH210">
        <v>58</v>
      </c>
      <c r="AI210">
        <v>1.3333333333333308E-2</v>
      </c>
      <c r="AJ210">
        <v>0.61333333333333329</v>
      </c>
      <c r="AK210">
        <v>0</v>
      </c>
    </row>
    <row r="211" spans="1:37">
      <c r="A211">
        <v>773.5</v>
      </c>
      <c r="B211">
        <v>0.31140000000000001</v>
      </c>
      <c r="C211">
        <v>1</v>
      </c>
      <c r="D211">
        <v>0</v>
      </c>
      <c r="E211">
        <v>1</v>
      </c>
      <c r="F211">
        <v>1</v>
      </c>
      <c r="G211">
        <v>0.9996547593302173</v>
      </c>
      <c r="H211">
        <v>0.9996547593302173</v>
      </c>
      <c r="I211">
        <v>3.4524066978269818E-4</v>
      </c>
      <c r="J211">
        <v>-3.4530027906282752E-4</v>
      </c>
      <c r="K211">
        <v>100</v>
      </c>
      <c r="L211">
        <v>3.4535990206660376E-4</v>
      </c>
      <c r="AD211">
        <v>0.94472849914142032</v>
      </c>
      <c r="AE211">
        <v>0</v>
      </c>
      <c r="AF211">
        <v>1</v>
      </c>
      <c r="AG211">
        <v>148</v>
      </c>
      <c r="AH211">
        <v>59</v>
      </c>
      <c r="AI211">
        <v>1.3333333333333308E-2</v>
      </c>
      <c r="AJ211">
        <v>0.60666666666666669</v>
      </c>
      <c r="AK211">
        <v>4.0444444444444035E-3</v>
      </c>
    </row>
    <row r="212" spans="1:37">
      <c r="A212">
        <v>781</v>
      </c>
      <c r="B212">
        <v>0.12920000000000001</v>
      </c>
      <c r="C212">
        <v>1</v>
      </c>
      <c r="D212">
        <v>0</v>
      </c>
      <c r="E212">
        <v>1</v>
      </c>
      <c r="F212">
        <v>1</v>
      </c>
      <c r="G212">
        <v>0.9267919350284668</v>
      </c>
      <c r="H212">
        <v>0.9267919350284668</v>
      </c>
      <c r="I212">
        <v>7.3208064971533204E-2</v>
      </c>
      <c r="J212">
        <v>-7.6026188416388849E-2</v>
      </c>
      <c r="K212">
        <v>100</v>
      </c>
      <c r="L212">
        <v>7.8990830848441287E-2</v>
      </c>
      <c r="AD212">
        <v>0.94783031103566739</v>
      </c>
      <c r="AE212">
        <v>1</v>
      </c>
      <c r="AF212">
        <v>0</v>
      </c>
      <c r="AG212">
        <v>149</v>
      </c>
      <c r="AH212">
        <v>59</v>
      </c>
      <c r="AI212">
        <v>6.6666666666667096E-3</v>
      </c>
      <c r="AJ212">
        <v>0.60666666666666669</v>
      </c>
      <c r="AK212">
        <v>0</v>
      </c>
    </row>
    <row r="213" spans="1:37">
      <c r="A213">
        <v>782.6</v>
      </c>
      <c r="B213">
        <v>0.17519999999999999</v>
      </c>
      <c r="C213">
        <v>1</v>
      </c>
      <c r="D213">
        <v>0</v>
      </c>
      <c r="E213">
        <v>1</v>
      </c>
      <c r="F213">
        <v>1</v>
      </c>
      <c r="G213">
        <v>0.98109546742270159</v>
      </c>
      <c r="H213">
        <v>0.98109546742270159</v>
      </c>
      <c r="I213">
        <v>1.8904532577298405E-2</v>
      </c>
      <c r="J213">
        <v>-1.9085507716745088E-2</v>
      </c>
      <c r="K213">
        <v>100</v>
      </c>
      <c r="L213">
        <v>1.9268800239144773E-2</v>
      </c>
      <c r="AD213">
        <v>0.94897061571897057</v>
      </c>
      <c r="AE213">
        <v>0</v>
      </c>
      <c r="AF213">
        <v>1</v>
      </c>
      <c r="AG213">
        <v>149</v>
      </c>
      <c r="AH213">
        <v>60</v>
      </c>
      <c r="AI213">
        <v>6.6666666666667096E-3</v>
      </c>
      <c r="AJ213">
        <v>0.6</v>
      </c>
      <c r="AK213">
        <v>0</v>
      </c>
    </row>
    <row r="214" spans="1:37">
      <c r="A214">
        <v>782.7</v>
      </c>
      <c r="B214">
        <v>0.1002</v>
      </c>
      <c r="C214">
        <v>1</v>
      </c>
      <c r="D214">
        <v>0</v>
      </c>
      <c r="E214">
        <v>1</v>
      </c>
      <c r="F214">
        <v>1</v>
      </c>
      <c r="G214">
        <v>0.84283181620250014</v>
      </c>
      <c r="H214">
        <v>0.84283181620250014</v>
      </c>
      <c r="I214">
        <v>0.15716818379749986</v>
      </c>
      <c r="J214">
        <v>-0.17098784716841189</v>
      </c>
      <c r="K214">
        <v>100</v>
      </c>
      <c r="L214">
        <v>0.18647632988707485</v>
      </c>
      <c r="AD214">
        <v>0.95289365418747696</v>
      </c>
      <c r="AE214">
        <v>0</v>
      </c>
      <c r="AF214">
        <v>1</v>
      </c>
      <c r="AG214">
        <v>149</v>
      </c>
      <c r="AH214">
        <v>61</v>
      </c>
      <c r="AI214">
        <v>6.6666666666667096E-3</v>
      </c>
      <c r="AJ214">
        <v>0.59333333333333327</v>
      </c>
      <c r="AK214">
        <v>0</v>
      </c>
    </row>
    <row r="215" spans="1:37">
      <c r="A215">
        <v>797.8</v>
      </c>
      <c r="B215">
        <v>6.6689999999999999E-2</v>
      </c>
      <c r="C215">
        <v>1</v>
      </c>
      <c r="D215">
        <v>0</v>
      </c>
      <c r="E215">
        <v>1</v>
      </c>
      <c r="F215">
        <v>1</v>
      </c>
      <c r="G215">
        <v>0.69734141364856683</v>
      </c>
      <c r="H215">
        <v>0.69734141364856683</v>
      </c>
      <c r="I215">
        <v>0.30265858635143317</v>
      </c>
      <c r="J215">
        <v>-0.36048015508242354</v>
      </c>
      <c r="K215">
        <v>100</v>
      </c>
      <c r="L215">
        <v>0.4340178002162387</v>
      </c>
      <c r="AD215">
        <v>0.96018896798861175</v>
      </c>
      <c r="AE215">
        <v>0</v>
      </c>
      <c r="AF215">
        <v>1</v>
      </c>
      <c r="AG215">
        <v>149</v>
      </c>
      <c r="AH215">
        <v>62</v>
      </c>
      <c r="AI215">
        <v>6.6666666666667096E-3</v>
      </c>
      <c r="AJ215">
        <v>0.58666666666666667</v>
      </c>
      <c r="AK215">
        <v>0</v>
      </c>
    </row>
    <row r="216" spans="1:37">
      <c r="A216">
        <v>798.8</v>
      </c>
      <c r="B216">
        <v>0.20219999999999999</v>
      </c>
      <c r="C216">
        <v>1</v>
      </c>
      <c r="D216">
        <v>0</v>
      </c>
      <c r="E216">
        <v>1</v>
      </c>
      <c r="F216">
        <v>1</v>
      </c>
      <c r="G216">
        <v>0.9929598304756444</v>
      </c>
      <c r="H216">
        <v>0.9929598304756444</v>
      </c>
      <c r="I216">
        <v>7.0401695243555995E-3</v>
      </c>
      <c r="J216">
        <v>-7.0650684484047759E-3</v>
      </c>
      <c r="K216">
        <v>100</v>
      </c>
      <c r="L216">
        <v>7.0900849241637906E-3</v>
      </c>
      <c r="AD216">
        <v>0.96023859188703919</v>
      </c>
      <c r="AE216">
        <v>0</v>
      </c>
      <c r="AF216">
        <v>1</v>
      </c>
      <c r="AG216">
        <v>149</v>
      </c>
      <c r="AH216">
        <v>63</v>
      </c>
      <c r="AI216">
        <v>6.6666666666667096E-3</v>
      </c>
      <c r="AJ216">
        <v>0.58000000000000007</v>
      </c>
      <c r="AK216">
        <v>0</v>
      </c>
    </row>
    <row r="217" spans="1:37">
      <c r="A217">
        <v>805.1</v>
      </c>
      <c r="B217">
        <v>0.1802</v>
      </c>
      <c r="C217">
        <v>1</v>
      </c>
      <c r="D217">
        <v>0</v>
      </c>
      <c r="E217">
        <v>1</v>
      </c>
      <c r="F217">
        <v>1</v>
      </c>
      <c r="G217">
        <v>0.98730524367299655</v>
      </c>
      <c r="H217">
        <v>0.98730524367299655</v>
      </c>
      <c r="I217">
        <v>1.2694756327003454E-2</v>
      </c>
      <c r="J217">
        <v>-1.277602325456224E-2</v>
      </c>
      <c r="K217">
        <v>100</v>
      </c>
      <c r="L217">
        <v>1.2857985317464859E-2</v>
      </c>
      <c r="AD217">
        <v>0.96103899191653452</v>
      </c>
      <c r="AE217">
        <v>0</v>
      </c>
      <c r="AF217">
        <v>1</v>
      </c>
      <c r="AG217">
        <v>149</v>
      </c>
      <c r="AH217">
        <v>64</v>
      </c>
      <c r="AI217">
        <v>6.6666666666667096E-3</v>
      </c>
      <c r="AJ217">
        <v>0.57333333333333325</v>
      </c>
      <c r="AK217">
        <v>0</v>
      </c>
    </row>
    <row r="218" spans="1:37">
      <c r="A218">
        <v>807.2</v>
      </c>
      <c r="B218">
        <v>0.15590000000000001</v>
      </c>
      <c r="C218">
        <v>1</v>
      </c>
      <c r="D218">
        <v>0</v>
      </c>
      <c r="E218">
        <v>1</v>
      </c>
      <c r="F218">
        <v>1</v>
      </c>
      <c r="G218">
        <v>0.97445981262597359</v>
      </c>
      <c r="H218">
        <v>0.97445981262597359</v>
      </c>
      <c r="I218">
        <v>2.5540187374026413E-2</v>
      </c>
      <c r="J218">
        <v>-2.5871999852573994E-2</v>
      </c>
      <c r="K218">
        <v>100</v>
      </c>
      <c r="L218">
        <v>2.6209585088173861E-2</v>
      </c>
      <c r="AD218">
        <v>0.96150531796860839</v>
      </c>
      <c r="AE218">
        <v>0</v>
      </c>
      <c r="AF218">
        <v>1</v>
      </c>
      <c r="AG218">
        <v>149</v>
      </c>
      <c r="AH218">
        <v>65</v>
      </c>
      <c r="AI218">
        <v>6.6666666666667096E-3</v>
      </c>
      <c r="AJ218">
        <v>0.56666666666666665</v>
      </c>
      <c r="AK218">
        <v>0</v>
      </c>
    </row>
    <row r="219" spans="1:37">
      <c r="A219">
        <v>809.8</v>
      </c>
      <c r="B219">
        <v>0.12839999999999999</v>
      </c>
      <c r="C219">
        <v>1</v>
      </c>
      <c r="D219">
        <v>0</v>
      </c>
      <c r="E219">
        <v>1</v>
      </c>
      <c r="F219">
        <v>1</v>
      </c>
      <c r="G219">
        <v>0.94470558618191847</v>
      </c>
      <c r="H219">
        <v>0.94470558618191847</v>
      </c>
      <c r="I219">
        <v>5.5294413818081534E-2</v>
      </c>
      <c r="J219">
        <v>-5.6881949043713499E-2</v>
      </c>
      <c r="K219">
        <v>100</v>
      </c>
      <c r="L219">
        <v>5.8530842441143024E-2</v>
      </c>
      <c r="AD219">
        <v>0.96404916152700448</v>
      </c>
      <c r="AE219">
        <v>0</v>
      </c>
      <c r="AF219">
        <v>1</v>
      </c>
      <c r="AG219">
        <v>149</v>
      </c>
      <c r="AH219">
        <v>66</v>
      </c>
      <c r="AI219">
        <v>6.6666666666667096E-3</v>
      </c>
      <c r="AJ219">
        <v>0.56000000000000005</v>
      </c>
      <c r="AK219">
        <v>0</v>
      </c>
    </row>
    <row r="220" spans="1:37">
      <c r="A220">
        <v>813</v>
      </c>
      <c r="B220">
        <v>0.1137</v>
      </c>
      <c r="C220">
        <v>1</v>
      </c>
      <c r="D220">
        <v>0</v>
      </c>
      <c r="E220">
        <v>1</v>
      </c>
      <c r="F220">
        <v>1</v>
      </c>
      <c r="G220">
        <v>0.91901934986633949</v>
      </c>
      <c r="H220">
        <v>0.91901934986633949</v>
      </c>
      <c r="I220">
        <v>8.0980650133660514E-2</v>
      </c>
      <c r="J220">
        <v>-8.4448101498448655E-2</v>
      </c>
      <c r="K220">
        <v>100</v>
      </c>
      <c r="L220">
        <v>8.8116371157406198E-2</v>
      </c>
      <c r="AD220">
        <v>0.96734727789463504</v>
      </c>
      <c r="AE220">
        <v>0</v>
      </c>
      <c r="AF220">
        <v>1</v>
      </c>
      <c r="AG220">
        <v>149</v>
      </c>
      <c r="AH220">
        <v>67</v>
      </c>
      <c r="AI220">
        <v>6.6666666666667096E-3</v>
      </c>
      <c r="AJ220">
        <v>0.55333333333333334</v>
      </c>
      <c r="AK220">
        <v>0</v>
      </c>
    </row>
    <row r="221" spans="1:37">
      <c r="A221">
        <v>817.7</v>
      </c>
      <c r="B221">
        <v>8.4239999999999995E-2</v>
      </c>
      <c r="C221">
        <v>1</v>
      </c>
      <c r="D221">
        <v>0</v>
      </c>
      <c r="E221">
        <v>1</v>
      </c>
      <c r="F221">
        <v>1</v>
      </c>
      <c r="G221">
        <v>0.83060851941977643</v>
      </c>
      <c r="H221">
        <v>0.83060851941977643</v>
      </c>
      <c r="I221">
        <v>0.16939148058022357</v>
      </c>
      <c r="J221">
        <v>-0.18559669089156972</v>
      </c>
      <c r="K221">
        <v>100</v>
      </c>
      <c r="L221">
        <v>0.20393660385105658</v>
      </c>
      <c r="AD221">
        <v>0.96876314964873922</v>
      </c>
      <c r="AE221">
        <v>0</v>
      </c>
      <c r="AF221">
        <v>1</v>
      </c>
      <c r="AG221">
        <v>149</v>
      </c>
      <c r="AH221">
        <v>68</v>
      </c>
      <c r="AI221">
        <v>6.6666666666667096E-3</v>
      </c>
      <c r="AJ221">
        <v>0.54666666666666663</v>
      </c>
      <c r="AK221">
        <v>0</v>
      </c>
    </row>
    <row r="222" spans="1:37">
      <c r="A222">
        <v>832.9</v>
      </c>
      <c r="B222">
        <v>0.15559999999999999</v>
      </c>
      <c r="C222">
        <v>1</v>
      </c>
      <c r="D222">
        <v>0</v>
      </c>
      <c r="E222">
        <v>1</v>
      </c>
      <c r="F222">
        <v>1</v>
      </c>
      <c r="G222">
        <v>0.98057679552784816</v>
      </c>
      <c r="H222">
        <v>0.98057679552784816</v>
      </c>
      <c r="I222">
        <v>1.9423204472151845E-2</v>
      </c>
      <c r="J222">
        <v>-1.961431358991363E-2</v>
      </c>
      <c r="K222">
        <v>100</v>
      </c>
      <c r="L222">
        <v>1.9807938104119894E-2</v>
      </c>
      <c r="AD222">
        <v>0.97445981262597359</v>
      </c>
      <c r="AE222">
        <v>0</v>
      </c>
      <c r="AF222">
        <v>1</v>
      </c>
      <c r="AG222">
        <v>149</v>
      </c>
      <c r="AH222">
        <v>69</v>
      </c>
      <c r="AI222">
        <v>6.6666666666667096E-3</v>
      </c>
      <c r="AJ222">
        <v>0.54</v>
      </c>
      <c r="AK222">
        <v>0</v>
      </c>
    </row>
    <row r="223" spans="1:37">
      <c r="A223">
        <v>869.5</v>
      </c>
      <c r="B223">
        <v>0.1336</v>
      </c>
      <c r="C223">
        <v>1</v>
      </c>
      <c r="D223">
        <v>0</v>
      </c>
      <c r="E223">
        <v>1</v>
      </c>
      <c r="F223">
        <v>1</v>
      </c>
      <c r="G223">
        <v>0.97509050357101079</v>
      </c>
      <c r="H223">
        <v>0.97509050357101079</v>
      </c>
      <c r="I223">
        <v>2.4909496428989208E-2</v>
      </c>
      <c r="J223">
        <v>-2.5224988116791379E-2</v>
      </c>
      <c r="K223">
        <v>100</v>
      </c>
      <c r="L223">
        <v>2.5545830195007307E-2</v>
      </c>
      <c r="AD223">
        <v>0.97509050357101079</v>
      </c>
      <c r="AE223">
        <v>0</v>
      </c>
      <c r="AF223">
        <v>1</v>
      </c>
      <c r="AG223">
        <v>149</v>
      </c>
      <c r="AH223">
        <v>70</v>
      </c>
      <c r="AI223">
        <v>6.6666666666667096E-3</v>
      </c>
      <c r="AJ223">
        <v>0.53333333333333333</v>
      </c>
      <c r="AK223">
        <v>3.5555555555555783E-3</v>
      </c>
    </row>
    <row r="224" spans="1:37">
      <c r="A224">
        <v>880.2</v>
      </c>
      <c r="B224">
        <v>7.2230000000000003E-2</v>
      </c>
      <c r="C224">
        <v>0</v>
      </c>
      <c r="D224">
        <v>1</v>
      </c>
      <c r="E224">
        <v>1</v>
      </c>
      <c r="F224">
        <v>0</v>
      </c>
      <c r="G224">
        <v>0.87318525850725048</v>
      </c>
      <c r="H224">
        <v>0.87318525850725048</v>
      </c>
      <c r="I224">
        <v>0.12681474149274952</v>
      </c>
      <c r="J224">
        <v>-2.0650279859071743</v>
      </c>
      <c r="K224">
        <v>0</v>
      </c>
      <c r="L224">
        <v>6.8855185779578623</v>
      </c>
      <c r="AD224">
        <v>0.97558445927063298</v>
      </c>
      <c r="AE224">
        <v>1</v>
      </c>
      <c r="AF224">
        <v>0</v>
      </c>
      <c r="AG224">
        <v>150</v>
      </c>
      <c r="AH224">
        <v>70</v>
      </c>
      <c r="AI224">
        <v>0</v>
      </c>
      <c r="AJ224">
        <v>0.53333333333333333</v>
      </c>
      <c r="AK224">
        <v>0</v>
      </c>
    </row>
    <row r="225" spans="1:37">
      <c r="A225">
        <v>886.3</v>
      </c>
      <c r="B225">
        <v>9.1819999999999999E-2</v>
      </c>
      <c r="C225">
        <v>1</v>
      </c>
      <c r="D225">
        <v>0</v>
      </c>
      <c r="E225">
        <v>1</v>
      </c>
      <c r="F225">
        <v>1</v>
      </c>
      <c r="G225">
        <v>0.93029409975734478</v>
      </c>
      <c r="H225">
        <v>0.93029409975734478</v>
      </c>
      <c r="I225">
        <v>6.9705900242655217E-2</v>
      </c>
      <c r="J225">
        <v>-7.2254506528774104E-2</v>
      </c>
      <c r="K225">
        <v>100</v>
      </c>
      <c r="L225">
        <v>7.4928885672645995E-2</v>
      </c>
      <c r="AD225">
        <v>0.98057679552784816</v>
      </c>
      <c r="AE225">
        <v>0</v>
      </c>
      <c r="AF225">
        <v>1</v>
      </c>
      <c r="AG225">
        <v>150</v>
      </c>
      <c r="AH225">
        <v>71</v>
      </c>
      <c r="AI225">
        <v>0</v>
      </c>
      <c r="AJ225">
        <v>0.52666666666666662</v>
      </c>
      <c r="AK225">
        <v>0</v>
      </c>
    </row>
    <row r="226" spans="1:37">
      <c r="A226">
        <v>895</v>
      </c>
      <c r="B226">
        <v>0.15720000000000001</v>
      </c>
      <c r="C226">
        <v>1</v>
      </c>
      <c r="D226">
        <v>0</v>
      </c>
      <c r="E226">
        <v>1</v>
      </c>
      <c r="F226">
        <v>1</v>
      </c>
      <c r="G226">
        <v>0.99070322204001915</v>
      </c>
      <c r="H226">
        <v>0.99070322204001915</v>
      </c>
      <c r="I226">
        <v>9.2967779599808509E-3</v>
      </c>
      <c r="J226">
        <v>-9.3402627221595945E-3</v>
      </c>
      <c r="K226">
        <v>100</v>
      </c>
      <c r="L226">
        <v>9.3840191019438409E-3</v>
      </c>
      <c r="AD226">
        <v>0.98109546742270159</v>
      </c>
      <c r="AE226">
        <v>0</v>
      </c>
      <c r="AF226">
        <v>1</v>
      </c>
      <c r="AG226">
        <v>150</v>
      </c>
      <c r="AH226">
        <v>72</v>
      </c>
      <c r="AI226">
        <v>0</v>
      </c>
      <c r="AJ226">
        <v>0.52</v>
      </c>
      <c r="AK226">
        <v>0</v>
      </c>
    </row>
    <row r="227" spans="1:37">
      <c r="A227">
        <v>899.3</v>
      </c>
      <c r="B227">
        <v>0.14960000000000001</v>
      </c>
      <c r="C227">
        <v>1</v>
      </c>
      <c r="D227">
        <v>0</v>
      </c>
      <c r="E227">
        <v>1</v>
      </c>
      <c r="F227">
        <v>1</v>
      </c>
      <c r="G227">
        <v>0.988870896805633</v>
      </c>
      <c r="H227">
        <v>0.988870896805633</v>
      </c>
      <c r="I227">
        <v>1.1129103194366996E-2</v>
      </c>
      <c r="J227">
        <v>-1.1191495005137162E-2</v>
      </c>
      <c r="K227">
        <v>100</v>
      </c>
      <c r="L227">
        <v>1.1254354062110164E-2</v>
      </c>
      <c r="AD227">
        <v>0.98156874995739585</v>
      </c>
      <c r="AE227">
        <v>0</v>
      </c>
      <c r="AF227">
        <v>1</v>
      </c>
      <c r="AG227">
        <v>150</v>
      </c>
      <c r="AH227">
        <v>73</v>
      </c>
      <c r="AI227">
        <v>0</v>
      </c>
      <c r="AJ227">
        <v>0.51333333333333331</v>
      </c>
      <c r="AK227">
        <v>0</v>
      </c>
    </row>
    <row r="228" spans="1:37">
      <c r="A228">
        <v>904.3</v>
      </c>
      <c r="B228">
        <v>7.3039999999999994E-2</v>
      </c>
      <c r="C228">
        <v>1</v>
      </c>
      <c r="D228">
        <v>0</v>
      </c>
      <c r="E228">
        <v>1</v>
      </c>
      <c r="F228">
        <v>1</v>
      </c>
      <c r="G228">
        <v>0.9024785645295631</v>
      </c>
      <c r="H228">
        <v>0.9024785645295631</v>
      </c>
      <c r="I228">
        <v>9.7521435470436901E-2</v>
      </c>
      <c r="J228">
        <v>-0.10261034027094611</v>
      </c>
      <c r="K228">
        <v>100</v>
      </c>
      <c r="L228">
        <v>0.10805955875669147</v>
      </c>
      <c r="AD228">
        <v>0.9816001099613203</v>
      </c>
      <c r="AE228">
        <v>0</v>
      </c>
      <c r="AF228">
        <v>1</v>
      </c>
      <c r="AG228">
        <v>150</v>
      </c>
      <c r="AH228">
        <v>74</v>
      </c>
      <c r="AI228">
        <v>0</v>
      </c>
      <c r="AJ228">
        <v>0.5066666666666666</v>
      </c>
      <c r="AK228">
        <v>0</v>
      </c>
    </row>
    <row r="229" spans="1:37">
      <c r="A229">
        <v>904.6</v>
      </c>
      <c r="B229">
        <v>0.1457</v>
      </c>
      <c r="C229">
        <v>1</v>
      </c>
      <c r="D229">
        <v>0</v>
      </c>
      <c r="E229">
        <v>1</v>
      </c>
      <c r="F229">
        <v>1</v>
      </c>
      <c r="G229">
        <v>0.9882087525934955</v>
      </c>
      <c r="H229">
        <v>0.9882087525934955</v>
      </c>
      <c r="I229">
        <v>1.1791247406504501E-2</v>
      </c>
      <c r="J229">
        <v>-1.1861315502348981E-2</v>
      </c>
      <c r="K229">
        <v>100</v>
      </c>
      <c r="L229">
        <v>1.1931939861450396E-2</v>
      </c>
      <c r="AD229">
        <v>0.98215177998988257</v>
      </c>
      <c r="AE229">
        <v>0</v>
      </c>
      <c r="AF229">
        <v>1</v>
      </c>
      <c r="AG229">
        <v>150</v>
      </c>
      <c r="AH229">
        <v>75</v>
      </c>
      <c r="AI229">
        <v>0</v>
      </c>
      <c r="AJ229">
        <v>0.5</v>
      </c>
      <c r="AK229">
        <v>0</v>
      </c>
    </row>
    <row r="230" spans="1:37">
      <c r="A230">
        <v>912.7</v>
      </c>
      <c r="B230">
        <v>0.2276</v>
      </c>
      <c r="C230">
        <v>1</v>
      </c>
      <c r="D230">
        <v>0</v>
      </c>
      <c r="E230">
        <v>1</v>
      </c>
      <c r="F230">
        <v>1</v>
      </c>
      <c r="G230">
        <v>0.99908852144469118</v>
      </c>
      <c r="H230">
        <v>0.99908852144469118</v>
      </c>
      <c r="I230">
        <v>9.1147855530882005E-4</v>
      </c>
      <c r="J230">
        <v>-9.118942044766097E-4</v>
      </c>
      <c r="K230">
        <v>100</v>
      </c>
      <c r="L230">
        <v>9.1231010640660114E-4</v>
      </c>
      <c r="AD230">
        <v>0.98235051884175151</v>
      </c>
      <c r="AE230">
        <v>0</v>
      </c>
      <c r="AF230">
        <v>1</v>
      </c>
      <c r="AG230">
        <v>150</v>
      </c>
      <c r="AH230">
        <v>76</v>
      </c>
      <c r="AI230">
        <v>0</v>
      </c>
      <c r="AJ230">
        <v>0.49333333333333329</v>
      </c>
      <c r="AK230">
        <v>0</v>
      </c>
    </row>
    <row r="231" spans="1:37">
      <c r="A231">
        <v>920.6</v>
      </c>
      <c r="B231">
        <v>0.1298</v>
      </c>
      <c r="C231">
        <v>1</v>
      </c>
      <c r="D231">
        <v>0</v>
      </c>
      <c r="E231">
        <v>1</v>
      </c>
      <c r="F231">
        <v>1</v>
      </c>
      <c r="G231">
        <v>0.98412640737862378</v>
      </c>
      <c r="H231">
        <v>0.98412640737862378</v>
      </c>
      <c r="I231">
        <v>1.587359262137622E-2</v>
      </c>
      <c r="J231">
        <v>-1.6000927397366117E-2</v>
      </c>
      <c r="K231">
        <v>100</v>
      </c>
      <c r="L231">
        <v>1.6129627761598271E-2</v>
      </c>
      <c r="AD231">
        <v>0.98350859334636676</v>
      </c>
      <c r="AE231">
        <v>0</v>
      </c>
      <c r="AF231">
        <v>1</v>
      </c>
      <c r="AG231">
        <v>150</v>
      </c>
      <c r="AH231">
        <v>77</v>
      </c>
      <c r="AI231">
        <v>0</v>
      </c>
      <c r="AJ231">
        <v>0.48666666666666669</v>
      </c>
      <c r="AK231">
        <v>0</v>
      </c>
    </row>
    <row r="232" spans="1:37">
      <c r="A232">
        <v>928.2</v>
      </c>
      <c r="B232">
        <v>0.1041</v>
      </c>
      <c r="C232">
        <v>1</v>
      </c>
      <c r="D232">
        <v>0</v>
      </c>
      <c r="E232">
        <v>1</v>
      </c>
      <c r="F232">
        <v>1</v>
      </c>
      <c r="G232">
        <v>0.96876314964873922</v>
      </c>
      <c r="H232">
        <v>0.96876314964873922</v>
      </c>
      <c r="I232">
        <v>3.1236850351260781E-2</v>
      </c>
      <c r="J232">
        <v>-3.1735124575747301E-2</v>
      </c>
      <c r="K232">
        <v>100</v>
      </c>
      <c r="L232">
        <v>3.2244053009847506E-2</v>
      </c>
      <c r="AD232">
        <v>0.98394270243974236</v>
      </c>
      <c r="AE232">
        <v>0</v>
      </c>
      <c r="AF232">
        <v>1</v>
      </c>
      <c r="AG232">
        <v>150</v>
      </c>
      <c r="AH232">
        <v>78</v>
      </c>
      <c r="AI232">
        <v>0</v>
      </c>
      <c r="AJ232">
        <v>0.48</v>
      </c>
      <c r="AK232">
        <v>0</v>
      </c>
    </row>
    <row r="233" spans="1:37">
      <c r="A233">
        <v>928.3</v>
      </c>
      <c r="B233">
        <v>8.9950000000000002E-2</v>
      </c>
      <c r="C233">
        <v>1</v>
      </c>
      <c r="D233">
        <v>0</v>
      </c>
      <c r="E233">
        <v>1</v>
      </c>
      <c r="F233">
        <v>1</v>
      </c>
      <c r="G233">
        <v>0.95289365418747696</v>
      </c>
      <c r="H233">
        <v>0.95289365418747696</v>
      </c>
      <c r="I233">
        <v>4.7106345812523043E-2</v>
      </c>
      <c r="J233">
        <v>-4.8251972123904911E-2</v>
      </c>
      <c r="K233">
        <v>100</v>
      </c>
      <c r="L233">
        <v>4.9435050391525751E-2</v>
      </c>
      <c r="AD233">
        <v>0.98412640737862378</v>
      </c>
      <c r="AE233">
        <v>0</v>
      </c>
      <c r="AF233">
        <v>1</v>
      </c>
      <c r="AG233">
        <v>150</v>
      </c>
      <c r="AH233">
        <v>79</v>
      </c>
      <c r="AI233">
        <v>0</v>
      </c>
      <c r="AJ233">
        <v>0.47333333333333338</v>
      </c>
      <c r="AK233">
        <v>0</v>
      </c>
    </row>
    <row r="234" spans="1:37">
      <c r="A234">
        <v>929.4</v>
      </c>
      <c r="B234">
        <v>0.183</v>
      </c>
      <c r="C234">
        <v>1</v>
      </c>
      <c r="D234">
        <v>0</v>
      </c>
      <c r="E234">
        <v>1</v>
      </c>
      <c r="F234">
        <v>1</v>
      </c>
      <c r="G234">
        <v>0.99709076834809396</v>
      </c>
      <c r="H234">
        <v>0.99709076834809396</v>
      </c>
      <c r="I234">
        <v>2.9092316519060413E-3</v>
      </c>
      <c r="J234">
        <v>-2.9134716918105706E-3</v>
      </c>
      <c r="K234">
        <v>100</v>
      </c>
      <c r="L234">
        <v>2.9177199752093187E-3</v>
      </c>
      <c r="AD234">
        <v>0.98482861603314875</v>
      </c>
      <c r="AE234">
        <v>0</v>
      </c>
      <c r="AF234">
        <v>1</v>
      </c>
      <c r="AG234">
        <v>150</v>
      </c>
      <c r="AH234">
        <v>80</v>
      </c>
      <c r="AI234">
        <v>0</v>
      </c>
      <c r="AJ234">
        <v>0.46666666666666667</v>
      </c>
      <c r="AK234">
        <v>0</v>
      </c>
    </row>
    <row r="235" spans="1:37">
      <c r="A235">
        <v>933.1</v>
      </c>
      <c r="B235">
        <v>6.2899999999999998E-2</v>
      </c>
      <c r="C235">
        <v>1</v>
      </c>
      <c r="D235">
        <v>0</v>
      </c>
      <c r="E235">
        <v>1</v>
      </c>
      <c r="F235">
        <v>1</v>
      </c>
      <c r="G235">
        <v>0.90396194018161125</v>
      </c>
      <c r="H235">
        <v>0.90396194018161125</v>
      </c>
      <c r="I235">
        <v>9.6038059818388755E-2</v>
      </c>
      <c r="J235">
        <v>-0.1009680210452706</v>
      </c>
      <c r="K235">
        <v>100</v>
      </c>
      <c r="L235">
        <v>0.10624126475844121</v>
      </c>
      <c r="AD235">
        <v>0.98564515497820671</v>
      </c>
      <c r="AE235">
        <v>0</v>
      </c>
      <c r="AF235">
        <v>1</v>
      </c>
      <c r="AG235">
        <v>150</v>
      </c>
      <c r="AH235">
        <v>81</v>
      </c>
      <c r="AI235">
        <v>0</v>
      </c>
      <c r="AJ235">
        <v>0.45999999999999996</v>
      </c>
      <c r="AK235">
        <v>0</v>
      </c>
    </row>
    <row r="236" spans="1:37">
      <c r="A236">
        <v>947.8</v>
      </c>
      <c r="B236">
        <v>0.1273</v>
      </c>
      <c r="C236">
        <v>1</v>
      </c>
      <c r="D236">
        <v>0</v>
      </c>
      <c r="E236">
        <v>1</v>
      </c>
      <c r="F236">
        <v>1</v>
      </c>
      <c r="G236">
        <v>0.98735041560888148</v>
      </c>
      <c r="H236">
        <v>0.98735041560888148</v>
      </c>
      <c r="I236">
        <v>1.2649584391118518E-2</v>
      </c>
      <c r="J236">
        <v>-1.2730271545214351E-2</v>
      </c>
      <c r="K236">
        <v>100</v>
      </c>
      <c r="L236">
        <v>1.2811646393360502E-2</v>
      </c>
      <c r="AD236">
        <v>0.98730524367299655</v>
      </c>
      <c r="AE236">
        <v>0</v>
      </c>
      <c r="AF236">
        <v>1</v>
      </c>
      <c r="AG236">
        <v>150</v>
      </c>
      <c r="AH236">
        <v>82</v>
      </c>
      <c r="AI236">
        <v>0</v>
      </c>
      <c r="AJ236">
        <v>0.45333333333333337</v>
      </c>
      <c r="AK236">
        <v>0</v>
      </c>
    </row>
    <row r="237" spans="1:37">
      <c r="A237">
        <v>948</v>
      </c>
      <c r="B237">
        <v>0.11459999999999999</v>
      </c>
      <c r="C237">
        <v>1</v>
      </c>
      <c r="D237">
        <v>0</v>
      </c>
      <c r="E237">
        <v>1</v>
      </c>
      <c r="F237">
        <v>1</v>
      </c>
      <c r="G237">
        <v>0.98156874995739585</v>
      </c>
      <c r="H237">
        <v>0.98156874995739585</v>
      </c>
      <c r="I237">
        <v>1.8431250042604153E-2</v>
      </c>
      <c r="J237">
        <v>-1.8603221913929772E-2</v>
      </c>
      <c r="K237">
        <v>100</v>
      </c>
      <c r="L237">
        <v>1.8777339889237656E-2</v>
      </c>
      <c r="AD237">
        <v>0.98735041560888148</v>
      </c>
      <c r="AE237">
        <v>0</v>
      </c>
      <c r="AF237">
        <v>1</v>
      </c>
      <c r="AG237">
        <v>150</v>
      </c>
      <c r="AH237">
        <v>83</v>
      </c>
      <c r="AI237">
        <v>0</v>
      </c>
      <c r="AJ237">
        <v>0.44666666666666666</v>
      </c>
      <c r="AK237">
        <v>0</v>
      </c>
    </row>
    <row r="238" spans="1:37">
      <c r="A238">
        <v>951.6</v>
      </c>
      <c r="B238">
        <v>0.1198</v>
      </c>
      <c r="C238">
        <v>1</v>
      </c>
      <c r="D238">
        <v>0</v>
      </c>
      <c r="E238">
        <v>1</v>
      </c>
      <c r="F238">
        <v>1</v>
      </c>
      <c r="G238">
        <v>0.98482861603314875</v>
      </c>
      <c r="H238">
        <v>0.98482861603314875</v>
      </c>
      <c r="I238">
        <v>1.5171383966851248E-2</v>
      </c>
      <c r="J238">
        <v>-1.5287646823714373E-2</v>
      </c>
      <c r="K238">
        <v>100</v>
      </c>
      <c r="L238">
        <v>1.5405100664073908E-2</v>
      </c>
      <c r="AD238">
        <v>0.9882087525934955</v>
      </c>
      <c r="AE238">
        <v>0</v>
      </c>
      <c r="AF238">
        <v>1</v>
      </c>
      <c r="AG238">
        <v>150</v>
      </c>
      <c r="AH238">
        <v>84</v>
      </c>
      <c r="AI238">
        <v>0</v>
      </c>
      <c r="AJ238">
        <v>0.43999999999999995</v>
      </c>
      <c r="AK238">
        <v>0</v>
      </c>
    </row>
    <row r="239" spans="1:37">
      <c r="A239">
        <v>955.1</v>
      </c>
      <c r="B239">
        <v>0.1157</v>
      </c>
      <c r="C239">
        <v>1</v>
      </c>
      <c r="D239">
        <v>0</v>
      </c>
      <c r="E239">
        <v>1</v>
      </c>
      <c r="F239">
        <v>1</v>
      </c>
      <c r="G239">
        <v>0.98350859334636676</v>
      </c>
      <c r="H239">
        <v>0.98350859334636676</v>
      </c>
      <c r="I239">
        <v>1.6491406653633245E-2</v>
      </c>
      <c r="J239">
        <v>-1.6628903675824789E-2</v>
      </c>
      <c r="K239">
        <v>100</v>
      </c>
      <c r="L239">
        <v>1.6767933463114532E-2</v>
      </c>
      <c r="AD239">
        <v>0.988870896805633</v>
      </c>
      <c r="AE239">
        <v>0</v>
      </c>
      <c r="AF239">
        <v>1</v>
      </c>
      <c r="AG239">
        <v>150</v>
      </c>
      <c r="AH239">
        <v>85</v>
      </c>
      <c r="AI239">
        <v>0</v>
      </c>
      <c r="AJ239">
        <v>0.43333333333333335</v>
      </c>
      <c r="AK239">
        <v>0</v>
      </c>
    </row>
    <row r="240" spans="1:37">
      <c r="A240">
        <v>963.7</v>
      </c>
      <c r="B240">
        <v>0.16650000000000001</v>
      </c>
      <c r="C240">
        <v>1</v>
      </c>
      <c r="D240">
        <v>0</v>
      </c>
      <c r="E240">
        <v>1</v>
      </c>
      <c r="F240">
        <v>1</v>
      </c>
      <c r="G240">
        <v>0.99674149228456321</v>
      </c>
      <c r="H240">
        <v>0.99674149228456321</v>
      </c>
      <c r="I240">
        <v>3.258507715436787E-3</v>
      </c>
      <c r="J240">
        <v>-3.263828212767566E-3</v>
      </c>
      <c r="K240">
        <v>100</v>
      </c>
      <c r="L240">
        <v>3.2691602994956927E-3</v>
      </c>
      <c r="AD240">
        <v>0.99070322204001915</v>
      </c>
      <c r="AE240">
        <v>0</v>
      </c>
      <c r="AF240">
        <v>1</v>
      </c>
      <c r="AG240">
        <v>150</v>
      </c>
      <c r="AH240">
        <v>86</v>
      </c>
      <c r="AI240">
        <v>0</v>
      </c>
      <c r="AJ240">
        <v>0.42666666666666664</v>
      </c>
      <c r="AK240">
        <v>0</v>
      </c>
    </row>
    <row r="241" spans="1:37">
      <c r="A241">
        <v>982</v>
      </c>
      <c r="B241">
        <v>6.7220000000000002E-2</v>
      </c>
      <c r="C241">
        <v>1</v>
      </c>
      <c r="D241">
        <v>0</v>
      </c>
      <c r="E241">
        <v>1</v>
      </c>
      <c r="F241">
        <v>1</v>
      </c>
      <c r="G241">
        <v>0.94897061571897057</v>
      </c>
      <c r="H241">
        <v>0.94897061571897057</v>
      </c>
      <c r="I241">
        <v>5.1029384281029433E-2</v>
      </c>
      <c r="J241">
        <v>-5.2377444266790502E-2</v>
      </c>
      <c r="K241">
        <v>100</v>
      </c>
      <c r="L241">
        <v>5.3773408191746731E-2</v>
      </c>
      <c r="AD241">
        <v>0.99164121546874096</v>
      </c>
      <c r="AE241">
        <v>0</v>
      </c>
      <c r="AF241">
        <v>1</v>
      </c>
      <c r="AG241">
        <v>150</v>
      </c>
      <c r="AH241">
        <v>87</v>
      </c>
      <c r="AI241">
        <v>0</v>
      </c>
      <c r="AJ241">
        <v>0.42000000000000004</v>
      </c>
      <c r="AK241">
        <v>0</v>
      </c>
    </row>
    <row r="242" spans="1:37">
      <c r="A242">
        <v>984.6</v>
      </c>
      <c r="B242">
        <v>0.1603</v>
      </c>
      <c r="C242">
        <v>1</v>
      </c>
      <c r="D242">
        <v>0</v>
      </c>
      <c r="E242">
        <v>1</v>
      </c>
      <c r="F242">
        <v>1</v>
      </c>
      <c r="G242">
        <v>0.99689185703519534</v>
      </c>
      <c r="H242">
        <v>0.99689185703519534</v>
      </c>
      <c r="I242">
        <v>3.108142964804661E-3</v>
      </c>
      <c r="J242">
        <v>-3.1129832733321873E-3</v>
      </c>
      <c r="K242">
        <v>100</v>
      </c>
      <c r="L242">
        <v>3.117833637490458E-3</v>
      </c>
      <c r="AD242">
        <v>0.99167799132234236</v>
      </c>
      <c r="AE242">
        <v>0</v>
      </c>
      <c r="AF242">
        <v>1</v>
      </c>
      <c r="AG242">
        <v>150</v>
      </c>
      <c r="AH242">
        <v>88</v>
      </c>
      <c r="AI242">
        <v>0</v>
      </c>
      <c r="AJ242">
        <v>0.41333333333333333</v>
      </c>
      <c r="AK242">
        <v>0</v>
      </c>
    </row>
    <row r="243" spans="1:37">
      <c r="A243">
        <v>998.9</v>
      </c>
      <c r="B243">
        <v>7.0269999999999999E-2</v>
      </c>
      <c r="C243">
        <v>1</v>
      </c>
      <c r="D243">
        <v>0</v>
      </c>
      <c r="E243">
        <v>1</v>
      </c>
      <c r="F243">
        <v>1</v>
      </c>
      <c r="G243">
        <v>0.96103899191653452</v>
      </c>
      <c r="H243">
        <v>0.96103899191653452</v>
      </c>
      <c r="I243">
        <v>3.8961008083465476E-2</v>
      </c>
      <c r="J243">
        <v>-3.9740296520147607E-2</v>
      </c>
      <c r="K243">
        <v>100</v>
      </c>
      <c r="L243">
        <v>4.0540507108632703E-2</v>
      </c>
      <c r="AD243">
        <v>0.99215921799550633</v>
      </c>
      <c r="AE243">
        <v>0</v>
      </c>
      <c r="AF243">
        <v>1</v>
      </c>
      <c r="AG243">
        <v>150</v>
      </c>
      <c r="AH243">
        <v>89</v>
      </c>
      <c r="AI243">
        <v>0</v>
      </c>
      <c r="AJ243">
        <v>0.40666666666666662</v>
      </c>
      <c r="AK243">
        <v>0</v>
      </c>
    </row>
    <row r="244" spans="1:37">
      <c r="A244">
        <v>1001</v>
      </c>
      <c r="B244">
        <v>0.27760000000000001</v>
      </c>
      <c r="C244">
        <v>1</v>
      </c>
      <c r="D244">
        <v>0</v>
      </c>
      <c r="E244">
        <v>1</v>
      </c>
      <c r="F244">
        <v>1</v>
      </c>
      <c r="G244">
        <v>0.99992566624471424</v>
      </c>
      <c r="H244">
        <v>0.99992566624471424</v>
      </c>
      <c r="I244">
        <v>7.4333755285760361E-5</v>
      </c>
      <c r="J244">
        <v>-7.4336518176266003E-5</v>
      </c>
      <c r="K244">
        <v>100</v>
      </c>
      <c r="L244">
        <v>7.4339281203697474E-5</v>
      </c>
      <c r="AD244">
        <v>0.99241275855236522</v>
      </c>
      <c r="AE244">
        <v>0</v>
      </c>
      <c r="AF244">
        <v>1</v>
      </c>
      <c r="AG244">
        <v>150</v>
      </c>
      <c r="AH244">
        <v>90</v>
      </c>
      <c r="AI244">
        <v>0</v>
      </c>
      <c r="AJ244">
        <v>0.4</v>
      </c>
      <c r="AK244">
        <v>0</v>
      </c>
    </row>
    <row r="245" spans="1:37">
      <c r="A245">
        <v>1006</v>
      </c>
      <c r="B245">
        <v>0.21460000000000001</v>
      </c>
      <c r="C245">
        <v>1</v>
      </c>
      <c r="D245">
        <v>0</v>
      </c>
      <c r="E245">
        <v>1</v>
      </c>
      <c r="F245">
        <v>1</v>
      </c>
      <c r="G245">
        <v>0.99952680511572811</v>
      </c>
      <c r="H245">
        <v>0.99952680511572811</v>
      </c>
      <c r="I245">
        <v>4.7319488427188805E-4</v>
      </c>
      <c r="J245">
        <v>-4.7330687630190251E-4</v>
      </c>
      <c r="K245">
        <v>100</v>
      </c>
      <c r="L245">
        <v>4.7341890367522479E-4</v>
      </c>
      <c r="AD245">
        <v>0.9929598304756444</v>
      </c>
      <c r="AE245">
        <v>0</v>
      </c>
      <c r="AF245">
        <v>1</v>
      </c>
      <c r="AG245">
        <v>150</v>
      </c>
      <c r="AH245">
        <v>91</v>
      </c>
      <c r="AI245">
        <v>0</v>
      </c>
      <c r="AJ245">
        <v>0.39333333333333331</v>
      </c>
      <c r="AK245">
        <v>0</v>
      </c>
    </row>
    <row r="246" spans="1:37">
      <c r="A246">
        <v>1024</v>
      </c>
      <c r="B246">
        <v>8.6419999999999997E-2</v>
      </c>
      <c r="C246">
        <v>1</v>
      </c>
      <c r="D246">
        <v>0</v>
      </c>
      <c r="E246">
        <v>1</v>
      </c>
      <c r="F246">
        <v>1</v>
      </c>
      <c r="G246">
        <v>0.9816001099613203</v>
      </c>
      <c r="H246">
        <v>0.9816001099613203</v>
      </c>
      <c r="I246">
        <v>1.83998900386797E-2</v>
      </c>
      <c r="J246">
        <v>-1.8571273562906703E-2</v>
      </c>
      <c r="K246">
        <v>100</v>
      </c>
      <c r="L246">
        <v>1.8744792153094547E-2</v>
      </c>
      <c r="AD246">
        <v>0.99377804739018305</v>
      </c>
      <c r="AE246">
        <v>0</v>
      </c>
      <c r="AF246">
        <v>1</v>
      </c>
      <c r="AG246">
        <v>150</v>
      </c>
      <c r="AH246">
        <v>92</v>
      </c>
      <c r="AI246">
        <v>0</v>
      </c>
      <c r="AJ246">
        <v>0.38666666666666671</v>
      </c>
      <c r="AK246">
        <v>0</v>
      </c>
    </row>
    <row r="247" spans="1:37">
      <c r="A247">
        <v>1027</v>
      </c>
      <c r="B247">
        <v>0.11169999999999999</v>
      </c>
      <c r="C247">
        <v>1</v>
      </c>
      <c r="D247">
        <v>0</v>
      </c>
      <c r="E247">
        <v>1</v>
      </c>
      <c r="F247">
        <v>1</v>
      </c>
      <c r="G247">
        <v>0.99164121546874096</v>
      </c>
      <c r="H247">
        <v>0.99164121546874096</v>
      </c>
      <c r="I247">
        <v>8.3587845312590447E-3</v>
      </c>
      <c r="J247">
        <v>-8.3939150734087774E-3</v>
      </c>
      <c r="K247">
        <v>100</v>
      </c>
      <c r="L247">
        <v>8.4292427552115339E-3</v>
      </c>
      <c r="AD247">
        <v>0.9940728292992782</v>
      </c>
      <c r="AE247">
        <v>0</v>
      </c>
      <c r="AF247">
        <v>1</v>
      </c>
      <c r="AG247">
        <v>150</v>
      </c>
      <c r="AH247">
        <v>93</v>
      </c>
      <c r="AI247">
        <v>0</v>
      </c>
      <c r="AJ247">
        <v>0.38</v>
      </c>
      <c r="AK247">
        <v>0</v>
      </c>
    </row>
    <row r="248" spans="1:37">
      <c r="A248">
        <v>1033</v>
      </c>
      <c r="B248">
        <v>0.14849999999999999</v>
      </c>
      <c r="C248">
        <v>1</v>
      </c>
      <c r="D248">
        <v>0</v>
      </c>
      <c r="E248">
        <v>1</v>
      </c>
      <c r="F248">
        <v>1</v>
      </c>
      <c r="G248">
        <v>0.99742113628843498</v>
      </c>
      <c r="H248">
        <v>0.99742113628843498</v>
      </c>
      <c r="I248">
        <v>2.5788637115650159E-3</v>
      </c>
      <c r="J248">
        <v>-2.5821947086104454E-3</v>
      </c>
      <c r="K248">
        <v>100</v>
      </c>
      <c r="L248">
        <v>2.5855314447830774E-3</v>
      </c>
      <c r="AD248">
        <v>0.99496891562430068</v>
      </c>
      <c r="AE248">
        <v>0</v>
      </c>
      <c r="AF248">
        <v>1</v>
      </c>
      <c r="AG248">
        <v>150</v>
      </c>
      <c r="AH248">
        <v>94</v>
      </c>
      <c r="AI248">
        <v>0</v>
      </c>
      <c r="AJ248">
        <v>0.37333333333333329</v>
      </c>
      <c r="AK248">
        <v>0</v>
      </c>
    </row>
    <row r="249" spans="1:37">
      <c r="A249">
        <v>1040</v>
      </c>
      <c r="B249">
        <v>0.109</v>
      </c>
      <c r="C249">
        <v>1</v>
      </c>
      <c r="D249">
        <v>0</v>
      </c>
      <c r="E249">
        <v>1</v>
      </c>
      <c r="F249">
        <v>1</v>
      </c>
      <c r="G249">
        <v>0.99215921799550633</v>
      </c>
      <c r="H249">
        <v>0.99215921799550633</v>
      </c>
      <c r="I249">
        <v>7.8407820044936738E-3</v>
      </c>
      <c r="J249">
        <v>-7.8716825647349442E-3</v>
      </c>
      <c r="K249">
        <v>100</v>
      </c>
      <c r="L249">
        <v>7.9027457108493907E-3</v>
      </c>
      <c r="AD249">
        <v>0.99539215895326683</v>
      </c>
      <c r="AE249">
        <v>0</v>
      </c>
      <c r="AF249">
        <v>1</v>
      </c>
      <c r="AG249">
        <v>150</v>
      </c>
      <c r="AH249">
        <v>95</v>
      </c>
      <c r="AI249">
        <v>0</v>
      </c>
      <c r="AJ249">
        <v>0.3666666666666667</v>
      </c>
      <c r="AK249">
        <v>0</v>
      </c>
    </row>
    <row r="250" spans="1:37">
      <c r="A250">
        <v>1041</v>
      </c>
      <c r="B250">
        <v>8.4680000000000005E-2</v>
      </c>
      <c r="C250">
        <v>1</v>
      </c>
      <c r="D250">
        <v>0</v>
      </c>
      <c r="E250">
        <v>1</v>
      </c>
      <c r="F250">
        <v>1</v>
      </c>
      <c r="G250">
        <v>0.98394270243974236</v>
      </c>
      <c r="H250">
        <v>0.98394270243974236</v>
      </c>
      <c r="I250">
        <v>1.6057297560257644E-2</v>
      </c>
      <c r="J250">
        <v>-1.6187612853175045E-2</v>
      </c>
      <c r="K250">
        <v>100</v>
      </c>
      <c r="L250">
        <v>1.6319342092220059E-2</v>
      </c>
      <c r="AD250">
        <v>0.99630394272421885</v>
      </c>
      <c r="AE250">
        <v>0</v>
      </c>
      <c r="AF250">
        <v>1</v>
      </c>
      <c r="AG250">
        <v>150</v>
      </c>
      <c r="AH250">
        <v>96</v>
      </c>
      <c r="AI250">
        <v>0</v>
      </c>
      <c r="AJ250">
        <v>0.36</v>
      </c>
      <c r="AK250">
        <v>0</v>
      </c>
    </row>
    <row r="251" spans="1:37">
      <c r="A251">
        <v>1075</v>
      </c>
      <c r="B251">
        <v>9.7089999999999996E-2</v>
      </c>
      <c r="C251">
        <v>1</v>
      </c>
      <c r="D251">
        <v>0</v>
      </c>
      <c r="E251">
        <v>1</v>
      </c>
      <c r="F251">
        <v>1</v>
      </c>
      <c r="G251">
        <v>0.99241275855236522</v>
      </c>
      <c r="H251">
        <v>0.99241275855236522</v>
      </c>
      <c r="I251">
        <v>7.5872414476347849E-3</v>
      </c>
      <c r="J251">
        <v>-7.616170987191348E-3</v>
      </c>
      <c r="K251">
        <v>100</v>
      </c>
      <c r="L251">
        <v>7.6452477885333835E-3</v>
      </c>
      <c r="AD251">
        <v>0.996558312925374</v>
      </c>
      <c r="AE251">
        <v>0</v>
      </c>
      <c r="AF251">
        <v>1</v>
      </c>
      <c r="AG251">
        <v>150</v>
      </c>
      <c r="AH251">
        <v>97</v>
      </c>
      <c r="AI251">
        <v>0</v>
      </c>
      <c r="AJ251">
        <v>0.35333333333333339</v>
      </c>
      <c r="AK251">
        <v>0</v>
      </c>
    </row>
    <row r="252" spans="1:37">
      <c r="A252">
        <v>1075</v>
      </c>
      <c r="B252">
        <v>0.1053</v>
      </c>
      <c r="C252">
        <v>1</v>
      </c>
      <c r="D252">
        <v>0</v>
      </c>
      <c r="E252">
        <v>1</v>
      </c>
      <c r="F252">
        <v>1</v>
      </c>
      <c r="G252">
        <v>0.9940728292992782</v>
      </c>
      <c r="H252">
        <v>0.9940728292992782</v>
      </c>
      <c r="I252">
        <v>5.9271707007217955E-3</v>
      </c>
      <c r="J252">
        <v>-5.9448060968439681E-3</v>
      </c>
      <c r="K252">
        <v>100</v>
      </c>
      <c r="L252">
        <v>5.9625115243315298E-3</v>
      </c>
      <c r="AD252">
        <v>0.99674149228456321</v>
      </c>
      <c r="AE252">
        <v>0</v>
      </c>
      <c r="AF252">
        <v>1</v>
      </c>
      <c r="AG252">
        <v>150</v>
      </c>
      <c r="AH252">
        <v>98</v>
      </c>
      <c r="AI252">
        <v>0</v>
      </c>
      <c r="AJ252">
        <v>0.34666666666666668</v>
      </c>
      <c r="AK252">
        <v>0</v>
      </c>
    </row>
    <row r="253" spans="1:37">
      <c r="A253">
        <v>1076</v>
      </c>
      <c r="B253">
        <v>0.1206</v>
      </c>
      <c r="C253">
        <v>1</v>
      </c>
      <c r="D253">
        <v>0</v>
      </c>
      <c r="E253">
        <v>1</v>
      </c>
      <c r="F253">
        <v>1</v>
      </c>
      <c r="G253">
        <v>0.99630394272421885</v>
      </c>
      <c r="H253">
        <v>0.99630394272421885</v>
      </c>
      <c r="I253">
        <v>3.6960572757811505E-3</v>
      </c>
      <c r="J253">
        <v>-3.7029045726820228E-3</v>
      </c>
      <c r="K253">
        <v>100</v>
      </c>
      <c r="L253">
        <v>3.7097687937226549E-3</v>
      </c>
      <c r="AD253">
        <v>0.99689185703519534</v>
      </c>
      <c r="AE253">
        <v>0</v>
      </c>
      <c r="AF253">
        <v>1</v>
      </c>
      <c r="AG253">
        <v>150</v>
      </c>
      <c r="AH253">
        <v>99</v>
      </c>
      <c r="AI253">
        <v>0</v>
      </c>
      <c r="AJ253">
        <v>0.33999999999999997</v>
      </c>
      <c r="AK253">
        <v>0</v>
      </c>
    </row>
    <row r="254" spans="1:37">
      <c r="A254">
        <v>1076</v>
      </c>
      <c r="B254">
        <v>0.1686</v>
      </c>
      <c r="C254">
        <v>1</v>
      </c>
      <c r="D254">
        <v>0</v>
      </c>
      <c r="E254">
        <v>1</v>
      </c>
      <c r="F254">
        <v>1</v>
      </c>
      <c r="G254">
        <v>0.99913350614136598</v>
      </c>
      <c r="H254">
        <v>0.99913350614136598</v>
      </c>
      <c r="I254">
        <v>8.6649385863402095E-4</v>
      </c>
      <c r="J254">
        <v>-8.6686948143645563E-4</v>
      </c>
      <c r="K254">
        <v>100</v>
      </c>
      <c r="L254">
        <v>8.6724532137892499E-4</v>
      </c>
      <c r="AD254">
        <v>0.99709076834809396</v>
      </c>
      <c r="AE254">
        <v>0</v>
      </c>
      <c r="AF254">
        <v>1</v>
      </c>
      <c r="AG254">
        <v>150</v>
      </c>
      <c r="AH254">
        <v>100</v>
      </c>
      <c r="AI254">
        <v>0</v>
      </c>
      <c r="AJ254">
        <v>0.33333333333333337</v>
      </c>
      <c r="AK254">
        <v>0</v>
      </c>
    </row>
    <row r="255" spans="1:37">
      <c r="A255">
        <v>1077</v>
      </c>
      <c r="B255">
        <v>0.11</v>
      </c>
      <c r="C255">
        <v>1</v>
      </c>
      <c r="D255">
        <v>0</v>
      </c>
      <c r="E255">
        <v>1</v>
      </c>
      <c r="F255">
        <v>1</v>
      </c>
      <c r="G255">
        <v>0.99496891562430068</v>
      </c>
      <c r="H255">
        <v>0.99496891562430068</v>
      </c>
      <c r="I255">
        <v>5.031084375699324E-3</v>
      </c>
      <c r="J255">
        <v>-5.0437828901336067E-3</v>
      </c>
      <c r="K255">
        <v>100</v>
      </c>
      <c r="L255">
        <v>5.0565241754738964E-3</v>
      </c>
      <c r="AD255">
        <v>0.99742113628843498</v>
      </c>
      <c r="AE255">
        <v>0</v>
      </c>
      <c r="AF255">
        <v>1</v>
      </c>
      <c r="AG255">
        <v>150</v>
      </c>
      <c r="AH255">
        <v>101</v>
      </c>
      <c r="AI255">
        <v>0</v>
      </c>
      <c r="AJ255">
        <v>0.32666666666666666</v>
      </c>
      <c r="AK255">
        <v>0</v>
      </c>
    </row>
    <row r="256" spans="1:37">
      <c r="A256">
        <v>1088</v>
      </c>
      <c r="B256">
        <v>0.18870000000000001</v>
      </c>
      <c r="C256">
        <v>1</v>
      </c>
      <c r="D256">
        <v>0</v>
      </c>
      <c r="E256">
        <v>1</v>
      </c>
      <c r="F256">
        <v>1</v>
      </c>
      <c r="G256">
        <v>0.99958788738123272</v>
      </c>
      <c r="H256">
        <v>0.99958788738123272</v>
      </c>
      <c r="I256">
        <v>4.1211261876727967E-4</v>
      </c>
      <c r="J256">
        <v>-4.121975605103977E-4</v>
      </c>
      <c r="K256">
        <v>100</v>
      </c>
      <c r="L256">
        <v>4.1228252559857609E-4</v>
      </c>
      <c r="AD256">
        <v>0.99841320834396086</v>
      </c>
      <c r="AE256">
        <v>0</v>
      </c>
      <c r="AF256">
        <v>1</v>
      </c>
      <c r="AG256">
        <v>150</v>
      </c>
      <c r="AH256">
        <v>102</v>
      </c>
      <c r="AI256">
        <v>0</v>
      </c>
      <c r="AJ256">
        <v>0.31999999999999995</v>
      </c>
      <c r="AK256">
        <v>0</v>
      </c>
    </row>
    <row r="257" spans="1:37">
      <c r="A257">
        <v>1094</v>
      </c>
      <c r="B257">
        <v>0.1066</v>
      </c>
      <c r="C257">
        <v>1</v>
      </c>
      <c r="D257">
        <v>0</v>
      </c>
      <c r="E257">
        <v>1</v>
      </c>
      <c r="F257">
        <v>1</v>
      </c>
      <c r="G257">
        <v>0.99539215895326683</v>
      </c>
      <c r="H257">
        <v>0.99539215895326683</v>
      </c>
      <c r="I257">
        <v>4.6078410467331743E-3</v>
      </c>
      <c r="J257">
        <v>-4.6184898709406338E-3</v>
      </c>
      <c r="K257">
        <v>100</v>
      </c>
      <c r="L257">
        <v>4.6291715333368526E-3</v>
      </c>
      <c r="AD257">
        <v>0.99862583980539965</v>
      </c>
      <c r="AE257">
        <v>0</v>
      </c>
      <c r="AF257">
        <v>1</v>
      </c>
      <c r="AG257">
        <v>150</v>
      </c>
      <c r="AH257">
        <v>103</v>
      </c>
      <c r="AI257">
        <v>0</v>
      </c>
      <c r="AJ257">
        <v>0.31333333333333335</v>
      </c>
      <c r="AK257">
        <v>0</v>
      </c>
    </row>
    <row r="258" spans="1:37">
      <c r="A258">
        <v>1102</v>
      </c>
      <c r="B258">
        <v>5.8840000000000003E-2</v>
      </c>
      <c r="C258">
        <v>1</v>
      </c>
      <c r="D258">
        <v>0</v>
      </c>
      <c r="E258">
        <v>1</v>
      </c>
      <c r="F258">
        <v>1</v>
      </c>
      <c r="G258">
        <v>0.98235051884175151</v>
      </c>
      <c r="H258">
        <v>0.98235051884175151</v>
      </c>
      <c r="I258">
        <v>1.7649481158248492E-2</v>
      </c>
      <c r="J258">
        <v>-1.7807090486260904E-2</v>
      </c>
      <c r="K258">
        <v>100</v>
      </c>
      <c r="L258">
        <v>1.7966582008892569E-2</v>
      </c>
      <c r="AD258">
        <v>0.99869009842100653</v>
      </c>
      <c r="AE258">
        <v>0</v>
      </c>
      <c r="AF258">
        <v>1</v>
      </c>
      <c r="AG258">
        <v>150</v>
      </c>
      <c r="AH258">
        <v>104</v>
      </c>
      <c r="AI258">
        <v>0</v>
      </c>
      <c r="AJ258">
        <v>0.30666666666666664</v>
      </c>
      <c r="AK258">
        <v>0</v>
      </c>
    </row>
    <row r="259" spans="1:37">
      <c r="A259">
        <v>1104</v>
      </c>
      <c r="B259">
        <v>0.219</v>
      </c>
      <c r="C259">
        <v>1</v>
      </c>
      <c r="D259">
        <v>0</v>
      </c>
      <c r="E259">
        <v>1</v>
      </c>
      <c r="F259">
        <v>1</v>
      </c>
      <c r="G259">
        <v>0.99986243315626688</v>
      </c>
      <c r="H259">
        <v>0.99986243315626688</v>
      </c>
      <c r="I259">
        <v>1.3756684373311678E-4</v>
      </c>
      <c r="J259">
        <v>-1.3757630691925451E-4</v>
      </c>
      <c r="K259">
        <v>100</v>
      </c>
      <c r="L259">
        <v>1.3758577097337218E-4</v>
      </c>
      <c r="AD259">
        <v>0.99884872467341601</v>
      </c>
      <c r="AE259">
        <v>0</v>
      </c>
      <c r="AF259">
        <v>1</v>
      </c>
      <c r="AG259">
        <v>150</v>
      </c>
      <c r="AH259">
        <v>105</v>
      </c>
      <c r="AI259">
        <v>0</v>
      </c>
      <c r="AJ259">
        <v>0.30000000000000004</v>
      </c>
      <c r="AK259">
        <v>0</v>
      </c>
    </row>
    <row r="260" spans="1:37">
      <c r="A260">
        <v>1123</v>
      </c>
      <c r="B260">
        <v>0.24579999999999999</v>
      </c>
      <c r="C260">
        <v>1</v>
      </c>
      <c r="D260">
        <v>0</v>
      </c>
      <c r="E260">
        <v>1</v>
      </c>
      <c r="F260">
        <v>1</v>
      </c>
      <c r="G260">
        <v>0.99995064870660166</v>
      </c>
      <c r="H260">
        <v>0.99995064870660166</v>
      </c>
      <c r="I260">
        <v>4.9351293398336438E-5</v>
      </c>
      <c r="J260">
        <v>-4.9352511213483815E-5</v>
      </c>
      <c r="K260">
        <v>100</v>
      </c>
      <c r="L260">
        <v>4.9353729068700011E-5</v>
      </c>
      <c r="AD260">
        <v>0.99908852144469118</v>
      </c>
      <c r="AE260">
        <v>0</v>
      </c>
      <c r="AF260">
        <v>1</v>
      </c>
      <c r="AG260">
        <v>150</v>
      </c>
      <c r="AH260">
        <v>106</v>
      </c>
      <c r="AI260">
        <v>0</v>
      </c>
      <c r="AJ260">
        <v>0.29333333333333333</v>
      </c>
      <c r="AK260">
        <v>0</v>
      </c>
    </row>
    <row r="261" spans="1:37">
      <c r="A261">
        <v>1130</v>
      </c>
      <c r="B261">
        <v>0.10290000000000001</v>
      </c>
      <c r="C261">
        <v>1</v>
      </c>
      <c r="D261">
        <v>0</v>
      </c>
      <c r="E261">
        <v>1</v>
      </c>
      <c r="F261">
        <v>1</v>
      </c>
      <c r="G261">
        <v>0.996558312925374</v>
      </c>
      <c r="H261">
        <v>0.996558312925374</v>
      </c>
      <c r="I261">
        <v>3.4416870746259987E-3</v>
      </c>
      <c r="J261">
        <v>-3.4476233039285554E-3</v>
      </c>
      <c r="K261">
        <v>100</v>
      </c>
      <c r="L261">
        <v>3.4535731928450886E-3</v>
      </c>
      <c r="AD261">
        <v>0.99910734769807885</v>
      </c>
      <c r="AE261">
        <v>0</v>
      </c>
      <c r="AF261">
        <v>1</v>
      </c>
      <c r="AG261">
        <v>150</v>
      </c>
      <c r="AH261">
        <v>107</v>
      </c>
      <c r="AI261">
        <v>0</v>
      </c>
      <c r="AJ261">
        <v>0.28666666666666663</v>
      </c>
      <c r="AK261">
        <v>0</v>
      </c>
    </row>
    <row r="262" spans="1:37">
      <c r="A262">
        <v>1132</v>
      </c>
      <c r="B262">
        <v>0.17910000000000001</v>
      </c>
      <c r="C262">
        <v>1</v>
      </c>
      <c r="D262">
        <v>0</v>
      </c>
      <c r="E262">
        <v>1</v>
      </c>
      <c r="F262">
        <v>1</v>
      </c>
      <c r="G262">
        <v>0.99966402008484023</v>
      </c>
      <c r="H262">
        <v>0.99966402008484023</v>
      </c>
      <c r="I262">
        <v>3.3597991515976755E-4</v>
      </c>
      <c r="J262">
        <v>-3.3603636905673402E-4</v>
      </c>
      <c r="K262">
        <v>100</v>
      </c>
      <c r="L262">
        <v>3.3609283560215899E-4</v>
      </c>
      <c r="AD262">
        <v>0.99912654971300263</v>
      </c>
      <c r="AE262">
        <v>0</v>
      </c>
      <c r="AF262">
        <v>1</v>
      </c>
      <c r="AG262">
        <v>150</v>
      </c>
      <c r="AH262">
        <v>108</v>
      </c>
      <c r="AI262">
        <v>0</v>
      </c>
      <c r="AJ262">
        <v>0.28000000000000003</v>
      </c>
      <c r="AK262">
        <v>0</v>
      </c>
    </row>
    <row r="263" spans="1:37">
      <c r="A263">
        <v>1138</v>
      </c>
      <c r="B263">
        <v>8.0280000000000004E-2</v>
      </c>
      <c r="C263">
        <v>1</v>
      </c>
      <c r="D263">
        <v>0</v>
      </c>
      <c r="E263">
        <v>1</v>
      </c>
      <c r="F263">
        <v>1</v>
      </c>
      <c r="G263">
        <v>0.99377804739018305</v>
      </c>
      <c r="H263">
        <v>0.99377804739018305</v>
      </c>
      <c r="I263">
        <v>6.2219526098169498E-3</v>
      </c>
      <c r="J263">
        <v>-6.2413896230155844E-3</v>
      </c>
      <c r="K263">
        <v>100</v>
      </c>
      <c r="L263">
        <v>6.2609076807007089E-3</v>
      </c>
      <c r="AD263">
        <v>0.99913350614136598</v>
      </c>
      <c r="AE263">
        <v>0</v>
      </c>
      <c r="AF263">
        <v>1</v>
      </c>
      <c r="AG263">
        <v>150</v>
      </c>
      <c r="AH263">
        <v>109</v>
      </c>
      <c r="AI263">
        <v>0</v>
      </c>
      <c r="AJ263">
        <v>0.27333333333333332</v>
      </c>
      <c r="AK263">
        <v>0</v>
      </c>
    </row>
    <row r="264" spans="1:37">
      <c r="A264">
        <v>1138</v>
      </c>
      <c r="B264">
        <v>0.14530000000000001</v>
      </c>
      <c r="C264">
        <v>1</v>
      </c>
      <c r="D264">
        <v>0</v>
      </c>
      <c r="E264">
        <v>1</v>
      </c>
      <c r="F264">
        <v>1</v>
      </c>
      <c r="G264">
        <v>0.99912654971300263</v>
      </c>
      <c r="H264">
        <v>0.99912654971300263</v>
      </c>
      <c r="I264">
        <v>8.7345028699736815E-4</v>
      </c>
      <c r="J264">
        <v>-8.7383196696780058E-4</v>
      </c>
      <c r="K264">
        <v>100</v>
      </c>
      <c r="L264">
        <v>8.7421386935245112E-4</v>
      </c>
      <c r="AD264">
        <v>0.99914224281481334</v>
      </c>
      <c r="AE264">
        <v>0</v>
      </c>
      <c r="AF264">
        <v>1</v>
      </c>
      <c r="AG264">
        <v>150</v>
      </c>
      <c r="AH264">
        <v>110</v>
      </c>
      <c r="AI264">
        <v>0</v>
      </c>
      <c r="AJ264">
        <v>0.26666666666666672</v>
      </c>
      <c r="AK264">
        <v>0</v>
      </c>
    </row>
    <row r="265" spans="1:37">
      <c r="A265">
        <v>1145</v>
      </c>
      <c r="B265">
        <v>0.14419999999999999</v>
      </c>
      <c r="C265">
        <v>1</v>
      </c>
      <c r="D265">
        <v>0</v>
      </c>
      <c r="E265">
        <v>1</v>
      </c>
      <c r="F265">
        <v>1</v>
      </c>
      <c r="G265">
        <v>0.99916532130978475</v>
      </c>
      <c r="H265">
        <v>0.99916532130978475</v>
      </c>
      <c r="I265">
        <v>8.3467869021525143E-4</v>
      </c>
      <c r="J265">
        <v>-8.3502722843164525E-4</v>
      </c>
      <c r="K265">
        <v>100</v>
      </c>
      <c r="L265">
        <v>8.3537596072798921E-4</v>
      </c>
      <c r="AD265">
        <v>0.99915808388266614</v>
      </c>
      <c r="AE265">
        <v>0</v>
      </c>
      <c r="AF265">
        <v>1</v>
      </c>
      <c r="AG265">
        <v>150</v>
      </c>
      <c r="AH265">
        <v>111</v>
      </c>
      <c r="AI265">
        <v>0</v>
      </c>
      <c r="AJ265">
        <v>0.26</v>
      </c>
      <c r="AK265">
        <v>0</v>
      </c>
    </row>
    <row r="266" spans="1:37">
      <c r="A266">
        <v>1148</v>
      </c>
      <c r="B266">
        <v>0.14280000000000001</v>
      </c>
      <c r="C266">
        <v>1</v>
      </c>
      <c r="D266">
        <v>0</v>
      </c>
      <c r="E266">
        <v>1</v>
      </c>
      <c r="F266">
        <v>1</v>
      </c>
      <c r="G266">
        <v>0.99915808388266614</v>
      </c>
      <c r="H266">
        <v>0.99915808388266614</v>
      </c>
      <c r="I266">
        <v>8.4191611733386296E-4</v>
      </c>
      <c r="J266">
        <v>-8.422707277569671E-4</v>
      </c>
      <c r="K266">
        <v>100</v>
      </c>
      <c r="L266">
        <v>8.4262553735463892E-4</v>
      </c>
      <c r="AD266">
        <v>0.99916532130978475</v>
      </c>
      <c r="AE266">
        <v>0</v>
      </c>
      <c r="AF266">
        <v>1</v>
      </c>
      <c r="AG266">
        <v>150</v>
      </c>
      <c r="AH266">
        <v>112</v>
      </c>
      <c r="AI266">
        <v>0</v>
      </c>
      <c r="AJ266">
        <v>0.2533333333333333</v>
      </c>
      <c r="AK266">
        <v>0</v>
      </c>
    </row>
    <row r="267" spans="1:37">
      <c r="A267">
        <v>1152</v>
      </c>
      <c r="B267">
        <v>0.12670000000000001</v>
      </c>
      <c r="C267">
        <v>1</v>
      </c>
      <c r="D267">
        <v>0</v>
      </c>
      <c r="E267">
        <v>1</v>
      </c>
      <c r="F267">
        <v>1</v>
      </c>
      <c r="G267">
        <v>0.99869009842100653</v>
      </c>
      <c r="H267">
        <v>0.99869009842100653</v>
      </c>
      <c r="I267">
        <v>1.3099015789934665E-3</v>
      </c>
      <c r="J267">
        <v>-1.310760249998371E-3</v>
      </c>
      <c r="K267">
        <v>100</v>
      </c>
      <c r="L267">
        <v>1.311619671672429E-3</v>
      </c>
      <c r="AD267">
        <v>0.99919575016001339</v>
      </c>
      <c r="AE267">
        <v>0</v>
      </c>
      <c r="AF267">
        <v>1</v>
      </c>
      <c r="AG267">
        <v>150</v>
      </c>
      <c r="AH267">
        <v>113</v>
      </c>
      <c r="AI267">
        <v>0</v>
      </c>
      <c r="AJ267">
        <v>0.2466666666666667</v>
      </c>
      <c r="AK267">
        <v>0</v>
      </c>
    </row>
    <row r="268" spans="1:37">
      <c r="A268">
        <v>1155</v>
      </c>
      <c r="B268">
        <v>0.15579999999999999</v>
      </c>
      <c r="C268">
        <v>1</v>
      </c>
      <c r="D268">
        <v>0</v>
      </c>
      <c r="E268">
        <v>1</v>
      </c>
      <c r="F268">
        <v>1</v>
      </c>
      <c r="G268">
        <v>0.99947488508834548</v>
      </c>
      <c r="H268">
        <v>0.99947488508834548</v>
      </c>
      <c r="I268">
        <v>5.2511491165452284E-4</v>
      </c>
      <c r="J268">
        <v>-5.2525283277481518E-4</v>
      </c>
      <c r="K268">
        <v>100</v>
      </c>
      <c r="L268">
        <v>5.253908021992038E-4</v>
      </c>
      <c r="AD268">
        <v>0.99920691030656983</v>
      </c>
      <c r="AE268">
        <v>0</v>
      </c>
      <c r="AF268">
        <v>1</v>
      </c>
      <c r="AG268">
        <v>150</v>
      </c>
      <c r="AH268">
        <v>114</v>
      </c>
      <c r="AI268">
        <v>0</v>
      </c>
      <c r="AJ268">
        <v>0.24</v>
      </c>
      <c r="AK268">
        <v>0</v>
      </c>
    </row>
    <row r="269" spans="1:37">
      <c r="A269">
        <v>1157</v>
      </c>
      <c r="B269">
        <v>0.11849999999999999</v>
      </c>
      <c r="C269">
        <v>1</v>
      </c>
      <c r="D269">
        <v>0</v>
      </c>
      <c r="E269">
        <v>1</v>
      </c>
      <c r="F269">
        <v>1</v>
      </c>
      <c r="G269">
        <v>0.99841320834396086</v>
      </c>
      <c r="H269">
        <v>0.99841320834396086</v>
      </c>
      <c r="I269">
        <v>1.5867916560391437E-3</v>
      </c>
      <c r="J269">
        <v>-1.5880519433043023E-3</v>
      </c>
      <c r="K269">
        <v>100</v>
      </c>
      <c r="L269">
        <v>1.5893135655437784E-3</v>
      </c>
      <c r="AD269">
        <v>0.99947488508834548</v>
      </c>
      <c r="AE269">
        <v>0</v>
      </c>
      <c r="AF269">
        <v>1</v>
      </c>
      <c r="AG269">
        <v>150</v>
      </c>
      <c r="AH269">
        <v>115</v>
      </c>
      <c r="AI269">
        <v>0</v>
      </c>
      <c r="AJ269">
        <v>0.23333333333333328</v>
      </c>
      <c r="AK269">
        <v>0</v>
      </c>
    </row>
    <row r="270" spans="1:37">
      <c r="A270">
        <v>1162</v>
      </c>
      <c r="B270">
        <v>0.1719</v>
      </c>
      <c r="C270">
        <v>1</v>
      </c>
      <c r="D270">
        <v>0</v>
      </c>
      <c r="E270">
        <v>1</v>
      </c>
      <c r="F270">
        <v>1</v>
      </c>
      <c r="G270">
        <v>0.99970184953264196</v>
      </c>
      <c r="H270">
        <v>0.99970184953264196</v>
      </c>
      <c r="I270">
        <v>2.9815046735803818E-4</v>
      </c>
      <c r="J270">
        <v>-2.9819492304517328E-4</v>
      </c>
      <c r="K270">
        <v>100</v>
      </c>
      <c r="L270">
        <v>2.98239387570827E-4</v>
      </c>
      <c r="AD270">
        <v>0.9995118992982891</v>
      </c>
      <c r="AE270">
        <v>0</v>
      </c>
      <c r="AF270">
        <v>1</v>
      </c>
      <c r="AG270">
        <v>150</v>
      </c>
      <c r="AH270">
        <v>116</v>
      </c>
      <c r="AI270">
        <v>0</v>
      </c>
      <c r="AJ270">
        <v>0.22666666666666668</v>
      </c>
      <c r="AK270">
        <v>0</v>
      </c>
    </row>
    <row r="271" spans="1:37">
      <c r="A271">
        <v>1169</v>
      </c>
      <c r="B271">
        <v>0.1188</v>
      </c>
      <c r="C271">
        <v>1</v>
      </c>
      <c r="D271">
        <v>0</v>
      </c>
      <c r="E271">
        <v>1</v>
      </c>
      <c r="F271">
        <v>1</v>
      </c>
      <c r="G271">
        <v>0.99862583980539965</v>
      </c>
      <c r="H271">
        <v>0.99862583980539965</v>
      </c>
      <c r="I271">
        <v>1.374160194600349E-3</v>
      </c>
      <c r="J271">
        <v>-1.3751052185626475E-3</v>
      </c>
      <c r="K271">
        <v>100</v>
      </c>
      <c r="L271">
        <v>1.3760511092604302E-3</v>
      </c>
      <c r="AD271">
        <v>0.99951558550742736</v>
      </c>
      <c r="AE271">
        <v>0</v>
      </c>
      <c r="AF271">
        <v>1</v>
      </c>
      <c r="AG271">
        <v>150</v>
      </c>
      <c r="AH271">
        <v>117</v>
      </c>
      <c r="AI271">
        <v>0</v>
      </c>
      <c r="AJ271">
        <v>0.21999999999999997</v>
      </c>
      <c r="AK271">
        <v>0</v>
      </c>
    </row>
    <row r="272" spans="1:37">
      <c r="A272">
        <v>1192</v>
      </c>
      <c r="B272">
        <v>0.15890000000000001</v>
      </c>
      <c r="C272">
        <v>1</v>
      </c>
      <c r="D272">
        <v>0</v>
      </c>
      <c r="E272">
        <v>1</v>
      </c>
      <c r="F272">
        <v>1</v>
      </c>
      <c r="G272">
        <v>0.99968464163716941</v>
      </c>
      <c r="H272">
        <v>0.99968464163716941</v>
      </c>
      <c r="I272">
        <v>3.1535836283058671E-4</v>
      </c>
      <c r="J272">
        <v>-3.154080987357876E-4</v>
      </c>
      <c r="K272">
        <v>100</v>
      </c>
      <c r="L272">
        <v>3.1545784510015956E-4</v>
      </c>
      <c r="AD272">
        <v>0.99952680511572811</v>
      </c>
      <c r="AE272">
        <v>0</v>
      </c>
      <c r="AF272">
        <v>1</v>
      </c>
      <c r="AG272">
        <v>150</v>
      </c>
      <c r="AH272">
        <v>118</v>
      </c>
      <c r="AI272">
        <v>0</v>
      </c>
      <c r="AJ272">
        <v>0.21333333333333337</v>
      </c>
      <c r="AK272">
        <v>0</v>
      </c>
    </row>
    <row r="273" spans="1:37">
      <c r="A273">
        <v>1203</v>
      </c>
      <c r="B273">
        <v>0.15989999999999999</v>
      </c>
      <c r="C273">
        <v>1</v>
      </c>
      <c r="D273">
        <v>0</v>
      </c>
      <c r="E273">
        <v>1</v>
      </c>
      <c r="F273">
        <v>1</v>
      </c>
      <c r="G273">
        <v>0.99972964796667196</v>
      </c>
      <c r="H273">
        <v>0.99972964796667196</v>
      </c>
      <c r="I273">
        <v>2.7035203332803626E-4</v>
      </c>
      <c r="J273">
        <v>-2.7038858502703109E-4</v>
      </c>
      <c r="K273">
        <v>100</v>
      </c>
      <c r="L273">
        <v>2.7042514331539457E-4</v>
      </c>
      <c r="AD273">
        <v>0.99958788738123272</v>
      </c>
      <c r="AE273">
        <v>0</v>
      </c>
      <c r="AF273">
        <v>1</v>
      </c>
      <c r="AG273">
        <v>150</v>
      </c>
      <c r="AH273">
        <v>119</v>
      </c>
      <c r="AI273">
        <v>0</v>
      </c>
      <c r="AJ273">
        <v>0.20666666666666667</v>
      </c>
      <c r="AK273">
        <v>0</v>
      </c>
    </row>
    <row r="274" spans="1:37">
      <c r="A274">
        <v>1206</v>
      </c>
      <c r="B274">
        <v>0.18490000000000001</v>
      </c>
      <c r="C274">
        <v>1</v>
      </c>
      <c r="D274">
        <v>0</v>
      </c>
      <c r="E274">
        <v>1</v>
      </c>
      <c r="F274">
        <v>1</v>
      </c>
      <c r="G274">
        <v>0.99987737365894513</v>
      </c>
      <c r="H274">
        <v>0.99987737365894513</v>
      </c>
      <c r="I274">
        <v>1.2262634105486558E-4</v>
      </c>
      <c r="J274">
        <v>-1.2263386027933543E-4</v>
      </c>
      <c r="K274">
        <v>100</v>
      </c>
      <c r="L274">
        <v>1.2264138011857143E-4</v>
      </c>
      <c r="AD274">
        <v>0.9996406524450786</v>
      </c>
      <c r="AE274">
        <v>0</v>
      </c>
      <c r="AF274">
        <v>1</v>
      </c>
      <c r="AG274">
        <v>150</v>
      </c>
      <c r="AH274">
        <v>120</v>
      </c>
      <c r="AI274">
        <v>0</v>
      </c>
      <c r="AJ274">
        <v>0.19999999999999996</v>
      </c>
      <c r="AK274">
        <v>0</v>
      </c>
    </row>
    <row r="275" spans="1:37">
      <c r="A275">
        <v>1207</v>
      </c>
      <c r="B275">
        <v>0.20630000000000001</v>
      </c>
      <c r="C275">
        <v>1</v>
      </c>
      <c r="D275">
        <v>0</v>
      </c>
      <c r="E275">
        <v>1</v>
      </c>
      <c r="F275">
        <v>1</v>
      </c>
      <c r="G275">
        <v>0.99993656755199467</v>
      </c>
      <c r="H275">
        <v>0.99993656755199467</v>
      </c>
      <c r="I275">
        <v>6.3432448005329434E-5</v>
      </c>
      <c r="J275">
        <v>-6.3434459928140646E-5</v>
      </c>
      <c r="K275">
        <v>100</v>
      </c>
      <c r="L275">
        <v>6.3436471936037159E-5</v>
      </c>
      <c r="AD275">
        <v>0.9996547593302173</v>
      </c>
      <c r="AE275">
        <v>0</v>
      </c>
      <c r="AF275">
        <v>1</v>
      </c>
      <c r="AG275">
        <v>150</v>
      </c>
      <c r="AH275">
        <v>121</v>
      </c>
      <c r="AI275">
        <v>0</v>
      </c>
      <c r="AJ275">
        <v>0.19333333333333336</v>
      </c>
      <c r="AK275">
        <v>0</v>
      </c>
    </row>
    <row r="276" spans="1:37">
      <c r="A276">
        <v>1214</v>
      </c>
      <c r="B276">
        <v>0.1666</v>
      </c>
      <c r="C276">
        <v>1</v>
      </c>
      <c r="D276">
        <v>0</v>
      </c>
      <c r="E276">
        <v>1</v>
      </c>
      <c r="F276">
        <v>1</v>
      </c>
      <c r="G276">
        <v>0.99980496501798322</v>
      </c>
      <c r="H276">
        <v>0.99980496501798322</v>
      </c>
      <c r="I276">
        <v>1.9503498201678404E-4</v>
      </c>
      <c r="J276">
        <v>-1.9505400381220642E-4</v>
      </c>
      <c r="K276">
        <v>100</v>
      </c>
      <c r="L276">
        <v>1.9507302808130788E-4</v>
      </c>
      <c r="AD276">
        <v>0.99966402008484023</v>
      </c>
      <c r="AE276">
        <v>0</v>
      </c>
      <c r="AF276">
        <v>1</v>
      </c>
      <c r="AG276">
        <v>150</v>
      </c>
      <c r="AH276">
        <v>122</v>
      </c>
      <c r="AI276">
        <v>0</v>
      </c>
      <c r="AJ276">
        <v>0.18666666666666665</v>
      </c>
      <c r="AK276">
        <v>0</v>
      </c>
    </row>
    <row r="277" spans="1:37">
      <c r="A277">
        <v>1217</v>
      </c>
      <c r="B277">
        <v>0.16420000000000001</v>
      </c>
      <c r="C277">
        <v>1</v>
      </c>
      <c r="D277">
        <v>0</v>
      </c>
      <c r="E277">
        <v>1</v>
      </c>
      <c r="F277">
        <v>1</v>
      </c>
      <c r="G277">
        <v>0.99979722617283306</v>
      </c>
      <c r="H277">
        <v>0.99979722617283306</v>
      </c>
      <c r="I277">
        <v>2.0277382716693548E-4</v>
      </c>
      <c r="J277">
        <v>-2.0279438855901586E-4</v>
      </c>
      <c r="K277">
        <v>100</v>
      </c>
      <c r="L277">
        <v>2.0281495273110747E-4</v>
      </c>
      <c r="AD277">
        <v>0.99967643344810697</v>
      </c>
      <c r="AE277">
        <v>0</v>
      </c>
      <c r="AF277">
        <v>1</v>
      </c>
      <c r="AG277">
        <v>150</v>
      </c>
      <c r="AH277">
        <v>123</v>
      </c>
      <c r="AI277">
        <v>0</v>
      </c>
      <c r="AJ277">
        <v>0.18000000000000005</v>
      </c>
      <c r="AK277">
        <v>0</v>
      </c>
    </row>
    <row r="278" spans="1:37">
      <c r="A278">
        <v>1223</v>
      </c>
      <c r="B278">
        <v>0.113</v>
      </c>
      <c r="C278">
        <v>1</v>
      </c>
      <c r="D278">
        <v>0</v>
      </c>
      <c r="E278">
        <v>1</v>
      </c>
      <c r="F278">
        <v>1</v>
      </c>
      <c r="G278">
        <v>0.99910734769807885</v>
      </c>
      <c r="H278">
        <v>0.99910734769807885</v>
      </c>
      <c r="I278">
        <v>8.9265230192114853E-4</v>
      </c>
      <c r="J278">
        <v>-8.9305095324288041E-4</v>
      </c>
      <c r="K278">
        <v>100</v>
      </c>
      <c r="L278">
        <v>8.9344984197924234E-4</v>
      </c>
      <c r="AD278">
        <v>0.99968464163716941</v>
      </c>
      <c r="AE278">
        <v>0</v>
      </c>
      <c r="AF278">
        <v>1</v>
      </c>
      <c r="AG278">
        <v>150</v>
      </c>
      <c r="AH278">
        <v>124</v>
      </c>
      <c r="AI278">
        <v>0</v>
      </c>
      <c r="AJ278">
        <v>0.17333333333333334</v>
      </c>
      <c r="AK278">
        <v>0</v>
      </c>
    </row>
    <row r="279" spans="1:37">
      <c r="A279">
        <v>1230</v>
      </c>
      <c r="B279">
        <v>0.13059999999999999</v>
      </c>
      <c r="C279">
        <v>1</v>
      </c>
      <c r="D279">
        <v>0</v>
      </c>
      <c r="E279">
        <v>1</v>
      </c>
      <c r="F279">
        <v>1</v>
      </c>
      <c r="G279">
        <v>0.99951558550742736</v>
      </c>
      <c r="H279">
        <v>0.99951558550742736</v>
      </c>
      <c r="I279">
        <v>4.8441449257263791E-4</v>
      </c>
      <c r="J279">
        <v>-4.8453185917719837E-4</v>
      </c>
      <c r="K279">
        <v>100</v>
      </c>
      <c r="L279">
        <v>4.846492636997887E-4</v>
      </c>
      <c r="AD279">
        <v>0.99970184953264196</v>
      </c>
      <c r="AE279">
        <v>0</v>
      </c>
      <c r="AF279">
        <v>1</v>
      </c>
      <c r="AG279">
        <v>150</v>
      </c>
      <c r="AH279">
        <v>125</v>
      </c>
      <c r="AI279">
        <v>0</v>
      </c>
      <c r="AJ279">
        <v>0.16666666666666663</v>
      </c>
      <c r="AK279">
        <v>0</v>
      </c>
    </row>
    <row r="280" spans="1:37">
      <c r="A280">
        <v>1245</v>
      </c>
      <c r="B280">
        <v>0.34539999999999998</v>
      </c>
      <c r="C280">
        <v>1</v>
      </c>
      <c r="D280">
        <v>0</v>
      </c>
      <c r="E280">
        <v>1</v>
      </c>
      <c r="F280">
        <v>1</v>
      </c>
      <c r="G280">
        <v>0.99999938694707635</v>
      </c>
      <c r="H280">
        <v>0.99999938694707635</v>
      </c>
      <c r="I280">
        <v>6.1305292364810526E-7</v>
      </c>
      <c r="J280">
        <v>-6.1305311156512562E-7</v>
      </c>
      <c r="K280">
        <v>100</v>
      </c>
      <c r="L280">
        <v>6.1305329948222285E-7</v>
      </c>
      <c r="AD280">
        <v>0.99972964796667196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0.16000000000000003</v>
      </c>
      <c r="AK280">
        <v>0</v>
      </c>
    </row>
    <row r="281" spans="1:37">
      <c r="A281">
        <v>1247</v>
      </c>
      <c r="B281">
        <v>0.18379999999999999</v>
      </c>
      <c r="C281">
        <v>1</v>
      </c>
      <c r="D281">
        <v>0</v>
      </c>
      <c r="E281">
        <v>1</v>
      </c>
      <c r="F281">
        <v>1</v>
      </c>
      <c r="G281">
        <v>0.99992006292120361</v>
      </c>
      <c r="H281">
        <v>0.99992006292120361</v>
      </c>
      <c r="I281">
        <v>7.9937078796388228E-5</v>
      </c>
      <c r="J281">
        <v>-7.9940273934945972E-5</v>
      </c>
      <c r="K281">
        <v>100</v>
      </c>
      <c r="L281">
        <v>7.9943469243788428E-5</v>
      </c>
      <c r="AD281">
        <v>0.99978275349625145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0.15333333333333332</v>
      </c>
      <c r="AK281">
        <v>0</v>
      </c>
    </row>
    <row r="282" spans="1:37">
      <c r="A282">
        <v>1260</v>
      </c>
      <c r="B282">
        <v>0.1027</v>
      </c>
      <c r="C282">
        <v>1</v>
      </c>
      <c r="D282">
        <v>0</v>
      </c>
      <c r="E282">
        <v>1</v>
      </c>
      <c r="F282">
        <v>1</v>
      </c>
      <c r="G282">
        <v>0.99919575016001339</v>
      </c>
      <c r="H282">
        <v>0.99919575016001339</v>
      </c>
      <c r="I282">
        <v>8.0424983998661492E-4</v>
      </c>
      <c r="J282">
        <v>-8.0457342239487358E-4</v>
      </c>
      <c r="K282">
        <v>100</v>
      </c>
      <c r="L282">
        <v>8.048971784135597E-4</v>
      </c>
      <c r="AD282">
        <v>0.99978666904893032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0.14666666666666661</v>
      </c>
      <c r="AK282">
        <v>0</v>
      </c>
    </row>
    <row r="283" spans="1:37">
      <c r="A283">
        <v>1264</v>
      </c>
      <c r="B283">
        <v>0.1313</v>
      </c>
      <c r="C283">
        <v>1</v>
      </c>
      <c r="D283">
        <v>0</v>
      </c>
      <c r="E283">
        <v>1</v>
      </c>
      <c r="F283">
        <v>1</v>
      </c>
      <c r="G283">
        <v>0.99967643344810697</v>
      </c>
      <c r="H283">
        <v>0.99967643344810697</v>
      </c>
      <c r="I283">
        <v>3.2356655189302863E-4</v>
      </c>
      <c r="J283">
        <v>-3.2361891084448877E-4</v>
      </c>
      <c r="K283">
        <v>100</v>
      </c>
      <c r="L283">
        <v>3.2367128109339881E-4</v>
      </c>
      <c r="AD283">
        <v>0.99979722617283306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1274</v>
      </c>
      <c r="B284">
        <v>8.5639999999999994E-2</v>
      </c>
      <c r="C284">
        <v>1</v>
      </c>
      <c r="D284">
        <v>0</v>
      </c>
      <c r="E284">
        <v>1</v>
      </c>
      <c r="F284">
        <v>1</v>
      </c>
      <c r="G284">
        <v>0.99884872467341601</v>
      </c>
      <c r="H284">
        <v>0.99884872467341601</v>
      </c>
      <c r="I284">
        <v>1.1512753265839892E-3</v>
      </c>
      <c r="J284">
        <v>-1.1519385531092129E-3</v>
      </c>
      <c r="K284">
        <v>100</v>
      </c>
      <c r="L284">
        <v>1.1526022891608643E-3</v>
      </c>
      <c r="AD284">
        <v>0.99980496501798322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0.1333333333333333</v>
      </c>
      <c r="AK284">
        <v>0</v>
      </c>
    </row>
    <row r="285" spans="1:37">
      <c r="A285">
        <v>1288</v>
      </c>
      <c r="B285">
        <v>0.10879999999999999</v>
      </c>
      <c r="C285">
        <v>1</v>
      </c>
      <c r="D285">
        <v>0</v>
      </c>
      <c r="E285">
        <v>1</v>
      </c>
      <c r="F285">
        <v>1</v>
      </c>
      <c r="G285">
        <v>0.9995118992982891</v>
      </c>
      <c r="H285">
        <v>0.9995118992982891</v>
      </c>
      <c r="I285">
        <v>4.8810070171090292E-4</v>
      </c>
      <c r="J285">
        <v>-4.8821986163468078E-4</v>
      </c>
      <c r="K285">
        <v>100</v>
      </c>
      <c r="L285">
        <v>4.8833906034893208E-4</v>
      </c>
      <c r="AD285">
        <v>0.99983830920819394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0.12666666666666671</v>
      </c>
      <c r="AK285">
        <v>0</v>
      </c>
    </row>
    <row r="286" spans="1:37">
      <c r="A286">
        <v>1290</v>
      </c>
      <c r="B286">
        <v>0.1348</v>
      </c>
      <c r="C286">
        <v>1</v>
      </c>
      <c r="D286">
        <v>0</v>
      </c>
      <c r="E286">
        <v>1</v>
      </c>
      <c r="F286">
        <v>1</v>
      </c>
      <c r="G286">
        <v>0.99978275349625145</v>
      </c>
      <c r="H286">
        <v>0.99978275349625145</v>
      </c>
      <c r="I286">
        <v>2.1724650374854715E-4</v>
      </c>
      <c r="J286">
        <v>-2.1727010518852473E-4</v>
      </c>
      <c r="K286">
        <v>100</v>
      </c>
      <c r="L286">
        <v>2.1729371004734147E-4</v>
      </c>
      <c r="AD286">
        <v>0.99986243315626688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1297</v>
      </c>
      <c r="B287">
        <v>0.1328</v>
      </c>
      <c r="C287">
        <v>1</v>
      </c>
      <c r="D287">
        <v>0</v>
      </c>
      <c r="E287">
        <v>1</v>
      </c>
      <c r="F287">
        <v>1</v>
      </c>
      <c r="G287">
        <v>0.99978666904893032</v>
      </c>
      <c r="H287">
        <v>0.99978666904893032</v>
      </c>
      <c r="I287">
        <v>2.1333095106967903E-4</v>
      </c>
      <c r="J287">
        <v>-2.1335370935377632E-4</v>
      </c>
      <c r="K287">
        <v>100</v>
      </c>
      <c r="L287">
        <v>2.1337647087514672E-4</v>
      </c>
      <c r="AD287">
        <v>0.99987737365894513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0.11333333333333329</v>
      </c>
      <c r="AK287">
        <v>0</v>
      </c>
    </row>
    <row r="288" spans="1:37">
      <c r="A288">
        <v>1306</v>
      </c>
      <c r="B288">
        <v>8.3479999999999999E-2</v>
      </c>
      <c r="C288">
        <v>1</v>
      </c>
      <c r="D288">
        <v>0</v>
      </c>
      <c r="E288">
        <v>1</v>
      </c>
      <c r="F288">
        <v>1</v>
      </c>
      <c r="G288">
        <v>0.99914224281481334</v>
      </c>
      <c r="H288">
        <v>0.99914224281481334</v>
      </c>
      <c r="I288">
        <v>8.5775718518665833E-4</v>
      </c>
      <c r="J288">
        <v>-8.581252693806551E-4</v>
      </c>
      <c r="K288">
        <v>100</v>
      </c>
      <c r="L288">
        <v>8.5849356420979563E-4</v>
      </c>
      <c r="AD288">
        <v>0.99990530857211823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0.10666666666666669</v>
      </c>
      <c r="AK288">
        <v>0</v>
      </c>
    </row>
    <row r="289" spans="1:37">
      <c r="A289">
        <v>1311</v>
      </c>
      <c r="B289">
        <v>0.28320000000000001</v>
      </c>
      <c r="C289">
        <v>1</v>
      </c>
      <c r="D289">
        <v>0</v>
      </c>
      <c r="E289">
        <v>1</v>
      </c>
      <c r="F289">
        <v>1</v>
      </c>
      <c r="G289">
        <v>0.99999808146931735</v>
      </c>
      <c r="H289">
        <v>0.99999808146931735</v>
      </c>
      <c r="I289">
        <v>1.9185306826541293E-6</v>
      </c>
      <c r="J289">
        <v>-1.9185325230364735E-6</v>
      </c>
      <c r="K289">
        <v>100</v>
      </c>
      <c r="L289">
        <v>1.9185343634211712E-6</v>
      </c>
      <c r="AD289">
        <v>0.99992006292120361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9.9999999999999978E-2</v>
      </c>
      <c r="AK289">
        <v>0</v>
      </c>
    </row>
    <row r="290" spans="1:37">
      <c r="A290">
        <v>1319</v>
      </c>
      <c r="B290">
        <v>0.1074</v>
      </c>
      <c r="C290">
        <v>1</v>
      </c>
      <c r="D290">
        <v>0</v>
      </c>
      <c r="E290">
        <v>1</v>
      </c>
      <c r="F290">
        <v>1</v>
      </c>
      <c r="G290">
        <v>0.9996406524450786</v>
      </c>
      <c r="H290">
        <v>0.9996406524450786</v>
      </c>
      <c r="I290">
        <v>3.5934755492139647E-4</v>
      </c>
      <c r="J290">
        <v>-3.5941213572577663E-4</v>
      </c>
      <c r="K290">
        <v>100</v>
      </c>
      <c r="L290">
        <v>3.5947673200609399E-4</v>
      </c>
      <c r="AD290">
        <v>0.99992566624471424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9.3333333333333379E-2</v>
      </c>
      <c r="AK290">
        <v>0</v>
      </c>
    </row>
    <row r="291" spans="1:37">
      <c r="A291">
        <v>1326</v>
      </c>
      <c r="B291">
        <v>7.8640000000000002E-2</v>
      </c>
      <c r="C291">
        <v>1</v>
      </c>
      <c r="D291">
        <v>0</v>
      </c>
      <c r="E291">
        <v>1</v>
      </c>
      <c r="F291">
        <v>1</v>
      </c>
      <c r="G291">
        <v>0.99920691030656983</v>
      </c>
      <c r="H291">
        <v>0.99920691030656983</v>
      </c>
      <c r="I291">
        <v>7.9308969343017122E-4</v>
      </c>
      <c r="J291">
        <v>-7.934043554422164E-4</v>
      </c>
      <c r="K291">
        <v>100</v>
      </c>
      <c r="L291">
        <v>7.9371918393442739E-4</v>
      </c>
      <c r="AD291">
        <v>0.99993656755199467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8.666666666666667E-2</v>
      </c>
      <c r="AK291">
        <v>0</v>
      </c>
    </row>
    <row r="292" spans="1:37">
      <c r="A292">
        <v>1364</v>
      </c>
      <c r="B292">
        <v>0.16059999999999999</v>
      </c>
      <c r="C292">
        <v>1</v>
      </c>
      <c r="D292">
        <v>0</v>
      </c>
      <c r="E292">
        <v>1</v>
      </c>
      <c r="F292">
        <v>1</v>
      </c>
      <c r="G292">
        <v>0.99995672828542803</v>
      </c>
      <c r="H292">
        <v>0.99995672828542803</v>
      </c>
      <c r="I292">
        <v>4.3271714571968545E-5</v>
      </c>
      <c r="J292">
        <v>-4.3272650819618333E-5</v>
      </c>
      <c r="K292">
        <v>100</v>
      </c>
      <c r="L292">
        <v>4.3273587094277799E-5</v>
      </c>
      <c r="AD292">
        <v>0.99995064870660166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7.999999999999996E-2</v>
      </c>
      <c r="AK292">
        <v>0</v>
      </c>
    </row>
    <row r="293" spans="1:37">
      <c r="A293">
        <v>1404</v>
      </c>
      <c r="B293">
        <v>0.1022</v>
      </c>
      <c r="C293">
        <v>1</v>
      </c>
      <c r="D293">
        <v>0</v>
      </c>
      <c r="E293">
        <v>1</v>
      </c>
      <c r="F293">
        <v>1</v>
      </c>
      <c r="G293">
        <v>0.99983830920819394</v>
      </c>
      <c r="H293">
        <v>0.99983830920819394</v>
      </c>
      <c r="I293">
        <v>1.6169079180605728E-4</v>
      </c>
      <c r="J293">
        <v>-1.6170386517138223E-4</v>
      </c>
      <c r="K293">
        <v>100</v>
      </c>
      <c r="L293">
        <v>1.6171693994612561E-4</v>
      </c>
      <c r="AD293">
        <v>0.99995672828542803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7.3333333333333361E-2</v>
      </c>
      <c r="AK293">
        <v>0</v>
      </c>
    </row>
    <row r="294" spans="1:37">
      <c r="A294">
        <v>1419</v>
      </c>
      <c r="B294">
        <v>0.1143</v>
      </c>
      <c r="C294">
        <v>1</v>
      </c>
      <c r="D294">
        <v>0</v>
      </c>
      <c r="E294">
        <v>1</v>
      </c>
      <c r="F294">
        <v>1</v>
      </c>
      <c r="G294">
        <v>0.99990530857211823</v>
      </c>
      <c r="H294">
        <v>0.99990530857211823</v>
      </c>
      <c r="I294">
        <v>9.4691427881765655E-5</v>
      </c>
      <c r="J294">
        <v>-9.4695911398058735E-5</v>
      </c>
      <c r="K294">
        <v>100</v>
      </c>
      <c r="L294">
        <v>9.4700395197407864E-5</v>
      </c>
      <c r="AD294">
        <v>0.99999533123136031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6.6666666666666652E-2</v>
      </c>
      <c r="AK294">
        <v>0</v>
      </c>
    </row>
    <row r="295" spans="1:37">
      <c r="A295">
        <v>1491</v>
      </c>
      <c r="B295">
        <v>0.1961</v>
      </c>
      <c r="C295">
        <v>1</v>
      </c>
      <c r="D295">
        <v>0</v>
      </c>
      <c r="E295">
        <v>1</v>
      </c>
      <c r="F295">
        <v>1</v>
      </c>
      <c r="G295">
        <v>0.99999646090703453</v>
      </c>
      <c r="H295">
        <v>0.99999646090703453</v>
      </c>
      <c r="I295">
        <v>3.5390929654655068E-6</v>
      </c>
      <c r="J295">
        <v>-3.539099228069792E-6</v>
      </c>
      <c r="K295">
        <v>100</v>
      </c>
      <c r="L295">
        <v>3.5391054906888529E-6</v>
      </c>
      <c r="AD295">
        <v>0.99999646090703453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6.0000000000000053E-2</v>
      </c>
      <c r="AK295">
        <v>0</v>
      </c>
    </row>
    <row r="296" spans="1:37">
      <c r="A296">
        <v>1509</v>
      </c>
      <c r="B296">
        <v>0.27679999999999999</v>
      </c>
      <c r="C296">
        <v>1</v>
      </c>
      <c r="D296">
        <v>0</v>
      </c>
      <c r="E296">
        <v>1</v>
      </c>
      <c r="F296">
        <v>1</v>
      </c>
      <c r="G296">
        <v>0.9999997489644632</v>
      </c>
      <c r="H296">
        <v>0.9999997489644632</v>
      </c>
      <c r="I296">
        <v>2.5103553680239088E-7</v>
      </c>
      <c r="J296">
        <v>-2.5103556831181651E-7</v>
      </c>
      <c r="K296">
        <v>100</v>
      </c>
      <c r="L296">
        <v>2.5103559982124744E-7</v>
      </c>
      <c r="AD296">
        <v>0.99999808146931735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5.3333333333333344E-2</v>
      </c>
      <c r="AK296">
        <v>0</v>
      </c>
    </row>
    <row r="297" spans="1:37">
      <c r="A297">
        <v>1670</v>
      </c>
      <c r="B297">
        <v>0.16819999999999999</v>
      </c>
      <c r="C297">
        <v>1</v>
      </c>
      <c r="D297">
        <v>0</v>
      </c>
      <c r="E297">
        <v>1</v>
      </c>
      <c r="F297">
        <v>1</v>
      </c>
      <c r="G297">
        <v>0.9999989004454688</v>
      </c>
      <c r="H297">
        <v>0.9999989004454688</v>
      </c>
      <c r="I297">
        <v>1.0995545312031396E-6</v>
      </c>
      <c r="J297">
        <v>-1.0995551357136664E-6</v>
      </c>
      <c r="K297">
        <v>100</v>
      </c>
      <c r="L297">
        <v>1.0995557402246361E-6</v>
      </c>
      <c r="AD297">
        <v>0.9999989004454688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4.6666666666666634E-2</v>
      </c>
      <c r="AK297">
        <v>0</v>
      </c>
    </row>
    <row r="298" spans="1:37">
      <c r="A298">
        <v>1685</v>
      </c>
      <c r="B298">
        <v>0.2084</v>
      </c>
      <c r="C298">
        <v>1</v>
      </c>
      <c r="D298">
        <v>0</v>
      </c>
      <c r="E298">
        <v>1</v>
      </c>
      <c r="F298">
        <v>1</v>
      </c>
      <c r="G298">
        <v>0.99999972502351786</v>
      </c>
      <c r="H298">
        <v>0.99999972502351786</v>
      </c>
      <c r="I298">
        <v>2.7497648213969939E-7</v>
      </c>
      <c r="J298">
        <v>-2.749765199457392E-7</v>
      </c>
      <c r="K298">
        <v>100</v>
      </c>
      <c r="L298">
        <v>2.7497655775178589E-7</v>
      </c>
      <c r="AD298">
        <v>0.99999938694707635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4.0000000000000036E-2</v>
      </c>
      <c r="AK298">
        <v>0</v>
      </c>
    </row>
    <row r="299" spans="1:37">
      <c r="A299">
        <v>1686</v>
      </c>
      <c r="B299">
        <v>0.1145</v>
      </c>
      <c r="C299">
        <v>1</v>
      </c>
      <c r="D299">
        <v>0</v>
      </c>
      <c r="E299">
        <v>1</v>
      </c>
      <c r="F299">
        <v>1</v>
      </c>
      <c r="G299">
        <v>0.99999533123136031</v>
      </c>
      <c r="H299">
        <v>0.99999533123136031</v>
      </c>
      <c r="I299">
        <v>4.6687686396928996E-6</v>
      </c>
      <c r="J299">
        <v>-4.6687795384271276E-6</v>
      </c>
      <c r="K299">
        <v>100</v>
      </c>
      <c r="L299">
        <v>4.6687904371952784E-6</v>
      </c>
      <c r="AD299">
        <v>0.99999972502351786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1761</v>
      </c>
      <c r="B300">
        <v>0.28670000000000001</v>
      </c>
      <c r="C300">
        <v>1</v>
      </c>
      <c r="D300">
        <v>0</v>
      </c>
      <c r="E300">
        <v>1</v>
      </c>
      <c r="F300">
        <v>1</v>
      </c>
      <c r="G300">
        <v>0.99999998907756649</v>
      </c>
      <c r="H300">
        <v>0.99999998907756649</v>
      </c>
      <c r="I300">
        <v>1.0922433513194107E-8</v>
      </c>
      <c r="J300">
        <v>-1.0922433572843885E-8</v>
      </c>
      <c r="K300">
        <v>100</v>
      </c>
      <c r="L300">
        <v>1.0922433632493661E-8</v>
      </c>
      <c r="AD300">
        <v>0.9999997489644632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1878</v>
      </c>
      <c r="B301">
        <v>0.26650000000000001</v>
      </c>
      <c r="C301">
        <v>1</v>
      </c>
      <c r="D301">
        <v>0</v>
      </c>
      <c r="E301">
        <v>1</v>
      </c>
      <c r="F301">
        <v>1</v>
      </c>
      <c r="G301">
        <v>0.9999999946010536</v>
      </c>
      <c r="H301">
        <v>0.9999999946010536</v>
      </c>
      <c r="I301">
        <v>5.3989464010584243E-9</v>
      </c>
      <c r="J301">
        <v>-5.3989464156327354E-9</v>
      </c>
      <c r="K301">
        <v>100</v>
      </c>
      <c r="L301">
        <v>5.3989464302070465E-9</v>
      </c>
      <c r="AD301">
        <v>0.99999998907756649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2250</v>
      </c>
      <c r="B302">
        <v>0.19139999999999999</v>
      </c>
      <c r="C302">
        <v>1</v>
      </c>
      <c r="D302">
        <v>0</v>
      </c>
      <c r="E302">
        <v>1</v>
      </c>
      <c r="F302">
        <v>1</v>
      </c>
      <c r="G302">
        <v>0.99999999920135862</v>
      </c>
      <c r="H302">
        <v>0.99999999920135862</v>
      </c>
      <c r="I302">
        <v>7.9864137525476053E-10</v>
      </c>
      <c r="J302">
        <v>-7.9864137557367454E-10</v>
      </c>
      <c r="K302">
        <v>100</v>
      </c>
      <c r="L302">
        <v>7.9864137589258854E-10</v>
      </c>
      <c r="AD302">
        <v>0.9999999946010536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2499</v>
      </c>
      <c r="B303">
        <v>0.15160000000000001</v>
      </c>
      <c r="C303">
        <v>1</v>
      </c>
      <c r="D303">
        <v>0</v>
      </c>
      <c r="E303">
        <v>1</v>
      </c>
      <c r="F303">
        <v>1</v>
      </c>
      <c r="G303">
        <v>0.99999999983813481</v>
      </c>
      <c r="H303">
        <v>0.99999999983813481</v>
      </c>
      <c r="I303">
        <v>1.6186518791982962E-10</v>
      </c>
      <c r="J303">
        <v>-1.6186518793292979E-10</v>
      </c>
      <c r="K303">
        <v>100</v>
      </c>
      <c r="L303">
        <v>1.6186518794602997E-10</v>
      </c>
      <c r="AD303">
        <v>0.99999999920135862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150.00489961928787</v>
      </c>
      <c r="I304">
        <v>149.99510038071213</v>
      </c>
      <c r="J304">
        <v>-72.910571538115221</v>
      </c>
      <c r="K304">
        <v>90</v>
      </c>
      <c r="L304">
        <v>221.78705790148385</v>
      </c>
      <c r="AD304">
        <v>0.99999999983813481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0.96417777777777736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-10.159938724905899</v>
      </c>
      <c r="C307">
        <v>1.2144866475785681</v>
      </c>
      <c r="D307">
        <v>69.9836659872837</v>
      </c>
      <c r="E307">
        <v>5.9797572225225669E-17</v>
      </c>
      <c r="F307">
        <v>3.868963880523093E-5</v>
      </c>
    </row>
    <row r="308" spans="1:37">
      <c r="A308" t="s">
        <v>2</v>
      </c>
      <c r="B308">
        <v>1.125004605487911E-2</v>
      </c>
      <c r="C308">
        <v>1.6198601091426414E-3</v>
      </c>
      <c r="D308">
        <v>48.234033376735297</v>
      </c>
      <c r="E308">
        <v>3.7826575232257094E-12</v>
      </c>
      <c r="F308">
        <v>1.0113135657995345</v>
      </c>
      <c r="G308">
        <v>1.0081078707747091</v>
      </c>
      <c r="H308">
        <v>1.0145294546546928</v>
      </c>
    </row>
    <row r="309" spans="1:37">
      <c r="A309" t="s">
        <v>3</v>
      </c>
      <c r="B309">
        <v>30.279227976053583</v>
      </c>
      <c r="C309">
        <v>5.5987638186602853</v>
      </c>
      <c r="D309">
        <v>29.248614666975669</v>
      </c>
      <c r="E309">
        <v>6.3661725225931467E-8</v>
      </c>
      <c r="F309">
        <v>14128681215792.461</v>
      </c>
      <c r="G309">
        <v>242340067.07144088</v>
      </c>
      <c r="H309">
        <v>8.237169994619159E+17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2</v>
      </c>
      <c r="B1" t="s">
        <v>4</v>
      </c>
      <c r="C1" t="s">
        <v>0</v>
      </c>
    </row>
    <row r="2" spans="1:3">
      <c r="A2">
        <v>566.29999999999995</v>
      </c>
      <c r="B2">
        <v>6.6640000000000005E-2</v>
      </c>
      <c r="C2">
        <v>0</v>
      </c>
    </row>
    <row r="3" spans="1:3">
      <c r="A3">
        <v>520</v>
      </c>
      <c r="B3">
        <v>4.5679999999999998E-2</v>
      </c>
      <c r="C3">
        <v>0</v>
      </c>
    </row>
    <row r="4" spans="1:3">
      <c r="A4">
        <v>273.89999999999998</v>
      </c>
      <c r="B4">
        <v>2.9559999999999999E-2</v>
      </c>
      <c r="C4">
        <v>0</v>
      </c>
    </row>
    <row r="5" spans="1:3">
      <c r="A5">
        <v>523.79999999999995</v>
      </c>
      <c r="B5">
        <v>2.562E-2</v>
      </c>
      <c r="C5">
        <v>0</v>
      </c>
    </row>
    <row r="6" spans="1:3">
      <c r="A6">
        <v>201.9</v>
      </c>
      <c r="B6">
        <v>1.5879999999999998E-2</v>
      </c>
      <c r="C6">
        <v>0</v>
      </c>
    </row>
    <row r="7" spans="1:3">
      <c r="A7">
        <v>449.3</v>
      </c>
      <c r="B7">
        <v>6.5920000000000006E-2</v>
      </c>
      <c r="C7">
        <v>0</v>
      </c>
    </row>
    <row r="8" spans="1:3">
      <c r="A8">
        <v>561</v>
      </c>
      <c r="B8">
        <v>4.7509999999999997E-2</v>
      </c>
      <c r="C8">
        <v>0</v>
      </c>
    </row>
    <row r="9" spans="1:3">
      <c r="A9">
        <v>427.9</v>
      </c>
      <c r="B9">
        <v>1.6570000000000001E-2</v>
      </c>
      <c r="C9">
        <v>0</v>
      </c>
    </row>
    <row r="10" spans="1:3">
      <c r="A10">
        <v>571.79999999999995</v>
      </c>
      <c r="B10">
        <v>1.857E-2</v>
      </c>
      <c r="C10">
        <v>0</v>
      </c>
    </row>
    <row r="11" spans="1:3">
      <c r="A11">
        <v>437.6</v>
      </c>
      <c r="B11">
        <v>1.9720000000000001E-2</v>
      </c>
      <c r="C11">
        <v>0</v>
      </c>
    </row>
    <row r="12" spans="1:3">
      <c r="A12">
        <v>409</v>
      </c>
      <c r="B12">
        <v>3.0360000000000002E-2</v>
      </c>
      <c r="C12">
        <v>0</v>
      </c>
    </row>
    <row r="13" spans="1:3">
      <c r="A13">
        <v>527.20000000000005</v>
      </c>
      <c r="B13">
        <v>6.9200000000000002E-4</v>
      </c>
      <c r="C13">
        <v>0</v>
      </c>
    </row>
    <row r="14" spans="1:3">
      <c r="A14">
        <v>224.5</v>
      </c>
      <c r="B14">
        <v>2.061E-2</v>
      </c>
      <c r="C14">
        <v>0</v>
      </c>
    </row>
    <row r="15" spans="1:3">
      <c r="A15">
        <v>311.89999999999998</v>
      </c>
      <c r="B15">
        <v>1.0840000000000001E-2</v>
      </c>
      <c r="C15">
        <v>0</v>
      </c>
    </row>
    <row r="16" spans="1:3">
      <c r="A16">
        <v>221.8</v>
      </c>
      <c r="B16">
        <v>0.03</v>
      </c>
      <c r="C16">
        <v>0</v>
      </c>
    </row>
    <row r="17" spans="1:3">
      <c r="A17">
        <v>260.89999999999998</v>
      </c>
      <c r="B17">
        <v>5.9880000000000003E-2</v>
      </c>
      <c r="C17">
        <v>0</v>
      </c>
    </row>
    <row r="18" spans="1:3">
      <c r="A18">
        <v>269.39999999999998</v>
      </c>
      <c r="B18">
        <v>2.172E-2</v>
      </c>
      <c r="C18">
        <v>0</v>
      </c>
    </row>
    <row r="19" spans="1:3">
      <c r="A19">
        <v>394.1</v>
      </c>
      <c r="B19">
        <v>3.7089999999999998E-2</v>
      </c>
      <c r="C19">
        <v>0</v>
      </c>
    </row>
    <row r="20" spans="1:3">
      <c r="A20">
        <v>250.5</v>
      </c>
      <c r="B20">
        <v>0.313</v>
      </c>
      <c r="C20">
        <v>0</v>
      </c>
    </row>
    <row r="21" spans="1:3">
      <c r="A21">
        <v>502.5</v>
      </c>
      <c r="B21">
        <v>3.653E-2</v>
      </c>
      <c r="C21">
        <v>0</v>
      </c>
    </row>
    <row r="22" spans="1:3">
      <c r="A22">
        <v>244</v>
      </c>
      <c r="B22">
        <v>8.6059999999999998E-2</v>
      </c>
      <c r="C22">
        <v>0</v>
      </c>
    </row>
    <row r="23" spans="1:3">
      <c r="A23">
        <v>470.9</v>
      </c>
      <c r="B23">
        <v>3.372E-2</v>
      </c>
      <c r="C23">
        <v>0</v>
      </c>
    </row>
    <row r="24" spans="1:3">
      <c r="A24">
        <v>559.20000000000005</v>
      </c>
      <c r="B24">
        <v>6.8769999999999998E-2</v>
      </c>
      <c r="C24">
        <v>0</v>
      </c>
    </row>
    <row r="25" spans="1:3">
      <c r="A25">
        <v>506.3</v>
      </c>
      <c r="B25">
        <v>3.8890000000000001E-2</v>
      </c>
      <c r="C25">
        <v>0</v>
      </c>
    </row>
    <row r="26" spans="1:3">
      <c r="A26">
        <v>401.5</v>
      </c>
      <c r="B26">
        <v>4.5909999999999999E-2</v>
      </c>
      <c r="C26">
        <v>0</v>
      </c>
    </row>
    <row r="27" spans="1:3">
      <c r="A27">
        <v>520</v>
      </c>
      <c r="B27">
        <v>0.1169</v>
      </c>
      <c r="C27">
        <v>0</v>
      </c>
    </row>
    <row r="28" spans="1:3">
      <c r="A28">
        <v>443.3</v>
      </c>
      <c r="B28">
        <v>4.1509999999999998E-2</v>
      </c>
      <c r="C28">
        <v>0</v>
      </c>
    </row>
    <row r="29" spans="1:3">
      <c r="A29">
        <v>466.1</v>
      </c>
      <c r="B29">
        <v>6.0150000000000002E-2</v>
      </c>
      <c r="C29">
        <v>0</v>
      </c>
    </row>
    <row r="30" spans="1:3">
      <c r="A30">
        <v>651.9</v>
      </c>
      <c r="B30">
        <v>9.9659999999999999E-2</v>
      </c>
      <c r="C30">
        <v>0</v>
      </c>
    </row>
    <row r="31" spans="1:3">
      <c r="A31">
        <v>662.7</v>
      </c>
      <c r="B31">
        <v>3.1019999999999999E-2</v>
      </c>
      <c r="C31">
        <v>0</v>
      </c>
    </row>
    <row r="32" spans="1:3">
      <c r="A32">
        <v>551.70000000000005</v>
      </c>
      <c r="B32">
        <v>3.261E-2</v>
      </c>
      <c r="C32">
        <v>0</v>
      </c>
    </row>
    <row r="33" spans="1:3">
      <c r="A33">
        <v>555.1</v>
      </c>
      <c r="B33">
        <v>3.9739999999999998E-2</v>
      </c>
      <c r="C33">
        <v>0</v>
      </c>
    </row>
    <row r="34" spans="1:3">
      <c r="A34">
        <v>451.1</v>
      </c>
      <c r="B34">
        <v>2.4899999999999999E-2</v>
      </c>
      <c r="C34">
        <v>0</v>
      </c>
    </row>
    <row r="35" spans="1:3">
      <c r="A35">
        <v>294.5</v>
      </c>
      <c r="B35">
        <v>6.829E-3</v>
      </c>
      <c r="C35">
        <v>0</v>
      </c>
    </row>
    <row r="36" spans="1:3">
      <c r="A36">
        <v>412.6</v>
      </c>
      <c r="B36">
        <v>4.1959999999999997E-2</v>
      </c>
      <c r="C36">
        <v>0</v>
      </c>
    </row>
    <row r="37" spans="1:3">
      <c r="A37">
        <v>143.5</v>
      </c>
      <c r="B37">
        <v>0</v>
      </c>
      <c r="C37">
        <v>0</v>
      </c>
    </row>
    <row r="38" spans="1:3">
      <c r="A38">
        <v>458.7</v>
      </c>
      <c r="B38">
        <v>2.383E-2</v>
      </c>
      <c r="C38">
        <v>0</v>
      </c>
    </row>
    <row r="39" spans="1:3">
      <c r="A39">
        <v>298.3</v>
      </c>
      <c r="B39">
        <v>6.1539999999999997E-2</v>
      </c>
      <c r="C39">
        <v>0</v>
      </c>
    </row>
    <row r="40" spans="1:3">
      <c r="A40">
        <v>336.1</v>
      </c>
      <c r="B40">
        <v>2.9950000000000001E-2</v>
      </c>
      <c r="C40">
        <v>0</v>
      </c>
    </row>
    <row r="41" spans="1:3">
      <c r="A41">
        <v>412.5</v>
      </c>
      <c r="B41">
        <v>7.0699999999999999E-2</v>
      </c>
      <c r="C41">
        <v>0</v>
      </c>
    </row>
    <row r="42" spans="1:3">
      <c r="A42">
        <v>466.7</v>
      </c>
      <c r="B42">
        <v>2.6429999999999999E-2</v>
      </c>
      <c r="C42">
        <v>0</v>
      </c>
    </row>
    <row r="43" spans="1:3">
      <c r="A43">
        <v>396.5</v>
      </c>
      <c r="B43">
        <v>5.1330000000000001E-2</v>
      </c>
      <c r="C43">
        <v>0</v>
      </c>
    </row>
    <row r="44" spans="1:3">
      <c r="A44">
        <v>290.2</v>
      </c>
      <c r="B44">
        <v>4.3339999999999997E-2</v>
      </c>
      <c r="C44">
        <v>0</v>
      </c>
    </row>
    <row r="45" spans="1:3">
      <c r="A45">
        <v>480.4</v>
      </c>
      <c r="B45">
        <v>0.1065</v>
      </c>
      <c r="C45">
        <v>0</v>
      </c>
    </row>
    <row r="46" spans="1:3">
      <c r="A46">
        <v>629.9</v>
      </c>
      <c r="B46">
        <v>0.30030000000000001</v>
      </c>
      <c r="C46">
        <v>0</v>
      </c>
    </row>
    <row r="47" spans="1:3">
      <c r="A47">
        <v>334.2</v>
      </c>
      <c r="B47">
        <v>6.4759999999999998E-2</v>
      </c>
      <c r="C47">
        <v>0</v>
      </c>
    </row>
    <row r="48" spans="1:3">
      <c r="A48">
        <v>230.9</v>
      </c>
      <c r="B48">
        <v>4.1320000000000003E-2</v>
      </c>
      <c r="C48">
        <v>0</v>
      </c>
    </row>
    <row r="49" spans="1:3">
      <c r="A49">
        <v>438.6</v>
      </c>
      <c r="B49">
        <v>3.3279999999999997E-2</v>
      </c>
      <c r="C49">
        <v>0</v>
      </c>
    </row>
    <row r="50" spans="1:3">
      <c r="A50">
        <v>245.2</v>
      </c>
      <c r="B50">
        <v>9.2630000000000004E-2</v>
      </c>
      <c r="C50">
        <v>0</v>
      </c>
    </row>
    <row r="51" spans="1:3">
      <c r="A51">
        <v>403.3</v>
      </c>
      <c r="B51">
        <v>3.5119999999999998E-2</v>
      </c>
      <c r="C51">
        <v>0</v>
      </c>
    </row>
    <row r="52" spans="1:3">
      <c r="A52">
        <v>640.70000000000005</v>
      </c>
      <c r="B52">
        <v>8.8419999999999999E-2</v>
      </c>
      <c r="C52">
        <v>0</v>
      </c>
    </row>
    <row r="53" spans="1:3">
      <c r="A53">
        <v>553.5</v>
      </c>
      <c r="B53">
        <v>8.0920000000000006E-2</v>
      </c>
      <c r="C53">
        <v>0</v>
      </c>
    </row>
    <row r="54" spans="1:3">
      <c r="A54">
        <v>588.70000000000005</v>
      </c>
      <c r="B54">
        <v>1.4200000000000001E-2</v>
      </c>
      <c r="C54">
        <v>0</v>
      </c>
    </row>
    <row r="55" spans="1:3">
      <c r="A55">
        <v>674.5</v>
      </c>
      <c r="B55">
        <v>0.1138</v>
      </c>
      <c r="C55">
        <v>0</v>
      </c>
    </row>
    <row r="56" spans="1:3">
      <c r="A56">
        <v>455.8</v>
      </c>
      <c r="B56">
        <v>2.8549999999999999E-2</v>
      </c>
      <c r="C56">
        <v>0</v>
      </c>
    </row>
    <row r="57" spans="1:3">
      <c r="A57">
        <v>761.7</v>
      </c>
      <c r="B57">
        <v>7.1349999999999997E-2</v>
      </c>
      <c r="C57">
        <v>0</v>
      </c>
    </row>
    <row r="58" spans="1:3">
      <c r="A58">
        <v>423.6</v>
      </c>
      <c r="B58">
        <v>3.5920000000000001E-2</v>
      </c>
      <c r="C58">
        <v>0</v>
      </c>
    </row>
    <row r="59" spans="1:3">
      <c r="A59">
        <v>399.8</v>
      </c>
      <c r="B59">
        <v>3.5029999999999999E-2</v>
      </c>
      <c r="C59">
        <v>0</v>
      </c>
    </row>
    <row r="60" spans="1:3">
      <c r="A60">
        <v>384.8</v>
      </c>
      <c r="B60">
        <v>4.6350000000000002E-2</v>
      </c>
      <c r="C60">
        <v>0</v>
      </c>
    </row>
    <row r="61" spans="1:3">
      <c r="A61">
        <v>288.5</v>
      </c>
      <c r="B61">
        <v>0</v>
      </c>
      <c r="C61">
        <v>0</v>
      </c>
    </row>
    <row r="62" spans="1:3">
      <c r="A62">
        <v>398</v>
      </c>
      <c r="B62">
        <v>2.0310000000000002E-2</v>
      </c>
      <c r="C62">
        <v>0</v>
      </c>
    </row>
    <row r="63" spans="1:3">
      <c r="A63">
        <v>512.20000000000005</v>
      </c>
      <c r="B63">
        <v>4.8939999999999997E-2</v>
      </c>
      <c r="C63">
        <v>0</v>
      </c>
    </row>
    <row r="64" spans="1:3">
      <c r="A64">
        <v>355.3</v>
      </c>
      <c r="B64">
        <v>2.2509999999999999E-2</v>
      </c>
      <c r="C64">
        <v>0</v>
      </c>
    </row>
    <row r="65" spans="1:3">
      <c r="A65">
        <v>432.8</v>
      </c>
      <c r="B65">
        <v>3.7100000000000001E-2</v>
      </c>
      <c r="C65">
        <v>0</v>
      </c>
    </row>
    <row r="66" spans="1:3">
      <c r="A66">
        <v>689.5</v>
      </c>
      <c r="B66">
        <v>9.0499999999999997E-2</v>
      </c>
      <c r="C66">
        <v>0</v>
      </c>
    </row>
    <row r="67" spans="1:3">
      <c r="A67">
        <v>640.1</v>
      </c>
      <c r="B67">
        <v>8.4870000000000001E-2</v>
      </c>
      <c r="C67">
        <v>0</v>
      </c>
    </row>
    <row r="68" spans="1:3">
      <c r="A68">
        <v>585</v>
      </c>
      <c r="B68">
        <v>2.8809999999999999E-2</v>
      </c>
      <c r="C68">
        <v>0</v>
      </c>
    </row>
    <row r="69" spans="1:3">
      <c r="A69">
        <v>519.4</v>
      </c>
      <c r="B69">
        <v>3.1359999999999999E-2</v>
      </c>
      <c r="C69">
        <v>0</v>
      </c>
    </row>
    <row r="70" spans="1:3">
      <c r="A70">
        <v>203.9</v>
      </c>
      <c r="B70">
        <v>0.1321</v>
      </c>
      <c r="C70">
        <v>0</v>
      </c>
    </row>
    <row r="71" spans="1:3">
      <c r="A71">
        <v>300.2</v>
      </c>
      <c r="B71">
        <v>0.4108</v>
      </c>
      <c r="C71">
        <v>0</v>
      </c>
    </row>
    <row r="72" spans="1:3">
      <c r="A72">
        <v>381.9</v>
      </c>
      <c r="B72">
        <v>1.9820000000000001E-2</v>
      </c>
      <c r="C72">
        <v>0</v>
      </c>
    </row>
    <row r="73" spans="1:3">
      <c r="A73">
        <v>538.9</v>
      </c>
      <c r="B73">
        <v>9.2929999999999999E-2</v>
      </c>
      <c r="C73">
        <v>0</v>
      </c>
    </row>
    <row r="74" spans="1:3">
      <c r="A74">
        <v>460.3</v>
      </c>
      <c r="B74">
        <v>3.8850000000000003E-2</v>
      </c>
      <c r="C74">
        <v>0</v>
      </c>
    </row>
    <row r="75" spans="1:3">
      <c r="A75">
        <v>880.2</v>
      </c>
      <c r="B75">
        <v>5.1499999999999997E-2</v>
      </c>
      <c r="C75">
        <v>0</v>
      </c>
    </row>
    <row r="76" spans="1:3">
      <c r="A76">
        <v>448.6</v>
      </c>
      <c r="B76">
        <v>1.9720000000000001E-2</v>
      </c>
      <c r="C76">
        <v>0</v>
      </c>
    </row>
    <row r="77" spans="1:3">
      <c r="A77">
        <v>366.8</v>
      </c>
      <c r="B77">
        <v>3.0899999999999999E-3</v>
      </c>
      <c r="C77">
        <v>0</v>
      </c>
    </row>
    <row r="78" spans="1:3">
      <c r="A78">
        <v>419.8</v>
      </c>
      <c r="B78">
        <v>6.8430000000000005E-2</v>
      </c>
      <c r="C78">
        <v>0</v>
      </c>
    </row>
    <row r="79" spans="1:3">
      <c r="A79">
        <v>464.5</v>
      </c>
      <c r="B79">
        <v>5.3699999999999998E-2</v>
      </c>
      <c r="C79">
        <v>0</v>
      </c>
    </row>
    <row r="80" spans="1:3">
      <c r="A80">
        <v>690.2</v>
      </c>
      <c r="B80">
        <v>1.9470000000000001E-2</v>
      </c>
      <c r="C80">
        <v>0</v>
      </c>
    </row>
    <row r="81" spans="1:3">
      <c r="A81">
        <v>357.6</v>
      </c>
      <c r="B81">
        <v>2.5309999999999999E-2</v>
      </c>
      <c r="C81">
        <v>0</v>
      </c>
    </row>
    <row r="82" spans="1:3">
      <c r="A82">
        <v>685.9</v>
      </c>
      <c r="B82">
        <v>2.6020000000000001E-2</v>
      </c>
      <c r="C82">
        <v>0</v>
      </c>
    </row>
    <row r="83" spans="1:3">
      <c r="A83">
        <v>464.1</v>
      </c>
      <c r="B83">
        <v>3.9870000000000003E-2</v>
      </c>
      <c r="C83">
        <v>0</v>
      </c>
    </row>
    <row r="84" spans="1:3">
      <c r="A84">
        <v>372.7</v>
      </c>
      <c r="B84">
        <v>2.3630000000000002E-2</v>
      </c>
      <c r="C84">
        <v>0</v>
      </c>
    </row>
    <row r="85" spans="1:3">
      <c r="A85">
        <v>349.6</v>
      </c>
      <c r="B85">
        <v>0</v>
      </c>
      <c r="C85">
        <v>0</v>
      </c>
    </row>
    <row r="86" spans="1:3">
      <c r="A86">
        <v>227.2</v>
      </c>
      <c r="B86">
        <v>0</v>
      </c>
      <c r="C86">
        <v>0</v>
      </c>
    </row>
    <row r="87" spans="1:3">
      <c r="A87">
        <v>302.39999999999998</v>
      </c>
      <c r="B87">
        <v>0.13070000000000001</v>
      </c>
      <c r="C87">
        <v>0</v>
      </c>
    </row>
    <row r="88" spans="1:3">
      <c r="A88">
        <v>526.4</v>
      </c>
      <c r="B88">
        <v>1.5950000000000001E-3</v>
      </c>
      <c r="C88">
        <v>0</v>
      </c>
    </row>
    <row r="89" spans="1:3">
      <c r="A89">
        <v>508.8</v>
      </c>
      <c r="B89">
        <v>9.1929999999999998E-3</v>
      </c>
      <c r="C89">
        <v>0</v>
      </c>
    </row>
    <row r="90" spans="1:3">
      <c r="A90">
        <v>402</v>
      </c>
      <c r="B90">
        <v>6.1809999999999997E-2</v>
      </c>
      <c r="C90">
        <v>0</v>
      </c>
    </row>
    <row r="91" spans="1:3">
      <c r="A91">
        <v>317.5</v>
      </c>
      <c r="B91">
        <v>1.5969999999999999E-3</v>
      </c>
      <c r="C91">
        <v>0</v>
      </c>
    </row>
    <row r="92" spans="1:3">
      <c r="A92">
        <v>420.3</v>
      </c>
      <c r="B92">
        <v>3.8089999999999999E-2</v>
      </c>
      <c r="C92">
        <v>0</v>
      </c>
    </row>
    <row r="93" spans="1:3">
      <c r="A93">
        <v>428.9</v>
      </c>
      <c r="B93">
        <v>2.3529999999999999E-2</v>
      </c>
      <c r="C93">
        <v>0</v>
      </c>
    </row>
    <row r="94" spans="1:3">
      <c r="A94">
        <v>463.7</v>
      </c>
      <c r="B94">
        <v>3.8440000000000002E-2</v>
      </c>
      <c r="C94">
        <v>0</v>
      </c>
    </row>
    <row r="95" spans="1:3">
      <c r="A95">
        <v>507.4</v>
      </c>
      <c r="B95">
        <v>3.1119999999999998E-2</v>
      </c>
      <c r="C95">
        <v>0</v>
      </c>
    </row>
    <row r="96" spans="1:3">
      <c r="A96">
        <v>288.10000000000002</v>
      </c>
      <c r="B96">
        <v>0</v>
      </c>
      <c r="C96">
        <v>0</v>
      </c>
    </row>
    <row r="97" spans="1:3">
      <c r="A97">
        <v>516.4</v>
      </c>
      <c r="B97">
        <v>3.8730000000000001E-2</v>
      </c>
      <c r="C97">
        <v>0</v>
      </c>
    </row>
    <row r="98" spans="1:3">
      <c r="A98">
        <v>461</v>
      </c>
      <c r="B98">
        <v>4.1869999999999997E-2</v>
      </c>
      <c r="C98">
        <v>0</v>
      </c>
    </row>
    <row r="99" spans="1:3">
      <c r="A99">
        <v>481.9</v>
      </c>
      <c r="B99">
        <v>8.0049999999999996E-2</v>
      </c>
      <c r="C99">
        <v>0</v>
      </c>
    </row>
    <row r="100" spans="1:3">
      <c r="A100">
        <v>295.39999999999998</v>
      </c>
      <c r="B100">
        <v>1.7559999999999999E-2</v>
      </c>
      <c r="C100">
        <v>0</v>
      </c>
    </row>
    <row r="101" spans="1:3">
      <c r="A101">
        <v>529.4</v>
      </c>
      <c r="B101">
        <v>8.7050000000000002E-2</v>
      </c>
      <c r="C101">
        <v>0</v>
      </c>
    </row>
    <row r="102" spans="1:3">
      <c r="A102">
        <v>725.5</v>
      </c>
      <c r="B102">
        <v>5.892E-2</v>
      </c>
      <c r="C102">
        <v>0</v>
      </c>
    </row>
    <row r="103" spans="1:3">
      <c r="A103">
        <v>428</v>
      </c>
      <c r="B103">
        <v>2.6689999999999998E-2</v>
      </c>
      <c r="C103">
        <v>0</v>
      </c>
    </row>
    <row r="104" spans="1:3">
      <c r="A104">
        <v>432.2</v>
      </c>
      <c r="B104">
        <v>6.6360000000000002E-2</v>
      </c>
      <c r="C104">
        <v>0</v>
      </c>
    </row>
    <row r="105" spans="1:3">
      <c r="A105">
        <v>321.2</v>
      </c>
      <c r="B105">
        <v>5.774E-2</v>
      </c>
      <c r="C105">
        <v>0</v>
      </c>
    </row>
    <row r="106" spans="1:3">
      <c r="A106">
        <v>568.9</v>
      </c>
      <c r="B106">
        <v>3.8879999999999998E-2</v>
      </c>
      <c r="C106">
        <v>0</v>
      </c>
    </row>
    <row r="107" spans="1:3">
      <c r="A107">
        <v>561.29999999999995</v>
      </c>
      <c r="B107">
        <v>7.8600000000000003E-2</v>
      </c>
      <c r="C107">
        <v>0</v>
      </c>
    </row>
    <row r="108" spans="1:3">
      <c r="A108">
        <v>313.10000000000002</v>
      </c>
      <c r="B108">
        <v>1.7680000000000001E-2</v>
      </c>
      <c r="C108">
        <v>0</v>
      </c>
    </row>
    <row r="109" spans="1:3">
      <c r="A109">
        <v>546.4</v>
      </c>
      <c r="B109">
        <v>3.5540000000000002E-2</v>
      </c>
      <c r="C109">
        <v>0</v>
      </c>
    </row>
    <row r="110" spans="1:3">
      <c r="A110">
        <v>641.20000000000005</v>
      </c>
      <c r="B110">
        <v>5.7239999999999999E-2</v>
      </c>
      <c r="C110">
        <v>0</v>
      </c>
    </row>
    <row r="111" spans="1:3">
      <c r="A111">
        <v>329.6</v>
      </c>
      <c r="B111">
        <v>6.6429999999999996E-3</v>
      </c>
      <c r="C111">
        <v>0</v>
      </c>
    </row>
    <row r="112" spans="1:3">
      <c r="A112">
        <v>684.5</v>
      </c>
      <c r="B112">
        <v>6.5049999999999997E-2</v>
      </c>
      <c r="C112">
        <v>0</v>
      </c>
    </row>
    <row r="113" spans="1:3">
      <c r="A113">
        <v>496.4</v>
      </c>
      <c r="B113">
        <v>5.4379999999999998E-2</v>
      </c>
      <c r="C113">
        <v>0</v>
      </c>
    </row>
    <row r="114" spans="1:3">
      <c r="A114">
        <v>395.7</v>
      </c>
      <c r="B114">
        <v>1.6330000000000001E-2</v>
      </c>
      <c r="C114">
        <v>0</v>
      </c>
    </row>
    <row r="115" spans="1:3">
      <c r="A115">
        <v>386.8</v>
      </c>
      <c r="B115">
        <v>4.9670000000000001E-3</v>
      </c>
      <c r="C115">
        <v>0</v>
      </c>
    </row>
    <row r="116" spans="1:3">
      <c r="A116">
        <v>279.60000000000002</v>
      </c>
      <c r="B116">
        <v>1.652E-2</v>
      </c>
      <c r="C116">
        <v>0</v>
      </c>
    </row>
    <row r="117" spans="1:3">
      <c r="A117">
        <v>603.4</v>
      </c>
      <c r="B117">
        <v>1.4619999999999999E-2</v>
      </c>
      <c r="C117">
        <v>0</v>
      </c>
    </row>
    <row r="118" spans="1:3">
      <c r="A118">
        <v>623.9</v>
      </c>
      <c r="B118">
        <v>0.1103</v>
      </c>
      <c r="C118">
        <v>0</v>
      </c>
    </row>
    <row r="119" spans="1:3">
      <c r="A119">
        <v>575.29999999999995</v>
      </c>
      <c r="B119">
        <v>4.7050000000000002E-2</v>
      </c>
      <c r="C119">
        <v>0</v>
      </c>
    </row>
    <row r="120" spans="1:3">
      <c r="A120">
        <v>476.5</v>
      </c>
      <c r="B120">
        <v>1.0529999999999999E-2</v>
      </c>
      <c r="C120">
        <v>0</v>
      </c>
    </row>
    <row r="121" spans="1:3">
      <c r="A121">
        <v>389.4</v>
      </c>
      <c r="B121">
        <v>0.15479999999999999</v>
      </c>
      <c r="C121">
        <v>0</v>
      </c>
    </row>
    <row r="122" spans="1:3">
      <c r="A122">
        <v>590</v>
      </c>
      <c r="B122">
        <v>4.6969999999999998E-2</v>
      </c>
      <c r="C122">
        <v>0</v>
      </c>
    </row>
    <row r="123" spans="1:3">
      <c r="A123">
        <v>337.7</v>
      </c>
      <c r="B123">
        <v>4.8309999999999999E-2</v>
      </c>
      <c r="C123">
        <v>0</v>
      </c>
    </row>
    <row r="124" spans="1:3">
      <c r="A124">
        <v>541.6</v>
      </c>
      <c r="B124">
        <v>4.3360000000000003E-2</v>
      </c>
      <c r="C124">
        <v>0</v>
      </c>
    </row>
    <row r="125" spans="1:3">
      <c r="A125">
        <v>512.20000000000005</v>
      </c>
      <c r="B125">
        <v>0.13739999999999999</v>
      </c>
      <c r="C125">
        <v>0</v>
      </c>
    </row>
    <row r="126" spans="1:3">
      <c r="A126">
        <v>347</v>
      </c>
      <c r="B126">
        <v>2.3789999999999999E-2</v>
      </c>
      <c r="C126">
        <v>0</v>
      </c>
    </row>
    <row r="127" spans="1:3">
      <c r="A127">
        <v>406.3</v>
      </c>
      <c r="B127">
        <v>4.3279999999999999E-2</v>
      </c>
      <c r="C127">
        <v>0</v>
      </c>
    </row>
    <row r="128" spans="1:3">
      <c r="A128">
        <v>407.4</v>
      </c>
      <c r="B128">
        <v>2.6380000000000001E-2</v>
      </c>
      <c r="C128">
        <v>0</v>
      </c>
    </row>
    <row r="129" spans="1:3">
      <c r="A129">
        <v>346.4</v>
      </c>
      <c r="B129">
        <v>6.3869999999999996E-2</v>
      </c>
      <c r="C129">
        <v>0</v>
      </c>
    </row>
    <row r="130" spans="1:3">
      <c r="A130">
        <v>561</v>
      </c>
      <c r="B130">
        <v>4.0719999999999999E-2</v>
      </c>
      <c r="C130">
        <v>0</v>
      </c>
    </row>
    <row r="131" spans="1:3">
      <c r="A131">
        <v>512.20000000000005</v>
      </c>
      <c r="B131">
        <v>3.9E-2</v>
      </c>
      <c r="C131">
        <v>0</v>
      </c>
    </row>
    <row r="132" spans="1:3">
      <c r="A132">
        <v>344.9</v>
      </c>
      <c r="B132">
        <v>8.448E-2</v>
      </c>
      <c r="C132">
        <v>0</v>
      </c>
    </row>
    <row r="133" spans="1:3">
      <c r="A133">
        <v>632.6</v>
      </c>
      <c r="B133">
        <v>7.2500000000000004E-3</v>
      </c>
      <c r="C133">
        <v>0</v>
      </c>
    </row>
    <row r="134" spans="1:3">
      <c r="A134">
        <v>388</v>
      </c>
      <c r="B134">
        <v>3.2649999999999998E-2</v>
      </c>
      <c r="C134">
        <v>0</v>
      </c>
    </row>
    <row r="135" spans="1:3">
      <c r="A135">
        <v>289.89999999999998</v>
      </c>
      <c r="B135">
        <v>1.103E-2</v>
      </c>
      <c r="C135">
        <v>0</v>
      </c>
    </row>
    <row r="136" spans="1:3">
      <c r="A136">
        <v>435.6</v>
      </c>
      <c r="B136">
        <v>5.9290000000000002E-2</v>
      </c>
      <c r="C136">
        <v>0</v>
      </c>
    </row>
    <row r="137" spans="1:3">
      <c r="A137">
        <v>396.6</v>
      </c>
      <c r="B137">
        <v>1.487E-3</v>
      </c>
      <c r="C137">
        <v>0</v>
      </c>
    </row>
    <row r="138" spans="1:3">
      <c r="A138">
        <v>572.29999999999995</v>
      </c>
      <c r="B138">
        <v>1.9970000000000002E-2</v>
      </c>
      <c r="C138">
        <v>0</v>
      </c>
    </row>
    <row r="139" spans="1:3">
      <c r="A139">
        <v>587.4</v>
      </c>
      <c r="B139">
        <v>4.4790000000000003E-2</v>
      </c>
      <c r="C139">
        <v>0</v>
      </c>
    </row>
    <row r="140" spans="1:3">
      <c r="A140">
        <v>427.3</v>
      </c>
      <c r="B140">
        <v>2.2450000000000001E-2</v>
      </c>
      <c r="C140">
        <v>0</v>
      </c>
    </row>
    <row r="141" spans="1:3">
      <c r="A141">
        <v>516.6</v>
      </c>
      <c r="B141">
        <v>0.1115</v>
      </c>
      <c r="C141">
        <v>0</v>
      </c>
    </row>
    <row r="142" spans="1:3">
      <c r="A142">
        <v>489</v>
      </c>
      <c r="B142">
        <v>1.8600000000000001E-3</v>
      </c>
      <c r="C142">
        <v>0</v>
      </c>
    </row>
    <row r="143" spans="1:3">
      <c r="A143">
        <v>441</v>
      </c>
      <c r="B143">
        <v>6.5740000000000007E-2</v>
      </c>
      <c r="C143">
        <v>0</v>
      </c>
    </row>
    <row r="144" spans="1:3">
      <c r="A144">
        <v>515.9</v>
      </c>
      <c r="B144">
        <v>2.2599999999999999E-2</v>
      </c>
      <c r="C144">
        <v>0</v>
      </c>
    </row>
    <row r="145" spans="1:3">
      <c r="A145">
        <v>394.1</v>
      </c>
      <c r="B145">
        <v>9.2740000000000003E-2</v>
      </c>
      <c r="C145">
        <v>0</v>
      </c>
    </row>
    <row r="146" spans="1:3">
      <c r="A146">
        <v>396</v>
      </c>
      <c r="B146">
        <v>2.3990000000000001E-2</v>
      </c>
      <c r="C146">
        <v>0</v>
      </c>
    </row>
    <row r="147" spans="1:3">
      <c r="A147">
        <v>651</v>
      </c>
      <c r="B147">
        <v>0.13619999999999999</v>
      </c>
      <c r="C147">
        <v>0</v>
      </c>
    </row>
    <row r="148" spans="1:3">
      <c r="A148">
        <v>687.3</v>
      </c>
      <c r="B148">
        <v>5.9400000000000001E-2</v>
      </c>
      <c r="C148">
        <v>0</v>
      </c>
    </row>
    <row r="149" spans="1:3">
      <c r="A149">
        <v>513.70000000000005</v>
      </c>
      <c r="B149">
        <v>6.1550000000000001E-2</v>
      </c>
      <c r="C149">
        <v>0</v>
      </c>
    </row>
    <row r="150" spans="1:3">
      <c r="A150">
        <v>432.7</v>
      </c>
      <c r="B150">
        <v>2.6880000000000001E-2</v>
      </c>
      <c r="C150">
        <v>0</v>
      </c>
    </row>
    <row r="151" spans="1:3">
      <c r="A151">
        <v>492.1</v>
      </c>
      <c r="B151">
        <v>1.2880000000000001E-2</v>
      </c>
      <c r="C151">
        <v>0</v>
      </c>
    </row>
    <row r="152" spans="1:3">
      <c r="A152">
        <v>1001</v>
      </c>
      <c r="B152">
        <v>0.30009999999999998</v>
      </c>
      <c r="C152">
        <v>1</v>
      </c>
    </row>
    <row r="153" spans="1:3">
      <c r="A153">
        <v>1326</v>
      </c>
      <c r="B153">
        <v>8.6900000000000005E-2</v>
      </c>
      <c r="C153">
        <v>1</v>
      </c>
    </row>
    <row r="154" spans="1:3">
      <c r="A154">
        <v>1203</v>
      </c>
      <c r="B154">
        <v>0.19739999999999999</v>
      </c>
      <c r="C154">
        <v>1</v>
      </c>
    </row>
    <row r="155" spans="1:3">
      <c r="A155">
        <v>386.1</v>
      </c>
      <c r="B155">
        <v>0.2414</v>
      </c>
      <c r="C155">
        <v>1</v>
      </c>
    </row>
    <row r="156" spans="1:3">
      <c r="A156">
        <v>1297</v>
      </c>
      <c r="B156">
        <v>0.19800000000000001</v>
      </c>
      <c r="C156">
        <v>1</v>
      </c>
    </row>
    <row r="157" spans="1:3">
      <c r="A157">
        <v>477.1</v>
      </c>
      <c r="B157">
        <v>0.1578</v>
      </c>
      <c r="C157">
        <v>1</v>
      </c>
    </row>
    <row r="158" spans="1:3">
      <c r="A158">
        <v>1040</v>
      </c>
      <c r="B158">
        <v>0.11269999999999999</v>
      </c>
      <c r="C158">
        <v>1</v>
      </c>
    </row>
    <row r="159" spans="1:3">
      <c r="A159">
        <v>577.9</v>
      </c>
      <c r="B159">
        <v>9.3659999999999993E-2</v>
      </c>
      <c r="C159">
        <v>1</v>
      </c>
    </row>
    <row r="160" spans="1:3">
      <c r="A160">
        <v>519.79999999999995</v>
      </c>
      <c r="B160">
        <v>0.18590000000000001</v>
      </c>
      <c r="C160">
        <v>1</v>
      </c>
    </row>
    <row r="161" spans="1:3">
      <c r="A161">
        <v>475.9</v>
      </c>
      <c r="B161">
        <v>0.2273</v>
      </c>
      <c r="C161">
        <v>1</v>
      </c>
    </row>
    <row r="162" spans="1:3">
      <c r="A162">
        <v>797.8</v>
      </c>
      <c r="B162">
        <v>3.2989999999999998E-2</v>
      </c>
      <c r="C162">
        <v>1</v>
      </c>
    </row>
    <row r="163" spans="1:3">
      <c r="A163">
        <v>781</v>
      </c>
      <c r="B163">
        <v>9.9540000000000003E-2</v>
      </c>
      <c r="C163">
        <v>1</v>
      </c>
    </row>
    <row r="164" spans="1:3">
      <c r="A164">
        <v>1123</v>
      </c>
      <c r="B164">
        <v>0.20649999999999999</v>
      </c>
      <c r="C164">
        <v>1</v>
      </c>
    </row>
    <row r="165" spans="1:3">
      <c r="A165">
        <v>782.7</v>
      </c>
      <c r="B165">
        <v>9.9379999999999996E-2</v>
      </c>
      <c r="C165">
        <v>1</v>
      </c>
    </row>
    <row r="166" spans="1:3">
      <c r="A166">
        <v>578.29999999999995</v>
      </c>
      <c r="B166">
        <v>0.21279999999999999</v>
      </c>
      <c r="C166">
        <v>1</v>
      </c>
    </row>
    <row r="167" spans="1:3">
      <c r="A167">
        <v>658.8</v>
      </c>
      <c r="B167">
        <v>0.16389999999999999</v>
      </c>
      <c r="C167">
        <v>1</v>
      </c>
    </row>
    <row r="168" spans="1:3">
      <c r="A168">
        <v>684.5</v>
      </c>
      <c r="B168">
        <v>7.3950000000000002E-2</v>
      </c>
      <c r="C168">
        <v>1</v>
      </c>
    </row>
    <row r="169" spans="1:3">
      <c r="A169">
        <v>798.8</v>
      </c>
      <c r="B169">
        <v>0.17219999999999999</v>
      </c>
      <c r="C169">
        <v>1</v>
      </c>
    </row>
    <row r="170" spans="1:3">
      <c r="A170">
        <v>1260</v>
      </c>
      <c r="B170">
        <v>0.1479</v>
      </c>
      <c r="C170">
        <v>1</v>
      </c>
    </row>
    <row r="171" spans="1:3">
      <c r="A171">
        <v>704.4</v>
      </c>
      <c r="B171">
        <v>0.2077</v>
      </c>
      <c r="C171">
        <v>1</v>
      </c>
    </row>
    <row r="172" spans="1:3">
      <c r="A172">
        <v>1404</v>
      </c>
      <c r="B172">
        <v>0.10970000000000001</v>
      </c>
      <c r="C172">
        <v>1</v>
      </c>
    </row>
    <row r="173" spans="1:3">
      <c r="A173">
        <v>904.6</v>
      </c>
      <c r="B173">
        <v>0.1525</v>
      </c>
      <c r="C173">
        <v>1</v>
      </c>
    </row>
    <row r="174" spans="1:3">
      <c r="A174">
        <v>912.7</v>
      </c>
      <c r="B174">
        <v>0.22289999999999999</v>
      </c>
      <c r="C174">
        <v>1</v>
      </c>
    </row>
    <row r="175" spans="1:3">
      <c r="A175">
        <v>644.79999999999995</v>
      </c>
      <c r="B175">
        <v>0.14249999999999999</v>
      </c>
      <c r="C175">
        <v>1</v>
      </c>
    </row>
    <row r="176" spans="1:3">
      <c r="A176">
        <v>1094</v>
      </c>
      <c r="B176">
        <v>0.14899999999999999</v>
      </c>
      <c r="C176">
        <v>1</v>
      </c>
    </row>
    <row r="177" spans="1:3">
      <c r="A177">
        <v>732.4</v>
      </c>
      <c r="B177">
        <v>0.16830000000000001</v>
      </c>
      <c r="C177">
        <v>1</v>
      </c>
    </row>
    <row r="178" spans="1:3">
      <c r="A178">
        <v>955.1</v>
      </c>
      <c r="B178">
        <v>9.8750000000000004E-2</v>
      </c>
      <c r="C178">
        <v>1</v>
      </c>
    </row>
    <row r="179" spans="1:3">
      <c r="A179">
        <v>1088</v>
      </c>
      <c r="B179">
        <v>0.2319</v>
      </c>
      <c r="C179">
        <v>1</v>
      </c>
    </row>
    <row r="180" spans="1:3">
      <c r="A180">
        <v>440.6</v>
      </c>
      <c r="B180">
        <v>0.12180000000000001</v>
      </c>
      <c r="C180">
        <v>1</v>
      </c>
    </row>
    <row r="181" spans="1:3">
      <c r="A181">
        <v>899.3</v>
      </c>
      <c r="B181">
        <v>0.2417</v>
      </c>
      <c r="C181">
        <v>1</v>
      </c>
    </row>
    <row r="182" spans="1:3">
      <c r="A182">
        <v>1162</v>
      </c>
      <c r="B182">
        <v>0.16569999999999999</v>
      </c>
      <c r="C182">
        <v>1</v>
      </c>
    </row>
    <row r="183" spans="1:3">
      <c r="A183">
        <v>807.2</v>
      </c>
      <c r="B183">
        <v>0.13539999999999999</v>
      </c>
      <c r="C183">
        <v>1</v>
      </c>
    </row>
    <row r="184" spans="1:3">
      <c r="A184">
        <v>869.5</v>
      </c>
      <c r="B184">
        <v>0.1348</v>
      </c>
      <c r="C184">
        <v>1</v>
      </c>
    </row>
    <row r="185" spans="1:3">
      <c r="A185">
        <v>633</v>
      </c>
      <c r="B185">
        <v>0.13189999999999999</v>
      </c>
      <c r="C185">
        <v>1</v>
      </c>
    </row>
    <row r="186" spans="1:3">
      <c r="A186">
        <v>698.8</v>
      </c>
      <c r="B186">
        <v>2.3980000000000001E-2</v>
      </c>
      <c r="C186">
        <v>1</v>
      </c>
    </row>
    <row r="187" spans="1:3">
      <c r="A187">
        <v>559.20000000000005</v>
      </c>
      <c r="B187">
        <v>0.10630000000000001</v>
      </c>
      <c r="C187">
        <v>1</v>
      </c>
    </row>
    <row r="188" spans="1:3">
      <c r="A188">
        <v>563</v>
      </c>
      <c r="B188">
        <v>3.1099999999999999E-2</v>
      </c>
      <c r="C188">
        <v>1</v>
      </c>
    </row>
    <row r="189" spans="1:3">
      <c r="A189">
        <v>371.1</v>
      </c>
      <c r="B189">
        <v>0.10440000000000001</v>
      </c>
      <c r="C189">
        <v>1</v>
      </c>
    </row>
    <row r="190" spans="1:3">
      <c r="A190">
        <v>1104</v>
      </c>
      <c r="B190">
        <v>0.2107</v>
      </c>
      <c r="C190">
        <v>1</v>
      </c>
    </row>
    <row r="191" spans="1:3">
      <c r="A191">
        <v>545.20000000000005</v>
      </c>
      <c r="B191">
        <v>9.8470000000000002E-2</v>
      </c>
      <c r="C191">
        <v>1</v>
      </c>
    </row>
    <row r="192" spans="1:3">
      <c r="A192">
        <v>531.5</v>
      </c>
      <c r="B192">
        <v>8.2589999999999997E-2</v>
      </c>
      <c r="C192">
        <v>1</v>
      </c>
    </row>
    <row r="193" spans="1:3">
      <c r="A193">
        <v>1076</v>
      </c>
      <c r="B193">
        <v>0.19739999999999999</v>
      </c>
      <c r="C193">
        <v>1</v>
      </c>
    </row>
    <row r="194" spans="1:3">
      <c r="A194">
        <v>534.6</v>
      </c>
      <c r="B194">
        <v>0.1226</v>
      </c>
      <c r="C194">
        <v>1</v>
      </c>
    </row>
    <row r="195" spans="1:3">
      <c r="A195">
        <v>1033</v>
      </c>
      <c r="B195">
        <v>0.1772</v>
      </c>
      <c r="C195">
        <v>1</v>
      </c>
    </row>
    <row r="196" spans="1:3">
      <c r="A196">
        <v>712.8</v>
      </c>
      <c r="B196">
        <v>5.253E-2</v>
      </c>
      <c r="C196">
        <v>1</v>
      </c>
    </row>
    <row r="197" spans="1:3">
      <c r="A197">
        <v>1152</v>
      </c>
      <c r="B197">
        <v>0.1323</v>
      </c>
      <c r="C197">
        <v>1</v>
      </c>
    </row>
    <row r="198" spans="1:3">
      <c r="A198">
        <v>656.9</v>
      </c>
      <c r="B198">
        <v>0.1293</v>
      </c>
      <c r="C198">
        <v>1</v>
      </c>
    </row>
    <row r="199" spans="1:3">
      <c r="A199">
        <v>645.70000000000005</v>
      </c>
      <c r="B199">
        <v>0.2135</v>
      </c>
      <c r="C199">
        <v>1</v>
      </c>
    </row>
    <row r="200" spans="1:3">
      <c r="A200">
        <v>499</v>
      </c>
      <c r="B200">
        <v>0.1128</v>
      </c>
      <c r="C200">
        <v>1</v>
      </c>
    </row>
    <row r="201" spans="1:3">
      <c r="A201">
        <v>668.3</v>
      </c>
      <c r="B201">
        <v>0.12670000000000001</v>
      </c>
      <c r="C201">
        <v>1</v>
      </c>
    </row>
    <row r="202" spans="1:3">
      <c r="A202">
        <v>1130</v>
      </c>
      <c r="B202">
        <v>0.108</v>
      </c>
      <c r="C202">
        <v>1</v>
      </c>
    </row>
    <row r="203" spans="1:3">
      <c r="A203">
        <v>929.4</v>
      </c>
      <c r="B203">
        <v>0.16919999999999999</v>
      </c>
      <c r="C203">
        <v>1</v>
      </c>
    </row>
    <row r="204" spans="1:3">
      <c r="A204">
        <v>584.1</v>
      </c>
      <c r="B204">
        <v>7.7890000000000001E-2</v>
      </c>
      <c r="C204">
        <v>1</v>
      </c>
    </row>
    <row r="205" spans="1:3">
      <c r="A205">
        <v>817.7</v>
      </c>
      <c r="B205">
        <v>9.7689999999999999E-2</v>
      </c>
      <c r="C205">
        <v>1</v>
      </c>
    </row>
    <row r="206" spans="1:3">
      <c r="A206">
        <v>1006</v>
      </c>
      <c r="B206">
        <v>0.16839999999999999</v>
      </c>
      <c r="C206">
        <v>1</v>
      </c>
    </row>
    <row r="207" spans="1:3">
      <c r="A207">
        <v>1245</v>
      </c>
      <c r="B207">
        <v>0.37540000000000001</v>
      </c>
      <c r="C207">
        <v>1</v>
      </c>
    </row>
    <row r="208" spans="1:3">
      <c r="A208">
        <v>1878</v>
      </c>
      <c r="B208">
        <v>0.33389999999999997</v>
      </c>
      <c r="C208">
        <v>1</v>
      </c>
    </row>
    <row r="209" spans="1:3">
      <c r="A209">
        <v>1132</v>
      </c>
      <c r="B209">
        <v>0.19370000000000001</v>
      </c>
      <c r="C209">
        <v>1</v>
      </c>
    </row>
    <row r="210" spans="1:3">
      <c r="A210">
        <v>1075</v>
      </c>
      <c r="B210">
        <v>0.13350000000000001</v>
      </c>
      <c r="C210">
        <v>1</v>
      </c>
    </row>
    <row r="211" spans="1:3">
      <c r="A211">
        <v>648.20000000000005</v>
      </c>
      <c r="B211">
        <v>0.12039999999999999</v>
      </c>
      <c r="C211">
        <v>1</v>
      </c>
    </row>
    <row r="212" spans="1:3">
      <c r="A212">
        <v>1076</v>
      </c>
      <c r="B212">
        <v>0.14680000000000001</v>
      </c>
      <c r="C212">
        <v>1</v>
      </c>
    </row>
    <row r="213" spans="1:3">
      <c r="A213">
        <v>728.2</v>
      </c>
      <c r="B213">
        <v>0.11219999999999999</v>
      </c>
      <c r="C213">
        <v>1</v>
      </c>
    </row>
    <row r="214" spans="1:3">
      <c r="A214">
        <v>705.6</v>
      </c>
      <c r="B214">
        <v>0.17</v>
      </c>
      <c r="C214">
        <v>1</v>
      </c>
    </row>
    <row r="215" spans="1:3">
      <c r="A215">
        <v>1264</v>
      </c>
      <c r="B215">
        <v>0.14649999999999999</v>
      </c>
      <c r="C215">
        <v>1</v>
      </c>
    </row>
    <row r="216" spans="1:3">
      <c r="A216">
        <v>642.5</v>
      </c>
      <c r="B216">
        <v>9.3880000000000005E-2</v>
      </c>
      <c r="C216">
        <v>1</v>
      </c>
    </row>
    <row r="217" spans="1:3">
      <c r="A217">
        <v>582.70000000000005</v>
      </c>
      <c r="B217">
        <v>8.6249999999999993E-2</v>
      </c>
      <c r="C217">
        <v>1</v>
      </c>
    </row>
    <row r="218" spans="1:3">
      <c r="A218">
        <v>530.20000000000005</v>
      </c>
      <c r="B218">
        <v>0.20710000000000001</v>
      </c>
      <c r="C218">
        <v>1</v>
      </c>
    </row>
    <row r="219" spans="1:3">
      <c r="A219">
        <v>1509</v>
      </c>
      <c r="B219">
        <v>0.4264</v>
      </c>
      <c r="C219">
        <v>1</v>
      </c>
    </row>
    <row r="220" spans="1:3">
      <c r="A220">
        <v>682.5</v>
      </c>
      <c r="B220">
        <v>0.16900000000000001</v>
      </c>
      <c r="C220">
        <v>1</v>
      </c>
    </row>
    <row r="221" spans="1:3">
      <c r="A221">
        <v>782.6</v>
      </c>
      <c r="B221">
        <v>0.21329999999999999</v>
      </c>
      <c r="C221">
        <v>1</v>
      </c>
    </row>
    <row r="222" spans="1:3">
      <c r="A222">
        <v>982</v>
      </c>
      <c r="B222">
        <v>7.2929999999999995E-2</v>
      </c>
      <c r="C222">
        <v>1</v>
      </c>
    </row>
    <row r="223" spans="1:3">
      <c r="A223">
        <v>1077</v>
      </c>
      <c r="B223">
        <v>0.1457</v>
      </c>
      <c r="C223">
        <v>1</v>
      </c>
    </row>
    <row r="224" spans="1:3">
      <c r="A224">
        <v>1761</v>
      </c>
      <c r="B224">
        <v>0.42680000000000001</v>
      </c>
      <c r="C224">
        <v>1</v>
      </c>
    </row>
    <row r="225" spans="1:3">
      <c r="A225">
        <v>572.6</v>
      </c>
      <c r="B225">
        <v>5.2850000000000001E-2</v>
      </c>
      <c r="C225">
        <v>1</v>
      </c>
    </row>
    <row r="226" spans="1:3">
      <c r="A226">
        <v>1138</v>
      </c>
      <c r="B226">
        <v>9.2710000000000001E-2</v>
      </c>
      <c r="C226">
        <v>1</v>
      </c>
    </row>
    <row r="227" spans="1:3">
      <c r="A227">
        <v>1192</v>
      </c>
      <c r="B227">
        <v>0.2545</v>
      </c>
      <c r="C227">
        <v>1</v>
      </c>
    </row>
    <row r="228" spans="1:3">
      <c r="A228">
        <v>748.9</v>
      </c>
      <c r="B228">
        <v>0.14660000000000001</v>
      </c>
      <c r="C228">
        <v>1</v>
      </c>
    </row>
    <row r="229" spans="1:3">
      <c r="A229">
        <v>809.8</v>
      </c>
      <c r="B229">
        <v>0.1043</v>
      </c>
      <c r="C229">
        <v>1</v>
      </c>
    </row>
    <row r="230" spans="1:3">
      <c r="A230">
        <v>1075</v>
      </c>
      <c r="B230">
        <v>0.1153</v>
      </c>
      <c r="C230">
        <v>1</v>
      </c>
    </row>
    <row r="231" spans="1:3">
      <c r="A231">
        <v>506.3</v>
      </c>
      <c r="B231">
        <v>4.7109999999999999E-2</v>
      </c>
      <c r="C231">
        <v>1</v>
      </c>
    </row>
    <row r="232" spans="1:3">
      <c r="A232">
        <v>678.1</v>
      </c>
      <c r="B232">
        <v>0.15390000000000001</v>
      </c>
      <c r="C232">
        <v>1</v>
      </c>
    </row>
    <row r="233" spans="1:3">
      <c r="A233">
        <v>813</v>
      </c>
      <c r="B233">
        <v>9.4469999999999998E-2</v>
      </c>
      <c r="C233">
        <v>1</v>
      </c>
    </row>
    <row r="234" spans="1:3">
      <c r="A234">
        <v>432</v>
      </c>
      <c r="B234">
        <v>0.16589999999999999</v>
      </c>
      <c r="C234">
        <v>1</v>
      </c>
    </row>
    <row r="235" spans="1:3">
      <c r="A235">
        <v>963.7</v>
      </c>
      <c r="B235">
        <v>0.1855</v>
      </c>
      <c r="C235">
        <v>1</v>
      </c>
    </row>
    <row r="236" spans="1:3">
      <c r="A236">
        <v>1157</v>
      </c>
      <c r="B236">
        <v>0.1193</v>
      </c>
      <c r="C236">
        <v>1</v>
      </c>
    </row>
    <row r="237" spans="1:3">
      <c r="A237">
        <v>1214</v>
      </c>
      <c r="B237">
        <v>0.25080000000000002</v>
      </c>
      <c r="C237">
        <v>1</v>
      </c>
    </row>
    <row r="238" spans="1:3">
      <c r="A238">
        <v>1686</v>
      </c>
      <c r="B238">
        <v>0.13239999999999999</v>
      </c>
      <c r="C238">
        <v>1</v>
      </c>
    </row>
    <row r="239" spans="1:3">
      <c r="A239">
        <v>886.3</v>
      </c>
      <c r="B239">
        <v>8.4220000000000003E-2</v>
      </c>
      <c r="C239">
        <v>1</v>
      </c>
    </row>
    <row r="240" spans="1:3">
      <c r="A240">
        <v>984.6</v>
      </c>
      <c r="B240">
        <v>0.21590000000000001</v>
      </c>
      <c r="C240">
        <v>1</v>
      </c>
    </row>
    <row r="241" spans="1:3">
      <c r="A241">
        <v>565.4</v>
      </c>
      <c r="B241">
        <v>5.858E-2</v>
      </c>
      <c r="C241">
        <v>1</v>
      </c>
    </row>
    <row r="242" spans="1:3">
      <c r="A242">
        <v>736.9</v>
      </c>
      <c r="B242">
        <v>0.20319999999999999</v>
      </c>
      <c r="C242">
        <v>1</v>
      </c>
    </row>
    <row r="243" spans="1:3">
      <c r="A243">
        <v>832.9</v>
      </c>
      <c r="B243">
        <v>0.17929999999999999</v>
      </c>
      <c r="C243">
        <v>1</v>
      </c>
    </row>
    <row r="244" spans="1:3">
      <c r="A244">
        <v>2250</v>
      </c>
      <c r="B244">
        <v>0.28710000000000002</v>
      </c>
      <c r="C244">
        <v>1</v>
      </c>
    </row>
    <row r="245" spans="1:3">
      <c r="A245">
        <v>1311</v>
      </c>
      <c r="B245">
        <v>0.2487</v>
      </c>
      <c r="C245">
        <v>1</v>
      </c>
    </row>
    <row r="246" spans="1:3">
      <c r="A246">
        <v>766.6</v>
      </c>
      <c r="B246">
        <v>6.5930000000000002E-2</v>
      </c>
      <c r="C246">
        <v>1</v>
      </c>
    </row>
    <row r="247" spans="1:3">
      <c r="A247">
        <v>710.6</v>
      </c>
      <c r="B247">
        <v>5.3749999999999999E-2</v>
      </c>
      <c r="C247">
        <v>1</v>
      </c>
    </row>
    <row r="248" spans="1:3">
      <c r="A248">
        <v>1041</v>
      </c>
      <c r="B248">
        <v>8.1689999999999999E-2</v>
      </c>
      <c r="C248">
        <v>1</v>
      </c>
    </row>
    <row r="249" spans="1:3">
      <c r="A249">
        <v>609.9</v>
      </c>
      <c r="B249">
        <v>0.1981</v>
      </c>
      <c r="C249">
        <v>1</v>
      </c>
    </row>
    <row r="250" spans="1:3">
      <c r="A250">
        <v>477.4</v>
      </c>
      <c r="B250">
        <v>0.1085</v>
      </c>
      <c r="C250">
        <v>1</v>
      </c>
    </row>
    <row r="251" spans="1:3">
      <c r="A251">
        <v>671.4</v>
      </c>
      <c r="B251">
        <v>0.16969999999999999</v>
      </c>
      <c r="C251">
        <v>1</v>
      </c>
    </row>
    <row r="252" spans="1:3">
      <c r="A252">
        <v>588.9</v>
      </c>
      <c r="B252">
        <v>0.13850000000000001</v>
      </c>
      <c r="C252">
        <v>1</v>
      </c>
    </row>
    <row r="253" spans="1:3">
      <c r="A253">
        <v>1024</v>
      </c>
      <c r="B253">
        <v>0.1103</v>
      </c>
      <c r="C253">
        <v>1</v>
      </c>
    </row>
    <row r="254" spans="1:3">
      <c r="A254">
        <v>1148</v>
      </c>
      <c r="B254">
        <v>0.1114</v>
      </c>
      <c r="C254">
        <v>1</v>
      </c>
    </row>
    <row r="255" spans="1:3">
      <c r="A255">
        <v>642.70000000000005</v>
      </c>
      <c r="B255">
        <v>0.11799999999999999</v>
      </c>
      <c r="C255">
        <v>1</v>
      </c>
    </row>
    <row r="256" spans="1:3">
      <c r="A256">
        <v>951.6</v>
      </c>
      <c r="B256">
        <v>0.1036</v>
      </c>
      <c r="C256">
        <v>1</v>
      </c>
    </row>
    <row r="257" spans="1:3">
      <c r="A257">
        <v>1685</v>
      </c>
      <c r="B257">
        <v>0.3523</v>
      </c>
      <c r="C257">
        <v>1</v>
      </c>
    </row>
    <row r="258" spans="1:3">
      <c r="A258">
        <v>597.79999999999995</v>
      </c>
      <c r="B258">
        <v>0.15579999999999999</v>
      </c>
      <c r="C258">
        <v>1</v>
      </c>
    </row>
    <row r="259" spans="1:3">
      <c r="A259">
        <v>716.6</v>
      </c>
      <c r="B259">
        <v>7.5499999999999998E-2</v>
      </c>
      <c r="C259">
        <v>1</v>
      </c>
    </row>
    <row r="260" spans="1:3">
      <c r="A260">
        <v>904.3</v>
      </c>
      <c r="B260">
        <v>6.9500000000000006E-2</v>
      </c>
      <c r="C260">
        <v>1</v>
      </c>
    </row>
    <row r="261" spans="1:3">
      <c r="A261">
        <v>1290</v>
      </c>
      <c r="B261">
        <v>0.16400000000000001</v>
      </c>
      <c r="C261">
        <v>1</v>
      </c>
    </row>
    <row r="262" spans="1:3">
      <c r="A262">
        <v>2499</v>
      </c>
      <c r="B262">
        <v>0.3201</v>
      </c>
      <c r="C262">
        <v>1</v>
      </c>
    </row>
    <row r="263" spans="1:3">
      <c r="A263">
        <v>948</v>
      </c>
      <c r="B263">
        <v>0.16819999999999999</v>
      </c>
      <c r="C263">
        <v>1</v>
      </c>
    </row>
    <row r="264" spans="1:3">
      <c r="A264">
        <v>610.70000000000005</v>
      </c>
      <c r="B264">
        <v>0.1115</v>
      </c>
      <c r="C264">
        <v>1</v>
      </c>
    </row>
    <row r="265" spans="1:3">
      <c r="A265">
        <v>578.9</v>
      </c>
      <c r="B265">
        <v>9.9010000000000001E-2</v>
      </c>
      <c r="C265">
        <v>1</v>
      </c>
    </row>
    <row r="266" spans="1:3">
      <c r="A266">
        <v>1230</v>
      </c>
      <c r="B266">
        <v>0.12720000000000001</v>
      </c>
      <c r="C266">
        <v>1</v>
      </c>
    </row>
    <row r="267" spans="1:3">
      <c r="A267">
        <v>1223</v>
      </c>
      <c r="B267">
        <v>0.1145</v>
      </c>
      <c r="C267">
        <v>1</v>
      </c>
    </row>
    <row r="268" spans="1:3">
      <c r="A268">
        <v>761.3</v>
      </c>
      <c r="B268">
        <v>0.1147</v>
      </c>
      <c r="C268">
        <v>1</v>
      </c>
    </row>
    <row r="269" spans="1:3">
      <c r="A269">
        <v>503.2</v>
      </c>
      <c r="B269">
        <v>0.16950000000000001</v>
      </c>
      <c r="C269">
        <v>1</v>
      </c>
    </row>
    <row r="270" spans="1:3">
      <c r="A270">
        <v>895</v>
      </c>
      <c r="B270">
        <v>0.191</v>
      </c>
      <c r="C270">
        <v>1</v>
      </c>
    </row>
    <row r="271" spans="1:3">
      <c r="A271">
        <v>1319</v>
      </c>
      <c r="B271">
        <v>0.15540000000000001</v>
      </c>
      <c r="C271">
        <v>1</v>
      </c>
    </row>
    <row r="272" spans="1:3">
      <c r="A272">
        <v>1670</v>
      </c>
      <c r="B272">
        <v>0.19500000000000001</v>
      </c>
      <c r="C272">
        <v>1</v>
      </c>
    </row>
    <row r="273" spans="1:3">
      <c r="A273">
        <v>1306</v>
      </c>
      <c r="B273">
        <v>9.042E-2</v>
      </c>
      <c r="C273">
        <v>1</v>
      </c>
    </row>
    <row r="274" spans="1:3">
      <c r="A274">
        <v>920.6</v>
      </c>
      <c r="B274">
        <v>0.14169999999999999</v>
      </c>
      <c r="C274">
        <v>1</v>
      </c>
    </row>
    <row r="275" spans="1:3">
      <c r="A275">
        <v>1155</v>
      </c>
      <c r="B275">
        <v>0.2049</v>
      </c>
      <c r="C275">
        <v>1</v>
      </c>
    </row>
    <row r="276" spans="1:3">
      <c r="A276">
        <v>1364</v>
      </c>
      <c r="B276">
        <v>0.2712</v>
      </c>
      <c r="C276">
        <v>1</v>
      </c>
    </row>
    <row r="277" spans="1:3">
      <c r="A277">
        <v>1206</v>
      </c>
      <c r="B277">
        <v>0.2417</v>
      </c>
      <c r="C277">
        <v>1</v>
      </c>
    </row>
    <row r="278" spans="1:3">
      <c r="A278">
        <v>928.2</v>
      </c>
      <c r="B278">
        <v>0.12659999999999999</v>
      </c>
      <c r="C278">
        <v>1</v>
      </c>
    </row>
    <row r="279" spans="1:3">
      <c r="A279">
        <v>1169</v>
      </c>
      <c r="B279">
        <v>0.13789999999999999</v>
      </c>
      <c r="C279">
        <v>1</v>
      </c>
    </row>
    <row r="280" spans="1:3">
      <c r="A280">
        <v>602.4</v>
      </c>
      <c r="B280">
        <v>9.7890000000000005E-2</v>
      </c>
      <c r="C280">
        <v>1</v>
      </c>
    </row>
    <row r="281" spans="1:3">
      <c r="A281">
        <v>1207</v>
      </c>
      <c r="B281">
        <v>0.1784</v>
      </c>
      <c r="C281">
        <v>1</v>
      </c>
    </row>
    <row r="282" spans="1:3">
      <c r="A282">
        <v>713.3</v>
      </c>
      <c r="B282">
        <v>0.24479999999999999</v>
      </c>
      <c r="C282">
        <v>1</v>
      </c>
    </row>
    <row r="283" spans="1:3">
      <c r="A283">
        <v>773.5</v>
      </c>
      <c r="B283">
        <v>0.31759999999999999</v>
      </c>
      <c r="C283">
        <v>1</v>
      </c>
    </row>
    <row r="284" spans="1:3">
      <c r="A284">
        <v>744.9</v>
      </c>
      <c r="B284">
        <v>0.17510000000000001</v>
      </c>
      <c r="C284">
        <v>1</v>
      </c>
    </row>
    <row r="285" spans="1:3">
      <c r="A285">
        <v>1288</v>
      </c>
      <c r="B285">
        <v>0.15190000000000001</v>
      </c>
      <c r="C285">
        <v>1</v>
      </c>
    </row>
    <row r="286" spans="1:3">
      <c r="A286">
        <v>933.1</v>
      </c>
      <c r="B286">
        <v>2.8910000000000002E-2</v>
      </c>
      <c r="C286">
        <v>1</v>
      </c>
    </row>
    <row r="287" spans="1:3">
      <c r="A287">
        <v>947.8</v>
      </c>
      <c r="B287">
        <v>9.6970000000000001E-2</v>
      </c>
      <c r="C287">
        <v>1</v>
      </c>
    </row>
    <row r="288" spans="1:3">
      <c r="A288">
        <v>758.6</v>
      </c>
      <c r="B288">
        <v>4.2090000000000002E-2</v>
      </c>
      <c r="C288">
        <v>1</v>
      </c>
    </row>
    <row r="289" spans="1:3">
      <c r="A289">
        <v>928.3</v>
      </c>
      <c r="B289">
        <v>9.0609999999999996E-2</v>
      </c>
      <c r="C289">
        <v>1</v>
      </c>
    </row>
    <row r="290" spans="1:3">
      <c r="A290">
        <v>1419</v>
      </c>
      <c r="B290">
        <v>0.13669999999999999</v>
      </c>
      <c r="C290">
        <v>1</v>
      </c>
    </row>
    <row r="291" spans="1:3">
      <c r="A291">
        <v>1491</v>
      </c>
      <c r="B291">
        <v>0.2195</v>
      </c>
      <c r="C291">
        <v>1</v>
      </c>
    </row>
    <row r="292" spans="1:3">
      <c r="A292">
        <v>998.9</v>
      </c>
      <c r="B292">
        <v>5.6989999999999999E-2</v>
      </c>
      <c r="C292">
        <v>1</v>
      </c>
    </row>
    <row r="293" spans="1:3">
      <c r="A293">
        <v>1102</v>
      </c>
      <c r="B293">
        <v>8.0199999999999994E-2</v>
      </c>
      <c r="C293">
        <v>1</v>
      </c>
    </row>
    <row r="294" spans="1:3">
      <c r="A294">
        <v>1138</v>
      </c>
      <c r="B294">
        <v>0.19209999999999999</v>
      </c>
      <c r="C294">
        <v>1</v>
      </c>
    </row>
    <row r="295" spans="1:3">
      <c r="A295">
        <v>1145</v>
      </c>
      <c r="B295">
        <v>0.16259999999999999</v>
      </c>
      <c r="C295">
        <v>1</v>
      </c>
    </row>
    <row r="296" spans="1:3">
      <c r="A296">
        <v>805.1</v>
      </c>
      <c r="B296">
        <v>0.1948</v>
      </c>
      <c r="C296">
        <v>1</v>
      </c>
    </row>
    <row r="297" spans="1:3">
      <c r="A297">
        <v>431.1</v>
      </c>
      <c r="B297">
        <v>2.6849999999999999E-2</v>
      </c>
      <c r="C297">
        <v>1</v>
      </c>
    </row>
    <row r="298" spans="1:3">
      <c r="A298">
        <v>1217</v>
      </c>
      <c r="B298">
        <v>0.21970000000000001</v>
      </c>
      <c r="C298">
        <v>1</v>
      </c>
    </row>
    <row r="299" spans="1:3">
      <c r="A299">
        <v>1247</v>
      </c>
      <c r="B299">
        <v>0.2283</v>
      </c>
      <c r="C299">
        <v>1</v>
      </c>
    </row>
    <row r="300" spans="1:3">
      <c r="A300">
        <v>1027</v>
      </c>
      <c r="B300">
        <v>0.113</v>
      </c>
      <c r="C300">
        <v>1</v>
      </c>
    </row>
    <row r="301" spans="1:3">
      <c r="A301">
        <v>1274</v>
      </c>
      <c r="B301">
        <v>0.11550000000000001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H1" workbookViewId="0">
      <selection activeCell="T8"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Area + Concavity'!A1</f>
        <v>area_mean</v>
      </c>
      <c r="B3" s="14" t="str">
        <f>'D.DF2 Area + Concavity'!B1</f>
        <v>concavity_mean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Area + Concavity'!A2:C301)</f>
        <v>143.5</v>
      </c>
      <c r="B4">
        <v>0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8.3690076545491539E-4</v>
      </c>
      <c r="H4" s="5">
        <f>E4*G4</f>
        <v>8.3690076545491539E-4</v>
      </c>
      <c r="I4" s="7">
        <f>E4-H4</f>
        <v>0.99916309923454505</v>
      </c>
      <c r="J4" s="5">
        <f>IFERROR(E4*(F4*LN(G4)+(1-F4)*LN(1-G4)),0)</f>
        <v>-8.3725116241252235E-4</v>
      </c>
      <c r="K4" s="7">
        <f>100*IF(G4&gt;=$Z$10,C4/E4,D4/E4)</f>
        <v>100</v>
      </c>
      <c r="L4">
        <f>IFERROR((C4-H4)^2/H4+(D4-I4)^2/I4,0)</f>
        <v>8.3760175500482536E-4</v>
      </c>
      <c r="P4" t="s">
        <v>58</v>
      </c>
      <c r="Q4" s="17">
        <f>J304</f>
        <v>-74.806154355815295</v>
      </c>
      <c r="S4" s="5">
        <f t="array" ref="S4:U6">MINVERSE(MMULT(TRANSPOSE([1]!DESIGN(A4:B303)),G4:G303*(1-G4:G303)*E4:E303*[1]!DESIGN(A4:B303)))</f>
        <v>1.2225081791065253</v>
      </c>
      <c r="T4" s="6">
        <v>-1.7656543317088405E-3</v>
      </c>
      <c r="U4" s="7">
        <v>-1.7510609352786</v>
      </c>
      <c r="W4" s="15">
        <f t="array" ref="W4:W6">MMULT(S4:U6,MMULT(TRANSPOSE([1]!DESIGN(A4:B303)),E4:E303*(F4:F303-G4:G303)))</f>
        <v>-7.1300482493276852E-3</v>
      </c>
      <c r="Y4" t="s">
        <v>51</v>
      </c>
      <c r="Z4" s="5">
        <f>SUMIF(G4:G303,"&gt;="&amp;Z10,C4:C303)</f>
        <v>130</v>
      </c>
      <c r="AA4" s="7">
        <f>SUMIF(G4:G303,"&gt;="&amp;Z10,D4:D303)</f>
        <v>15</v>
      </c>
      <c r="AB4">
        <f>Z4+AA4</f>
        <v>145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201.9</v>
      </c>
      <c r="B5">
        <v>1.5879999999999998E-2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2.2288290286818519E-3</v>
      </c>
      <c r="H5" s="8">
        <f t="shared" ref="H5:H68" si="3">E5*G5</f>
        <v>2.2288290286818519E-3</v>
      </c>
      <c r="I5" s="10">
        <f t="shared" ref="I5:I68" si="4">E5-H5</f>
        <v>0.99777117097131818</v>
      </c>
      <c r="J5" s="8">
        <f t="shared" ref="J5:J68" si="5">IFERROR(E5*(F5*LN(G5)+(1-F5)*LN(1-G5)),0)</f>
        <v>-2.2313165649841165E-3</v>
      </c>
      <c r="K5" s="10">
        <f t="shared" ref="K5:K68" si="6">100*IF(G5&gt;=$Z$10,C5/E5,D5/E5)</f>
        <v>100</v>
      </c>
      <c r="L5">
        <f t="shared" ref="L5:L68" si="7">IFERROR((C5-H5)^2/H5+(D5-I5)^2/I5,0)</f>
        <v>2.2338078043607069E-3</v>
      </c>
      <c r="N5" s="15">
        <v>-8.6996111466945472</v>
      </c>
      <c r="S5" s="8">
        <v>-1.765654331708842E-3</v>
      </c>
      <c r="T5" s="9">
        <v>2.8968181810322513E-6</v>
      </c>
      <c r="U5" s="10">
        <v>9.5631619858560838E-4</v>
      </c>
      <c r="W5" s="16">
        <v>1.1648454813335344E-5</v>
      </c>
      <c r="Y5" t="s">
        <v>52</v>
      </c>
      <c r="Z5" s="11">
        <f>Z6-Z4</f>
        <v>20</v>
      </c>
      <c r="AA5" s="13">
        <f>AA6-AA4</f>
        <v>135</v>
      </c>
      <c r="AB5">
        <f t="shared" ref="AB5:AB6" si="8">Z5+AA5</f>
        <v>155</v>
      </c>
      <c r="AD5">
        <f t="array" ref="AD5:AF304">[1]!SelectCols(C4:G303,"5,2,1",1)</f>
        <v>8.3690076545491539E-4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203.9</v>
      </c>
      <c r="B6">
        <v>0.1321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2.3853355254970315E-2</v>
      </c>
      <c r="H6" s="8">
        <f t="shared" si="3"/>
        <v>2.3853355254970315E-2</v>
      </c>
      <c r="I6" s="10">
        <f t="shared" si="4"/>
        <v>0.97614664474502966</v>
      </c>
      <c r="J6" s="8">
        <f t="shared" si="5"/>
        <v>-2.4142453092209928E-2</v>
      </c>
      <c r="K6" s="10">
        <f t="shared" si="6"/>
        <v>100</v>
      </c>
      <c r="L6">
        <f t="shared" si="7"/>
        <v>2.4436241607121267E-2</v>
      </c>
      <c r="N6" s="16">
        <v>1.1251869989981686E-2</v>
      </c>
      <c r="P6" t="s">
        <v>59</v>
      </c>
      <c r="Q6" s="15">
        <f>2*(Q4-Q3)</f>
        <v>266.27599962433658</v>
      </c>
      <c r="S6" s="11">
        <v>-1.7510609352785911</v>
      </c>
      <c r="T6" s="12">
        <v>9.5631619858559331E-4</v>
      </c>
      <c r="U6" s="13">
        <v>13.585268941058388</v>
      </c>
      <c r="W6" s="17">
        <v>4.142785879052922E-3</v>
      </c>
      <c r="Z6">
        <f>C304</f>
        <v>150</v>
      </c>
      <c r="AA6">
        <f>D304</f>
        <v>150</v>
      </c>
      <c r="AB6">
        <f t="shared" si="8"/>
        <v>300</v>
      </c>
      <c r="AD6">
        <v>2.1434640375396544E-3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221.8</v>
      </c>
      <c r="B7">
        <v>0.03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3.712934905669651E-3</v>
      </c>
      <c r="H7" s="8">
        <f t="shared" si="3"/>
        <v>3.712934905669651E-3</v>
      </c>
      <c r="I7" s="10">
        <f t="shared" si="4"/>
        <v>0.9962870650943304</v>
      </c>
      <c r="J7" s="8">
        <f t="shared" si="5"/>
        <v>-3.7198449581626603E-3</v>
      </c>
      <c r="K7" s="10">
        <f t="shared" si="6"/>
        <v>100</v>
      </c>
      <c r="L7">
        <f t="shared" si="7"/>
        <v>3.7267721681382092E-3</v>
      </c>
      <c r="N7" s="17">
        <v>20.391119748956108</v>
      </c>
      <c r="P7" t="s">
        <v>60</v>
      </c>
      <c r="Q7" s="16">
        <f>COUNT(A4:B4)</f>
        <v>2</v>
      </c>
      <c r="AD7">
        <v>2.2288290286818519E-3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224.5</v>
      </c>
      <c r="B8">
        <v>2.061E-2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3.1622464160218941E-3</v>
      </c>
      <c r="H8" s="8">
        <f t="shared" si="3"/>
        <v>3.1622464160218941E-3</v>
      </c>
      <c r="I8" s="10">
        <f t="shared" si="4"/>
        <v>0.99683775358397808</v>
      </c>
      <c r="J8" s="8">
        <f t="shared" si="5"/>
        <v>-3.1672568828952576E-3</v>
      </c>
      <c r="K8" s="10">
        <f t="shared" si="6"/>
        <v>100</v>
      </c>
      <c r="L8">
        <f t="shared" si="7"/>
        <v>3.1722779405700873E-3</v>
      </c>
      <c r="P8" t="s">
        <v>61</v>
      </c>
      <c r="Q8" s="16">
        <f>CHIDIST(Q6,Q7)</f>
        <v>1.5097371781711619E-58</v>
      </c>
      <c r="Y8" t="s">
        <v>80</v>
      </c>
      <c r="Z8" s="21">
        <f>Z4/Z6</f>
        <v>0.8666666666666667</v>
      </c>
      <c r="AA8" s="22">
        <f>AA5/AA6</f>
        <v>0.9</v>
      </c>
      <c r="AB8">
        <f>(Z4+AA5)/AB6</f>
        <v>0.8833333333333333</v>
      </c>
      <c r="AD8">
        <v>3.1622464160218941E-3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227.2</v>
      </c>
      <c r="B9">
        <v>0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2.1434640375396544E-3</v>
      </c>
      <c r="H9" s="8">
        <f t="shared" si="3"/>
        <v>2.1434640375396544E-3</v>
      </c>
      <c r="I9" s="10">
        <f t="shared" si="4"/>
        <v>0.99785653596246038</v>
      </c>
      <c r="J9" s="8">
        <f t="shared" si="5"/>
        <v>-2.1457645445369482E-3</v>
      </c>
      <c r="K9" s="10">
        <f t="shared" si="6"/>
        <v>100</v>
      </c>
      <c r="L9">
        <f t="shared" si="7"/>
        <v>2.1480683447868821E-3</v>
      </c>
      <c r="P9" t="s">
        <v>62</v>
      </c>
      <c r="Q9" s="16">
        <v>0.05</v>
      </c>
      <c r="AD9">
        <v>3.712934905669651E-3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230.9</v>
      </c>
      <c r="B10">
        <v>4.1320000000000003E-2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5.1736318098134599E-3</v>
      </c>
      <c r="H10" s="8">
        <f t="shared" si="3"/>
        <v>5.1736318098134599E-3</v>
      </c>
      <c r="I10" s="10">
        <f t="shared" si="4"/>
        <v>0.99482636819018655</v>
      </c>
      <c r="J10" s="8">
        <f t="shared" si="5"/>
        <v>-5.1870613826674912E-3</v>
      </c>
      <c r="K10" s="10">
        <f t="shared" si="6"/>
        <v>100</v>
      </c>
      <c r="L10">
        <f t="shared" si="7"/>
        <v>5.2005374759270433E-3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4.2442054907683522E-3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244</v>
      </c>
      <c r="B11">
        <v>8.6059999999999998E-2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1.4784295506837462E-2</v>
      </c>
      <c r="H11" s="8">
        <f t="shared" si="3"/>
        <v>1.4784295506837462E-2</v>
      </c>
      <c r="I11" s="10">
        <f t="shared" si="4"/>
        <v>0.98521570449316254</v>
      </c>
      <c r="J11" s="8">
        <f t="shared" si="5"/>
        <v>-1.4894672451552187E-2</v>
      </c>
      <c r="K11" s="10">
        <f t="shared" si="6"/>
        <v>100</v>
      </c>
      <c r="L11">
        <f t="shared" si="7"/>
        <v>1.5006150875805559E-2</v>
      </c>
      <c r="AD11">
        <v>4.2632690206286057E-3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245.2</v>
      </c>
      <c r="B12">
        <v>9.2630000000000004E-2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1.7093374352552933E-2</v>
      </c>
      <c r="H12" s="8">
        <f t="shared" si="3"/>
        <v>1.7093374352552933E-2</v>
      </c>
      <c r="I12" s="10">
        <f t="shared" si="4"/>
        <v>0.98290662564744702</v>
      </c>
      <c r="J12" s="8">
        <f t="shared" si="5"/>
        <v>-1.7241152515143326E-2</v>
      </c>
      <c r="K12" s="10">
        <f t="shared" si="6"/>
        <v>100</v>
      </c>
      <c r="L12">
        <f t="shared" si="7"/>
        <v>1.7390639056170179E-2</v>
      </c>
      <c r="P12" t="s">
        <v>64</v>
      </c>
      <c r="Q12" s="15">
        <f>1-Q4/Q3</f>
        <v>0.64025844027630319</v>
      </c>
      <c r="AD12">
        <v>5.1736318098134599E-3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250.5</v>
      </c>
      <c r="B13">
        <v>0.313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0.62278893003253133</v>
      </c>
      <c r="H13" s="8">
        <f t="shared" si="3"/>
        <v>0.62278893003253133</v>
      </c>
      <c r="I13" s="10">
        <f t="shared" si="4"/>
        <v>0.37721106996746867</v>
      </c>
      <c r="J13" s="8">
        <f t="shared" si="5"/>
        <v>-0.9749503809136284</v>
      </c>
      <c r="K13" s="10">
        <f t="shared" si="6"/>
        <v>0</v>
      </c>
      <c r="L13">
        <f t="shared" si="7"/>
        <v>1.6510356657513836</v>
      </c>
      <c r="P13" t="s">
        <v>65</v>
      </c>
      <c r="Q13" s="16">
        <f>1-EXP((-2/E304)*(Q4-Q3))</f>
        <v>0.58835200068689864</v>
      </c>
      <c r="AD13">
        <v>5.237371063175596E-3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260.89999999999998</v>
      </c>
      <c r="B14">
        <v>5.9880000000000003E-2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1.0529615586809154E-2</v>
      </c>
      <c r="H14" s="8">
        <f t="shared" si="3"/>
        <v>1.0529615586809154E-2</v>
      </c>
      <c r="I14" s="10">
        <f t="shared" si="4"/>
        <v>0.9894703844131908</v>
      </c>
      <c r="J14" s="8">
        <f t="shared" si="5"/>
        <v>-1.0585444237660229E-2</v>
      </c>
      <c r="K14" s="10">
        <f t="shared" si="6"/>
        <v>100</v>
      </c>
      <c r="L14">
        <f t="shared" si="7"/>
        <v>1.0641668262818987E-2</v>
      </c>
      <c r="P14" t="s">
        <v>66</v>
      </c>
      <c r="Q14" s="17">
        <f>Q13/(1-EXP(2*Q3/E304))</f>
        <v>0.78446933424919818</v>
      </c>
      <c r="AD14">
        <v>5.3491066422053967E-3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269.39999999999998</v>
      </c>
      <c r="B15">
        <v>2.172E-2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5.3491066422053967E-3</v>
      </c>
      <c r="H15" s="8">
        <f t="shared" si="3"/>
        <v>5.3491066422053967E-3</v>
      </c>
      <c r="I15" s="10">
        <f t="shared" si="4"/>
        <v>0.99465089335779455</v>
      </c>
      <c r="J15" s="8">
        <f t="shared" si="5"/>
        <v>-5.3634643365876563E-3</v>
      </c>
      <c r="K15" s="10">
        <f t="shared" si="6"/>
        <v>100</v>
      </c>
      <c r="L15">
        <f t="shared" si="7"/>
        <v>5.3778734608558015E-3</v>
      </c>
      <c r="AD15">
        <v>5.3957838820730174E-3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273.89999999999998</v>
      </c>
      <c r="B16">
        <v>2.9559999999999999E-2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6.5941103195799617E-3</v>
      </c>
      <c r="H16" s="8">
        <f t="shared" si="3"/>
        <v>6.5941103195799617E-3</v>
      </c>
      <c r="I16" s="10">
        <f t="shared" si="4"/>
        <v>0.99340588968041998</v>
      </c>
      <c r="J16" s="8">
        <f t="shared" si="5"/>
        <v>-6.615947515892502E-3</v>
      </c>
      <c r="K16" s="10">
        <f t="shared" si="6"/>
        <v>100</v>
      </c>
      <c r="L16">
        <f t="shared" si="7"/>
        <v>6.6378812407698693E-3</v>
      </c>
      <c r="P16" t="s">
        <v>67</v>
      </c>
      <c r="Q16" s="15">
        <f>L304</f>
        <v>260.22854774039467</v>
      </c>
      <c r="AD16">
        <v>5.4170076041028413E-3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279.60000000000002</v>
      </c>
      <c r="B17">
        <v>1.652E-2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5.3957838820730174E-3</v>
      </c>
      <c r="H17" s="8">
        <f t="shared" si="3"/>
        <v>5.3957838820730174E-3</v>
      </c>
      <c r="I17" s="10">
        <f t="shared" si="4"/>
        <v>0.99460421611792693</v>
      </c>
      <c r="J17" s="8">
        <f t="shared" si="5"/>
        <v>-5.4103937019102264E-3</v>
      </c>
      <c r="K17" s="10">
        <f t="shared" si="6"/>
        <v>100</v>
      </c>
      <c r="L17">
        <f t="shared" si="7"/>
        <v>5.4250563134886787E-3</v>
      </c>
      <c r="P17" t="s">
        <v>60</v>
      </c>
      <c r="Q17" s="16">
        <f>COUNT(E4:E303)-2</f>
        <v>298</v>
      </c>
      <c r="AD17">
        <v>6.0925474188023142E-3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288.10000000000002</v>
      </c>
      <c r="B18">
        <v>0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4.2442054907683522E-3</v>
      </c>
      <c r="H18" s="8">
        <f t="shared" si="3"/>
        <v>4.2442054907683522E-3</v>
      </c>
      <c r="I18" s="10">
        <f t="shared" si="4"/>
        <v>0.99575579450923168</v>
      </c>
      <c r="J18" s="8">
        <f t="shared" si="5"/>
        <v>-4.2532376963092021E-3</v>
      </c>
      <c r="K18" s="10">
        <f t="shared" si="6"/>
        <v>100</v>
      </c>
      <c r="L18">
        <f t="shared" si="7"/>
        <v>4.2622955489404427E-3</v>
      </c>
      <c r="P18" t="s">
        <v>61</v>
      </c>
      <c r="Q18" s="16">
        <f>CHIDIST(Q16,Q17)</f>
        <v>0.94410958820215574</v>
      </c>
      <c r="AD18">
        <v>6.5759360787107151E-3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288.5</v>
      </c>
      <c r="B19">
        <v>0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4.2632690206286057E-3</v>
      </c>
      <c r="H19" s="8">
        <f t="shared" si="3"/>
        <v>4.2632690206286057E-3</v>
      </c>
      <c r="I19" s="10">
        <f t="shared" si="4"/>
        <v>0.99573673097937143</v>
      </c>
      <c r="J19" s="8">
        <f t="shared" si="5"/>
        <v>-4.2723826638316467E-3</v>
      </c>
      <c r="K19" s="10">
        <f t="shared" si="6"/>
        <v>100</v>
      </c>
      <c r="L19">
        <f t="shared" si="7"/>
        <v>4.2815223020199371E-3</v>
      </c>
      <c r="P19" t="s">
        <v>62</v>
      </c>
      <c r="Q19" s="16">
        <f>Q9</f>
        <v>0.05</v>
      </c>
      <c r="AD19">
        <v>6.5941103195799617E-3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289.89999999999998</v>
      </c>
      <c r="B20">
        <v>1.103E-2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5.4170076041028413E-3</v>
      </c>
      <c r="H20" s="8">
        <f t="shared" si="3"/>
        <v>5.4170076041028413E-3</v>
      </c>
      <c r="I20" s="10">
        <f t="shared" si="4"/>
        <v>0.9945829923958972</v>
      </c>
      <c r="J20" s="8">
        <f t="shared" si="5"/>
        <v>-5.4317327915039005E-3</v>
      </c>
      <c r="K20" s="10">
        <f t="shared" si="6"/>
        <v>100</v>
      </c>
      <c r="L20">
        <f t="shared" si="7"/>
        <v>5.4465113977603414E-3</v>
      </c>
      <c r="P20" t="s">
        <v>63</v>
      </c>
      <c r="Q20" s="18" t="str">
        <f>IF(Q18&lt;Q19,"yes","no")</f>
        <v>no</v>
      </c>
      <c r="AD20">
        <v>6.9013486371263793E-3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290.2</v>
      </c>
      <c r="B21">
        <v>4.3339999999999997E-2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1.0450837330087859E-2</v>
      </c>
      <c r="H21" s="8">
        <f t="shared" si="3"/>
        <v>1.0450837330087859E-2</v>
      </c>
      <c r="I21" s="10">
        <f t="shared" si="4"/>
        <v>0.98954916266991211</v>
      </c>
      <c r="J21" s="8">
        <f t="shared" si="5"/>
        <v>-1.0505830818096955E-2</v>
      </c>
      <c r="K21" s="10">
        <f t="shared" si="6"/>
        <v>100</v>
      </c>
      <c r="L21">
        <f t="shared" si="7"/>
        <v>1.0561210826443786E-2</v>
      </c>
      <c r="AD21">
        <v>7.7250143672916455E-3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294.5</v>
      </c>
      <c r="B22">
        <v>6.829E-3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5.237371063175596E-3</v>
      </c>
      <c r="H22" s="8">
        <f t="shared" si="3"/>
        <v>5.237371063175596E-3</v>
      </c>
      <c r="I22" s="10">
        <f t="shared" si="4"/>
        <v>0.99476262893682443</v>
      </c>
      <c r="J22" s="8">
        <f t="shared" si="5"/>
        <v>-5.2511341670224126E-3</v>
      </c>
      <c r="K22" s="10">
        <f t="shared" si="6"/>
        <v>100</v>
      </c>
      <c r="L22">
        <f t="shared" si="7"/>
        <v>5.264945536578065E-3</v>
      </c>
      <c r="AD22">
        <v>8.0329691440763594E-3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295.39999999999998</v>
      </c>
      <c r="B23">
        <v>1.7559999999999999E-2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6.5759360787107151E-3</v>
      </c>
      <c r="H23" s="8">
        <f t="shared" si="3"/>
        <v>6.5759360787107151E-3</v>
      </c>
      <c r="I23" s="10">
        <f t="shared" si="4"/>
        <v>0.99342406392128924</v>
      </c>
      <c r="J23" s="8">
        <f t="shared" si="5"/>
        <v>-6.5976528039199834E-3</v>
      </c>
      <c r="K23" s="10">
        <f t="shared" si="6"/>
        <v>100</v>
      </c>
      <c r="L23">
        <f t="shared" si="7"/>
        <v>6.619465259130001E-3</v>
      </c>
      <c r="AD23">
        <v>8.4428437942304924E-3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298.3</v>
      </c>
      <c r="B24">
        <v>6.1539999999999997E-2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1.6491051769651162E-2</v>
      </c>
      <c r="H24" s="8">
        <f t="shared" si="3"/>
        <v>1.6491051769651162E-2</v>
      </c>
      <c r="I24" s="10">
        <f t="shared" si="4"/>
        <v>0.98350894823034885</v>
      </c>
      <c r="J24" s="8">
        <f t="shared" si="5"/>
        <v>-1.6628542841236802E-2</v>
      </c>
      <c r="K24" s="10">
        <f t="shared" si="6"/>
        <v>100</v>
      </c>
      <c r="L24">
        <f t="shared" si="7"/>
        <v>1.6767566578142379E-2</v>
      </c>
      <c r="AD24">
        <v>1.0450837330087859E-2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300.2</v>
      </c>
      <c r="B25">
        <v>0.4108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0.95499240856347234</v>
      </c>
      <c r="H25" s="8">
        <f t="shared" si="3"/>
        <v>0.95499240856347234</v>
      </c>
      <c r="I25" s="10">
        <f t="shared" si="4"/>
        <v>4.5007591436527661E-2</v>
      </c>
      <c r="J25" s="8">
        <f t="shared" si="5"/>
        <v>-3.1009241048503204</v>
      </c>
      <c r="K25" s="10">
        <f t="shared" si="6"/>
        <v>0</v>
      </c>
      <c r="L25">
        <f t="shared" si="7"/>
        <v>21.218473996998007</v>
      </c>
      <c r="AD25">
        <v>1.0529615586809154E-2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302.39999999999998</v>
      </c>
      <c r="B26">
        <v>0.13070000000000001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6.7111747983891509E-2</v>
      </c>
      <c r="H26" s="8">
        <f t="shared" si="3"/>
        <v>6.7111747983891509E-2</v>
      </c>
      <c r="I26" s="10">
        <f t="shared" si="4"/>
        <v>0.93288825201610848</v>
      </c>
      <c r="J26" s="8">
        <f t="shared" si="5"/>
        <v>-6.946985806684905E-2</v>
      </c>
      <c r="K26" s="10">
        <f t="shared" si="6"/>
        <v>100</v>
      </c>
      <c r="L26">
        <f t="shared" si="7"/>
        <v>7.1939750381520159E-2</v>
      </c>
      <c r="AD26">
        <v>1.0885088661557853E-2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311.89999999999998</v>
      </c>
      <c r="B27">
        <v>1.0840000000000001E-2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6.9013486371263793E-3</v>
      </c>
      <c r="H27" s="8">
        <f t="shared" si="3"/>
        <v>6.9013486371263793E-3</v>
      </c>
      <c r="I27" s="10">
        <f t="shared" si="4"/>
        <v>0.99309865136287367</v>
      </c>
      <c r="J27" s="8">
        <f t="shared" si="5"/>
        <v>-6.925273081123502E-3</v>
      </c>
      <c r="K27" s="10">
        <f t="shared" si="6"/>
        <v>100</v>
      </c>
      <c r="L27">
        <f t="shared" si="7"/>
        <v>6.9493082360502145E-3</v>
      </c>
      <c r="AD27">
        <v>1.3254075145867539E-2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313.10000000000002</v>
      </c>
      <c r="B28">
        <v>1.7680000000000001E-2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8.0329691440763594E-3</v>
      </c>
      <c r="H28" s="8">
        <f t="shared" si="3"/>
        <v>8.0329691440763594E-3</v>
      </c>
      <c r="I28" s="10">
        <f t="shared" si="4"/>
        <v>0.99196703085592364</v>
      </c>
      <c r="J28" s="8">
        <f t="shared" si="5"/>
        <v>-8.0654072738304428E-3</v>
      </c>
      <c r="K28" s="10">
        <f t="shared" si="6"/>
        <v>100</v>
      </c>
      <c r="L28">
        <f t="shared" si="7"/>
        <v>8.0980202912037027E-3</v>
      </c>
      <c r="AD28">
        <v>1.3292894397532071E-2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317.5</v>
      </c>
      <c r="B29">
        <v>1.5969999999999999E-3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6.0925474188023142E-3</v>
      </c>
      <c r="H29" s="8">
        <f t="shared" si="3"/>
        <v>6.0925474188023142E-3</v>
      </c>
      <c r="I29" s="10">
        <f t="shared" si="4"/>
        <v>0.99390745258119773</v>
      </c>
      <c r="J29" s="8">
        <f t="shared" si="5"/>
        <v>-6.111182715333896E-3</v>
      </c>
      <c r="K29" s="10">
        <f t="shared" si="6"/>
        <v>100</v>
      </c>
      <c r="L29">
        <f t="shared" si="7"/>
        <v>6.1298940892130808E-3</v>
      </c>
      <c r="AD29">
        <v>1.4117734854827634E-2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321.2</v>
      </c>
      <c r="B30">
        <v>5.774E-2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1.9682872998997972E-2</v>
      </c>
      <c r="H30" s="8">
        <f t="shared" si="3"/>
        <v>1.9682872998997972E-2</v>
      </c>
      <c r="I30" s="10">
        <f t="shared" si="4"/>
        <v>0.98031712700100204</v>
      </c>
      <c r="J30" s="8">
        <f t="shared" si="5"/>
        <v>-1.9879160683762626E-2</v>
      </c>
      <c r="K30" s="10">
        <f t="shared" si="6"/>
        <v>100</v>
      </c>
      <c r="L30">
        <f t="shared" si="7"/>
        <v>2.0078067042664096E-2</v>
      </c>
      <c r="AD30">
        <v>1.4163564966462868E-2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329.6</v>
      </c>
      <c r="B31">
        <v>6.6429999999999996E-3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7.7250143672916455E-3</v>
      </c>
      <c r="H31" s="8">
        <f t="shared" si="3"/>
        <v>7.7250143672916455E-3</v>
      </c>
      <c r="I31" s="10">
        <f t="shared" si="4"/>
        <v>0.99227498563270833</v>
      </c>
      <c r="J31" s="8">
        <f t="shared" si="5"/>
        <v>-7.7550068522102651E-3</v>
      </c>
      <c r="K31" s="10">
        <f t="shared" si="6"/>
        <v>100</v>
      </c>
      <c r="L31">
        <f t="shared" si="7"/>
        <v>7.7851547999730269E-3</v>
      </c>
      <c r="AD31">
        <v>1.4675408587062139E-2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334.2</v>
      </c>
      <c r="B32">
        <v>6.4759999999999998E-2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2.6116935111300303E-2</v>
      </c>
      <c r="H32" s="8">
        <f t="shared" si="3"/>
        <v>2.6116935111300303E-2</v>
      </c>
      <c r="I32" s="10">
        <f t="shared" si="4"/>
        <v>0.97388306488869969</v>
      </c>
      <c r="J32" s="8">
        <f t="shared" si="5"/>
        <v>-2.6464039129414162E-2</v>
      </c>
      <c r="K32" s="10">
        <f t="shared" si="6"/>
        <v>100</v>
      </c>
      <c r="L32">
        <f t="shared" si="7"/>
        <v>2.6817321352933764E-2</v>
      </c>
      <c r="AD32">
        <v>1.4784295506837462E-2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336.1</v>
      </c>
      <c r="B33">
        <v>2.9950000000000001E-2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1.3292894397532071E-2</v>
      </c>
      <c r="H33" s="8">
        <f t="shared" si="3"/>
        <v>1.3292894397532071E-2</v>
      </c>
      <c r="I33" s="10">
        <f t="shared" si="4"/>
        <v>0.98670710560246788</v>
      </c>
      <c r="J33" s="8">
        <f t="shared" si="5"/>
        <v>-1.3382035764112931E-2</v>
      </c>
      <c r="K33" s="10">
        <f t="shared" si="6"/>
        <v>100</v>
      </c>
      <c r="L33">
        <f t="shared" si="7"/>
        <v>1.3471975951177162E-2</v>
      </c>
      <c r="AD33">
        <v>1.5370078409804725E-2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337.7</v>
      </c>
      <c r="B34">
        <v>4.8309999999999999E-2</v>
      </c>
      <c r="C34" s="8">
        <v>0</v>
      </c>
      <c r="D34" s="9">
        <v>1</v>
      </c>
      <c r="E34" s="10">
        <f t="shared" si="0"/>
        <v>1</v>
      </c>
      <c r="F34">
        <f t="shared" si="1"/>
        <v>0</v>
      </c>
      <c r="G34">
        <f t="shared" si="2"/>
        <v>1.9555304578668151E-2</v>
      </c>
      <c r="H34" s="8">
        <f t="shared" si="3"/>
        <v>1.9555304578668151E-2</v>
      </c>
      <c r="I34" s="10">
        <f t="shared" si="4"/>
        <v>0.98044469542133184</v>
      </c>
      <c r="J34" s="8">
        <f t="shared" si="5"/>
        <v>-1.9749039402278075E-2</v>
      </c>
      <c r="K34" s="10">
        <f t="shared" si="6"/>
        <v>100</v>
      </c>
      <c r="L34">
        <f t="shared" si="7"/>
        <v>1.9945341812741966E-2</v>
      </c>
      <c r="AD34">
        <v>1.6491051769651162E-2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344.9</v>
      </c>
      <c r="B35">
        <v>8.448E-2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4.326429885900613E-2</v>
      </c>
      <c r="H35" s="8">
        <f t="shared" si="3"/>
        <v>4.326429885900613E-2</v>
      </c>
      <c r="I35" s="10">
        <f t="shared" si="4"/>
        <v>0.95673570114099382</v>
      </c>
      <c r="J35" s="8">
        <f t="shared" si="5"/>
        <v>-4.4228100028671571E-2</v>
      </c>
      <c r="K35" s="10">
        <f t="shared" si="6"/>
        <v>100</v>
      </c>
      <c r="L35">
        <f t="shared" si="7"/>
        <v>4.5220742580641175E-2</v>
      </c>
      <c r="AD35">
        <v>1.7093374352552933E-2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346.4</v>
      </c>
      <c r="B36">
        <v>6.3869999999999996E-2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2.9324110407517253E-2</v>
      </c>
      <c r="H36" s="8">
        <f t="shared" si="3"/>
        <v>2.9324110407517253E-2</v>
      </c>
      <c r="I36" s="10">
        <f t="shared" si="4"/>
        <v>0.97067588959248274</v>
      </c>
      <c r="J36" s="8">
        <f t="shared" si="5"/>
        <v>-2.9762656738203233E-2</v>
      </c>
      <c r="K36" s="10">
        <f t="shared" si="6"/>
        <v>100</v>
      </c>
      <c r="L36">
        <f t="shared" si="7"/>
        <v>3.0209991534690686E-2</v>
      </c>
      <c r="AD36">
        <v>1.7563772353227983E-2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347</v>
      </c>
      <c r="B37">
        <v>2.3789999999999999E-2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1.3254075145867539E-2</v>
      </c>
      <c r="H37" s="8">
        <f t="shared" si="3"/>
        <v>1.3254075145867539E-2</v>
      </c>
      <c r="I37" s="10">
        <f t="shared" si="4"/>
        <v>0.98674592485413248</v>
      </c>
      <c r="J37" s="8">
        <f t="shared" si="5"/>
        <v>-1.3342694314308448E-2</v>
      </c>
      <c r="K37" s="10">
        <f t="shared" si="6"/>
        <v>100</v>
      </c>
      <c r="L37">
        <f t="shared" si="7"/>
        <v>1.343210527859727E-2</v>
      </c>
      <c r="AD37">
        <v>1.801502273212098E-2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349.6</v>
      </c>
      <c r="B38">
        <v>0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8.4428437942304924E-3</v>
      </c>
      <c r="H38" s="8">
        <f t="shared" si="3"/>
        <v>8.4428437942304924E-3</v>
      </c>
      <c r="I38" s="10">
        <f t="shared" si="4"/>
        <v>0.99155715620576945</v>
      </c>
      <c r="J38" s="8">
        <f t="shared" si="5"/>
        <v>-8.4786864853082997E-3</v>
      </c>
      <c r="K38" s="10">
        <f t="shared" si="6"/>
        <v>100</v>
      </c>
      <c r="L38">
        <f t="shared" si="7"/>
        <v>8.5147323494062111E-3</v>
      </c>
      <c r="AD38">
        <v>1.9555304578668151E-2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355.3</v>
      </c>
      <c r="B39">
        <v>2.2509999999999999E-2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1.4163564966462868E-2</v>
      </c>
      <c r="H39" s="8">
        <f t="shared" si="3"/>
        <v>1.4163564966462868E-2</v>
      </c>
      <c r="I39" s="10">
        <f t="shared" si="4"/>
        <v>0.98583643503353713</v>
      </c>
      <c r="J39" s="8">
        <f t="shared" si="5"/>
        <v>-1.4264825530258332E-2</v>
      </c>
      <c r="K39" s="10">
        <f t="shared" si="6"/>
        <v>100</v>
      </c>
      <c r="L39">
        <f t="shared" si="7"/>
        <v>1.4367053664415475E-2</v>
      </c>
      <c r="AD39">
        <v>1.9564901958243189E-2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357.6</v>
      </c>
      <c r="B40">
        <v>2.5309999999999999E-2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1.5370078409804725E-2</v>
      </c>
      <c r="H40" s="8">
        <f t="shared" si="3"/>
        <v>1.5370078409804725E-2</v>
      </c>
      <c r="I40" s="10">
        <f t="shared" si="4"/>
        <v>0.98462992159019525</v>
      </c>
      <c r="J40" s="8">
        <f t="shared" si="5"/>
        <v>-1.5489422529911681E-2</v>
      </c>
      <c r="K40" s="10">
        <f t="shared" si="6"/>
        <v>100</v>
      </c>
      <c r="L40">
        <f t="shared" si="7"/>
        <v>1.561000541704214E-2</v>
      </c>
      <c r="AD40">
        <v>1.9682872998997972E-2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366.8</v>
      </c>
      <c r="B41">
        <v>3.0899999999999999E-3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1.0885088661557853E-2</v>
      </c>
      <c r="H41" s="8">
        <f t="shared" si="3"/>
        <v>1.0885088661557853E-2</v>
      </c>
      <c r="I41" s="10">
        <f t="shared" si="4"/>
        <v>0.98911491133844209</v>
      </c>
      <c r="J41" s="8">
        <f t="shared" si="5"/>
        <v>-1.0944764686808005E-2</v>
      </c>
      <c r="K41" s="10">
        <f t="shared" si="6"/>
        <v>100</v>
      </c>
      <c r="L41">
        <f t="shared" si="7"/>
        <v>1.1004877731373458E-2</v>
      </c>
      <c r="AD41">
        <v>2.1727208232470242E-2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371.1</v>
      </c>
      <c r="B42">
        <v>0.10440000000000001</v>
      </c>
      <c r="C42" s="8">
        <v>1</v>
      </c>
      <c r="D42" s="9">
        <v>0</v>
      </c>
      <c r="E42" s="10">
        <f t="shared" si="0"/>
        <v>1</v>
      </c>
      <c r="F42">
        <f t="shared" si="1"/>
        <v>1</v>
      </c>
      <c r="G42">
        <f t="shared" si="2"/>
        <v>8.3538742212690711E-2</v>
      </c>
      <c r="H42" s="8">
        <f t="shared" si="3"/>
        <v>8.3538742212690711E-2</v>
      </c>
      <c r="I42" s="10">
        <f t="shared" si="4"/>
        <v>0.91646125778730925</v>
      </c>
      <c r="J42" s="8">
        <f t="shared" si="5"/>
        <v>-2.4824447761350141</v>
      </c>
      <c r="K42" s="10">
        <f t="shared" si="6"/>
        <v>0</v>
      </c>
      <c r="L42">
        <f t="shared" si="7"/>
        <v>10.97049385127187</v>
      </c>
      <c r="AD42">
        <v>2.2872369516095968E-2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372.7</v>
      </c>
      <c r="B43">
        <v>2.3630000000000002E-2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1.7563772353227983E-2</v>
      </c>
      <c r="H43" s="8">
        <f t="shared" si="3"/>
        <v>1.7563772353227983E-2</v>
      </c>
      <c r="I43" s="10">
        <f t="shared" si="4"/>
        <v>0.98243622764677196</v>
      </c>
      <c r="J43" s="8">
        <f t="shared" si="5"/>
        <v>-1.7719845592912554E-2</v>
      </c>
      <c r="K43" s="10">
        <f t="shared" si="6"/>
        <v>100</v>
      </c>
      <c r="L43">
        <f t="shared" si="7"/>
        <v>1.7877773497113867E-2</v>
      </c>
      <c r="AD43">
        <v>2.3853355254970315E-2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381.9</v>
      </c>
      <c r="B44">
        <v>1.9820000000000001E-2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1.801502273212098E-2</v>
      </c>
      <c r="H44" s="8">
        <f t="shared" si="3"/>
        <v>1.801502273212098E-2</v>
      </c>
      <c r="I44" s="10">
        <f t="shared" si="4"/>
        <v>0.98198497726787903</v>
      </c>
      <c r="J44" s="8">
        <f t="shared" si="5"/>
        <v>-1.8179268842571115E-2</v>
      </c>
      <c r="K44" s="10">
        <f t="shared" si="6"/>
        <v>100</v>
      </c>
      <c r="L44">
        <f t="shared" si="7"/>
        <v>1.8345517649611252E-2</v>
      </c>
      <c r="AD44">
        <v>2.4889238840037426E-2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384.8</v>
      </c>
      <c r="B45">
        <v>4.6350000000000002E-2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3.1530453732104488E-2</v>
      </c>
      <c r="H45" s="8">
        <f t="shared" si="3"/>
        <v>3.1530453732104488E-2</v>
      </c>
      <c r="I45" s="10">
        <f t="shared" si="4"/>
        <v>0.9684695462678955</v>
      </c>
      <c r="J45" s="8">
        <f t="shared" si="5"/>
        <v>-3.2038240854664744E-2</v>
      </c>
      <c r="K45" s="10">
        <f t="shared" si="6"/>
        <v>100</v>
      </c>
      <c r="L45">
        <f t="shared" si="7"/>
        <v>3.2556990411944889E-2</v>
      </c>
      <c r="AD45">
        <v>2.6116935111300303E-2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386.1</v>
      </c>
      <c r="B46">
        <v>0.2414</v>
      </c>
      <c r="C46" s="8">
        <v>1</v>
      </c>
      <c r="D46" s="9">
        <v>0</v>
      </c>
      <c r="E46" s="10">
        <f t="shared" si="0"/>
        <v>1</v>
      </c>
      <c r="F46">
        <f t="shared" si="1"/>
        <v>1</v>
      </c>
      <c r="G46">
        <f t="shared" si="2"/>
        <v>0.63810579247931332</v>
      </c>
      <c r="H46" s="8">
        <f t="shared" si="3"/>
        <v>0.63810579247931332</v>
      </c>
      <c r="I46" s="10">
        <f t="shared" si="4"/>
        <v>0.36189420752068668</v>
      </c>
      <c r="J46" s="8">
        <f t="shared" si="5"/>
        <v>-0.44925119045069389</v>
      </c>
      <c r="K46" s="10">
        <f t="shared" si="6"/>
        <v>100</v>
      </c>
      <c r="L46">
        <f t="shared" si="7"/>
        <v>0.56713825792831818</v>
      </c>
      <c r="AD46">
        <v>2.7180954219816356E-2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386.8</v>
      </c>
      <c r="B47">
        <v>4.9670000000000001E-3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1.4117734854827634E-2</v>
      </c>
      <c r="H47" s="8">
        <f t="shared" si="3"/>
        <v>1.4117734854827634E-2</v>
      </c>
      <c r="I47" s="10">
        <f t="shared" si="4"/>
        <v>0.98588226514517241</v>
      </c>
      <c r="J47" s="8">
        <f t="shared" si="5"/>
        <v>-1.4218338055509139E-2</v>
      </c>
      <c r="K47" s="10">
        <f t="shared" si="6"/>
        <v>100</v>
      </c>
      <c r="L47">
        <f t="shared" si="7"/>
        <v>1.4319899397671769E-2</v>
      </c>
      <c r="AD47">
        <v>2.8002617496339654E-2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388</v>
      </c>
      <c r="B48">
        <v>3.2649999999999998E-2</v>
      </c>
      <c r="C48" s="8">
        <v>0</v>
      </c>
      <c r="D48" s="9">
        <v>1</v>
      </c>
      <c r="E48" s="10">
        <f t="shared" si="0"/>
        <v>1</v>
      </c>
      <c r="F48">
        <f t="shared" si="1"/>
        <v>0</v>
      </c>
      <c r="G48">
        <f t="shared" si="2"/>
        <v>2.4889238840037426E-2</v>
      </c>
      <c r="H48" s="8">
        <f t="shared" si="3"/>
        <v>2.4889238840037426E-2</v>
      </c>
      <c r="I48" s="10">
        <f t="shared" si="4"/>
        <v>0.97511076115996254</v>
      </c>
      <c r="J48" s="8">
        <f t="shared" si="5"/>
        <v>-2.5204213246711221E-2</v>
      </c>
      <c r="K48" s="10">
        <f t="shared" si="6"/>
        <v>100</v>
      </c>
      <c r="L48">
        <f t="shared" si="7"/>
        <v>2.5524524834932529E-2</v>
      </c>
      <c r="AD48">
        <v>2.9058856281017422E-2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389.4</v>
      </c>
      <c r="B49">
        <v>0.15479999999999999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0.23837892322175411</v>
      </c>
      <c r="H49" s="8">
        <f t="shared" si="3"/>
        <v>0.23837892322175411</v>
      </c>
      <c r="I49" s="10">
        <f t="shared" si="4"/>
        <v>0.76162107677824586</v>
      </c>
      <c r="J49" s="8">
        <f t="shared" si="5"/>
        <v>-0.27230612154672484</v>
      </c>
      <c r="K49" s="10">
        <f t="shared" si="6"/>
        <v>100</v>
      </c>
      <c r="L49">
        <f t="shared" si="7"/>
        <v>0.31298887398196401</v>
      </c>
      <c r="AD49">
        <v>2.9324110407517253E-2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394.1</v>
      </c>
      <c r="B50">
        <v>3.7089999999999998E-2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2.9058856281017422E-2</v>
      </c>
      <c r="H50" s="8">
        <f t="shared" si="3"/>
        <v>2.9058856281017422E-2</v>
      </c>
      <c r="I50" s="10">
        <f t="shared" si="4"/>
        <v>0.97094114371898255</v>
      </c>
      <c r="J50" s="8">
        <f t="shared" si="5"/>
        <v>-2.9489426617536636E-2</v>
      </c>
      <c r="K50" s="10">
        <f t="shared" si="6"/>
        <v>100</v>
      </c>
      <c r="L50">
        <f t="shared" si="7"/>
        <v>2.9928545585897911E-2</v>
      </c>
      <c r="AD50">
        <v>2.9689790257508616E-2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394.1</v>
      </c>
      <c r="B51">
        <v>9.2740000000000003E-2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8.5163163767047828E-2</v>
      </c>
      <c r="H51" s="8">
        <f t="shared" si="3"/>
        <v>8.5163163767047828E-2</v>
      </c>
      <c r="I51" s="10">
        <f t="shared" si="4"/>
        <v>0.9148368362329522</v>
      </c>
      <c r="J51" s="8">
        <f t="shared" si="5"/>
        <v>-8.9009550664588599E-2</v>
      </c>
      <c r="K51" s="10">
        <f t="shared" si="6"/>
        <v>100</v>
      </c>
      <c r="L51">
        <f t="shared" si="7"/>
        <v>9.3091096022900027E-2</v>
      </c>
      <c r="AD51">
        <v>2.9929564105846726E-2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395.7</v>
      </c>
      <c r="B52">
        <v>1.6330000000000001E-2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1.9564901958243189E-2</v>
      </c>
      <c r="H52" s="8">
        <f t="shared" si="3"/>
        <v>1.9564901958243189E-2</v>
      </c>
      <c r="I52" s="10">
        <f t="shared" si="4"/>
        <v>0.98043509804175677</v>
      </c>
      <c r="J52" s="8">
        <f t="shared" si="5"/>
        <v>-1.9758828252779914E-2</v>
      </c>
      <c r="K52" s="10">
        <f t="shared" si="6"/>
        <v>100</v>
      </c>
      <c r="L52">
        <f t="shared" si="7"/>
        <v>1.9955325954079544E-2</v>
      </c>
      <c r="AD52">
        <v>3.0900472169821919E-2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396</v>
      </c>
      <c r="B53">
        <v>2.3990000000000001E-2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2.2872369516095968E-2</v>
      </c>
      <c r="H53" s="8">
        <f t="shared" si="3"/>
        <v>2.2872369516095968E-2</v>
      </c>
      <c r="I53" s="10">
        <f t="shared" si="4"/>
        <v>0.97712763048390405</v>
      </c>
      <c r="J53" s="8">
        <f t="shared" si="5"/>
        <v>-2.3138000380377784E-2</v>
      </c>
      <c r="K53" s="10">
        <f t="shared" si="6"/>
        <v>100</v>
      </c>
      <c r="L53">
        <f t="shared" si="7"/>
        <v>2.3407760462948794E-2</v>
      </c>
      <c r="AD53">
        <v>3.125244445686174E-2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396.5</v>
      </c>
      <c r="B54">
        <v>5.1330000000000001E-2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3.9484250099233446E-2</v>
      </c>
      <c r="H54" s="8">
        <f t="shared" si="3"/>
        <v>3.9484250099233446E-2</v>
      </c>
      <c r="I54" s="10">
        <f t="shared" si="4"/>
        <v>0.9605157499007666</v>
      </c>
      <c r="J54" s="8">
        <f t="shared" si="5"/>
        <v>-4.028489930175301E-2</v>
      </c>
      <c r="K54" s="10">
        <f t="shared" si="6"/>
        <v>100</v>
      </c>
      <c r="L54">
        <f t="shared" si="7"/>
        <v>4.1107342699286988E-2</v>
      </c>
      <c r="AD54">
        <v>3.1530453732104488E-2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396.6</v>
      </c>
      <c r="B55">
        <v>1.487E-3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1.4675408587062139E-2</v>
      </c>
      <c r="H55" s="8">
        <f t="shared" si="3"/>
        <v>1.4675408587062139E-2</v>
      </c>
      <c r="I55" s="10">
        <f t="shared" si="4"/>
        <v>0.98532459141293782</v>
      </c>
      <c r="J55" s="8">
        <f t="shared" si="5"/>
        <v>-1.478415766521432E-2</v>
      </c>
      <c r="K55" s="10">
        <f t="shared" si="6"/>
        <v>100</v>
      </c>
      <c r="L55">
        <f t="shared" si="7"/>
        <v>1.4893983886079477E-2</v>
      </c>
      <c r="AD55">
        <v>3.2487244912527052E-2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398</v>
      </c>
      <c r="B56">
        <v>2.0310000000000002E-2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2.1727208232470242E-2</v>
      </c>
      <c r="H56" s="8">
        <f t="shared" si="3"/>
        <v>2.1727208232470242E-2</v>
      </c>
      <c r="I56" s="10">
        <f t="shared" si="4"/>
        <v>0.97827279176752979</v>
      </c>
      <c r="J56" s="8">
        <f t="shared" si="5"/>
        <v>-2.1966719652896267E-2</v>
      </c>
      <c r="K56" s="10">
        <f t="shared" si="6"/>
        <v>100</v>
      </c>
      <c r="L56">
        <f t="shared" si="7"/>
        <v>2.2209764408569335E-2</v>
      </c>
      <c r="AD56">
        <v>3.3128234293615069E-2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399.8</v>
      </c>
      <c r="B57">
        <v>3.5029999999999999E-2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2.9689790257508616E-2</v>
      </c>
      <c r="H57" s="8">
        <f t="shared" si="3"/>
        <v>2.9689790257508616E-2</v>
      </c>
      <c r="I57" s="10">
        <f t="shared" si="4"/>
        <v>0.97031020974249138</v>
      </c>
      <c r="J57" s="8">
        <f t="shared" si="5"/>
        <v>-3.01394547528239E-2</v>
      </c>
      <c r="K57" s="10">
        <f t="shared" si="6"/>
        <v>100</v>
      </c>
      <c r="L57">
        <f t="shared" si="7"/>
        <v>3.0598245756259669E-2</v>
      </c>
      <c r="AD57">
        <v>3.4238313590759038E-2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0</v>
      </c>
    </row>
    <row r="58" spans="1:37">
      <c r="A58">
        <v>401.5</v>
      </c>
      <c r="B58">
        <v>4.5909999999999999E-2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3.7477054558241858E-2</v>
      </c>
      <c r="H58" s="8">
        <f t="shared" si="3"/>
        <v>3.7477054558241858E-2</v>
      </c>
      <c r="I58" s="10">
        <f t="shared" si="4"/>
        <v>0.96252294544175809</v>
      </c>
      <c r="J58" s="8">
        <f t="shared" si="5"/>
        <v>-3.8197373684343811E-2</v>
      </c>
      <c r="K58" s="10">
        <f t="shared" si="6"/>
        <v>100</v>
      </c>
      <c r="L58">
        <f t="shared" si="7"/>
        <v>3.8936271322904878E-2</v>
      </c>
      <c r="AD58">
        <v>3.5522218263411703E-2</v>
      </c>
      <c r="AE58">
        <v>0</v>
      </c>
      <c r="AF58">
        <v>1</v>
      </c>
      <c r="AG58">
        <f t="shared" si="12"/>
        <v>53</v>
      </c>
      <c r="AH58">
        <f t="shared" si="13"/>
        <v>1</v>
      </c>
      <c r="AI58">
        <f t="shared" si="9"/>
        <v>0.64666666666666672</v>
      </c>
      <c r="AJ58">
        <f t="shared" si="10"/>
        <v>0.99333333333333329</v>
      </c>
      <c r="AK58">
        <f t="shared" si="11"/>
        <v>6.6222222222222646E-3</v>
      </c>
    </row>
    <row r="59" spans="1:37">
      <c r="A59">
        <v>402</v>
      </c>
      <c r="B59">
        <v>6.1809999999999997E-2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5.1369034887646284E-2</v>
      </c>
      <c r="H59" s="8">
        <f t="shared" si="3"/>
        <v>5.1369034887646284E-2</v>
      </c>
      <c r="I59" s="10">
        <f t="shared" si="4"/>
        <v>0.94863096511235367</v>
      </c>
      <c r="J59" s="8">
        <f t="shared" si="5"/>
        <v>-5.2735423110900917E-2</v>
      </c>
      <c r="K59" s="10">
        <f t="shared" si="6"/>
        <v>100</v>
      </c>
      <c r="L59">
        <f t="shared" si="7"/>
        <v>5.4150704306349787E-2</v>
      </c>
      <c r="AD59">
        <v>3.6165509427879883E-2</v>
      </c>
      <c r="AE59">
        <v>1</v>
      </c>
      <c r="AF59">
        <v>0</v>
      </c>
      <c r="AG59">
        <f t="shared" si="12"/>
        <v>54</v>
      </c>
      <c r="AH59">
        <f t="shared" si="13"/>
        <v>1</v>
      </c>
      <c r="AI59">
        <f t="shared" si="9"/>
        <v>0.64</v>
      </c>
      <c r="AJ59">
        <f t="shared" si="10"/>
        <v>0.99333333333333329</v>
      </c>
      <c r="AK59">
        <f t="shared" si="11"/>
        <v>6.6222222222222646E-3</v>
      </c>
    </row>
    <row r="60" spans="1:37">
      <c r="A60">
        <v>403.3</v>
      </c>
      <c r="B60">
        <v>3.5119999999999998E-2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3.0900472169821919E-2</v>
      </c>
      <c r="H60" s="8">
        <f t="shared" si="3"/>
        <v>3.0900472169821919E-2</v>
      </c>
      <c r="I60" s="10">
        <f t="shared" si="4"/>
        <v>0.96909952783017805</v>
      </c>
      <c r="J60" s="8">
        <f t="shared" si="5"/>
        <v>-3.1387960466828201E-2</v>
      </c>
      <c r="K60" s="10">
        <f t="shared" si="6"/>
        <v>100</v>
      </c>
      <c r="L60">
        <f t="shared" si="7"/>
        <v>3.1885757120332453E-2</v>
      </c>
      <c r="AD60">
        <v>3.7330143504536062E-2</v>
      </c>
      <c r="AE60">
        <v>1</v>
      </c>
      <c r="AF60">
        <v>0</v>
      </c>
      <c r="AG60">
        <f t="shared" si="12"/>
        <v>55</v>
      </c>
      <c r="AH60">
        <f t="shared" si="13"/>
        <v>1</v>
      </c>
      <c r="AI60">
        <f t="shared" si="9"/>
        <v>0.6333333333333333</v>
      </c>
      <c r="AJ60">
        <f t="shared" si="10"/>
        <v>0.99333333333333329</v>
      </c>
      <c r="AK60">
        <f t="shared" si="11"/>
        <v>6.6222222222221544E-3</v>
      </c>
    </row>
    <row r="61" spans="1:37">
      <c r="A61">
        <v>406.3</v>
      </c>
      <c r="B61">
        <v>4.3279999999999999E-2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3.7490776471844726E-2</v>
      </c>
      <c r="H61" s="8">
        <f t="shared" si="3"/>
        <v>3.7490776471844726E-2</v>
      </c>
      <c r="I61" s="10">
        <f t="shared" si="4"/>
        <v>0.96250922352815527</v>
      </c>
      <c r="J61" s="8">
        <f t="shared" si="5"/>
        <v>-3.8211629979718241E-2</v>
      </c>
      <c r="K61" s="10">
        <f t="shared" si="6"/>
        <v>100</v>
      </c>
      <c r="L61">
        <f t="shared" si="7"/>
        <v>3.8951082810842329E-2</v>
      </c>
      <c r="AD61">
        <v>3.7477054558241858E-2</v>
      </c>
      <c r="AE61">
        <v>1</v>
      </c>
      <c r="AF61">
        <v>0</v>
      </c>
      <c r="AG61">
        <f t="shared" si="12"/>
        <v>56</v>
      </c>
      <c r="AH61">
        <f t="shared" si="13"/>
        <v>1</v>
      </c>
      <c r="AI61">
        <f t="shared" si="9"/>
        <v>0.62666666666666671</v>
      </c>
      <c r="AJ61">
        <f t="shared" si="10"/>
        <v>0.99333333333333329</v>
      </c>
      <c r="AK61">
        <f t="shared" si="11"/>
        <v>6.6222222222222646E-3</v>
      </c>
    </row>
    <row r="62" spans="1:37">
      <c r="A62">
        <v>407.4</v>
      </c>
      <c r="B62">
        <v>2.6380000000000001E-2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2.7180954219816356E-2</v>
      </c>
      <c r="H62" s="8">
        <f t="shared" si="3"/>
        <v>2.7180954219816356E-2</v>
      </c>
      <c r="I62" s="10">
        <f t="shared" si="4"/>
        <v>0.97281904578018363</v>
      </c>
      <c r="J62" s="8">
        <f t="shared" si="5"/>
        <v>-2.7557189651665443E-2</v>
      </c>
      <c r="K62" s="10">
        <f t="shared" si="6"/>
        <v>100</v>
      </c>
      <c r="L62">
        <f t="shared" si="7"/>
        <v>2.7940400979729697E-2</v>
      </c>
      <c r="AD62">
        <v>3.7490776471844726E-2</v>
      </c>
      <c r="AE62">
        <v>1</v>
      </c>
      <c r="AF62">
        <v>0</v>
      </c>
      <c r="AG62">
        <f t="shared" si="12"/>
        <v>57</v>
      </c>
      <c r="AH62">
        <f t="shared" si="13"/>
        <v>1</v>
      </c>
      <c r="AI62">
        <f t="shared" si="9"/>
        <v>0.62</v>
      </c>
      <c r="AJ62">
        <f t="shared" si="10"/>
        <v>0.99333333333333329</v>
      </c>
      <c r="AK62">
        <f t="shared" si="11"/>
        <v>6.6222222222222646E-3</v>
      </c>
    </row>
    <row r="63" spans="1:37">
      <c r="A63">
        <v>409</v>
      </c>
      <c r="B63">
        <v>3.0360000000000002E-2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2.9929564105846726E-2</v>
      </c>
      <c r="H63" s="8">
        <f t="shared" si="3"/>
        <v>2.9929564105846726E-2</v>
      </c>
      <c r="I63" s="10">
        <f t="shared" si="4"/>
        <v>0.97007043589415332</v>
      </c>
      <c r="J63" s="8">
        <f t="shared" si="5"/>
        <v>-3.0386595797131544E-2</v>
      </c>
      <c r="K63" s="10">
        <f t="shared" si="6"/>
        <v>100</v>
      </c>
      <c r="L63">
        <f t="shared" si="7"/>
        <v>3.0852980359368884E-2</v>
      </c>
      <c r="AD63">
        <v>3.9110133237403311E-2</v>
      </c>
      <c r="AE63">
        <v>1</v>
      </c>
      <c r="AF63">
        <v>0</v>
      </c>
      <c r="AG63">
        <f t="shared" si="12"/>
        <v>58</v>
      </c>
      <c r="AH63">
        <f t="shared" si="13"/>
        <v>1</v>
      </c>
      <c r="AI63">
        <f t="shared" si="9"/>
        <v>0.61333333333333329</v>
      </c>
      <c r="AJ63">
        <f t="shared" si="10"/>
        <v>0.99333333333333329</v>
      </c>
      <c r="AK63">
        <f t="shared" si="11"/>
        <v>6.6222222222221544E-3</v>
      </c>
    </row>
    <row r="64" spans="1:37">
      <c r="A64">
        <v>412.5</v>
      </c>
      <c r="B64">
        <v>7.0699999999999999E-2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6.8080055847614104E-2</v>
      </c>
      <c r="H64" s="8">
        <f t="shared" si="3"/>
        <v>6.8080055847614104E-2</v>
      </c>
      <c r="I64" s="10">
        <f t="shared" si="4"/>
        <v>0.93191994415238588</v>
      </c>
      <c r="J64" s="8">
        <f t="shared" si="5"/>
        <v>-7.0508364818094013E-2</v>
      </c>
      <c r="K64" s="10">
        <f t="shared" si="6"/>
        <v>100</v>
      </c>
      <c r="L64">
        <f t="shared" si="7"/>
        <v>7.3053545290883676E-2</v>
      </c>
      <c r="AD64">
        <v>3.9132996372649241E-2</v>
      </c>
      <c r="AE64">
        <v>1</v>
      </c>
      <c r="AF64">
        <v>0</v>
      </c>
      <c r="AG64">
        <f t="shared" si="12"/>
        <v>59</v>
      </c>
      <c r="AH64">
        <f t="shared" si="13"/>
        <v>1</v>
      </c>
      <c r="AI64">
        <f t="shared" si="9"/>
        <v>0.60666666666666669</v>
      </c>
      <c r="AJ64">
        <f t="shared" si="10"/>
        <v>0.99333333333333329</v>
      </c>
      <c r="AK64">
        <f t="shared" si="11"/>
        <v>6.6222222222222646E-3</v>
      </c>
    </row>
    <row r="65" spans="1:37">
      <c r="A65">
        <v>412.6</v>
      </c>
      <c r="B65">
        <v>4.1959999999999997E-2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3.9110133237403311E-2</v>
      </c>
      <c r="H65" s="8">
        <f t="shared" si="3"/>
        <v>3.9110133237403311E-2</v>
      </c>
      <c r="I65" s="10">
        <f t="shared" si="4"/>
        <v>0.96088986676259669</v>
      </c>
      <c r="J65" s="8">
        <f t="shared" si="5"/>
        <v>-3.9895479323677173E-2</v>
      </c>
      <c r="K65" s="10">
        <f t="shared" si="6"/>
        <v>100</v>
      </c>
      <c r="L65">
        <f t="shared" si="7"/>
        <v>4.0701993631353489E-2</v>
      </c>
      <c r="AD65">
        <v>3.940150766036863E-2</v>
      </c>
      <c r="AE65">
        <v>1</v>
      </c>
      <c r="AF65">
        <v>0</v>
      </c>
      <c r="AG65">
        <f t="shared" si="12"/>
        <v>60</v>
      </c>
      <c r="AH65">
        <f t="shared" si="13"/>
        <v>1</v>
      </c>
      <c r="AI65">
        <f t="shared" si="9"/>
        <v>0.6</v>
      </c>
      <c r="AJ65">
        <f t="shared" si="10"/>
        <v>0.99333333333333329</v>
      </c>
      <c r="AK65">
        <f t="shared" si="11"/>
        <v>6.6222222222222646E-3</v>
      </c>
    </row>
    <row r="66" spans="1:37">
      <c r="A66">
        <v>419.8</v>
      </c>
      <c r="B66">
        <v>6.8430000000000005E-2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7.0390139721104611E-2</v>
      </c>
      <c r="H66" s="8">
        <f t="shared" si="3"/>
        <v>7.0390139721104611E-2</v>
      </c>
      <c r="I66" s="10">
        <f t="shared" si="4"/>
        <v>0.92960986027889536</v>
      </c>
      <c r="J66" s="8">
        <f t="shared" si="5"/>
        <v>-7.2990285928163159E-2</v>
      </c>
      <c r="K66" s="10">
        <f t="shared" si="6"/>
        <v>100</v>
      </c>
      <c r="L66">
        <f t="shared" si="7"/>
        <v>7.5720087241745296E-2</v>
      </c>
      <c r="AD66">
        <v>3.9484250099233446E-2</v>
      </c>
      <c r="AE66">
        <v>1</v>
      </c>
      <c r="AF66">
        <v>0</v>
      </c>
      <c r="AG66">
        <f t="shared" si="12"/>
        <v>61</v>
      </c>
      <c r="AH66">
        <f t="shared" si="13"/>
        <v>1</v>
      </c>
      <c r="AI66">
        <f t="shared" si="9"/>
        <v>0.59333333333333327</v>
      </c>
      <c r="AJ66">
        <f t="shared" si="10"/>
        <v>0.99333333333333329</v>
      </c>
      <c r="AK66">
        <f t="shared" si="11"/>
        <v>6.6222222222221544E-3</v>
      </c>
    </row>
    <row r="67" spans="1:37">
      <c r="A67">
        <v>420.3</v>
      </c>
      <c r="B67">
        <v>3.8089999999999999E-2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3.940150766036863E-2</v>
      </c>
      <c r="H67" s="8">
        <f t="shared" si="3"/>
        <v>3.940150766036863E-2</v>
      </c>
      <c r="I67" s="10">
        <f t="shared" si="4"/>
        <v>0.96059849233963135</v>
      </c>
      <c r="J67" s="8">
        <f t="shared" si="5"/>
        <v>-4.0198759251258757E-2</v>
      </c>
      <c r="K67" s="10">
        <f t="shared" si="6"/>
        <v>100</v>
      </c>
      <c r="L67">
        <f t="shared" si="7"/>
        <v>4.1017665522670575E-2</v>
      </c>
      <c r="AD67">
        <v>4.0717827901131452E-2</v>
      </c>
      <c r="AE67">
        <v>1</v>
      </c>
      <c r="AF67">
        <v>0</v>
      </c>
      <c r="AG67">
        <f t="shared" si="12"/>
        <v>62</v>
      </c>
      <c r="AH67">
        <f t="shared" si="13"/>
        <v>1</v>
      </c>
      <c r="AI67">
        <f t="shared" si="9"/>
        <v>0.58666666666666667</v>
      </c>
      <c r="AJ67">
        <f t="shared" si="10"/>
        <v>0.99333333333333329</v>
      </c>
      <c r="AK67">
        <f t="shared" si="11"/>
        <v>6.6222222222221544E-3</v>
      </c>
    </row>
    <row r="68" spans="1:37">
      <c r="A68">
        <v>423.6</v>
      </c>
      <c r="B68">
        <v>3.5920000000000001E-2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3.9132996372649241E-2</v>
      </c>
      <c r="H68" s="8">
        <f t="shared" si="3"/>
        <v>3.9132996372649241E-2</v>
      </c>
      <c r="I68" s="10">
        <f t="shared" si="4"/>
        <v>0.96086700362735078</v>
      </c>
      <c r="J68" s="8">
        <f t="shared" si="5"/>
        <v>-3.991927331718307E-2</v>
      </c>
      <c r="K68" s="10">
        <f t="shared" si="6"/>
        <v>100</v>
      </c>
      <c r="L68">
        <f t="shared" si="7"/>
        <v>4.0726756382432748E-2</v>
      </c>
      <c r="AD68">
        <v>4.2153225932763369E-2</v>
      </c>
      <c r="AE68">
        <v>1</v>
      </c>
      <c r="AF68">
        <v>0</v>
      </c>
      <c r="AG68">
        <f t="shared" si="12"/>
        <v>63</v>
      </c>
      <c r="AH68">
        <f t="shared" si="13"/>
        <v>1</v>
      </c>
      <c r="AI68">
        <f t="shared" si="9"/>
        <v>0.58000000000000007</v>
      </c>
      <c r="AJ68">
        <f t="shared" si="10"/>
        <v>0.99333333333333329</v>
      </c>
      <c r="AK68">
        <f t="shared" si="11"/>
        <v>6.6222222222223747E-3</v>
      </c>
    </row>
    <row r="69" spans="1:37">
      <c r="A69">
        <v>427.3</v>
      </c>
      <c r="B69">
        <v>2.2450000000000001E-2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3.125244445686174E-2</v>
      </c>
      <c r="H69" s="8">
        <f t="shared" ref="H69:H132" si="17">E69*G69</f>
        <v>3.125244445686174E-2</v>
      </c>
      <c r="I69" s="10">
        <f t="shared" ref="I69:I132" si="18">E69-H69</f>
        <v>0.96874755554313829</v>
      </c>
      <c r="J69" s="8">
        <f t="shared" ref="J69:J132" si="19">IFERROR(E69*(F69*LN(G69)+(1-F69)*LN(1-G69)),0)</f>
        <v>-3.1751221628072708E-2</v>
      </c>
      <c r="K69" s="10">
        <f t="shared" ref="K69:K132" si="20">100*IF(G69&gt;=$Z$10,C69/E69,D69/E69)</f>
        <v>100</v>
      </c>
      <c r="L69">
        <f t="shared" ref="L69:L132" si="21">IFERROR((C69-H69)^2/H69+(D69-I69)^2/I69,0)</f>
        <v>3.226066923011716E-2</v>
      </c>
      <c r="AD69">
        <v>4.2445826207314782E-2</v>
      </c>
      <c r="AE69">
        <v>1</v>
      </c>
      <c r="AF69">
        <v>0</v>
      </c>
      <c r="AG69">
        <f t="shared" si="12"/>
        <v>64</v>
      </c>
      <c r="AH69">
        <f t="shared" si="13"/>
        <v>1</v>
      </c>
      <c r="AI69">
        <f t="shared" ref="AI69:AI132" si="22">1-AG69/AG$304</f>
        <v>0.57333333333333325</v>
      </c>
      <c r="AJ69">
        <f t="shared" ref="AJ69:AJ132" si="23">1-AH69/AH$304</f>
        <v>0.99333333333333329</v>
      </c>
      <c r="AK69">
        <f t="shared" ref="AK69:AK132" si="24">(AI69-AI70)*AJ69</f>
        <v>6.6222222222221544E-3</v>
      </c>
    </row>
    <row r="70" spans="1:37">
      <c r="A70">
        <v>427.9</v>
      </c>
      <c r="B70">
        <v>1.6570000000000001E-2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2.8002617496339654E-2</v>
      </c>
      <c r="H70" s="8">
        <f t="shared" si="17"/>
        <v>2.8002617496339654E-2</v>
      </c>
      <c r="I70" s="10">
        <f t="shared" si="18"/>
        <v>0.9719973825036603</v>
      </c>
      <c r="J70" s="8">
        <f t="shared" si="19"/>
        <v>-2.8402167422792658E-2</v>
      </c>
      <c r="K70" s="10">
        <f t="shared" si="20"/>
        <v>100</v>
      </c>
      <c r="L70">
        <f t="shared" si="21"/>
        <v>2.8809354840247426E-2</v>
      </c>
      <c r="AD70">
        <v>4.326429885900613E-2</v>
      </c>
      <c r="AE70">
        <v>1</v>
      </c>
      <c r="AF70">
        <v>0</v>
      </c>
      <c r="AG70">
        <f t="shared" ref="AG70:AG133" si="25">AG69+AE70</f>
        <v>65</v>
      </c>
      <c r="AH70">
        <f t="shared" ref="AH70:AH133" si="26">AH69+AF70</f>
        <v>1</v>
      </c>
      <c r="AI70">
        <f t="shared" si="22"/>
        <v>0.56666666666666665</v>
      </c>
      <c r="AJ70">
        <f t="shared" si="23"/>
        <v>0.99333333333333329</v>
      </c>
      <c r="AK70">
        <f t="shared" si="24"/>
        <v>6.6222222222221544E-3</v>
      </c>
    </row>
    <row r="71" spans="1:37">
      <c r="A71">
        <v>428</v>
      </c>
      <c r="B71">
        <v>2.6689999999999998E-2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3.4238313590759038E-2</v>
      </c>
      <c r="H71" s="8">
        <f t="shared" si="17"/>
        <v>3.4238313590759038E-2</v>
      </c>
      <c r="I71" s="10">
        <f t="shared" si="18"/>
        <v>0.96576168640924098</v>
      </c>
      <c r="J71" s="8">
        <f t="shared" si="19"/>
        <v>-3.4838176645134167E-2</v>
      </c>
      <c r="K71" s="10">
        <f t="shared" si="20"/>
        <v>100</v>
      </c>
      <c r="L71">
        <f t="shared" si="21"/>
        <v>3.5452134903030903E-2</v>
      </c>
      <c r="AD71">
        <v>4.3691603651080296E-2</v>
      </c>
      <c r="AE71">
        <v>1</v>
      </c>
      <c r="AF71">
        <v>0</v>
      </c>
      <c r="AG71">
        <f t="shared" si="25"/>
        <v>66</v>
      </c>
      <c r="AH71">
        <f t="shared" si="26"/>
        <v>1</v>
      </c>
      <c r="AI71">
        <f t="shared" si="22"/>
        <v>0.56000000000000005</v>
      </c>
      <c r="AJ71">
        <f t="shared" si="23"/>
        <v>0.99333333333333329</v>
      </c>
      <c r="AK71">
        <f t="shared" si="24"/>
        <v>6.6222222222222646E-3</v>
      </c>
    </row>
    <row r="72" spans="1:37">
      <c r="A72">
        <v>428.9</v>
      </c>
      <c r="B72">
        <v>2.3529999999999999E-2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3.2487244912527052E-2</v>
      </c>
      <c r="H72" s="8">
        <f t="shared" si="17"/>
        <v>3.2487244912527052E-2</v>
      </c>
      <c r="I72" s="10">
        <f t="shared" si="18"/>
        <v>0.96751275508747292</v>
      </c>
      <c r="J72" s="8">
        <f t="shared" si="19"/>
        <v>-3.3026670612158866E-2</v>
      </c>
      <c r="K72" s="10">
        <f t="shared" si="20"/>
        <v>100</v>
      </c>
      <c r="L72">
        <f t="shared" si="21"/>
        <v>3.357810503448079E-2</v>
      </c>
      <c r="AD72">
        <v>4.4222506918986063E-2</v>
      </c>
      <c r="AE72">
        <v>1</v>
      </c>
      <c r="AF72">
        <v>0</v>
      </c>
      <c r="AG72">
        <f t="shared" si="25"/>
        <v>67</v>
      </c>
      <c r="AH72">
        <f t="shared" si="26"/>
        <v>1</v>
      </c>
      <c r="AI72">
        <f t="shared" si="22"/>
        <v>0.55333333333333334</v>
      </c>
      <c r="AJ72">
        <f t="shared" si="23"/>
        <v>0.99333333333333329</v>
      </c>
      <c r="AK72">
        <f t="shared" si="24"/>
        <v>6.6222222222222646E-3</v>
      </c>
    </row>
    <row r="73" spans="1:37">
      <c r="A73">
        <v>431.1</v>
      </c>
      <c r="B73">
        <v>2.6849999999999999E-2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3.5522218263411703E-2</v>
      </c>
      <c r="H73" s="8">
        <f t="shared" si="17"/>
        <v>3.5522218263411703E-2</v>
      </c>
      <c r="I73" s="10">
        <f t="shared" si="18"/>
        <v>0.96447778173658827</v>
      </c>
      <c r="J73" s="8">
        <f t="shared" si="19"/>
        <v>-3.3375969116985935</v>
      </c>
      <c r="K73" s="10">
        <f t="shared" si="20"/>
        <v>0</v>
      </c>
      <c r="L73">
        <f t="shared" si="21"/>
        <v>27.151395067295432</v>
      </c>
      <c r="AD73">
        <v>4.5111473212804579E-2</v>
      </c>
      <c r="AE73">
        <v>1</v>
      </c>
      <c r="AF73">
        <v>0</v>
      </c>
      <c r="AG73">
        <f t="shared" si="25"/>
        <v>68</v>
      </c>
      <c r="AH73">
        <f t="shared" si="26"/>
        <v>1</v>
      </c>
      <c r="AI73">
        <f t="shared" si="22"/>
        <v>0.54666666666666663</v>
      </c>
      <c r="AJ73">
        <f t="shared" si="23"/>
        <v>0.99333333333333329</v>
      </c>
      <c r="AK73">
        <f t="shared" si="24"/>
        <v>6.6222222222221544E-3</v>
      </c>
    </row>
    <row r="74" spans="1:37">
      <c r="A74">
        <v>432</v>
      </c>
      <c r="B74">
        <v>0.16589999999999999</v>
      </c>
      <c r="C74" s="8">
        <v>1</v>
      </c>
      <c r="D74" s="9">
        <v>0</v>
      </c>
      <c r="E74" s="10">
        <f t="shared" si="14"/>
        <v>1</v>
      </c>
      <c r="F74">
        <f t="shared" si="15"/>
        <v>1</v>
      </c>
      <c r="G74">
        <f t="shared" si="16"/>
        <v>0.38795497887552755</v>
      </c>
      <c r="H74" s="8">
        <f t="shared" si="17"/>
        <v>0.38795497887552755</v>
      </c>
      <c r="I74" s="10">
        <f t="shared" si="18"/>
        <v>0.61204502112447245</v>
      </c>
      <c r="J74" s="8">
        <f t="shared" si="19"/>
        <v>-0.94686597991726873</v>
      </c>
      <c r="K74" s="10">
        <f t="shared" si="20"/>
        <v>0</v>
      </c>
      <c r="L74">
        <f t="shared" si="21"/>
        <v>1.577618678586008</v>
      </c>
      <c r="AD74">
        <v>4.7932492150811239E-2</v>
      </c>
      <c r="AE74">
        <v>1</v>
      </c>
      <c r="AF74">
        <v>0</v>
      </c>
      <c r="AG74">
        <f t="shared" si="25"/>
        <v>69</v>
      </c>
      <c r="AH74">
        <f t="shared" si="26"/>
        <v>1</v>
      </c>
      <c r="AI74">
        <f t="shared" si="22"/>
        <v>0.54</v>
      </c>
      <c r="AJ74">
        <f t="shared" si="23"/>
        <v>0.99333333333333329</v>
      </c>
      <c r="AK74">
        <f t="shared" si="24"/>
        <v>6.6222222222222646E-3</v>
      </c>
    </row>
    <row r="75" spans="1:37">
      <c r="A75">
        <v>432.2</v>
      </c>
      <c r="B75">
        <v>6.6360000000000002E-2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7.7030251995625132E-2</v>
      </c>
      <c r="H75" s="8">
        <f t="shared" si="17"/>
        <v>7.7030251995625132E-2</v>
      </c>
      <c r="I75" s="10">
        <f t="shared" si="18"/>
        <v>0.92296974800437481</v>
      </c>
      <c r="J75" s="8">
        <f t="shared" si="19"/>
        <v>-8.0158820742991924E-2</v>
      </c>
      <c r="K75" s="10">
        <f t="shared" si="20"/>
        <v>100</v>
      </c>
      <c r="L75">
        <f t="shared" si="21"/>
        <v>8.3459129795075387E-2</v>
      </c>
      <c r="AD75">
        <v>5.1369034887646284E-2</v>
      </c>
      <c r="AE75">
        <v>1</v>
      </c>
      <c r="AF75">
        <v>0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432.7</v>
      </c>
      <c r="B76">
        <v>2.6880000000000001E-2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3.6165509427879883E-2</v>
      </c>
      <c r="H76" s="8">
        <f t="shared" si="17"/>
        <v>3.6165509427879883E-2</v>
      </c>
      <c r="I76" s="10">
        <f t="shared" si="18"/>
        <v>0.96383449057212012</v>
      </c>
      <c r="J76" s="8">
        <f t="shared" si="19"/>
        <v>-3.6835689389938114E-2</v>
      </c>
      <c r="K76" s="10">
        <f t="shared" si="20"/>
        <v>100</v>
      </c>
      <c r="L76">
        <f t="shared" si="21"/>
        <v>3.7522530871884952E-2</v>
      </c>
      <c r="AD76">
        <v>5.1689558172190182E-2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432.8</v>
      </c>
      <c r="B77">
        <v>3.7100000000000001E-2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4.4222506918986063E-2</v>
      </c>
      <c r="H77" s="8">
        <f t="shared" si="17"/>
        <v>4.4222506918986063E-2</v>
      </c>
      <c r="I77" s="10">
        <f t="shared" si="18"/>
        <v>0.9557774930810139</v>
      </c>
      <c r="J77" s="8">
        <f t="shared" si="19"/>
        <v>-4.5230140843921095E-2</v>
      </c>
      <c r="K77" s="10">
        <f t="shared" si="20"/>
        <v>100</v>
      </c>
      <c r="L77">
        <f t="shared" si="21"/>
        <v>4.6268621346618868E-2</v>
      </c>
      <c r="AD77">
        <v>5.2157107467496598E-2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435.6</v>
      </c>
      <c r="B78">
        <v>5.9290000000000002E-2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6.9829776503515351E-2</v>
      </c>
      <c r="H78" s="8">
        <f t="shared" si="17"/>
        <v>6.9829776503515351E-2</v>
      </c>
      <c r="I78" s="10">
        <f t="shared" si="18"/>
        <v>0.93017022349648459</v>
      </c>
      <c r="J78" s="8">
        <f t="shared" si="19"/>
        <v>-7.2387673566158203E-2</v>
      </c>
      <c r="K78" s="10">
        <f t="shared" si="20"/>
        <v>100</v>
      </c>
      <c r="L78">
        <f t="shared" si="21"/>
        <v>7.5072040299276749E-2</v>
      </c>
      <c r="AD78">
        <v>5.3899795737620396E-2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437.6</v>
      </c>
      <c r="B79">
        <v>1.9720000000000001E-2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3.3128234293615069E-2</v>
      </c>
      <c r="H79" s="8">
        <f t="shared" si="17"/>
        <v>3.3128234293615069E-2</v>
      </c>
      <c r="I79" s="10">
        <f t="shared" si="18"/>
        <v>0.96687176570638489</v>
      </c>
      <c r="J79" s="8">
        <f t="shared" si="19"/>
        <v>-3.3689402760455754E-2</v>
      </c>
      <c r="K79" s="10">
        <f t="shared" si="20"/>
        <v>100</v>
      </c>
      <c r="L79">
        <f t="shared" si="21"/>
        <v>3.4263317503549169E-2</v>
      </c>
      <c r="AD79">
        <v>5.801957000249424E-2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438.6</v>
      </c>
      <c r="B80">
        <v>3.3279999999999997E-2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4.3691603651080296E-2</v>
      </c>
      <c r="H80" s="8">
        <f t="shared" si="17"/>
        <v>4.3691603651080296E-2</v>
      </c>
      <c r="I80" s="10">
        <f t="shared" si="18"/>
        <v>0.95630839634891973</v>
      </c>
      <c r="J80" s="8">
        <f t="shared" si="19"/>
        <v>-4.4674827628668902E-2</v>
      </c>
      <c r="K80" s="10">
        <f t="shared" si="20"/>
        <v>100</v>
      </c>
      <c r="L80">
        <f t="shared" si="21"/>
        <v>4.5687775844999411E-2</v>
      </c>
      <c r="AD80">
        <v>5.9888463521791557E-2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440.6</v>
      </c>
      <c r="B81">
        <v>0.12180000000000001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0.2212496455009689</v>
      </c>
      <c r="H81" s="8">
        <f t="shared" si="17"/>
        <v>0.2212496455009689</v>
      </c>
      <c r="I81" s="10">
        <f t="shared" si="18"/>
        <v>0.77875035449903107</v>
      </c>
      <c r="J81" s="8">
        <f t="shared" si="19"/>
        <v>-1.5084635973508895</v>
      </c>
      <c r="K81" s="10">
        <f t="shared" si="20"/>
        <v>0</v>
      </c>
      <c r="L81">
        <f t="shared" si="21"/>
        <v>3.5197812531438419</v>
      </c>
      <c r="AD81">
        <v>6.0420558782583574E-2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441</v>
      </c>
      <c r="B82">
        <v>6.5740000000000007E-2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8.3399892511082818E-2</v>
      </c>
      <c r="H82" s="8">
        <f t="shared" si="17"/>
        <v>8.3399892511082818E-2</v>
      </c>
      <c r="I82" s="10">
        <f t="shared" si="18"/>
        <v>0.91660010748891718</v>
      </c>
      <c r="J82" s="8">
        <f t="shared" si="19"/>
        <v>-8.7083989637954648E-2</v>
      </c>
      <c r="K82" s="10">
        <f t="shared" si="20"/>
        <v>100</v>
      </c>
      <c r="L82">
        <f t="shared" si="21"/>
        <v>9.0988307583294958E-2</v>
      </c>
      <c r="AD82">
        <v>6.1330833140991407E-2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443.3</v>
      </c>
      <c r="B83">
        <v>4.1509999999999998E-2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5.3899795737620396E-2</v>
      </c>
      <c r="H83" s="8">
        <f t="shared" si="17"/>
        <v>5.3899795737620396E-2</v>
      </c>
      <c r="I83" s="10">
        <f t="shared" si="18"/>
        <v>0.94610020426237962</v>
      </c>
      <c r="J83" s="8">
        <f t="shared" si="19"/>
        <v>-5.5406791372406956E-2</v>
      </c>
      <c r="K83" s="10">
        <f t="shared" si="20"/>
        <v>100</v>
      </c>
      <c r="L83">
        <f t="shared" si="21"/>
        <v>5.6970493711755395E-2</v>
      </c>
      <c r="AD83">
        <v>6.2180444224874488E-2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448.6</v>
      </c>
      <c r="B84">
        <v>1.9720000000000001E-2</v>
      </c>
      <c r="C84" s="8">
        <v>0</v>
      </c>
      <c r="D84" s="9">
        <v>1</v>
      </c>
      <c r="E84" s="10">
        <f t="shared" si="14"/>
        <v>1</v>
      </c>
      <c r="F84">
        <f t="shared" si="15"/>
        <v>0</v>
      </c>
      <c r="G84">
        <f t="shared" si="16"/>
        <v>3.7330143504536062E-2</v>
      </c>
      <c r="H84" s="8">
        <f t="shared" si="17"/>
        <v>3.7330143504536062E-2</v>
      </c>
      <c r="I84" s="10">
        <f t="shared" si="18"/>
        <v>0.96266985649546388</v>
      </c>
      <c r="J84" s="8">
        <f t="shared" si="19"/>
        <v>-3.8044754108950508E-2</v>
      </c>
      <c r="K84" s="10">
        <f t="shared" si="20"/>
        <v>100</v>
      </c>
      <c r="L84">
        <f t="shared" si="21"/>
        <v>3.8777721409532846E-2</v>
      </c>
      <c r="AD84">
        <v>6.3074666260660162E-2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449.3</v>
      </c>
      <c r="B85">
        <v>6.5920000000000006E-2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9.1125996700220924E-2</v>
      </c>
      <c r="H85" s="8">
        <f t="shared" si="17"/>
        <v>9.1125996700220924E-2</v>
      </c>
      <c r="I85" s="10">
        <f t="shared" si="18"/>
        <v>0.90887400329977908</v>
      </c>
      <c r="J85" s="8">
        <f t="shared" si="19"/>
        <v>-9.554880464321025E-2</v>
      </c>
      <c r="K85" s="10">
        <f t="shared" si="20"/>
        <v>100</v>
      </c>
      <c r="L85">
        <f t="shared" si="21"/>
        <v>0.10026251864326272</v>
      </c>
      <c r="AD85">
        <v>6.5093347037511337E-2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6.6222222222222646E-3</v>
      </c>
    </row>
    <row r="86" spans="1:37">
      <c r="A86">
        <v>451.1</v>
      </c>
      <c r="B86">
        <v>2.4899999999999999E-2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4.2445826207314782E-2</v>
      </c>
      <c r="H86" s="8">
        <f t="shared" si="17"/>
        <v>4.2445826207314782E-2</v>
      </c>
      <c r="I86" s="10">
        <f t="shared" si="18"/>
        <v>0.95755417379268526</v>
      </c>
      <c r="J86" s="8">
        <f t="shared" si="19"/>
        <v>-4.3372981154270178E-2</v>
      </c>
      <c r="K86" s="10">
        <f t="shared" si="20"/>
        <v>100</v>
      </c>
      <c r="L86">
        <f t="shared" si="21"/>
        <v>4.4327336634328626E-2</v>
      </c>
      <c r="AD86">
        <v>6.5453409506202015E-2</v>
      </c>
      <c r="AE86">
        <v>1</v>
      </c>
      <c r="AF86">
        <v>0</v>
      </c>
      <c r="AG86">
        <f t="shared" si="25"/>
        <v>81</v>
      </c>
      <c r="AH86">
        <f t="shared" si="26"/>
        <v>1</v>
      </c>
      <c r="AI86">
        <f t="shared" si="22"/>
        <v>0.45999999999999996</v>
      </c>
      <c r="AJ86">
        <f t="shared" si="23"/>
        <v>0.99333333333333329</v>
      </c>
      <c r="AK86">
        <f t="shared" si="24"/>
        <v>6.6222222222221544E-3</v>
      </c>
    </row>
    <row r="87" spans="1:37">
      <c r="A87">
        <v>455.8</v>
      </c>
      <c r="B87">
        <v>2.8549999999999999E-2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4.7932492150811239E-2</v>
      </c>
      <c r="H87" s="8">
        <f t="shared" si="17"/>
        <v>4.7932492150811239E-2</v>
      </c>
      <c r="I87" s="10">
        <f t="shared" si="18"/>
        <v>0.95206750784918881</v>
      </c>
      <c r="J87" s="8">
        <f t="shared" si="19"/>
        <v>-4.9119335098590074E-2</v>
      </c>
      <c r="K87" s="10">
        <f t="shared" si="20"/>
        <v>100</v>
      </c>
      <c r="L87">
        <f t="shared" si="21"/>
        <v>5.0345686367446046E-2</v>
      </c>
      <c r="AD87">
        <v>6.7111747983891509E-2</v>
      </c>
      <c r="AE87">
        <v>1</v>
      </c>
      <c r="AF87">
        <v>0</v>
      </c>
      <c r="AG87">
        <f t="shared" si="25"/>
        <v>82</v>
      </c>
      <c r="AH87">
        <f t="shared" si="26"/>
        <v>1</v>
      </c>
      <c r="AI87">
        <f t="shared" si="22"/>
        <v>0.45333333333333337</v>
      </c>
      <c r="AJ87">
        <f t="shared" si="23"/>
        <v>0.99333333333333329</v>
      </c>
      <c r="AK87">
        <f t="shared" si="24"/>
        <v>6.6222222222222646E-3</v>
      </c>
    </row>
    <row r="88" spans="1:37">
      <c r="A88">
        <v>458.7</v>
      </c>
      <c r="B88">
        <v>2.383E-2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4.5111473212804579E-2</v>
      </c>
      <c r="H88" s="8">
        <f t="shared" si="17"/>
        <v>4.5111473212804579E-2</v>
      </c>
      <c r="I88" s="10">
        <f t="shared" si="18"/>
        <v>0.95488852678719538</v>
      </c>
      <c r="J88" s="8">
        <f t="shared" si="19"/>
        <v>-4.6160671191684516E-2</v>
      </c>
      <c r="K88" s="10">
        <f t="shared" si="20"/>
        <v>100</v>
      </c>
      <c r="L88">
        <f t="shared" si="21"/>
        <v>4.7242659166286158E-2</v>
      </c>
      <c r="AD88">
        <v>6.8080055847614104E-2</v>
      </c>
      <c r="AE88">
        <v>1</v>
      </c>
      <c r="AF88">
        <v>0</v>
      </c>
      <c r="AG88">
        <f t="shared" si="25"/>
        <v>83</v>
      </c>
      <c r="AH88">
        <f t="shared" si="26"/>
        <v>1</v>
      </c>
      <c r="AI88">
        <f t="shared" si="22"/>
        <v>0.44666666666666666</v>
      </c>
      <c r="AJ88">
        <f t="shared" si="23"/>
        <v>0.99333333333333329</v>
      </c>
      <c r="AK88">
        <f t="shared" si="24"/>
        <v>6.6222222222222646E-3</v>
      </c>
    </row>
    <row r="89" spans="1:37">
      <c r="A89">
        <v>460.3</v>
      </c>
      <c r="B89">
        <v>3.8850000000000003E-2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6.1330833140991407E-2</v>
      </c>
      <c r="H89" s="8">
        <f t="shared" si="17"/>
        <v>6.1330833140991407E-2</v>
      </c>
      <c r="I89" s="10">
        <f t="shared" si="18"/>
        <v>0.93866916685900859</v>
      </c>
      <c r="J89" s="8">
        <f t="shared" si="19"/>
        <v>-6.3292186818678542E-2</v>
      </c>
      <c r="K89" s="10">
        <f t="shared" si="20"/>
        <v>100</v>
      </c>
      <c r="L89">
        <f t="shared" si="21"/>
        <v>6.5338071502036993E-2</v>
      </c>
      <c r="AD89">
        <v>6.9829776503515351E-2</v>
      </c>
      <c r="AE89">
        <v>1</v>
      </c>
      <c r="AF89">
        <v>0</v>
      </c>
      <c r="AG89">
        <f t="shared" si="25"/>
        <v>84</v>
      </c>
      <c r="AH89">
        <f t="shared" si="26"/>
        <v>1</v>
      </c>
      <c r="AI89">
        <f t="shared" si="22"/>
        <v>0.43999999999999995</v>
      </c>
      <c r="AJ89">
        <f t="shared" si="23"/>
        <v>0.99333333333333329</v>
      </c>
      <c r="AK89">
        <f t="shared" si="24"/>
        <v>6.6222222222221544E-3</v>
      </c>
    </row>
    <row r="90" spans="1:37">
      <c r="A90">
        <v>461</v>
      </c>
      <c r="B90">
        <v>4.1869999999999997E-2</v>
      </c>
      <c r="C90" s="8">
        <v>0</v>
      </c>
      <c r="D90" s="9">
        <v>1</v>
      </c>
      <c r="E90" s="10">
        <f t="shared" si="14"/>
        <v>1</v>
      </c>
      <c r="F90">
        <f t="shared" si="15"/>
        <v>0</v>
      </c>
      <c r="G90">
        <f t="shared" si="16"/>
        <v>6.5453409506202015E-2</v>
      </c>
      <c r="H90" s="8">
        <f t="shared" si="17"/>
        <v>6.5453409506202015E-2</v>
      </c>
      <c r="I90" s="10">
        <f t="shared" si="18"/>
        <v>0.93454659049379796</v>
      </c>
      <c r="J90" s="8">
        <f t="shared" si="19"/>
        <v>-6.769379726316245E-2</v>
      </c>
      <c r="K90" s="10">
        <f t="shared" si="20"/>
        <v>100</v>
      </c>
      <c r="L90">
        <f t="shared" si="21"/>
        <v>7.0037609865568701E-2</v>
      </c>
      <c r="AD90">
        <v>7.0390139721104611E-2</v>
      </c>
      <c r="AE90">
        <v>1</v>
      </c>
      <c r="AF90">
        <v>0</v>
      </c>
      <c r="AG90">
        <f t="shared" si="25"/>
        <v>85</v>
      </c>
      <c r="AH90">
        <f t="shared" si="26"/>
        <v>1</v>
      </c>
      <c r="AI90">
        <f t="shared" si="22"/>
        <v>0.43333333333333335</v>
      </c>
      <c r="AJ90">
        <f t="shared" si="23"/>
        <v>0.99333333333333329</v>
      </c>
      <c r="AK90">
        <f t="shared" si="24"/>
        <v>6.6222222222222646E-3</v>
      </c>
    </row>
    <row r="91" spans="1:37">
      <c r="A91">
        <v>463.7</v>
      </c>
      <c r="B91">
        <v>3.8440000000000002E-2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6.3074666260660162E-2</v>
      </c>
      <c r="H91" s="8">
        <f t="shared" si="17"/>
        <v>6.3074666260660162E-2</v>
      </c>
      <c r="I91" s="10">
        <f t="shared" si="18"/>
        <v>0.93692533373933984</v>
      </c>
      <c r="J91" s="8">
        <f t="shared" si="19"/>
        <v>-6.5151686429696834E-2</v>
      </c>
      <c r="K91" s="10">
        <f t="shared" si="20"/>
        <v>100</v>
      </c>
      <c r="L91">
        <f t="shared" si="21"/>
        <v>6.7320910204150847E-2</v>
      </c>
      <c r="AD91">
        <v>7.7030251995625132E-2</v>
      </c>
      <c r="AE91">
        <v>1</v>
      </c>
      <c r="AF91">
        <v>0</v>
      </c>
      <c r="AG91">
        <f t="shared" si="25"/>
        <v>86</v>
      </c>
      <c r="AH91">
        <f t="shared" si="26"/>
        <v>1</v>
      </c>
      <c r="AI91">
        <f t="shared" si="22"/>
        <v>0.42666666666666664</v>
      </c>
      <c r="AJ91">
        <f t="shared" si="23"/>
        <v>0.99333333333333329</v>
      </c>
      <c r="AK91">
        <f t="shared" si="24"/>
        <v>6.6222222222221544E-3</v>
      </c>
    </row>
    <row r="92" spans="1:37">
      <c r="A92">
        <v>464.1</v>
      </c>
      <c r="B92">
        <v>3.9870000000000003E-2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6.5093347037511337E-2</v>
      </c>
      <c r="H92" s="8">
        <f t="shared" si="17"/>
        <v>6.5093347037511337E-2</v>
      </c>
      <c r="I92" s="10">
        <f t="shared" si="18"/>
        <v>0.93490665296248865</v>
      </c>
      <c r="J92" s="8">
        <f t="shared" si="19"/>
        <v>-6.7308591081190985E-2</v>
      </c>
      <c r="K92" s="10">
        <f t="shared" si="20"/>
        <v>100</v>
      </c>
      <c r="L92">
        <f t="shared" si="21"/>
        <v>6.9625504141238664E-2</v>
      </c>
      <c r="AD92">
        <v>8.0621531310852201E-2</v>
      </c>
      <c r="AE92">
        <v>1</v>
      </c>
      <c r="AF92">
        <v>0</v>
      </c>
      <c r="AG92">
        <f t="shared" si="25"/>
        <v>87</v>
      </c>
      <c r="AH92">
        <f t="shared" si="26"/>
        <v>1</v>
      </c>
      <c r="AI92">
        <f t="shared" si="22"/>
        <v>0.42000000000000004</v>
      </c>
      <c r="AJ92">
        <f t="shared" si="23"/>
        <v>0.99333333333333329</v>
      </c>
      <c r="AK92">
        <f t="shared" si="24"/>
        <v>6.6222222222222646E-3</v>
      </c>
    </row>
    <row r="93" spans="1:37">
      <c r="A93">
        <v>464.5</v>
      </c>
      <c r="B93">
        <v>5.3699999999999998E-2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8.4856879212249631E-2</v>
      </c>
      <c r="H93" s="8">
        <f t="shared" si="17"/>
        <v>8.4856879212249631E-2</v>
      </c>
      <c r="I93" s="10">
        <f t="shared" si="18"/>
        <v>0.9151431207877504</v>
      </c>
      <c r="J93" s="8">
        <f t="shared" si="19"/>
        <v>-8.8674809776872199E-2</v>
      </c>
      <c r="K93" s="10">
        <f t="shared" si="20"/>
        <v>100</v>
      </c>
      <c r="L93">
        <f t="shared" si="21"/>
        <v>9.2725254973457349E-2</v>
      </c>
      <c r="AD93">
        <v>8.3399892511082818E-2</v>
      </c>
      <c r="AE93">
        <v>1</v>
      </c>
      <c r="AF93">
        <v>0</v>
      </c>
      <c r="AG93">
        <f t="shared" si="25"/>
        <v>88</v>
      </c>
      <c r="AH93">
        <f t="shared" si="26"/>
        <v>1</v>
      </c>
      <c r="AI93">
        <f t="shared" si="22"/>
        <v>0.41333333333333333</v>
      </c>
      <c r="AJ93">
        <f t="shared" si="23"/>
        <v>0.99333333333333329</v>
      </c>
      <c r="AK93">
        <f t="shared" si="24"/>
        <v>0</v>
      </c>
    </row>
    <row r="94" spans="1:37">
      <c r="A94">
        <v>466.1</v>
      </c>
      <c r="B94">
        <v>6.0150000000000002E-2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9.721243010171246E-2</v>
      </c>
      <c r="H94" s="8">
        <f t="shared" si="17"/>
        <v>9.721243010171246E-2</v>
      </c>
      <c r="I94" s="10">
        <f t="shared" si="18"/>
        <v>0.90278756989828757</v>
      </c>
      <c r="J94" s="8">
        <f t="shared" si="19"/>
        <v>-0.10226800252267806</v>
      </c>
      <c r="K94" s="10">
        <f t="shared" si="20"/>
        <v>100</v>
      </c>
      <c r="L94">
        <f t="shared" si="21"/>
        <v>0.10768029306458538</v>
      </c>
      <c r="AD94">
        <v>8.3538742212690711E-2</v>
      </c>
      <c r="AE94">
        <v>0</v>
      </c>
      <c r="AF94">
        <v>1</v>
      </c>
      <c r="AG94">
        <f t="shared" si="25"/>
        <v>88</v>
      </c>
      <c r="AH94">
        <f t="shared" si="26"/>
        <v>2</v>
      </c>
      <c r="AI94">
        <f t="shared" si="22"/>
        <v>0.41333333333333333</v>
      </c>
      <c r="AJ94">
        <f t="shared" si="23"/>
        <v>0.98666666666666669</v>
      </c>
      <c r="AK94">
        <f t="shared" si="24"/>
        <v>6.5777777777778204E-3</v>
      </c>
    </row>
    <row r="95" spans="1:37">
      <c r="A95">
        <v>466.7</v>
      </c>
      <c r="B95">
        <v>2.6429999999999999E-2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5.1689558172190182E-2</v>
      </c>
      <c r="H95" s="8">
        <f t="shared" si="17"/>
        <v>5.1689558172190182E-2</v>
      </c>
      <c r="I95" s="10">
        <f t="shared" si="18"/>
        <v>0.94831044182780977</v>
      </c>
      <c r="J95" s="8">
        <f t="shared" si="19"/>
        <v>-5.3073360051305703E-2</v>
      </c>
      <c r="K95" s="10">
        <f t="shared" si="20"/>
        <v>100</v>
      </c>
      <c r="L95">
        <f t="shared" si="21"/>
        <v>5.4507000969599949E-2</v>
      </c>
      <c r="AD95">
        <v>8.4856879212249631E-2</v>
      </c>
      <c r="AE95">
        <v>1</v>
      </c>
      <c r="AF95">
        <v>0</v>
      </c>
      <c r="AG95">
        <f t="shared" si="25"/>
        <v>89</v>
      </c>
      <c r="AH95">
        <f t="shared" si="26"/>
        <v>2</v>
      </c>
      <c r="AI95">
        <f t="shared" si="22"/>
        <v>0.40666666666666662</v>
      </c>
      <c r="AJ95">
        <f t="shared" si="23"/>
        <v>0.98666666666666669</v>
      </c>
      <c r="AK95">
        <f t="shared" si="24"/>
        <v>6.5777777777777111E-3</v>
      </c>
    </row>
    <row r="96" spans="1:37">
      <c r="A96">
        <v>470.9</v>
      </c>
      <c r="B96">
        <v>3.372E-2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6.2180444224874488E-2</v>
      </c>
      <c r="H96" s="8">
        <f t="shared" si="17"/>
        <v>6.2180444224874488E-2</v>
      </c>
      <c r="I96" s="10">
        <f t="shared" si="18"/>
        <v>0.93781955577512555</v>
      </c>
      <c r="J96" s="8">
        <f t="shared" si="19"/>
        <v>-6.4197719723503494E-2</v>
      </c>
      <c r="K96" s="10">
        <f t="shared" si="20"/>
        <v>100</v>
      </c>
      <c r="L96">
        <f t="shared" si="21"/>
        <v>6.6303207095613589E-2</v>
      </c>
      <c r="AD96">
        <v>8.5163163767047828E-2</v>
      </c>
      <c r="AE96">
        <v>1</v>
      </c>
      <c r="AF96">
        <v>0</v>
      </c>
      <c r="AG96">
        <f t="shared" si="25"/>
        <v>90</v>
      </c>
      <c r="AH96">
        <f t="shared" si="26"/>
        <v>2</v>
      </c>
      <c r="AI96">
        <f t="shared" si="22"/>
        <v>0.4</v>
      </c>
      <c r="AJ96">
        <f t="shared" si="23"/>
        <v>0.98666666666666669</v>
      </c>
      <c r="AK96">
        <f t="shared" si="24"/>
        <v>6.5777777777778204E-3</v>
      </c>
    </row>
    <row r="97" spans="1:37">
      <c r="A97">
        <v>475.9</v>
      </c>
      <c r="B97">
        <v>0.2273</v>
      </c>
      <c r="C97" s="8">
        <v>1</v>
      </c>
      <c r="D97" s="9">
        <v>0</v>
      </c>
      <c r="E97" s="10">
        <f t="shared" si="14"/>
        <v>1</v>
      </c>
      <c r="F97">
        <f t="shared" si="15"/>
        <v>1</v>
      </c>
      <c r="G97">
        <f t="shared" si="16"/>
        <v>0.78415654920961197</v>
      </c>
      <c r="H97" s="8">
        <f t="shared" si="17"/>
        <v>0.78415654920961197</v>
      </c>
      <c r="I97" s="10">
        <f t="shared" si="18"/>
        <v>0.21584345079038803</v>
      </c>
      <c r="J97" s="8">
        <f t="shared" si="19"/>
        <v>-0.24314659845084874</v>
      </c>
      <c r="K97" s="10">
        <f t="shared" si="20"/>
        <v>100</v>
      </c>
      <c r="L97">
        <f t="shared" si="21"/>
        <v>0.2752555609054681</v>
      </c>
      <c r="AD97">
        <v>8.6602643414404198E-2</v>
      </c>
      <c r="AE97">
        <v>1</v>
      </c>
      <c r="AF97">
        <v>0</v>
      </c>
      <c r="AG97">
        <f t="shared" si="25"/>
        <v>91</v>
      </c>
      <c r="AH97">
        <f t="shared" si="26"/>
        <v>2</v>
      </c>
      <c r="AI97">
        <f t="shared" si="22"/>
        <v>0.39333333333333331</v>
      </c>
      <c r="AJ97">
        <f t="shared" si="23"/>
        <v>0.98666666666666669</v>
      </c>
      <c r="AK97">
        <f t="shared" si="24"/>
        <v>6.5777777777777111E-3</v>
      </c>
    </row>
    <row r="98" spans="1:37">
      <c r="A98">
        <v>476.5</v>
      </c>
      <c r="B98">
        <v>1.0529999999999999E-2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4.2153225932763369E-2</v>
      </c>
      <c r="H98" s="8">
        <f t="shared" si="17"/>
        <v>4.2153225932763369E-2</v>
      </c>
      <c r="I98" s="10">
        <f t="shared" si="18"/>
        <v>0.95784677406723662</v>
      </c>
      <c r="J98" s="8">
        <f t="shared" si="19"/>
        <v>-4.3067457365995626E-2</v>
      </c>
      <c r="K98" s="10">
        <f t="shared" si="20"/>
        <v>100</v>
      </c>
      <c r="L98">
        <f t="shared" si="21"/>
        <v>4.4008318526533349E-2</v>
      </c>
      <c r="AD98">
        <v>9.1068408194699788E-2</v>
      </c>
      <c r="AE98">
        <v>1</v>
      </c>
      <c r="AF98">
        <v>0</v>
      </c>
      <c r="AG98">
        <f t="shared" si="25"/>
        <v>92</v>
      </c>
      <c r="AH98">
        <f t="shared" si="26"/>
        <v>2</v>
      </c>
      <c r="AI98">
        <f t="shared" si="22"/>
        <v>0.38666666666666671</v>
      </c>
      <c r="AJ98">
        <f t="shared" si="23"/>
        <v>0.98666666666666669</v>
      </c>
      <c r="AK98">
        <f t="shared" si="24"/>
        <v>6.5777777777778204E-3</v>
      </c>
    </row>
    <row r="99" spans="1:37">
      <c r="A99">
        <v>477.1</v>
      </c>
      <c r="B99">
        <v>0.1578</v>
      </c>
      <c r="C99" s="8">
        <v>1</v>
      </c>
      <c r="D99" s="9">
        <v>0</v>
      </c>
      <c r="E99" s="10">
        <f t="shared" si="14"/>
        <v>1</v>
      </c>
      <c r="F99">
        <f t="shared" si="15"/>
        <v>1</v>
      </c>
      <c r="G99">
        <f t="shared" si="16"/>
        <v>0.47162420320286585</v>
      </c>
      <c r="H99" s="8">
        <f t="shared" si="17"/>
        <v>0.47162420320286585</v>
      </c>
      <c r="I99" s="10">
        <f t="shared" si="18"/>
        <v>0.52837579679713409</v>
      </c>
      <c r="J99" s="8">
        <f t="shared" si="19"/>
        <v>-0.75157279017088219</v>
      </c>
      <c r="K99" s="10">
        <f t="shared" si="20"/>
        <v>0</v>
      </c>
      <c r="L99">
        <f t="shared" si="21"/>
        <v>1.1203322331823944</v>
      </c>
      <c r="AD99">
        <v>9.1125996700220924E-2</v>
      </c>
      <c r="AE99">
        <v>1</v>
      </c>
      <c r="AF99">
        <v>0</v>
      </c>
      <c r="AG99">
        <f t="shared" si="25"/>
        <v>93</v>
      </c>
      <c r="AH99">
        <f t="shared" si="26"/>
        <v>2</v>
      </c>
      <c r="AI99">
        <f t="shared" si="22"/>
        <v>0.38</v>
      </c>
      <c r="AJ99">
        <f t="shared" si="23"/>
        <v>0.98666666666666669</v>
      </c>
      <c r="AK99">
        <f t="shared" si="24"/>
        <v>6.5777777777778204E-3</v>
      </c>
    </row>
    <row r="100" spans="1:37">
      <c r="A100">
        <v>477.4</v>
      </c>
      <c r="B100">
        <v>0.1085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0.24684100660368083</v>
      </c>
      <c r="H100" s="8">
        <f t="shared" si="17"/>
        <v>0.24684100660368083</v>
      </c>
      <c r="I100" s="10">
        <f t="shared" si="18"/>
        <v>0.7531589933963192</v>
      </c>
      <c r="J100" s="8">
        <f t="shared" si="19"/>
        <v>-1.3990108475774463</v>
      </c>
      <c r="K100" s="10">
        <f t="shared" si="20"/>
        <v>0</v>
      </c>
      <c r="L100">
        <f t="shared" si="21"/>
        <v>3.0511907391690585</v>
      </c>
      <c r="AD100">
        <v>9.250199482893838E-2</v>
      </c>
      <c r="AE100">
        <v>1</v>
      </c>
      <c r="AF100">
        <v>0</v>
      </c>
      <c r="AG100">
        <f t="shared" si="25"/>
        <v>94</v>
      </c>
      <c r="AH100">
        <f t="shared" si="26"/>
        <v>2</v>
      </c>
      <c r="AI100">
        <f t="shared" si="22"/>
        <v>0.37333333333333329</v>
      </c>
      <c r="AJ100">
        <f t="shared" si="23"/>
        <v>0.98666666666666669</v>
      </c>
      <c r="AK100">
        <f t="shared" si="24"/>
        <v>6.5777777777777111E-3</v>
      </c>
    </row>
    <row r="101" spans="1:37">
      <c r="A101">
        <v>480.4</v>
      </c>
      <c r="B101">
        <v>0.1065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0.24553700721611632</v>
      </c>
      <c r="H101" s="8">
        <f t="shared" si="17"/>
        <v>0.24553700721611632</v>
      </c>
      <c r="I101" s="10">
        <f t="shared" si="18"/>
        <v>0.75446299278388373</v>
      </c>
      <c r="J101" s="8">
        <f t="shared" si="19"/>
        <v>-0.28174905064000311</v>
      </c>
      <c r="K101" s="10">
        <f t="shared" si="20"/>
        <v>100</v>
      </c>
      <c r="L101">
        <f t="shared" si="21"/>
        <v>0.32544605840786478</v>
      </c>
      <c r="AD101">
        <v>9.721243010171246E-2</v>
      </c>
      <c r="AE101">
        <v>1</v>
      </c>
      <c r="AF101">
        <v>0</v>
      </c>
      <c r="AG101">
        <f t="shared" si="25"/>
        <v>95</v>
      </c>
      <c r="AH101">
        <f t="shared" si="26"/>
        <v>2</v>
      </c>
      <c r="AI101">
        <f t="shared" si="22"/>
        <v>0.3666666666666667</v>
      </c>
      <c r="AJ101">
        <f t="shared" si="23"/>
        <v>0.98666666666666669</v>
      </c>
      <c r="AK101">
        <f t="shared" si="24"/>
        <v>6.5777777777778204E-3</v>
      </c>
    </row>
    <row r="102" spans="1:37">
      <c r="A102">
        <v>481.9</v>
      </c>
      <c r="B102">
        <v>8.0049999999999996E-2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0.16178235220962706</v>
      </c>
      <c r="H102" s="8">
        <f t="shared" si="17"/>
        <v>0.16178235220962706</v>
      </c>
      <c r="I102" s="10">
        <f t="shared" si="18"/>
        <v>0.83821764779037289</v>
      </c>
      <c r="J102" s="8">
        <f t="shared" si="19"/>
        <v>-0.17647748932200133</v>
      </c>
      <c r="K102" s="10">
        <f t="shared" si="20"/>
        <v>100</v>
      </c>
      <c r="L102">
        <f t="shared" si="21"/>
        <v>0.19300757104804681</v>
      </c>
      <c r="AD102">
        <v>9.8329563087322491E-2</v>
      </c>
      <c r="AE102">
        <v>1</v>
      </c>
      <c r="AF102">
        <v>0</v>
      </c>
      <c r="AG102">
        <f t="shared" si="25"/>
        <v>96</v>
      </c>
      <c r="AH102">
        <f t="shared" si="26"/>
        <v>2</v>
      </c>
      <c r="AI102">
        <f t="shared" si="22"/>
        <v>0.36</v>
      </c>
      <c r="AJ102">
        <f t="shared" si="23"/>
        <v>0.98666666666666669</v>
      </c>
      <c r="AK102">
        <f t="shared" si="24"/>
        <v>6.5777777777777111E-3</v>
      </c>
    </row>
    <row r="103" spans="1:37">
      <c r="A103">
        <v>489</v>
      </c>
      <c r="B103">
        <v>1.8600000000000001E-3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4.0717827901131452E-2</v>
      </c>
      <c r="H103" s="8">
        <f t="shared" si="17"/>
        <v>4.0717827901131452E-2</v>
      </c>
      <c r="I103" s="10">
        <f t="shared" si="18"/>
        <v>0.95928217209886857</v>
      </c>
      <c r="J103" s="8">
        <f t="shared" si="19"/>
        <v>-4.1570011612308805E-2</v>
      </c>
      <c r="K103" s="10">
        <f t="shared" si="20"/>
        <v>100</v>
      </c>
      <c r="L103">
        <f t="shared" si="21"/>
        <v>4.2446142631883357E-2</v>
      </c>
      <c r="AD103">
        <v>9.8875787003623761E-2</v>
      </c>
      <c r="AE103">
        <v>1</v>
      </c>
      <c r="AF103">
        <v>0</v>
      </c>
      <c r="AG103">
        <f t="shared" si="25"/>
        <v>97</v>
      </c>
      <c r="AH103">
        <f t="shared" si="26"/>
        <v>2</v>
      </c>
      <c r="AI103">
        <f t="shared" si="22"/>
        <v>0.35333333333333339</v>
      </c>
      <c r="AJ103">
        <f t="shared" si="23"/>
        <v>0.98666666666666669</v>
      </c>
      <c r="AK103">
        <f t="shared" si="24"/>
        <v>6.5777777777778204E-3</v>
      </c>
    </row>
    <row r="104" spans="1:37">
      <c r="A104">
        <v>492.1</v>
      </c>
      <c r="B104">
        <v>1.2880000000000001E-2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5.2157107467496598E-2</v>
      </c>
      <c r="H104" s="8">
        <f t="shared" si="17"/>
        <v>5.2157107467496598E-2</v>
      </c>
      <c r="I104" s="10">
        <f t="shared" si="18"/>
        <v>0.94784289253250342</v>
      </c>
      <c r="J104" s="8">
        <f t="shared" si="19"/>
        <v>-5.3566515637733889E-2</v>
      </c>
      <c r="K104" s="10">
        <f t="shared" si="20"/>
        <v>100</v>
      </c>
      <c r="L104">
        <f t="shared" si="21"/>
        <v>5.5027165238471239E-2</v>
      </c>
      <c r="AD104">
        <v>0.10516115405217635</v>
      </c>
      <c r="AE104">
        <v>1</v>
      </c>
      <c r="AF104">
        <v>0</v>
      </c>
      <c r="AG104">
        <f t="shared" si="25"/>
        <v>98</v>
      </c>
      <c r="AH104">
        <f t="shared" si="26"/>
        <v>2</v>
      </c>
      <c r="AI104">
        <f t="shared" si="22"/>
        <v>0.34666666666666668</v>
      </c>
      <c r="AJ104">
        <f t="shared" si="23"/>
        <v>0.98666666666666669</v>
      </c>
      <c r="AK104">
        <f t="shared" si="24"/>
        <v>6.5777777777778204E-3</v>
      </c>
    </row>
    <row r="105" spans="1:37">
      <c r="A105">
        <v>496.4</v>
      </c>
      <c r="B105">
        <v>5.4379999999999998E-2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0.1186461359310373</v>
      </c>
      <c r="H105" s="8">
        <f t="shared" si="17"/>
        <v>0.1186461359310373</v>
      </c>
      <c r="I105" s="10">
        <f t="shared" si="18"/>
        <v>0.88135386406896266</v>
      </c>
      <c r="J105" s="8">
        <f t="shared" si="19"/>
        <v>-0.12629607186418373</v>
      </c>
      <c r="K105" s="10">
        <f t="shared" si="20"/>
        <v>100</v>
      </c>
      <c r="L105">
        <f t="shared" si="21"/>
        <v>0.13461804703877001</v>
      </c>
      <c r="AD105">
        <v>0.10915540296777294</v>
      </c>
      <c r="AE105">
        <v>1</v>
      </c>
      <c r="AF105">
        <v>0</v>
      </c>
      <c r="AG105">
        <f t="shared" si="25"/>
        <v>99</v>
      </c>
      <c r="AH105">
        <f t="shared" si="26"/>
        <v>2</v>
      </c>
      <c r="AI105">
        <f t="shared" si="22"/>
        <v>0.33999999999999997</v>
      </c>
      <c r="AJ105">
        <f t="shared" si="23"/>
        <v>0.98666666666666669</v>
      </c>
      <c r="AK105">
        <f t="shared" si="24"/>
        <v>0</v>
      </c>
    </row>
    <row r="106" spans="1:37">
      <c r="A106">
        <v>499</v>
      </c>
      <c r="B106">
        <v>0.1128</v>
      </c>
      <c r="C106" s="8">
        <v>1</v>
      </c>
      <c r="D106" s="9">
        <v>0</v>
      </c>
      <c r="E106" s="10">
        <f t="shared" si="14"/>
        <v>1</v>
      </c>
      <c r="F106">
        <f t="shared" si="15"/>
        <v>1</v>
      </c>
      <c r="G106">
        <f t="shared" si="16"/>
        <v>0.31328420949890057</v>
      </c>
      <c r="H106" s="8">
        <f t="shared" si="17"/>
        <v>0.31328420949890057</v>
      </c>
      <c r="I106" s="10">
        <f t="shared" si="18"/>
        <v>0.68671579050109943</v>
      </c>
      <c r="J106" s="8">
        <f t="shared" si="19"/>
        <v>-1.1606444828721811</v>
      </c>
      <c r="K106" s="10">
        <f t="shared" si="20"/>
        <v>0</v>
      </c>
      <c r="L106">
        <f t="shared" si="21"/>
        <v>2.1919897961008132</v>
      </c>
      <c r="AD106">
        <v>0.11484659177204244</v>
      </c>
      <c r="AE106">
        <v>0</v>
      </c>
      <c r="AF106">
        <v>1</v>
      </c>
      <c r="AG106">
        <f t="shared" si="25"/>
        <v>99</v>
      </c>
      <c r="AH106">
        <f t="shared" si="26"/>
        <v>3</v>
      </c>
      <c r="AI106">
        <f t="shared" si="22"/>
        <v>0.33999999999999997</v>
      </c>
      <c r="AJ106">
        <f t="shared" si="23"/>
        <v>0.98</v>
      </c>
      <c r="AK106">
        <f t="shared" si="24"/>
        <v>6.5333333333332669E-3</v>
      </c>
    </row>
    <row r="107" spans="1:37">
      <c r="A107">
        <v>502.5</v>
      </c>
      <c r="B107">
        <v>3.653E-2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9.1068408194699788E-2</v>
      </c>
      <c r="H107" s="8">
        <f t="shared" si="17"/>
        <v>9.1068408194699788E-2</v>
      </c>
      <c r="I107" s="10">
        <f t="shared" si="18"/>
        <v>0.90893159180530025</v>
      </c>
      <c r="J107" s="8">
        <f t="shared" si="19"/>
        <v>-9.5485444176397399E-2</v>
      </c>
      <c r="K107" s="10">
        <f t="shared" si="20"/>
        <v>100</v>
      </c>
      <c r="L107">
        <f t="shared" si="21"/>
        <v>0.10019280770494696</v>
      </c>
      <c r="AD107">
        <v>0.1186461359310373</v>
      </c>
      <c r="AE107">
        <v>1</v>
      </c>
      <c r="AF107">
        <v>0</v>
      </c>
      <c r="AG107">
        <f t="shared" si="25"/>
        <v>100</v>
      </c>
      <c r="AH107">
        <f t="shared" si="26"/>
        <v>3</v>
      </c>
      <c r="AI107">
        <f t="shared" si="22"/>
        <v>0.33333333333333337</v>
      </c>
      <c r="AJ107">
        <f t="shared" si="23"/>
        <v>0.98</v>
      </c>
      <c r="AK107">
        <f t="shared" si="24"/>
        <v>6.5333333333333753E-3</v>
      </c>
    </row>
    <row r="108" spans="1:37">
      <c r="A108">
        <v>503.2</v>
      </c>
      <c r="B108">
        <v>0.16950000000000001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0.60315408903791567</v>
      </c>
      <c r="H108" s="8">
        <f t="shared" si="17"/>
        <v>0.60315408903791567</v>
      </c>
      <c r="I108" s="10">
        <f t="shared" si="18"/>
        <v>0.39684591096208433</v>
      </c>
      <c r="J108" s="8">
        <f t="shared" si="19"/>
        <v>-0.50558257752275459</v>
      </c>
      <c r="K108" s="10">
        <f t="shared" si="20"/>
        <v>100</v>
      </c>
      <c r="L108">
        <f t="shared" si="21"/>
        <v>0.65795112422281465</v>
      </c>
      <c r="AD108">
        <v>0.12581692612231354</v>
      </c>
      <c r="AE108">
        <v>1</v>
      </c>
      <c r="AF108">
        <v>0</v>
      </c>
      <c r="AG108">
        <f t="shared" si="25"/>
        <v>101</v>
      </c>
      <c r="AH108">
        <f t="shared" si="26"/>
        <v>3</v>
      </c>
      <c r="AI108">
        <f t="shared" si="22"/>
        <v>0.32666666666666666</v>
      </c>
      <c r="AJ108">
        <f t="shared" si="23"/>
        <v>0.98</v>
      </c>
      <c r="AK108">
        <f t="shared" si="24"/>
        <v>6.5333333333333753E-3</v>
      </c>
    </row>
    <row r="109" spans="1:37">
      <c r="A109">
        <v>506.3</v>
      </c>
      <c r="B109">
        <v>3.8890000000000001E-2</v>
      </c>
      <c r="C109" s="8">
        <v>0</v>
      </c>
      <c r="D109" s="9">
        <v>1</v>
      </c>
      <c r="E109" s="10">
        <f t="shared" si="14"/>
        <v>1</v>
      </c>
      <c r="F109">
        <f t="shared" si="15"/>
        <v>0</v>
      </c>
      <c r="G109">
        <f t="shared" si="16"/>
        <v>9.8875787003623761E-2</v>
      </c>
      <c r="H109" s="8">
        <f t="shared" si="17"/>
        <v>9.8875787003623761E-2</v>
      </c>
      <c r="I109" s="10">
        <f t="shared" si="18"/>
        <v>0.90112421299637624</v>
      </c>
      <c r="J109" s="8">
        <f t="shared" si="19"/>
        <v>-0.10411216961455062</v>
      </c>
      <c r="K109" s="10">
        <f t="shared" si="20"/>
        <v>100</v>
      </c>
      <c r="L109">
        <f t="shared" si="21"/>
        <v>0.10972492535168554</v>
      </c>
      <c r="AD109">
        <v>0.12817721217178193</v>
      </c>
      <c r="AE109">
        <v>1</v>
      </c>
      <c r="AF109">
        <v>0</v>
      </c>
      <c r="AG109">
        <f t="shared" si="25"/>
        <v>102</v>
      </c>
      <c r="AH109">
        <f t="shared" si="26"/>
        <v>3</v>
      </c>
      <c r="AI109">
        <f t="shared" si="22"/>
        <v>0.31999999999999995</v>
      </c>
      <c r="AJ109">
        <f t="shared" si="23"/>
        <v>0.98</v>
      </c>
      <c r="AK109">
        <f t="shared" si="24"/>
        <v>6.5333333333332669E-3</v>
      </c>
    </row>
    <row r="110" spans="1:37">
      <c r="A110">
        <v>506.3</v>
      </c>
      <c r="B110">
        <v>4.7109999999999999E-2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0.11484659177204244</v>
      </c>
      <c r="H110" s="8">
        <f t="shared" si="17"/>
        <v>0.11484659177204244</v>
      </c>
      <c r="I110" s="10">
        <f t="shared" si="18"/>
        <v>0.88515340822795752</v>
      </c>
      <c r="J110" s="8">
        <f t="shared" si="19"/>
        <v>-2.1641580257593409</v>
      </c>
      <c r="K110" s="10">
        <f t="shared" si="20"/>
        <v>0</v>
      </c>
      <c r="L110">
        <f t="shared" si="21"/>
        <v>7.7072675346333952</v>
      </c>
      <c r="AD110">
        <v>0.13157218941133755</v>
      </c>
      <c r="AE110">
        <v>1</v>
      </c>
      <c r="AF110">
        <v>0</v>
      </c>
      <c r="AG110">
        <f t="shared" si="25"/>
        <v>103</v>
      </c>
      <c r="AH110">
        <f t="shared" si="26"/>
        <v>3</v>
      </c>
      <c r="AI110">
        <f t="shared" si="22"/>
        <v>0.31333333333333335</v>
      </c>
      <c r="AJ110">
        <f t="shared" si="23"/>
        <v>0.98</v>
      </c>
      <c r="AK110">
        <f t="shared" si="24"/>
        <v>6.5333333333333753E-3</v>
      </c>
    </row>
    <row r="111" spans="1:37">
      <c r="A111">
        <v>507.4</v>
      </c>
      <c r="B111">
        <v>3.1119999999999998E-2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8.6602643414404198E-2</v>
      </c>
      <c r="H111" s="8">
        <f t="shared" si="17"/>
        <v>8.6602643414404198E-2</v>
      </c>
      <c r="I111" s="10">
        <f t="shared" si="18"/>
        <v>0.91339735658559584</v>
      </c>
      <c r="J111" s="8">
        <f t="shared" si="19"/>
        <v>-9.0584272273530164E-2</v>
      </c>
      <c r="K111" s="10">
        <f t="shared" si="20"/>
        <v>100</v>
      </c>
      <c r="L111">
        <f t="shared" si="21"/>
        <v>9.4813766199342536E-2</v>
      </c>
      <c r="AD111">
        <v>0.1355262853531789</v>
      </c>
      <c r="AE111">
        <v>1</v>
      </c>
      <c r="AF111">
        <v>0</v>
      </c>
      <c r="AG111">
        <f t="shared" si="25"/>
        <v>104</v>
      </c>
      <c r="AH111">
        <f t="shared" si="26"/>
        <v>3</v>
      </c>
      <c r="AI111">
        <f t="shared" si="22"/>
        <v>0.30666666666666664</v>
      </c>
      <c r="AJ111">
        <f t="shared" si="23"/>
        <v>0.98</v>
      </c>
      <c r="AK111">
        <f t="shared" si="24"/>
        <v>6.5333333333332669E-3</v>
      </c>
    </row>
    <row r="112" spans="1:37">
      <c r="A112">
        <v>508.8</v>
      </c>
      <c r="B112">
        <v>9.1929999999999998E-3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5.801957000249424E-2</v>
      </c>
      <c r="H112" s="8">
        <f t="shared" si="17"/>
        <v>5.801957000249424E-2</v>
      </c>
      <c r="I112" s="10">
        <f t="shared" si="18"/>
        <v>0.94198042999750575</v>
      </c>
      <c r="J112" s="8">
        <f t="shared" si="19"/>
        <v>-5.9770779571145509E-2</v>
      </c>
      <c r="K112" s="10">
        <f t="shared" si="20"/>
        <v>100</v>
      </c>
      <c r="L112">
        <f t="shared" si="21"/>
        <v>6.1593179810166404E-2</v>
      </c>
      <c r="AD112">
        <v>0.13859603960000444</v>
      </c>
      <c r="AE112">
        <v>1</v>
      </c>
      <c r="AF112">
        <v>0</v>
      </c>
      <c r="AG112">
        <f t="shared" si="25"/>
        <v>105</v>
      </c>
      <c r="AH112">
        <f t="shared" si="26"/>
        <v>3</v>
      </c>
      <c r="AI112">
        <f t="shared" si="22"/>
        <v>0.30000000000000004</v>
      </c>
      <c r="AJ112">
        <f t="shared" si="23"/>
        <v>0.98</v>
      </c>
      <c r="AK112">
        <f t="shared" si="24"/>
        <v>6.5333333333333753E-3</v>
      </c>
    </row>
    <row r="113" spans="1:37">
      <c r="A113">
        <v>512.20000000000005</v>
      </c>
      <c r="B113">
        <v>3.9E-2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0.10516115405217635</v>
      </c>
      <c r="H113" s="8">
        <f t="shared" si="17"/>
        <v>0.10516115405217635</v>
      </c>
      <c r="I113" s="10">
        <f t="shared" si="18"/>
        <v>0.89483884594782359</v>
      </c>
      <c r="J113" s="8">
        <f t="shared" si="19"/>
        <v>-0.11111163731359375</v>
      </c>
      <c r="K113" s="10">
        <f t="shared" si="20"/>
        <v>100</v>
      </c>
      <c r="L113">
        <f t="shared" si="21"/>
        <v>0.11751965678332668</v>
      </c>
      <c r="AD113">
        <v>0.13860930045624598</v>
      </c>
      <c r="AE113">
        <v>1</v>
      </c>
      <c r="AF113">
        <v>0</v>
      </c>
      <c r="AG113">
        <f t="shared" si="25"/>
        <v>106</v>
      </c>
      <c r="AH113">
        <f t="shared" si="26"/>
        <v>3</v>
      </c>
      <c r="AI113">
        <f t="shared" si="22"/>
        <v>0.29333333333333333</v>
      </c>
      <c r="AJ113">
        <f t="shared" si="23"/>
        <v>0.98</v>
      </c>
      <c r="AK113">
        <f t="shared" si="24"/>
        <v>6.5333333333333753E-3</v>
      </c>
    </row>
    <row r="114" spans="1:37">
      <c r="A114">
        <v>512.20000000000005</v>
      </c>
      <c r="B114">
        <v>4.8939999999999997E-2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0.12581692612231354</v>
      </c>
      <c r="H114" s="8">
        <f t="shared" si="17"/>
        <v>0.12581692612231354</v>
      </c>
      <c r="I114" s="10">
        <f t="shared" si="18"/>
        <v>0.87418307387768646</v>
      </c>
      <c r="J114" s="8">
        <f t="shared" si="19"/>
        <v>-0.13446545858240827</v>
      </c>
      <c r="K114" s="10">
        <f t="shared" si="20"/>
        <v>100</v>
      </c>
      <c r="L114">
        <f t="shared" si="21"/>
        <v>0.14392514552382826</v>
      </c>
      <c r="AD114">
        <v>0.14355382963342869</v>
      </c>
      <c r="AE114">
        <v>1</v>
      </c>
      <c r="AF114">
        <v>0</v>
      </c>
      <c r="AG114">
        <f t="shared" si="25"/>
        <v>107</v>
      </c>
      <c r="AH114">
        <f t="shared" si="26"/>
        <v>3</v>
      </c>
      <c r="AI114">
        <f t="shared" si="22"/>
        <v>0.28666666666666663</v>
      </c>
      <c r="AJ114">
        <f t="shared" si="23"/>
        <v>0.98</v>
      </c>
      <c r="AK114">
        <f t="shared" si="24"/>
        <v>0</v>
      </c>
    </row>
    <row r="115" spans="1:37">
      <c r="A115">
        <v>512.20000000000005</v>
      </c>
      <c r="B115">
        <v>0.13739999999999999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0.46638491228510409</v>
      </c>
      <c r="H115" s="8">
        <f t="shared" si="17"/>
        <v>0.46638491228510409</v>
      </c>
      <c r="I115" s="10">
        <f t="shared" si="18"/>
        <v>0.53361508771489596</v>
      </c>
      <c r="J115" s="8">
        <f t="shared" si="19"/>
        <v>-0.62808050945269656</v>
      </c>
      <c r="K115" s="10">
        <f t="shared" si="20"/>
        <v>100</v>
      </c>
      <c r="L115">
        <f t="shared" si="21"/>
        <v>0.87400998026931331</v>
      </c>
      <c r="AD115">
        <v>0.15050515737574216</v>
      </c>
      <c r="AE115">
        <v>0</v>
      </c>
      <c r="AF115">
        <v>1</v>
      </c>
      <c r="AG115">
        <f t="shared" si="25"/>
        <v>107</v>
      </c>
      <c r="AH115">
        <f t="shared" si="26"/>
        <v>4</v>
      </c>
      <c r="AI115">
        <f t="shared" si="22"/>
        <v>0.28666666666666663</v>
      </c>
      <c r="AJ115">
        <f t="shared" si="23"/>
        <v>0.97333333333333338</v>
      </c>
      <c r="AK115">
        <f t="shared" si="24"/>
        <v>6.4888888888888227E-3</v>
      </c>
    </row>
    <row r="116" spans="1:37">
      <c r="A116">
        <v>513.70000000000005</v>
      </c>
      <c r="B116">
        <v>6.1550000000000001E-2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0.15916525875426385</v>
      </c>
      <c r="H116" s="8">
        <f t="shared" si="17"/>
        <v>0.15916525875426385</v>
      </c>
      <c r="I116" s="10">
        <f t="shared" si="18"/>
        <v>0.84083474124573621</v>
      </c>
      <c r="J116" s="8">
        <f t="shared" si="19"/>
        <v>-0.17336014099882666</v>
      </c>
      <c r="K116" s="10">
        <f t="shared" si="20"/>
        <v>100</v>
      </c>
      <c r="L116">
        <f t="shared" si="21"/>
        <v>0.18929434161872644</v>
      </c>
      <c r="AD116">
        <v>0.15168585173554058</v>
      </c>
      <c r="AE116">
        <v>1</v>
      </c>
      <c r="AF116">
        <v>0</v>
      </c>
      <c r="AG116">
        <f t="shared" si="25"/>
        <v>108</v>
      </c>
      <c r="AH116">
        <f t="shared" si="26"/>
        <v>4</v>
      </c>
      <c r="AI116">
        <f t="shared" si="22"/>
        <v>0.28000000000000003</v>
      </c>
      <c r="AJ116">
        <f t="shared" si="23"/>
        <v>0.97333333333333338</v>
      </c>
      <c r="AK116">
        <f t="shared" si="24"/>
        <v>6.4888888888889312E-3</v>
      </c>
    </row>
    <row r="117" spans="1:37">
      <c r="A117">
        <v>515.9</v>
      </c>
      <c r="B117">
        <v>2.2599999999999999E-2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8.0621531310852201E-2</v>
      </c>
      <c r="H117" s="8">
        <f t="shared" si="17"/>
        <v>8.0621531310852201E-2</v>
      </c>
      <c r="I117" s="10">
        <f t="shared" si="18"/>
        <v>0.91937846868914774</v>
      </c>
      <c r="J117" s="8">
        <f t="shared" si="19"/>
        <v>-8.4057414756165294E-2</v>
      </c>
      <c r="K117" s="10">
        <f t="shared" si="20"/>
        <v>100</v>
      </c>
      <c r="L117">
        <f t="shared" si="21"/>
        <v>8.7691341549256202E-2</v>
      </c>
      <c r="AD117">
        <v>0.15916525875426385</v>
      </c>
      <c r="AE117">
        <v>1</v>
      </c>
      <c r="AF117">
        <v>0</v>
      </c>
      <c r="AG117">
        <f t="shared" si="25"/>
        <v>109</v>
      </c>
      <c r="AH117">
        <f t="shared" si="26"/>
        <v>4</v>
      </c>
      <c r="AI117">
        <f t="shared" si="22"/>
        <v>0.27333333333333332</v>
      </c>
      <c r="AJ117">
        <f t="shared" si="23"/>
        <v>0.97333333333333338</v>
      </c>
      <c r="AK117">
        <f t="shared" si="24"/>
        <v>6.4888888888888227E-3</v>
      </c>
    </row>
    <row r="118" spans="1:37">
      <c r="A118">
        <v>516.4</v>
      </c>
      <c r="B118">
        <v>3.8730000000000001E-2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0.10915540296777294</v>
      </c>
      <c r="H118" s="8">
        <f t="shared" si="17"/>
        <v>0.10915540296777294</v>
      </c>
      <c r="I118" s="10">
        <f t="shared" si="18"/>
        <v>0.89084459703222707</v>
      </c>
      <c r="J118" s="8">
        <f t="shared" si="19"/>
        <v>-0.1155852808284812</v>
      </c>
      <c r="K118" s="10">
        <f t="shared" si="20"/>
        <v>100</v>
      </c>
      <c r="L118">
        <f t="shared" si="21"/>
        <v>0.12253024077534384</v>
      </c>
      <c r="AD118">
        <v>0.16178235220962706</v>
      </c>
      <c r="AE118">
        <v>1</v>
      </c>
      <c r="AF118">
        <v>0</v>
      </c>
      <c r="AG118">
        <f t="shared" si="25"/>
        <v>110</v>
      </c>
      <c r="AH118">
        <f t="shared" si="26"/>
        <v>4</v>
      </c>
      <c r="AI118">
        <f t="shared" si="22"/>
        <v>0.26666666666666672</v>
      </c>
      <c r="AJ118">
        <f t="shared" si="23"/>
        <v>0.97333333333333338</v>
      </c>
      <c r="AK118">
        <f t="shared" si="24"/>
        <v>6.4888888888889312E-3</v>
      </c>
    </row>
    <row r="119" spans="1:37">
      <c r="A119">
        <v>516.6</v>
      </c>
      <c r="B119">
        <v>0.1115</v>
      </c>
      <c r="C119" s="8">
        <v>0</v>
      </c>
      <c r="D119" s="9">
        <v>1</v>
      </c>
      <c r="E119" s="10">
        <f t="shared" si="14"/>
        <v>1</v>
      </c>
      <c r="F119">
        <f t="shared" si="15"/>
        <v>0</v>
      </c>
      <c r="G119">
        <f t="shared" si="16"/>
        <v>0.35131015091578449</v>
      </c>
      <c r="H119" s="8">
        <f t="shared" si="17"/>
        <v>0.35131015091578449</v>
      </c>
      <c r="I119" s="10">
        <f t="shared" si="18"/>
        <v>0.64868984908421545</v>
      </c>
      <c r="J119" s="8">
        <f t="shared" si="19"/>
        <v>-0.43280056697525404</v>
      </c>
      <c r="K119" s="10">
        <f t="shared" si="20"/>
        <v>100</v>
      </c>
      <c r="L119">
        <f t="shared" si="21"/>
        <v>0.54156875032304697</v>
      </c>
      <c r="AD119">
        <v>0.16200906175690857</v>
      </c>
      <c r="AE119">
        <v>1</v>
      </c>
      <c r="AF119">
        <v>0</v>
      </c>
      <c r="AG119">
        <f t="shared" si="25"/>
        <v>111</v>
      </c>
      <c r="AH119">
        <f t="shared" si="26"/>
        <v>4</v>
      </c>
      <c r="AI119">
        <f t="shared" si="22"/>
        <v>0.26</v>
      </c>
      <c r="AJ119">
        <f t="shared" si="23"/>
        <v>0.97333333333333338</v>
      </c>
      <c r="AK119">
        <f t="shared" si="24"/>
        <v>6.4888888888889312E-3</v>
      </c>
    </row>
    <row r="120" spans="1:37">
      <c r="A120">
        <v>519.4</v>
      </c>
      <c r="B120">
        <v>3.1359999999999999E-2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9.8329563087322491E-2</v>
      </c>
      <c r="H120" s="8">
        <f t="shared" si="17"/>
        <v>9.8329563087322491E-2</v>
      </c>
      <c r="I120" s="10">
        <f t="shared" si="18"/>
        <v>0.90167043691267756</v>
      </c>
      <c r="J120" s="8">
        <f t="shared" si="19"/>
        <v>-0.1035061949595409</v>
      </c>
      <c r="K120" s="10">
        <f t="shared" si="20"/>
        <v>100</v>
      </c>
      <c r="L120">
        <f t="shared" si="21"/>
        <v>0.10905266388016804</v>
      </c>
      <c r="AD120">
        <v>0.16629523279891487</v>
      </c>
      <c r="AE120">
        <v>1</v>
      </c>
      <c r="AF120">
        <v>0</v>
      </c>
      <c r="AG120">
        <f t="shared" si="25"/>
        <v>112</v>
      </c>
      <c r="AH120">
        <f t="shared" si="26"/>
        <v>4</v>
      </c>
      <c r="AI120">
        <f t="shared" si="22"/>
        <v>0.2533333333333333</v>
      </c>
      <c r="AJ120">
        <f t="shared" si="23"/>
        <v>0.97333333333333338</v>
      </c>
      <c r="AK120">
        <f t="shared" si="24"/>
        <v>6.4888888888888227E-3</v>
      </c>
    </row>
    <row r="121" spans="1:37">
      <c r="A121">
        <v>519.79999999999995</v>
      </c>
      <c r="B121">
        <v>0.18590000000000001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0.7190633039783052</v>
      </c>
      <c r="H121" s="8">
        <f t="shared" si="17"/>
        <v>0.7190633039783052</v>
      </c>
      <c r="I121" s="10">
        <f t="shared" si="18"/>
        <v>0.2809366960216948</v>
      </c>
      <c r="J121" s="8">
        <f t="shared" si="19"/>
        <v>-0.32980588066069266</v>
      </c>
      <c r="K121" s="10">
        <f t="shared" si="20"/>
        <v>100</v>
      </c>
      <c r="L121">
        <f t="shared" si="21"/>
        <v>0.39069814085544119</v>
      </c>
      <c r="AD121">
        <v>0.17407960702063313</v>
      </c>
      <c r="AE121">
        <v>1</v>
      </c>
      <c r="AF121">
        <v>0</v>
      </c>
      <c r="AG121">
        <f t="shared" si="25"/>
        <v>113</v>
      </c>
      <c r="AH121">
        <f t="shared" si="26"/>
        <v>4</v>
      </c>
      <c r="AI121">
        <f t="shared" si="22"/>
        <v>0.2466666666666667</v>
      </c>
      <c r="AJ121">
        <f t="shared" si="23"/>
        <v>0.97333333333333338</v>
      </c>
      <c r="AK121">
        <f t="shared" si="24"/>
        <v>6.4888888888889312E-3</v>
      </c>
    </row>
    <row r="122" spans="1:37">
      <c r="A122">
        <v>520</v>
      </c>
      <c r="B122">
        <v>4.5679999999999998E-2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0.12817721217178193</v>
      </c>
      <c r="H122" s="8">
        <f t="shared" si="17"/>
        <v>0.12817721217178193</v>
      </c>
      <c r="I122" s="10">
        <f t="shared" si="18"/>
        <v>0.87182278782821809</v>
      </c>
      <c r="J122" s="8">
        <f t="shared" si="19"/>
        <v>-0.13716910069378915</v>
      </c>
      <c r="K122" s="10">
        <f t="shared" si="20"/>
        <v>100</v>
      </c>
      <c r="L122">
        <f t="shared" si="21"/>
        <v>0.14702209435369526</v>
      </c>
      <c r="AD122">
        <v>0.17802309015643764</v>
      </c>
      <c r="AE122">
        <v>1</v>
      </c>
      <c r="AF122">
        <v>0</v>
      </c>
      <c r="AG122">
        <f t="shared" si="25"/>
        <v>114</v>
      </c>
      <c r="AH122">
        <f t="shared" si="26"/>
        <v>4</v>
      </c>
      <c r="AI122">
        <f t="shared" si="22"/>
        <v>0.24</v>
      </c>
      <c r="AJ122">
        <f t="shared" si="23"/>
        <v>0.97333333333333338</v>
      </c>
      <c r="AK122">
        <f t="shared" si="24"/>
        <v>6.4888888888889312E-3</v>
      </c>
    </row>
    <row r="123" spans="1:37">
      <c r="A123">
        <v>520</v>
      </c>
      <c r="B123">
        <v>0.1169</v>
      </c>
      <c r="C123" s="8">
        <v>0</v>
      </c>
      <c r="D123" s="9">
        <v>1</v>
      </c>
      <c r="E123" s="10">
        <f t="shared" si="14"/>
        <v>1</v>
      </c>
      <c r="F123">
        <f t="shared" si="15"/>
        <v>0</v>
      </c>
      <c r="G123">
        <f t="shared" si="16"/>
        <v>0.38582005973421779</v>
      </c>
      <c r="H123" s="8">
        <f t="shared" si="17"/>
        <v>0.38582005973421779</v>
      </c>
      <c r="I123" s="10">
        <f t="shared" si="18"/>
        <v>0.61417994026578215</v>
      </c>
      <c r="J123" s="8">
        <f t="shared" si="19"/>
        <v>-0.48746733144724802</v>
      </c>
      <c r="K123" s="10">
        <f t="shared" si="20"/>
        <v>100</v>
      </c>
      <c r="L123">
        <f t="shared" si="21"/>
        <v>0.62818733475283617</v>
      </c>
      <c r="AD123">
        <v>0.18158947411134951</v>
      </c>
      <c r="AE123">
        <v>1</v>
      </c>
      <c r="AF123">
        <v>0</v>
      </c>
      <c r="AG123">
        <f t="shared" si="25"/>
        <v>115</v>
      </c>
      <c r="AH123">
        <f t="shared" si="26"/>
        <v>4</v>
      </c>
      <c r="AI123">
        <f t="shared" si="22"/>
        <v>0.23333333333333328</v>
      </c>
      <c r="AJ123">
        <f t="shared" si="23"/>
        <v>0.97333333333333338</v>
      </c>
      <c r="AK123">
        <f t="shared" si="24"/>
        <v>6.4888888888888227E-3</v>
      </c>
    </row>
    <row r="124" spans="1:37">
      <c r="A124">
        <v>523.79999999999995</v>
      </c>
      <c r="B124">
        <v>2.562E-2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9.250199482893838E-2</v>
      </c>
      <c r="H124" s="8">
        <f t="shared" si="17"/>
        <v>9.250199482893838E-2</v>
      </c>
      <c r="I124" s="10">
        <f t="shared" si="18"/>
        <v>0.90749800517106161</v>
      </c>
      <c r="J124" s="8">
        <f t="shared" si="19"/>
        <v>-9.7063911004156969E-2</v>
      </c>
      <c r="K124" s="10">
        <f t="shared" si="20"/>
        <v>100</v>
      </c>
      <c r="L124">
        <f t="shared" si="21"/>
        <v>0.10193079687431593</v>
      </c>
      <c r="AD124">
        <v>0.19250067284177458</v>
      </c>
      <c r="AE124">
        <v>1</v>
      </c>
      <c r="AF124">
        <v>0</v>
      </c>
      <c r="AG124">
        <f t="shared" si="25"/>
        <v>116</v>
      </c>
      <c r="AH124">
        <f t="shared" si="26"/>
        <v>4</v>
      </c>
      <c r="AI124">
        <f t="shared" si="22"/>
        <v>0.22666666666666668</v>
      </c>
      <c r="AJ124">
        <f t="shared" si="23"/>
        <v>0.97333333333333338</v>
      </c>
      <c r="AK124">
        <f t="shared" si="24"/>
        <v>6.4888888888889312E-3</v>
      </c>
    </row>
    <row r="125" spans="1:37">
      <c r="A125">
        <v>526.4</v>
      </c>
      <c r="B125">
        <v>1.5950000000000001E-3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6.0420558782583574E-2</v>
      </c>
      <c r="H125" s="8">
        <f t="shared" si="17"/>
        <v>6.0420558782583574E-2</v>
      </c>
      <c r="I125" s="10">
        <f t="shared" si="18"/>
        <v>0.93957944121741643</v>
      </c>
      <c r="J125" s="8">
        <f t="shared" si="19"/>
        <v>-6.2322906792849297E-2</v>
      </c>
      <c r="K125" s="10">
        <f t="shared" si="20"/>
        <v>100</v>
      </c>
      <c r="L125">
        <f t="shared" si="21"/>
        <v>6.4305960871489945E-2</v>
      </c>
      <c r="AD125">
        <v>0.19489213931775462</v>
      </c>
      <c r="AE125">
        <v>1</v>
      </c>
      <c r="AF125">
        <v>0</v>
      </c>
      <c r="AG125">
        <f t="shared" si="25"/>
        <v>117</v>
      </c>
      <c r="AH125">
        <f t="shared" si="26"/>
        <v>4</v>
      </c>
      <c r="AI125">
        <f t="shared" si="22"/>
        <v>0.21999999999999997</v>
      </c>
      <c r="AJ125">
        <f t="shared" si="23"/>
        <v>0.97333333333333338</v>
      </c>
      <c r="AK125">
        <f t="shared" si="24"/>
        <v>6.4888888888888227E-3</v>
      </c>
    </row>
    <row r="126" spans="1:37">
      <c r="A126">
        <v>527.20000000000005</v>
      </c>
      <c r="B126">
        <v>6.9200000000000002E-4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5.9888463521791557E-2</v>
      </c>
      <c r="H126" s="8">
        <f t="shared" si="17"/>
        <v>5.9888463521791557E-2</v>
      </c>
      <c r="I126" s="10">
        <f t="shared" si="18"/>
        <v>0.94011153647820844</v>
      </c>
      <c r="J126" s="8">
        <f t="shared" si="19"/>
        <v>-6.1756754929252082E-2</v>
      </c>
      <c r="K126" s="10">
        <f t="shared" si="20"/>
        <v>100</v>
      </c>
      <c r="L126">
        <f t="shared" si="21"/>
        <v>6.3703572606014669E-2</v>
      </c>
      <c r="AD126">
        <v>0.21976983638305503</v>
      </c>
      <c r="AE126">
        <v>1</v>
      </c>
      <c r="AF126">
        <v>0</v>
      </c>
      <c r="AG126">
        <f t="shared" si="25"/>
        <v>118</v>
      </c>
      <c r="AH126">
        <f t="shared" si="26"/>
        <v>4</v>
      </c>
      <c r="AI126">
        <f t="shared" si="22"/>
        <v>0.21333333333333337</v>
      </c>
      <c r="AJ126">
        <f t="shared" si="23"/>
        <v>0.97333333333333338</v>
      </c>
      <c r="AK126">
        <f t="shared" si="24"/>
        <v>0</v>
      </c>
    </row>
    <row r="127" spans="1:37">
      <c r="A127">
        <v>529.4</v>
      </c>
      <c r="B127">
        <v>8.7050000000000002E-2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0.2753143976895574</v>
      </c>
      <c r="H127" s="8">
        <f t="shared" si="17"/>
        <v>0.2753143976895574</v>
      </c>
      <c r="I127" s="10">
        <f t="shared" si="18"/>
        <v>0.72468560231044266</v>
      </c>
      <c r="J127" s="8">
        <f t="shared" si="19"/>
        <v>-0.32201737016727311</v>
      </c>
      <c r="K127" s="10">
        <f t="shared" si="20"/>
        <v>100</v>
      </c>
      <c r="L127">
        <f t="shared" si="21"/>
        <v>0.37990874499479499</v>
      </c>
      <c r="AD127">
        <v>0.2212496455009689</v>
      </c>
      <c r="AE127">
        <v>0</v>
      </c>
      <c r="AF127">
        <v>1</v>
      </c>
      <c r="AG127">
        <f t="shared" si="25"/>
        <v>118</v>
      </c>
      <c r="AH127">
        <f t="shared" si="26"/>
        <v>5</v>
      </c>
      <c r="AI127">
        <f t="shared" si="22"/>
        <v>0.21333333333333337</v>
      </c>
      <c r="AJ127">
        <f t="shared" si="23"/>
        <v>0.96666666666666667</v>
      </c>
      <c r="AK127">
        <f t="shared" si="24"/>
        <v>0</v>
      </c>
    </row>
    <row r="128" spans="1:37">
      <c r="A128">
        <v>530.20000000000005</v>
      </c>
      <c r="B128">
        <v>0.20710000000000001</v>
      </c>
      <c r="C128" s="8">
        <v>1</v>
      </c>
      <c r="D128" s="9">
        <v>0</v>
      </c>
      <c r="E128" s="10">
        <f t="shared" si="14"/>
        <v>1</v>
      </c>
      <c r="F128">
        <f t="shared" si="15"/>
        <v>1</v>
      </c>
      <c r="G128">
        <f t="shared" si="16"/>
        <v>0.81594783794972814</v>
      </c>
      <c r="H128" s="8">
        <f t="shared" si="17"/>
        <v>0.81594783794972814</v>
      </c>
      <c r="I128" s="10">
        <f t="shared" si="18"/>
        <v>0.18405216205027186</v>
      </c>
      <c r="J128" s="8">
        <f t="shared" si="19"/>
        <v>-0.20340485014247672</v>
      </c>
      <c r="K128" s="10">
        <f t="shared" si="20"/>
        <v>100</v>
      </c>
      <c r="L128">
        <f t="shared" si="21"/>
        <v>0.22556853942128052</v>
      </c>
      <c r="AD128">
        <v>0.23521051132918031</v>
      </c>
      <c r="AE128">
        <v>0</v>
      </c>
      <c r="AF128">
        <v>1</v>
      </c>
      <c r="AG128">
        <f t="shared" si="25"/>
        <v>118</v>
      </c>
      <c r="AH128">
        <f t="shared" si="26"/>
        <v>6</v>
      </c>
      <c r="AI128">
        <f t="shared" si="22"/>
        <v>0.21333333333333337</v>
      </c>
      <c r="AJ128">
        <f t="shared" si="23"/>
        <v>0.96</v>
      </c>
      <c r="AK128">
        <f t="shared" si="24"/>
        <v>6.4000000000000411E-3</v>
      </c>
    </row>
    <row r="129" spans="1:37">
      <c r="A129">
        <v>531.5</v>
      </c>
      <c r="B129">
        <v>8.2589999999999997E-2</v>
      </c>
      <c r="C129" s="8">
        <v>1</v>
      </c>
      <c r="D129" s="9">
        <v>0</v>
      </c>
      <c r="E129" s="10">
        <f t="shared" si="14"/>
        <v>1</v>
      </c>
      <c r="F129">
        <f t="shared" si="15"/>
        <v>1</v>
      </c>
      <c r="G129">
        <f t="shared" si="16"/>
        <v>0.26208888655926826</v>
      </c>
      <c r="H129" s="8">
        <f t="shared" si="17"/>
        <v>0.26208888655926826</v>
      </c>
      <c r="I129" s="10">
        <f t="shared" si="18"/>
        <v>0.73791111344073168</v>
      </c>
      <c r="J129" s="8">
        <f t="shared" si="19"/>
        <v>-1.3390715710806735</v>
      </c>
      <c r="K129" s="10">
        <f t="shared" si="20"/>
        <v>0</v>
      </c>
      <c r="L129">
        <f t="shared" si="21"/>
        <v>2.8154994403925704</v>
      </c>
      <c r="AD129">
        <v>0.23560203497459389</v>
      </c>
      <c r="AE129">
        <v>1</v>
      </c>
      <c r="AF129">
        <v>0</v>
      </c>
      <c r="AG129">
        <f t="shared" si="25"/>
        <v>119</v>
      </c>
      <c r="AH129">
        <f t="shared" si="26"/>
        <v>6</v>
      </c>
      <c r="AI129">
        <f t="shared" si="22"/>
        <v>0.20666666666666667</v>
      </c>
      <c r="AJ129">
        <f t="shared" si="23"/>
        <v>0.96</v>
      </c>
      <c r="AK129">
        <f t="shared" si="24"/>
        <v>6.4000000000000411E-3</v>
      </c>
    </row>
    <row r="130" spans="1:37">
      <c r="A130">
        <v>534.6</v>
      </c>
      <c r="B130">
        <v>0.1226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0.45402766619643942</v>
      </c>
      <c r="H130" s="8">
        <f t="shared" si="17"/>
        <v>0.45402766619643942</v>
      </c>
      <c r="I130" s="10">
        <f t="shared" si="18"/>
        <v>0.54597233380356058</v>
      </c>
      <c r="J130" s="8">
        <f t="shared" si="19"/>
        <v>-0.78959714403880266</v>
      </c>
      <c r="K130" s="10">
        <f t="shared" si="20"/>
        <v>0</v>
      </c>
      <c r="L130">
        <f t="shared" si="21"/>
        <v>1.202508953644557</v>
      </c>
      <c r="AD130">
        <v>0.23837892322175411</v>
      </c>
      <c r="AE130">
        <v>1</v>
      </c>
      <c r="AF130">
        <v>0</v>
      </c>
      <c r="AG130">
        <f t="shared" si="25"/>
        <v>120</v>
      </c>
      <c r="AH130">
        <f t="shared" si="26"/>
        <v>6</v>
      </c>
      <c r="AI130">
        <f t="shared" si="22"/>
        <v>0.19999999999999996</v>
      </c>
      <c r="AJ130">
        <f t="shared" si="23"/>
        <v>0.96</v>
      </c>
      <c r="AK130">
        <f t="shared" si="24"/>
        <v>0</v>
      </c>
    </row>
    <row r="131" spans="1:37">
      <c r="A131">
        <v>538.9</v>
      </c>
      <c r="B131">
        <v>9.2929999999999999E-2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0.32277859133648334</v>
      </c>
      <c r="H131" s="8">
        <f t="shared" si="17"/>
        <v>0.32277859133648334</v>
      </c>
      <c r="I131" s="10">
        <f t="shared" si="18"/>
        <v>0.67722140866351666</v>
      </c>
      <c r="J131" s="8">
        <f t="shared" si="19"/>
        <v>-0.38975701572090876</v>
      </c>
      <c r="K131" s="10">
        <f t="shared" si="20"/>
        <v>100</v>
      </c>
      <c r="L131">
        <f t="shared" si="21"/>
        <v>0.47662195436715538</v>
      </c>
      <c r="AD131">
        <v>0.24171644775906714</v>
      </c>
      <c r="AE131">
        <v>0</v>
      </c>
      <c r="AF131">
        <v>1</v>
      </c>
      <c r="AG131">
        <f t="shared" si="25"/>
        <v>120</v>
      </c>
      <c r="AH131">
        <f t="shared" si="26"/>
        <v>7</v>
      </c>
      <c r="AI131">
        <f t="shared" si="22"/>
        <v>0.19999999999999996</v>
      </c>
      <c r="AJ131">
        <f t="shared" si="23"/>
        <v>0.95333333333333337</v>
      </c>
      <c r="AK131">
        <f t="shared" si="24"/>
        <v>6.3555555555554911E-3</v>
      </c>
    </row>
    <row r="132" spans="1:37">
      <c r="A132">
        <v>541.6</v>
      </c>
      <c r="B132">
        <v>4.3360000000000003E-2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0.15168585173554058</v>
      </c>
      <c r="H132" s="8">
        <f t="shared" si="17"/>
        <v>0.15168585173554058</v>
      </c>
      <c r="I132" s="10">
        <f t="shared" si="18"/>
        <v>0.84831414826445939</v>
      </c>
      <c r="J132" s="8">
        <f t="shared" si="19"/>
        <v>-0.16450425393377197</v>
      </c>
      <c r="K132" s="10">
        <f t="shared" si="20"/>
        <v>100</v>
      </c>
      <c r="L132">
        <f t="shared" si="21"/>
        <v>0.17880858411458792</v>
      </c>
      <c r="AD132">
        <v>0.24553700721611632</v>
      </c>
      <c r="AE132">
        <v>1</v>
      </c>
      <c r="AF132">
        <v>0</v>
      </c>
      <c r="AG132">
        <f t="shared" si="25"/>
        <v>121</v>
      </c>
      <c r="AH132">
        <f t="shared" si="26"/>
        <v>7</v>
      </c>
      <c r="AI132">
        <f t="shared" si="22"/>
        <v>0.19333333333333336</v>
      </c>
      <c r="AJ132">
        <f t="shared" si="23"/>
        <v>0.95333333333333337</v>
      </c>
      <c r="AK132">
        <f t="shared" si="24"/>
        <v>0</v>
      </c>
    </row>
    <row r="133" spans="1:37">
      <c r="A133">
        <v>545.20000000000005</v>
      </c>
      <c r="B133">
        <v>9.8470000000000002E-2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0.36420065176904048</v>
      </c>
      <c r="H133" s="8">
        <f t="shared" ref="H133:H196" si="30">E133*G133</f>
        <v>0.36420065176904048</v>
      </c>
      <c r="I133" s="10">
        <f t="shared" ref="I133:I196" si="31">E133-H133</f>
        <v>0.63579934823095952</v>
      </c>
      <c r="J133" s="8">
        <f t="shared" ref="J133:J196" si="32">IFERROR(E133*(F133*LN(G133)+(1-F133)*LN(1-G133)),0)</f>
        <v>-1.0100503220992354</v>
      </c>
      <c r="K133" s="10">
        <f t="shared" ref="K133:K196" si="33">100*IF(G133&gt;=$Z$10,C133/E133,D133/E133)</f>
        <v>0</v>
      </c>
      <c r="L133">
        <f t="shared" ref="L133:L196" si="34">IFERROR((C133-H133)^2/H133+(D133-I133)^2/I133,0)</f>
        <v>1.745739182900075</v>
      </c>
      <c r="AD133">
        <v>0.24684100660368083</v>
      </c>
      <c r="AE133">
        <v>0</v>
      </c>
      <c r="AF133">
        <v>1</v>
      </c>
      <c r="AG133">
        <f t="shared" si="25"/>
        <v>121</v>
      </c>
      <c r="AH133">
        <f t="shared" si="26"/>
        <v>8</v>
      </c>
      <c r="AI133">
        <f t="shared" ref="AI133:AI196" si="35">1-AG133/AG$304</f>
        <v>0.19333333333333336</v>
      </c>
      <c r="AJ133">
        <f t="shared" ref="AJ133:AJ196" si="36">1-AH133/AH$304</f>
        <v>0.94666666666666666</v>
      </c>
      <c r="AK133">
        <f t="shared" ref="AK133:AK196" si="37">(AI133-AI134)*AJ133</f>
        <v>6.3111111111111519E-3</v>
      </c>
    </row>
    <row r="134" spans="1:37">
      <c r="A134">
        <v>546.4</v>
      </c>
      <c r="B134">
        <v>3.5540000000000002E-2</v>
      </c>
      <c r="C134" s="8">
        <v>0</v>
      </c>
      <c r="D134" s="9">
        <v>1</v>
      </c>
      <c r="E134" s="10">
        <f t="shared" si="27"/>
        <v>1</v>
      </c>
      <c r="F134">
        <f t="shared" si="28"/>
        <v>0</v>
      </c>
      <c r="G134">
        <f t="shared" si="29"/>
        <v>0.13860930045624598</v>
      </c>
      <c r="H134" s="8">
        <f t="shared" si="30"/>
        <v>0.13860930045624598</v>
      </c>
      <c r="I134" s="10">
        <f t="shared" si="31"/>
        <v>0.86139069954375402</v>
      </c>
      <c r="J134" s="8">
        <f t="shared" si="32"/>
        <v>-0.14920710332805953</v>
      </c>
      <c r="K134" s="10">
        <f t="shared" si="33"/>
        <v>100</v>
      </c>
      <c r="L134">
        <f t="shared" si="34"/>
        <v>0.16091339334132823</v>
      </c>
      <c r="AD134">
        <v>0.24913387742716639</v>
      </c>
      <c r="AE134">
        <v>1</v>
      </c>
      <c r="AF134">
        <v>0</v>
      </c>
      <c r="AG134">
        <f t="shared" ref="AG134:AG197" si="38">AG133+AE134</f>
        <v>122</v>
      </c>
      <c r="AH134">
        <f t="shared" ref="AH134:AH197" si="39">AH133+AF134</f>
        <v>8</v>
      </c>
      <c r="AI134">
        <f t="shared" si="35"/>
        <v>0.18666666666666665</v>
      </c>
      <c r="AJ134">
        <f t="shared" si="36"/>
        <v>0.94666666666666666</v>
      </c>
      <c r="AK134">
        <f t="shared" si="37"/>
        <v>0</v>
      </c>
    </row>
    <row r="135" spans="1:37">
      <c r="A135">
        <v>551.70000000000005</v>
      </c>
      <c r="B135">
        <v>3.261E-2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0.13859603960000444</v>
      </c>
      <c r="H135" s="8">
        <f t="shared" si="30"/>
        <v>0.13859603960000444</v>
      </c>
      <c r="I135" s="10">
        <f t="shared" si="31"/>
        <v>0.86140396039999556</v>
      </c>
      <c r="J135" s="8">
        <f t="shared" si="32"/>
        <v>-0.14919170874093882</v>
      </c>
      <c r="K135" s="10">
        <f t="shared" si="33"/>
        <v>100</v>
      </c>
      <c r="L135">
        <f t="shared" si="34"/>
        <v>0.1608955216965185</v>
      </c>
      <c r="AD135">
        <v>0.26208888655926826</v>
      </c>
      <c r="AE135">
        <v>0</v>
      </c>
      <c r="AF135">
        <v>1</v>
      </c>
      <c r="AG135">
        <f t="shared" si="38"/>
        <v>122</v>
      </c>
      <c r="AH135">
        <f t="shared" si="39"/>
        <v>9</v>
      </c>
      <c r="AI135">
        <f t="shared" si="35"/>
        <v>0.18666666666666665</v>
      </c>
      <c r="AJ135">
        <f t="shared" si="36"/>
        <v>0.94</v>
      </c>
      <c r="AK135">
        <f t="shared" si="37"/>
        <v>6.2666666666666027E-3</v>
      </c>
    </row>
    <row r="136" spans="1:37">
      <c r="A136">
        <v>553.5</v>
      </c>
      <c r="B136">
        <v>8.0920000000000006E-2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0.30541316295632165</v>
      </c>
      <c r="H136" s="8">
        <f t="shared" si="30"/>
        <v>0.30541316295632165</v>
      </c>
      <c r="I136" s="10">
        <f t="shared" si="31"/>
        <v>0.6945868370436783</v>
      </c>
      <c r="J136" s="8">
        <f t="shared" si="32"/>
        <v>-0.36443808926393567</v>
      </c>
      <c r="K136" s="10">
        <f t="shared" si="33"/>
        <v>100</v>
      </c>
      <c r="L136">
        <f t="shared" si="34"/>
        <v>0.43970479523659056</v>
      </c>
      <c r="AD136">
        <v>0.26790690321799232</v>
      </c>
      <c r="AE136">
        <v>1</v>
      </c>
      <c r="AF136">
        <v>0</v>
      </c>
      <c r="AG136">
        <f t="shared" si="38"/>
        <v>123</v>
      </c>
      <c r="AH136">
        <f t="shared" si="39"/>
        <v>9</v>
      </c>
      <c r="AI136">
        <f t="shared" si="35"/>
        <v>0.18000000000000005</v>
      </c>
      <c r="AJ136">
        <f t="shared" si="36"/>
        <v>0.94</v>
      </c>
      <c r="AK136">
        <f t="shared" si="37"/>
        <v>6.2666666666667068E-3</v>
      </c>
    </row>
    <row r="137" spans="1:37">
      <c r="A137">
        <v>555.1</v>
      </c>
      <c r="B137">
        <v>3.9739999999999998E-2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0.16200906175690857</v>
      </c>
      <c r="H137" s="8">
        <f t="shared" si="30"/>
        <v>0.16200906175690857</v>
      </c>
      <c r="I137" s="10">
        <f t="shared" si="31"/>
        <v>0.83799093824309145</v>
      </c>
      <c r="J137" s="8">
        <f t="shared" si="32"/>
        <v>-0.17674799211091771</v>
      </c>
      <c r="K137" s="10">
        <f t="shared" si="33"/>
        <v>100</v>
      </c>
      <c r="L137">
        <f t="shared" si="34"/>
        <v>0.19333032657438071</v>
      </c>
      <c r="AD137">
        <v>0.27511716941219433</v>
      </c>
      <c r="AE137">
        <v>1</v>
      </c>
      <c r="AF137">
        <v>0</v>
      </c>
      <c r="AG137">
        <f t="shared" si="38"/>
        <v>124</v>
      </c>
      <c r="AH137">
        <f t="shared" si="39"/>
        <v>9</v>
      </c>
      <c r="AI137">
        <f t="shared" si="35"/>
        <v>0.17333333333333334</v>
      </c>
      <c r="AJ137">
        <f t="shared" si="36"/>
        <v>0.94</v>
      </c>
      <c r="AK137">
        <f t="shared" si="37"/>
        <v>6.2666666666667068E-3</v>
      </c>
    </row>
    <row r="138" spans="1:37">
      <c r="A138">
        <v>559.20000000000005</v>
      </c>
      <c r="B138">
        <v>6.8769999999999998E-2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0.26790690321799232</v>
      </c>
      <c r="H138" s="8">
        <f t="shared" si="30"/>
        <v>0.26790690321799232</v>
      </c>
      <c r="I138" s="10">
        <f t="shared" si="31"/>
        <v>0.73209309678200762</v>
      </c>
      <c r="J138" s="8">
        <f t="shared" si="32"/>
        <v>-0.31184759171150833</v>
      </c>
      <c r="K138" s="10">
        <f t="shared" si="33"/>
        <v>100</v>
      </c>
      <c r="L138">
        <f t="shared" si="34"/>
        <v>0.36594649559681053</v>
      </c>
      <c r="AD138">
        <v>0.2753143976895574</v>
      </c>
      <c r="AE138">
        <v>1</v>
      </c>
      <c r="AF138">
        <v>0</v>
      </c>
      <c r="AG138">
        <f t="shared" si="38"/>
        <v>125</v>
      </c>
      <c r="AH138">
        <f t="shared" si="39"/>
        <v>9</v>
      </c>
      <c r="AI138">
        <f t="shared" si="35"/>
        <v>0.16666666666666663</v>
      </c>
      <c r="AJ138">
        <f t="shared" si="36"/>
        <v>0.94</v>
      </c>
      <c r="AK138">
        <f t="shared" si="37"/>
        <v>6.2666666666666027E-3</v>
      </c>
    </row>
    <row r="139" spans="1:37">
      <c r="A139">
        <v>559.20000000000005</v>
      </c>
      <c r="B139">
        <v>0.10630000000000001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0.44028895825982223</v>
      </c>
      <c r="H139" s="8">
        <f t="shared" si="30"/>
        <v>0.44028895825982223</v>
      </c>
      <c r="I139" s="10">
        <f t="shared" si="31"/>
        <v>0.55971104174017783</v>
      </c>
      <c r="J139" s="8">
        <f t="shared" si="32"/>
        <v>-0.82032404430044514</v>
      </c>
      <c r="K139" s="10">
        <f t="shared" si="33"/>
        <v>0</v>
      </c>
      <c r="L139">
        <f t="shared" si="34"/>
        <v>1.2712356992833842</v>
      </c>
      <c r="AD139">
        <v>0.30541316295632165</v>
      </c>
      <c r="AE139">
        <v>1</v>
      </c>
      <c r="AF139">
        <v>0</v>
      </c>
      <c r="AG139">
        <f t="shared" si="38"/>
        <v>126</v>
      </c>
      <c r="AH139">
        <f t="shared" si="39"/>
        <v>9</v>
      </c>
      <c r="AI139">
        <f t="shared" si="35"/>
        <v>0.16000000000000003</v>
      </c>
      <c r="AJ139">
        <f t="shared" si="36"/>
        <v>0.94</v>
      </c>
      <c r="AK139">
        <f t="shared" si="37"/>
        <v>0</v>
      </c>
    </row>
    <row r="140" spans="1:37">
      <c r="A140">
        <v>561</v>
      </c>
      <c r="B140">
        <v>4.0719999999999999E-2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0.17407960702063313</v>
      </c>
      <c r="H140" s="8">
        <f t="shared" si="30"/>
        <v>0.17407960702063313</v>
      </c>
      <c r="I140" s="10">
        <f t="shared" si="31"/>
        <v>0.82592039297936681</v>
      </c>
      <c r="J140" s="8">
        <f t="shared" si="32"/>
        <v>-0.19125688664397281</v>
      </c>
      <c r="K140" s="10">
        <f t="shared" si="33"/>
        <v>100</v>
      </c>
      <c r="L140">
        <f t="shared" si="34"/>
        <v>0.21077044289059224</v>
      </c>
      <c r="AD140">
        <v>0.31328420949890057</v>
      </c>
      <c r="AE140">
        <v>0</v>
      </c>
      <c r="AF140">
        <v>1</v>
      </c>
      <c r="AG140">
        <f t="shared" si="38"/>
        <v>126</v>
      </c>
      <c r="AH140">
        <f t="shared" si="39"/>
        <v>10</v>
      </c>
      <c r="AI140">
        <f t="shared" si="35"/>
        <v>0.16000000000000003</v>
      </c>
      <c r="AJ140">
        <f t="shared" si="36"/>
        <v>0.93333333333333335</v>
      </c>
      <c r="AK140">
        <f t="shared" si="37"/>
        <v>6.2222222222222626E-3</v>
      </c>
    </row>
    <row r="141" spans="1:37">
      <c r="A141">
        <v>561</v>
      </c>
      <c r="B141">
        <v>4.7509999999999997E-2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0.19489213931775462</v>
      </c>
      <c r="H141" s="8">
        <f t="shared" si="30"/>
        <v>0.19489213931775462</v>
      </c>
      <c r="I141" s="10">
        <f t="shared" si="31"/>
        <v>0.80510786068224538</v>
      </c>
      <c r="J141" s="8">
        <f t="shared" si="32"/>
        <v>-0.21677902211407143</v>
      </c>
      <c r="K141" s="10">
        <f t="shared" si="33"/>
        <v>100</v>
      </c>
      <c r="L141">
        <f t="shared" si="34"/>
        <v>0.24206960189483651</v>
      </c>
      <c r="AD141">
        <v>0.31406249913101358</v>
      </c>
      <c r="AE141">
        <v>1</v>
      </c>
      <c r="AF141">
        <v>0</v>
      </c>
      <c r="AG141">
        <f t="shared" si="38"/>
        <v>127</v>
      </c>
      <c r="AH141">
        <f t="shared" si="39"/>
        <v>10</v>
      </c>
      <c r="AI141">
        <f t="shared" si="35"/>
        <v>0.15333333333333332</v>
      </c>
      <c r="AJ141">
        <f t="shared" si="36"/>
        <v>0.93333333333333335</v>
      </c>
      <c r="AK141">
        <f t="shared" si="37"/>
        <v>6.2222222222222626E-3</v>
      </c>
    </row>
    <row r="142" spans="1:37">
      <c r="A142">
        <v>561.29999999999995</v>
      </c>
      <c r="B142">
        <v>7.8600000000000003E-2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0.31406249913101358</v>
      </c>
      <c r="H142" s="8">
        <f t="shared" si="30"/>
        <v>0.31406249913101358</v>
      </c>
      <c r="I142" s="10">
        <f t="shared" si="31"/>
        <v>0.68593750086898642</v>
      </c>
      <c r="J142" s="8">
        <f t="shared" si="32"/>
        <v>-0.37696876201168672</v>
      </c>
      <c r="K142" s="10">
        <f t="shared" si="33"/>
        <v>100</v>
      </c>
      <c r="L142">
        <f t="shared" si="34"/>
        <v>0.45785876808476067</v>
      </c>
      <c r="AD142">
        <v>0.32277859133648334</v>
      </c>
      <c r="AE142">
        <v>1</v>
      </c>
      <c r="AF142">
        <v>0</v>
      </c>
      <c r="AG142">
        <f t="shared" si="38"/>
        <v>128</v>
      </c>
      <c r="AH142">
        <f t="shared" si="39"/>
        <v>10</v>
      </c>
      <c r="AI142">
        <f t="shared" si="35"/>
        <v>0.14666666666666661</v>
      </c>
      <c r="AJ142">
        <f t="shared" si="36"/>
        <v>0.93333333333333335</v>
      </c>
      <c r="AK142">
        <f t="shared" si="37"/>
        <v>6.2222222222221586E-3</v>
      </c>
    </row>
    <row r="143" spans="1:37">
      <c r="A143">
        <v>563</v>
      </c>
      <c r="B143">
        <v>3.1099999999999999E-2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0.15050515737574216</v>
      </c>
      <c r="H143" s="8">
        <f t="shared" si="30"/>
        <v>0.15050515737574216</v>
      </c>
      <c r="I143" s="10">
        <f t="shared" si="31"/>
        <v>0.8494948426242579</v>
      </c>
      <c r="J143" s="8">
        <f t="shared" si="32"/>
        <v>-1.8937579271029941</v>
      </c>
      <c r="K143" s="10">
        <f t="shared" si="33"/>
        <v>0</v>
      </c>
      <c r="L143">
        <f t="shared" si="34"/>
        <v>5.6442905840326798</v>
      </c>
      <c r="AD143">
        <v>0.35131015091578449</v>
      </c>
      <c r="AE143">
        <v>1</v>
      </c>
      <c r="AF143">
        <v>0</v>
      </c>
      <c r="AG143">
        <f t="shared" si="38"/>
        <v>129</v>
      </c>
      <c r="AH143">
        <f t="shared" si="39"/>
        <v>10</v>
      </c>
      <c r="AI143">
        <f t="shared" si="35"/>
        <v>0.14000000000000001</v>
      </c>
      <c r="AJ143">
        <f t="shared" si="36"/>
        <v>0.93333333333333335</v>
      </c>
      <c r="AK143">
        <f t="shared" si="37"/>
        <v>6.2222222222222626E-3</v>
      </c>
    </row>
    <row r="144" spans="1:37">
      <c r="A144">
        <v>565.4</v>
      </c>
      <c r="B144">
        <v>5.858E-2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0.24171644775906714</v>
      </c>
      <c r="H144" s="8">
        <f t="shared" si="30"/>
        <v>0.24171644775906714</v>
      </c>
      <c r="I144" s="10">
        <f t="shared" si="31"/>
        <v>0.7582835522409328</v>
      </c>
      <c r="J144" s="8">
        <f t="shared" si="32"/>
        <v>-1.4199899432815744</v>
      </c>
      <c r="K144" s="10">
        <f t="shared" si="33"/>
        <v>0</v>
      </c>
      <c r="L144">
        <f t="shared" si="34"/>
        <v>3.1370788346052398</v>
      </c>
      <c r="AD144">
        <v>0.35195327618676836</v>
      </c>
      <c r="AE144">
        <v>1</v>
      </c>
      <c r="AF144">
        <v>0</v>
      </c>
      <c r="AG144">
        <f t="shared" si="38"/>
        <v>130</v>
      </c>
      <c r="AH144">
        <f t="shared" si="39"/>
        <v>10</v>
      </c>
      <c r="AI144">
        <f t="shared" si="35"/>
        <v>0.1333333333333333</v>
      </c>
      <c r="AJ144">
        <f t="shared" si="36"/>
        <v>0.93333333333333335</v>
      </c>
      <c r="AK144">
        <f t="shared" si="37"/>
        <v>0</v>
      </c>
    </row>
    <row r="145" spans="1:37">
      <c r="A145">
        <v>566.29999999999995</v>
      </c>
      <c r="B145">
        <v>6.6640000000000005E-2</v>
      </c>
      <c r="C145" s="8">
        <v>0</v>
      </c>
      <c r="D145" s="9">
        <v>1</v>
      </c>
      <c r="E145" s="10">
        <f t="shared" si="27"/>
        <v>1</v>
      </c>
      <c r="F145">
        <f t="shared" si="28"/>
        <v>0</v>
      </c>
      <c r="G145">
        <f t="shared" si="29"/>
        <v>0.27511716941219433</v>
      </c>
      <c r="H145" s="8">
        <f t="shared" si="30"/>
        <v>0.27511716941219433</v>
      </c>
      <c r="I145" s="10">
        <f t="shared" si="31"/>
        <v>0.72488283058780567</v>
      </c>
      <c r="J145" s="8">
        <f t="shared" si="32"/>
        <v>-0.32174525017058453</v>
      </c>
      <c r="K145" s="10">
        <f t="shared" si="33"/>
        <v>100</v>
      </c>
      <c r="L145">
        <f t="shared" si="34"/>
        <v>0.37953329531767571</v>
      </c>
      <c r="AD145">
        <v>0.36420065176904048</v>
      </c>
      <c r="AE145">
        <v>0</v>
      </c>
      <c r="AF145">
        <v>1</v>
      </c>
      <c r="AG145">
        <f t="shared" si="38"/>
        <v>130</v>
      </c>
      <c r="AH145">
        <f t="shared" si="39"/>
        <v>11</v>
      </c>
      <c r="AI145">
        <f t="shared" si="35"/>
        <v>0.1333333333333333</v>
      </c>
      <c r="AJ145">
        <f t="shared" si="36"/>
        <v>0.92666666666666664</v>
      </c>
      <c r="AK145">
        <f t="shared" si="37"/>
        <v>0</v>
      </c>
    </row>
    <row r="146" spans="1:37">
      <c r="A146">
        <v>568.9</v>
      </c>
      <c r="B146">
        <v>3.8879999999999998E-2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0.18158947411134951</v>
      </c>
      <c r="H146" s="8">
        <f t="shared" si="30"/>
        <v>0.18158947411134951</v>
      </c>
      <c r="I146" s="10">
        <f t="shared" si="31"/>
        <v>0.81841052588865049</v>
      </c>
      <c r="J146" s="8">
        <f t="shared" si="32"/>
        <v>-0.20039120288215745</v>
      </c>
      <c r="K146" s="10">
        <f t="shared" si="33"/>
        <v>100</v>
      </c>
      <c r="L146">
        <f t="shared" si="34"/>
        <v>0.22188066791317856</v>
      </c>
      <c r="AD146">
        <v>0.36839009008327706</v>
      </c>
      <c r="AE146">
        <v>0</v>
      </c>
      <c r="AF146">
        <v>1</v>
      </c>
      <c r="AG146">
        <f t="shared" si="38"/>
        <v>130</v>
      </c>
      <c r="AH146">
        <f t="shared" si="39"/>
        <v>12</v>
      </c>
      <c r="AI146">
        <f t="shared" si="35"/>
        <v>0.1333333333333333</v>
      </c>
      <c r="AJ146">
        <f t="shared" si="36"/>
        <v>0.92</v>
      </c>
      <c r="AK146">
        <f t="shared" si="37"/>
        <v>6.1333333333332711E-3</v>
      </c>
    </row>
    <row r="147" spans="1:37">
      <c r="A147">
        <v>571.79999999999995</v>
      </c>
      <c r="B147">
        <v>1.857E-2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0.13157218941133755</v>
      </c>
      <c r="H147" s="8">
        <f t="shared" si="30"/>
        <v>0.13157218941133755</v>
      </c>
      <c r="I147" s="10">
        <f t="shared" si="31"/>
        <v>0.86842781058866247</v>
      </c>
      <c r="J147" s="8">
        <f t="shared" si="32"/>
        <v>-0.14107081640020933</v>
      </c>
      <c r="K147" s="10">
        <f t="shared" si="33"/>
        <v>100</v>
      </c>
      <c r="L147">
        <f t="shared" si="34"/>
        <v>0.15150619062067064</v>
      </c>
      <c r="AD147">
        <v>0.36898925231074337</v>
      </c>
      <c r="AE147">
        <v>1</v>
      </c>
      <c r="AF147">
        <v>0</v>
      </c>
      <c r="AG147">
        <f t="shared" si="38"/>
        <v>131</v>
      </c>
      <c r="AH147">
        <f t="shared" si="39"/>
        <v>12</v>
      </c>
      <c r="AI147">
        <f t="shared" si="35"/>
        <v>0.12666666666666671</v>
      </c>
      <c r="AJ147">
        <f t="shared" si="36"/>
        <v>0.92</v>
      </c>
      <c r="AK147">
        <f t="shared" si="37"/>
        <v>6.1333333333333734E-3</v>
      </c>
    </row>
    <row r="148" spans="1:37">
      <c r="A148">
        <v>572.29999999999995</v>
      </c>
      <c r="B148">
        <v>1.9970000000000002E-2</v>
      </c>
      <c r="C148" s="8">
        <v>0</v>
      </c>
      <c r="D148" s="9">
        <v>1</v>
      </c>
      <c r="E148" s="10">
        <f t="shared" si="27"/>
        <v>1</v>
      </c>
      <c r="F148">
        <f t="shared" si="28"/>
        <v>0</v>
      </c>
      <c r="G148">
        <f t="shared" si="29"/>
        <v>0.1355262853531789</v>
      </c>
      <c r="H148" s="8">
        <f t="shared" si="30"/>
        <v>0.1355262853531789</v>
      </c>
      <c r="I148" s="10">
        <f t="shared" si="31"/>
        <v>0.8644737146468211</v>
      </c>
      <c r="J148" s="8">
        <f t="shared" si="32"/>
        <v>-0.14563437958787639</v>
      </c>
      <c r="K148" s="10">
        <f t="shared" si="33"/>
        <v>100</v>
      </c>
      <c r="L148">
        <f t="shared" si="34"/>
        <v>0.15677317084018902</v>
      </c>
      <c r="AD148">
        <v>0.38582005973421779</v>
      </c>
      <c r="AE148">
        <v>1</v>
      </c>
      <c r="AF148">
        <v>0</v>
      </c>
      <c r="AG148">
        <f t="shared" si="38"/>
        <v>132</v>
      </c>
      <c r="AH148">
        <f t="shared" si="39"/>
        <v>12</v>
      </c>
      <c r="AI148">
        <f t="shared" si="35"/>
        <v>0.12</v>
      </c>
      <c r="AJ148">
        <f t="shared" si="36"/>
        <v>0.92</v>
      </c>
      <c r="AK148">
        <f t="shared" si="37"/>
        <v>0</v>
      </c>
    </row>
    <row r="149" spans="1:37">
      <c r="A149">
        <v>572.6</v>
      </c>
      <c r="B149">
        <v>5.2850000000000001E-2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0.23521051132918031</v>
      </c>
      <c r="H149" s="8">
        <f t="shared" si="30"/>
        <v>0.23521051132918031</v>
      </c>
      <c r="I149" s="10">
        <f t="shared" si="31"/>
        <v>0.76478948867081975</v>
      </c>
      <c r="J149" s="8">
        <f t="shared" si="32"/>
        <v>-1.4472743729308528</v>
      </c>
      <c r="K149" s="10">
        <f t="shared" si="33"/>
        <v>0</v>
      </c>
      <c r="L149">
        <f t="shared" si="34"/>
        <v>3.2515106759003918</v>
      </c>
      <c r="AD149">
        <v>0.38795497887552755</v>
      </c>
      <c r="AE149">
        <v>0</v>
      </c>
      <c r="AF149">
        <v>1</v>
      </c>
      <c r="AG149">
        <f t="shared" si="38"/>
        <v>132</v>
      </c>
      <c r="AH149">
        <f t="shared" si="39"/>
        <v>13</v>
      </c>
      <c r="AI149">
        <f t="shared" si="35"/>
        <v>0.12</v>
      </c>
      <c r="AJ149">
        <f t="shared" si="36"/>
        <v>0.91333333333333333</v>
      </c>
      <c r="AK149">
        <f t="shared" si="37"/>
        <v>6.0888888888889284E-3</v>
      </c>
    </row>
    <row r="150" spans="1:37">
      <c r="A150">
        <v>575.29999999999995</v>
      </c>
      <c r="B150">
        <v>4.7050000000000002E-2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0.21976983638305503</v>
      </c>
      <c r="H150" s="8">
        <f t="shared" si="30"/>
        <v>0.21976983638305503</v>
      </c>
      <c r="I150" s="10">
        <f t="shared" si="31"/>
        <v>0.78023016361694497</v>
      </c>
      <c r="J150" s="8">
        <f t="shared" si="32"/>
        <v>-0.24816632126631469</v>
      </c>
      <c r="K150" s="10">
        <f t="shared" si="33"/>
        <v>100</v>
      </c>
      <c r="L150">
        <f t="shared" si="34"/>
        <v>0.28167308395801949</v>
      </c>
      <c r="AD150">
        <v>0.38903352059724644</v>
      </c>
      <c r="AE150">
        <v>1</v>
      </c>
      <c r="AF150">
        <v>0</v>
      </c>
      <c r="AG150">
        <f t="shared" si="38"/>
        <v>133</v>
      </c>
      <c r="AH150">
        <f t="shared" si="39"/>
        <v>13</v>
      </c>
      <c r="AI150">
        <f t="shared" si="35"/>
        <v>0.11333333333333329</v>
      </c>
      <c r="AJ150">
        <f t="shared" si="36"/>
        <v>0.91333333333333333</v>
      </c>
      <c r="AK150">
        <f t="shared" si="37"/>
        <v>0</v>
      </c>
    </row>
    <row r="151" spans="1:37">
      <c r="A151">
        <v>577.9</v>
      </c>
      <c r="B151">
        <v>9.3659999999999993E-2</v>
      </c>
      <c r="C151" s="8">
        <v>1</v>
      </c>
      <c r="D151" s="9">
        <v>0</v>
      </c>
      <c r="E151" s="10">
        <f t="shared" si="27"/>
        <v>1</v>
      </c>
      <c r="F151">
        <f t="shared" si="28"/>
        <v>1</v>
      </c>
      <c r="G151">
        <f t="shared" si="29"/>
        <v>0.42865931702456667</v>
      </c>
      <c r="H151" s="8">
        <f t="shared" si="30"/>
        <v>0.42865931702456667</v>
      </c>
      <c r="I151" s="10">
        <f t="shared" si="31"/>
        <v>0.57134068297543328</v>
      </c>
      <c r="J151" s="8">
        <f t="shared" si="32"/>
        <v>-0.84709280835448653</v>
      </c>
      <c r="K151" s="10">
        <f t="shared" si="33"/>
        <v>0</v>
      </c>
      <c r="L151">
        <f t="shared" si="34"/>
        <v>1.3328549276410326</v>
      </c>
      <c r="AD151">
        <v>0.40506311611654294</v>
      </c>
      <c r="AE151">
        <v>0</v>
      </c>
      <c r="AF151">
        <v>1</v>
      </c>
      <c r="AG151">
        <f t="shared" si="38"/>
        <v>133</v>
      </c>
      <c r="AH151">
        <f t="shared" si="39"/>
        <v>14</v>
      </c>
      <c r="AI151">
        <f t="shared" si="35"/>
        <v>0.11333333333333329</v>
      </c>
      <c r="AJ151">
        <f t="shared" si="36"/>
        <v>0.90666666666666662</v>
      </c>
      <c r="AK151">
        <f t="shared" si="37"/>
        <v>0</v>
      </c>
    </row>
    <row r="152" spans="1:37">
      <c r="A152">
        <v>578.29999999999995</v>
      </c>
      <c r="B152">
        <v>0.21279999999999999</v>
      </c>
      <c r="C152" s="8">
        <v>1</v>
      </c>
      <c r="D152" s="9">
        <v>0</v>
      </c>
      <c r="E152" s="10">
        <f t="shared" si="27"/>
        <v>1</v>
      </c>
      <c r="F152">
        <f t="shared" si="28"/>
        <v>1</v>
      </c>
      <c r="G152">
        <f t="shared" si="29"/>
        <v>0.8953483412178066</v>
      </c>
      <c r="H152" s="8">
        <f t="shared" si="30"/>
        <v>0.8953483412178066</v>
      </c>
      <c r="I152" s="10">
        <f t="shared" si="31"/>
        <v>0.1046516587821934</v>
      </c>
      <c r="J152" s="8">
        <f t="shared" si="32"/>
        <v>-0.11054242836450502</v>
      </c>
      <c r="K152" s="10">
        <f t="shared" si="33"/>
        <v>100</v>
      </c>
      <c r="L152">
        <f t="shared" si="34"/>
        <v>0.11688373559708795</v>
      </c>
      <c r="AD152">
        <v>0.41390986812854502</v>
      </c>
      <c r="AE152">
        <v>0</v>
      </c>
      <c r="AF152">
        <v>1</v>
      </c>
      <c r="AG152">
        <f t="shared" si="38"/>
        <v>133</v>
      </c>
      <c r="AH152">
        <f t="shared" si="39"/>
        <v>15</v>
      </c>
      <c r="AI152">
        <f t="shared" si="35"/>
        <v>0.11333333333333329</v>
      </c>
      <c r="AJ152">
        <f t="shared" si="36"/>
        <v>0.9</v>
      </c>
      <c r="AK152">
        <f t="shared" si="37"/>
        <v>5.9999999999999385E-3</v>
      </c>
    </row>
    <row r="153" spans="1:37">
      <c r="A153">
        <v>578.9</v>
      </c>
      <c r="B153">
        <v>9.9010000000000001E-2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0.4583520131425502</v>
      </c>
      <c r="H153" s="8">
        <f t="shared" si="30"/>
        <v>0.4583520131425502</v>
      </c>
      <c r="I153" s="10">
        <f t="shared" si="31"/>
        <v>0.54164798685744975</v>
      </c>
      <c r="J153" s="8">
        <f t="shared" si="32"/>
        <v>-0.78011780243269391</v>
      </c>
      <c r="K153" s="10">
        <f t="shared" si="33"/>
        <v>0</v>
      </c>
      <c r="L153">
        <f t="shared" si="34"/>
        <v>1.1817292633751211</v>
      </c>
      <c r="AD153">
        <v>0.42123042531460753</v>
      </c>
      <c r="AE153">
        <v>1</v>
      </c>
      <c r="AF153">
        <v>0</v>
      </c>
      <c r="AG153">
        <f t="shared" si="38"/>
        <v>134</v>
      </c>
      <c r="AH153">
        <f t="shared" si="39"/>
        <v>15</v>
      </c>
      <c r="AI153">
        <f t="shared" si="35"/>
        <v>0.10666666666666669</v>
      </c>
      <c r="AJ153">
        <f t="shared" si="36"/>
        <v>0.9</v>
      </c>
      <c r="AK153">
        <f t="shared" si="37"/>
        <v>0</v>
      </c>
    </row>
    <row r="154" spans="1:37">
      <c r="A154">
        <v>582.70000000000005</v>
      </c>
      <c r="B154">
        <v>8.6249999999999993E-2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0.40506311611654294</v>
      </c>
      <c r="H154" s="8">
        <f t="shared" si="30"/>
        <v>0.40506311611654294</v>
      </c>
      <c r="I154" s="10">
        <f t="shared" si="31"/>
        <v>0.594936883883457</v>
      </c>
      <c r="J154" s="8">
        <f t="shared" si="32"/>
        <v>-0.90371238175467294</v>
      </c>
      <c r="K154" s="10">
        <f t="shared" si="33"/>
        <v>0</v>
      </c>
      <c r="L154">
        <f t="shared" si="34"/>
        <v>1.4687510667159445</v>
      </c>
      <c r="AD154">
        <v>0.42865931702456667</v>
      </c>
      <c r="AE154">
        <v>0</v>
      </c>
      <c r="AF154">
        <v>1</v>
      </c>
      <c r="AG154">
        <f t="shared" si="38"/>
        <v>134</v>
      </c>
      <c r="AH154">
        <f t="shared" si="39"/>
        <v>16</v>
      </c>
      <c r="AI154">
        <f t="shared" si="35"/>
        <v>0.10666666666666669</v>
      </c>
      <c r="AJ154">
        <f t="shared" si="36"/>
        <v>0.89333333333333331</v>
      </c>
      <c r="AK154">
        <f t="shared" si="37"/>
        <v>0</v>
      </c>
    </row>
    <row r="155" spans="1:37">
      <c r="A155">
        <v>584.1</v>
      </c>
      <c r="B155">
        <v>7.7890000000000001E-2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0.36839009008327706</v>
      </c>
      <c r="H155" s="8">
        <f t="shared" si="30"/>
        <v>0.36839009008327706</v>
      </c>
      <c r="I155" s="10">
        <f t="shared" si="31"/>
        <v>0.63160990991672294</v>
      </c>
      <c r="J155" s="8">
        <f t="shared" si="32"/>
        <v>-0.99861287484532058</v>
      </c>
      <c r="K155" s="10">
        <f t="shared" si="33"/>
        <v>0</v>
      </c>
      <c r="L155">
        <f t="shared" si="34"/>
        <v>1.7145138452935673</v>
      </c>
      <c r="AD155">
        <v>0.44028895825982223</v>
      </c>
      <c r="AE155">
        <v>0</v>
      </c>
      <c r="AF155">
        <v>1</v>
      </c>
      <c r="AG155">
        <f t="shared" si="38"/>
        <v>134</v>
      </c>
      <c r="AH155">
        <f t="shared" si="39"/>
        <v>17</v>
      </c>
      <c r="AI155">
        <f t="shared" si="35"/>
        <v>0.10666666666666669</v>
      </c>
      <c r="AJ155">
        <f t="shared" si="36"/>
        <v>0.88666666666666671</v>
      </c>
      <c r="AK155">
        <f t="shared" si="37"/>
        <v>0</v>
      </c>
    </row>
    <row r="156" spans="1:37">
      <c r="A156">
        <v>585</v>
      </c>
      <c r="B156">
        <v>2.8809999999999999E-2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0.17802309015643764</v>
      </c>
      <c r="H156" s="8">
        <f t="shared" si="30"/>
        <v>0.17802309015643764</v>
      </c>
      <c r="I156" s="10">
        <f t="shared" si="31"/>
        <v>0.82197690984356231</v>
      </c>
      <c r="J156" s="8">
        <f t="shared" si="32"/>
        <v>-0.196042974535139</v>
      </c>
      <c r="K156" s="10">
        <f t="shared" si="33"/>
        <v>100</v>
      </c>
      <c r="L156">
        <f t="shared" si="34"/>
        <v>0.21657918613592053</v>
      </c>
      <c r="AD156">
        <v>0.45402766619643942</v>
      </c>
      <c r="AE156">
        <v>0</v>
      </c>
      <c r="AF156">
        <v>1</v>
      </c>
      <c r="AG156">
        <f t="shared" si="38"/>
        <v>134</v>
      </c>
      <c r="AH156">
        <f t="shared" si="39"/>
        <v>18</v>
      </c>
      <c r="AI156">
        <f t="shared" si="35"/>
        <v>0.10666666666666669</v>
      </c>
      <c r="AJ156">
        <f t="shared" si="36"/>
        <v>0.88</v>
      </c>
      <c r="AK156">
        <f t="shared" si="37"/>
        <v>0</v>
      </c>
    </row>
    <row r="157" spans="1:37">
      <c r="A157">
        <v>587.4</v>
      </c>
      <c r="B157">
        <v>4.4790000000000003E-2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0.23560203497459389</v>
      </c>
      <c r="H157" s="8">
        <f t="shared" si="30"/>
        <v>0.23560203497459389</v>
      </c>
      <c r="I157" s="10">
        <f t="shared" si="31"/>
        <v>0.76439796502540613</v>
      </c>
      <c r="J157" s="8">
        <f t="shared" si="32"/>
        <v>-0.26866672880505965</v>
      </c>
      <c r="K157" s="10">
        <f t="shared" si="33"/>
        <v>100</v>
      </c>
      <c r="L157">
        <f t="shared" si="34"/>
        <v>0.30821907665173237</v>
      </c>
      <c r="AD157">
        <v>0.4583520131425502</v>
      </c>
      <c r="AE157">
        <v>0</v>
      </c>
      <c r="AF157">
        <v>1</v>
      </c>
      <c r="AG157">
        <f t="shared" si="38"/>
        <v>134</v>
      </c>
      <c r="AH157">
        <f t="shared" si="39"/>
        <v>19</v>
      </c>
      <c r="AI157">
        <f t="shared" si="35"/>
        <v>0.10666666666666669</v>
      </c>
      <c r="AJ157">
        <f t="shared" si="36"/>
        <v>0.87333333333333329</v>
      </c>
      <c r="AK157">
        <f t="shared" si="37"/>
        <v>5.8222222222222599E-3</v>
      </c>
    </row>
    <row r="158" spans="1:37">
      <c r="A158">
        <v>588.70000000000005</v>
      </c>
      <c r="B158">
        <v>1.4200000000000001E-2</v>
      </c>
      <c r="C158" s="8">
        <v>0</v>
      </c>
      <c r="D158" s="9">
        <v>1</v>
      </c>
      <c r="E158" s="10">
        <f t="shared" si="27"/>
        <v>1</v>
      </c>
      <c r="F158">
        <f t="shared" si="28"/>
        <v>0</v>
      </c>
      <c r="G158">
        <f t="shared" si="29"/>
        <v>0.14355382963342869</v>
      </c>
      <c r="H158" s="8">
        <f t="shared" si="30"/>
        <v>0.14355382963342869</v>
      </c>
      <c r="I158" s="10">
        <f t="shared" si="31"/>
        <v>0.85644617036657134</v>
      </c>
      <c r="J158" s="8">
        <f t="shared" si="32"/>
        <v>-0.15496381156828593</v>
      </c>
      <c r="K158" s="10">
        <f t="shared" si="33"/>
        <v>100</v>
      </c>
      <c r="L158">
        <f t="shared" si="34"/>
        <v>0.16761570615930896</v>
      </c>
      <c r="AD158">
        <v>0.46638491228510409</v>
      </c>
      <c r="AE158">
        <v>1</v>
      </c>
      <c r="AF158">
        <v>0</v>
      </c>
      <c r="AG158">
        <f t="shared" si="38"/>
        <v>135</v>
      </c>
      <c r="AH158">
        <f t="shared" si="39"/>
        <v>19</v>
      </c>
      <c r="AI158">
        <f t="shared" si="35"/>
        <v>9.9999999999999978E-2</v>
      </c>
      <c r="AJ158">
        <f t="shared" si="36"/>
        <v>0.87333333333333329</v>
      </c>
      <c r="AK158">
        <f t="shared" si="37"/>
        <v>0</v>
      </c>
    </row>
    <row r="159" spans="1:37">
      <c r="A159">
        <v>588.9</v>
      </c>
      <c r="B159">
        <v>0.13850000000000001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0.67934976094080857</v>
      </c>
      <c r="H159" s="8">
        <f t="shared" si="30"/>
        <v>0.67934976094080857</v>
      </c>
      <c r="I159" s="10">
        <f t="shared" si="31"/>
        <v>0.32065023905919143</v>
      </c>
      <c r="J159" s="8">
        <f t="shared" si="32"/>
        <v>-0.38661917220587011</v>
      </c>
      <c r="K159" s="10">
        <f t="shared" si="33"/>
        <v>100</v>
      </c>
      <c r="L159">
        <f t="shared" si="34"/>
        <v>0.47199580760157145</v>
      </c>
      <c r="AD159">
        <v>0.47162420320286585</v>
      </c>
      <c r="AE159">
        <v>0</v>
      </c>
      <c r="AF159">
        <v>1</v>
      </c>
      <c r="AG159">
        <f t="shared" si="38"/>
        <v>135</v>
      </c>
      <c r="AH159">
        <f t="shared" si="39"/>
        <v>20</v>
      </c>
      <c r="AI159">
        <f t="shared" si="35"/>
        <v>9.9999999999999978E-2</v>
      </c>
      <c r="AJ159">
        <f t="shared" si="36"/>
        <v>0.8666666666666667</v>
      </c>
      <c r="AK159">
        <f t="shared" si="37"/>
        <v>0</v>
      </c>
    </row>
    <row r="160" spans="1:37">
      <c r="A160">
        <v>590</v>
      </c>
      <c r="B160">
        <v>4.6969999999999998E-2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0.24913387742716639</v>
      </c>
      <c r="H160" s="8">
        <f t="shared" si="30"/>
        <v>0.24913387742716639</v>
      </c>
      <c r="I160" s="10">
        <f t="shared" si="31"/>
        <v>0.75086612257283358</v>
      </c>
      <c r="J160" s="8">
        <f t="shared" si="32"/>
        <v>-0.28652790865801731</v>
      </c>
      <c r="K160" s="10">
        <f t="shared" si="33"/>
        <v>100</v>
      </c>
      <c r="L160">
        <f t="shared" si="34"/>
        <v>0.33179533599613231</v>
      </c>
      <c r="AD160">
        <v>0.51864186678694368</v>
      </c>
      <c r="AE160">
        <v>0</v>
      </c>
      <c r="AF160">
        <v>1</v>
      </c>
      <c r="AG160">
        <f t="shared" si="38"/>
        <v>135</v>
      </c>
      <c r="AH160">
        <f t="shared" si="39"/>
        <v>21</v>
      </c>
      <c r="AI160">
        <f t="shared" si="35"/>
        <v>9.9999999999999978E-2</v>
      </c>
      <c r="AJ160">
        <f t="shared" si="36"/>
        <v>0.86</v>
      </c>
      <c r="AK160">
        <f t="shared" si="37"/>
        <v>5.7333333333332744E-3</v>
      </c>
    </row>
    <row r="161" spans="1:37">
      <c r="A161">
        <v>597.79999999999995</v>
      </c>
      <c r="B161">
        <v>0.15579999999999999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0.76918112985123288</v>
      </c>
      <c r="H161" s="8">
        <f t="shared" si="30"/>
        <v>0.76918112985123288</v>
      </c>
      <c r="I161" s="10">
        <f t="shared" si="31"/>
        <v>0.23081887014876712</v>
      </c>
      <c r="J161" s="8">
        <f t="shared" si="32"/>
        <v>-0.26242879774311534</v>
      </c>
      <c r="K161" s="10">
        <f t="shared" si="33"/>
        <v>100</v>
      </c>
      <c r="L161">
        <f t="shared" si="34"/>
        <v>0.3000838959653232</v>
      </c>
      <c r="AD161">
        <v>0.55806315925670269</v>
      </c>
      <c r="AE161">
        <v>1</v>
      </c>
      <c r="AF161">
        <v>0</v>
      </c>
      <c r="AG161">
        <f t="shared" si="38"/>
        <v>136</v>
      </c>
      <c r="AH161">
        <f t="shared" si="39"/>
        <v>21</v>
      </c>
      <c r="AI161">
        <f t="shared" si="35"/>
        <v>9.3333333333333379E-2</v>
      </c>
      <c r="AJ161">
        <f t="shared" si="36"/>
        <v>0.86</v>
      </c>
      <c r="AK161">
        <f t="shared" si="37"/>
        <v>5.7333333333333698E-3</v>
      </c>
    </row>
    <row r="162" spans="1:37">
      <c r="A162">
        <v>602.4</v>
      </c>
      <c r="B162">
        <v>9.7890000000000005E-2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0.51864186678694368</v>
      </c>
      <c r="H162" s="8">
        <f t="shared" si="30"/>
        <v>0.51864186678694368</v>
      </c>
      <c r="I162" s="10">
        <f t="shared" si="31"/>
        <v>0.48135813321305632</v>
      </c>
      <c r="J162" s="8">
        <f t="shared" si="32"/>
        <v>-0.65654167873319713</v>
      </c>
      <c r="K162" s="10">
        <f t="shared" si="33"/>
        <v>100</v>
      </c>
      <c r="L162">
        <f t="shared" si="34"/>
        <v>0.92811275764360268</v>
      </c>
      <c r="AD162">
        <v>0.56095323552425791</v>
      </c>
      <c r="AE162">
        <v>1</v>
      </c>
      <c r="AF162">
        <v>0</v>
      </c>
      <c r="AG162">
        <f t="shared" si="38"/>
        <v>137</v>
      </c>
      <c r="AH162">
        <f t="shared" si="39"/>
        <v>21</v>
      </c>
      <c r="AI162">
        <f t="shared" si="35"/>
        <v>8.666666666666667E-2</v>
      </c>
      <c r="AJ162">
        <f t="shared" si="36"/>
        <v>0.86</v>
      </c>
      <c r="AK162">
        <f t="shared" si="37"/>
        <v>5.7333333333333698E-3</v>
      </c>
    </row>
    <row r="163" spans="1:37">
      <c r="A163">
        <v>603.4</v>
      </c>
      <c r="B163">
        <v>1.4619999999999999E-2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0.16629523279891487</v>
      </c>
      <c r="H163" s="8">
        <f t="shared" si="30"/>
        <v>0.16629523279891487</v>
      </c>
      <c r="I163" s="10">
        <f t="shared" si="31"/>
        <v>0.83370476720108511</v>
      </c>
      <c r="J163" s="8">
        <f t="shared" si="32"/>
        <v>-0.18187593545659075</v>
      </c>
      <c r="K163" s="10">
        <f t="shared" si="33"/>
        <v>100</v>
      </c>
      <c r="L163">
        <f t="shared" si="34"/>
        <v>0.19946537352449295</v>
      </c>
      <c r="AD163">
        <v>0.57748188787148769</v>
      </c>
      <c r="AE163">
        <v>1</v>
      </c>
      <c r="AF163">
        <v>0</v>
      </c>
      <c r="AG163">
        <f t="shared" si="38"/>
        <v>138</v>
      </c>
      <c r="AH163">
        <f t="shared" si="39"/>
        <v>21</v>
      </c>
      <c r="AI163">
        <f t="shared" si="35"/>
        <v>7.999999999999996E-2</v>
      </c>
      <c r="AJ163">
        <f t="shared" si="36"/>
        <v>0.86</v>
      </c>
      <c r="AK163">
        <f t="shared" si="37"/>
        <v>5.7333333333332744E-3</v>
      </c>
    </row>
    <row r="164" spans="1:37">
      <c r="A164">
        <v>609.9</v>
      </c>
      <c r="B164">
        <v>0.1981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0.90046349666350378</v>
      </c>
      <c r="H164" s="8">
        <f t="shared" si="30"/>
        <v>0.90046349666350378</v>
      </c>
      <c r="I164" s="10">
        <f t="shared" si="31"/>
        <v>9.9536503336496218E-2</v>
      </c>
      <c r="J164" s="8">
        <f t="shared" si="32"/>
        <v>-0.10484565193012338</v>
      </c>
      <c r="K164" s="10">
        <f t="shared" si="33"/>
        <v>100</v>
      </c>
      <c r="L164">
        <f t="shared" si="34"/>
        <v>0.11053918754653554</v>
      </c>
      <c r="AD164">
        <v>0.58145184337008715</v>
      </c>
      <c r="AE164">
        <v>1</v>
      </c>
      <c r="AF164">
        <v>0</v>
      </c>
      <c r="AG164">
        <f t="shared" si="38"/>
        <v>139</v>
      </c>
      <c r="AH164">
        <f t="shared" si="39"/>
        <v>21</v>
      </c>
      <c r="AI164">
        <f t="shared" si="35"/>
        <v>7.3333333333333361E-2</v>
      </c>
      <c r="AJ164">
        <f t="shared" si="36"/>
        <v>0.86</v>
      </c>
      <c r="AK164">
        <f t="shared" si="37"/>
        <v>0</v>
      </c>
    </row>
    <row r="165" spans="1:37">
      <c r="A165">
        <v>610.70000000000005</v>
      </c>
      <c r="B165">
        <v>0.1115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0.60957252594643363</v>
      </c>
      <c r="H165" s="8">
        <f t="shared" si="30"/>
        <v>0.60957252594643363</v>
      </c>
      <c r="I165" s="10">
        <f t="shared" si="31"/>
        <v>0.39042747405356637</v>
      </c>
      <c r="J165" s="8">
        <f t="shared" si="32"/>
        <v>-0.49499734461084693</v>
      </c>
      <c r="K165" s="10">
        <f t="shared" si="33"/>
        <v>100</v>
      </c>
      <c r="L165">
        <f t="shared" si="34"/>
        <v>0.64049388290159803</v>
      </c>
      <c r="AD165">
        <v>0.59673213344344944</v>
      </c>
      <c r="AE165">
        <v>0</v>
      </c>
      <c r="AF165">
        <v>1</v>
      </c>
      <c r="AG165">
        <f t="shared" si="38"/>
        <v>139</v>
      </c>
      <c r="AH165">
        <f t="shared" si="39"/>
        <v>22</v>
      </c>
      <c r="AI165">
        <f t="shared" si="35"/>
        <v>7.3333333333333361E-2</v>
      </c>
      <c r="AJ165">
        <f t="shared" si="36"/>
        <v>0.85333333333333328</v>
      </c>
      <c r="AK165">
        <f t="shared" si="37"/>
        <v>0</v>
      </c>
    </row>
    <row r="166" spans="1:37">
      <c r="A166">
        <v>623.9</v>
      </c>
      <c r="B166">
        <v>0.1103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0.6386641909073516</v>
      </c>
      <c r="H166" s="8">
        <f t="shared" si="30"/>
        <v>0.6386641909073516</v>
      </c>
      <c r="I166" s="10">
        <f t="shared" si="31"/>
        <v>0.3613358090926484</v>
      </c>
      <c r="J166" s="8">
        <f t="shared" si="32"/>
        <v>-1.0179475339417066</v>
      </c>
      <c r="K166" s="10">
        <f t="shared" si="33"/>
        <v>0</v>
      </c>
      <c r="L166">
        <f t="shared" si="34"/>
        <v>1.7675087130475762</v>
      </c>
      <c r="AD166">
        <v>0.59676174470824195</v>
      </c>
      <c r="AE166">
        <v>0</v>
      </c>
      <c r="AF166">
        <v>1</v>
      </c>
      <c r="AG166">
        <f t="shared" si="38"/>
        <v>139</v>
      </c>
      <c r="AH166">
        <f t="shared" si="39"/>
        <v>23</v>
      </c>
      <c r="AI166">
        <f t="shared" si="35"/>
        <v>7.3333333333333361E-2</v>
      </c>
      <c r="AJ166">
        <f t="shared" si="36"/>
        <v>0.84666666666666668</v>
      </c>
      <c r="AK166">
        <f t="shared" si="37"/>
        <v>0</v>
      </c>
    </row>
    <row r="167" spans="1:37">
      <c r="A167">
        <v>629.9</v>
      </c>
      <c r="B167">
        <v>0.30030000000000001</v>
      </c>
      <c r="C167" s="8">
        <v>0</v>
      </c>
      <c r="D167" s="9">
        <v>1</v>
      </c>
      <c r="E167" s="10">
        <f t="shared" si="27"/>
        <v>1</v>
      </c>
      <c r="F167">
        <f t="shared" si="28"/>
        <v>0</v>
      </c>
      <c r="G167">
        <f t="shared" si="29"/>
        <v>0.98913619081045745</v>
      </c>
      <c r="H167" s="8">
        <f t="shared" si="30"/>
        <v>0.98913619081045745</v>
      </c>
      <c r="I167" s="10">
        <f t="shared" si="31"/>
        <v>1.086380918954255E-2</v>
      </c>
      <c r="J167" s="8">
        <f t="shared" si="32"/>
        <v>-4.5223182718746635</v>
      </c>
      <c r="K167" s="10">
        <f t="shared" si="33"/>
        <v>0</v>
      </c>
      <c r="L167">
        <f t="shared" si="34"/>
        <v>91.04874483276042</v>
      </c>
      <c r="AD167">
        <v>0.60315408903791567</v>
      </c>
      <c r="AE167">
        <v>0</v>
      </c>
      <c r="AF167">
        <v>1</v>
      </c>
      <c r="AG167">
        <f t="shared" si="38"/>
        <v>139</v>
      </c>
      <c r="AH167">
        <f t="shared" si="39"/>
        <v>24</v>
      </c>
      <c r="AI167">
        <f t="shared" si="35"/>
        <v>7.3333333333333361E-2</v>
      </c>
      <c r="AJ167">
        <f t="shared" si="36"/>
        <v>0.84</v>
      </c>
      <c r="AK167">
        <f t="shared" si="37"/>
        <v>0</v>
      </c>
    </row>
    <row r="168" spans="1:37">
      <c r="A168">
        <v>632.6</v>
      </c>
      <c r="B168">
        <v>7.2500000000000004E-3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0.19250067284177458</v>
      </c>
      <c r="H168" s="8">
        <f t="shared" si="30"/>
        <v>0.19250067284177458</v>
      </c>
      <c r="I168" s="10">
        <f t="shared" si="31"/>
        <v>0.80749932715822537</v>
      </c>
      <c r="J168" s="8">
        <f t="shared" si="32"/>
        <v>-0.21381305712626036</v>
      </c>
      <c r="K168" s="10">
        <f t="shared" si="33"/>
        <v>100</v>
      </c>
      <c r="L168">
        <f t="shared" si="34"/>
        <v>0.23839112475700563</v>
      </c>
      <c r="AD168">
        <v>0.60921974651722188</v>
      </c>
      <c r="AE168">
        <v>0</v>
      </c>
      <c r="AF168">
        <v>1</v>
      </c>
      <c r="AG168">
        <f t="shared" si="38"/>
        <v>139</v>
      </c>
      <c r="AH168">
        <f t="shared" si="39"/>
        <v>25</v>
      </c>
      <c r="AI168">
        <f t="shared" si="35"/>
        <v>7.3333333333333361E-2</v>
      </c>
      <c r="AJ168">
        <f t="shared" si="36"/>
        <v>0.83333333333333337</v>
      </c>
      <c r="AK168">
        <f t="shared" si="37"/>
        <v>0</v>
      </c>
    </row>
    <row r="169" spans="1:37">
      <c r="A169">
        <v>633</v>
      </c>
      <c r="B169">
        <v>0.13189999999999999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0.75257836997627692</v>
      </c>
      <c r="H169" s="8">
        <f t="shared" si="30"/>
        <v>0.75257836997627692</v>
      </c>
      <c r="I169" s="10">
        <f t="shared" si="31"/>
        <v>0.24742163002372308</v>
      </c>
      <c r="J169" s="8">
        <f t="shared" si="32"/>
        <v>-0.28425014163406348</v>
      </c>
      <c r="K169" s="10">
        <f t="shared" si="33"/>
        <v>100</v>
      </c>
      <c r="L169">
        <f t="shared" si="34"/>
        <v>0.32876526870088285</v>
      </c>
      <c r="AD169">
        <v>0.60957252594643363</v>
      </c>
      <c r="AE169">
        <v>0</v>
      </c>
      <c r="AF169">
        <v>1</v>
      </c>
      <c r="AG169">
        <f t="shared" si="38"/>
        <v>139</v>
      </c>
      <c r="AH169">
        <f t="shared" si="39"/>
        <v>26</v>
      </c>
      <c r="AI169">
        <f t="shared" si="35"/>
        <v>7.3333333333333361E-2</v>
      </c>
      <c r="AJ169">
        <f t="shared" si="36"/>
        <v>0.82666666666666666</v>
      </c>
      <c r="AK169">
        <f t="shared" si="37"/>
        <v>5.5111111111111463E-3</v>
      </c>
    </row>
    <row r="170" spans="1:37">
      <c r="A170">
        <v>640.1</v>
      </c>
      <c r="B170">
        <v>8.4870000000000001E-2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0.55806315925670269</v>
      </c>
      <c r="H170" s="8">
        <f t="shared" si="30"/>
        <v>0.55806315925670269</v>
      </c>
      <c r="I170" s="10">
        <f t="shared" si="31"/>
        <v>0.44193684074329731</v>
      </c>
      <c r="J170" s="8">
        <f t="shared" si="32"/>
        <v>-0.81658830136072802</v>
      </c>
      <c r="K170" s="10">
        <f t="shared" si="33"/>
        <v>0</v>
      </c>
      <c r="L170">
        <f t="shared" si="34"/>
        <v>1.2627667752661025</v>
      </c>
      <c r="AD170">
        <v>0.62278893003253133</v>
      </c>
      <c r="AE170">
        <v>1</v>
      </c>
      <c r="AF170">
        <v>0</v>
      </c>
      <c r="AG170">
        <f t="shared" si="38"/>
        <v>140</v>
      </c>
      <c r="AH170">
        <f t="shared" si="39"/>
        <v>26</v>
      </c>
      <c r="AI170">
        <f t="shared" si="35"/>
        <v>6.6666666666666652E-2</v>
      </c>
      <c r="AJ170">
        <f t="shared" si="36"/>
        <v>0.82666666666666666</v>
      </c>
      <c r="AK170">
        <f t="shared" si="37"/>
        <v>0</v>
      </c>
    </row>
    <row r="171" spans="1:37">
      <c r="A171">
        <v>640.70000000000005</v>
      </c>
      <c r="B171">
        <v>8.8419999999999999E-2</v>
      </c>
      <c r="C171" s="8">
        <v>0</v>
      </c>
      <c r="D171" s="9">
        <v>1</v>
      </c>
      <c r="E171" s="10">
        <f t="shared" si="27"/>
        <v>1</v>
      </c>
      <c r="F171">
        <f t="shared" si="28"/>
        <v>0</v>
      </c>
      <c r="G171">
        <f t="shared" si="29"/>
        <v>0.57748188787148769</v>
      </c>
      <c r="H171" s="8">
        <f t="shared" si="30"/>
        <v>0.57748188787148769</v>
      </c>
      <c r="I171" s="10">
        <f t="shared" si="31"/>
        <v>0.42251811212851231</v>
      </c>
      <c r="J171" s="8">
        <f t="shared" si="32"/>
        <v>-0.86152296416053098</v>
      </c>
      <c r="K171" s="10">
        <f t="shared" si="33"/>
        <v>0</v>
      </c>
      <c r="L171">
        <f t="shared" si="34"/>
        <v>1.3667624447205753</v>
      </c>
      <c r="AD171">
        <v>0.62485738207539365</v>
      </c>
      <c r="AE171">
        <v>0</v>
      </c>
      <c r="AF171">
        <v>1</v>
      </c>
      <c r="AG171">
        <f t="shared" si="38"/>
        <v>140</v>
      </c>
      <c r="AH171">
        <f t="shared" si="39"/>
        <v>27</v>
      </c>
      <c r="AI171">
        <f t="shared" si="35"/>
        <v>6.6666666666666652E-2</v>
      </c>
      <c r="AJ171">
        <f t="shared" si="36"/>
        <v>0.82000000000000006</v>
      </c>
      <c r="AK171">
        <f t="shared" si="37"/>
        <v>0</v>
      </c>
    </row>
    <row r="172" spans="1:37">
      <c r="A172">
        <v>641.20000000000005</v>
      </c>
      <c r="B172">
        <v>5.7239999999999999E-2</v>
      </c>
      <c r="C172" s="8">
        <v>0</v>
      </c>
      <c r="D172" s="9">
        <v>1</v>
      </c>
      <c r="E172" s="10">
        <f t="shared" si="27"/>
        <v>1</v>
      </c>
      <c r="F172">
        <f t="shared" si="28"/>
        <v>0</v>
      </c>
      <c r="G172">
        <f t="shared" si="29"/>
        <v>0.42123042531460753</v>
      </c>
      <c r="H172" s="8">
        <f t="shared" si="30"/>
        <v>0.42123042531460753</v>
      </c>
      <c r="I172" s="10">
        <f t="shared" si="31"/>
        <v>0.57876957468539247</v>
      </c>
      <c r="J172" s="8">
        <f t="shared" si="32"/>
        <v>-0.5468508518030859</v>
      </c>
      <c r="K172" s="10">
        <f t="shared" si="33"/>
        <v>100</v>
      </c>
      <c r="L172">
        <f t="shared" si="34"/>
        <v>0.7278033326882809</v>
      </c>
      <c r="AD172">
        <v>0.63810579247931332</v>
      </c>
      <c r="AE172">
        <v>0</v>
      </c>
      <c r="AF172">
        <v>1</v>
      </c>
      <c r="AG172">
        <f t="shared" si="38"/>
        <v>140</v>
      </c>
      <c r="AH172">
        <f t="shared" si="39"/>
        <v>28</v>
      </c>
      <c r="AI172">
        <f t="shared" si="35"/>
        <v>6.6666666666666652E-2</v>
      </c>
      <c r="AJ172">
        <f t="shared" si="36"/>
        <v>0.81333333333333335</v>
      </c>
      <c r="AK172">
        <f t="shared" si="37"/>
        <v>5.4222222222221669E-3</v>
      </c>
    </row>
    <row r="173" spans="1:37">
      <c r="A173">
        <v>642.5</v>
      </c>
      <c r="B173">
        <v>9.3880000000000005E-2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0.60921974651722188</v>
      </c>
      <c r="H173" s="8">
        <f t="shared" si="30"/>
        <v>0.60921974651722188</v>
      </c>
      <c r="I173" s="10">
        <f t="shared" si="31"/>
        <v>0.39078025348277812</v>
      </c>
      <c r="J173" s="8">
        <f t="shared" si="32"/>
        <v>-0.49557624463677297</v>
      </c>
      <c r="K173" s="10">
        <f t="shared" si="33"/>
        <v>100</v>
      </c>
      <c r="L173">
        <f t="shared" si="34"/>
        <v>0.64144383979144592</v>
      </c>
      <c r="AD173">
        <v>0.6386641909073516</v>
      </c>
      <c r="AE173">
        <v>1</v>
      </c>
      <c r="AF173">
        <v>0</v>
      </c>
      <c r="AG173">
        <f t="shared" si="38"/>
        <v>141</v>
      </c>
      <c r="AH173">
        <f t="shared" si="39"/>
        <v>28</v>
      </c>
      <c r="AI173">
        <f t="shared" si="35"/>
        <v>6.0000000000000053E-2</v>
      </c>
      <c r="AJ173">
        <f t="shared" si="36"/>
        <v>0.81333333333333335</v>
      </c>
      <c r="AK173">
        <f t="shared" si="37"/>
        <v>5.4222222222222571E-3</v>
      </c>
    </row>
    <row r="174" spans="1:37">
      <c r="A174">
        <v>642.70000000000005</v>
      </c>
      <c r="B174">
        <v>0.11799999999999999</v>
      </c>
      <c r="C174" s="8">
        <v>1</v>
      </c>
      <c r="D174" s="9">
        <v>0</v>
      </c>
      <c r="E174" s="10">
        <f t="shared" si="27"/>
        <v>1</v>
      </c>
      <c r="F174">
        <f t="shared" si="28"/>
        <v>1</v>
      </c>
      <c r="G174">
        <f t="shared" si="29"/>
        <v>0.71871931035165815</v>
      </c>
      <c r="H174" s="8">
        <f t="shared" si="30"/>
        <v>0.71871931035165815</v>
      </c>
      <c r="I174" s="10">
        <f t="shared" si="31"/>
        <v>0.28128068964834185</v>
      </c>
      <c r="J174" s="8">
        <f t="shared" si="32"/>
        <v>-0.33028438642336105</v>
      </c>
      <c r="K174" s="10">
        <f t="shared" si="33"/>
        <v>100</v>
      </c>
      <c r="L174">
        <f t="shared" si="34"/>
        <v>0.39136375716789296</v>
      </c>
      <c r="AD174">
        <v>0.6603973197303733</v>
      </c>
      <c r="AE174">
        <v>1</v>
      </c>
      <c r="AF174">
        <v>0</v>
      </c>
      <c r="AG174">
        <f t="shared" si="38"/>
        <v>142</v>
      </c>
      <c r="AH174">
        <f t="shared" si="39"/>
        <v>28</v>
      </c>
      <c r="AI174">
        <f t="shared" si="35"/>
        <v>5.3333333333333344E-2</v>
      </c>
      <c r="AJ174">
        <f t="shared" si="36"/>
        <v>0.81333333333333335</v>
      </c>
      <c r="AK174">
        <f t="shared" si="37"/>
        <v>5.4222222222222571E-3</v>
      </c>
    </row>
    <row r="175" spans="1:37">
      <c r="A175">
        <v>644.79999999999995</v>
      </c>
      <c r="B175">
        <v>0.14249999999999999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0.81173588630622262</v>
      </c>
      <c r="H175" s="8">
        <f t="shared" si="30"/>
        <v>0.81173588630622262</v>
      </c>
      <c r="I175" s="10">
        <f t="shared" si="31"/>
        <v>0.18826411369377738</v>
      </c>
      <c r="J175" s="8">
        <f t="shared" si="32"/>
        <v>-0.20858025489967377</v>
      </c>
      <c r="K175" s="10">
        <f t="shared" si="33"/>
        <v>100</v>
      </c>
      <c r="L175">
        <f t="shared" si="34"/>
        <v>0.23192779433525729</v>
      </c>
      <c r="AD175">
        <v>0.66097942061295545</v>
      </c>
      <c r="AE175">
        <v>1</v>
      </c>
      <c r="AF175">
        <v>0</v>
      </c>
      <c r="AG175">
        <f t="shared" si="38"/>
        <v>143</v>
      </c>
      <c r="AH175">
        <f t="shared" si="39"/>
        <v>28</v>
      </c>
      <c r="AI175">
        <f t="shared" si="35"/>
        <v>4.6666666666666634E-2</v>
      </c>
      <c r="AJ175">
        <f t="shared" si="36"/>
        <v>0.81333333333333335</v>
      </c>
      <c r="AK175">
        <f t="shared" si="37"/>
        <v>0</v>
      </c>
    </row>
    <row r="176" spans="1:37">
      <c r="A176">
        <v>645.70000000000005</v>
      </c>
      <c r="B176">
        <v>0.2135</v>
      </c>
      <c r="C176" s="8">
        <v>1</v>
      </c>
      <c r="D176" s="9">
        <v>0</v>
      </c>
      <c r="E176" s="10">
        <f t="shared" si="27"/>
        <v>1</v>
      </c>
      <c r="F176">
        <f t="shared" si="28"/>
        <v>1</v>
      </c>
      <c r="G176">
        <f t="shared" si="29"/>
        <v>0.94878867398881417</v>
      </c>
      <c r="H176" s="8">
        <f t="shared" si="30"/>
        <v>0.94878867398881417</v>
      </c>
      <c r="I176" s="10">
        <f t="shared" si="31"/>
        <v>5.1211326011185831E-2</v>
      </c>
      <c r="J176" s="8">
        <f t="shared" si="32"/>
        <v>-5.2569188005525513E-2</v>
      </c>
      <c r="K176" s="10">
        <f t="shared" si="33"/>
        <v>100</v>
      </c>
      <c r="L176">
        <f t="shared" si="34"/>
        <v>5.3975482017389248E-2</v>
      </c>
      <c r="AD176">
        <v>0.66692716626054993</v>
      </c>
      <c r="AE176">
        <v>0</v>
      </c>
      <c r="AF176">
        <v>1</v>
      </c>
      <c r="AG176">
        <f t="shared" si="38"/>
        <v>143</v>
      </c>
      <c r="AH176">
        <f t="shared" si="39"/>
        <v>29</v>
      </c>
      <c r="AI176">
        <f t="shared" si="35"/>
        <v>4.6666666666666634E-2</v>
      </c>
      <c r="AJ176">
        <f t="shared" si="36"/>
        <v>0.80666666666666664</v>
      </c>
      <c r="AK176">
        <f t="shared" si="37"/>
        <v>0</v>
      </c>
    </row>
    <row r="177" spans="1:37">
      <c r="A177">
        <v>648.20000000000005</v>
      </c>
      <c r="B177">
        <v>0.12039999999999999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0.74057164369705408</v>
      </c>
      <c r="H177" s="8">
        <f t="shared" si="30"/>
        <v>0.74057164369705408</v>
      </c>
      <c r="I177" s="10">
        <f t="shared" si="31"/>
        <v>0.25942835630294592</v>
      </c>
      <c r="J177" s="8">
        <f t="shared" si="32"/>
        <v>-0.30033289951939068</v>
      </c>
      <c r="K177" s="10">
        <f t="shared" si="33"/>
        <v>100</v>
      </c>
      <c r="L177">
        <f t="shared" si="34"/>
        <v>0.35030824972967822</v>
      </c>
      <c r="AD177">
        <v>0.67934976094080857</v>
      </c>
      <c r="AE177">
        <v>0</v>
      </c>
      <c r="AF177">
        <v>1</v>
      </c>
      <c r="AG177">
        <f t="shared" si="38"/>
        <v>143</v>
      </c>
      <c r="AH177">
        <f t="shared" si="39"/>
        <v>30</v>
      </c>
      <c r="AI177">
        <f t="shared" si="35"/>
        <v>4.6666666666666634E-2</v>
      </c>
      <c r="AJ177">
        <f t="shared" si="36"/>
        <v>0.8</v>
      </c>
      <c r="AK177">
        <f t="shared" si="37"/>
        <v>0</v>
      </c>
    </row>
    <row r="178" spans="1:37">
      <c r="A178">
        <v>651</v>
      </c>
      <c r="B178">
        <v>0.13619999999999999</v>
      </c>
      <c r="C178" s="8">
        <v>0</v>
      </c>
      <c r="D178" s="9">
        <v>1</v>
      </c>
      <c r="E178" s="10">
        <f t="shared" si="27"/>
        <v>1</v>
      </c>
      <c r="F178">
        <f t="shared" si="28"/>
        <v>0</v>
      </c>
      <c r="G178">
        <f t="shared" si="29"/>
        <v>0.80260037956741392</v>
      </c>
      <c r="H178" s="8">
        <f t="shared" si="30"/>
        <v>0.80260037956741392</v>
      </c>
      <c r="I178" s="10">
        <f t="shared" si="31"/>
        <v>0.19739962043258608</v>
      </c>
      <c r="J178" s="8">
        <f t="shared" si="32"/>
        <v>-1.6225250748185149</v>
      </c>
      <c r="K178" s="10">
        <f t="shared" si="33"/>
        <v>0</v>
      </c>
      <c r="L178">
        <f t="shared" si="34"/>
        <v>4.0658658705045987</v>
      </c>
      <c r="AD178">
        <v>0.71156734318051085</v>
      </c>
      <c r="AE178">
        <v>0</v>
      </c>
      <c r="AF178">
        <v>1</v>
      </c>
      <c r="AG178">
        <f t="shared" si="38"/>
        <v>143</v>
      </c>
      <c r="AH178">
        <f t="shared" si="39"/>
        <v>31</v>
      </c>
      <c r="AI178">
        <f t="shared" si="35"/>
        <v>4.6666666666666634E-2</v>
      </c>
      <c r="AJ178">
        <f t="shared" si="36"/>
        <v>0.79333333333333333</v>
      </c>
      <c r="AK178">
        <f t="shared" si="37"/>
        <v>5.2888888888888352E-3</v>
      </c>
    </row>
    <row r="179" spans="1:37">
      <c r="A179">
        <v>651.9</v>
      </c>
      <c r="B179">
        <v>9.9659999999999999E-2</v>
      </c>
      <c r="C179" s="8">
        <v>0</v>
      </c>
      <c r="D179" s="9">
        <v>1</v>
      </c>
      <c r="E179" s="10">
        <f t="shared" si="27"/>
        <v>1</v>
      </c>
      <c r="F179">
        <f t="shared" si="28"/>
        <v>0</v>
      </c>
      <c r="G179">
        <f t="shared" si="29"/>
        <v>0.66097942061295545</v>
      </c>
      <c r="H179" s="8">
        <f t="shared" si="30"/>
        <v>0.66097942061295545</v>
      </c>
      <c r="I179" s="10">
        <f t="shared" si="31"/>
        <v>0.33902057938704455</v>
      </c>
      <c r="J179" s="8">
        <f t="shared" si="32"/>
        <v>-1.0816944672877573</v>
      </c>
      <c r="K179" s="10">
        <f t="shared" si="33"/>
        <v>0</v>
      </c>
      <c r="L179">
        <f t="shared" si="34"/>
        <v>1.9496734440369914</v>
      </c>
      <c r="AD179">
        <v>0.71176045938515065</v>
      </c>
      <c r="AE179">
        <v>1</v>
      </c>
      <c r="AF179">
        <v>0</v>
      </c>
      <c r="AG179">
        <f t="shared" si="38"/>
        <v>144</v>
      </c>
      <c r="AH179">
        <f t="shared" si="39"/>
        <v>31</v>
      </c>
      <c r="AI179">
        <f t="shared" si="35"/>
        <v>4.0000000000000036E-2</v>
      </c>
      <c r="AJ179">
        <f t="shared" si="36"/>
        <v>0.79333333333333333</v>
      </c>
      <c r="AK179">
        <f t="shared" si="37"/>
        <v>0</v>
      </c>
    </row>
    <row r="180" spans="1:37">
      <c r="A180">
        <v>656.9</v>
      </c>
      <c r="B180">
        <v>0.1293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0.7905616193721946</v>
      </c>
      <c r="H180" s="8">
        <f t="shared" si="30"/>
        <v>0.7905616193721946</v>
      </c>
      <c r="I180" s="10">
        <f t="shared" si="31"/>
        <v>0.2094383806278054</v>
      </c>
      <c r="J180" s="8">
        <f t="shared" si="32"/>
        <v>-0.23501167550059468</v>
      </c>
      <c r="K180" s="10">
        <f t="shared" si="33"/>
        <v>100</v>
      </c>
      <c r="L180">
        <f t="shared" si="34"/>
        <v>0.26492353726218815</v>
      </c>
      <c r="AD180">
        <v>0.71871931035165815</v>
      </c>
      <c r="AE180">
        <v>0</v>
      </c>
      <c r="AF180">
        <v>1</v>
      </c>
      <c r="AG180">
        <f t="shared" si="38"/>
        <v>144</v>
      </c>
      <c r="AH180">
        <f t="shared" si="39"/>
        <v>32</v>
      </c>
      <c r="AI180">
        <f t="shared" si="35"/>
        <v>4.0000000000000036E-2</v>
      </c>
      <c r="AJ180">
        <f t="shared" si="36"/>
        <v>0.78666666666666663</v>
      </c>
      <c r="AK180">
        <f t="shared" si="37"/>
        <v>0</v>
      </c>
    </row>
    <row r="181" spans="1:37">
      <c r="A181">
        <v>658.8</v>
      </c>
      <c r="B181">
        <v>0.16389999999999999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0.88647454534267367</v>
      </c>
      <c r="H181" s="8">
        <f t="shared" si="30"/>
        <v>0.88647454534267367</v>
      </c>
      <c r="I181" s="10">
        <f t="shared" si="31"/>
        <v>0.11352545465732633</v>
      </c>
      <c r="J181" s="8">
        <f t="shared" si="32"/>
        <v>-0.12050286753756594</v>
      </c>
      <c r="K181" s="10">
        <f t="shared" si="33"/>
        <v>100</v>
      </c>
      <c r="L181">
        <f t="shared" si="34"/>
        <v>0.12806397572695352</v>
      </c>
      <c r="AD181">
        <v>0.7190633039783052</v>
      </c>
      <c r="AE181">
        <v>0</v>
      </c>
      <c r="AF181">
        <v>1</v>
      </c>
      <c r="AG181">
        <f t="shared" si="38"/>
        <v>144</v>
      </c>
      <c r="AH181">
        <f t="shared" si="39"/>
        <v>33</v>
      </c>
      <c r="AI181">
        <f t="shared" si="35"/>
        <v>4.0000000000000036E-2</v>
      </c>
      <c r="AJ181">
        <f t="shared" si="36"/>
        <v>0.78</v>
      </c>
      <c r="AK181">
        <f t="shared" si="37"/>
        <v>0</v>
      </c>
    </row>
    <row r="182" spans="1:37">
      <c r="A182">
        <v>662.7</v>
      </c>
      <c r="B182">
        <v>3.1019999999999999E-2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0.35195327618676836</v>
      </c>
      <c r="H182" s="8">
        <f t="shared" si="30"/>
        <v>0.35195327618676836</v>
      </c>
      <c r="I182" s="10">
        <f t="shared" si="31"/>
        <v>0.6480467238132317</v>
      </c>
      <c r="J182" s="8">
        <f t="shared" si="32"/>
        <v>-0.43379248057922876</v>
      </c>
      <c r="K182" s="10">
        <f t="shared" si="33"/>
        <v>100</v>
      </c>
      <c r="L182">
        <f t="shared" si="34"/>
        <v>0.54309861195780373</v>
      </c>
      <c r="AD182">
        <v>0.72108174696655802</v>
      </c>
      <c r="AE182">
        <v>0</v>
      </c>
      <c r="AF182">
        <v>1</v>
      </c>
      <c r="AG182">
        <f t="shared" si="38"/>
        <v>144</v>
      </c>
      <c r="AH182">
        <f t="shared" si="39"/>
        <v>34</v>
      </c>
      <c r="AI182">
        <f t="shared" si="35"/>
        <v>4.0000000000000036E-2</v>
      </c>
      <c r="AJ182">
        <f t="shared" si="36"/>
        <v>0.77333333333333332</v>
      </c>
      <c r="AK182">
        <f t="shared" si="37"/>
        <v>0</v>
      </c>
    </row>
    <row r="183" spans="1:37">
      <c r="A183">
        <v>668.3</v>
      </c>
      <c r="B183">
        <v>0.12670000000000001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0.80274953551143891</v>
      </c>
      <c r="H183" s="8">
        <f t="shared" si="30"/>
        <v>0.80274953551143891</v>
      </c>
      <c r="I183" s="10">
        <f t="shared" si="31"/>
        <v>0.19725046448856109</v>
      </c>
      <c r="J183" s="8">
        <f t="shared" si="32"/>
        <v>-0.21971252463437047</v>
      </c>
      <c r="K183" s="10">
        <f t="shared" si="33"/>
        <v>100</v>
      </c>
      <c r="L183">
        <f t="shared" si="34"/>
        <v>0.24571856570790923</v>
      </c>
      <c r="AD183">
        <v>0.74057164369705408</v>
      </c>
      <c r="AE183">
        <v>0</v>
      </c>
      <c r="AF183">
        <v>1</v>
      </c>
      <c r="AG183">
        <f t="shared" si="38"/>
        <v>144</v>
      </c>
      <c r="AH183">
        <f t="shared" si="39"/>
        <v>35</v>
      </c>
      <c r="AI183">
        <f t="shared" si="35"/>
        <v>4.0000000000000036E-2</v>
      </c>
      <c r="AJ183">
        <f t="shared" si="36"/>
        <v>0.76666666666666661</v>
      </c>
      <c r="AK183">
        <f t="shared" si="37"/>
        <v>0</v>
      </c>
    </row>
    <row r="184" spans="1:37">
      <c r="A184">
        <v>671.4</v>
      </c>
      <c r="B184">
        <v>0.16969999999999999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0.91013360875663774</v>
      </c>
      <c r="H184" s="8">
        <f t="shared" si="30"/>
        <v>0.91013360875663774</v>
      </c>
      <c r="I184" s="10">
        <f t="shared" si="31"/>
        <v>8.9866391243362265E-2</v>
      </c>
      <c r="J184" s="8">
        <f t="shared" si="32"/>
        <v>-9.4163867439163107E-2</v>
      </c>
      <c r="K184" s="10">
        <f t="shared" si="33"/>
        <v>100</v>
      </c>
      <c r="L184">
        <f t="shared" si="34"/>
        <v>9.8739778839868994E-2</v>
      </c>
      <c r="AD184">
        <v>0.75257836997627692</v>
      </c>
      <c r="AE184">
        <v>0</v>
      </c>
      <c r="AF184">
        <v>1</v>
      </c>
      <c r="AG184">
        <f t="shared" si="38"/>
        <v>144</v>
      </c>
      <c r="AH184">
        <f t="shared" si="39"/>
        <v>36</v>
      </c>
      <c r="AI184">
        <f t="shared" si="35"/>
        <v>4.0000000000000036E-2</v>
      </c>
      <c r="AJ184">
        <f t="shared" si="36"/>
        <v>0.76</v>
      </c>
      <c r="AK184">
        <f t="shared" si="37"/>
        <v>0</v>
      </c>
    </row>
    <row r="185" spans="1:37">
      <c r="A185">
        <v>674.5</v>
      </c>
      <c r="B185">
        <v>0.1138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0.77034929991396184</v>
      </c>
      <c r="H185" s="8">
        <f t="shared" si="30"/>
        <v>0.77034929991396184</v>
      </c>
      <c r="I185" s="10">
        <f t="shared" si="31"/>
        <v>0.22965070008603816</v>
      </c>
      <c r="J185" s="8">
        <f t="shared" si="32"/>
        <v>-1.4711958197236328</v>
      </c>
      <c r="K185" s="10">
        <f t="shared" si="33"/>
        <v>0</v>
      </c>
      <c r="L185">
        <f t="shared" si="34"/>
        <v>3.3544391531371431</v>
      </c>
      <c r="AD185">
        <v>0.76918112985123288</v>
      </c>
      <c r="AE185">
        <v>0</v>
      </c>
      <c r="AF185">
        <v>1</v>
      </c>
      <c r="AG185">
        <f t="shared" si="38"/>
        <v>144</v>
      </c>
      <c r="AH185">
        <f t="shared" si="39"/>
        <v>37</v>
      </c>
      <c r="AI185">
        <f t="shared" si="35"/>
        <v>4.0000000000000036E-2</v>
      </c>
      <c r="AJ185">
        <f t="shared" si="36"/>
        <v>0.7533333333333333</v>
      </c>
      <c r="AK185">
        <f t="shared" si="37"/>
        <v>5.0222222222222543E-3</v>
      </c>
    </row>
    <row r="186" spans="1:37">
      <c r="A186">
        <v>678.1</v>
      </c>
      <c r="B186">
        <v>0.15390000000000001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0.88780116779260387</v>
      </c>
      <c r="H186" s="8">
        <f t="shared" si="30"/>
        <v>0.88780116779260387</v>
      </c>
      <c r="I186" s="10">
        <f t="shared" si="31"/>
        <v>0.11219883220739613</v>
      </c>
      <c r="J186" s="8">
        <f t="shared" si="32"/>
        <v>-0.11900747120504987</v>
      </c>
      <c r="K186" s="10">
        <f t="shared" si="33"/>
        <v>100</v>
      </c>
      <c r="L186">
        <f t="shared" si="34"/>
        <v>0.1263783336604109</v>
      </c>
      <c r="AD186">
        <v>0.77034929991396184</v>
      </c>
      <c r="AE186">
        <v>1</v>
      </c>
      <c r="AF186">
        <v>0</v>
      </c>
      <c r="AG186">
        <f t="shared" si="38"/>
        <v>145</v>
      </c>
      <c r="AH186">
        <f t="shared" si="39"/>
        <v>37</v>
      </c>
      <c r="AI186">
        <f t="shared" si="35"/>
        <v>3.3333333333333326E-2</v>
      </c>
      <c r="AJ186">
        <f t="shared" si="36"/>
        <v>0.7533333333333333</v>
      </c>
      <c r="AK186">
        <f t="shared" si="37"/>
        <v>0</v>
      </c>
    </row>
    <row r="187" spans="1:37">
      <c r="A187">
        <v>682.5</v>
      </c>
      <c r="B187">
        <v>0.16900000000000001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0.91878031179389685</v>
      </c>
      <c r="H187" s="8">
        <f t="shared" si="30"/>
        <v>0.91878031179389685</v>
      </c>
      <c r="I187" s="10">
        <f t="shared" si="31"/>
        <v>8.1219688206103147E-2</v>
      </c>
      <c r="J187" s="8">
        <f t="shared" si="32"/>
        <v>-8.4708236570597562E-2</v>
      </c>
      <c r="K187" s="10">
        <f t="shared" si="33"/>
        <v>100</v>
      </c>
      <c r="L187">
        <f t="shared" si="34"/>
        <v>8.839946520787284E-2</v>
      </c>
      <c r="AD187">
        <v>0.78082129607298956</v>
      </c>
      <c r="AE187">
        <v>0</v>
      </c>
      <c r="AF187">
        <v>1</v>
      </c>
      <c r="AG187">
        <f t="shared" si="38"/>
        <v>145</v>
      </c>
      <c r="AH187">
        <f t="shared" si="39"/>
        <v>38</v>
      </c>
      <c r="AI187">
        <f t="shared" si="35"/>
        <v>3.3333333333333326E-2</v>
      </c>
      <c r="AJ187">
        <f t="shared" si="36"/>
        <v>0.74666666666666659</v>
      </c>
      <c r="AK187">
        <f t="shared" si="37"/>
        <v>0</v>
      </c>
    </row>
    <row r="188" spans="1:37">
      <c r="A188">
        <v>684.5</v>
      </c>
      <c r="B188">
        <v>6.5049999999999997E-2</v>
      </c>
      <c r="C188" s="8">
        <v>0</v>
      </c>
      <c r="D188" s="9">
        <v>1</v>
      </c>
      <c r="E188" s="10">
        <f t="shared" si="27"/>
        <v>1</v>
      </c>
      <c r="F188">
        <f t="shared" si="28"/>
        <v>0</v>
      </c>
      <c r="G188">
        <f t="shared" si="29"/>
        <v>0.58145184337008715</v>
      </c>
      <c r="H188" s="8">
        <f t="shared" si="30"/>
        <v>0.58145184337008715</v>
      </c>
      <c r="I188" s="10">
        <f t="shared" si="31"/>
        <v>0.41854815662991285</v>
      </c>
      <c r="J188" s="8">
        <f t="shared" si="32"/>
        <v>-0.87096332606707971</v>
      </c>
      <c r="K188" s="10">
        <f t="shared" si="33"/>
        <v>0</v>
      </c>
      <c r="L188">
        <f t="shared" si="34"/>
        <v>1.389211334848182</v>
      </c>
      <c r="AD188">
        <v>0.78415654920961197</v>
      </c>
      <c r="AE188">
        <v>0</v>
      </c>
      <c r="AF188">
        <v>1</v>
      </c>
      <c r="AG188">
        <f t="shared" si="38"/>
        <v>145</v>
      </c>
      <c r="AH188">
        <f t="shared" si="39"/>
        <v>39</v>
      </c>
      <c r="AI188">
        <f t="shared" si="35"/>
        <v>3.3333333333333326E-2</v>
      </c>
      <c r="AJ188">
        <f t="shared" si="36"/>
        <v>0.74</v>
      </c>
      <c r="AK188">
        <f t="shared" si="37"/>
        <v>4.9333333333333651E-3</v>
      </c>
    </row>
    <row r="189" spans="1:37">
      <c r="A189">
        <v>684.5</v>
      </c>
      <c r="B189">
        <v>7.3950000000000002E-2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0.62485738207539365</v>
      </c>
      <c r="H189" s="8">
        <f t="shared" si="30"/>
        <v>0.62485738207539365</v>
      </c>
      <c r="I189" s="10">
        <f t="shared" si="31"/>
        <v>0.37514261792460635</v>
      </c>
      <c r="J189" s="8">
        <f t="shared" si="32"/>
        <v>-0.47023184396410367</v>
      </c>
      <c r="K189" s="10">
        <f t="shared" si="33"/>
        <v>100</v>
      </c>
      <c r="L189">
        <f t="shared" si="34"/>
        <v>0.60036518521812487</v>
      </c>
      <c r="AD189">
        <v>0.79015245529612377</v>
      </c>
      <c r="AE189">
        <v>1</v>
      </c>
      <c r="AF189">
        <v>0</v>
      </c>
      <c r="AG189">
        <f t="shared" si="38"/>
        <v>146</v>
      </c>
      <c r="AH189">
        <f t="shared" si="39"/>
        <v>39</v>
      </c>
      <c r="AI189">
        <f t="shared" si="35"/>
        <v>2.6666666666666616E-2</v>
      </c>
      <c r="AJ189">
        <f t="shared" si="36"/>
        <v>0.74</v>
      </c>
      <c r="AK189">
        <f t="shared" si="37"/>
        <v>0</v>
      </c>
    </row>
    <row r="190" spans="1:37">
      <c r="A190">
        <v>685.9</v>
      </c>
      <c r="B190">
        <v>2.6020000000000001E-2</v>
      </c>
      <c r="C190" s="8">
        <v>0</v>
      </c>
      <c r="D190" s="9">
        <v>1</v>
      </c>
      <c r="E190" s="10">
        <f t="shared" si="27"/>
        <v>1</v>
      </c>
      <c r="F190">
        <f t="shared" si="28"/>
        <v>0</v>
      </c>
      <c r="G190">
        <f t="shared" si="29"/>
        <v>0.38903352059724644</v>
      </c>
      <c r="H190" s="8">
        <f t="shared" si="30"/>
        <v>0.38903352059724644</v>
      </c>
      <c r="I190" s="10">
        <f t="shared" si="31"/>
        <v>0.61096647940275361</v>
      </c>
      <c r="J190" s="8">
        <f t="shared" si="32"/>
        <v>-0.49271318317679574</v>
      </c>
      <c r="K190" s="10">
        <f t="shared" si="33"/>
        <v>100</v>
      </c>
      <c r="L190">
        <f t="shared" si="34"/>
        <v>0.63675100633596737</v>
      </c>
      <c r="AD190">
        <v>0.7905616193721946</v>
      </c>
      <c r="AE190">
        <v>0</v>
      </c>
      <c r="AF190">
        <v>1</v>
      </c>
      <c r="AG190">
        <f t="shared" si="38"/>
        <v>146</v>
      </c>
      <c r="AH190">
        <f t="shared" si="39"/>
        <v>40</v>
      </c>
      <c r="AI190">
        <f t="shared" si="35"/>
        <v>2.6666666666666616E-2</v>
      </c>
      <c r="AJ190">
        <f t="shared" si="36"/>
        <v>0.73333333333333339</v>
      </c>
      <c r="AK190">
        <f t="shared" si="37"/>
        <v>4.8888888888888394E-3</v>
      </c>
    </row>
    <row r="191" spans="1:37">
      <c r="A191">
        <v>687.3</v>
      </c>
      <c r="B191">
        <v>5.9400000000000001E-2</v>
      </c>
      <c r="C191" s="8">
        <v>0</v>
      </c>
      <c r="D191" s="9">
        <v>1</v>
      </c>
      <c r="E191" s="10">
        <f t="shared" si="27"/>
        <v>1</v>
      </c>
      <c r="F191">
        <f t="shared" si="28"/>
        <v>0</v>
      </c>
      <c r="G191">
        <f t="shared" si="29"/>
        <v>0.56095323552425791</v>
      </c>
      <c r="H191" s="8">
        <f t="shared" si="30"/>
        <v>0.56095323552425791</v>
      </c>
      <c r="I191" s="10">
        <f t="shared" si="31"/>
        <v>0.43904676447574209</v>
      </c>
      <c r="J191" s="8">
        <f t="shared" si="32"/>
        <v>-0.82314934657866035</v>
      </c>
      <c r="K191" s="10">
        <f t="shared" si="33"/>
        <v>0</v>
      </c>
      <c r="L191">
        <f t="shared" si="34"/>
        <v>1.2776617001017696</v>
      </c>
      <c r="AD191">
        <v>0.80260037956741392</v>
      </c>
      <c r="AE191">
        <v>1</v>
      </c>
      <c r="AF191">
        <v>0</v>
      </c>
      <c r="AG191">
        <f t="shared" si="38"/>
        <v>147</v>
      </c>
      <c r="AH191">
        <f t="shared" si="39"/>
        <v>40</v>
      </c>
      <c r="AI191">
        <f t="shared" si="35"/>
        <v>2.0000000000000018E-2</v>
      </c>
      <c r="AJ191">
        <f t="shared" si="36"/>
        <v>0.73333333333333339</v>
      </c>
      <c r="AK191">
        <f t="shared" si="37"/>
        <v>0</v>
      </c>
    </row>
    <row r="192" spans="1:37">
      <c r="A192">
        <v>689.5</v>
      </c>
      <c r="B192">
        <v>9.0499999999999997E-2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0.71176045938515065</v>
      </c>
      <c r="H192" s="8">
        <f t="shared" si="30"/>
        <v>0.71176045938515065</v>
      </c>
      <c r="I192" s="10">
        <f t="shared" si="31"/>
        <v>0.28823954061484935</v>
      </c>
      <c r="J192" s="8">
        <f t="shared" si="32"/>
        <v>-1.2439634063027654</v>
      </c>
      <c r="K192" s="10">
        <f t="shared" si="33"/>
        <v>0</v>
      </c>
      <c r="L192">
        <f t="shared" si="34"/>
        <v>2.4693366422485985</v>
      </c>
      <c r="AD192">
        <v>0.80274953551143891</v>
      </c>
      <c r="AE192">
        <v>0</v>
      </c>
      <c r="AF192">
        <v>1</v>
      </c>
      <c r="AG192">
        <f t="shared" si="38"/>
        <v>147</v>
      </c>
      <c r="AH192">
        <f t="shared" si="39"/>
        <v>41</v>
      </c>
      <c r="AI192">
        <f t="shared" si="35"/>
        <v>2.0000000000000018E-2</v>
      </c>
      <c r="AJ192">
        <f t="shared" si="36"/>
        <v>0.72666666666666668</v>
      </c>
      <c r="AK192">
        <f t="shared" si="37"/>
        <v>0</v>
      </c>
    </row>
    <row r="193" spans="1:37">
      <c r="A193">
        <v>690.2</v>
      </c>
      <c r="B193">
        <v>1.9470000000000001E-2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0.36898925231074337</v>
      </c>
      <c r="H193" s="8">
        <f t="shared" si="30"/>
        <v>0.36898925231074337</v>
      </c>
      <c r="I193" s="10">
        <f t="shared" si="31"/>
        <v>0.63101074768925658</v>
      </c>
      <c r="J193" s="8">
        <f t="shared" si="32"/>
        <v>-0.46043238379793489</v>
      </c>
      <c r="K193" s="10">
        <f t="shared" si="33"/>
        <v>100</v>
      </c>
      <c r="L193">
        <f t="shared" si="34"/>
        <v>0.58475906101753661</v>
      </c>
      <c r="AD193">
        <v>0.81173588630622262</v>
      </c>
      <c r="AE193">
        <v>0</v>
      </c>
      <c r="AF193">
        <v>1</v>
      </c>
      <c r="AG193">
        <f t="shared" si="38"/>
        <v>147</v>
      </c>
      <c r="AH193">
        <f t="shared" si="39"/>
        <v>42</v>
      </c>
      <c r="AI193">
        <f t="shared" si="35"/>
        <v>2.0000000000000018E-2</v>
      </c>
      <c r="AJ193">
        <f t="shared" si="36"/>
        <v>0.72</v>
      </c>
      <c r="AK193">
        <f t="shared" si="37"/>
        <v>0</v>
      </c>
    </row>
    <row r="194" spans="1:37">
      <c r="A194">
        <v>698.8</v>
      </c>
      <c r="B194">
        <v>2.3980000000000001E-2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0.41390986812854502</v>
      </c>
      <c r="H194" s="8">
        <f t="shared" si="30"/>
        <v>0.41390986812854502</v>
      </c>
      <c r="I194" s="10">
        <f t="shared" si="31"/>
        <v>0.58609013187145498</v>
      </c>
      <c r="J194" s="8">
        <f t="shared" si="32"/>
        <v>-0.88210703869348117</v>
      </c>
      <c r="K194" s="10">
        <f t="shared" si="33"/>
        <v>0</v>
      </c>
      <c r="L194">
        <f t="shared" si="34"/>
        <v>1.4159849208751822</v>
      </c>
      <c r="AD194">
        <v>0.81594783794972814</v>
      </c>
      <c r="AE194">
        <v>0</v>
      </c>
      <c r="AF194">
        <v>1</v>
      </c>
      <c r="AG194">
        <f t="shared" si="38"/>
        <v>147</v>
      </c>
      <c r="AH194">
        <f t="shared" si="39"/>
        <v>43</v>
      </c>
      <c r="AI194">
        <f t="shared" si="35"/>
        <v>2.0000000000000018E-2</v>
      </c>
      <c r="AJ194">
        <f t="shared" si="36"/>
        <v>0.71333333333333337</v>
      </c>
      <c r="AK194">
        <f t="shared" si="37"/>
        <v>0</v>
      </c>
    </row>
    <row r="195" spans="1:37">
      <c r="A195">
        <v>704.4</v>
      </c>
      <c r="B195">
        <v>0.2077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0.96957052917286923</v>
      </c>
      <c r="H195" s="8">
        <f t="shared" si="30"/>
        <v>0.96957052917286923</v>
      </c>
      <c r="I195" s="10">
        <f t="shared" si="31"/>
        <v>3.0429470827130767E-2</v>
      </c>
      <c r="J195" s="8">
        <f t="shared" si="32"/>
        <v>-3.0902058958980849E-2</v>
      </c>
      <c r="K195" s="10">
        <f t="shared" si="33"/>
        <v>100</v>
      </c>
      <c r="L195">
        <f t="shared" si="34"/>
        <v>3.1384484069549676E-2</v>
      </c>
      <c r="AD195">
        <v>0.85592937249414092</v>
      </c>
      <c r="AE195">
        <v>0</v>
      </c>
      <c r="AF195">
        <v>1</v>
      </c>
      <c r="AG195">
        <f t="shared" si="38"/>
        <v>147</v>
      </c>
      <c r="AH195">
        <f t="shared" si="39"/>
        <v>44</v>
      </c>
      <c r="AI195">
        <f t="shared" si="35"/>
        <v>2.0000000000000018E-2</v>
      </c>
      <c r="AJ195">
        <f t="shared" si="36"/>
        <v>0.70666666666666667</v>
      </c>
      <c r="AK195">
        <f t="shared" si="37"/>
        <v>0</v>
      </c>
    </row>
    <row r="196" spans="1:37">
      <c r="A196">
        <v>705.6</v>
      </c>
      <c r="B196">
        <v>0.17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0.93739142425526478</v>
      </c>
      <c r="H196" s="8">
        <f t="shared" si="30"/>
        <v>0.93739142425526478</v>
      </c>
      <c r="I196" s="10">
        <f t="shared" si="31"/>
        <v>6.2608575744735218E-2</v>
      </c>
      <c r="J196" s="8">
        <f t="shared" si="32"/>
        <v>-6.4654341972262677E-2</v>
      </c>
      <c r="K196" s="10">
        <f t="shared" si="33"/>
        <v>100</v>
      </c>
      <c r="L196">
        <f t="shared" si="34"/>
        <v>6.6790216044995548E-2</v>
      </c>
      <c r="AD196">
        <v>0.88647454534267367</v>
      </c>
      <c r="AE196">
        <v>0</v>
      </c>
      <c r="AF196">
        <v>1</v>
      </c>
      <c r="AG196">
        <f t="shared" si="38"/>
        <v>147</v>
      </c>
      <c r="AH196">
        <f t="shared" si="39"/>
        <v>45</v>
      </c>
      <c r="AI196">
        <f t="shared" si="35"/>
        <v>2.0000000000000018E-2</v>
      </c>
      <c r="AJ196">
        <f t="shared" si="36"/>
        <v>0.7</v>
      </c>
      <c r="AK196">
        <f t="shared" si="37"/>
        <v>0</v>
      </c>
    </row>
    <row r="197" spans="1:37">
      <c r="A197">
        <v>710.6</v>
      </c>
      <c r="B197">
        <v>5.3749999999999999E-2</v>
      </c>
      <c r="C197" s="8">
        <v>1</v>
      </c>
      <c r="D197" s="9">
        <v>0</v>
      </c>
      <c r="E197" s="10">
        <f t="shared" ref="E197:E260" si="40">C197+D197</f>
        <v>1</v>
      </c>
      <c r="F197">
        <f t="shared" ref="F197:F260" si="41">IF(E197=0,"",C197/E197)</f>
        <v>1</v>
      </c>
      <c r="G197">
        <f t="shared" ref="G197:G260" si="42">1/(1+EXP(-$N$5-MMULT(A197:B197,$N$6:$N$7)))</f>
        <v>0.59676174470824195</v>
      </c>
      <c r="H197" s="8">
        <f t="shared" ref="H197:H260" si="43">E197*G197</f>
        <v>0.59676174470824195</v>
      </c>
      <c r="I197" s="10">
        <f t="shared" ref="I197:I260" si="44">E197-H197</f>
        <v>0.40323825529175805</v>
      </c>
      <c r="J197" s="8">
        <f t="shared" ref="J197:J260" si="45">IFERROR(E197*(F197*LN(G197)+(1-F197)*LN(1-G197)),0)</f>
        <v>-0.51623733283706608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0.67571063136579257</v>
      </c>
      <c r="AD197">
        <v>0.88780116779260387</v>
      </c>
      <c r="AE197">
        <v>0</v>
      </c>
      <c r="AF197">
        <v>1</v>
      </c>
      <c r="AG197">
        <f t="shared" si="38"/>
        <v>147</v>
      </c>
      <c r="AH197">
        <f t="shared" si="39"/>
        <v>46</v>
      </c>
      <c r="AI197">
        <f t="shared" ref="AI197:AI260" si="48">1-AG197/AG$304</f>
        <v>2.0000000000000018E-2</v>
      </c>
      <c r="AJ197">
        <f t="shared" ref="AJ197:AJ260" si="49">1-AH197/AH$304</f>
        <v>0.69333333333333336</v>
      </c>
      <c r="AK197">
        <f t="shared" ref="AK197:AK260" si="50">(AI197-AI198)*AJ197</f>
        <v>0</v>
      </c>
    </row>
    <row r="198" spans="1:37">
      <c r="A198">
        <v>712.8</v>
      </c>
      <c r="B198">
        <v>5.253E-2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0.59673213344344944</v>
      </c>
      <c r="H198" s="8">
        <f t="shared" si="43"/>
        <v>0.59673213344344944</v>
      </c>
      <c r="I198" s="10">
        <f t="shared" si="44"/>
        <v>0.40326786655655056</v>
      </c>
      <c r="J198" s="8">
        <f t="shared" si="45"/>
        <v>-0.51628695397939561</v>
      </c>
      <c r="K198" s="10">
        <f t="shared" si="46"/>
        <v>100</v>
      </c>
      <c r="L198">
        <f t="shared" si="47"/>
        <v>0.67579378410458446</v>
      </c>
      <c r="AD198">
        <v>0.89262425199244366</v>
      </c>
      <c r="AE198">
        <v>0</v>
      </c>
      <c r="AF198">
        <v>1</v>
      </c>
      <c r="AG198">
        <f t="shared" ref="AG198:AG261" si="51">AG197+AE198</f>
        <v>147</v>
      </c>
      <c r="AH198">
        <f t="shared" ref="AH198:AH261" si="52">AH197+AF198</f>
        <v>47</v>
      </c>
      <c r="AI198">
        <f t="shared" si="48"/>
        <v>2.0000000000000018E-2</v>
      </c>
      <c r="AJ198">
        <f t="shared" si="49"/>
        <v>0.68666666666666665</v>
      </c>
      <c r="AK198">
        <f t="shared" si="50"/>
        <v>0</v>
      </c>
    </row>
    <row r="199" spans="1:37">
      <c r="A199">
        <v>713.3</v>
      </c>
      <c r="B199">
        <v>0.24479999999999999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0.98684996805205139</v>
      </c>
      <c r="H199" s="8">
        <f t="shared" si="43"/>
        <v>0.98684996805205139</v>
      </c>
      <c r="I199" s="10">
        <f t="shared" si="44"/>
        <v>1.3150031947948615E-2</v>
      </c>
      <c r="J199" s="8">
        <f t="shared" si="45"/>
        <v>-1.3237259155683266E-2</v>
      </c>
      <c r="K199" s="10">
        <f t="shared" si="46"/>
        <v>100</v>
      </c>
      <c r="L199">
        <f t="shared" si="47"/>
        <v>1.3325259536569206E-2</v>
      </c>
      <c r="AD199">
        <v>0.89413546402379829</v>
      </c>
      <c r="AE199">
        <v>0</v>
      </c>
      <c r="AF199">
        <v>1</v>
      </c>
      <c r="AG199">
        <f t="shared" si="51"/>
        <v>147</v>
      </c>
      <c r="AH199">
        <f t="shared" si="52"/>
        <v>48</v>
      </c>
      <c r="AI199">
        <f t="shared" si="48"/>
        <v>2.0000000000000018E-2</v>
      </c>
      <c r="AJ199">
        <f t="shared" si="49"/>
        <v>0.67999999999999994</v>
      </c>
      <c r="AK199">
        <f t="shared" si="50"/>
        <v>0</v>
      </c>
    </row>
    <row r="200" spans="1:37">
      <c r="A200">
        <v>716.6</v>
      </c>
      <c r="B200">
        <v>7.5499999999999998E-2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0.71156734318051085</v>
      </c>
      <c r="H200" s="8">
        <f t="shared" si="43"/>
        <v>0.71156734318051085</v>
      </c>
      <c r="I200" s="10">
        <f t="shared" si="44"/>
        <v>0.28843265681948915</v>
      </c>
      <c r="J200" s="8">
        <f t="shared" si="45"/>
        <v>-0.34028521634511849</v>
      </c>
      <c r="K200" s="10">
        <f t="shared" si="46"/>
        <v>100</v>
      </c>
      <c r="L200">
        <f t="shared" si="47"/>
        <v>0.40534836173098432</v>
      </c>
      <c r="AD200">
        <v>0.8953483412178066</v>
      </c>
      <c r="AE200">
        <v>0</v>
      </c>
      <c r="AF200">
        <v>1</v>
      </c>
      <c r="AG200">
        <f t="shared" si="51"/>
        <v>147</v>
      </c>
      <c r="AH200">
        <f t="shared" si="52"/>
        <v>49</v>
      </c>
      <c r="AI200">
        <f t="shared" si="48"/>
        <v>2.0000000000000018E-2</v>
      </c>
      <c r="AJ200">
        <f t="shared" si="49"/>
        <v>0.67333333333333334</v>
      </c>
      <c r="AK200">
        <f t="shared" si="50"/>
        <v>0</v>
      </c>
    </row>
    <row r="201" spans="1:37">
      <c r="A201">
        <v>725.5</v>
      </c>
      <c r="B201">
        <v>5.892E-2</v>
      </c>
      <c r="C201" s="8">
        <v>0</v>
      </c>
      <c r="D201" s="9">
        <v>1</v>
      </c>
      <c r="E201" s="10">
        <f t="shared" si="40"/>
        <v>1</v>
      </c>
      <c r="F201">
        <f t="shared" si="41"/>
        <v>0</v>
      </c>
      <c r="G201">
        <f t="shared" si="42"/>
        <v>0.6603973197303733</v>
      </c>
      <c r="H201" s="8">
        <f t="shared" si="43"/>
        <v>0.6603973197303733</v>
      </c>
      <c r="I201" s="10">
        <f t="shared" si="44"/>
        <v>0.3396026802696267</v>
      </c>
      <c r="J201" s="8">
        <f t="shared" si="45"/>
        <v>-1.0799789321449158</v>
      </c>
      <c r="K201" s="10">
        <f t="shared" si="46"/>
        <v>0</v>
      </c>
      <c r="L201">
        <f t="shared" si="47"/>
        <v>1.944617513636973</v>
      </c>
      <c r="AD201">
        <v>0.90046349666350378</v>
      </c>
      <c r="AE201">
        <v>0</v>
      </c>
      <c r="AF201">
        <v>1</v>
      </c>
      <c r="AG201">
        <f t="shared" si="51"/>
        <v>147</v>
      </c>
      <c r="AH201">
        <f t="shared" si="52"/>
        <v>50</v>
      </c>
      <c r="AI201">
        <f t="shared" si="48"/>
        <v>2.0000000000000018E-2</v>
      </c>
      <c r="AJ201">
        <f t="shared" si="49"/>
        <v>0.66666666666666674</v>
      </c>
      <c r="AK201">
        <f t="shared" si="50"/>
        <v>0</v>
      </c>
    </row>
    <row r="202" spans="1:37">
      <c r="A202">
        <v>728.2</v>
      </c>
      <c r="B202">
        <v>0.11219999999999999</v>
      </c>
      <c r="C202" s="8">
        <v>1</v>
      </c>
      <c r="D202" s="9">
        <v>0</v>
      </c>
      <c r="E202" s="10">
        <f t="shared" si="40"/>
        <v>1</v>
      </c>
      <c r="F202">
        <f t="shared" si="41"/>
        <v>1</v>
      </c>
      <c r="G202">
        <f t="shared" si="42"/>
        <v>0.85592937249414092</v>
      </c>
      <c r="H202" s="8">
        <f t="shared" si="43"/>
        <v>0.85592937249414092</v>
      </c>
      <c r="I202" s="10">
        <f t="shared" si="44"/>
        <v>0.14407062750585908</v>
      </c>
      <c r="J202" s="8">
        <f t="shared" si="45"/>
        <v>-0.15556741501295759</v>
      </c>
      <c r="K202" s="10">
        <f t="shared" si="46"/>
        <v>100</v>
      </c>
      <c r="L202">
        <f t="shared" si="47"/>
        <v>0.16832069576727288</v>
      </c>
      <c r="AD202">
        <v>0.90072434672685575</v>
      </c>
      <c r="AE202">
        <v>0</v>
      </c>
      <c r="AF202">
        <v>1</v>
      </c>
      <c r="AG202">
        <f t="shared" si="51"/>
        <v>147</v>
      </c>
      <c r="AH202">
        <f t="shared" si="52"/>
        <v>51</v>
      </c>
      <c r="AI202">
        <f t="shared" si="48"/>
        <v>2.0000000000000018E-2</v>
      </c>
      <c r="AJ202">
        <f t="shared" si="49"/>
        <v>0.65999999999999992</v>
      </c>
      <c r="AK202">
        <f t="shared" si="50"/>
        <v>4.400000000000028E-3</v>
      </c>
    </row>
    <row r="203" spans="1:37">
      <c r="A203">
        <v>732.4</v>
      </c>
      <c r="B203">
        <v>0.16830000000000001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0.95134322683639216</v>
      </c>
      <c r="H203" s="8">
        <f t="shared" si="43"/>
        <v>0.95134322683639216</v>
      </c>
      <c r="I203" s="10">
        <f t="shared" si="44"/>
        <v>4.8656773163607836E-2</v>
      </c>
      <c r="J203" s="8">
        <f t="shared" si="45"/>
        <v>-4.9880370049749323E-2</v>
      </c>
      <c r="K203" s="10">
        <f t="shared" si="46"/>
        <v>100</v>
      </c>
      <c r="L203">
        <f t="shared" si="47"/>
        <v>5.11453403893058E-2</v>
      </c>
      <c r="AD203">
        <v>0.90503175728974949</v>
      </c>
      <c r="AE203">
        <v>1</v>
      </c>
      <c r="AF203">
        <v>0</v>
      </c>
      <c r="AG203">
        <f t="shared" si="51"/>
        <v>148</v>
      </c>
      <c r="AH203">
        <f t="shared" si="52"/>
        <v>51</v>
      </c>
      <c r="AI203">
        <f t="shared" si="48"/>
        <v>1.3333333333333308E-2</v>
      </c>
      <c r="AJ203">
        <f t="shared" si="49"/>
        <v>0.65999999999999992</v>
      </c>
      <c r="AK203">
        <f t="shared" si="50"/>
        <v>0</v>
      </c>
    </row>
    <row r="204" spans="1:37">
      <c r="A204">
        <v>736.9</v>
      </c>
      <c r="B204">
        <v>0.20319999999999999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0.97669183335285814</v>
      </c>
      <c r="H204" s="8">
        <f t="shared" si="43"/>
        <v>0.97669183335285814</v>
      </c>
      <c r="I204" s="10">
        <f t="shared" si="44"/>
        <v>2.3308166647141859E-2</v>
      </c>
      <c r="J204" s="8">
        <f t="shared" si="45"/>
        <v>-2.3584098033041359E-2</v>
      </c>
      <c r="K204" s="10">
        <f t="shared" si="46"/>
        <v>100</v>
      </c>
      <c r="L204">
        <f t="shared" si="47"/>
        <v>2.3864402108419298E-2</v>
      </c>
      <c r="AD204">
        <v>0.91013360875663774</v>
      </c>
      <c r="AE204">
        <v>0</v>
      </c>
      <c r="AF204">
        <v>1</v>
      </c>
      <c r="AG204">
        <f t="shared" si="51"/>
        <v>148</v>
      </c>
      <c r="AH204">
        <f t="shared" si="52"/>
        <v>52</v>
      </c>
      <c r="AI204">
        <f t="shared" si="48"/>
        <v>1.3333333333333308E-2</v>
      </c>
      <c r="AJ204">
        <f t="shared" si="49"/>
        <v>0.65333333333333332</v>
      </c>
      <c r="AK204">
        <f t="shared" si="50"/>
        <v>0</v>
      </c>
    </row>
    <row r="205" spans="1:37">
      <c r="A205">
        <v>744.9</v>
      </c>
      <c r="B205">
        <v>0.17510000000000001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0.96275896632965074</v>
      </c>
      <c r="H205" s="8">
        <f t="shared" si="43"/>
        <v>0.96275896632965074</v>
      </c>
      <c r="I205" s="10">
        <f t="shared" si="44"/>
        <v>3.7241033670349255E-2</v>
      </c>
      <c r="J205" s="8">
        <f t="shared" si="45"/>
        <v>-3.795219308234269E-2</v>
      </c>
      <c r="K205" s="10">
        <f t="shared" si="46"/>
        <v>100</v>
      </c>
      <c r="L205">
        <f t="shared" si="47"/>
        <v>3.8681575526971351E-2</v>
      </c>
      <c r="AD205">
        <v>0.91486265995702576</v>
      </c>
      <c r="AE205">
        <v>0</v>
      </c>
      <c r="AF205">
        <v>1</v>
      </c>
      <c r="AG205">
        <f t="shared" si="51"/>
        <v>148</v>
      </c>
      <c r="AH205">
        <f t="shared" si="52"/>
        <v>53</v>
      </c>
      <c r="AI205">
        <f t="shared" si="48"/>
        <v>1.3333333333333308E-2</v>
      </c>
      <c r="AJ205">
        <f t="shared" si="49"/>
        <v>0.64666666666666672</v>
      </c>
      <c r="AK205">
        <f t="shared" si="50"/>
        <v>0</v>
      </c>
    </row>
    <row r="206" spans="1:37">
      <c r="A206">
        <v>748.9</v>
      </c>
      <c r="B206">
        <v>0.14660000000000001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0.93797887903653898</v>
      </c>
      <c r="H206" s="8">
        <f t="shared" si="43"/>
        <v>0.93797887903653898</v>
      </c>
      <c r="I206" s="10">
        <f t="shared" si="44"/>
        <v>6.2021120963461018E-2</v>
      </c>
      <c r="J206" s="8">
        <f t="shared" si="45"/>
        <v>-6.4027847248039407E-2</v>
      </c>
      <c r="K206" s="10">
        <f t="shared" si="46"/>
        <v>100</v>
      </c>
      <c r="L206">
        <f t="shared" si="47"/>
        <v>6.6122086914331246E-2</v>
      </c>
      <c r="AD206">
        <v>0.91598587562479727</v>
      </c>
      <c r="AE206">
        <v>0</v>
      </c>
      <c r="AF206">
        <v>1</v>
      </c>
      <c r="AG206">
        <f t="shared" si="51"/>
        <v>148</v>
      </c>
      <c r="AH206">
        <f t="shared" si="52"/>
        <v>54</v>
      </c>
      <c r="AI206">
        <f t="shared" si="48"/>
        <v>1.3333333333333308E-2</v>
      </c>
      <c r="AJ206">
        <f t="shared" si="49"/>
        <v>0.64</v>
      </c>
      <c r="AK206">
        <f t="shared" si="50"/>
        <v>0</v>
      </c>
    </row>
    <row r="207" spans="1:37">
      <c r="A207">
        <v>758.6</v>
      </c>
      <c r="B207">
        <v>4.2090000000000002E-2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0.66692716626054993</v>
      </c>
      <c r="H207" s="8">
        <f t="shared" si="43"/>
        <v>0.66692716626054993</v>
      </c>
      <c r="I207" s="10">
        <f t="shared" si="44"/>
        <v>0.33307283373945007</v>
      </c>
      <c r="J207" s="8">
        <f t="shared" si="45"/>
        <v>-0.40507443504000135</v>
      </c>
      <c r="K207" s="10">
        <f t="shared" si="46"/>
        <v>100</v>
      </c>
      <c r="L207">
        <f t="shared" si="47"/>
        <v>0.49941410485193483</v>
      </c>
      <c r="AD207">
        <v>0.91878031179389685</v>
      </c>
      <c r="AE207">
        <v>0</v>
      </c>
      <c r="AF207">
        <v>1</v>
      </c>
      <c r="AG207">
        <f t="shared" si="51"/>
        <v>148</v>
      </c>
      <c r="AH207">
        <f t="shared" si="52"/>
        <v>55</v>
      </c>
      <c r="AI207">
        <f t="shared" si="48"/>
        <v>1.3333333333333308E-2</v>
      </c>
      <c r="AJ207">
        <f t="shared" si="49"/>
        <v>0.6333333333333333</v>
      </c>
      <c r="AK207">
        <f t="shared" si="50"/>
        <v>0</v>
      </c>
    </row>
    <row r="208" spans="1:37">
      <c r="A208">
        <v>761.3</v>
      </c>
      <c r="B208">
        <v>0.1147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0.90072434672685575</v>
      </c>
      <c r="H208" s="8">
        <f t="shared" si="43"/>
        <v>0.90072434672685575</v>
      </c>
      <c r="I208" s="10">
        <f t="shared" si="44"/>
        <v>9.9275653273144249E-2</v>
      </c>
      <c r="J208" s="8">
        <f t="shared" si="45"/>
        <v>-0.10455600966306856</v>
      </c>
      <c r="K208" s="10">
        <f t="shared" si="46"/>
        <v>100</v>
      </c>
      <c r="L208">
        <f t="shared" si="47"/>
        <v>0.1102175750371379</v>
      </c>
      <c r="AD208">
        <v>0.92365326166191919</v>
      </c>
      <c r="AE208">
        <v>0</v>
      </c>
      <c r="AF208">
        <v>1</v>
      </c>
      <c r="AG208">
        <f t="shared" si="51"/>
        <v>148</v>
      </c>
      <c r="AH208">
        <f t="shared" si="52"/>
        <v>56</v>
      </c>
      <c r="AI208">
        <f t="shared" si="48"/>
        <v>1.3333333333333308E-2</v>
      </c>
      <c r="AJ208">
        <f t="shared" si="49"/>
        <v>0.62666666666666671</v>
      </c>
      <c r="AK208">
        <f t="shared" si="50"/>
        <v>0</v>
      </c>
    </row>
    <row r="209" spans="1:37">
      <c r="A209">
        <v>761.7</v>
      </c>
      <c r="B209">
        <v>7.1349999999999997E-2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0.79015245529612377</v>
      </c>
      <c r="H209" s="8">
        <f t="shared" si="43"/>
        <v>0.79015245529612377</v>
      </c>
      <c r="I209" s="10">
        <f t="shared" si="44"/>
        <v>0.20984754470387623</v>
      </c>
      <c r="J209" s="8">
        <f t="shared" si="45"/>
        <v>-1.5613739895146062</v>
      </c>
      <c r="K209" s="10">
        <f t="shared" si="46"/>
        <v>0</v>
      </c>
      <c r="L209">
        <f t="shared" si="47"/>
        <v>3.7653643096522176</v>
      </c>
      <c r="AD209">
        <v>0.9268274433189273</v>
      </c>
      <c r="AE209">
        <v>0</v>
      </c>
      <c r="AF209">
        <v>1</v>
      </c>
      <c r="AG209">
        <f t="shared" si="51"/>
        <v>148</v>
      </c>
      <c r="AH209">
        <f t="shared" si="52"/>
        <v>57</v>
      </c>
      <c r="AI209">
        <f t="shared" si="48"/>
        <v>1.3333333333333308E-2</v>
      </c>
      <c r="AJ209">
        <f t="shared" si="49"/>
        <v>0.62</v>
      </c>
      <c r="AK209">
        <f t="shared" si="50"/>
        <v>0</v>
      </c>
    </row>
    <row r="210" spans="1:37">
      <c r="A210">
        <v>766.6</v>
      </c>
      <c r="B210">
        <v>6.5930000000000002E-2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0.78082129607298956</v>
      </c>
      <c r="H210" s="8">
        <f t="shared" si="43"/>
        <v>0.78082129607298956</v>
      </c>
      <c r="I210" s="10">
        <f t="shared" si="44"/>
        <v>0.21917870392701044</v>
      </c>
      <c r="J210" s="8">
        <f t="shared" si="45"/>
        <v>-0.24740896957155734</v>
      </c>
      <c r="K210" s="10">
        <f t="shared" si="46"/>
        <v>100</v>
      </c>
      <c r="L210">
        <f t="shared" si="47"/>
        <v>0.2807027741550252</v>
      </c>
      <c r="AD210">
        <v>0.93739142425526478</v>
      </c>
      <c r="AE210">
        <v>0</v>
      </c>
      <c r="AF210">
        <v>1</v>
      </c>
      <c r="AG210">
        <f t="shared" si="51"/>
        <v>148</v>
      </c>
      <c r="AH210">
        <f t="shared" si="52"/>
        <v>58</v>
      </c>
      <c r="AI210">
        <f t="shared" si="48"/>
        <v>1.3333333333333308E-2</v>
      </c>
      <c r="AJ210">
        <f t="shared" si="49"/>
        <v>0.61333333333333329</v>
      </c>
      <c r="AK210">
        <f t="shared" si="50"/>
        <v>0</v>
      </c>
    </row>
    <row r="211" spans="1:37">
      <c r="A211">
        <v>773.5</v>
      </c>
      <c r="B211">
        <v>0.31759999999999999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0.99846843113310046</v>
      </c>
      <c r="H211" s="8">
        <f t="shared" si="43"/>
        <v>0.99846843113310046</v>
      </c>
      <c r="I211" s="10">
        <f t="shared" si="44"/>
        <v>1.5315688668995353E-3</v>
      </c>
      <c r="J211" s="8">
        <f t="shared" si="45"/>
        <v>-1.5327429174091594E-3</v>
      </c>
      <c r="K211" s="10">
        <f t="shared" si="46"/>
        <v>100</v>
      </c>
      <c r="L211">
        <f t="shared" si="47"/>
        <v>1.5339181682103378E-3</v>
      </c>
      <c r="AD211">
        <v>0.93797887903653898</v>
      </c>
      <c r="AE211">
        <v>0</v>
      </c>
      <c r="AF211">
        <v>1</v>
      </c>
      <c r="AG211">
        <f t="shared" si="51"/>
        <v>148</v>
      </c>
      <c r="AH211">
        <f t="shared" si="52"/>
        <v>59</v>
      </c>
      <c r="AI211">
        <f t="shared" si="48"/>
        <v>1.3333333333333308E-2</v>
      </c>
      <c r="AJ211">
        <f t="shared" si="49"/>
        <v>0.60666666666666669</v>
      </c>
      <c r="AK211">
        <f t="shared" si="50"/>
        <v>0</v>
      </c>
    </row>
    <row r="212" spans="1:37">
      <c r="A212">
        <v>781</v>
      </c>
      <c r="B212">
        <v>9.9540000000000003E-2</v>
      </c>
      <c r="C212" s="8">
        <v>1</v>
      </c>
      <c r="D212" s="9">
        <v>0</v>
      </c>
      <c r="E212" s="10">
        <f t="shared" si="40"/>
        <v>1</v>
      </c>
      <c r="F212">
        <f t="shared" si="41"/>
        <v>1</v>
      </c>
      <c r="G212">
        <f t="shared" si="42"/>
        <v>0.89262425199244366</v>
      </c>
      <c r="H212" s="8">
        <f t="shared" si="43"/>
        <v>0.89262425199244366</v>
      </c>
      <c r="I212" s="10">
        <f t="shared" si="44"/>
        <v>0.10737574800755634</v>
      </c>
      <c r="J212" s="8">
        <f t="shared" si="45"/>
        <v>-0.11358955709955364</v>
      </c>
      <c r="K212" s="10">
        <f t="shared" si="46"/>
        <v>100</v>
      </c>
      <c r="L212">
        <f t="shared" si="47"/>
        <v>0.12029221452126231</v>
      </c>
      <c r="AD212">
        <v>0.94748129023884675</v>
      </c>
      <c r="AE212">
        <v>0</v>
      </c>
      <c r="AF212">
        <v>1</v>
      </c>
      <c r="AG212">
        <f t="shared" si="51"/>
        <v>148</v>
      </c>
      <c r="AH212">
        <f t="shared" si="52"/>
        <v>60</v>
      </c>
      <c r="AI212">
        <f t="shared" si="48"/>
        <v>1.3333333333333308E-2</v>
      </c>
      <c r="AJ212">
        <f t="shared" si="49"/>
        <v>0.6</v>
      </c>
      <c r="AK212">
        <f t="shared" si="50"/>
        <v>0</v>
      </c>
    </row>
    <row r="213" spans="1:37">
      <c r="A213">
        <v>782.6</v>
      </c>
      <c r="B213">
        <v>0.21329999999999999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0.98851915640845711</v>
      </c>
      <c r="H213" s="8">
        <f t="shared" si="43"/>
        <v>0.98851915640845711</v>
      </c>
      <c r="I213" s="10">
        <f t="shared" si="44"/>
        <v>1.1480843591542889E-2</v>
      </c>
      <c r="J213" s="8">
        <f t="shared" si="45"/>
        <v>-1.1547257289178246E-2</v>
      </c>
      <c r="K213" s="10">
        <f t="shared" si="46"/>
        <v>100</v>
      </c>
      <c r="L213">
        <f t="shared" si="47"/>
        <v>1.1614184224062718E-2</v>
      </c>
      <c r="AD213">
        <v>0.94878867398881417</v>
      </c>
      <c r="AE213">
        <v>0</v>
      </c>
      <c r="AF213">
        <v>1</v>
      </c>
      <c r="AG213">
        <f t="shared" si="51"/>
        <v>148</v>
      </c>
      <c r="AH213">
        <f t="shared" si="52"/>
        <v>61</v>
      </c>
      <c r="AI213">
        <f t="shared" si="48"/>
        <v>1.3333333333333308E-2</v>
      </c>
      <c r="AJ213">
        <f t="shared" si="49"/>
        <v>0.59333333333333327</v>
      </c>
      <c r="AK213">
        <f t="shared" si="50"/>
        <v>0</v>
      </c>
    </row>
    <row r="214" spans="1:37">
      <c r="A214">
        <v>782.7</v>
      </c>
      <c r="B214">
        <v>9.9379999999999996E-2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0.89413546402379829</v>
      </c>
      <c r="H214" s="8">
        <f t="shared" si="43"/>
        <v>0.89413546402379829</v>
      </c>
      <c r="I214" s="10">
        <f t="shared" si="44"/>
        <v>0.10586453597620171</v>
      </c>
      <c r="J214" s="8">
        <f t="shared" si="45"/>
        <v>-0.11189798953380102</v>
      </c>
      <c r="K214" s="10">
        <f t="shared" si="46"/>
        <v>100</v>
      </c>
      <c r="L214">
        <f t="shared" si="47"/>
        <v>0.11839876644618139</v>
      </c>
      <c r="AD214">
        <v>0.95134322683639216</v>
      </c>
      <c r="AE214">
        <v>0</v>
      </c>
      <c r="AF214">
        <v>1</v>
      </c>
      <c r="AG214">
        <f t="shared" si="51"/>
        <v>148</v>
      </c>
      <c r="AH214">
        <f t="shared" si="52"/>
        <v>62</v>
      </c>
      <c r="AI214">
        <f t="shared" si="48"/>
        <v>1.3333333333333308E-2</v>
      </c>
      <c r="AJ214">
        <f t="shared" si="49"/>
        <v>0.58666666666666667</v>
      </c>
      <c r="AK214">
        <f t="shared" si="50"/>
        <v>0</v>
      </c>
    </row>
    <row r="215" spans="1:37">
      <c r="A215">
        <v>797.8</v>
      </c>
      <c r="B215">
        <v>3.2989999999999998E-2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0.72108174696655802</v>
      </c>
      <c r="H215" s="8">
        <f t="shared" si="43"/>
        <v>0.72108174696655802</v>
      </c>
      <c r="I215" s="10">
        <f t="shared" si="44"/>
        <v>0.27891825303344198</v>
      </c>
      <c r="J215" s="8">
        <f t="shared" si="45"/>
        <v>-0.32700276814285578</v>
      </c>
      <c r="K215" s="10">
        <f t="shared" si="46"/>
        <v>100</v>
      </c>
      <c r="L215">
        <f t="shared" si="47"/>
        <v>0.38680531605021684</v>
      </c>
      <c r="AD215">
        <v>0.95213222208328208</v>
      </c>
      <c r="AE215">
        <v>0</v>
      </c>
      <c r="AF215">
        <v>1</v>
      </c>
      <c r="AG215">
        <f t="shared" si="51"/>
        <v>148</v>
      </c>
      <c r="AH215">
        <f t="shared" si="52"/>
        <v>63</v>
      </c>
      <c r="AI215">
        <f t="shared" si="48"/>
        <v>1.3333333333333308E-2</v>
      </c>
      <c r="AJ215">
        <f t="shared" si="49"/>
        <v>0.58000000000000007</v>
      </c>
      <c r="AK215">
        <f t="shared" si="50"/>
        <v>3.8666666666666277E-3</v>
      </c>
    </row>
    <row r="216" spans="1:37">
      <c r="A216">
        <v>798.8</v>
      </c>
      <c r="B216">
        <v>0.17219999999999999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0.97811302290762558</v>
      </c>
      <c r="H216" s="8">
        <f t="shared" si="43"/>
        <v>0.97811302290762558</v>
      </c>
      <c r="I216" s="10">
        <f t="shared" si="44"/>
        <v>2.1886977092374416E-2</v>
      </c>
      <c r="J216" s="8">
        <f t="shared" si="45"/>
        <v>-2.2130050279259364E-2</v>
      </c>
      <c r="K216" s="10">
        <f t="shared" si="46"/>
        <v>100</v>
      </c>
      <c r="L216">
        <f t="shared" si="47"/>
        <v>2.2376736205097489E-2</v>
      </c>
      <c r="AD216">
        <v>0.95499240856347234</v>
      </c>
      <c r="AE216">
        <v>1</v>
      </c>
      <c r="AF216">
        <v>0</v>
      </c>
      <c r="AG216">
        <f t="shared" si="51"/>
        <v>149</v>
      </c>
      <c r="AH216">
        <f t="shared" si="52"/>
        <v>63</v>
      </c>
      <c r="AI216">
        <f t="shared" si="48"/>
        <v>6.6666666666667096E-3</v>
      </c>
      <c r="AJ216">
        <f t="shared" si="49"/>
        <v>0.58000000000000007</v>
      </c>
      <c r="AK216">
        <f t="shared" si="50"/>
        <v>0</v>
      </c>
    </row>
    <row r="217" spans="1:37">
      <c r="A217">
        <v>805.1</v>
      </c>
      <c r="B217">
        <v>0.1948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0.98702229201122205</v>
      </c>
      <c r="H217" s="8">
        <f t="shared" si="43"/>
        <v>0.98702229201122205</v>
      </c>
      <c r="I217" s="10">
        <f t="shared" si="44"/>
        <v>1.2977707988777953E-2</v>
      </c>
      <c r="J217" s="8">
        <f t="shared" si="45"/>
        <v>-1.3062654179368395E-2</v>
      </c>
      <c r="K217" s="10">
        <f t="shared" si="46"/>
        <v>100</v>
      </c>
      <c r="L217">
        <f t="shared" si="47"/>
        <v>1.3148343349301378E-2</v>
      </c>
      <c r="AD217">
        <v>0.95866594429856244</v>
      </c>
      <c r="AE217">
        <v>0</v>
      </c>
      <c r="AF217">
        <v>1</v>
      </c>
      <c r="AG217">
        <f t="shared" si="51"/>
        <v>149</v>
      </c>
      <c r="AH217">
        <f t="shared" si="52"/>
        <v>64</v>
      </c>
      <c r="AI217">
        <f t="shared" si="48"/>
        <v>6.6666666666667096E-3</v>
      </c>
      <c r="AJ217">
        <f t="shared" si="49"/>
        <v>0.57333333333333325</v>
      </c>
      <c r="AK217">
        <f t="shared" si="50"/>
        <v>0</v>
      </c>
    </row>
    <row r="218" spans="1:37">
      <c r="A218">
        <v>807.2</v>
      </c>
      <c r="B218">
        <v>0.13539999999999999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0.95866594429856244</v>
      </c>
      <c r="H218" s="8">
        <f t="shared" si="43"/>
        <v>0.95866594429856244</v>
      </c>
      <c r="I218" s="10">
        <f t="shared" si="44"/>
        <v>4.1334055701437555E-2</v>
      </c>
      <c r="J218" s="8">
        <f t="shared" si="45"/>
        <v>-4.2212602322914836E-2</v>
      </c>
      <c r="K218" s="10">
        <f t="shared" si="46"/>
        <v>100</v>
      </c>
      <c r="L218">
        <f t="shared" si="47"/>
        <v>4.3116224110454758E-2</v>
      </c>
      <c r="AD218">
        <v>0.96275896632965074</v>
      </c>
      <c r="AE218">
        <v>0</v>
      </c>
      <c r="AF218">
        <v>1</v>
      </c>
      <c r="AG218">
        <f t="shared" si="51"/>
        <v>149</v>
      </c>
      <c r="AH218">
        <f t="shared" si="52"/>
        <v>65</v>
      </c>
      <c r="AI218">
        <f t="shared" si="48"/>
        <v>6.6666666666667096E-3</v>
      </c>
      <c r="AJ218">
        <f t="shared" si="49"/>
        <v>0.56666666666666665</v>
      </c>
      <c r="AK218">
        <f t="shared" si="50"/>
        <v>0</v>
      </c>
    </row>
    <row r="219" spans="1:37">
      <c r="A219">
        <v>809.8</v>
      </c>
      <c r="B219">
        <v>0.1043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0.9268274433189273</v>
      </c>
      <c r="H219" s="8">
        <f t="shared" si="43"/>
        <v>0.9268274433189273</v>
      </c>
      <c r="I219" s="10">
        <f t="shared" si="44"/>
        <v>7.3172556681072698E-2</v>
      </c>
      <c r="J219" s="8">
        <f t="shared" si="45"/>
        <v>-7.5987876030491688E-2</v>
      </c>
      <c r="K219" s="10">
        <f t="shared" si="46"/>
        <v>100</v>
      </c>
      <c r="L219">
        <f t="shared" si="47"/>
        <v>7.8949492927232578E-2</v>
      </c>
      <c r="AD219">
        <v>0.96957052917286923</v>
      </c>
      <c r="AE219">
        <v>0</v>
      </c>
      <c r="AF219">
        <v>1</v>
      </c>
      <c r="AG219">
        <f t="shared" si="51"/>
        <v>149</v>
      </c>
      <c r="AH219">
        <f t="shared" si="52"/>
        <v>66</v>
      </c>
      <c r="AI219">
        <f t="shared" si="48"/>
        <v>6.6666666666667096E-3</v>
      </c>
      <c r="AJ219">
        <f t="shared" si="49"/>
        <v>0.56000000000000005</v>
      </c>
      <c r="AK219">
        <f t="shared" si="50"/>
        <v>0</v>
      </c>
    </row>
    <row r="220" spans="1:37">
      <c r="A220">
        <v>813</v>
      </c>
      <c r="B220">
        <v>9.4469999999999998E-2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0.91486265995702576</v>
      </c>
      <c r="H220" s="8">
        <f t="shared" si="43"/>
        <v>0.91486265995702576</v>
      </c>
      <c r="I220" s="10">
        <f t="shared" si="44"/>
        <v>8.5137340042974241E-2</v>
      </c>
      <c r="J220" s="8">
        <f t="shared" si="45"/>
        <v>-8.8981323380131191E-2</v>
      </c>
      <c r="K220" s="10">
        <f t="shared" si="46"/>
        <v>100</v>
      </c>
      <c r="L220">
        <f t="shared" si="47"/>
        <v>9.3060241465066931E-2</v>
      </c>
      <c r="AD220">
        <v>0.97322480307204429</v>
      </c>
      <c r="AE220">
        <v>0</v>
      </c>
      <c r="AF220">
        <v>1</v>
      </c>
      <c r="AG220">
        <f t="shared" si="51"/>
        <v>149</v>
      </c>
      <c r="AH220">
        <f t="shared" si="52"/>
        <v>67</v>
      </c>
      <c r="AI220">
        <f t="shared" si="48"/>
        <v>6.6666666666667096E-3</v>
      </c>
      <c r="AJ220">
        <f t="shared" si="49"/>
        <v>0.55333333333333334</v>
      </c>
      <c r="AK220">
        <f t="shared" si="50"/>
        <v>0</v>
      </c>
    </row>
    <row r="221" spans="1:37">
      <c r="A221">
        <v>817.7</v>
      </c>
      <c r="B221">
        <v>9.7689999999999999E-2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0.92365326166191919</v>
      </c>
      <c r="H221" s="8">
        <f t="shared" si="43"/>
        <v>0.92365326166191919</v>
      </c>
      <c r="I221" s="10">
        <f t="shared" si="44"/>
        <v>7.6346738338080811E-2</v>
      </c>
      <c r="J221" s="8">
        <f t="shared" si="45"/>
        <v>-7.9418535708979554E-2</v>
      </c>
      <c r="K221" s="10">
        <f t="shared" si="46"/>
        <v>100</v>
      </c>
      <c r="L221">
        <f t="shared" si="47"/>
        <v>8.2657358022761654E-2</v>
      </c>
      <c r="AD221">
        <v>0.975919358564171</v>
      </c>
      <c r="AE221">
        <v>0</v>
      </c>
      <c r="AF221">
        <v>1</v>
      </c>
      <c r="AG221">
        <f t="shared" si="51"/>
        <v>149</v>
      </c>
      <c r="AH221">
        <f t="shared" si="52"/>
        <v>68</v>
      </c>
      <c r="AI221">
        <f t="shared" si="48"/>
        <v>6.6666666666667096E-3</v>
      </c>
      <c r="AJ221">
        <f t="shared" si="49"/>
        <v>0.54666666666666663</v>
      </c>
      <c r="AK221">
        <f t="shared" si="50"/>
        <v>0</v>
      </c>
    </row>
    <row r="222" spans="1:37">
      <c r="A222">
        <v>832.9</v>
      </c>
      <c r="B222">
        <v>0.17929999999999999</v>
      </c>
      <c r="C222" s="8">
        <v>1</v>
      </c>
      <c r="D222" s="9">
        <v>0</v>
      </c>
      <c r="E222" s="10">
        <f t="shared" si="40"/>
        <v>1</v>
      </c>
      <c r="F222">
        <f t="shared" si="41"/>
        <v>1</v>
      </c>
      <c r="G222">
        <f t="shared" si="42"/>
        <v>0.98698046260820194</v>
      </c>
      <c r="H222" s="8">
        <f t="shared" si="43"/>
        <v>0.98698046260820194</v>
      </c>
      <c r="I222" s="10">
        <f t="shared" si="44"/>
        <v>1.3019537391798064E-2</v>
      </c>
      <c r="J222" s="8">
        <f t="shared" si="45"/>
        <v>-1.3105034467773247E-2</v>
      </c>
      <c r="K222" s="10">
        <f t="shared" si="46"/>
        <v>100</v>
      </c>
      <c r="L222">
        <f t="shared" si="47"/>
        <v>1.3191281778154491E-2</v>
      </c>
      <c r="AD222">
        <v>0.97669183335285814</v>
      </c>
      <c r="AE222">
        <v>0</v>
      </c>
      <c r="AF222">
        <v>1</v>
      </c>
      <c r="AG222">
        <f t="shared" si="51"/>
        <v>149</v>
      </c>
      <c r="AH222">
        <f t="shared" si="52"/>
        <v>69</v>
      </c>
      <c r="AI222">
        <f t="shared" si="48"/>
        <v>6.6666666666667096E-3</v>
      </c>
      <c r="AJ222">
        <f t="shared" si="49"/>
        <v>0.54</v>
      </c>
      <c r="AK222">
        <f t="shared" si="50"/>
        <v>0</v>
      </c>
    </row>
    <row r="223" spans="1:37">
      <c r="A223">
        <v>869.5</v>
      </c>
      <c r="B223">
        <v>0.1348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0.97880594633313367</v>
      </c>
      <c r="H223" s="8">
        <f t="shared" si="43"/>
        <v>0.97880594633313367</v>
      </c>
      <c r="I223" s="10">
        <f t="shared" si="44"/>
        <v>2.119405366686633E-2</v>
      </c>
      <c r="J223" s="8">
        <f t="shared" si="45"/>
        <v>-2.1421872306273314E-2</v>
      </c>
      <c r="K223" s="10">
        <f t="shared" si="46"/>
        <v>100</v>
      </c>
      <c r="L223">
        <f t="shared" si="47"/>
        <v>2.1652967829082843E-2</v>
      </c>
      <c r="AD223">
        <v>0.97811302290762558</v>
      </c>
      <c r="AE223">
        <v>0</v>
      </c>
      <c r="AF223">
        <v>1</v>
      </c>
      <c r="AG223">
        <f t="shared" si="51"/>
        <v>149</v>
      </c>
      <c r="AH223">
        <f t="shared" si="52"/>
        <v>70</v>
      </c>
      <c r="AI223">
        <f t="shared" si="48"/>
        <v>6.6666666666667096E-3</v>
      </c>
      <c r="AJ223">
        <f t="shared" si="49"/>
        <v>0.53333333333333333</v>
      </c>
      <c r="AK223">
        <f t="shared" si="50"/>
        <v>0</v>
      </c>
    </row>
    <row r="224" spans="1:37">
      <c r="A224">
        <v>880.2</v>
      </c>
      <c r="B224">
        <v>5.1499999999999997E-2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0.90503175728974949</v>
      </c>
      <c r="H224" s="8">
        <f t="shared" si="43"/>
        <v>0.90503175728974949</v>
      </c>
      <c r="I224" s="10">
        <f t="shared" si="44"/>
        <v>9.4968242710250506E-2</v>
      </c>
      <c r="J224" s="8">
        <f t="shared" si="45"/>
        <v>-2.3542127305285585</v>
      </c>
      <c r="K224" s="10">
        <f t="shared" si="46"/>
        <v>0</v>
      </c>
      <c r="L224">
        <f t="shared" si="47"/>
        <v>9.5298357794301261</v>
      </c>
      <c r="AD224">
        <v>0.97880594633313367</v>
      </c>
      <c r="AE224">
        <v>0</v>
      </c>
      <c r="AF224">
        <v>1</v>
      </c>
      <c r="AG224">
        <f t="shared" si="51"/>
        <v>149</v>
      </c>
      <c r="AH224">
        <f t="shared" si="52"/>
        <v>71</v>
      </c>
      <c r="AI224">
        <f t="shared" si="48"/>
        <v>6.6666666666667096E-3</v>
      </c>
      <c r="AJ224">
        <f t="shared" si="49"/>
        <v>0.52666666666666662</v>
      </c>
      <c r="AK224">
        <f t="shared" si="50"/>
        <v>0</v>
      </c>
    </row>
    <row r="225" spans="1:37">
      <c r="A225">
        <v>886.3</v>
      </c>
      <c r="B225">
        <v>8.4220000000000003E-2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0.95213222208328208</v>
      </c>
      <c r="H225" s="8">
        <f t="shared" si="43"/>
        <v>0.95213222208328208</v>
      </c>
      <c r="I225" s="10">
        <f t="shared" si="44"/>
        <v>4.7867777916717924E-2</v>
      </c>
      <c r="J225" s="8">
        <f t="shared" si="45"/>
        <v>-4.9051365091976877E-2</v>
      </c>
      <c r="K225" s="10">
        <f t="shared" si="46"/>
        <v>100</v>
      </c>
      <c r="L225">
        <f t="shared" si="47"/>
        <v>5.0274296790399957E-2</v>
      </c>
      <c r="AD225">
        <v>0.97889366000934519</v>
      </c>
      <c r="AE225">
        <v>0</v>
      </c>
      <c r="AF225">
        <v>1</v>
      </c>
      <c r="AG225">
        <f t="shared" si="51"/>
        <v>149</v>
      </c>
      <c r="AH225">
        <f t="shared" si="52"/>
        <v>72</v>
      </c>
      <c r="AI225">
        <f t="shared" si="48"/>
        <v>6.6666666666667096E-3</v>
      </c>
      <c r="AJ225">
        <f t="shared" si="49"/>
        <v>0.52</v>
      </c>
      <c r="AK225">
        <f t="shared" si="50"/>
        <v>0</v>
      </c>
    </row>
    <row r="226" spans="1:37">
      <c r="A226">
        <v>895</v>
      </c>
      <c r="B226">
        <v>0.191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0.99485983340768225</v>
      </c>
      <c r="H226" s="8">
        <f t="shared" si="43"/>
        <v>0.99485983340768225</v>
      </c>
      <c r="I226" s="10">
        <f t="shared" si="44"/>
        <v>5.140166592317752E-3</v>
      </c>
      <c r="J226" s="8">
        <f t="shared" si="45"/>
        <v>-5.153422693841103E-3</v>
      </c>
      <c r="K226" s="10">
        <f t="shared" si="46"/>
        <v>100</v>
      </c>
      <c r="L226">
        <f t="shared" si="47"/>
        <v>5.1667244165554431E-3</v>
      </c>
      <c r="AD226">
        <v>0.9809646399997759</v>
      </c>
      <c r="AE226">
        <v>0</v>
      </c>
      <c r="AF226">
        <v>1</v>
      </c>
      <c r="AG226">
        <f t="shared" si="51"/>
        <v>149</v>
      </c>
      <c r="AH226">
        <f t="shared" si="52"/>
        <v>73</v>
      </c>
      <c r="AI226">
        <f t="shared" si="48"/>
        <v>6.6666666666667096E-3</v>
      </c>
      <c r="AJ226">
        <f t="shared" si="49"/>
        <v>0.51333333333333331</v>
      </c>
      <c r="AK226">
        <f t="shared" si="50"/>
        <v>0</v>
      </c>
    </row>
    <row r="227" spans="1:37">
      <c r="A227">
        <v>899.3</v>
      </c>
      <c r="B227">
        <v>0.2417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0.99825234146351582</v>
      </c>
      <c r="H227" s="8">
        <f t="shared" si="43"/>
        <v>0.99825234146351582</v>
      </c>
      <c r="I227" s="10">
        <f t="shared" si="44"/>
        <v>1.7476585364841757E-3</v>
      </c>
      <c r="J227" s="8">
        <f t="shared" si="45"/>
        <v>-1.7491874732969085E-3</v>
      </c>
      <c r="K227" s="10">
        <f t="shared" si="46"/>
        <v>100</v>
      </c>
      <c r="L227">
        <f t="shared" si="47"/>
        <v>1.7507181940810395E-3</v>
      </c>
      <c r="AD227">
        <v>0.98305467835447002</v>
      </c>
      <c r="AE227">
        <v>0</v>
      </c>
      <c r="AF227">
        <v>1</v>
      </c>
      <c r="AG227">
        <f t="shared" si="51"/>
        <v>149</v>
      </c>
      <c r="AH227">
        <f t="shared" si="52"/>
        <v>74</v>
      </c>
      <c r="AI227">
        <f t="shared" si="48"/>
        <v>6.6666666666667096E-3</v>
      </c>
      <c r="AJ227">
        <f t="shared" si="49"/>
        <v>0.5066666666666666</v>
      </c>
      <c r="AK227">
        <f t="shared" si="50"/>
        <v>0</v>
      </c>
    </row>
    <row r="228" spans="1:37">
      <c r="A228">
        <v>904.3</v>
      </c>
      <c r="B228">
        <v>6.9500000000000006E-2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0.94748129023884675</v>
      </c>
      <c r="H228" s="8">
        <f t="shared" si="43"/>
        <v>0.94748129023884675</v>
      </c>
      <c r="I228" s="10">
        <f t="shared" si="44"/>
        <v>5.2518709761153248E-2</v>
      </c>
      <c r="J228" s="8">
        <f t="shared" si="45"/>
        <v>-5.3948088670285305E-2</v>
      </c>
      <c r="K228" s="10">
        <f t="shared" si="46"/>
        <v>100</v>
      </c>
      <c r="L228">
        <f t="shared" si="47"/>
        <v>5.5429811968016822E-2</v>
      </c>
      <c r="AD228">
        <v>0.98401811387806726</v>
      </c>
      <c r="AE228">
        <v>0</v>
      </c>
      <c r="AF228">
        <v>1</v>
      </c>
      <c r="AG228">
        <f t="shared" si="51"/>
        <v>149</v>
      </c>
      <c r="AH228">
        <f t="shared" si="52"/>
        <v>75</v>
      </c>
      <c r="AI228">
        <f t="shared" si="48"/>
        <v>6.6666666666667096E-3</v>
      </c>
      <c r="AJ228">
        <f t="shared" si="49"/>
        <v>0.5</v>
      </c>
      <c r="AK228">
        <f t="shared" si="50"/>
        <v>0</v>
      </c>
    </row>
    <row r="229" spans="1:37">
      <c r="A229">
        <v>904.6</v>
      </c>
      <c r="B229">
        <v>0.1525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0.98993401337331544</v>
      </c>
      <c r="H229" s="8">
        <f t="shared" si="43"/>
        <v>0.98993401337331544</v>
      </c>
      <c r="I229" s="10">
        <f t="shared" si="44"/>
        <v>1.0065986626684564E-2</v>
      </c>
      <c r="J229" s="8">
        <f t="shared" si="45"/>
        <v>-1.0116991233189142E-2</v>
      </c>
      <c r="K229" s="10">
        <f t="shared" si="46"/>
        <v>100</v>
      </c>
      <c r="L229">
        <f t="shared" si="47"/>
        <v>1.0168341011320081E-2</v>
      </c>
      <c r="AD229">
        <v>0.98684996805205139</v>
      </c>
      <c r="AE229">
        <v>0</v>
      </c>
      <c r="AF229">
        <v>1</v>
      </c>
      <c r="AG229">
        <f t="shared" si="51"/>
        <v>149</v>
      </c>
      <c r="AH229">
        <f t="shared" si="52"/>
        <v>76</v>
      </c>
      <c r="AI229">
        <f t="shared" si="48"/>
        <v>6.6666666666667096E-3</v>
      </c>
      <c r="AJ229">
        <f t="shared" si="49"/>
        <v>0.49333333333333329</v>
      </c>
      <c r="AK229">
        <f t="shared" si="50"/>
        <v>0</v>
      </c>
    </row>
    <row r="230" spans="1:37">
      <c r="A230">
        <v>912.7</v>
      </c>
      <c r="B230">
        <v>0.22289999999999999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0.99779572779514591</v>
      </c>
      <c r="H230" s="8">
        <f t="shared" si="43"/>
        <v>0.99779572779514591</v>
      </c>
      <c r="I230" s="10">
        <f t="shared" si="44"/>
        <v>2.2042722048540853E-3</v>
      </c>
      <c r="J230" s="8">
        <f t="shared" si="45"/>
        <v>-2.2067051887940661E-3</v>
      </c>
      <c r="K230" s="10">
        <f t="shared" si="46"/>
        <v>100</v>
      </c>
      <c r="L230">
        <f t="shared" si="47"/>
        <v>2.2091417546203774E-3</v>
      </c>
      <c r="AD230">
        <v>0.98695076107038793</v>
      </c>
      <c r="AE230">
        <v>0</v>
      </c>
      <c r="AF230">
        <v>1</v>
      </c>
      <c r="AG230">
        <f t="shared" si="51"/>
        <v>149</v>
      </c>
      <c r="AH230">
        <f t="shared" si="52"/>
        <v>77</v>
      </c>
      <c r="AI230">
        <f t="shared" si="48"/>
        <v>6.6666666666667096E-3</v>
      </c>
      <c r="AJ230">
        <f t="shared" si="49"/>
        <v>0.48666666666666669</v>
      </c>
      <c r="AK230">
        <f t="shared" si="50"/>
        <v>0</v>
      </c>
    </row>
    <row r="231" spans="1:37">
      <c r="A231">
        <v>920.6</v>
      </c>
      <c r="B231">
        <v>0.14169999999999999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0.98952550239613035</v>
      </c>
      <c r="H231" s="8">
        <f t="shared" si="43"/>
        <v>0.98952550239613035</v>
      </c>
      <c r="I231" s="10">
        <f t="shared" si="44"/>
        <v>1.0474497603869648E-2</v>
      </c>
      <c r="J231" s="8">
        <f t="shared" si="45"/>
        <v>-1.0529741258870644E-2</v>
      </c>
      <c r="K231" s="10">
        <f t="shared" si="46"/>
        <v>100</v>
      </c>
      <c r="L231">
        <f t="shared" si="47"/>
        <v>1.0585374079299333E-2</v>
      </c>
      <c r="AD231">
        <v>0.98698046260820194</v>
      </c>
      <c r="AE231">
        <v>0</v>
      </c>
      <c r="AF231">
        <v>1</v>
      </c>
      <c r="AG231">
        <f t="shared" si="51"/>
        <v>149</v>
      </c>
      <c r="AH231">
        <f t="shared" si="52"/>
        <v>78</v>
      </c>
      <c r="AI231">
        <f t="shared" si="48"/>
        <v>6.6666666666667096E-3</v>
      </c>
      <c r="AJ231">
        <f t="shared" si="49"/>
        <v>0.48</v>
      </c>
      <c r="AK231">
        <f t="shared" si="50"/>
        <v>0</v>
      </c>
    </row>
    <row r="232" spans="1:37">
      <c r="A232">
        <v>928.2</v>
      </c>
      <c r="B232">
        <v>0.12659999999999999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0.98695076107038793</v>
      </c>
      <c r="H232" s="8">
        <f t="shared" si="43"/>
        <v>0.98695076107038793</v>
      </c>
      <c r="I232" s="10">
        <f t="shared" si="44"/>
        <v>1.3049238929612073E-2</v>
      </c>
      <c r="J232" s="8">
        <f t="shared" si="45"/>
        <v>-1.313512825975542E-2</v>
      </c>
      <c r="K232" s="10">
        <f t="shared" si="46"/>
        <v>100</v>
      </c>
      <c r="L232">
        <f t="shared" si="47"/>
        <v>1.3221773004622486E-2</v>
      </c>
      <c r="AD232">
        <v>0.98702229201122205</v>
      </c>
      <c r="AE232">
        <v>0</v>
      </c>
      <c r="AF232">
        <v>1</v>
      </c>
      <c r="AG232">
        <f t="shared" si="51"/>
        <v>149</v>
      </c>
      <c r="AH232">
        <f t="shared" si="52"/>
        <v>79</v>
      </c>
      <c r="AI232">
        <f t="shared" si="48"/>
        <v>6.6666666666667096E-3</v>
      </c>
      <c r="AJ232">
        <f t="shared" si="49"/>
        <v>0.47333333333333338</v>
      </c>
      <c r="AK232">
        <f t="shared" si="50"/>
        <v>0</v>
      </c>
    </row>
    <row r="233" spans="1:37">
      <c r="A233">
        <v>928.3</v>
      </c>
      <c r="B233">
        <v>9.0609999999999996E-2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0.97322480307204429</v>
      </c>
      <c r="H233" s="8">
        <f t="shared" si="43"/>
        <v>0.97322480307204429</v>
      </c>
      <c r="I233" s="10">
        <f t="shared" si="44"/>
        <v>2.6775196927955713E-2</v>
      </c>
      <c r="J233" s="8">
        <f t="shared" si="45"/>
        <v>-2.7140182298023435E-2</v>
      </c>
      <c r="K233" s="10">
        <f t="shared" si="46"/>
        <v>100</v>
      </c>
      <c r="L233">
        <f t="shared" si="47"/>
        <v>2.7511831637909503E-2</v>
      </c>
      <c r="AD233">
        <v>0.98851915640845711</v>
      </c>
      <c r="AE233">
        <v>0</v>
      </c>
      <c r="AF233">
        <v>1</v>
      </c>
      <c r="AG233">
        <f t="shared" si="51"/>
        <v>149</v>
      </c>
      <c r="AH233">
        <f t="shared" si="52"/>
        <v>80</v>
      </c>
      <c r="AI233">
        <f t="shared" si="48"/>
        <v>6.6666666666667096E-3</v>
      </c>
      <c r="AJ233">
        <f t="shared" si="49"/>
        <v>0.46666666666666667</v>
      </c>
      <c r="AK233">
        <f t="shared" si="50"/>
        <v>3.1111111111111313E-3</v>
      </c>
    </row>
    <row r="234" spans="1:37">
      <c r="A234">
        <v>929.4</v>
      </c>
      <c r="B234">
        <v>0.16919999999999999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0.99455747230235003</v>
      </c>
      <c r="H234" s="8">
        <f t="shared" si="43"/>
        <v>0.99455747230235003</v>
      </c>
      <c r="I234" s="10">
        <f t="shared" si="44"/>
        <v>5.4425276976499681E-3</v>
      </c>
      <c r="J234" s="8">
        <f t="shared" si="45"/>
        <v>-5.4573922097315049E-3</v>
      </c>
      <c r="K234" s="10">
        <f t="shared" si="46"/>
        <v>100</v>
      </c>
      <c r="L234">
        <f t="shared" si="47"/>
        <v>5.4723109013004477E-3</v>
      </c>
      <c r="AD234">
        <v>0.98913619081045745</v>
      </c>
      <c r="AE234">
        <v>1</v>
      </c>
      <c r="AF234">
        <v>0</v>
      </c>
      <c r="AG234">
        <f t="shared" si="51"/>
        <v>150</v>
      </c>
      <c r="AH234">
        <f t="shared" si="52"/>
        <v>80</v>
      </c>
      <c r="AI234">
        <f t="shared" si="48"/>
        <v>0</v>
      </c>
      <c r="AJ234">
        <f t="shared" si="49"/>
        <v>0.46666666666666667</v>
      </c>
      <c r="AK234">
        <f t="shared" si="50"/>
        <v>0</v>
      </c>
    </row>
    <row r="235" spans="1:37">
      <c r="A235">
        <v>933.1</v>
      </c>
      <c r="B235">
        <v>2.8910000000000002E-2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0.91598587562479727</v>
      </c>
      <c r="H235" s="8">
        <f t="shared" si="43"/>
        <v>0.91598587562479727</v>
      </c>
      <c r="I235" s="10">
        <f t="shared" si="44"/>
        <v>8.4014124375202726E-2</v>
      </c>
      <c r="J235" s="8">
        <f t="shared" si="45"/>
        <v>-8.775433405047417E-2</v>
      </c>
      <c r="K235" s="10">
        <f t="shared" si="46"/>
        <v>100</v>
      </c>
      <c r="L235">
        <f t="shared" si="47"/>
        <v>9.1719890678332111E-2</v>
      </c>
      <c r="AD235">
        <v>0.98952550239613035</v>
      </c>
      <c r="AE235">
        <v>0</v>
      </c>
      <c r="AF235">
        <v>1</v>
      </c>
      <c r="AG235">
        <f t="shared" si="51"/>
        <v>150</v>
      </c>
      <c r="AH235">
        <f t="shared" si="52"/>
        <v>81</v>
      </c>
      <c r="AI235">
        <f t="shared" si="48"/>
        <v>0</v>
      </c>
      <c r="AJ235">
        <f t="shared" si="49"/>
        <v>0.45999999999999996</v>
      </c>
      <c r="AK235">
        <f t="shared" si="50"/>
        <v>0</v>
      </c>
    </row>
    <row r="236" spans="1:37">
      <c r="A236">
        <v>947.8</v>
      </c>
      <c r="B236">
        <v>9.6970000000000001E-2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0.9809646399997759</v>
      </c>
      <c r="H236" s="8">
        <f t="shared" si="43"/>
        <v>0.9809646399997759</v>
      </c>
      <c r="I236" s="10">
        <f t="shared" si="44"/>
        <v>1.90353600002241E-2</v>
      </c>
      <c r="J236" s="8">
        <f t="shared" si="45"/>
        <v>-1.9218864918825355E-2</v>
      </c>
      <c r="K236" s="10">
        <f t="shared" si="46"/>
        <v>100</v>
      </c>
      <c r="L236">
        <f t="shared" si="47"/>
        <v>1.9404736138326502E-2</v>
      </c>
      <c r="AD236">
        <v>0.98993401337331544</v>
      </c>
      <c r="AE236">
        <v>0</v>
      </c>
      <c r="AF236">
        <v>1</v>
      </c>
      <c r="AG236">
        <f t="shared" si="51"/>
        <v>150</v>
      </c>
      <c r="AH236">
        <f t="shared" si="52"/>
        <v>82</v>
      </c>
      <c r="AI236">
        <f t="shared" si="48"/>
        <v>0</v>
      </c>
      <c r="AJ236">
        <f t="shared" si="49"/>
        <v>0.45333333333333337</v>
      </c>
      <c r="AK236">
        <f t="shared" si="50"/>
        <v>0</v>
      </c>
    </row>
    <row r="237" spans="1:37">
      <c r="A237">
        <v>948</v>
      </c>
      <c r="B237">
        <v>0.16819999999999999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0.99549004498997018</v>
      </c>
      <c r="H237" s="8">
        <f t="shared" si="43"/>
        <v>0.99549004498997018</v>
      </c>
      <c r="I237" s="10">
        <f t="shared" si="44"/>
        <v>4.5099550100298202E-3</v>
      </c>
      <c r="J237" s="8">
        <f t="shared" si="45"/>
        <v>-4.5201555379616627E-3</v>
      </c>
      <c r="K237" s="10">
        <f t="shared" si="46"/>
        <v>100</v>
      </c>
      <c r="L237">
        <f t="shared" si="47"/>
        <v>4.5303868509054346E-3</v>
      </c>
      <c r="AD237">
        <v>0.99080024494115382</v>
      </c>
      <c r="AE237">
        <v>0</v>
      </c>
      <c r="AF237">
        <v>1</v>
      </c>
      <c r="AG237">
        <f t="shared" si="51"/>
        <v>150</v>
      </c>
      <c r="AH237">
        <f t="shared" si="52"/>
        <v>83</v>
      </c>
      <c r="AI237">
        <f t="shared" si="48"/>
        <v>0</v>
      </c>
      <c r="AJ237">
        <f t="shared" si="49"/>
        <v>0.44666666666666666</v>
      </c>
      <c r="AK237">
        <f t="shared" si="50"/>
        <v>0</v>
      </c>
    </row>
    <row r="238" spans="1:37">
      <c r="A238">
        <v>951.6</v>
      </c>
      <c r="B238">
        <v>0.1036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0.98401811387806726</v>
      </c>
      <c r="H238" s="8">
        <f t="shared" si="43"/>
        <v>0.98401811387806726</v>
      </c>
      <c r="I238" s="10">
        <f t="shared" si="44"/>
        <v>1.5981886121932742E-2</v>
      </c>
      <c r="J238" s="8">
        <f t="shared" si="45"/>
        <v>-1.61109736866464E-2</v>
      </c>
      <c r="K238" s="10">
        <f t="shared" si="46"/>
        <v>100</v>
      </c>
      <c r="L238">
        <f t="shared" si="47"/>
        <v>1.6241455209546181E-2</v>
      </c>
      <c r="AD238">
        <v>0.99376575619328023</v>
      </c>
      <c r="AE238">
        <v>0</v>
      </c>
      <c r="AF238">
        <v>1</v>
      </c>
      <c r="AG238">
        <f t="shared" si="51"/>
        <v>150</v>
      </c>
      <c r="AH238">
        <f t="shared" si="52"/>
        <v>84</v>
      </c>
      <c r="AI238">
        <f t="shared" si="48"/>
        <v>0</v>
      </c>
      <c r="AJ238">
        <f t="shared" si="49"/>
        <v>0.43999999999999995</v>
      </c>
      <c r="AK238">
        <f t="shared" si="50"/>
        <v>0</v>
      </c>
    </row>
    <row r="239" spans="1:37">
      <c r="A239">
        <v>955.1</v>
      </c>
      <c r="B239">
        <v>9.8750000000000004E-2</v>
      </c>
      <c r="C239" s="8">
        <v>1</v>
      </c>
      <c r="D239" s="9">
        <v>0</v>
      </c>
      <c r="E239" s="10">
        <f t="shared" si="40"/>
        <v>1</v>
      </c>
      <c r="F239">
        <f t="shared" si="41"/>
        <v>1</v>
      </c>
      <c r="G239">
        <f t="shared" si="42"/>
        <v>0.98305467835447002</v>
      </c>
      <c r="H239" s="8">
        <f t="shared" si="43"/>
        <v>0.98305467835447002</v>
      </c>
      <c r="I239" s="10">
        <f t="shared" si="44"/>
        <v>1.6945321645529976E-2</v>
      </c>
      <c r="J239" s="8">
        <f t="shared" si="45"/>
        <v>-1.7090536420104718E-2</v>
      </c>
      <c r="K239" s="10">
        <f t="shared" si="46"/>
        <v>100</v>
      </c>
      <c r="L239">
        <f t="shared" si="47"/>
        <v>1.7237415190266586E-2</v>
      </c>
      <c r="AD239">
        <v>0.99429253141123386</v>
      </c>
      <c r="AE239">
        <v>0</v>
      </c>
      <c r="AF239">
        <v>1</v>
      </c>
      <c r="AG239">
        <f t="shared" si="51"/>
        <v>150</v>
      </c>
      <c r="AH239">
        <f t="shared" si="52"/>
        <v>85</v>
      </c>
      <c r="AI239">
        <f t="shared" si="48"/>
        <v>0</v>
      </c>
      <c r="AJ239">
        <f t="shared" si="49"/>
        <v>0.43333333333333335</v>
      </c>
      <c r="AK239">
        <f t="shared" si="50"/>
        <v>0</v>
      </c>
    </row>
    <row r="240" spans="1:37">
      <c r="A240">
        <v>963.7</v>
      </c>
      <c r="B240">
        <v>0.1855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0.99733894675083667</v>
      </c>
      <c r="H240" s="8">
        <f t="shared" si="43"/>
        <v>0.99733894675083667</v>
      </c>
      <c r="I240" s="10">
        <f t="shared" si="44"/>
        <v>2.6610532491633254E-3</v>
      </c>
      <c r="J240" s="8">
        <f t="shared" si="45"/>
        <v>-2.6646001450773647E-3</v>
      </c>
      <c r="K240" s="10">
        <f t="shared" si="46"/>
        <v>100</v>
      </c>
      <c r="L240">
        <f t="shared" si="47"/>
        <v>2.6681533472974173E-3</v>
      </c>
      <c r="AD240">
        <v>0.99455747230235003</v>
      </c>
      <c r="AE240">
        <v>0</v>
      </c>
      <c r="AF240">
        <v>1</v>
      </c>
      <c r="AG240">
        <f t="shared" si="51"/>
        <v>150</v>
      </c>
      <c r="AH240">
        <f t="shared" si="52"/>
        <v>86</v>
      </c>
      <c r="AI240">
        <f t="shared" si="48"/>
        <v>0</v>
      </c>
      <c r="AJ240">
        <f t="shared" si="49"/>
        <v>0.42666666666666664</v>
      </c>
      <c r="AK240">
        <f t="shared" si="50"/>
        <v>0</v>
      </c>
    </row>
    <row r="241" spans="1:37">
      <c r="A241">
        <v>982</v>
      </c>
      <c r="B241">
        <v>7.2929999999999995E-2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0.97889366000934519</v>
      </c>
      <c r="H241" s="8">
        <f t="shared" si="43"/>
        <v>0.97889366000934519</v>
      </c>
      <c r="I241" s="10">
        <f t="shared" si="44"/>
        <v>2.110633999065481E-2</v>
      </c>
      <c r="J241" s="8">
        <f t="shared" si="45"/>
        <v>-2.1332263383652048E-2</v>
      </c>
      <c r="K241" s="10">
        <f t="shared" si="46"/>
        <v>100</v>
      </c>
      <c r="L241">
        <f t="shared" si="47"/>
        <v>2.1561422709033905E-2</v>
      </c>
      <c r="AD241">
        <v>0.99485983340768225</v>
      </c>
      <c r="AE241">
        <v>0</v>
      </c>
      <c r="AF241">
        <v>1</v>
      </c>
      <c r="AG241">
        <f t="shared" si="51"/>
        <v>150</v>
      </c>
      <c r="AH241">
        <f t="shared" si="52"/>
        <v>87</v>
      </c>
      <c r="AI241">
        <f t="shared" si="48"/>
        <v>0</v>
      </c>
      <c r="AJ241">
        <f t="shared" si="49"/>
        <v>0.42000000000000004</v>
      </c>
      <c r="AK241">
        <f t="shared" si="50"/>
        <v>0</v>
      </c>
    </row>
    <row r="242" spans="1:37">
      <c r="A242">
        <v>984.6</v>
      </c>
      <c r="B242">
        <v>0.21590000000000001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0.99886662663586745</v>
      </c>
      <c r="H242" s="8">
        <f t="shared" si="43"/>
        <v>0.99886662663586745</v>
      </c>
      <c r="I242" s="10">
        <f t="shared" si="44"/>
        <v>1.1333733641325505E-3</v>
      </c>
      <c r="J242" s="8">
        <f t="shared" si="45"/>
        <v>-1.1340161174226821E-3</v>
      </c>
      <c r="K242" s="10">
        <f t="shared" si="46"/>
        <v>100</v>
      </c>
      <c r="L242">
        <f t="shared" si="47"/>
        <v>1.1346593568249397E-3</v>
      </c>
      <c r="AD242">
        <v>0.99503523823606932</v>
      </c>
      <c r="AE242">
        <v>0</v>
      </c>
      <c r="AF242">
        <v>1</v>
      </c>
      <c r="AG242">
        <f t="shared" si="51"/>
        <v>150</v>
      </c>
      <c r="AH242">
        <f t="shared" si="52"/>
        <v>88</v>
      </c>
      <c r="AI242">
        <f t="shared" si="48"/>
        <v>0</v>
      </c>
      <c r="AJ242">
        <f t="shared" si="49"/>
        <v>0.41333333333333333</v>
      </c>
      <c r="AK242">
        <f t="shared" si="50"/>
        <v>0</v>
      </c>
    </row>
    <row r="243" spans="1:37">
      <c r="A243">
        <v>998.9</v>
      </c>
      <c r="B243">
        <v>5.6989999999999999E-2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0.975919358564171</v>
      </c>
      <c r="H243" s="8">
        <f t="shared" si="43"/>
        <v>0.975919358564171</v>
      </c>
      <c r="I243" s="10">
        <f t="shared" si="44"/>
        <v>2.4080641435828998E-2</v>
      </c>
      <c r="J243" s="8">
        <f t="shared" si="45"/>
        <v>-2.4375320404586089E-2</v>
      </c>
      <c r="K243" s="10">
        <f t="shared" si="46"/>
        <v>100</v>
      </c>
      <c r="L243">
        <f t="shared" si="47"/>
        <v>2.4674827099708144E-2</v>
      </c>
      <c r="AD243">
        <v>0.99520472487814982</v>
      </c>
      <c r="AE243">
        <v>0</v>
      </c>
      <c r="AF243">
        <v>1</v>
      </c>
      <c r="AG243">
        <f t="shared" si="51"/>
        <v>150</v>
      </c>
      <c r="AH243">
        <f t="shared" si="52"/>
        <v>89</v>
      </c>
      <c r="AI243">
        <f t="shared" si="48"/>
        <v>0</v>
      </c>
      <c r="AJ243">
        <f t="shared" si="49"/>
        <v>0.40666666666666662</v>
      </c>
      <c r="AK243">
        <f t="shared" si="50"/>
        <v>0</v>
      </c>
    </row>
    <row r="244" spans="1:37">
      <c r="A244">
        <v>1001</v>
      </c>
      <c r="B244">
        <v>0.30009999999999998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0.99983056737400544</v>
      </c>
      <c r="H244" s="8">
        <f t="shared" si="43"/>
        <v>0.99983056737400544</v>
      </c>
      <c r="I244" s="10">
        <f t="shared" si="44"/>
        <v>1.6943262599455888E-4</v>
      </c>
      <c r="J244" s="8">
        <f t="shared" si="45"/>
        <v>-1.6944698132346486E-4</v>
      </c>
      <c r="K244" s="10">
        <f t="shared" si="46"/>
        <v>100</v>
      </c>
      <c r="L244">
        <f t="shared" si="47"/>
        <v>1.6946133827410722E-4</v>
      </c>
      <c r="AD244">
        <v>0.99549004498997018</v>
      </c>
      <c r="AE244">
        <v>0</v>
      </c>
      <c r="AF244">
        <v>1</v>
      </c>
      <c r="AG244">
        <f t="shared" si="51"/>
        <v>150</v>
      </c>
      <c r="AH244">
        <f t="shared" si="52"/>
        <v>90</v>
      </c>
      <c r="AI244">
        <f t="shared" si="48"/>
        <v>0</v>
      </c>
      <c r="AJ244">
        <f t="shared" si="49"/>
        <v>0.4</v>
      </c>
      <c r="AK244">
        <f t="shared" si="50"/>
        <v>0</v>
      </c>
    </row>
    <row r="245" spans="1:37">
      <c r="A245">
        <v>1006</v>
      </c>
      <c r="B245">
        <v>0.16839999999999999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0.99765619870179545</v>
      </c>
      <c r="H245" s="8">
        <f t="shared" si="43"/>
        <v>0.99765619870179545</v>
      </c>
      <c r="I245" s="10">
        <f t="shared" si="44"/>
        <v>2.3438012982045509E-3</v>
      </c>
      <c r="J245" s="8">
        <f t="shared" si="45"/>
        <v>-2.3465522998420501E-3</v>
      </c>
      <c r="K245" s="10">
        <f t="shared" si="46"/>
        <v>100</v>
      </c>
      <c r="L245">
        <f t="shared" si="47"/>
        <v>2.3493076084270641E-3</v>
      </c>
      <c r="AD245">
        <v>0.99681859284400909</v>
      </c>
      <c r="AE245">
        <v>0</v>
      </c>
      <c r="AF245">
        <v>1</v>
      </c>
      <c r="AG245">
        <f t="shared" si="51"/>
        <v>150</v>
      </c>
      <c r="AH245">
        <f t="shared" si="52"/>
        <v>91</v>
      </c>
      <c r="AI245">
        <f t="shared" si="48"/>
        <v>0</v>
      </c>
      <c r="AJ245">
        <f t="shared" si="49"/>
        <v>0.39333333333333331</v>
      </c>
      <c r="AK245">
        <f t="shared" si="50"/>
        <v>0</v>
      </c>
    </row>
    <row r="246" spans="1:37">
      <c r="A246">
        <v>1024</v>
      </c>
      <c r="B246">
        <v>0.1103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0.99376575619328023</v>
      </c>
      <c r="H246" s="8">
        <f t="shared" si="43"/>
        <v>0.99376575619328023</v>
      </c>
      <c r="I246" s="10">
        <f t="shared" si="44"/>
        <v>6.2342438067197747E-3</v>
      </c>
      <c r="J246" s="8">
        <f t="shared" si="45"/>
        <v>-6.2537578504537131E-3</v>
      </c>
      <c r="K246" s="10">
        <f t="shared" si="46"/>
        <v>100</v>
      </c>
      <c r="L246">
        <f t="shared" si="47"/>
        <v>6.2733534214347185E-3</v>
      </c>
      <c r="AD246">
        <v>0.99733894675083667</v>
      </c>
      <c r="AE246">
        <v>0</v>
      </c>
      <c r="AF246">
        <v>1</v>
      </c>
      <c r="AG246">
        <f t="shared" si="51"/>
        <v>150</v>
      </c>
      <c r="AH246">
        <f t="shared" si="52"/>
        <v>92</v>
      </c>
      <c r="AI246">
        <f t="shared" si="48"/>
        <v>0</v>
      </c>
      <c r="AJ246">
        <f t="shared" si="49"/>
        <v>0.38666666666666671</v>
      </c>
      <c r="AK246">
        <f t="shared" si="50"/>
        <v>0</v>
      </c>
    </row>
    <row r="247" spans="1:37">
      <c r="A247">
        <v>1027</v>
      </c>
      <c r="B247">
        <v>0.113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0.99429253141123386</v>
      </c>
      <c r="H247" s="8">
        <f t="shared" si="43"/>
        <v>0.99429253141123386</v>
      </c>
      <c r="I247" s="10">
        <f t="shared" si="44"/>
        <v>5.7074685887661403E-3</v>
      </c>
      <c r="J247" s="8">
        <f t="shared" si="45"/>
        <v>-5.7238184280875033E-3</v>
      </c>
      <c r="K247" s="10">
        <f t="shared" si="46"/>
        <v>100</v>
      </c>
      <c r="L247">
        <f t="shared" si="47"/>
        <v>5.7402307756102043E-3</v>
      </c>
      <c r="AD247">
        <v>0.99751619720059403</v>
      </c>
      <c r="AE247">
        <v>0</v>
      </c>
      <c r="AF247">
        <v>1</v>
      </c>
      <c r="AG247">
        <f t="shared" si="51"/>
        <v>150</v>
      </c>
      <c r="AH247">
        <f t="shared" si="52"/>
        <v>93</v>
      </c>
      <c r="AI247">
        <f t="shared" si="48"/>
        <v>0</v>
      </c>
      <c r="AJ247">
        <f t="shared" si="49"/>
        <v>0.38</v>
      </c>
      <c r="AK247">
        <f t="shared" si="50"/>
        <v>0</v>
      </c>
    </row>
    <row r="248" spans="1:37">
      <c r="A248">
        <v>1033</v>
      </c>
      <c r="B248">
        <v>0.1772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0.99855308985456348</v>
      </c>
      <c r="H248" s="8">
        <f t="shared" si="43"/>
        <v>0.99855308985456348</v>
      </c>
      <c r="I248" s="10">
        <f t="shared" si="44"/>
        <v>1.4469101454365196E-3</v>
      </c>
      <c r="J248" s="8">
        <f t="shared" si="45"/>
        <v>-1.4479579307437576E-3</v>
      </c>
      <c r="K248" s="10">
        <f t="shared" si="46"/>
        <v>100</v>
      </c>
      <c r="L248">
        <f t="shared" si="47"/>
        <v>1.4490067279720282E-3</v>
      </c>
      <c r="AD248">
        <v>0.99765619870179545</v>
      </c>
      <c r="AE248">
        <v>0</v>
      </c>
      <c r="AF248">
        <v>1</v>
      </c>
      <c r="AG248">
        <f t="shared" si="51"/>
        <v>150</v>
      </c>
      <c r="AH248">
        <f t="shared" si="52"/>
        <v>94</v>
      </c>
      <c r="AI248">
        <f t="shared" si="48"/>
        <v>0</v>
      </c>
      <c r="AJ248">
        <f t="shared" si="49"/>
        <v>0.37333333333333329</v>
      </c>
      <c r="AK248">
        <f t="shared" si="50"/>
        <v>0</v>
      </c>
    </row>
    <row r="249" spans="1:37">
      <c r="A249">
        <v>1040</v>
      </c>
      <c r="B249">
        <v>0.11269999999999999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0.99503523823606932</v>
      </c>
      <c r="H249" s="8">
        <f t="shared" si="43"/>
        <v>0.99503523823606932</v>
      </c>
      <c r="I249" s="10">
        <f t="shared" si="44"/>
        <v>4.9647617639306807E-3</v>
      </c>
      <c r="J249" s="8">
        <f t="shared" si="45"/>
        <v>-4.977127138019179E-3</v>
      </c>
      <c r="K249" s="10">
        <f t="shared" si="46"/>
        <v>100</v>
      </c>
      <c r="L249">
        <f t="shared" si="47"/>
        <v>4.9895336096155473E-3</v>
      </c>
      <c r="AD249">
        <v>0.99779572779514591</v>
      </c>
      <c r="AE249">
        <v>0</v>
      </c>
      <c r="AF249">
        <v>1</v>
      </c>
      <c r="AG249">
        <f t="shared" si="51"/>
        <v>150</v>
      </c>
      <c r="AH249">
        <f t="shared" si="52"/>
        <v>95</v>
      </c>
      <c r="AI249">
        <f t="shared" si="48"/>
        <v>0</v>
      </c>
      <c r="AJ249">
        <f t="shared" si="49"/>
        <v>0.3666666666666667</v>
      </c>
      <c r="AK249">
        <f t="shared" si="50"/>
        <v>0</v>
      </c>
    </row>
    <row r="250" spans="1:37">
      <c r="A250">
        <v>1041</v>
      </c>
      <c r="B250">
        <v>8.1689999999999999E-2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0.99080024494115382</v>
      </c>
      <c r="H250" s="8">
        <f t="shared" si="43"/>
        <v>0.99080024494115382</v>
      </c>
      <c r="I250" s="10">
        <f t="shared" si="44"/>
        <v>9.1997550588461818E-3</v>
      </c>
      <c r="J250" s="8">
        <f t="shared" si="45"/>
        <v>-9.2423341514263607E-3</v>
      </c>
      <c r="K250" s="10">
        <f t="shared" si="46"/>
        <v>100</v>
      </c>
      <c r="L250">
        <f t="shared" si="47"/>
        <v>9.2851764074731117E-3</v>
      </c>
      <c r="AD250">
        <v>0.99780278189073535</v>
      </c>
      <c r="AE250">
        <v>0</v>
      </c>
      <c r="AF250">
        <v>1</v>
      </c>
      <c r="AG250">
        <f t="shared" si="51"/>
        <v>150</v>
      </c>
      <c r="AH250">
        <f t="shared" si="52"/>
        <v>96</v>
      </c>
      <c r="AI250">
        <f t="shared" si="48"/>
        <v>0</v>
      </c>
      <c r="AJ250">
        <f t="shared" si="49"/>
        <v>0.36</v>
      </c>
      <c r="AK250">
        <f t="shared" si="50"/>
        <v>0</v>
      </c>
    </row>
    <row r="251" spans="1:37">
      <c r="A251">
        <v>1075</v>
      </c>
      <c r="B251">
        <v>0.1153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0.99681859284400909</v>
      </c>
      <c r="H251" s="8">
        <f t="shared" si="43"/>
        <v>0.99681859284400909</v>
      </c>
      <c r="I251" s="10">
        <f t="shared" si="44"/>
        <v>3.1814071559909118E-3</v>
      </c>
      <c r="J251" s="8">
        <f t="shared" si="45"/>
        <v>-3.186478590792823E-3</v>
      </c>
      <c r="K251" s="10">
        <f t="shared" si="46"/>
        <v>100</v>
      </c>
      <c r="L251">
        <f t="shared" si="47"/>
        <v>3.1915608103918725E-3</v>
      </c>
      <c r="AD251">
        <v>0.99800923367295902</v>
      </c>
      <c r="AE251">
        <v>0</v>
      </c>
      <c r="AF251">
        <v>1</v>
      </c>
      <c r="AG251">
        <f t="shared" si="51"/>
        <v>150</v>
      </c>
      <c r="AH251">
        <f t="shared" si="52"/>
        <v>97</v>
      </c>
      <c r="AI251">
        <f t="shared" si="48"/>
        <v>0</v>
      </c>
      <c r="AJ251">
        <f t="shared" si="49"/>
        <v>0.35333333333333339</v>
      </c>
      <c r="AK251">
        <f t="shared" si="50"/>
        <v>0</v>
      </c>
    </row>
    <row r="252" spans="1:37">
      <c r="A252">
        <v>1075</v>
      </c>
      <c r="B252">
        <v>0.13350000000000001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0.99780278189073535</v>
      </c>
      <c r="H252" s="8">
        <f t="shared" si="43"/>
        <v>0.99780278189073535</v>
      </c>
      <c r="I252" s="10">
        <f t="shared" si="44"/>
        <v>2.1972181092646537E-3</v>
      </c>
      <c r="J252" s="8">
        <f t="shared" si="45"/>
        <v>-2.1996355346975902E-3</v>
      </c>
      <c r="K252" s="10">
        <f t="shared" si="46"/>
        <v>100</v>
      </c>
      <c r="L252">
        <f t="shared" si="47"/>
        <v>2.2020565077009984E-3</v>
      </c>
      <c r="AD252">
        <v>0.99825234146351582</v>
      </c>
      <c r="AE252">
        <v>0</v>
      </c>
      <c r="AF252">
        <v>1</v>
      </c>
      <c r="AG252">
        <f t="shared" si="51"/>
        <v>150</v>
      </c>
      <c r="AH252">
        <f t="shared" si="52"/>
        <v>98</v>
      </c>
      <c r="AI252">
        <f t="shared" si="48"/>
        <v>0</v>
      </c>
      <c r="AJ252">
        <f t="shared" si="49"/>
        <v>0.34666666666666668</v>
      </c>
      <c r="AK252">
        <f t="shared" si="50"/>
        <v>0</v>
      </c>
    </row>
    <row r="253" spans="1:37">
      <c r="A253">
        <v>1076</v>
      </c>
      <c r="B253">
        <v>0.14680000000000001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0.99834255192688481</v>
      </c>
      <c r="H253" s="8">
        <f t="shared" si="43"/>
        <v>0.99834255192688481</v>
      </c>
      <c r="I253" s="10">
        <f t="shared" si="44"/>
        <v>1.6574480731151864E-3</v>
      </c>
      <c r="J253" s="8">
        <f t="shared" si="45"/>
        <v>-1.6588231598059632E-3</v>
      </c>
      <c r="K253" s="10">
        <f t="shared" si="46"/>
        <v>100</v>
      </c>
      <c r="L253">
        <f t="shared" si="47"/>
        <v>1.6601997680216801E-3</v>
      </c>
      <c r="AD253">
        <v>0.99832395165926879</v>
      </c>
      <c r="AE253">
        <v>0</v>
      </c>
      <c r="AF253">
        <v>1</v>
      </c>
      <c r="AG253">
        <f t="shared" si="51"/>
        <v>150</v>
      </c>
      <c r="AH253">
        <f t="shared" si="52"/>
        <v>99</v>
      </c>
      <c r="AI253">
        <f t="shared" si="48"/>
        <v>0</v>
      </c>
      <c r="AJ253">
        <f t="shared" si="49"/>
        <v>0.33999999999999997</v>
      </c>
      <c r="AK253">
        <f t="shared" si="50"/>
        <v>0</v>
      </c>
    </row>
    <row r="254" spans="1:37">
      <c r="A254">
        <v>1076</v>
      </c>
      <c r="B254">
        <v>0.19739999999999999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0.99940870733998277</v>
      </c>
      <c r="H254" s="8">
        <f t="shared" si="43"/>
        <v>0.99940870733998277</v>
      </c>
      <c r="I254" s="10">
        <f t="shared" si="44"/>
        <v>5.9129266001722858E-4</v>
      </c>
      <c r="J254" s="8">
        <f t="shared" si="45"/>
        <v>-5.9146754246332614E-4</v>
      </c>
      <c r="K254" s="10">
        <f t="shared" si="46"/>
        <v>100</v>
      </c>
      <c r="L254">
        <f t="shared" si="47"/>
        <v>5.9164249388121487E-4</v>
      </c>
      <c r="AD254">
        <v>0.99834255192688481</v>
      </c>
      <c r="AE254">
        <v>0</v>
      </c>
      <c r="AF254">
        <v>1</v>
      </c>
      <c r="AG254">
        <f t="shared" si="51"/>
        <v>150</v>
      </c>
      <c r="AH254">
        <f t="shared" si="52"/>
        <v>100</v>
      </c>
      <c r="AI254">
        <f t="shared" si="48"/>
        <v>0</v>
      </c>
      <c r="AJ254">
        <f t="shared" si="49"/>
        <v>0.33333333333333337</v>
      </c>
      <c r="AK254">
        <f t="shared" si="50"/>
        <v>0</v>
      </c>
    </row>
    <row r="255" spans="1:37">
      <c r="A255">
        <v>1077</v>
      </c>
      <c r="B255">
        <v>0.1457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0.99832395165926879</v>
      </c>
      <c r="H255" s="8">
        <f t="shared" si="43"/>
        <v>0.99832395165926879</v>
      </c>
      <c r="I255" s="10">
        <f t="shared" si="44"/>
        <v>1.6760483407312066E-3</v>
      </c>
      <c r="J255" s="8">
        <f t="shared" si="45"/>
        <v>-1.677454481143954E-3</v>
      </c>
      <c r="K255" s="10">
        <f t="shared" si="46"/>
        <v>100</v>
      </c>
      <c r="L255">
        <f t="shared" si="47"/>
        <v>1.6788621949273309E-3</v>
      </c>
      <c r="AD255">
        <v>0.99846843113310046</v>
      </c>
      <c r="AE255">
        <v>0</v>
      </c>
      <c r="AF255">
        <v>1</v>
      </c>
      <c r="AG255">
        <f t="shared" si="51"/>
        <v>150</v>
      </c>
      <c r="AH255">
        <f t="shared" si="52"/>
        <v>101</v>
      </c>
      <c r="AI255">
        <f t="shared" si="48"/>
        <v>0</v>
      </c>
      <c r="AJ255">
        <f t="shared" si="49"/>
        <v>0.32666666666666666</v>
      </c>
      <c r="AK255">
        <f t="shared" si="50"/>
        <v>0</v>
      </c>
    </row>
    <row r="256" spans="1:37">
      <c r="A256">
        <v>1088</v>
      </c>
      <c r="B256">
        <v>0.2319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0.99974426782104664</v>
      </c>
      <c r="H256" s="8">
        <f t="shared" si="43"/>
        <v>0.99974426782104664</v>
      </c>
      <c r="I256" s="10">
        <f t="shared" si="44"/>
        <v>2.5573217895336064E-4</v>
      </c>
      <c r="J256" s="8">
        <f t="shared" si="45"/>
        <v>-2.5576488400297798E-4</v>
      </c>
      <c r="K256" s="10">
        <f t="shared" si="46"/>
        <v>100</v>
      </c>
      <c r="L256">
        <f t="shared" si="47"/>
        <v>2.5579759462960629E-4</v>
      </c>
      <c r="AD256">
        <v>0.99848239993213883</v>
      </c>
      <c r="AE256">
        <v>0</v>
      </c>
      <c r="AF256">
        <v>1</v>
      </c>
      <c r="AG256">
        <f t="shared" si="51"/>
        <v>150</v>
      </c>
      <c r="AH256">
        <f t="shared" si="52"/>
        <v>102</v>
      </c>
      <c r="AI256">
        <f t="shared" si="48"/>
        <v>0</v>
      </c>
      <c r="AJ256">
        <f t="shared" si="49"/>
        <v>0.31999999999999995</v>
      </c>
      <c r="AK256">
        <f t="shared" si="50"/>
        <v>0</v>
      </c>
    </row>
    <row r="257" spans="1:37">
      <c r="A257">
        <v>1094</v>
      </c>
      <c r="B257">
        <v>0.14899999999999999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0.99870533973774545</v>
      </c>
      <c r="H257" s="8">
        <f t="shared" si="43"/>
        <v>0.99870533973774545</v>
      </c>
      <c r="I257" s="10">
        <f t="shared" si="44"/>
        <v>1.2946602622545544E-3</v>
      </c>
      <c r="J257" s="8">
        <f t="shared" si="45"/>
        <v>-1.2954990589011714E-3</v>
      </c>
      <c r="K257" s="10">
        <f t="shared" si="46"/>
        <v>100</v>
      </c>
      <c r="L257">
        <f t="shared" si="47"/>
        <v>1.2963385803008976E-3</v>
      </c>
      <c r="AD257">
        <v>0.99855308985456348</v>
      </c>
      <c r="AE257">
        <v>0</v>
      </c>
      <c r="AF257">
        <v>1</v>
      </c>
      <c r="AG257">
        <f t="shared" si="51"/>
        <v>150</v>
      </c>
      <c r="AH257">
        <f t="shared" si="52"/>
        <v>103</v>
      </c>
      <c r="AI257">
        <f t="shared" si="48"/>
        <v>0</v>
      </c>
      <c r="AJ257">
        <f t="shared" si="49"/>
        <v>0.31333333333333335</v>
      </c>
      <c r="AK257">
        <f t="shared" si="50"/>
        <v>0</v>
      </c>
    </row>
    <row r="258" spans="1:37">
      <c r="A258">
        <v>1102</v>
      </c>
      <c r="B258">
        <v>8.0199999999999994E-2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0.99520472487814982</v>
      </c>
      <c r="H258" s="8">
        <f t="shared" si="43"/>
        <v>0.99520472487814982</v>
      </c>
      <c r="I258" s="10">
        <f t="shared" si="44"/>
        <v>4.7952751218501843E-3</v>
      </c>
      <c r="J258" s="8">
        <f t="shared" si="45"/>
        <v>-4.8068093415410086E-3</v>
      </c>
      <c r="K258" s="10">
        <f t="shared" si="46"/>
        <v>100</v>
      </c>
      <c r="L258">
        <f t="shared" si="47"/>
        <v>4.8183805823844988E-3</v>
      </c>
      <c r="AD258">
        <v>0.99870533973774545</v>
      </c>
      <c r="AE258">
        <v>0</v>
      </c>
      <c r="AF258">
        <v>1</v>
      </c>
      <c r="AG258">
        <f t="shared" si="51"/>
        <v>150</v>
      </c>
      <c r="AH258">
        <f t="shared" si="52"/>
        <v>104</v>
      </c>
      <c r="AI258">
        <f t="shared" si="48"/>
        <v>0</v>
      </c>
      <c r="AJ258">
        <f t="shared" si="49"/>
        <v>0.30666666666666664</v>
      </c>
      <c r="AK258">
        <f t="shared" si="50"/>
        <v>0</v>
      </c>
    </row>
    <row r="259" spans="1:37">
      <c r="A259">
        <v>1104</v>
      </c>
      <c r="B259">
        <v>0.2107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0.99967091398365959</v>
      </c>
      <c r="H259" s="8">
        <f t="shared" si="43"/>
        <v>0.99967091398365959</v>
      </c>
      <c r="I259" s="10">
        <f t="shared" si="44"/>
        <v>3.2908601634040746E-4</v>
      </c>
      <c r="J259" s="8">
        <f t="shared" si="45"/>
        <v>-3.2914017702615834E-4</v>
      </c>
      <c r="K259" s="10">
        <f t="shared" si="46"/>
        <v>100</v>
      </c>
      <c r="L259">
        <f t="shared" si="47"/>
        <v>3.291943495975183E-4</v>
      </c>
      <c r="AD259">
        <v>0.99883219750156049</v>
      </c>
      <c r="AE259">
        <v>0</v>
      </c>
      <c r="AF259">
        <v>1</v>
      </c>
      <c r="AG259">
        <f t="shared" si="51"/>
        <v>150</v>
      </c>
      <c r="AH259">
        <f t="shared" si="52"/>
        <v>105</v>
      </c>
      <c r="AI259">
        <f t="shared" si="48"/>
        <v>0</v>
      </c>
      <c r="AJ259">
        <f t="shared" si="49"/>
        <v>0.30000000000000004</v>
      </c>
      <c r="AK259">
        <f t="shared" si="50"/>
        <v>0</v>
      </c>
    </row>
    <row r="260" spans="1:37">
      <c r="A260">
        <v>1123</v>
      </c>
      <c r="B260">
        <v>0.20649999999999999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0.99971048244961103</v>
      </c>
      <c r="H260" s="8">
        <f t="shared" si="43"/>
        <v>0.99971048244961103</v>
      </c>
      <c r="I260" s="10">
        <f t="shared" si="44"/>
        <v>2.8951755038897353E-4</v>
      </c>
      <c r="J260" s="8">
        <f t="shared" si="45"/>
        <v>-2.8955946868588215E-4</v>
      </c>
      <c r="K260" s="10">
        <f t="shared" si="46"/>
        <v>100</v>
      </c>
      <c r="L260">
        <f t="shared" si="47"/>
        <v>2.8960139507546503E-4</v>
      </c>
      <c r="AD260">
        <v>0.99886662663586745</v>
      </c>
      <c r="AE260">
        <v>0</v>
      </c>
      <c r="AF260">
        <v>1</v>
      </c>
      <c r="AG260">
        <f t="shared" si="51"/>
        <v>150</v>
      </c>
      <c r="AH260">
        <f t="shared" si="52"/>
        <v>106</v>
      </c>
      <c r="AI260">
        <f t="shared" si="48"/>
        <v>0</v>
      </c>
      <c r="AJ260">
        <f t="shared" si="49"/>
        <v>0.29333333333333333</v>
      </c>
      <c r="AK260">
        <f t="shared" si="50"/>
        <v>0</v>
      </c>
    </row>
    <row r="261" spans="1:37">
      <c r="A261">
        <v>1130</v>
      </c>
      <c r="B261">
        <v>0.108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0.99800923367295902</v>
      </c>
      <c r="H261" s="8">
        <f t="shared" ref="H261:H303" si="56">E261*G261</f>
        <v>0.99800923367295902</v>
      </c>
      <c r="I261" s="10">
        <f t="shared" ref="I261:I303" si="57">E261-H261</f>
        <v>1.9907663270409826E-3</v>
      </c>
      <c r="J261" s="8">
        <f t="shared" ref="J261:J303" si="58">IFERROR(E261*(F261*LN(G261)+(1-F261)*LN(1-G261)),0)</f>
        <v>-1.992750536160561E-3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1.9947373830544574E-3</v>
      </c>
      <c r="AD261">
        <v>0.99905207635079341</v>
      </c>
      <c r="AE261">
        <v>0</v>
      </c>
      <c r="AF261">
        <v>1</v>
      </c>
      <c r="AG261">
        <f t="shared" si="51"/>
        <v>150</v>
      </c>
      <c r="AH261">
        <f t="shared" si="52"/>
        <v>107</v>
      </c>
      <c r="AI261">
        <f t="shared" ref="AI261:AI304" si="61">1-AG261/AG$304</f>
        <v>0</v>
      </c>
      <c r="AJ261">
        <f t="shared" ref="AJ261:AJ304" si="62">1-AH261/AH$304</f>
        <v>0.28666666666666663</v>
      </c>
      <c r="AK261">
        <f t="shared" ref="AK261:AK304" si="63">(AI261-AI262)*AJ261</f>
        <v>0</v>
      </c>
    </row>
    <row r="262" spans="1:37">
      <c r="A262">
        <v>1132</v>
      </c>
      <c r="B262">
        <v>0.19370000000000001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0.99966035353206006</v>
      </c>
      <c r="H262" s="8">
        <f t="shared" si="56"/>
        <v>0.99966035353206006</v>
      </c>
      <c r="I262" s="10">
        <f t="shared" si="57"/>
        <v>3.396464679399358E-4</v>
      </c>
      <c r="J262" s="8">
        <f t="shared" si="58"/>
        <v>-3.3970416086536321E-4</v>
      </c>
      <c r="K262" s="10">
        <f t="shared" si="59"/>
        <v>100</v>
      </c>
      <c r="L262">
        <f t="shared" si="60"/>
        <v>3.3976186685795478E-4</v>
      </c>
      <c r="AD262">
        <v>0.99930141878141565</v>
      </c>
      <c r="AE262">
        <v>0</v>
      </c>
      <c r="AF262">
        <v>1</v>
      </c>
      <c r="AG262">
        <f t="shared" ref="AG262:AG304" si="64">AG261+AE262</f>
        <v>150</v>
      </c>
      <c r="AH262">
        <f t="shared" ref="AH262:AH304" si="65">AH261+AF262</f>
        <v>108</v>
      </c>
      <c r="AI262">
        <f t="shared" si="61"/>
        <v>0</v>
      </c>
      <c r="AJ262">
        <f t="shared" si="62"/>
        <v>0.28000000000000003</v>
      </c>
      <c r="AK262">
        <f t="shared" si="63"/>
        <v>0</v>
      </c>
    </row>
    <row r="263" spans="1:37">
      <c r="A263">
        <v>1138</v>
      </c>
      <c r="B263">
        <v>9.2710000000000001E-2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0.99751619720059403</v>
      </c>
      <c r="H263" s="8">
        <f t="shared" si="56"/>
        <v>0.99751619720059403</v>
      </c>
      <c r="I263" s="10">
        <f t="shared" si="57"/>
        <v>2.4838027994059653E-3</v>
      </c>
      <c r="J263" s="8">
        <f t="shared" si="58"/>
        <v>-2.4868925548683588E-3</v>
      </c>
      <c r="K263" s="10">
        <f t="shared" si="59"/>
        <v>100</v>
      </c>
      <c r="L263">
        <f t="shared" si="60"/>
        <v>2.4899874371729011E-3</v>
      </c>
      <c r="AD263">
        <v>0.9993868018626304</v>
      </c>
      <c r="AE263">
        <v>0</v>
      </c>
      <c r="AF263">
        <v>1</v>
      </c>
      <c r="AG263">
        <f t="shared" si="64"/>
        <v>150</v>
      </c>
      <c r="AH263">
        <f t="shared" si="65"/>
        <v>109</v>
      </c>
      <c r="AI263">
        <f t="shared" si="61"/>
        <v>0</v>
      </c>
      <c r="AJ263">
        <f t="shared" si="62"/>
        <v>0.27333333333333332</v>
      </c>
      <c r="AK263">
        <f t="shared" si="63"/>
        <v>0</v>
      </c>
    </row>
    <row r="264" spans="1:37">
      <c r="A264">
        <v>1138</v>
      </c>
      <c r="B264">
        <v>0.19209999999999999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0.99967199413392038</v>
      </c>
      <c r="H264" s="8">
        <f t="shared" si="56"/>
        <v>0.99967199413392038</v>
      </c>
      <c r="I264" s="10">
        <f t="shared" si="57"/>
        <v>3.2800586607961701E-4</v>
      </c>
      <c r="J264" s="8">
        <f t="shared" si="58"/>
        <v>-3.2805967176975133E-4</v>
      </c>
      <c r="K264" s="10">
        <f t="shared" si="59"/>
        <v>100</v>
      </c>
      <c r="L264">
        <f t="shared" si="60"/>
        <v>3.281134892288239E-4</v>
      </c>
      <c r="AD264">
        <v>0.99940870733998277</v>
      </c>
      <c r="AE264">
        <v>0</v>
      </c>
      <c r="AF264">
        <v>1</v>
      </c>
      <c r="AG264">
        <f t="shared" si="64"/>
        <v>150</v>
      </c>
      <c r="AH264">
        <f t="shared" si="65"/>
        <v>110</v>
      </c>
      <c r="AI264">
        <f t="shared" si="61"/>
        <v>0</v>
      </c>
      <c r="AJ264">
        <f t="shared" si="62"/>
        <v>0.26666666666666672</v>
      </c>
      <c r="AK264">
        <f t="shared" si="63"/>
        <v>0</v>
      </c>
    </row>
    <row r="265" spans="1:37">
      <c r="A265">
        <v>1145</v>
      </c>
      <c r="B265">
        <v>0.16259999999999999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0.99944687654725139</v>
      </c>
      <c r="H265" s="8">
        <f t="shared" si="56"/>
        <v>0.99944687654725139</v>
      </c>
      <c r="I265" s="10">
        <f t="shared" si="57"/>
        <v>5.5312345274860508E-4</v>
      </c>
      <c r="J265" s="8">
        <f t="shared" si="58"/>
        <v>-5.5327648195756013E-4</v>
      </c>
      <c r="K265" s="10">
        <f t="shared" si="59"/>
        <v>100</v>
      </c>
      <c r="L265">
        <f t="shared" si="60"/>
        <v>5.5342956762190123E-4</v>
      </c>
      <c r="AD265">
        <v>0.99944687654725139</v>
      </c>
      <c r="AE265">
        <v>0</v>
      </c>
      <c r="AF265">
        <v>1</v>
      </c>
      <c r="AG265">
        <f t="shared" si="64"/>
        <v>150</v>
      </c>
      <c r="AH265">
        <f t="shared" si="65"/>
        <v>111</v>
      </c>
      <c r="AI265">
        <f t="shared" si="61"/>
        <v>0</v>
      </c>
      <c r="AJ265">
        <f t="shared" si="62"/>
        <v>0.26</v>
      </c>
      <c r="AK265">
        <f t="shared" si="63"/>
        <v>0</v>
      </c>
    </row>
    <row r="266" spans="1:37">
      <c r="A266">
        <v>1148</v>
      </c>
      <c r="B266">
        <v>0.1114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0.99848239993213883</v>
      </c>
      <c r="H266" s="8">
        <f t="shared" si="56"/>
        <v>0.99848239993213883</v>
      </c>
      <c r="I266" s="10">
        <f t="shared" si="57"/>
        <v>1.517600067861169E-3</v>
      </c>
      <c r="J266" s="8">
        <f t="shared" si="58"/>
        <v>-1.5187527892384595E-3</v>
      </c>
      <c r="K266" s="10">
        <f t="shared" si="59"/>
        <v>100</v>
      </c>
      <c r="L266">
        <f t="shared" si="60"/>
        <v>1.5199066783393592E-3</v>
      </c>
      <c r="AD266">
        <v>0.99956247512369989</v>
      </c>
      <c r="AE266">
        <v>0</v>
      </c>
      <c r="AF266">
        <v>1</v>
      </c>
      <c r="AG266">
        <f t="shared" si="64"/>
        <v>150</v>
      </c>
      <c r="AH266">
        <f t="shared" si="65"/>
        <v>112</v>
      </c>
      <c r="AI266">
        <f t="shared" si="61"/>
        <v>0</v>
      </c>
      <c r="AJ266">
        <f t="shared" si="62"/>
        <v>0.2533333333333333</v>
      </c>
      <c r="AK266">
        <f t="shared" si="63"/>
        <v>0</v>
      </c>
    </row>
    <row r="267" spans="1:37">
      <c r="A267">
        <v>1152</v>
      </c>
      <c r="B267">
        <v>0.1323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0.99905207635079341</v>
      </c>
      <c r="H267" s="8">
        <f t="shared" si="56"/>
        <v>0.99905207635079341</v>
      </c>
      <c r="I267" s="10">
        <f t="shared" si="57"/>
        <v>9.4792364920659455E-4</v>
      </c>
      <c r="J267" s="8">
        <f t="shared" si="58"/>
        <v>-9.4837321295281529E-4</v>
      </c>
      <c r="K267" s="10">
        <f t="shared" si="59"/>
        <v>100</v>
      </c>
      <c r="L267">
        <f t="shared" si="60"/>
        <v>9.4882306102505275E-4</v>
      </c>
      <c r="AD267">
        <v>0.99957110538019334</v>
      </c>
      <c r="AE267">
        <v>0</v>
      </c>
      <c r="AF267">
        <v>1</v>
      </c>
      <c r="AG267">
        <f t="shared" si="64"/>
        <v>150</v>
      </c>
      <c r="AH267">
        <f t="shared" si="65"/>
        <v>113</v>
      </c>
      <c r="AI267">
        <f t="shared" si="61"/>
        <v>0</v>
      </c>
      <c r="AJ267">
        <f t="shared" si="62"/>
        <v>0.2466666666666667</v>
      </c>
      <c r="AK267">
        <f t="shared" si="63"/>
        <v>0</v>
      </c>
    </row>
    <row r="268" spans="1:37">
      <c r="A268">
        <v>1155</v>
      </c>
      <c r="B268">
        <v>0.2049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0.99979130732500532</v>
      </c>
      <c r="H268" s="8">
        <f t="shared" si="56"/>
        <v>0.99979130732500532</v>
      </c>
      <c r="I268" s="10">
        <f t="shared" si="57"/>
        <v>2.0869267499468158E-4</v>
      </c>
      <c r="J268" s="8">
        <f t="shared" si="58"/>
        <v>-2.0871445434115921E-4</v>
      </c>
      <c r="K268" s="10">
        <f t="shared" si="59"/>
        <v>100</v>
      </c>
      <c r="L268">
        <f t="shared" si="60"/>
        <v>2.0873623671829064E-4</v>
      </c>
      <c r="AD268">
        <v>0.99960613015872979</v>
      </c>
      <c r="AE268">
        <v>0</v>
      </c>
      <c r="AF268">
        <v>1</v>
      </c>
      <c r="AG268">
        <f t="shared" si="64"/>
        <v>150</v>
      </c>
      <c r="AH268">
        <f t="shared" si="65"/>
        <v>114</v>
      </c>
      <c r="AI268">
        <f t="shared" si="61"/>
        <v>0</v>
      </c>
      <c r="AJ268">
        <f t="shared" si="62"/>
        <v>0.24</v>
      </c>
      <c r="AK268">
        <f t="shared" si="63"/>
        <v>0</v>
      </c>
    </row>
    <row r="269" spans="1:37">
      <c r="A269">
        <v>1157</v>
      </c>
      <c r="B269">
        <v>0.1193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0.99883219750156049</v>
      </c>
      <c r="H269" s="8">
        <f t="shared" si="56"/>
        <v>0.99883219750156049</v>
      </c>
      <c r="I269" s="10">
        <f t="shared" si="57"/>
        <v>1.1678024984395075E-3</v>
      </c>
      <c r="J269" s="8">
        <f t="shared" si="58"/>
        <v>-1.1684849111110718E-3</v>
      </c>
      <c r="K269" s="10">
        <f t="shared" si="59"/>
        <v>100</v>
      </c>
      <c r="L269">
        <f t="shared" si="60"/>
        <v>1.1691678555823517E-3</v>
      </c>
      <c r="AD269">
        <v>0.99966035353206006</v>
      </c>
      <c r="AE269">
        <v>0</v>
      </c>
      <c r="AF269">
        <v>1</v>
      </c>
      <c r="AG269">
        <f t="shared" si="64"/>
        <v>150</v>
      </c>
      <c r="AH269">
        <f t="shared" si="65"/>
        <v>115</v>
      </c>
      <c r="AI269">
        <f t="shared" si="61"/>
        <v>0</v>
      </c>
      <c r="AJ269">
        <f t="shared" si="62"/>
        <v>0.23333333333333328</v>
      </c>
      <c r="AK269">
        <f t="shared" si="63"/>
        <v>0</v>
      </c>
    </row>
    <row r="270" spans="1:37">
      <c r="A270">
        <v>1162</v>
      </c>
      <c r="B270">
        <v>0.16569999999999999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0.99957110538019334</v>
      </c>
      <c r="H270" s="8">
        <f t="shared" si="56"/>
        <v>0.99957110538019334</v>
      </c>
      <c r="I270" s="10">
        <f t="shared" si="57"/>
        <v>4.2889461980666344E-4</v>
      </c>
      <c r="J270" s="8">
        <f t="shared" si="58"/>
        <v>-4.2898662141104883E-4</v>
      </c>
      <c r="K270" s="10">
        <f t="shared" si="59"/>
        <v>100</v>
      </c>
      <c r="L270">
        <f t="shared" si="60"/>
        <v>4.2907864933083536E-4</v>
      </c>
      <c r="AD270">
        <v>0.99966143151849873</v>
      </c>
      <c r="AE270">
        <v>0</v>
      </c>
      <c r="AF270">
        <v>1</v>
      </c>
      <c r="AG270">
        <f t="shared" si="64"/>
        <v>150</v>
      </c>
      <c r="AH270">
        <f t="shared" si="65"/>
        <v>116</v>
      </c>
      <c r="AI270">
        <f t="shared" si="61"/>
        <v>0</v>
      </c>
      <c r="AJ270">
        <f t="shared" si="62"/>
        <v>0.22666666666666668</v>
      </c>
      <c r="AK270">
        <f t="shared" si="63"/>
        <v>0</v>
      </c>
    </row>
    <row r="271" spans="1:37">
      <c r="A271">
        <v>1169</v>
      </c>
      <c r="B271">
        <v>0.13789999999999999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0.99930141878141565</v>
      </c>
      <c r="H271" s="8">
        <f t="shared" si="56"/>
        <v>0.99930141878141565</v>
      </c>
      <c r="I271" s="10">
        <f t="shared" si="57"/>
        <v>6.9858121858434874E-4</v>
      </c>
      <c r="J271" s="8">
        <f t="shared" si="58"/>
        <v>-6.9882534014293978E-4</v>
      </c>
      <c r="K271" s="10">
        <f t="shared" si="59"/>
        <v>100</v>
      </c>
      <c r="L271">
        <f t="shared" si="60"/>
        <v>6.9906957546024898E-4</v>
      </c>
      <c r="AD271">
        <v>0.99966207775913307</v>
      </c>
      <c r="AE271">
        <v>0</v>
      </c>
      <c r="AF271">
        <v>1</v>
      </c>
      <c r="AG271">
        <f t="shared" si="64"/>
        <v>150</v>
      </c>
      <c r="AH271">
        <f t="shared" si="65"/>
        <v>117</v>
      </c>
      <c r="AI271">
        <f t="shared" si="61"/>
        <v>0</v>
      </c>
      <c r="AJ271">
        <f t="shared" si="62"/>
        <v>0.21999999999999997</v>
      </c>
      <c r="AK271">
        <f t="shared" si="63"/>
        <v>0</v>
      </c>
    </row>
    <row r="272" spans="1:37">
      <c r="A272">
        <v>1192</v>
      </c>
      <c r="B272">
        <v>0.2545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0.99994993597755699</v>
      </c>
      <c r="H272" s="8">
        <f t="shared" si="56"/>
        <v>0.99994993597755699</v>
      </c>
      <c r="I272" s="10">
        <f t="shared" si="57"/>
        <v>5.0064022443008227E-5</v>
      </c>
      <c r="J272" s="8">
        <f t="shared" si="58"/>
        <v>-5.0065275688008313E-5</v>
      </c>
      <c r="K272" s="10">
        <f t="shared" si="59"/>
        <v>100</v>
      </c>
      <c r="L272">
        <f t="shared" si="60"/>
        <v>5.0066528974838465E-5</v>
      </c>
      <c r="AD272">
        <v>0.99967091398365959</v>
      </c>
      <c r="AE272">
        <v>0</v>
      </c>
      <c r="AF272">
        <v>1</v>
      </c>
      <c r="AG272">
        <f t="shared" si="64"/>
        <v>150</v>
      </c>
      <c r="AH272">
        <f t="shared" si="65"/>
        <v>118</v>
      </c>
      <c r="AI272">
        <f t="shared" si="61"/>
        <v>0</v>
      </c>
      <c r="AJ272">
        <f t="shared" si="62"/>
        <v>0.21333333333333337</v>
      </c>
      <c r="AK272">
        <f t="shared" si="63"/>
        <v>0</v>
      </c>
    </row>
    <row r="273" spans="1:37">
      <c r="A273">
        <v>1203</v>
      </c>
      <c r="B273">
        <v>0.19739999999999999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0.99985829132728987</v>
      </c>
      <c r="H273" s="8">
        <f t="shared" si="56"/>
        <v>0.99985829132728987</v>
      </c>
      <c r="I273" s="10">
        <f t="shared" si="57"/>
        <v>1.4170867271012799E-4</v>
      </c>
      <c r="J273" s="8">
        <f t="shared" si="58"/>
        <v>-1.4171871433275651E-4</v>
      </c>
      <c r="K273" s="10">
        <f t="shared" si="59"/>
        <v>100</v>
      </c>
      <c r="L273">
        <f t="shared" si="60"/>
        <v>1.4172875690415373E-4</v>
      </c>
      <c r="AD273">
        <v>0.99967199413392038</v>
      </c>
      <c r="AE273">
        <v>0</v>
      </c>
      <c r="AF273">
        <v>1</v>
      </c>
      <c r="AG273">
        <f t="shared" si="64"/>
        <v>150</v>
      </c>
      <c r="AH273">
        <f t="shared" si="65"/>
        <v>119</v>
      </c>
      <c r="AI273">
        <f t="shared" si="61"/>
        <v>0</v>
      </c>
      <c r="AJ273">
        <f t="shared" si="62"/>
        <v>0.20666666666666667</v>
      </c>
      <c r="AK273">
        <f t="shared" si="63"/>
        <v>0</v>
      </c>
    </row>
    <row r="274" spans="1:37">
      <c r="A274">
        <v>1206</v>
      </c>
      <c r="B274">
        <v>0.2417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0.99994447811152232</v>
      </c>
      <c r="H274" s="8">
        <f t="shared" si="56"/>
        <v>0.99994447811152232</v>
      </c>
      <c r="I274" s="10">
        <f t="shared" si="57"/>
        <v>5.5521888477683135E-5</v>
      </c>
      <c r="J274" s="8">
        <f t="shared" si="58"/>
        <v>-5.5523429874787646E-5</v>
      </c>
      <c r="K274" s="10">
        <f t="shared" si="59"/>
        <v>100</v>
      </c>
      <c r="L274">
        <f t="shared" si="60"/>
        <v>5.5524971328948987E-5</v>
      </c>
      <c r="AD274">
        <v>0.99971048244961103</v>
      </c>
      <c r="AE274">
        <v>0</v>
      </c>
      <c r="AF274">
        <v>1</v>
      </c>
      <c r="AG274">
        <f t="shared" si="64"/>
        <v>150</v>
      </c>
      <c r="AH274">
        <f t="shared" si="65"/>
        <v>120</v>
      </c>
      <c r="AI274">
        <f t="shared" si="61"/>
        <v>0</v>
      </c>
      <c r="AJ274">
        <f t="shared" si="62"/>
        <v>0.19999999999999996</v>
      </c>
      <c r="AK274">
        <f t="shared" si="63"/>
        <v>0</v>
      </c>
    </row>
    <row r="275" spans="1:37">
      <c r="A275">
        <v>1207</v>
      </c>
      <c r="B275">
        <v>0.1784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0.99980043514349426</v>
      </c>
      <c r="H275" s="8">
        <f t="shared" si="56"/>
        <v>0.99980043514349426</v>
      </c>
      <c r="I275" s="10">
        <f t="shared" si="57"/>
        <v>1.9956485650574063E-4</v>
      </c>
      <c r="J275" s="8">
        <f t="shared" si="58"/>
        <v>-1.9958477222141208E-4</v>
      </c>
      <c r="K275" s="10">
        <f t="shared" si="59"/>
        <v>100</v>
      </c>
      <c r="L275">
        <f t="shared" si="60"/>
        <v>1.9960469058717556E-4</v>
      </c>
      <c r="AD275">
        <v>0.99974426782104664</v>
      </c>
      <c r="AE275">
        <v>0</v>
      </c>
      <c r="AF275">
        <v>1</v>
      </c>
      <c r="AG275">
        <f t="shared" si="64"/>
        <v>150</v>
      </c>
      <c r="AH275">
        <f t="shared" si="65"/>
        <v>121</v>
      </c>
      <c r="AI275">
        <f t="shared" si="61"/>
        <v>0</v>
      </c>
      <c r="AJ275">
        <f t="shared" si="62"/>
        <v>0.19333333333333336</v>
      </c>
      <c r="AK275">
        <f t="shared" si="63"/>
        <v>0</v>
      </c>
    </row>
    <row r="276" spans="1:37">
      <c r="A276">
        <v>1214</v>
      </c>
      <c r="B276">
        <v>0.25080000000000002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0.99995785076420585</v>
      </c>
      <c r="H276" s="8">
        <f t="shared" si="56"/>
        <v>0.99995785076420585</v>
      </c>
      <c r="I276" s="10">
        <f t="shared" si="57"/>
        <v>4.2149235794153306E-5</v>
      </c>
      <c r="J276" s="8">
        <f t="shared" si="58"/>
        <v>-4.2150124098153298E-5</v>
      </c>
      <c r="K276" s="10">
        <f t="shared" si="59"/>
        <v>100</v>
      </c>
      <c r="L276">
        <f t="shared" si="60"/>
        <v>4.2151012427115059E-5</v>
      </c>
      <c r="AD276">
        <v>0.99979130732500532</v>
      </c>
      <c r="AE276">
        <v>0</v>
      </c>
      <c r="AF276">
        <v>1</v>
      </c>
      <c r="AG276">
        <f t="shared" si="64"/>
        <v>150</v>
      </c>
      <c r="AH276">
        <f t="shared" si="65"/>
        <v>122</v>
      </c>
      <c r="AI276">
        <f t="shared" si="61"/>
        <v>0</v>
      </c>
      <c r="AJ276">
        <f t="shared" si="62"/>
        <v>0.18666666666666665</v>
      </c>
      <c r="AK276">
        <f t="shared" si="63"/>
        <v>0</v>
      </c>
    </row>
    <row r="277" spans="1:37">
      <c r="A277">
        <v>1217</v>
      </c>
      <c r="B277">
        <v>0.21970000000000001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0.99992317039209577</v>
      </c>
      <c r="H277" s="8">
        <f t="shared" si="56"/>
        <v>0.99992317039209577</v>
      </c>
      <c r="I277" s="10">
        <f t="shared" si="57"/>
        <v>7.6829607904227437E-5</v>
      </c>
      <c r="J277" s="8">
        <f t="shared" si="58"/>
        <v>-7.6832559449731155E-5</v>
      </c>
      <c r="K277" s="10">
        <f t="shared" si="59"/>
        <v>100</v>
      </c>
      <c r="L277">
        <f t="shared" si="60"/>
        <v>7.6835511146421934E-5</v>
      </c>
      <c r="AD277">
        <v>0.99979526547274333</v>
      </c>
      <c r="AE277">
        <v>0</v>
      </c>
      <c r="AF277">
        <v>1</v>
      </c>
      <c r="AG277">
        <f t="shared" si="64"/>
        <v>150</v>
      </c>
      <c r="AH277">
        <f t="shared" si="65"/>
        <v>123</v>
      </c>
      <c r="AI277">
        <f t="shared" si="61"/>
        <v>0</v>
      </c>
      <c r="AJ277">
        <f t="shared" si="62"/>
        <v>0.18000000000000005</v>
      </c>
      <c r="AK277">
        <f t="shared" si="63"/>
        <v>0</v>
      </c>
    </row>
    <row r="278" spans="1:37">
      <c r="A278">
        <v>1223</v>
      </c>
      <c r="B278">
        <v>0.1145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0.9993868018626304</v>
      </c>
      <c r="H278" s="8">
        <f t="shared" si="56"/>
        <v>0.9993868018626304</v>
      </c>
      <c r="I278" s="10">
        <f t="shared" si="57"/>
        <v>6.1319813736959716E-4</v>
      </c>
      <c r="J278" s="8">
        <f t="shared" si="58"/>
        <v>-6.1338622023940782E-4</v>
      </c>
      <c r="K278" s="10">
        <f t="shared" si="59"/>
        <v>100</v>
      </c>
      <c r="L278">
        <f t="shared" si="60"/>
        <v>6.1357438003657326E-4</v>
      </c>
      <c r="AD278">
        <v>0.99979860712930047</v>
      </c>
      <c r="AE278">
        <v>0</v>
      </c>
      <c r="AF278">
        <v>1</v>
      </c>
      <c r="AG278">
        <f t="shared" si="64"/>
        <v>150</v>
      </c>
      <c r="AH278">
        <f t="shared" si="65"/>
        <v>124</v>
      </c>
      <c r="AI278">
        <f t="shared" si="61"/>
        <v>0</v>
      </c>
      <c r="AJ278">
        <f t="shared" si="62"/>
        <v>0.17333333333333334</v>
      </c>
      <c r="AK278">
        <f t="shared" si="63"/>
        <v>0</v>
      </c>
    </row>
    <row r="279" spans="1:37">
      <c r="A279">
        <v>1230</v>
      </c>
      <c r="B279">
        <v>0.12720000000000001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0.99956247512369989</v>
      </c>
      <c r="H279" s="8">
        <f t="shared" si="56"/>
        <v>0.99956247512369989</v>
      </c>
      <c r="I279" s="10">
        <f t="shared" si="57"/>
        <v>4.375248763001105E-4</v>
      </c>
      <c r="J279" s="8">
        <f t="shared" si="58"/>
        <v>-4.3762061823613882E-4</v>
      </c>
      <c r="K279" s="10">
        <f t="shared" si="59"/>
        <v>100</v>
      </c>
      <c r="L279">
        <f t="shared" si="60"/>
        <v>4.3771638810867226E-4</v>
      </c>
      <c r="AD279">
        <v>0.99980043514349426</v>
      </c>
      <c r="AE279">
        <v>0</v>
      </c>
      <c r="AF279">
        <v>1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1245</v>
      </c>
      <c r="B280">
        <v>0.37540000000000001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0.99999765633751636</v>
      </c>
      <c r="H280" s="8">
        <f t="shared" si="56"/>
        <v>0.99999765633751636</v>
      </c>
      <c r="I280" s="10">
        <f t="shared" si="57"/>
        <v>2.3436624836392639E-6</v>
      </c>
      <c r="J280" s="8">
        <f t="shared" si="58"/>
        <v>-2.3436652300204736E-6</v>
      </c>
      <c r="K280" s="10">
        <f t="shared" si="59"/>
        <v>100</v>
      </c>
      <c r="L280">
        <f t="shared" si="60"/>
        <v>2.3436679764059744E-6</v>
      </c>
      <c r="AD280">
        <v>0.99983056737400544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1247</v>
      </c>
      <c r="B281">
        <v>0.2283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0.99995399724966205</v>
      </c>
      <c r="H281" s="8">
        <f t="shared" si="56"/>
        <v>0.99995399724966205</v>
      </c>
      <c r="I281" s="10">
        <f t="shared" si="57"/>
        <v>4.6002750337947873E-5</v>
      </c>
      <c r="J281" s="8">
        <f t="shared" si="58"/>
        <v>-4.6003808496919471E-5</v>
      </c>
      <c r="K281" s="10">
        <f t="shared" si="59"/>
        <v>100</v>
      </c>
      <c r="L281">
        <f t="shared" si="60"/>
        <v>4.600486668834446E-5</v>
      </c>
      <c r="AD281">
        <v>0.99985829132728987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1260</v>
      </c>
      <c r="B282">
        <v>0.1479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0.99979526547274333</v>
      </c>
      <c r="H282" s="8">
        <f t="shared" si="56"/>
        <v>0.99979526547274333</v>
      </c>
      <c r="I282" s="10">
        <f t="shared" si="57"/>
        <v>2.0473452725666696E-4</v>
      </c>
      <c r="J282" s="8">
        <f t="shared" si="58"/>
        <v>-2.0475548823099807E-4</v>
      </c>
      <c r="K282" s="10">
        <f t="shared" si="59"/>
        <v>100</v>
      </c>
      <c r="L282">
        <f t="shared" si="60"/>
        <v>2.0477645206677414E-4</v>
      </c>
      <c r="AD282">
        <v>0.99986228802777177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1264</v>
      </c>
      <c r="B283">
        <v>0.14649999999999999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0.99979860712930047</v>
      </c>
      <c r="H283" s="8">
        <f t="shared" si="56"/>
        <v>0.99979860712930047</v>
      </c>
      <c r="I283" s="10">
        <f t="shared" si="57"/>
        <v>2.0139287069953493E-4</v>
      </c>
      <c r="J283" s="8">
        <f t="shared" si="58"/>
        <v>-2.0141315296690098E-4</v>
      </c>
      <c r="K283" s="10">
        <f t="shared" si="59"/>
        <v>100</v>
      </c>
      <c r="L283">
        <f t="shared" si="60"/>
        <v>2.0143343795786013E-4</v>
      </c>
      <c r="AD283">
        <v>0.99989478976746815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1274</v>
      </c>
      <c r="B284">
        <v>0.11550000000000001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0.99966143151849873</v>
      </c>
      <c r="H284" s="8">
        <f t="shared" si="56"/>
        <v>0.99966143151849873</v>
      </c>
      <c r="I284" s="10">
        <f t="shared" si="57"/>
        <v>3.3856848150126684E-4</v>
      </c>
      <c r="J284" s="8">
        <f t="shared" si="58"/>
        <v>-3.3862580874943125E-4</v>
      </c>
      <c r="K284" s="10">
        <f t="shared" si="59"/>
        <v>100</v>
      </c>
      <c r="L284">
        <f t="shared" si="60"/>
        <v>3.3868314894071376E-4</v>
      </c>
      <c r="AD284">
        <v>0.99990952851634585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1288</v>
      </c>
      <c r="B285">
        <v>0.15190000000000001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0.99986228802777177</v>
      </c>
      <c r="H285" s="8">
        <f t="shared" si="56"/>
        <v>0.99986228802777177</v>
      </c>
      <c r="I285" s="10">
        <f t="shared" si="57"/>
        <v>1.3771197222822718E-4</v>
      </c>
      <c r="J285" s="8">
        <f t="shared" si="58"/>
        <v>-1.3772145539251484E-4</v>
      </c>
      <c r="K285" s="10">
        <f t="shared" si="59"/>
        <v>100</v>
      </c>
      <c r="L285">
        <f t="shared" si="60"/>
        <v>1.3773093942753259E-4</v>
      </c>
      <c r="AD285">
        <v>0.99991172101186043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1290</v>
      </c>
      <c r="B286">
        <v>0.16400000000000001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0.99989478976746815</v>
      </c>
      <c r="H286" s="8">
        <f t="shared" si="56"/>
        <v>0.99989478976746815</v>
      </c>
      <c r="I286" s="10">
        <f t="shared" si="57"/>
        <v>1.0521023253184936E-4</v>
      </c>
      <c r="J286" s="8">
        <f t="shared" si="58"/>
        <v>-1.0521576751659215E-4</v>
      </c>
      <c r="K286" s="10">
        <f t="shared" si="59"/>
        <v>100</v>
      </c>
      <c r="L286">
        <f t="shared" si="60"/>
        <v>1.0522130288959367E-4</v>
      </c>
      <c r="AD286">
        <v>0.99992317039209577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1297</v>
      </c>
      <c r="B287">
        <v>0.19800000000000001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0.99995138383931481</v>
      </c>
      <c r="H287" s="8">
        <f t="shared" si="56"/>
        <v>0.99995138383931481</v>
      </c>
      <c r="I287" s="10">
        <f t="shared" si="57"/>
        <v>4.8616160685188703E-5</v>
      </c>
      <c r="J287" s="8">
        <f t="shared" si="58"/>
        <v>-4.8617342489031919E-5</v>
      </c>
      <c r="K287" s="10">
        <f t="shared" si="59"/>
        <v>100</v>
      </c>
      <c r="L287">
        <f t="shared" si="60"/>
        <v>4.8618524331179861E-5</v>
      </c>
      <c r="AD287">
        <v>0.99994447811152232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1306</v>
      </c>
      <c r="B288">
        <v>9.042E-2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0.99960613015872979</v>
      </c>
      <c r="H288" s="8">
        <f t="shared" si="56"/>
        <v>0.99960613015872979</v>
      </c>
      <c r="I288" s="10">
        <f t="shared" si="57"/>
        <v>3.938698412702113E-4</v>
      </c>
      <c r="J288" s="8">
        <f t="shared" si="58"/>
        <v>-3.9394742836962359E-4</v>
      </c>
      <c r="K288" s="10">
        <f t="shared" si="59"/>
        <v>100</v>
      </c>
      <c r="L288">
        <f t="shared" si="60"/>
        <v>3.9402503584853746E-4</v>
      </c>
      <c r="AD288">
        <v>0.99994993597755699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1311</v>
      </c>
      <c r="B289">
        <v>0.2487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0.99998522947123858</v>
      </c>
      <c r="H289" s="8">
        <f t="shared" si="56"/>
        <v>0.99998522947123858</v>
      </c>
      <c r="I289" s="10">
        <f t="shared" si="57"/>
        <v>1.477052876142082E-5</v>
      </c>
      <c r="J289" s="8">
        <f t="shared" si="58"/>
        <v>-1.4770637846754932E-5</v>
      </c>
      <c r="K289" s="10">
        <f t="shared" si="59"/>
        <v>100</v>
      </c>
      <c r="L289">
        <f t="shared" si="60"/>
        <v>1.4770746933163225E-5</v>
      </c>
      <c r="AD289">
        <v>0.99995138383931481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1319</v>
      </c>
      <c r="B290">
        <v>0.15540000000000001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0.99990952851634585</v>
      </c>
      <c r="H290" s="8">
        <f t="shared" si="56"/>
        <v>0.99990952851634585</v>
      </c>
      <c r="I290" s="10">
        <f t="shared" si="57"/>
        <v>9.047148365415314E-5</v>
      </c>
      <c r="J290" s="8">
        <f t="shared" si="58"/>
        <v>-9.0475576445686246E-5</v>
      </c>
      <c r="K290" s="10">
        <f t="shared" si="59"/>
        <v>100</v>
      </c>
      <c r="L290">
        <f t="shared" si="60"/>
        <v>9.0479669484091902E-5</v>
      </c>
      <c r="AD290">
        <v>0.99995399724966205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1326</v>
      </c>
      <c r="B291">
        <v>8.6900000000000005E-2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0.99966207775913307</v>
      </c>
      <c r="H291" s="8">
        <f t="shared" si="56"/>
        <v>0.99966207775913307</v>
      </c>
      <c r="I291" s="10">
        <f t="shared" si="57"/>
        <v>3.3792224086692801E-4</v>
      </c>
      <c r="J291" s="8">
        <f t="shared" si="58"/>
        <v>-3.3797934945323428E-4</v>
      </c>
      <c r="K291" s="10">
        <f t="shared" si="59"/>
        <v>100</v>
      </c>
      <c r="L291">
        <f t="shared" si="60"/>
        <v>3.3803647090867225E-4</v>
      </c>
      <c r="AD291">
        <v>0.99995699961290418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1364</v>
      </c>
      <c r="B292">
        <v>0.2712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0.99999485773203678</v>
      </c>
      <c r="H292" s="8">
        <f t="shared" si="56"/>
        <v>0.99999485773203678</v>
      </c>
      <c r="I292" s="10">
        <f t="shared" si="57"/>
        <v>5.1422679632207036E-6</v>
      </c>
      <c r="J292" s="8">
        <f t="shared" si="58"/>
        <v>-5.142281184725932E-6</v>
      </c>
      <c r="K292" s="10">
        <f t="shared" si="59"/>
        <v>100</v>
      </c>
      <c r="L292">
        <f t="shared" si="60"/>
        <v>5.1422944062764861E-6</v>
      </c>
      <c r="AD292">
        <v>0.99995785076420585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1404</v>
      </c>
      <c r="B293">
        <v>0.10970000000000001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0.99991172101186043</v>
      </c>
      <c r="H293" s="8">
        <f t="shared" si="56"/>
        <v>0.99991172101186043</v>
      </c>
      <c r="I293" s="10">
        <f t="shared" si="57"/>
        <v>8.827898813956736E-5</v>
      </c>
      <c r="J293" s="8">
        <f t="shared" si="58"/>
        <v>-8.8282884958780687E-5</v>
      </c>
      <c r="K293" s="10">
        <f t="shared" si="59"/>
        <v>100</v>
      </c>
      <c r="L293">
        <f t="shared" si="60"/>
        <v>8.8286782007349068E-5</v>
      </c>
      <c r="AD293">
        <v>0.99998522947123858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1419</v>
      </c>
      <c r="B294">
        <v>0.13669999999999999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0.99995699961290418</v>
      </c>
      <c r="H294" s="8">
        <f t="shared" si="56"/>
        <v>0.99995699961290418</v>
      </c>
      <c r="I294" s="10">
        <f t="shared" si="57"/>
        <v>4.3000387095815107E-5</v>
      </c>
      <c r="J294" s="8">
        <f t="shared" si="58"/>
        <v>-4.3001311638964204E-5</v>
      </c>
      <c r="K294" s="10">
        <f t="shared" si="59"/>
        <v>100</v>
      </c>
      <c r="L294">
        <f t="shared" si="60"/>
        <v>4.300223620861806E-5</v>
      </c>
      <c r="AD294">
        <v>0.99999485773203678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1491</v>
      </c>
      <c r="B295">
        <v>0.2195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0.99999646494368588</v>
      </c>
      <c r="H295" s="8">
        <f t="shared" si="56"/>
        <v>0.99999646494368588</v>
      </c>
      <c r="I295" s="10">
        <f t="shared" si="57"/>
        <v>3.5350563141189895E-6</v>
      </c>
      <c r="J295" s="8">
        <f t="shared" si="58"/>
        <v>-3.5350625624452871E-6</v>
      </c>
      <c r="K295" s="10">
        <f t="shared" si="59"/>
        <v>100</v>
      </c>
      <c r="L295">
        <f t="shared" si="60"/>
        <v>3.53506881078631E-6</v>
      </c>
      <c r="AD295">
        <v>0.99999646494368588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1509</v>
      </c>
      <c r="B296">
        <v>0.4264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0.99999995752007265</v>
      </c>
      <c r="H296" s="8">
        <f t="shared" si="56"/>
        <v>0.99999995752007265</v>
      </c>
      <c r="I296" s="10">
        <f t="shared" si="57"/>
        <v>4.2479927353511471E-8</v>
      </c>
      <c r="J296" s="8">
        <f t="shared" si="58"/>
        <v>-4.2479928255783612E-8</v>
      </c>
      <c r="K296" s="10">
        <f t="shared" si="59"/>
        <v>100</v>
      </c>
      <c r="L296">
        <f t="shared" si="60"/>
        <v>4.2479929158055773E-8</v>
      </c>
      <c r="AD296">
        <v>0.99999765633751636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1670</v>
      </c>
      <c r="B297">
        <v>0.19500000000000001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0.99999922257671381</v>
      </c>
      <c r="H297" s="8">
        <f t="shared" si="56"/>
        <v>0.99999922257671381</v>
      </c>
      <c r="I297" s="10">
        <f t="shared" si="57"/>
        <v>7.7742328619123668E-7</v>
      </c>
      <c r="J297" s="8">
        <f t="shared" si="58"/>
        <v>-7.7742358838487629E-7</v>
      </c>
      <c r="K297" s="10">
        <f t="shared" si="59"/>
        <v>100</v>
      </c>
      <c r="L297">
        <f t="shared" si="60"/>
        <v>7.7742389057867249E-7</v>
      </c>
      <c r="AD297">
        <v>0.99999767276162099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1685</v>
      </c>
      <c r="B298">
        <v>0.3523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0.99999997343260971</v>
      </c>
      <c r="H298" s="8">
        <f t="shared" si="56"/>
        <v>0.99999997343260971</v>
      </c>
      <c r="I298" s="10">
        <f t="shared" si="57"/>
        <v>2.6567390287723924E-8</v>
      </c>
      <c r="J298" s="8">
        <f t="shared" si="58"/>
        <v>-2.6567390640637045E-8</v>
      </c>
      <c r="K298" s="10">
        <f t="shared" si="59"/>
        <v>100</v>
      </c>
      <c r="L298">
        <f t="shared" si="60"/>
        <v>2.6567390993550166E-8</v>
      </c>
      <c r="AD298">
        <v>0.99999922257671381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1686</v>
      </c>
      <c r="B299">
        <v>0.13239999999999999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0.99999767276162099</v>
      </c>
      <c r="H299" s="8">
        <f t="shared" si="56"/>
        <v>0.99999767276162099</v>
      </c>
      <c r="I299" s="10">
        <f t="shared" si="57"/>
        <v>2.3272383790073903E-6</v>
      </c>
      <c r="J299" s="8">
        <f t="shared" si="58"/>
        <v>-2.3272410870308282E-6</v>
      </c>
      <c r="K299" s="10">
        <f t="shared" si="59"/>
        <v>100</v>
      </c>
      <c r="L299">
        <f t="shared" si="60"/>
        <v>2.3272437950584674E-6</v>
      </c>
      <c r="AD299">
        <v>0.99999995752007265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1761</v>
      </c>
      <c r="B300">
        <v>0.42680000000000001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0.99999999752706925</v>
      </c>
      <c r="H300" s="8">
        <f t="shared" si="56"/>
        <v>0.99999999752706925</v>
      </c>
      <c r="I300" s="10">
        <f t="shared" si="57"/>
        <v>2.4729307490645169E-9</v>
      </c>
      <c r="J300" s="8">
        <f t="shared" si="58"/>
        <v>-2.4729307521222103E-9</v>
      </c>
      <c r="K300" s="10">
        <f t="shared" si="59"/>
        <v>100</v>
      </c>
      <c r="L300">
        <f t="shared" si="60"/>
        <v>2.4729307551799033E-9</v>
      </c>
      <c r="AD300">
        <v>0.99999997343260971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1878</v>
      </c>
      <c r="B301">
        <v>0.33389999999999997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0.99999999559266484</v>
      </c>
      <c r="H301" s="8">
        <f t="shared" si="56"/>
        <v>0.99999999559266484</v>
      </c>
      <c r="I301" s="10">
        <f t="shared" si="57"/>
        <v>4.407335163492121E-9</v>
      </c>
      <c r="J301" s="8">
        <f t="shared" si="58"/>
        <v>-4.4073351732044224E-9</v>
      </c>
      <c r="K301" s="10">
        <f t="shared" si="59"/>
        <v>100</v>
      </c>
      <c r="L301">
        <f t="shared" si="60"/>
        <v>4.4073351829167247E-9</v>
      </c>
      <c r="AD301">
        <v>0.99999999559266484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2250</v>
      </c>
      <c r="B302">
        <v>0.28710000000000002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0.99999999982589927</v>
      </c>
      <c r="H302" s="8">
        <f t="shared" si="56"/>
        <v>0.99999999982589927</v>
      </c>
      <c r="I302" s="10">
        <f t="shared" si="57"/>
        <v>1.7410073382961855E-10</v>
      </c>
      <c r="J302" s="8">
        <f t="shared" si="58"/>
        <v>-1.7410073384477407E-10</v>
      </c>
      <c r="K302" s="10">
        <f t="shared" si="59"/>
        <v>100</v>
      </c>
      <c r="L302">
        <f t="shared" si="60"/>
        <v>1.7410073385992963E-10</v>
      </c>
      <c r="AD302">
        <v>0.99999999752706925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2499</v>
      </c>
      <c r="B303">
        <v>0.3201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0.99999999999460742</v>
      </c>
      <c r="H303" s="8">
        <f t="shared" si="56"/>
        <v>0.99999999999460742</v>
      </c>
      <c r="I303" s="10">
        <f t="shared" si="57"/>
        <v>5.3925752752093103E-12</v>
      </c>
      <c r="J303" s="8">
        <f t="shared" si="58"/>
        <v>-5.3925752752238506E-12</v>
      </c>
      <c r="K303" s="10">
        <f t="shared" si="59"/>
        <v>100</v>
      </c>
      <c r="L303">
        <f t="shared" si="60"/>
        <v>5.3925752752383901E-12</v>
      </c>
      <c r="AD303">
        <v>0.99999999982589927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150.00009119828633</v>
      </c>
      <c r="I304" s="4">
        <f t="shared" ref="I304:J304" si="67">SUM(I4:I303)</f>
        <v>149.99990880171364</v>
      </c>
      <c r="J304" s="4">
        <f t="shared" si="67"/>
        <v>-74.806154355815295</v>
      </c>
      <c r="K304" s="4">
        <f>SUMPRODUCT(K4:K303,E4:E303)/E304</f>
        <v>88.333333333333329</v>
      </c>
      <c r="L304" s="4">
        <f>SUM(L4:L303)</f>
        <v>260.22854774039467</v>
      </c>
      <c r="AD304" s="19">
        <v>0.99999999999460742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0.96293333333333331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-8.6996111466945472</v>
      </c>
      <c r="C307">
        <f t="array" ref="C307:C309">SQRT([1]!DIAG(S4:U6))</f>
        <v>1.1056709180884361</v>
      </c>
      <c r="D307">
        <f>(B307/C307)^2</f>
        <v>61.908161758889335</v>
      </c>
      <c r="E307">
        <f>CHIDIST(D307,1)</f>
        <v>3.5985491561310887E-15</v>
      </c>
      <c r="F307">
        <f>EXP(B307)</f>
        <v>1.6665060102697158E-4</v>
      </c>
    </row>
    <row r="308" spans="1:37">
      <c r="A308" t="str">
        <f t="array" ref="A308:A309">TRANSPOSE(A3:B3)</f>
        <v>area_mean</v>
      </c>
      <c r="B308">
        <v>1.1251869989981686E-2</v>
      </c>
      <c r="C308">
        <v>1.7020041659855747E-3</v>
      </c>
      <c r="D308">
        <f t="shared" ref="D308:D309" si="68">(B308/C308)^2</f>
        <v>43.704703008435352</v>
      </c>
      <c r="E308">
        <f t="shared" ref="E308:E309" si="69">CHIDIST(D308,1)</f>
        <v>3.8185304787418237E-11</v>
      </c>
      <c r="F308">
        <f t="shared" ref="F308:F309" si="70">EXP(B308)</f>
        <v>1.0113154103715289</v>
      </c>
      <c r="G308">
        <f>EXP(B308-C308*NORMSINV(1-$Q$9/2))</f>
        <v>1.0079474175132621</v>
      </c>
      <c r="H308">
        <f>EXP(B308+C308*NORMSINV(1-$Q$9/2))</f>
        <v>1.0146946571659596</v>
      </c>
    </row>
    <row r="309" spans="1:37">
      <c r="A309" s="19" t="str">
        <v>concavity_mean</v>
      </c>
      <c r="B309" s="19">
        <v>20.391119748956108</v>
      </c>
      <c r="C309" s="19">
        <v>3.6858199821828506</v>
      </c>
      <c r="D309" s="19">
        <f t="shared" si="68"/>
        <v>30.606516986911725</v>
      </c>
      <c r="E309" s="19">
        <f t="shared" si="69"/>
        <v>3.1603043435309666E-8</v>
      </c>
      <c r="F309" s="19">
        <f t="shared" si="70"/>
        <v>717382514.22920632</v>
      </c>
      <c r="G309" s="19">
        <f>EXP(B309-C309*NORMSINV(1-$Q$9/2))</f>
        <v>522847.61337972281</v>
      </c>
      <c r="H309" s="19">
        <f>EXP(B309+C309*NORMSINV(1-$Q$9/2))</f>
        <v>984297639603.18042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2</v>
      </c>
      <c r="B3" t="s">
        <v>4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143.5</v>
      </c>
      <c r="B4">
        <v>0</v>
      </c>
      <c r="C4">
        <v>0</v>
      </c>
      <c r="D4">
        <v>1</v>
      </c>
      <c r="E4">
        <v>1</v>
      </c>
      <c r="F4">
        <v>0</v>
      </c>
      <c r="G4">
        <v>8.3690076545491539E-4</v>
      </c>
      <c r="H4">
        <v>8.3690076545491539E-4</v>
      </c>
      <c r="I4">
        <v>0.99916309923454505</v>
      </c>
      <c r="J4">
        <v>-8.3725116241252235E-4</v>
      </c>
      <c r="K4">
        <v>100</v>
      </c>
      <c r="L4">
        <v>8.3760175500482536E-4</v>
      </c>
      <c r="P4" t="s">
        <v>58</v>
      </c>
      <c r="Q4">
        <v>-74.806154355815295</v>
      </c>
      <c r="S4">
        <v>1.2225081791065253</v>
      </c>
      <c r="T4">
        <v>-1.7656543317088405E-3</v>
      </c>
      <c r="U4">
        <v>-1.7510609352786</v>
      </c>
      <c r="W4">
        <v>-7.1300482493276852E-3</v>
      </c>
      <c r="Y4" t="s">
        <v>51</v>
      </c>
      <c r="Z4">
        <v>130</v>
      </c>
      <c r="AA4">
        <v>15</v>
      </c>
      <c r="AB4">
        <v>145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201.9</v>
      </c>
      <c r="B5">
        <v>1.5879999999999998E-2</v>
      </c>
      <c r="C5">
        <v>0</v>
      </c>
      <c r="D5">
        <v>1</v>
      </c>
      <c r="E5">
        <v>1</v>
      </c>
      <c r="F5">
        <v>0</v>
      </c>
      <c r="G5">
        <v>2.2288290286818519E-3</v>
      </c>
      <c r="H5">
        <v>2.2288290286818519E-3</v>
      </c>
      <c r="I5">
        <v>0.99777117097131818</v>
      </c>
      <c r="J5">
        <v>-2.2313165649841165E-3</v>
      </c>
      <c r="K5">
        <v>100</v>
      </c>
      <c r="L5">
        <v>2.2338078043607069E-3</v>
      </c>
      <c r="N5">
        <v>-8.6996111466945472</v>
      </c>
      <c r="S5">
        <v>-1.765654331708842E-3</v>
      </c>
      <c r="T5">
        <v>2.8968181810322513E-6</v>
      </c>
      <c r="U5">
        <v>9.5631619858560838E-4</v>
      </c>
      <c r="W5">
        <v>1.1648454813335344E-5</v>
      </c>
      <c r="Y5" t="s">
        <v>52</v>
      </c>
      <c r="Z5">
        <v>20</v>
      </c>
      <c r="AA5">
        <v>135</v>
      </c>
      <c r="AB5">
        <v>155</v>
      </c>
      <c r="AD5">
        <v>8.3690076545491539E-4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203.9</v>
      </c>
      <c r="B6">
        <v>0.1321</v>
      </c>
      <c r="C6">
        <v>0</v>
      </c>
      <c r="D6">
        <v>1</v>
      </c>
      <c r="E6">
        <v>1</v>
      </c>
      <c r="F6">
        <v>0</v>
      </c>
      <c r="G6">
        <v>2.3853355254970315E-2</v>
      </c>
      <c r="H6">
        <v>2.3853355254970315E-2</v>
      </c>
      <c r="I6">
        <v>0.97614664474502966</v>
      </c>
      <c r="J6">
        <v>-2.4142453092209928E-2</v>
      </c>
      <c r="K6">
        <v>100</v>
      </c>
      <c r="L6">
        <v>2.4436241607121267E-2</v>
      </c>
      <c r="N6">
        <v>1.1251869989981686E-2</v>
      </c>
      <c r="P6" t="s">
        <v>59</v>
      </c>
      <c r="Q6">
        <v>266.27599962433658</v>
      </c>
      <c r="S6">
        <v>-1.7510609352785911</v>
      </c>
      <c r="T6">
        <v>9.5631619858559331E-4</v>
      </c>
      <c r="U6">
        <v>13.585268941058388</v>
      </c>
      <c r="W6">
        <v>4.142785879052922E-3</v>
      </c>
      <c r="Z6">
        <v>150</v>
      </c>
      <c r="AA6">
        <v>150</v>
      </c>
      <c r="AB6">
        <v>300</v>
      </c>
      <c r="AD6">
        <v>2.1434640375396544E-3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221.8</v>
      </c>
      <c r="B7">
        <v>0.03</v>
      </c>
      <c r="C7">
        <v>0</v>
      </c>
      <c r="D7">
        <v>1</v>
      </c>
      <c r="E7">
        <v>1</v>
      </c>
      <c r="F7">
        <v>0</v>
      </c>
      <c r="G7">
        <v>3.712934905669651E-3</v>
      </c>
      <c r="H7">
        <v>3.712934905669651E-3</v>
      </c>
      <c r="I7">
        <v>0.9962870650943304</v>
      </c>
      <c r="J7">
        <v>-3.7198449581626603E-3</v>
      </c>
      <c r="K7">
        <v>100</v>
      </c>
      <c r="L7">
        <v>3.7267721681382092E-3</v>
      </c>
      <c r="N7">
        <v>20.391119748956108</v>
      </c>
      <c r="P7" t="s">
        <v>60</v>
      </c>
      <c r="Q7">
        <v>2</v>
      </c>
      <c r="AD7">
        <v>2.2288290286818519E-3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224.5</v>
      </c>
      <c r="B8">
        <v>2.061E-2</v>
      </c>
      <c r="C8">
        <v>0</v>
      </c>
      <c r="D8">
        <v>1</v>
      </c>
      <c r="E8">
        <v>1</v>
      </c>
      <c r="F8">
        <v>0</v>
      </c>
      <c r="G8">
        <v>3.1622464160218941E-3</v>
      </c>
      <c r="H8">
        <v>3.1622464160218941E-3</v>
      </c>
      <c r="I8">
        <v>0.99683775358397808</v>
      </c>
      <c r="J8">
        <v>-3.1672568828952576E-3</v>
      </c>
      <c r="K8">
        <v>100</v>
      </c>
      <c r="L8">
        <v>3.1722779405700873E-3</v>
      </c>
      <c r="P8" t="s">
        <v>61</v>
      </c>
      <c r="Q8">
        <v>1.5097371781711619E-58</v>
      </c>
      <c r="Y8" t="s">
        <v>80</v>
      </c>
      <c r="Z8">
        <v>0.8666666666666667</v>
      </c>
      <c r="AA8">
        <v>0.9</v>
      </c>
      <c r="AB8">
        <v>0.8833333333333333</v>
      </c>
      <c r="AD8">
        <v>3.1622464160218941E-3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227.2</v>
      </c>
      <c r="B9">
        <v>0</v>
      </c>
      <c r="C9">
        <v>0</v>
      </c>
      <c r="D9">
        <v>1</v>
      </c>
      <c r="E9">
        <v>1</v>
      </c>
      <c r="F9">
        <v>0</v>
      </c>
      <c r="G9">
        <v>2.1434640375396544E-3</v>
      </c>
      <c r="H9">
        <v>2.1434640375396544E-3</v>
      </c>
      <c r="I9">
        <v>0.99785653596246038</v>
      </c>
      <c r="J9">
        <v>-2.1457645445369482E-3</v>
      </c>
      <c r="K9">
        <v>100</v>
      </c>
      <c r="L9">
        <v>2.1480683447868821E-3</v>
      </c>
      <c r="P9" t="s">
        <v>62</v>
      </c>
      <c r="Q9">
        <v>0.05</v>
      </c>
      <c r="AD9">
        <v>3.712934905669651E-3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230.9</v>
      </c>
      <c r="B10">
        <v>4.1320000000000003E-2</v>
      </c>
      <c r="C10">
        <v>0</v>
      </c>
      <c r="D10">
        <v>1</v>
      </c>
      <c r="E10">
        <v>1</v>
      </c>
      <c r="F10">
        <v>0</v>
      </c>
      <c r="G10">
        <v>5.1736318098134599E-3</v>
      </c>
      <c r="H10">
        <v>5.1736318098134599E-3</v>
      </c>
      <c r="I10">
        <v>0.99482636819018655</v>
      </c>
      <c r="J10">
        <v>-5.1870613826674912E-3</v>
      </c>
      <c r="K10">
        <v>100</v>
      </c>
      <c r="L10">
        <v>5.2005374759270433E-3</v>
      </c>
      <c r="P10" t="s">
        <v>63</v>
      </c>
      <c r="Q10" t="s">
        <v>88</v>
      </c>
      <c r="Y10" t="s">
        <v>81</v>
      </c>
      <c r="Z10">
        <v>0.5</v>
      </c>
      <c r="AD10">
        <v>4.2442054907683522E-3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244</v>
      </c>
      <c r="B11">
        <v>8.6059999999999998E-2</v>
      </c>
      <c r="C11">
        <v>0</v>
      </c>
      <c r="D11">
        <v>1</v>
      </c>
      <c r="E11">
        <v>1</v>
      </c>
      <c r="F11">
        <v>0</v>
      </c>
      <c r="G11">
        <v>1.4784295506837462E-2</v>
      </c>
      <c r="H11">
        <v>1.4784295506837462E-2</v>
      </c>
      <c r="I11">
        <v>0.98521570449316254</v>
      </c>
      <c r="J11">
        <v>-1.4894672451552187E-2</v>
      </c>
      <c r="K11">
        <v>100</v>
      </c>
      <c r="L11">
        <v>1.5006150875805559E-2</v>
      </c>
      <c r="AD11">
        <v>4.2632690206286057E-3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245.2</v>
      </c>
      <c r="B12">
        <v>9.2630000000000004E-2</v>
      </c>
      <c r="C12">
        <v>0</v>
      </c>
      <c r="D12">
        <v>1</v>
      </c>
      <c r="E12">
        <v>1</v>
      </c>
      <c r="F12">
        <v>0</v>
      </c>
      <c r="G12">
        <v>1.7093374352552933E-2</v>
      </c>
      <c r="H12">
        <v>1.7093374352552933E-2</v>
      </c>
      <c r="I12">
        <v>0.98290662564744702</v>
      </c>
      <c r="J12">
        <v>-1.7241152515143326E-2</v>
      </c>
      <c r="K12">
        <v>100</v>
      </c>
      <c r="L12">
        <v>1.7390639056170179E-2</v>
      </c>
      <c r="P12" t="s">
        <v>64</v>
      </c>
      <c r="Q12">
        <v>0.64025844027630319</v>
      </c>
      <c r="AD12">
        <v>5.1736318098134599E-3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250.5</v>
      </c>
      <c r="B13">
        <v>0.313</v>
      </c>
      <c r="C13">
        <v>0</v>
      </c>
      <c r="D13">
        <v>1</v>
      </c>
      <c r="E13">
        <v>1</v>
      </c>
      <c r="F13">
        <v>0</v>
      </c>
      <c r="G13">
        <v>0.62278893003253133</v>
      </c>
      <c r="H13">
        <v>0.62278893003253133</v>
      </c>
      <c r="I13">
        <v>0.37721106996746867</v>
      </c>
      <c r="J13">
        <v>-0.9749503809136284</v>
      </c>
      <c r="K13">
        <v>0</v>
      </c>
      <c r="L13">
        <v>1.6510356657513836</v>
      </c>
      <c r="P13" t="s">
        <v>65</v>
      </c>
      <c r="Q13">
        <v>0.58835200068689864</v>
      </c>
      <c r="AD13">
        <v>5.237371063175596E-3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260.89999999999998</v>
      </c>
      <c r="B14">
        <v>5.9880000000000003E-2</v>
      </c>
      <c r="C14">
        <v>0</v>
      </c>
      <c r="D14">
        <v>1</v>
      </c>
      <c r="E14">
        <v>1</v>
      </c>
      <c r="F14">
        <v>0</v>
      </c>
      <c r="G14">
        <v>1.0529615586809154E-2</v>
      </c>
      <c r="H14">
        <v>1.0529615586809154E-2</v>
      </c>
      <c r="I14">
        <v>0.9894703844131908</v>
      </c>
      <c r="J14">
        <v>-1.0585444237660229E-2</v>
      </c>
      <c r="K14">
        <v>100</v>
      </c>
      <c r="L14">
        <v>1.0641668262818987E-2</v>
      </c>
      <c r="P14" t="s">
        <v>66</v>
      </c>
      <c r="Q14">
        <v>0.78446933424919818</v>
      </c>
      <c r="AD14">
        <v>5.3491066422053967E-3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269.39999999999998</v>
      </c>
      <c r="B15">
        <v>2.172E-2</v>
      </c>
      <c r="C15">
        <v>0</v>
      </c>
      <c r="D15">
        <v>1</v>
      </c>
      <c r="E15">
        <v>1</v>
      </c>
      <c r="F15">
        <v>0</v>
      </c>
      <c r="G15">
        <v>5.3491066422053967E-3</v>
      </c>
      <c r="H15">
        <v>5.3491066422053967E-3</v>
      </c>
      <c r="I15">
        <v>0.99465089335779455</v>
      </c>
      <c r="J15">
        <v>-5.3634643365876563E-3</v>
      </c>
      <c r="K15">
        <v>100</v>
      </c>
      <c r="L15">
        <v>5.3778734608558015E-3</v>
      </c>
      <c r="AD15">
        <v>5.3957838820730174E-3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273.89999999999998</v>
      </c>
      <c r="B16">
        <v>2.9559999999999999E-2</v>
      </c>
      <c r="C16">
        <v>0</v>
      </c>
      <c r="D16">
        <v>1</v>
      </c>
      <c r="E16">
        <v>1</v>
      </c>
      <c r="F16">
        <v>0</v>
      </c>
      <c r="G16">
        <v>6.5941103195799617E-3</v>
      </c>
      <c r="H16">
        <v>6.5941103195799617E-3</v>
      </c>
      <c r="I16">
        <v>0.99340588968041998</v>
      </c>
      <c r="J16">
        <v>-6.615947515892502E-3</v>
      </c>
      <c r="K16">
        <v>100</v>
      </c>
      <c r="L16">
        <v>6.6378812407698693E-3</v>
      </c>
      <c r="P16" t="s">
        <v>67</v>
      </c>
      <c r="Q16">
        <v>260.22854774039467</v>
      </c>
      <c r="AD16">
        <v>5.4170076041028413E-3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279.60000000000002</v>
      </c>
      <c r="B17">
        <v>1.652E-2</v>
      </c>
      <c r="C17">
        <v>0</v>
      </c>
      <c r="D17">
        <v>1</v>
      </c>
      <c r="E17">
        <v>1</v>
      </c>
      <c r="F17">
        <v>0</v>
      </c>
      <c r="G17">
        <v>5.3957838820730174E-3</v>
      </c>
      <c r="H17">
        <v>5.3957838820730174E-3</v>
      </c>
      <c r="I17">
        <v>0.99460421611792693</v>
      </c>
      <c r="J17">
        <v>-5.4103937019102264E-3</v>
      </c>
      <c r="K17">
        <v>100</v>
      </c>
      <c r="L17">
        <v>5.4250563134886787E-3</v>
      </c>
      <c r="P17" t="s">
        <v>60</v>
      </c>
      <c r="Q17">
        <v>298</v>
      </c>
      <c r="AD17">
        <v>6.0925474188023142E-3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288.10000000000002</v>
      </c>
      <c r="B18">
        <v>0</v>
      </c>
      <c r="C18">
        <v>0</v>
      </c>
      <c r="D18">
        <v>1</v>
      </c>
      <c r="E18">
        <v>1</v>
      </c>
      <c r="F18">
        <v>0</v>
      </c>
      <c r="G18">
        <v>4.2442054907683522E-3</v>
      </c>
      <c r="H18">
        <v>4.2442054907683522E-3</v>
      </c>
      <c r="I18">
        <v>0.99575579450923168</v>
      </c>
      <c r="J18">
        <v>-4.2532376963092021E-3</v>
      </c>
      <c r="K18">
        <v>100</v>
      </c>
      <c r="L18">
        <v>4.2622955489404427E-3</v>
      </c>
      <c r="P18" t="s">
        <v>61</v>
      </c>
      <c r="Q18">
        <v>0.94410958820215574</v>
      </c>
      <c r="AD18">
        <v>6.5759360787107151E-3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288.5</v>
      </c>
      <c r="B19">
        <v>0</v>
      </c>
      <c r="C19">
        <v>0</v>
      </c>
      <c r="D19">
        <v>1</v>
      </c>
      <c r="E19">
        <v>1</v>
      </c>
      <c r="F19">
        <v>0</v>
      </c>
      <c r="G19">
        <v>4.2632690206286057E-3</v>
      </c>
      <c r="H19">
        <v>4.2632690206286057E-3</v>
      </c>
      <c r="I19">
        <v>0.99573673097937143</v>
      </c>
      <c r="J19">
        <v>-4.2723826638316467E-3</v>
      </c>
      <c r="K19">
        <v>100</v>
      </c>
      <c r="L19">
        <v>4.2815223020199371E-3</v>
      </c>
      <c r="P19" t="s">
        <v>62</v>
      </c>
      <c r="Q19">
        <v>0.05</v>
      </c>
      <c r="AD19">
        <v>6.5941103195799617E-3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289.89999999999998</v>
      </c>
      <c r="B20">
        <v>1.103E-2</v>
      </c>
      <c r="C20">
        <v>0</v>
      </c>
      <c r="D20">
        <v>1</v>
      </c>
      <c r="E20">
        <v>1</v>
      </c>
      <c r="F20">
        <v>0</v>
      </c>
      <c r="G20">
        <v>5.4170076041028413E-3</v>
      </c>
      <c r="H20">
        <v>5.4170076041028413E-3</v>
      </c>
      <c r="I20">
        <v>0.9945829923958972</v>
      </c>
      <c r="J20">
        <v>-5.4317327915039005E-3</v>
      </c>
      <c r="K20">
        <v>100</v>
      </c>
      <c r="L20">
        <v>5.4465113977603414E-3</v>
      </c>
      <c r="P20" t="s">
        <v>63</v>
      </c>
      <c r="Q20" t="s">
        <v>89</v>
      </c>
      <c r="AD20">
        <v>6.9013486371263793E-3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290.2</v>
      </c>
      <c r="B21">
        <v>4.3339999999999997E-2</v>
      </c>
      <c r="C21">
        <v>0</v>
      </c>
      <c r="D21">
        <v>1</v>
      </c>
      <c r="E21">
        <v>1</v>
      </c>
      <c r="F21">
        <v>0</v>
      </c>
      <c r="G21">
        <v>1.0450837330087859E-2</v>
      </c>
      <c r="H21">
        <v>1.0450837330087859E-2</v>
      </c>
      <c r="I21">
        <v>0.98954916266991211</v>
      </c>
      <c r="J21">
        <v>-1.0505830818096955E-2</v>
      </c>
      <c r="K21">
        <v>100</v>
      </c>
      <c r="L21">
        <v>1.0561210826443786E-2</v>
      </c>
      <c r="AD21">
        <v>7.7250143672916455E-3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294.5</v>
      </c>
      <c r="B22">
        <v>6.829E-3</v>
      </c>
      <c r="C22">
        <v>0</v>
      </c>
      <c r="D22">
        <v>1</v>
      </c>
      <c r="E22">
        <v>1</v>
      </c>
      <c r="F22">
        <v>0</v>
      </c>
      <c r="G22">
        <v>5.237371063175596E-3</v>
      </c>
      <c r="H22">
        <v>5.237371063175596E-3</v>
      </c>
      <c r="I22">
        <v>0.99476262893682443</v>
      </c>
      <c r="J22">
        <v>-5.2511341670224126E-3</v>
      </c>
      <c r="K22">
        <v>100</v>
      </c>
      <c r="L22">
        <v>5.264945536578065E-3</v>
      </c>
      <c r="AD22">
        <v>8.0329691440763594E-3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295.39999999999998</v>
      </c>
      <c r="B23">
        <v>1.7559999999999999E-2</v>
      </c>
      <c r="C23">
        <v>0</v>
      </c>
      <c r="D23">
        <v>1</v>
      </c>
      <c r="E23">
        <v>1</v>
      </c>
      <c r="F23">
        <v>0</v>
      </c>
      <c r="G23">
        <v>6.5759360787107151E-3</v>
      </c>
      <c r="H23">
        <v>6.5759360787107151E-3</v>
      </c>
      <c r="I23">
        <v>0.99342406392128924</v>
      </c>
      <c r="J23">
        <v>-6.5976528039199834E-3</v>
      </c>
      <c r="K23">
        <v>100</v>
      </c>
      <c r="L23">
        <v>6.619465259130001E-3</v>
      </c>
      <c r="AD23">
        <v>8.4428437942304924E-3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298.3</v>
      </c>
      <c r="B24">
        <v>6.1539999999999997E-2</v>
      </c>
      <c r="C24">
        <v>0</v>
      </c>
      <c r="D24">
        <v>1</v>
      </c>
      <c r="E24">
        <v>1</v>
      </c>
      <c r="F24">
        <v>0</v>
      </c>
      <c r="G24">
        <v>1.6491051769651162E-2</v>
      </c>
      <c r="H24">
        <v>1.6491051769651162E-2</v>
      </c>
      <c r="I24">
        <v>0.98350894823034885</v>
      </c>
      <c r="J24">
        <v>-1.6628542841236802E-2</v>
      </c>
      <c r="K24">
        <v>100</v>
      </c>
      <c r="L24">
        <v>1.6767566578142379E-2</v>
      </c>
      <c r="AD24">
        <v>1.0450837330087859E-2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300.2</v>
      </c>
      <c r="B25">
        <v>0.4108</v>
      </c>
      <c r="C25">
        <v>0</v>
      </c>
      <c r="D25">
        <v>1</v>
      </c>
      <c r="E25">
        <v>1</v>
      </c>
      <c r="F25">
        <v>0</v>
      </c>
      <c r="G25">
        <v>0.95499240856347234</v>
      </c>
      <c r="H25">
        <v>0.95499240856347234</v>
      </c>
      <c r="I25">
        <v>4.5007591436527661E-2</v>
      </c>
      <c r="J25">
        <v>-3.1009241048503204</v>
      </c>
      <c r="K25">
        <v>0</v>
      </c>
      <c r="L25">
        <v>21.218473996998007</v>
      </c>
      <c r="AD25">
        <v>1.0529615586809154E-2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302.39999999999998</v>
      </c>
      <c r="B26">
        <v>0.13070000000000001</v>
      </c>
      <c r="C26">
        <v>0</v>
      </c>
      <c r="D26">
        <v>1</v>
      </c>
      <c r="E26">
        <v>1</v>
      </c>
      <c r="F26">
        <v>0</v>
      </c>
      <c r="G26">
        <v>6.7111747983891509E-2</v>
      </c>
      <c r="H26">
        <v>6.7111747983891509E-2</v>
      </c>
      <c r="I26">
        <v>0.93288825201610848</v>
      </c>
      <c r="J26">
        <v>-6.946985806684905E-2</v>
      </c>
      <c r="K26">
        <v>100</v>
      </c>
      <c r="L26">
        <v>7.1939750381520159E-2</v>
      </c>
      <c r="AD26">
        <v>1.0885088661557853E-2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311.89999999999998</v>
      </c>
      <c r="B27">
        <v>1.0840000000000001E-2</v>
      </c>
      <c r="C27">
        <v>0</v>
      </c>
      <c r="D27">
        <v>1</v>
      </c>
      <c r="E27">
        <v>1</v>
      </c>
      <c r="F27">
        <v>0</v>
      </c>
      <c r="G27">
        <v>6.9013486371263793E-3</v>
      </c>
      <c r="H27">
        <v>6.9013486371263793E-3</v>
      </c>
      <c r="I27">
        <v>0.99309865136287367</v>
      </c>
      <c r="J27">
        <v>-6.925273081123502E-3</v>
      </c>
      <c r="K27">
        <v>100</v>
      </c>
      <c r="L27">
        <v>6.9493082360502145E-3</v>
      </c>
      <c r="AD27">
        <v>1.3254075145867539E-2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313.10000000000002</v>
      </c>
      <c r="B28">
        <v>1.7680000000000001E-2</v>
      </c>
      <c r="C28">
        <v>0</v>
      </c>
      <c r="D28">
        <v>1</v>
      </c>
      <c r="E28">
        <v>1</v>
      </c>
      <c r="F28">
        <v>0</v>
      </c>
      <c r="G28">
        <v>8.0329691440763594E-3</v>
      </c>
      <c r="H28">
        <v>8.0329691440763594E-3</v>
      </c>
      <c r="I28">
        <v>0.99196703085592364</v>
      </c>
      <c r="J28">
        <v>-8.0654072738304428E-3</v>
      </c>
      <c r="K28">
        <v>100</v>
      </c>
      <c r="L28">
        <v>8.0980202912037027E-3</v>
      </c>
      <c r="AD28">
        <v>1.3292894397532071E-2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317.5</v>
      </c>
      <c r="B29">
        <v>1.5969999999999999E-3</v>
      </c>
      <c r="C29">
        <v>0</v>
      </c>
      <c r="D29">
        <v>1</v>
      </c>
      <c r="E29">
        <v>1</v>
      </c>
      <c r="F29">
        <v>0</v>
      </c>
      <c r="G29">
        <v>6.0925474188023142E-3</v>
      </c>
      <c r="H29">
        <v>6.0925474188023142E-3</v>
      </c>
      <c r="I29">
        <v>0.99390745258119773</v>
      </c>
      <c r="J29">
        <v>-6.111182715333896E-3</v>
      </c>
      <c r="K29">
        <v>100</v>
      </c>
      <c r="L29">
        <v>6.1298940892130808E-3</v>
      </c>
      <c r="AD29">
        <v>1.4117734854827634E-2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321.2</v>
      </c>
      <c r="B30">
        <v>5.774E-2</v>
      </c>
      <c r="C30">
        <v>0</v>
      </c>
      <c r="D30">
        <v>1</v>
      </c>
      <c r="E30">
        <v>1</v>
      </c>
      <c r="F30">
        <v>0</v>
      </c>
      <c r="G30">
        <v>1.9682872998997972E-2</v>
      </c>
      <c r="H30">
        <v>1.9682872998997972E-2</v>
      </c>
      <c r="I30">
        <v>0.98031712700100204</v>
      </c>
      <c r="J30">
        <v>-1.9879160683762626E-2</v>
      </c>
      <c r="K30">
        <v>100</v>
      </c>
      <c r="L30">
        <v>2.0078067042664096E-2</v>
      </c>
      <c r="AD30">
        <v>1.4163564966462868E-2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329.6</v>
      </c>
      <c r="B31">
        <v>6.6429999999999996E-3</v>
      </c>
      <c r="C31">
        <v>0</v>
      </c>
      <c r="D31">
        <v>1</v>
      </c>
      <c r="E31">
        <v>1</v>
      </c>
      <c r="F31">
        <v>0</v>
      </c>
      <c r="G31">
        <v>7.7250143672916455E-3</v>
      </c>
      <c r="H31">
        <v>7.7250143672916455E-3</v>
      </c>
      <c r="I31">
        <v>0.99227498563270833</v>
      </c>
      <c r="J31">
        <v>-7.7550068522102651E-3</v>
      </c>
      <c r="K31">
        <v>100</v>
      </c>
      <c r="L31">
        <v>7.7851547999730269E-3</v>
      </c>
      <c r="AD31">
        <v>1.4675408587062139E-2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334.2</v>
      </c>
      <c r="B32">
        <v>6.4759999999999998E-2</v>
      </c>
      <c r="C32">
        <v>0</v>
      </c>
      <c r="D32">
        <v>1</v>
      </c>
      <c r="E32">
        <v>1</v>
      </c>
      <c r="F32">
        <v>0</v>
      </c>
      <c r="G32">
        <v>2.6116935111300303E-2</v>
      </c>
      <c r="H32">
        <v>2.6116935111300303E-2</v>
      </c>
      <c r="I32">
        <v>0.97388306488869969</v>
      </c>
      <c r="J32">
        <v>-2.6464039129414162E-2</v>
      </c>
      <c r="K32">
        <v>100</v>
      </c>
      <c r="L32">
        <v>2.6817321352933764E-2</v>
      </c>
      <c r="AD32">
        <v>1.4784295506837462E-2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336.1</v>
      </c>
      <c r="B33">
        <v>2.9950000000000001E-2</v>
      </c>
      <c r="C33">
        <v>0</v>
      </c>
      <c r="D33">
        <v>1</v>
      </c>
      <c r="E33">
        <v>1</v>
      </c>
      <c r="F33">
        <v>0</v>
      </c>
      <c r="G33">
        <v>1.3292894397532071E-2</v>
      </c>
      <c r="H33">
        <v>1.3292894397532071E-2</v>
      </c>
      <c r="I33">
        <v>0.98670710560246788</v>
      </c>
      <c r="J33">
        <v>-1.3382035764112931E-2</v>
      </c>
      <c r="K33">
        <v>100</v>
      </c>
      <c r="L33">
        <v>1.3471975951177162E-2</v>
      </c>
      <c r="AD33">
        <v>1.5370078409804725E-2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337.7</v>
      </c>
      <c r="B34">
        <v>4.8309999999999999E-2</v>
      </c>
      <c r="C34">
        <v>0</v>
      </c>
      <c r="D34">
        <v>1</v>
      </c>
      <c r="E34">
        <v>1</v>
      </c>
      <c r="F34">
        <v>0</v>
      </c>
      <c r="G34">
        <v>1.9555304578668151E-2</v>
      </c>
      <c r="H34">
        <v>1.9555304578668151E-2</v>
      </c>
      <c r="I34">
        <v>0.98044469542133184</v>
      </c>
      <c r="J34">
        <v>-1.9749039402278075E-2</v>
      </c>
      <c r="K34">
        <v>100</v>
      </c>
      <c r="L34">
        <v>1.9945341812741966E-2</v>
      </c>
      <c r="AD34">
        <v>1.6491051769651162E-2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344.9</v>
      </c>
      <c r="B35">
        <v>8.448E-2</v>
      </c>
      <c r="C35">
        <v>0</v>
      </c>
      <c r="D35">
        <v>1</v>
      </c>
      <c r="E35">
        <v>1</v>
      </c>
      <c r="F35">
        <v>0</v>
      </c>
      <c r="G35">
        <v>4.326429885900613E-2</v>
      </c>
      <c r="H35">
        <v>4.326429885900613E-2</v>
      </c>
      <c r="I35">
        <v>0.95673570114099382</v>
      </c>
      <c r="J35">
        <v>-4.4228100028671571E-2</v>
      </c>
      <c r="K35">
        <v>100</v>
      </c>
      <c r="L35">
        <v>4.5220742580641175E-2</v>
      </c>
      <c r="AD35">
        <v>1.7093374352552933E-2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346.4</v>
      </c>
      <c r="B36">
        <v>6.3869999999999996E-2</v>
      </c>
      <c r="C36">
        <v>0</v>
      </c>
      <c r="D36">
        <v>1</v>
      </c>
      <c r="E36">
        <v>1</v>
      </c>
      <c r="F36">
        <v>0</v>
      </c>
      <c r="G36">
        <v>2.9324110407517253E-2</v>
      </c>
      <c r="H36">
        <v>2.9324110407517253E-2</v>
      </c>
      <c r="I36">
        <v>0.97067588959248274</v>
      </c>
      <c r="J36">
        <v>-2.9762656738203233E-2</v>
      </c>
      <c r="K36">
        <v>100</v>
      </c>
      <c r="L36">
        <v>3.0209991534690686E-2</v>
      </c>
      <c r="AD36">
        <v>1.7563772353227983E-2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347</v>
      </c>
      <c r="B37">
        <v>2.3789999999999999E-2</v>
      </c>
      <c r="C37">
        <v>0</v>
      </c>
      <c r="D37">
        <v>1</v>
      </c>
      <c r="E37">
        <v>1</v>
      </c>
      <c r="F37">
        <v>0</v>
      </c>
      <c r="G37">
        <v>1.3254075145867539E-2</v>
      </c>
      <c r="H37">
        <v>1.3254075145867539E-2</v>
      </c>
      <c r="I37">
        <v>0.98674592485413248</v>
      </c>
      <c r="J37">
        <v>-1.3342694314308448E-2</v>
      </c>
      <c r="K37">
        <v>100</v>
      </c>
      <c r="L37">
        <v>1.343210527859727E-2</v>
      </c>
      <c r="AD37">
        <v>1.801502273212098E-2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349.6</v>
      </c>
      <c r="B38">
        <v>0</v>
      </c>
      <c r="C38">
        <v>0</v>
      </c>
      <c r="D38">
        <v>1</v>
      </c>
      <c r="E38">
        <v>1</v>
      </c>
      <c r="F38">
        <v>0</v>
      </c>
      <c r="G38">
        <v>8.4428437942304924E-3</v>
      </c>
      <c r="H38">
        <v>8.4428437942304924E-3</v>
      </c>
      <c r="I38">
        <v>0.99155715620576945</v>
      </c>
      <c r="J38">
        <v>-8.4786864853082997E-3</v>
      </c>
      <c r="K38">
        <v>100</v>
      </c>
      <c r="L38">
        <v>8.5147323494062111E-3</v>
      </c>
      <c r="AD38">
        <v>1.9555304578668151E-2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355.3</v>
      </c>
      <c r="B39">
        <v>2.2509999999999999E-2</v>
      </c>
      <c r="C39">
        <v>0</v>
      </c>
      <c r="D39">
        <v>1</v>
      </c>
      <c r="E39">
        <v>1</v>
      </c>
      <c r="F39">
        <v>0</v>
      </c>
      <c r="G39">
        <v>1.4163564966462868E-2</v>
      </c>
      <c r="H39">
        <v>1.4163564966462868E-2</v>
      </c>
      <c r="I39">
        <v>0.98583643503353713</v>
      </c>
      <c r="J39">
        <v>-1.4264825530258332E-2</v>
      </c>
      <c r="K39">
        <v>100</v>
      </c>
      <c r="L39">
        <v>1.4367053664415475E-2</v>
      </c>
      <c r="AD39">
        <v>1.9564901958243189E-2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357.6</v>
      </c>
      <c r="B40">
        <v>2.5309999999999999E-2</v>
      </c>
      <c r="C40">
        <v>0</v>
      </c>
      <c r="D40">
        <v>1</v>
      </c>
      <c r="E40">
        <v>1</v>
      </c>
      <c r="F40">
        <v>0</v>
      </c>
      <c r="G40">
        <v>1.5370078409804725E-2</v>
      </c>
      <c r="H40">
        <v>1.5370078409804725E-2</v>
      </c>
      <c r="I40">
        <v>0.98462992159019525</v>
      </c>
      <c r="J40">
        <v>-1.5489422529911681E-2</v>
      </c>
      <c r="K40">
        <v>100</v>
      </c>
      <c r="L40">
        <v>1.561000541704214E-2</v>
      </c>
      <c r="AD40">
        <v>1.9682872998997972E-2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366.8</v>
      </c>
      <c r="B41">
        <v>3.0899999999999999E-3</v>
      </c>
      <c r="C41">
        <v>0</v>
      </c>
      <c r="D41">
        <v>1</v>
      </c>
      <c r="E41">
        <v>1</v>
      </c>
      <c r="F41">
        <v>0</v>
      </c>
      <c r="G41">
        <v>1.0885088661557853E-2</v>
      </c>
      <c r="H41">
        <v>1.0885088661557853E-2</v>
      </c>
      <c r="I41">
        <v>0.98911491133844209</v>
      </c>
      <c r="J41">
        <v>-1.0944764686808005E-2</v>
      </c>
      <c r="K41">
        <v>100</v>
      </c>
      <c r="L41">
        <v>1.1004877731373458E-2</v>
      </c>
      <c r="AD41">
        <v>2.1727208232470242E-2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371.1</v>
      </c>
      <c r="B42">
        <v>0.10440000000000001</v>
      </c>
      <c r="C42">
        <v>1</v>
      </c>
      <c r="D42">
        <v>0</v>
      </c>
      <c r="E42">
        <v>1</v>
      </c>
      <c r="F42">
        <v>1</v>
      </c>
      <c r="G42">
        <v>8.3538742212690711E-2</v>
      </c>
      <c r="H42">
        <v>8.3538742212690711E-2</v>
      </c>
      <c r="I42">
        <v>0.91646125778730925</v>
      </c>
      <c r="J42">
        <v>-2.4824447761350141</v>
      </c>
      <c r="K42">
        <v>0</v>
      </c>
      <c r="L42">
        <v>10.97049385127187</v>
      </c>
      <c r="AD42">
        <v>2.2872369516095968E-2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372.7</v>
      </c>
      <c r="B43">
        <v>2.3630000000000002E-2</v>
      </c>
      <c r="C43">
        <v>0</v>
      </c>
      <c r="D43">
        <v>1</v>
      </c>
      <c r="E43">
        <v>1</v>
      </c>
      <c r="F43">
        <v>0</v>
      </c>
      <c r="G43">
        <v>1.7563772353227983E-2</v>
      </c>
      <c r="H43">
        <v>1.7563772353227983E-2</v>
      </c>
      <c r="I43">
        <v>0.98243622764677196</v>
      </c>
      <c r="J43">
        <v>-1.7719845592912554E-2</v>
      </c>
      <c r="K43">
        <v>100</v>
      </c>
      <c r="L43">
        <v>1.7877773497113867E-2</v>
      </c>
      <c r="AD43">
        <v>2.3853355254970315E-2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381.9</v>
      </c>
      <c r="B44">
        <v>1.9820000000000001E-2</v>
      </c>
      <c r="C44">
        <v>0</v>
      </c>
      <c r="D44">
        <v>1</v>
      </c>
      <c r="E44">
        <v>1</v>
      </c>
      <c r="F44">
        <v>0</v>
      </c>
      <c r="G44">
        <v>1.801502273212098E-2</v>
      </c>
      <c r="H44">
        <v>1.801502273212098E-2</v>
      </c>
      <c r="I44">
        <v>0.98198497726787903</v>
      </c>
      <c r="J44">
        <v>-1.8179268842571115E-2</v>
      </c>
      <c r="K44">
        <v>100</v>
      </c>
      <c r="L44">
        <v>1.8345517649611252E-2</v>
      </c>
      <c r="AD44">
        <v>2.4889238840037426E-2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384.8</v>
      </c>
      <c r="B45">
        <v>4.6350000000000002E-2</v>
      </c>
      <c r="C45">
        <v>0</v>
      </c>
      <c r="D45">
        <v>1</v>
      </c>
      <c r="E45">
        <v>1</v>
      </c>
      <c r="F45">
        <v>0</v>
      </c>
      <c r="G45">
        <v>3.1530453732104488E-2</v>
      </c>
      <c r="H45">
        <v>3.1530453732104488E-2</v>
      </c>
      <c r="I45">
        <v>0.9684695462678955</v>
      </c>
      <c r="J45">
        <v>-3.2038240854664744E-2</v>
      </c>
      <c r="K45">
        <v>100</v>
      </c>
      <c r="L45">
        <v>3.2556990411944889E-2</v>
      </c>
      <c r="AD45">
        <v>2.6116935111300303E-2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386.1</v>
      </c>
      <c r="B46">
        <v>0.2414</v>
      </c>
      <c r="C46">
        <v>1</v>
      </c>
      <c r="D46">
        <v>0</v>
      </c>
      <c r="E46">
        <v>1</v>
      </c>
      <c r="F46">
        <v>1</v>
      </c>
      <c r="G46">
        <v>0.63810579247931332</v>
      </c>
      <c r="H46">
        <v>0.63810579247931332</v>
      </c>
      <c r="I46">
        <v>0.36189420752068668</v>
      </c>
      <c r="J46">
        <v>-0.44925119045069389</v>
      </c>
      <c r="K46">
        <v>100</v>
      </c>
      <c r="L46">
        <v>0.56713825792831818</v>
      </c>
      <c r="AD46">
        <v>2.7180954219816356E-2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386.8</v>
      </c>
      <c r="B47">
        <v>4.9670000000000001E-3</v>
      </c>
      <c r="C47">
        <v>0</v>
      </c>
      <c r="D47">
        <v>1</v>
      </c>
      <c r="E47">
        <v>1</v>
      </c>
      <c r="F47">
        <v>0</v>
      </c>
      <c r="G47">
        <v>1.4117734854827634E-2</v>
      </c>
      <c r="H47">
        <v>1.4117734854827634E-2</v>
      </c>
      <c r="I47">
        <v>0.98588226514517241</v>
      </c>
      <c r="J47">
        <v>-1.4218338055509139E-2</v>
      </c>
      <c r="K47">
        <v>100</v>
      </c>
      <c r="L47">
        <v>1.4319899397671769E-2</v>
      </c>
      <c r="AD47">
        <v>2.8002617496339654E-2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388</v>
      </c>
      <c r="B48">
        <v>3.2649999999999998E-2</v>
      </c>
      <c r="C48">
        <v>0</v>
      </c>
      <c r="D48">
        <v>1</v>
      </c>
      <c r="E48">
        <v>1</v>
      </c>
      <c r="F48">
        <v>0</v>
      </c>
      <c r="G48">
        <v>2.4889238840037426E-2</v>
      </c>
      <c r="H48">
        <v>2.4889238840037426E-2</v>
      </c>
      <c r="I48">
        <v>0.97511076115996254</v>
      </c>
      <c r="J48">
        <v>-2.5204213246711221E-2</v>
      </c>
      <c r="K48">
        <v>100</v>
      </c>
      <c r="L48">
        <v>2.5524524834932529E-2</v>
      </c>
      <c r="AD48">
        <v>2.9058856281017422E-2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389.4</v>
      </c>
      <c r="B49">
        <v>0.15479999999999999</v>
      </c>
      <c r="C49">
        <v>0</v>
      </c>
      <c r="D49">
        <v>1</v>
      </c>
      <c r="E49">
        <v>1</v>
      </c>
      <c r="F49">
        <v>0</v>
      </c>
      <c r="G49">
        <v>0.23837892322175411</v>
      </c>
      <c r="H49">
        <v>0.23837892322175411</v>
      </c>
      <c r="I49">
        <v>0.76162107677824586</v>
      </c>
      <c r="J49">
        <v>-0.27230612154672484</v>
      </c>
      <c r="K49">
        <v>100</v>
      </c>
      <c r="L49">
        <v>0.31298887398196401</v>
      </c>
      <c r="AD49">
        <v>2.9324110407517253E-2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394.1</v>
      </c>
      <c r="B50">
        <v>3.7089999999999998E-2</v>
      </c>
      <c r="C50">
        <v>0</v>
      </c>
      <c r="D50">
        <v>1</v>
      </c>
      <c r="E50">
        <v>1</v>
      </c>
      <c r="F50">
        <v>0</v>
      </c>
      <c r="G50">
        <v>2.9058856281017422E-2</v>
      </c>
      <c r="H50">
        <v>2.9058856281017422E-2</v>
      </c>
      <c r="I50">
        <v>0.97094114371898255</v>
      </c>
      <c r="J50">
        <v>-2.9489426617536636E-2</v>
      </c>
      <c r="K50">
        <v>100</v>
      </c>
      <c r="L50">
        <v>2.9928545585897911E-2</v>
      </c>
      <c r="AD50">
        <v>2.9689790257508616E-2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394.1</v>
      </c>
      <c r="B51">
        <v>9.2740000000000003E-2</v>
      </c>
      <c r="C51">
        <v>0</v>
      </c>
      <c r="D51">
        <v>1</v>
      </c>
      <c r="E51">
        <v>1</v>
      </c>
      <c r="F51">
        <v>0</v>
      </c>
      <c r="G51">
        <v>8.5163163767047828E-2</v>
      </c>
      <c r="H51">
        <v>8.5163163767047828E-2</v>
      </c>
      <c r="I51">
        <v>0.9148368362329522</v>
      </c>
      <c r="J51">
        <v>-8.9009550664588599E-2</v>
      </c>
      <c r="K51">
        <v>100</v>
      </c>
      <c r="L51">
        <v>9.3091096022900027E-2</v>
      </c>
      <c r="AD51">
        <v>2.9929564105846726E-2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395.7</v>
      </c>
      <c r="B52">
        <v>1.6330000000000001E-2</v>
      </c>
      <c r="C52">
        <v>0</v>
      </c>
      <c r="D52">
        <v>1</v>
      </c>
      <c r="E52">
        <v>1</v>
      </c>
      <c r="F52">
        <v>0</v>
      </c>
      <c r="G52">
        <v>1.9564901958243189E-2</v>
      </c>
      <c r="H52">
        <v>1.9564901958243189E-2</v>
      </c>
      <c r="I52">
        <v>0.98043509804175677</v>
      </c>
      <c r="J52">
        <v>-1.9758828252779914E-2</v>
      </c>
      <c r="K52">
        <v>100</v>
      </c>
      <c r="L52">
        <v>1.9955325954079544E-2</v>
      </c>
      <c r="AD52">
        <v>3.0900472169821919E-2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396</v>
      </c>
      <c r="B53">
        <v>2.3990000000000001E-2</v>
      </c>
      <c r="C53">
        <v>0</v>
      </c>
      <c r="D53">
        <v>1</v>
      </c>
      <c r="E53">
        <v>1</v>
      </c>
      <c r="F53">
        <v>0</v>
      </c>
      <c r="G53">
        <v>2.2872369516095968E-2</v>
      </c>
      <c r="H53">
        <v>2.2872369516095968E-2</v>
      </c>
      <c r="I53">
        <v>0.97712763048390405</v>
      </c>
      <c r="J53">
        <v>-2.3138000380377784E-2</v>
      </c>
      <c r="K53">
        <v>100</v>
      </c>
      <c r="L53">
        <v>2.3407760462948794E-2</v>
      </c>
      <c r="AD53">
        <v>3.125244445686174E-2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396.5</v>
      </c>
      <c r="B54">
        <v>5.1330000000000001E-2</v>
      </c>
      <c r="C54">
        <v>0</v>
      </c>
      <c r="D54">
        <v>1</v>
      </c>
      <c r="E54">
        <v>1</v>
      </c>
      <c r="F54">
        <v>0</v>
      </c>
      <c r="G54">
        <v>3.9484250099233446E-2</v>
      </c>
      <c r="H54">
        <v>3.9484250099233446E-2</v>
      </c>
      <c r="I54">
        <v>0.9605157499007666</v>
      </c>
      <c r="J54">
        <v>-4.028489930175301E-2</v>
      </c>
      <c r="K54">
        <v>100</v>
      </c>
      <c r="L54">
        <v>4.1107342699286988E-2</v>
      </c>
      <c r="AD54">
        <v>3.1530453732104488E-2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396.6</v>
      </c>
      <c r="B55">
        <v>1.487E-3</v>
      </c>
      <c r="C55">
        <v>0</v>
      </c>
      <c r="D55">
        <v>1</v>
      </c>
      <c r="E55">
        <v>1</v>
      </c>
      <c r="F55">
        <v>0</v>
      </c>
      <c r="G55">
        <v>1.4675408587062139E-2</v>
      </c>
      <c r="H55">
        <v>1.4675408587062139E-2</v>
      </c>
      <c r="I55">
        <v>0.98532459141293782</v>
      </c>
      <c r="J55">
        <v>-1.478415766521432E-2</v>
      </c>
      <c r="K55">
        <v>100</v>
      </c>
      <c r="L55">
        <v>1.4893983886079477E-2</v>
      </c>
      <c r="AD55">
        <v>3.2487244912527052E-2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398</v>
      </c>
      <c r="B56">
        <v>2.0310000000000002E-2</v>
      </c>
      <c r="C56">
        <v>0</v>
      </c>
      <c r="D56">
        <v>1</v>
      </c>
      <c r="E56">
        <v>1</v>
      </c>
      <c r="F56">
        <v>0</v>
      </c>
      <c r="G56">
        <v>2.1727208232470242E-2</v>
      </c>
      <c r="H56">
        <v>2.1727208232470242E-2</v>
      </c>
      <c r="I56">
        <v>0.97827279176752979</v>
      </c>
      <c r="J56">
        <v>-2.1966719652896267E-2</v>
      </c>
      <c r="K56">
        <v>100</v>
      </c>
      <c r="L56">
        <v>2.2209764408569335E-2</v>
      </c>
      <c r="AD56">
        <v>3.3128234293615069E-2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399.8</v>
      </c>
      <c r="B57">
        <v>3.5029999999999999E-2</v>
      </c>
      <c r="C57">
        <v>0</v>
      </c>
      <c r="D57">
        <v>1</v>
      </c>
      <c r="E57">
        <v>1</v>
      </c>
      <c r="F57">
        <v>0</v>
      </c>
      <c r="G57">
        <v>2.9689790257508616E-2</v>
      </c>
      <c r="H57">
        <v>2.9689790257508616E-2</v>
      </c>
      <c r="I57">
        <v>0.97031020974249138</v>
      </c>
      <c r="J57">
        <v>-3.01394547528239E-2</v>
      </c>
      <c r="K57">
        <v>100</v>
      </c>
      <c r="L57">
        <v>3.0598245756259669E-2</v>
      </c>
      <c r="AD57">
        <v>3.4238313590759038E-2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0</v>
      </c>
    </row>
    <row r="58" spans="1:37">
      <c r="A58">
        <v>401.5</v>
      </c>
      <c r="B58">
        <v>4.5909999999999999E-2</v>
      </c>
      <c r="C58">
        <v>0</v>
      </c>
      <c r="D58">
        <v>1</v>
      </c>
      <c r="E58">
        <v>1</v>
      </c>
      <c r="F58">
        <v>0</v>
      </c>
      <c r="G58">
        <v>3.7477054558241858E-2</v>
      </c>
      <c r="H58">
        <v>3.7477054558241858E-2</v>
      </c>
      <c r="I58">
        <v>0.96252294544175809</v>
      </c>
      <c r="J58">
        <v>-3.8197373684343811E-2</v>
      </c>
      <c r="K58">
        <v>100</v>
      </c>
      <c r="L58">
        <v>3.8936271322904878E-2</v>
      </c>
      <c r="AD58">
        <v>3.5522218263411703E-2</v>
      </c>
      <c r="AE58">
        <v>0</v>
      </c>
      <c r="AF58">
        <v>1</v>
      </c>
      <c r="AG58">
        <v>53</v>
      </c>
      <c r="AH58">
        <v>1</v>
      </c>
      <c r="AI58">
        <v>0.64666666666666672</v>
      </c>
      <c r="AJ58">
        <v>0.99333333333333329</v>
      </c>
      <c r="AK58">
        <v>6.6222222222222646E-3</v>
      </c>
    </row>
    <row r="59" spans="1:37">
      <c r="A59">
        <v>402</v>
      </c>
      <c r="B59">
        <v>6.1809999999999997E-2</v>
      </c>
      <c r="C59">
        <v>0</v>
      </c>
      <c r="D59">
        <v>1</v>
      </c>
      <c r="E59">
        <v>1</v>
      </c>
      <c r="F59">
        <v>0</v>
      </c>
      <c r="G59">
        <v>5.1369034887646284E-2</v>
      </c>
      <c r="H59">
        <v>5.1369034887646284E-2</v>
      </c>
      <c r="I59">
        <v>0.94863096511235367</v>
      </c>
      <c r="J59">
        <v>-5.2735423110900917E-2</v>
      </c>
      <c r="K59">
        <v>100</v>
      </c>
      <c r="L59">
        <v>5.4150704306349787E-2</v>
      </c>
      <c r="AD59">
        <v>3.6165509427879883E-2</v>
      </c>
      <c r="AE59">
        <v>1</v>
      </c>
      <c r="AF59">
        <v>0</v>
      </c>
      <c r="AG59">
        <v>54</v>
      </c>
      <c r="AH59">
        <v>1</v>
      </c>
      <c r="AI59">
        <v>0.64</v>
      </c>
      <c r="AJ59">
        <v>0.99333333333333329</v>
      </c>
      <c r="AK59">
        <v>6.6222222222222646E-3</v>
      </c>
    </row>
    <row r="60" spans="1:37">
      <c r="A60">
        <v>403.3</v>
      </c>
      <c r="B60">
        <v>3.5119999999999998E-2</v>
      </c>
      <c r="C60">
        <v>0</v>
      </c>
      <c r="D60">
        <v>1</v>
      </c>
      <c r="E60">
        <v>1</v>
      </c>
      <c r="F60">
        <v>0</v>
      </c>
      <c r="G60">
        <v>3.0900472169821919E-2</v>
      </c>
      <c r="H60">
        <v>3.0900472169821919E-2</v>
      </c>
      <c r="I60">
        <v>0.96909952783017805</v>
      </c>
      <c r="J60">
        <v>-3.1387960466828201E-2</v>
      </c>
      <c r="K60">
        <v>100</v>
      </c>
      <c r="L60">
        <v>3.1885757120332453E-2</v>
      </c>
      <c r="AD60">
        <v>3.7330143504536062E-2</v>
      </c>
      <c r="AE60">
        <v>1</v>
      </c>
      <c r="AF60">
        <v>0</v>
      </c>
      <c r="AG60">
        <v>55</v>
      </c>
      <c r="AH60">
        <v>1</v>
      </c>
      <c r="AI60">
        <v>0.6333333333333333</v>
      </c>
      <c r="AJ60">
        <v>0.99333333333333329</v>
      </c>
      <c r="AK60">
        <v>6.6222222222221544E-3</v>
      </c>
    </row>
    <row r="61" spans="1:37">
      <c r="A61">
        <v>406.3</v>
      </c>
      <c r="B61">
        <v>4.3279999999999999E-2</v>
      </c>
      <c r="C61">
        <v>0</v>
      </c>
      <c r="D61">
        <v>1</v>
      </c>
      <c r="E61">
        <v>1</v>
      </c>
      <c r="F61">
        <v>0</v>
      </c>
      <c r="G61">
        <v>3.7490776471844726E-2</v>
      </c>
      <c r="H61">
        <v>3.7490776471844726E-2</v>
      </c>
      <c r="I61">
        <v>0.96250922352815527</v>
      </c>
      <c r="J61">
        <v>-3.8211629979718241E-2</v>
      </c>
      <c r="K61">
        <v>100</v>
      </c>
      <c r="L61">
        <v>3.8951082810842329E-2</v>
      </c>
      <c r="AD61">
        <v>3.7477054558241858E-2</v>
      </c>
      <c r="AE61">
        <v>1</v>
      </c>
      <c r="AF61">
        <v>0</v>
      </c>
      <c r="AG61">
        <v>56</v>
      </c>
      <c r="AH61">
        <v>1</v>
      </c>
      <c r="AI61">
        <v>0.62666666666666671</v>
      </c>
      <c r="AJ61">
        <v>0.99333333333333329</v>
      </c>
      <c r="AK61">
        <v>6.6222222222222646E-3</v>
      </c>
    </row>
    <row r="62" spans="1:37">
      <c r="A62">
        <v>407.4</v>
      </c>
      <c r="B62">
        <v>2.6380000000000001E-2</v>
      </c>
      <c r="C62">
        <v>0</v>
      </c>
      <c r="D62">
        <v>1</v>
      </c>
      <c r="E62">
        <v>1</v>
      </c>
      <c r="F62">
        <v>0</v>
      </c>
      <c r="G62">
        <v>2.7180954219816356E-2</v>
      </c>
      <c r="H62">
        <v>2.7180954219816356E-2</v>
      </c>
      <c r="I62">
        <v>0.97281904578018363</v>
      </c>
      <c r="J62">
        <v>-2.7557189651665443E-2</v>
      </c>
      <c r="K62">
        <v>100</v>
      </c>
      <c r="L62">
        <v>2.7940400979729697E-2</v>
      </c>
      <c r="AD62">
        <v>3.7490776471844726E-2</v>
      </c>
      <c r="AE62">
        <v>1</v>
      </c>
      <c r="AF62">
        <v>0</v>
      </c>
      <c r="AG62">
        <v>57</v>
      </c>
      <c r="AH62">
        <v>1</v>
      </c>
      <c r="AI62">
        <v>0.62</v>
      </c>
      <c r="AJ62">
        <v>0.99333333333333329</v>
      </c>
      <c r="AK62">
        <v>6.6222222222222646E-3</v>
      </c>
    </row>
    <row r="63" spans="1:37">
      <c r="A63">
        <v>409</v>
      </c>
      <c r="B63">
        <v>3.0360000000000002E-2</v>
      </c>
      <c r="C63">
        <v>0</v>
      </c>
      <c r="D63">
        <v>1</v>
      </c>
      <c r="E63">
        <v>1</v>
      </c>
      <c r="F63">
        <v>0</v>
      </c>
      <c r="G63">
        <v>2.9929564105846726E-2</v>
      </c>
      <c r="H63">
        <v>2.9929564105846726E-2</v>
      </c>
      <c r="I63">
        <v>0.97007043589415332</v>
      </c>
      <c r="J63">
        <v>-3.0386595797131544E-2</v>
      </c>
      <c r="K63">
        <v>100</v>
      </c>
      <c r="L63">
        <v>3.0852980359368884E-2</v>
      </c>
      <c r="AD63">
        <v>3.9110133237403311E-2</v>
      </c>
      <c r="AE63">
        <v>1</v>
      </c>
      <c r="AF63">
        <v>0</v>
      </c>
      <c r="AG63">
        <v>58</v>
      </c>
      <c r="AH63">
        <v>1</v>
      </c>
      <c r="AI63">
        <v>0.61333333333333329</v>
      </c>
      <c r="AJ63">
        <v>0.99333333333333329</v>
      </c>
      <c r="AK63">
        <v>6.6222222222221544E-3</v>
      </c>
    </row>
    <row r="64" spans="1:37">
      <c r="A64">
        <v>412.5</v>
      </c>
      <c r="B64">
        <v>7.0699999999999999E-2</v>
      </c>
      <c r="C64">
        <v>0</v>
      </c>
      <c r="D64">
        <v>1</v>
      </c>
      <c r="E64">
        <v>1</v>
      </c>
      <c r="F64">
        <v>0</v>
      </c>
      <c r="G64">
        <v>6.8080055847614104E-2</v>
      </c>
      <c r="H64">
        <v>6.8080055847614104E-2</v>
      </c>
      <c r="I64">
        <v>0.93191994415238588</v>
      </c>
      <c r="J64">
        <v>-7.0508364818094013E-2</v>
      </c>
      <c r="K64">
        <v>100</v>
      </c>
      <c r="L64">
        <v>7.3053545290883676E-2</v>
      </c>
      <c r="AD64">
        <v>3.9132996372649241E-2</v>
      </c>
      <c r="AE64">
        <v>1</v>
      </c>
      <c r="AF64">
        <v>0</v>
      </c>
      <c r="AG64">
        <v>59</v>
      </c>
      <c r="AH64">
        <v>1</v>
      </c>
      <c r="AI64">
        <v>0.60666666666666669</v>
      </c>
      <c r="AJ64">
        <v>0.99333333333333329</v>
      </c>
      <c r="AK64">
        <v>6.6222222222222646E-3</v>
      </c>
    </row>
    <row r="65" spans="1:37">
      <c r="A65">
        <v>412.6</v>
      </c>
      <c r="B65">
        <v>4.1959999999999997E-2</v>
      </c>
      <c r="C65">
        <v>0</v>
      </c>
      <c r="D65">
        <v>1</v>
      </c>
      <c r="E65">
        <v>1</v>
      </c>
      <c r="F65">
        <v>0</v>
      </c>
      <c r="G65">
        <v>3.9110133237403311E-2</v>
      </c>
      <c r="H65">
        <v>3.9110133237403311E-2</v>
      </c>
      <c r="I65">
        <v>0.96088986676259669</v>
      </c>
      <c r="J65">
        <v>-3.9895479323677173E-2</v>
      </c>
      <c r="K65">
        <v>100</v>
      </c>
      <c r="L65">
        <v>4.0701993631353489E-2</v>
      </c>
      <c r="AD65">
        <v>3.940150766036863E-2</v>
      </c>
      <c r="AE65">
        <v>1</v>
      </c>
      <c r="AF65">
        <v>0</v>
      </c>
      <c r="AG65">
        <v>60</v>
      </c>
      <c r="AH65">
        <v>1</v>
      </c>
      <c r="AI65">
        <v>0.6</v>
      </c>
      <c r="AJ65">
        <v>0.99333333333333329</v>
      </c>
      <c r="AK65">
        <v>6.6222222222222646E-3</v>
      </c>
    </row>
    <row r="66" spans="1:37">
      <c r="A66">
        <v>419.8</v>
      </c>
      <c r="B66">
        <v>6.8430000000000005E-2</v>
      </c>
      <c r="C66">
        <v>0</v>
      </c>
      <c r="D66">
        <v>1</v>
      </c>
      <c r="E66">
        <v>1</v>
      </c>
      <c r="F66">
        <v>0</v>
      </c>
      <c r="G66">
        <v>7.0390139721104611E-2</v>
      </c>
      <c r="H66">
        <v>7.0390139721104611E-2</v>
      </c>
      <c r="I66">
        <v>0.92960986027889536</v>
      </c>
      <c r="J66">
        <v>-7.2990285928163159E-2</v>
      </c>
      <c r="K66">
        <v>100</v>
      </c>
      <c r="L66">
        <v>7.5720087241745296E-2</v>
      </c>
      <c r="AD66">
        <v>3.9484250099233446E-2</v>
      </c>
      <c r="AE66">
        <v>1</v>
      </c>
      <c r="AF66">
        <v>0</v>
      </c>
      <c r="AG66">
        <v>61</v>
      </c>
      <c r="AH66">
        <v>1</v>
      </c>
      <c r="AI66">
        <v>0.59333333333333327</v>
      </c>
      <c r="AJ66">
        <v>0.99333333333333329</v>
      </c>
      <c r="AK66">
        <v>6.6222222222221544E-3</v>
      </c>
    </row>
    <row r="67" spans="1:37">
      <c r="A67">
        <v>420.3</v>
      </c>
      <c r="B67">
        <v>3.8089999999999999E-2</v>
      </c>
      <c r="C67">
        <v>0</v>
      </c>
      <c r="D67">
        <v>1</v>
      </c>
      <c r="E67">
        <v>1</v>
      </c>
      <c r="F67">
        <v>0</v>
      </c>
      <c r="G67">
        <v>3.940150766036863E-2</v>
      </c>
      <c r="H67">
        <v>3.940150766036863E-2</v>
      </c>
      <c r="I67">
        <v>0.96059849233963135</v>
      </c>
      <c r="J67">
        <v>-4.0198759251258757E-2</v>
      </c>
      <c r="K67">
        <v>100</v>
      </c>
      <c r="L67">
        <v>4.1017665522670575E-2</v>
      </c>
      <c r="AD67">
        <v>4.0717827901131452E-2</v>
      </c>
      <c r="AE67">
        <v>1</v>
      </c>
      <c r="AF67">
        <v>0</v>
      </c>
      <c r="AG67">
        <v>62</v>
      </c>
      <c r="AH67">
        <v>1</v>
      </c>
      <c r="AI67">
        <v>0.58666666666666667</v>
      </c>
      <c r="AJ67">
        <v>0.99333333333333329</v>
      </c>
      <c r="AK67">
        <v>6.6222222222221544E-3</v>
      </c>
    </row>
    <row r="68" spans="1:37">
      <c r="A68">
        <v>423.6</v>
      </c>
      <c r="B68">
        <v>3.5920000000000001E-2</v>
      </c>
      <c r="C68">
        <v>0</v>
      </c>
      <c r="D68">
        <v>1</v>
      </c>
      <c r="E68">
        <v>1</v>
      </c>
      <c r="F68">
        <v>0</v>
      </c>
      <c r="G68">
        <v>3.9132996372649241E-2</v>
      </c>
      <c r="H68">
        <v>3.9132996372649241E-2</v>
      </c>
      <c r="I68">
        <v>0.96086700362735078</v>
      </c>
      <c r="J68">
        <v>-3.991927331718307E-2</v>
      </c>
      <c r="K68">
        <v>100</v>
      </c>
      <c r="L68">
        <v>4.0726756382432748E-2</v>
      </c>
      <c r="AD68">
        <v>4.2153225932763369E-2</v>
      </c>
      <c r="AE68">
        <v>1</v>
      </c>
      <c r="AF68">
        <v>0</v>
      </c>
      <c r="AG68">
        <v>63</v>
      </c>
      <c r="AH68">
        <v>1</v>
      </c>
      <c r="AI68">
        <v>0.58000000000000007</v>
      </c>
      <c r="AJ68">
        <v>0.99333333333333329</v>
      </c>
      <c r="AK68">
        <v>6.6222222222223747E-3</v>
      </c>
    </row>
    <row r="69" spans="1:37">
      <c r="A69">
        <v>427.3</v>
      </c>
      <c r="B69">
        <v>2.2450000000000001E-2</v>
      </c>
      <c r="C69">
        <v>0</v>
      </c>
      <c r="D69">
        <v>1</v>
      </c>
      <c r="E69">
        <v>1</v>
      </c>
      <c r="F69">
        <v>0</v>
      </c>
      <c r="G69">
        <v>3.125244445686174E-2</v>
      </c>
      <c r="H69">
        <v>3.125244445686174E-2</v>
      </c>
      <c r="I69">
        <v>0.96874755554313829</v>
      </c>
      <c r="J69">
        <v>-3.1751221628072708E-2</v>
      </c>
      <c r="K69">
        <v>100</v>
      </c>
      <c r="L69">
        <v>3.226066923011716E-2</v>
      </c>
      <c r="AD69">
        <v>4.2445826207314782E-2</v>
      </c>
      <c r="AE69">
        <v>1</v>
      </c>
      <c r="AF69">
        <v>0</v>
      </c>
      <c r="AG69">
        <v>64</v>
      </c>
      <c r="AH69">
        <v>1</v>
      </c>
      <c r="AI69">
        <v>0.57333333333333325</v>
      </c>
      <c r="AJ69">
        <v>0.99333333333333329</v>
      </c>
      <c r="AK69">
        <v>6.6222222222221544E-3</v>
      </c>
    </row>
    <row r="70" spans="1:37">
      <c r="A70">
        <v>427.9</v>
      </c>
      <c r="B70">
        <v>1.6570000000000001E-2</v>
      </c>
      <c r="C70">
        <v>0</v>
      </c>
      <c r="D70">
        <v>1</v>
      </c>
      <c r="E70">
        <v>1</v>
      </c>
      <c r="F70">
        <v>0</v>
      </c>
      <c r="G70">
        <v>2.8002617496339654E-2</v>
      </c>
      <c r="H70">
        <v>2.8002617496339654E-2</v>
      </c>
      <c r="I70">
        <v>0.9719973825036603</v>
      </c>
      <c r="J70">
        <v>-2.8402167422792658E-2</v>
      </c>
      <c r="K70">
        <v>100</v>
      </c>
      <c r="L70">
        <v>2.8809354840247426E-2</v>
      </c>
      <c r="AD70">
        <v>4.326429885900613E-2</v>
      </c>
      <c r="AE70">
        <v>1</v>
      </c>
      <c r="AF70">
        <v>0</v>
      </c>
      <c r="AG70">
        <v>65</v>
      </c>
      <c r="AH70">
        <v>1</v>
      </c>
      <c r="AI70">
        <v>0.56666666666666665</v>
      </c>
      <c r="AJ70">
        <v>0.99333333333333329</v>
      </c>
      <c r="AK70">
        <v>6.6222222222221544E-3</v>
      </c>
    </row>
    <row r="71" spans="1:37">
      <c r="A71">
        <v>428</v>
      </c>
      <c r="B71">
        <v>2.6689999999999998E-2</v>
      </c>
      <c r="C71">
        <v>0</v>
      </c>
      <c r="D71">
        <v>1</v>
      </c>
      <c r="E71">
        <v>1</v>
      </c>
      <c r="F71">
        <v>0</v>
      </c>
      <c r="G71">
        <v>3.4238313590759038E-2</v>
      </c>
      <c r="H71">
        <v>3.4238313590759038E-2</v>
      </c>
      <c r="I71">
        <v>0.96576168640924098</v>
      </c>
      <c r="J71">
        <v>-3.4838176645134167E-2</v>
      </c>
      <c r="K71">
        <v>100</v>
      </c>
      <c r="L71">
        <v>3.5452134903030903E-2</v>
      </c>
      <c r="AD71">
        <v>4.3691603651080296E-2</v>
      </c>
      <c r="AE71">
        <v>1</v>
      </c>
      <c r="AF71">
        <v>0</v>
      </c>
      <c r="AG71">
        <v>66</v>
      </c>
      <c r="AH71">
        <v>1</v>
      </c>
      <c r="AI71">
        <v>0.56000000000000005</v>
      </c>
      <c r="AJ71">
        <v>0.99333333333333329</v>
      </c>
      <c r="AK71">
        <v>6.6222222222222646E-3</v>
      </c>
    </row>
    <row r="72" spans="1:37">
      <c r="A72">
        <v>428.9</v>
      </c>
      <c r="B72">
        <v>2.3529999999999999E-2</v>
      </c>
      <c r="C72">
        <v>0</v>
      </c>
      <c r="D72">
        <v>1</v>
      </c>
      <c r="E72">
        <v>1</v>
      </c>
      <c r="F72">
        <v>0</v>
      </c>
      <c r="G72">
        <v>3.2487244912527052E-2</v>
      </c>
      <c r="H72">
        <v>3.2487244912527052E-2</v>
      </c>
      <c r="I72">
        <v>0.96751275508747292</v>
      </c>
      <c r="J72">
        <v>-3.3026670612158866E-2</v>
      </c>
      <c r="K72">
        <v>100</v>
      </c>
      <c r="L72">
        <v>3.357810503448079E-2</v>
      </c>
      <c r="AD72">
        <v>4.4222506918986063E-2</v>
      </c>
      <c r="AE72">
        <v>1</v>
      </c>
      <c r="AF72">
        <v>0</v>
      </c>
      <c r="AG72">
        <v>67</v>
      </c>
      <c r="AH72">
        <v>1</v>
      </c>
      <c r="AI72">
        <v>0.55333333333333334</v>
      </c>
      <c r="AJ72">
        <v>0.99333333333333329</v>
      </c>
      <c r="AK72">
        <v>6.6222222222222646E-3</v>
      </c>
    </row>
    <row r="73" spans="1:37">
      <c r="A73">
        <v>431.1</v>
      </c>
      <c r="B73">
        <v>2.6849999999999999E-2</v>
      </c>
      <c r="C73">
        <v>1</v>
      </c>
      <c r="D73">
        <v>0</v>
      </c>
      <c r="E73">
        <v>1</v>
      </c>
      <c r="F73">
        <v>1</v>
      </c>
      <c r="G73">
        <v>3.5522218263411703E-2</v>
      </c>
      <c r="H73">
        <v>3.5522218263411703E-2</v>
      </c>
      <c r="I73">
        <v>0.96447778173658827</v>
      </c>
      <c r="J73">
        <v>-3.3375969116985935</v>
      </c>
      <c r="K73">
        <v>0</v>
      </c>
      <c r="L73">
        <v>27.151395067295432</v>
      </c>
      <c r="AD73">
        <v>4.5111473212804579E-2</v>
      </c>
      <c r="AE73">
        <v>1</v>
      </c>
      <c r="AF73">
        <v>0</v>
      </c>
      <c r="AG73">
        <v>68</v>
      </c>
      <c r="AH73">
        <v>1</v>
      </c>
      <c r="AI73">
        <v>0.54666666666666663</v>
      </c>
      <c r="AJ73">
        <v>0.99333333333333329</v>
      </c>
      <c r="AK73">
        <v>6.6222222222221544E-3</v>
      </c>
    </row>
    <row r="74" spans="1:37">
      <c r="A74">
        <v>432</v>
      </c>
      <c r="B74">
        <v>0.16589999999999999</v>
      </c>
      <c r="C74">
        <v>1</v>
      </c>
      <c r="D74">
        <v>0</v>
      </c>
      <c r="E74">
        <v>1</v>
      </c>
      <c r="F74">
        <v>1</v>
      </c>
      <c r="G74">
        <v>0.38795497887552755</v>
      </c>
      <c r="H74">
        <v>0.38795497887552755</v>
      </c>
      <c r="I74">
        <v>0.61204502112447245</v>
      </c>
      <c r="J74">
        <v>-0.94686597991726873</v>
      </c>
      <c r="K74">
        <v>0</v>
      </c>
      <c r="L74">
        <v>1.577618678586008</v>
      </c>
      <c r="AD74">
        <v>4.7932492150811239E-2</v>
      </c>
      <c r="AE74">
        <v>1</v>
      </c>
      <c r="AF74">
        <v>0</v>
      </c>
      <c r="AG74">
        <v>69</v>
      </c>
      <c r="AH74">
        <v>1</v>
      </c>
      <c r="AI74">
        <v>0.54</v>
      </c>
      <c r="AJ74">
        <v>0.99333333333333329</v>
      </c>
      <c r="AK74">
        <v>6.6222222222222646E-3</v>
      </c>
    </row>
    <row r="75" spans="1:37">
      <c r="A75">
        <v>432.2</v>
      </c>
      <c r="B75">
        <v>6.6360000000000002E-2</v>
      </c>
      <c r="C75">
        <v>0</v>
      </c>
      <c r="D75">
        <v>1</v>
      </c>
      <c r="E75">
        <v>1</v>
      </c>
      <c r="F75">
        <v>0</v>
      </c>
      <c r="G75">
        <v>7.7030251995625132E-2</v>
      </c>
      <c r="H75">
        <v>7.7030251995625132E-2</v>
      </c>
      <c r="I75">
        <v>0.92296974800437481</v>
      </c>
      <c r="J75">
        <v>-8.0158820742991924E-2</v>
      </c>
      <c r="K75">
        <v>100</v>
      </c>
      <c r="L75">
        <v>8.3459129795075387E-2</v>
      </c>
      <c r="AD75">
        <v>5.1369034887646284E-2</v>
      </c>
      <c r="AE75">
        <v>1</v>
      </c>
      <c r="AF75">
        <v>0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432.7</v>
      </c>
      <c r="B76">
        <v>2.6880000000000001E-2</v>
      </c>
      <c r="C76">
        <v>0</v>
      </c>
      <c r="D76">
        <v>1</v>
      </c>
      <c r="E76">
        <v>1</v>
      </c>
      <c r="F76">
        <v>0</v>
      </c>
      <c r="G76">
        <v>3.6165509427879883E-2</v>
      </c>
      <c r="H76">
        <v>3.6165509427879883E-2</v>
      </c>
      <c r="I76">
        <v>0.96383449057212012</v>
      </c>
      <c r="J76">
        <v>-3.6835689389938114E-2</v>
      </c>
      <c r="K76">
        <v>100</v>
      </c>
      <c r="L76">
        <v>3.7522530871884952E-2</v>
      </c>
      <c r="AD76">
        <v>5.1689558172190182E-2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432.8</v>
      </c>
      <c r="B77">
        <v>3.7100000000000001E-2</v>
      </c>
      <c r="C77">
        <v>0</v>
      </c>
      <c r="D77">
        <v>1</v>
      </c>
      <c r="E77">
        <v>1</v>
      </c>
      <c r="F77">
        <v>0</v>
      </c>
      <c r="G77">
        <v>4.4222506918986063E-2</v>
      </c>
      <c r="H77">
        <v>4.4222506918986063E-2</v>
      </c>
      <c r="I77">
        <v>0.9557774930810139</v>
      </c>
      <c r="J77">
        <v>-4.5230140843921095E-2</v>
      </c>
      <c r="K77">
        <v>100</v>
      </c>
      <c r="L77">
        <v>4.6268621346618868E-2</v>
      </c>
      <c r="AD77">
        <v>5.2157107467496598E-2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6.6222222222222646E-3</v>
      </c>
    </row>
    <row r="78" spans="1:37">
      <c r="A78">
        <v>435.6</v>
      </c>
      <c r="B78">
        <v>5.9290000000000002E-2</v>
      </c>
      <c r="C78">
        <v>0</v>
      </c>
      <c r="D78">
        <v>1</v>
      </c>
      <c r="E78">
        <v>1</v>
      </c>
      <c r="F78">
        <v>0</v>
      </c>
      <c r="G78">
        <v>6.9829776503515351E-2</v>
      </c>
      <c r="H78">
        <v>6.9829776503515351E-2</v>
      </c>
      <c r="I78">
        <v>0.93017022349648459</v>
      </c>
      <c r="J78">
        <v>-7.2387673566158203E-2</v>
      </c>
      <c r="K78">
        <v>100</v>
      </c>
      <c r="L78">
        <v>7.5072040299276749E-2</v>
      </c>
      <c r="AD78">
        <v>5.3899795737620396E-2</v>
      </c>
      <c r="AE78">
        <v>1</v>
      </c>
      <c r="AF78">
        <v>0</v>
      </c>
      <c r="AG78">
        <v>73</v>
      </c>
      <c r="AH78">
        <v>1</v>
      </c>
      <c r="AI78">
        <v>0.51333333333333331</v>
      </c>
      <c r="AJ78">
        <v>0.99333333333333329</v>
      </c>
      <c r="AK78">
        <v>6.6222222222222646E-3</v>
      </c>
    </row>
    <row r="79" spans="1:37">
      <c r="A79">
        <v>437.6</v>
      </c>
      <c r="B79">
        <v>1.9720000000000001E-2</v>
      </c>
      <c r="C79">
        <v>0</v>
      </c>
      <c r="D79">
        <v>1</v>
      </c>
      <c r="E79">
        <v>1</v>
      </c>
      <c r="F79">
        <v>0</v>
      </c>
      <c r="G79">
        <v>3.3128234293615069E-2</v>
      </c>
      <c r="H79">
        <v>3.3128234293615069E-2</v>
      </c>
      <c r="I79">
        <v>0.96687176570638489</v>
      </c>
      <c r="J79">
        <v>-3.3689402760455754E-2</v>
      </c>
      <c r="K79">
        <v>100</v>
      </c>
      <c r="L79">
        <v>3.4263317503549169E-2</v>
      </c>
      <c r="AD79">
        <v>5.801957000249424E-2</v>
      </c>
      <c r="AE79">
        <v>1</v>
      </c>
      <c r="AF79">
        <v>0</v>
      </c>
      <c r="AG79">
        <v>74</v>
      </c>
      <c r="AH79">
        <v>1</v>
      </c>
      <c r="AI79">
        <v>0.5066666666666666</v>
      </c>
      <c r="AJ79">
        <v>0.99333333333333329</v>
      </c>
      <c r="AK79">
        <v>6.6222222222221544E-3</v>
      </c>
    </row>
    <row r="80" spans="1:37">
      <c r="A80">
        <v>438.6</v>
      </c>
      <c r="B80">
        <v>3.3279999999999997E-2</v>
      </c>
      <c r="C80">
        <v>0</v>
      </c>
      <c r="D80">
        <v>1</v>
      </c>
      <c r="E80">
        <v>1</v>
      </c>
      <c r="F80">
        <v>0</v>
      </c>
      <c r="G80">
        <v>4.3691603651080296E-2</v>
      </c>
      <c r="H80">
        <v>4.3691603651080296E-2</v>
      </c>
      <c r="I80">
        <v>0.95630839634891973</v>
      </c>
      <c r="J80">
        <v>-4.4674827628668902E-2</v>
      </c>
      <c r="K80">
        <v>100</v>
      </c>
      <c r="L80">
        <v>4.5687775844999411E-2</v>
      </c>
      <c r="AD80">
        <v>5.9888463521791557E-2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0.99333333333333329</v>
      </c>
      <c r="AK80">
        <v>6.6222222222222646E-3</v>
      </c>
    </row>
    <row r="81" spans="1:37">
      <c r="A81">
        <v>440.6</v>
      </c>
      <c r="B81">
        <v>0.12180000000000001</v>
      </c>
      <c r="C81">
        <v>1</v>
      </c>
      <c r="D81">
        <v>0</v>
      </c>
      <c r="E81">
        <v>1</v>
      </c>
      <c r="F81">
        <v>1</v>
      </c>
      <c r="G81">
        <v>0.2212496455009689</v>
      </c>
      <c r="H81">
        <v>0.2212496455009689</v>
      </c>
      <c r="I81">
        <v>0.77875035449903107</v>
      </c>
      <c r="J81">
        <v>-1.5084635973508895</v>
      </c>
      <c r="K81">
        <v>0</v>
      </c>
      <c r="L81">
        <v>3.5197812531438419</v>
      </c>
      <c r="AD81">
        <v>6.0420558782583574E-2</v>
      </c>
      <c r="AE81">
        <v>1</v>
      </c>
      <c r="AF81">
        <v>0</v>
      </c>
      <c r="AG81">
        <v>76</v>
      </c>
      <c r="AH81">
        <v>1</v>
      </c>
      <c r="AI81">
        <v>0.49333333333333329</v>
      </c>
      <c r="AJ81">
        <v>0.99333333333333329</v>
      </c>
      <c r="AK81">
        <v>6.6222222222221544E-3</v>
      </c>
    </row>
    <row r="82" spans="1:37">
      <c r="A82">
        <v>441</v>
      </c>
      <c r="B82">
        <v>6.5740000000000007E-2</v>
      </c>
      <c r="C82">
        <v>0</v>
      </c>
      <c r="D82">
        <v>1</v>
      </c>
      <c r="E82">
        <v>1</v>
      </c>
      <c r="F82">
        <v>0</v>
      </c>
      <c r="G82">
        <v>8.3399892511082818E-2</v>
      </c>
      <c r="H82">
        <v>8.3399892511082818E-2</v>
      </c>
      <c r="I82">
        <v>0.91660010748891718</v>
      </c>
      <c r="J82">
        <v>-8.7083989637954648E-2</v>
      </c>
      <c r="K82">
        <v>100</v>
      </c>
      <c r="L82">
        <v>9.0988307583294958E-2</v>
      </c>
      <c r="AD82">
        <v>6.1330833140991407E-2</v>
      </c>
      <c r="AE82">
        <v>1</v>
      </c>
      <c r="AF82">
        <v>0</v>
      </c>
      <c r="AG82">
        <v>77</v>
      </c>
      <c r="AH82">
        <v>1</v>
      </c>
      <c r="AI82">
        <v>0.48666666666666669</v>
      </c>
      <c r="AJ82">
        <v>0.99333333333333329</v>
      </c>
      <c r="AK82">
        <v>6.6222222222222646E-3</v>
      </c>
    </row>
    <row r="83" spans="1:37">
      <c r="A83">
        <v>443.3</v>
      </c>
      <c r="B83">
        <v>4.1509999999999998E-2</v>
      </c>
      <c r="C83">
        <v>0</v>
      </c>
      <c r="D83">
        <v>1</v>
      </c>
      <c r="E83">
        <v>1</v>
      </c>
      <c r="F83">
        <v>0</v>
      </c>
      <c r="G83">
        <v>5.3899795737620396E-2</v>
      </c>
      <c r="H83">
        <v>5.3899795737620396E-2</v>
      </c>
      <c r="I83">
        <v>0.94610020426237962</v>
      </c>
      <c r="J83">
        <v>-5.5406791372406956E-2</v>
      </c>
      <c r="K83">
        <v>100</v>
      </c>
      <c r="L83">
        <v>5.6970493711755395E-2</v>
      </c>
      <c r="AD83">
        <v>6.2180444224874488E-2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0.99333333333333329</v>
      </c>
      <c r="AK83">
        <v>6.6222222222221544E-3</v>
      </c>
    </row>
    <row r="84" spans="1:37">
      <c r="A84">
        <v>448.6</v>
      </c>
      <c r="B84">
        <v>1.9720000000000001E-2</v>
      </c>
      <c r="C84">
        <v>0</v>
      </c>
      <c r="D84">
        <v>1</v>
      </c>
      <c r="E84">
        <v>1</v>
      </c>
      <c r="F84">
        <v>0</v>
      </c>
      <c r="G84">
        <v>3.7330143504536062E-2</v>
      </c>
      <c r="H84">
        <v>3.7330143504536062E-2</v>
      </c>
      <c r="I84">
        <v>0.96266985649546388</v>
      </c>
      <c r="J84">
        <v>-3.8044754108950508E-2</v>
      </c>
      <c r="K84">
        <v>100</v>
      </c>
      <c r="L84">
        <v>3.8777721409532846E-2</v>
      </c>
      <c r="AD84">
        <v>6.3074666260660162E-2</v>
      </c>
      <c r="AE84">
        <v>1</v>
      </c>
      <c r="AF84">
        <v>0</v>
      </c>
      <c r="AG84">
        <v>79</v>
      </c>
      <c r="AH84">
        <v>1</v>
      </c>
      <c r="AI84">
        <v>0.47333333333333338</v>
      </c>
      <c r="AJ84">
        <v>0.99333333333333329</v>
      </c>
      <c r="AK84">
        <v>6.6222222222222646E-3</v>
      </c>
    </row>
    <row r="85" spans="1:37">
      <c r="A85">
        <v>449.3</v>
      </c>
      <c r="B85">
        <v>6.5920000000000006E-2</v>
      </c>
      <c r="C85">
        <v>0</v>
      </c>
      <c r="D85">
        <v>1</v>
      </c>
      <c r="E85">
        <v>1</v>
      </c>
      <c r="F85">
        <v>0</v>
      </c>
      <c r="G85">
        <v>9.1125996700220924E-2</v>
      </c>
      <c r="H85">
        <v>9.1125996700220924E-2</v>
      </c>
      <c r="I85">
        <v>0.90887400329977908</v>
      </c>
      <c r="J85">
        <v>-9.554880464321025E-2</v>
      </c>
      <c r="K85">
        <v>100</v>
      </c>
      <c r="L85">
        <v>0.10026251864326272</v>
      </c>
      <c r="AD85">
        <v>6.5093347037511337E-2</v>
      </c>
      <c r="AE85">
        <v>1</v>
      </c>
      <c r="AF85">
        <v>0</v>
      </c>
      <c r="AG85">
        <v>80</v>
      </c>
      <c r="AH85">
        <v>1</v>
      </c>
      <c r="AI85">
        <v>0.46666666666666667</v>
      </c>
      <c r="AJ85">
        <v>0.99333333333333329</v>
      </c>
      <c r="AK85">
        <v>6.6222222222222646E-3</v>
      </c>
    </row>
    <row r="86" spans="1:37">
      <c r="A86">
        <v>451.1</v>
      </c>
      <c r="B86">
        <v>2.4899999999999999E-2</v>
      </c>
      <c r="C86">
        <v>0</v>
      </c>
      <c r="D86">
        <v>1</v>
      </c>
      <c r="E86">
        <v>1</v>
      </c>
      <c r="F86">
        <v>0</v>
      </c>
      <c r="G86">
        <v>4.2445826207314782E-2</v>
      </c>
      <c r="H86">
        <v>4.2445826207314782E-2</v>
      </c>
      <c r="I86">
        <v>0.95755417379268526</v>
      </c>
      <c r="J86">
        <v>-4.3372981154270178E-2</v>
      </c>
      <c r="K86">
        <v>100</v>
      </c>
      <c r="L86">
        <v>4.4327336634328626E-2</v>
      </c>
      <c r="AD86">
        <v>6.5453409506202015E-2</v>
      </c>
      <c r="AE86">
        <v>1</v>
      </c>
      <c r="AF86">
        <v>0</v>
      </c>
      <c r="AG86">
        <v>81</v>
      </c>
      <c r="AH86">
        <v>1</v>
      </c>
      <c r="AI86">
        <v>0.45999999999999996</v>
      </c>
      <c r="AJ86">
        <v>0.99333333333333329</v>
      </c>
      <c r="AK86">
        <v>6.6222222222221544E-3</v>
      </c>
    </row>
    <row r="87" spans="1:37">
      <c r="A87">
        <v>455.8</v>
      </c>
      <c r="B87">
        <v>2.8549999999999999E-2</v>
      </c>
      <c r="C87">
        <v>0</v>
      </c>
      <c r="D87">
        <v>1</v>
      </c>
      <c r="E87">
        <v>1</v>
      </c>
      <c r="F87">
        <v>0</v>
      </c>
      <c r="G87">
        <v>4.7932492150811239E-2</v>
      </c>
      <c r="H87">
        <v>4.7932492150811239E-2</v>
      </c>
      <c r="I87">
        <v>0.95206750784918881</v>
      </c>
      <c r="J87">
        <v>-4.9119335098590074E-2</v>
      </c>
      <c r="K87">
        <v>100</v>
      </c>
      <c r="L87">
        <v>5.0345686367446046E-2</v>
      </c>
      <c r="AD87">
        <v>6.7111747983891509E-2</v>
      </c>
      <c r="AE87">
        <v>1</v>
      </c>
      <c r="AF87">
        <v>0</v>
      </c>
      <c r="AG87">
        <v>82</v>
      </c>
      <c r="AH87">
        <v>1</v>
      </c>
      <c r="AI87">
        <v>0.45333333333333337</v>
      </c>
      <c r="AJ87">
        <v>0.99333333333333329</v>
      </c>
      <c r="AK87">
        <v>6.6222222222222646E-3</v>
      </c>
    </row>
    <row r="88" spans="1:37">
      <c r="A88">
        <v>458.7</v>
      </c>
      <c r="B88">
        <v>2.383E-2</v>
      </c>
      <c r="C88">
        <v>0</v>
      </c>
      <c r="D88">
        <v>1</v>
      </c>
      <c r="E88">
        <v>1</v>
      </c>
      <c r="F88">
        <v>0</v>
      </c>
      <c r="G88">
        <v>4.5111473212804579E-2</v>
      </c>
      <c r="H88">
        <v>4.5111473212804579E-2</v>
      </c>
      <c r="I88">
        <v>0.95488852678719538</v>
      </c>
      <c r="J88">
        <v>-4.6160671191684516E-2</v>
      </c>
      <c r="K88">
        <v>100</v>
      </c>
      <c r="L88">
        <v>4.7242659166286158E-2</v>
      </c>
      <c r="AD88">
        <v>6.8080055847614104E-2</v>
      </c>
      <c r="AE88">
        <v>1</v>
      </c>
      <c r="AF88">
        <v>0</v>
      </c>
      <c r="AG88">
        <v>83</v>
      </c>
      <c r="AH88">
        <v>1</v>
      </c>
      <c r="AI88">
        <v>0.44666666666666666</v>
      </c>
      <c r="AJ88">
        <v>0.99333333333333329</v>
      </c>
      <c r="AK88">
        <v>6.6222222222222646E-3</v>
      </c>
    </row>
    <row r="89" spans="1:37">
      <c r="A89">
        <v>460.3</v>
      </c>
      <c r="B89">
        <v>3.8850000000000003E-2</v>
      </c>
      <c r="C89">
        <v>0</v>
      </c>
      <c r="D89">
        <v>1</v>
      </c>
      <c r="E89">
        <v>1</v>
      </c>
      <c r="F89">
        <v>0</v>
      </c>
      <c r="G89">
        <v>6.1330833140991407E-2</v>
      </c>
      <c r="H89">
        <v>6.1330833140991407E-2</v>
      </c>
      <c r="I89">
        <v>0.93866916685900859</v>
      </c>
      <c r="J89">
        <v>-6.3292186818678542E-2</v>
      </c>
      <c r="K89">
        <v>100</v>
      </c>
      <c r="L89">
        <v>6.5338071502036993E-2</v>
      </c>
      <c r="AD89">
        <v>6.9829776503515351E-2</v>
      </c>
      <c r="AE89">
        <v>1</v>
      </c>
      <c r="AF89">
        <v>0</v>
      </c>
      <c r="AG89">
        <v>84</v>
      </c>
      <c r="AH89">
        <v>1</v>
      </c>
      <c r="AI89">
        <v>0.43999999999999995</v>
      </c>
      <c r="AJ89">
        <v>0.99333333333333329</v>
      </c>
      <c r="AK89">
        <v>6.6222222222221544E-3</v>
      </c>
    </row>
    <row r="90" spans="1:37">
      <c r="A90">
        <v>461</v>
      </c>
      <c r="B90">
        <v>4.1869999999999997E-2</v>
      </c>
      <c r="C90">
        <v>0</v>
      </c>
      <c r="D90">
        <v>1</v>
      </c>
      <c r="E90">
        <v>1</v>
      </c>
      <c r="F90">
        <v>0</v>
      </c>
      <c r="G90">
        <v>6.5453409506202015E-2</v>
      </c>
      <c r="H90">
        <v>6.5453409506202015E-2</v>
      </c>
      <c r="I90">
        <v>0.93454659049379796</v>
      </c>
      <c r="J90">
        <v>-6.769379726316245E-2</v>
      </c>
      <c r="K90">
        <v>100</v>
      </c>
      <c r="L90">
        <v>7.0037609865568701E-2</v>
      </c>
      <c r="AD90">
        <v>7.0390139721104611E-2</v>
      </c>
      <c r="AE90">
        <v>1</v>
      </c>
      <c r="AF90">
        <v>0</v>
      </c>
      <c r="AG90">
        <v>85</v>
      </c>
      <c r="AH90">
        <v>1</v>
      </c>
      <c r="AI90">
        <v>0.43333333333333335</v>
      </c>
      <c r="AJ90">
        <v>0.99333333333333329</v>
      </c>
      <c r="AK90">
        <v>6.6222222222222646E-3</v>
      </c>
    </row>
    <row r="91" spans="1:37">
      <c r="A91">
        <v>463.7</v>
      </c>
      <c r="B91">
        <v>3.8440000000000002E-2</v>
      </c>
      <c r="C91">
        <v>0</v>
      </c>
      <c r="D91">
        <v>1</v>
      </c>
      <c r="E91">
        <v>1</v>
      </c>
      <c r="F91">
        <v>0</v>
      </c>
      <c r="G91">
        <v>6.3074666260660162E-2</v>
      </c>
      <c r="H91">
        <v>6.3074666260660162E-2</v>
      </c>
      <c r="I91">
        <v>0.93692533373933984</v>
      </c>
      <c r="J91">
        <v>-6.5151686429696834E-2</v>
      </c>
      <c r="K91">
        <v>100</v>
      </c>
      <c r="L91">
        <v>6.7320910204150847E-2</v>
      </c>
      <c r="AD91">
        <v>7.7030251995625132E-2</v>
      </c>
      <c r="AE91">
        <v>1</v>
      </c>
      <c r="AF91">
        <v>0</v>
      </c>
      <c r="AG91">
        <v>86</v>
      </c>
      <c r="AH91">
        <v>1</v>
      </c>
      <c r="AI91">
        <v>0.42666666666666664</v>
      </c>
      <c r="AJ91">
        <v>0.99333333333333329</v>
      </c>
      <c r="AK91">
        <v>6.6222222222221544E-3</v>
      </c>
    </row>
    <row r="92" spans="1:37">
      <c r="A92">
        <v>464.1</v>
      </c>
      <c r="B92">
        <v>3.9870000000000003E-2</v>
      </c>
      <c r="C92">
        <v>0</v>
      </c>
      <c r="D92">
        <v>1</v>
      </c>
      <c r="E92">
        <v>1</v>
      </c>
      <c r="F92">
        <v>0</v>
      </c>
      <c r="G92">
        <v>6.5093347037511337E-2</v>
      </c>
      <c r="H92">
        <v>6.5093347037511337E-2</v>
      </c>
      <c r="I92">
        <v>0.93490665296248865</v>
      </c>
      <c r="J92">
        <v>-6.7308591081190985E-2</v>
      </c>
      <c r="K92">
        <v>100</v>
      </c>
      <c r="L92">
        <v>6.9625504141238664E-2</v>
      </c>
      <c r="AD92">
        <v>8.0621531310852201E-2</v>
      </c>
      <c r="AE92">
        <v>1</v>
      </c>
      <c r="AF92">
        <v>0</v>
      </c>
      <c r="AG92">
        <v>87</v>
      </c>
      <c r="AH92">
        <v>1</v>
      </c>
      <c r="AI92">
        <v>0.42000000000000004</v>
      </c>
      <c r="AJ92">
        <v>0.99333333333333329</v>
      </c>
      <c r="AK92">
        <v>6.6222222222222646E-3</v>
      </c>
    </row>
    <row r="93" spans="1:37">
      <c r="A93">
        <v>464.5</v>
      </c>
      <c r="B93">
        <v>5.3699999999999998E-2</v>
      </c>
      <c r="C93">
        <v>0</v>
      </c>
      <c r="D93">
        <v>1</v>
      </c>
      <c r="E93">
        <v>1</v>
      </c>
      <c r="F93">
        <v>0</v>
      </c>
      <c r="G93">
        <v>8.4856879212249631E-2</v>
      </c>
      <c r="H93">
        <v>8.4856879212249631E-2</v>
      </c>
      <c r="I93">
        <v>0.9151431207877504</v>
      </c>
      <c r="J93">
        <v>-8.8674809776872199E-2</v>
      </c>
      <c r="K93">
        <v>100</v>
      </c>
      <c r="L93">
        <v>9.2725254973457349E-2</v>
      </c>
      <c r="AD93">
        <v>8.3399892511082818E-2</v>
      </c>
      <c r="AE93">
        <v>1</v>
      </c>
      <c r="AF93">
        <v>0</v>
      </c>
      <c r="AG93">
        <v>88</v>
      </c>
      <c r="AH93">
        <v>1</v>
      </c>
      <c r="AI93">
        <v>0.41333333333333333</v>
      </c>
      <c r="AJ93">
        <v>0.99333333333333329</v>
      </c>
      <c r="AK93">
        <v>0</v>
      </c>
    </row>
    <row r="94" spans="1:37">
      <c r="A94">
        <v>466.1</v>
      </c>
      <c r="B94">
        <v>6.0150000000000002E-2</v>
      </c>
      <c r="C94">
        <v>0</v>
      </c>
      <c r="D94">
        <v>1</v>
      </c>
      <c r="E94">
        <v>1</v>
      </c>
      <c r="F94">
        <v>0</v>
      </c>
      <c r="G94">
        <v>9.721243010171246E-2</v>
      </c>
      <c r="H94">
        <v>9.721243010171246E-2</v>
      </c>
      <c r="I94">
        <v>0.90278756989828757</v>
      </c>
      <c r="J94">
        <v>-0.10226800252267806</v>
      </c>
      <c r="K94">
        <v>100</v>
      </c>
      <c r="L94">
        <v>0.10768029306458538</v>
      </c>
      <c r="AD94">
        <v>8.3538742212690711E-2</v>
      </c>
      <c r="AE94">
        <v>0</v>
      </c>
      <c r="AF94">
        <v>1</v>
      </c>
      <c r="AG94">
        <v>88</v>
      </c>
      <c r="AH94">
        <v>2</v>
      </c>
      <c r="AI94">
        <v>0.41333333333333333</v>
      </c>
      <c r="AJ94">
        <v>0.98666666666666669</v>
      </c>
      <c r="AK94">
        <v>6.5777777777778204E-3</v>
      </c>
    </row>
    <row r="95" spans="1:37">
      <c r="A95">
        <v>466.7</v>
      </c>
      <c r="B95">
        <v>2.6429999999999999E-2</v>
      </c>
      <c r="C95">
        <v>0</v>
      </c>
      <c r="D95">
        <v>1</v>
      </c>
      <c r="E95">
        <v>1</v>
      </c>
      <c r="F95">
        <v>0</v>
      </c>
      <c r="G95">
        <v>5.1689558172190182E-2</v>
      </c>
      <c r="H95">
        <v>5.1689558172190182E-2</v>
      </c>
      <c r="I95">
        <v>0.94831044182780977</v>
      </c>
      <c r="J95">
        <v>-5.3073360051305703E-2</v>
      </c>
      <c r="K95">
        <v>100</v>
      </c>
      <c r="L95">
        <v>5.4507000969599949E-2</v>
      </c>
      <c r="AD95">
        <v>8.4856879212249631E-2</v>
      </c>
      <c r="AE95">
        <v>1</v>
      </c>
      <c r="AF95">
        <v>0</v>
      </c>
      <c r="AG95">
        <v>89</v>
      </c>
      <c r="AH95">
        <v>2</v>
      </c>
      <c r="AI95">
        <v>0.40666666666666662</v>
      </c>
      <c r="AJ95">
        <v>0.98666666666666669</v>
      </c>
      <c r="AK95">
        <v>6.5777777777777111E-3</v>
      </c>
    </row>
    <row r="96" spans="1:37">
      <c r="A96">
        <v>470.9</v>
      </c>
      <c r="B96">
        <v>3.372E-2</v>
      </c>
      <c r="C96">
        <v>0</v>
      </c>
      <c r="D96">
        <v>1</v>
      </c>
      <c r="E96">
        <v>1</v>
      </c>
      <c r="F96">
        <v>0</v>
      </c>
      <c r="G96">
        <v>6.2180444224874488E-2</v>
      </c>
      <c r="H96">
        <v>6.2180444224874488E-2</v>
      </c>
      <c r="I96">
        <v>0.93781955577512555</v>
      </c>
      <c r="J96">
        <v>-6.4197719723503494E-2</v>
      </c>
      <c r="K96">
        <v>100</v>
      </c>
      <c r="L96">
        <v>6.6303207095613589E-2</v>
      </c>
      <c r="AD96">
        <v>8.5163163767047828E-2</v>
      </c>
      <c r="AE96">
        <v>1</v>
      </c>
      <c r="AF96">
        <v>0</v>
      </c>
      <c r="AG96">
        <v>90</v>
      </c>
      <c r="AH96">
        <v>2</v>
      </c>
      <c r="AI96">
        <v>0.4</v>
      </c>
      <c r="AJ96">
        <v>0.98666666666666669</v>
      </c>
      <c r="AK96">
        <v>6.5777777777778204E-3</v>
      </c>
    </row>
    <row r="97" spans="1:37">
      <c r="A97">
        <v>475.9</v>
      </c>
      <c r="B97">
        <v>0.2273</v>
      </c>
      <c r="C97">
        <v>1</v>
      </c>
      <c r="D97">
        <v>0</v>
      </c>
      <c r="E97">
        <v>1</v>
      </c>
      <c r="F97">
        <v>1</v>
      </c>
      <c r="G97">
        <v>0.78415654920961197</v>
      </c>
      <c r="H97">
        <v>0.78415654920961197</v>
      </c>
      <c r="I97">
        <v>0.21584345079038803</v>
      </c>
      <c r="J97">
        <v>-0.24314659845084874</v>
      </c>
      <c r="K97">
        <v>100</v>
      </c>
      <c r="L97">
        <v>0.2752555609054681</v>
      </c>
      <c r="AD97">
        <v>8.6602643414404198E-2</v>
      </c>
      <c r="AE97">
        <v>1</v>
      </c>
      <c r="AF97">
        <v>0</v>
      </c>
      <c r="AG97">
        <v>91</v>
      </c>
      <c r="AH97">
        <v>2</v>
      </c>
      <c r="AI97">
        <v>0.39333333333333331</v>
      </c>
      <c r="AJ97">
        <v>0.98666666666666669</v>
      </c>
      <c r="AK97">
        <v>6.5777777777777111E-3</v>
      </c>
    </row>
    <row r="98" spans="1:37">
      <c r="A98">
        <v>476.5</v>
      </c>
      <c r="B98">
        <v>1.0529999999999999E-2</v>
      </c>
      <c r="C98">
        <v>0</v>
      </c>
      <c r="D98">
        <v>1</v>
      </c>
      <c r="E98">
        <v>1</v>
      </c>
      <c r="F98">
        <v>0</v>
      </c>
      <c r="G98">
        <v>4.2153225932763369E-2</v>
      </c>
      <c r="H98">
        <v>4.2153225932763369E-2</v>
      </c>
      <c r="I98">
        <v>0.95784677406723662</v>
      </c>
      <c r="J98">
        <v>-4.3067457365995626E-2</v>
      </c>
      <c r="K98">
        <v>100</v>
      </c>
      <c r="L98">
        <v>4.4008318526533349E-2</v>
      </c>
      <c r="AD98">
        <v>9.1068408194699788E-2</v>
      </c>
      <c r="AE98">
        <v>1</v>
      </c>
      <c r="AF98">
        <v>0</v>
      </c>
      <c r="AG98">
        <v>92</v>
      </c>
      <c r="AH98">
        <v>2</v>
      </c>
      <c r="AI98">
        <v>0.38666666666666671</v>
      </c>
      <c r="AJ98">
        <v>0.98666666666666669</v>
      </c>
      <c r="AK98">
        <v>6.5777777777778204E-3</v>
      </c>
    </row>
    <row r="99" spans="1:37">
      <c r="A99">
        <v>477.1</v>
      </c>
      <c r="B99">
        <v>0.1578</v>
      </c>
      <c r="C99">
        <v>1</v>
      </c>
      <c r="D99">
        <v>0</v>
      </c>
      <c r="E99">
        <v>1</v>
      </c>
      <c r="F99">
        <v>1</v>
      </c>
      <c r="G99">
        <v>0.47162420320286585</v>
      </c>
      <c r="H99">
        <v>0.47162420320286585</v>
      </c>
      <c r="I99">
        <v>0.52837579679713409</v>
      </c>
      <c r="J99">
        <v>-0.75157279017088219</v>
      </c>
      <c r="K99">
        <v>0</v>
      </c>
      <c r="L99">
        <v>1.1203322331823944</v>
      </c>
      <c r="AD99">
        <v>9.1125996700220924E-2</v>
      </c>
      <c r="AE99">
        <v>1</v>
      </c>
      <c r="AF99">
        <v>0</v>
      </c>
      <c r="AG99">
        <v>93</v>
      </c>
      <c r="AH99">
        <v>2</v>
      </c>
      <c r="AI99">
        <v>0.38</v>
      </c>
      <c r="AJ99">
        <v>0.98666666666666669</v>
      </c>
      <c r="AK99">
        <v>6.5777777777778204E-3</v>
      </c>
    </row>
    <row r="100" spans="1:37">
      <c r="A100">
        <v>477.4</v>
      </c>
      <c r="B100">
        <v>0.1085</v>
      </c>
      <c r="C100">
        <v>1</v>
      </c>
      <c r="D100">
        <v>0</v>
      </c>
      <c r="E100">
        <v>1</v>
      </c>
      <c r="F100">
        <v>1</v>
      </c>
      <c r="G100">
        <v>0.24684100660368083</v>
      </c>
      <c r="H100">
        <v>0.24684100660368083</v>
      </c>
      <c r="I100">
        <v>0.7531589933963192</v>
      </c>
      <c r="J100">
        <v>-1.3990108475774463</v>
      </c>
      <c r="K100">
        <v>0</v>
      </c>
      <c r="L100">
        <v>3.0511907391690585</v>
      </c>
      <c r="AD100">
        <v>9.250199482893838E-2</v>
      </c>
      <c r="AE100">
        <v>1</v>
      </c>
      <c r="AF100">
        <v>0</v>
      </c>
      <c r="AG100">
        <v>94</v>
      </c>
      <c r="AH100">
        <v>2</v>
      </c>
      <c r="AI100">
        <v>0.37333333333333329</v>
      </c>
      <c r="AJ100">
        <v>0.98666666666666669</v>
      </c>
      <c r="AK100">
        <v>6.5777777777777111E-3</v>
      </c>
    </row>
    <row r="101" spans="1:37">
      <c r="A101">
        <v>480.4</v>
      </c>
      <c r="B101">
        <v>0.1065</v>
      </c>
      <c r="C101">
        <v>0</v>
      </c>
      <c r="D101">
        <v>1</v>
      </c>
      <c r="E101">
        <v>1</v>
      </c>
      <c r="F101">
        <v>0</v>
      </c>
      <c r="G101">
        <v>0.24553700721611632</v>
      </c>
      <c r="H101">
        <v>0.24553700721611632</v>
      </c>
      <c r="I101">
        <v>0.75446299278388373</v>
      </c>
      <c r="J101">
        <v>-0.28174905064000311</v>
      </c>
      <c r="K101">
        <v>100</v>
      </c>
      <c r="L101">
        <v>0.32544605840786478</v>
      </c>
      <c r="AD101">
        <v>9.721243010171246E-2</v>
      </c>
      <c r="AE101">
        <v>1</v>
      </c>
      <c r="AF101">
        <v>0</v>
      </c>
      <c r="AG101">
        <v>95</v>
      </c>
      <c r="AH101">
        <v>2</v>
      </c>
      <c r="AI101">
        <v>0.3666666666666667</v>
      </c>
      <c r="AJ101">
        <v>0.98666666666666669</v>
      </c>
      <c r="AK101">
        <v>6.5777777777778204E-3</v>
      </c>
    </row>
    <row r="102" spans="1:37">
      <c r="A102">
        <v>481.9</v>
      </c>
      <c r="B102">
        <v>8.0049999999999996E-2</v>
      </c>
      <c r="C102">
        <v>0</v>
      </c>
      <c r="D102">
        <v>1</v>
      </c>
      <c r="E102">
        <v>1</v>
      </c>
      <c r="F102">
        <v>0</v>
      </c>
      <c r="G102">
        <v>0.16178235220962706</v>
      </c>
      <c r="H102">
        <v>0.16178235220962706</v>
      </c>
      <c r="I102">
        <v>0.83821764779037289</v>
      </c>
      <c r="J102">
        <v>-0.17647748932200133</v>
      </c>
      <c r="K102">
        <v>100</v>
      </c>
      <c r="L102">
        <v>0.19300757104804681</v>
      </c>
      <c r="AD102">
        <v>9.8329563087322491E-2</v>
      </c>
      <c r="AE102">
        <v>1</v>
      </c>
      <c r="AF102">
        <v>0</v>
      </c>
      <c r="AG102">
        <v>96</v>
      </c>
      <c r="AH102">
        <v>2</v>
      </c>
      <c r="AI102">
        <v>0.36</v>
      </c>
      <c r="AJ102">
        <v>0.98666666666666669</v>
      </c>
      <c r="AK102">
        <v>6.5777777777777111E-3</v>
      </c>
    </row>
    <row r="103" spans="1:37">
      <c r="A103">
        <v>489</v>
      </c>
      <c r="B103">
        <v>1.8600000000000001E-3</v>
      </c>
      <c r="C103">
        <v>0</v>
      </c>
      <c r="D103">
        <v>1</v>
      </c>
      <c r="E103">
        <v>1</v>
      </c>
      <c r="F103">
        <v>0</v>
      </c>
      <c r="G103">
        <v>4.0717827901131452E-2</v>
      </c>
      <c r="H103">
        <v>4.0717827901131452E-2</v>
      </c>
      <c r="I103">
        <v>0.95928217209886857</v>
      </c>
      <c r="J103">
        <v>-4.1570011612308805E-2</v>
      </c>
      <c r="K103">
        <v>100</v>
      </c>
      <c r="L103">
        <v>4.2446142631883357E-2</v>
      </c>
      <c r="AD103">
        <v>9.8875787003623761E-2</v>
      </c>
      <c r="AE103">
        <v>1</v>
      </c>
      <c r="AF103">
        <v>0</v>
      </c>
      <c r="AG103">
        <v>97</v>
      </c>
      <c r="AH103">
        <v>2</v>
      </c>
      <c r="AI103">
        <v>0.35333333333333339</v>
      </c>
      <c r="AJ103">
        <v>0.98666666666666669</v>
      </c>
      <c r="AK103">
        <v>6.5777777777778204E-3</v>
      </c>
    </row>
    <row r="104" spans="1:37">
      <c r="A104">
        <v>492.1</v>
      </c>
      <c r="B104">
        <v>1.2880000000000001E-2</v>
      </c>
      <c r="C104">
        <v>0</v>
      </c>
      <c r="D104">
        <v>1</v>
      </c>
      <c r="E104">
        <v>1</v>
      </c>
      <c r="F104">
        <v>0</v>
      </c>
      <c r="G104">
        <v>5.2157107467496598E-2</v>
      </c>
      <c r="H104">
        <v>5.2157107467496598E-2</v>
      </c>
      <c r="I104">
        <v>0.94784289253250342</v>
      </c>
      <c r="J104">
        <v>-5.3566515637733889E-2</v>
      </c>
      <c r="K104">
        <v>100</v>
      </c>
      <c r="L104">
        <v>5.5027165238471239E-2</v>
      </c>
      <c r="AD104">
        <v>0.10516115405217635</v>
      </c>
      <c r="AE104">
        <v>1</v>
      </c>
      <c r="AF104">
        <v>0</v>
      </c>
      <c r="AG104">
        <v>98</v>
      </c>
      <c r="AH104">
        <v>2</v>
      </c>
      <c r="AI104">
        <v>0.34666666666666668</v>
      </c>
      <c r="AJ104">
        <v>0.98666666666666669</v>
      </c>
      <c r="AK104">
        <v>6.5777777777778204E-3</v>
      </c>
    </row>
    <row r="105" spans="1:37">
      <c r="A105">
        <v>496.4</v>
      </c>
      <c r="B105">
        <v>5.4379999999999998E-2</v>
      </c>
      <c r="C105">
        <v>0</v>
      </c>
      <c r="D105">
        <v>1</v>
      </c>
      <c r="E105">
        <v>1</v>
      </c>
      <c r="F105">
        <v>0</v>
      </c>
      <c r="G105">
        <v>0.1186461359310373</v>
      </c>
      <c r="H105">
        <v>0.1186461359310373</v>
      </c>
      <c r="I105">
        <v>0.88135386406896266</v>
      </c>
      <c r="J105">
        <v>-0.12629607186418373</v>
      </c>
      <c r="K105">
        <v>100</v>
      </c>
      <c r="L105">
        <v>0.13461804703877001</v>
      </c>
      <c r="AD105">
        <v>0.10915540296777294</v>
      </c>
      <c r="AE105">
        <v>1</v>
      </c>
      <c r="AF105">
        <v>0</v>
      </c>
      <c r="AG105">
        <v>99</v>
      </c>
      <c r="AH105">
        <v>2</v>
      </c>
      <c r="AI105">
        <v>0.33999999999999997</v>
      </c>
      <c r="AJ105">
        <v>0.98666666666666669</v>
      </c>
      <c r="AK105">
        <v>0</v>
      </c>
    </row>
    <row r="106" spans="1:37">
      <c r="A106">
        <v>499</v>
      </c>
      <c r="B106">
        <v>0.1128</v>
      </c>
      <c r="C106">
        <v>1</v>
      </c>
      <c r="D106">
        <v>0</v>
      </c>
      <c r="E106">
        <v>1</v>
      </c>
      <c r="F106">
        <v>1</v>
      </c>
      <c r="G106">
        <v>0.31328420949890057</v>
      </c>
      <c r="H106">
        <v>0.31328420949890057</v>
      </c>
      <c r="I106">
        <v>0.68671579050109943</v>
      </c>
      <c r="J106">
        <v>-1.1606444828721811</v>
      </c>
      <c r="K106">
        <v>0</v>
      </c>
      <c r="L106">
        <v>2.1919897961008132</v>
      </c>
      <c r="AD106">
        <v>0.11484659177204244</v>
      </c>
      <c r="AE106">
        <v>0</v>
      </c>
      <c r="AF106">
        <v>1</v>
      </c>
      <c r="AG106">
        <v>99</v>
      </c>
      <c r="AH106">
        <v>3</v>
      </c>
      <c r="AI106">
        <v>0.33999999999999997</v>
      </c>
      <c r="AJ106">
        <v>0.98</v>
      </c>
      <c r="AK106">
        <v>6.5333333333332669E-3</v>
      </c>
    </row>
    <row r="107" spans="1:37">
      <c r="A107">
        <v>502.5</v>
      </c>
      <c r="B107">
        <v>3.653E-2</v>
      </c>
      <c r="C107">
        <v>0</v>
      </c>
      <c r="D107">
        <v>1</v>
      </c>
      <c r="E107">
        <v>1</v>
      </c>
      <c r="F107">
        <v>0</v>
      </c>
      <c r="G107">
        <v>9.1068408194699788E-2</v>
      </c>
      <c r="H107">
        <v>9.1068408194699788E-2</v>
      </c>
      <c r="I107">
        <v>0.90893159180530025</v>
      </c>
      <c r="J107">
        <v>-9.5485444176397399E-2</v>
      </c>
      <c r="K107">
        <v>100</v>
      </c>
      <c r="L107">
        <v>0.10019280770494696</v>
      </c>
      <c r="AD107">
        <v>0.1186461359310373</v>
      </c>
      <c r="AE107">
        <v>1</v>
      </c>
      <c r="AF107">
        <v>0</v>
      </c>
      <c r="AG107">
        <v>100</v>
      </c>
      <c r="AH107">
        <v>3</v>
      </c>
      <c r="AI107">
        <v>0.33333333333333337</v>
      </c>
      <c r="AJ107">
        <v>0.98</v>
      </c>
      <c r="AK107">
        <v>6.5333333333333753E-3</v>
      </c>
    </row>
    <row r="108" spans="1:37">
      <c r="A108">
        <v>503.2</v>
      </c>
      <c r="B108">
        <v>0.16950000000000001</v>
      </c>
      <c r="C108">
        <v>1</v>
      </c>
      <c r="D108">
        <v>0</v>
      </c>
      <c r="E108">
        <v>1</v>
      </c>
      <c r="F108">
        <v>1</v>
      </c>
      <c r="G108">
        <v>0.60315408903791567</v>
      </c>
      <c r="H108">
        <v>0.60315408903791567</v>
      </c>
      <c r="I108">
        <v>0.39684591096208433</v>
      </c>
      <c r="J108">
        <v>-0.50558257752275459</v>
      </c>
      <c r="K108">
        <v>100</v>
      </c>
      <c r="L108">
        <v>0.65795112422281465</v>
      </c>
      <c r="AD108">
        <v>0.12581692612231354</v>
      </c>
      <c r="AE108">
        <v>1</v>
      </c>
      <c r="AF108">
        <v>0</v>
      </c>
      <c r="AG108">
        <v>101</v>
      </c>
      <c r="AH108">
        <v>3</v>
      </c>
      <c r="AI108">
        <v>0.32666666666666666</v>
      </c>
      <c r="AJ108">
        <v>0.98</v>
      </c>
      <c r="AK108">
        <v>6.5333333333333753E-3</v>
      </c>
    </row>
    <row r="109" spans="1:37">
      <c r="A109">
        <v>506.3</v>
      </c>
      <c r="B109">
        <v>3.8890000000000001E-2</v>
      </c>
      <c r="C109">
        <v>0</v>
      </c>
      <c r="D109">
        <v>1</v>
      </c>
      <c r="E109">
        <v>1</v>
      </c>
      <c r="F109">
        <v>0</v>
      </c>
      <c r="G109">
        <v>9.8875787003623761E-2</v>
      </c>
      <c r="H109">
        <v>9.8875787003623761E-2</v>
      </c>
      <c r="I109">
        <v>0.90112421299637624</v>
      </c>
      <c r="J109">
        <v>-0.10411216961455062</v>
      </c>
      <c r="K109">
        <v>100</v>
      </c>
      <c r="L109">
        <v>0.10972492535168554</v>
      </c>
      <c r="AD109">
        <v>0.12817721217178193</v>
      </c>
      <c r="AE109">
        <v>1</v>
      </c>
      <c r="AF109">
        <v>0</v>
      </c>
      <c r="AG109">
        <v>102</v>
      </c>
      <c r="AH109">
        <v>3</v>
      </c>
      <c r="AI109">
        <v>0.31999999999999995</v>
      </c>
      <c r="AJ109">
        <v>0.98</v>
      </c>
      <c r="AK109">
        <v>6.5333333333332669E-3</v>
      </c>
    </row>
    <row r="110" spans="1:37">
      <c r="A110">
        <v>506.3</v>
      </c>
      <c r="B110">
        <v>4.7109999999999999E-2</v>
      </c>
      <c r="C110">
        <v>1</v>
      </c>
      <c r="D110">
        <v>0</v>
      </c>
      <c r="E110">
        <v>1</v>
      </c>
      <c r="F110">
        <v>1</v>
      </c>
      <c r="G110">
        <v>0.11484659177204244</v>
      </c>
      <c r="H110">
        <v>0.11484659177204244</v>
      </c>
      <c r="I110">
        <v>0.88515340822795752</v>
      </c>
      <c r="J110">
        <v>-2.1641580257593409</v>
      </c>
      <c r="K110">
        <v>0</v>
      </c>
      <c r="L110">
        <v>7.7072675346333952</v>
      </c>
      <c r="AD110">
        <v>0.13157218941133755</v>
      </c>
      <c r="AE110">
        <v>1</v>
      </c>
      <c r="AF110">
        <v>0</v>
      </c>
      <c r="AG110">
        <v>103</v>
      </c>
      <c r="AH110">
        <v>3</v>
      </c>
      <c r="AI110">
        <v>0.31333333333333335</v>
      </c>
      <c r="AJ110">
        <v>0.98</v>
      </c>
      <c r="AK110">
        <v>6.5333333333333753E-3</v>
      </c>
    </row>
    <row r="111" spans="1:37">
      <c r="A111">
        <v>507.4</v>
      </c>
      <c r="B111">
        <v>3.1119999999999998E-2</v>
      </c>
      <c r="C111">
        <v>0</v>
      </c>
      <c r="D111">
        <v>1</v>
      </c>
      <c r="E111">
        <v>1</v>
      </c>
      <c r="F111">
        <v>0</v>
      </c>
      <c r="G111">
        <v>8.6602643414404198E-2</v>
      </c>
      <c r="H111">
        <v>8.6602643414404198E-2</v>
      </c>
      <c r="I111">
        <v>0.91339735658559584</v>
      </c>
      <c r="J111">
        <v>-9.0584272273530164E-2</v>
      </c>
      <c r="K111">
        <v>100</v>
      </c>
      <c r="L111">
        <v>9.4813766199342536E-2</v>
      </c>
      <c r="AD111">
        <v>0.1355262853531789</v>
      </c>
      <c r="AE111">
        <v>1</v>
      </c>
      <c r="AF111">
        <v>0</v>
      </c>
      <c r="AG111">
        <v>104</v>
      </c>
      <c r="AH111">
        <v>3</v>
      </c>
      <c r="AI111">
        <v>0.30666666666666664</v>
      </c>
      <c r="AJ111">
        <v>0.98</v>
      </c>
      <c r="AK111">
        <v>6.5333333333332669E-3</v>
      </c>
    </row>
    <row r="112" spans="1:37">
      <c r="A112">
        <v>508.8</v>
      </c>
      <c r="B112">
        <v>9.1929999999999998E-3</v>
      </c>
      <c r="C112">
        <v>0</v>
      </c>
      <c r="D112">
        <v>1</v>
      </c>
      <c r="E112">
        <v>1</v>
      </c>
      <c r="F112">
        <v>0</v>
      </c>
      <c r="G112">
        <v>5.801957000249424E-2</v>
      </c>
      <c r="H112">
        <v>5.801957000249424E-2</v>
      </c>
      <c r="I112">
        <v>0.94198042999750575</v>
      </c>
      <c r="J112">
        <v>-5.9770779571145509E-2</v>
      </c>
      <c r="K112">
        <v>100</v>
      </c>
      <c r="L112">
        <v>6.1593179810166404E-2</v>
      </c>
      <c r="AD112">
        <v>0.13859603960000444</v>
      </c>
      <c r="AE112">
        <v>1</v>
      </c>
      <c r="AF112">
        <v>0</v>
      </c>
      <c r="AG112">
        <v>105</v>
      </c>
      <c r="AH112">
        <v>3</v>
      </c>
      <c r="AI112">
        <v>0.30000000000000004</v>
      </c>
      <c r="AJ112">
        <v>0.98</v>
      </c>
      <c r="AK112">
        <v>6.5333333333333753E-3</v>
      </c>
    </row>
    <row r="113" spans="1:37">
      <c r="A113">
        <v>512.20000000000005</v>
      </c>
      <c r="B113">
        <v>3.9E-2</v>
      </c>
      <c r="C113">
        <v>0</v>
      </c>
      <c r="D113">
        <v>1</v>
      </c>
      <c r="E113">
        <v>1</v>
      </c>
      <c r="F113">
        <v>0</v>
      </c>
      <c r="G113">
        <v>0.10516115405217635</v>
      </c>
      <c r="H113">
        <v>0.10516115405217635</v>
      </c>
      <c r="I113">
        <v>0.89483884594782359</v>
      </c>
      <c r="J113">
        <v>-0.11111163731359375</v>
      </c>
      <c r="K113">
        <v>100</v>
      </c>
      <c r="L113">
        <v>0.11751965678332668</v>
      </c>
      <c r="AD113">
        <v>0.13860930045624598</v>
      </c>
      <c r="AE113">
        <v>1</v>
      </c>
      <c r="AF113">
        <v>0</v>
      </c>
      <c r="AG113">
        <v>106</v>
      </c>
      <c r="AH113">
        <v>3</v>
      </c>
      <c r="AI113">
        <v>0.29333333333333333</v>
      </c>
      <c r="AJ113">
        <v>0.98</v>
      </c>
      <c r="AK113">
        <v>6.5333333333333753E-3</v>
      </c>
    </row>
    <row r="114" spans="1:37">
      <c r="A114">
        <v>512.20000000000005</v>
      </c>
      <c r="B114">
        <v>4.8939999999999997E-2</v>
      </c>
      <c r="C114">
        <v>0</v>
      </c>
      <c r="D114">
        <v>1</v>
      </c>
      <c r="E114">
        <v>1</v>
      </c>
      <c r="F114">
        <v>0</v>
      </c>
      <c r="G114">
        <v>0.12581692612231354</v>
      </c>
      <c r="H114">
        <v>0.12581692612231354</v>
      </c>
      <c r="I114">
        <v>0.87418307387768646</v>
      </c>
      <c r="J114">
        <v>-0.13446545858240827</v>
      </c>
      <c r="K114">
        <v>100</v>
      </c>
      <c r="L114">
        <v>0.14392514552382826</v>
      </c>
      <c r="AD114">
        <v>0.14355382963342869</v>
      </c>
      <c r="AE114">
        <v>1</v>
      </c>
      <c r="AF114">
        <v>0</v>
      </c>
      <c r="AG114">
        <v>107</v>
      </c>
      <c r="AH114">
        <v>3</v>
      </c>
      <c r="AI114">
        <v>0.28666666666666663</v>
      </c>
      <c r="AJ114">
        <v>0.98</v>
      </c>
      <c r="AK114">
        <v>0</v>
      </c>
    </row>
    <row r="115" spans="1:37">
      <c r="A115">
        <v>512.20000000000005</v>
      </c>
      <c r="B115">
        <v>0.13739999999999999</v>
      </c>
      <c r="C115">
        <v>0</v>
      </c>
      <c r="D115">
        <v>1</v>
      </c>
      <c r="E115">
        <v>1</v>
      </c>
      <c r="F115">
        <v>0</v>
      </c>
      <c r="G115">
        <v>0.46638491228510409</v>
      </c>
      <c r="H115">
        <v>0.46638491228510409</v>
      </c>
      <c r="I115">
        <v>0.53361508771489596</v>
      </c>
      <c r="J115">
        <v>-0.62808050945269656</v>
      </c>
      <c r="K115">
        <v>100</v>
      </c>
      <c r="L115">
        <v>0.87400998026931331</v>
      </c>
      <c r="AD115">
        <v>0.15050515737574216</v>
      </c>
      <c r="AE115">
        <v>0</v>
      </c>
      <c r="AF115">
        <v>1</v>
      </c>
      <c r="AG115">
        <v>107</v>
      </c>
      <c r="AH115">
        <v>4</v>
      </c>
      <c r="AI115">
        <v>0.28666666666666663</v>
      </c>
      <c r="AJ115">
        <v>0.97333333333333338</v>
      </c>
      <c r="AK115">
        <v>6.4888888888888227E-3</v>
      </c>
    </row>
    <row r="116" spans="1:37">
      <c r="A116">
        <v>513.70000000000005</v>
      </c>
      <c r="B116">
        <v>6.1550000000000001E-2</v>
      </c>
      <c r="C116">
        <v>0</v>
      </c>
      <c r="D116">
        <v>1</v>
      </c>
      <c r="E116">
        <v>1</v>
      </c>
      <c r="F116">
        <v>0</v>
      </c>
      <c r="G116">
        <v>0.15916525875426385</v>
      </c>
      <c r="H116">
        <v>0.15916525875426385</v>
      </c>
      <c r="I116">
        <v>0.84083474124573621</v>
      </c>
      <c r="J116">
        <v>-0.17336014099882666</v>
      </c>
      <c r="K116">
        <v>100</v>
      </c>
      <c r="L116">
        <v>0.18929434161872644</v>
      </c>
      <c r="AD116">
        <v>0.15168585173554058</v>
      </c>
      <c r="AE116">
        <v>1</v>
      </c>
      <c r="AF116">
        <v>0</v>
      </c>
      <c r="AG116">
        <v>108</v>
      </c>
      <c r="AH116">
        <v>4</v>
      </c>
      <c r="AI116">
        <v>0.28000000000000003</v>
      </c>
      <c r="AJ116">
        <v>0.97333333333333338</v>
      </c>
      <c r="AK116">
        <v>6.4888888888889312E-3</v>
      </c>
    </row>
    <row r="117" spans="1:37">
      <c r="A117">
        <v>515.9</v>
      </c>
      <c r="B117">
        <v>2.2599999999999999E-2</v>
      </c>
      <c r="C117">
        <v>0</v>
      </c>
      <c r="D117">
        <v>1</v>
      </c>
      <c r="E117">
        <v>1</v>
      </c>
      <c r="F117">
        <v>0</v>
      </c>
      <c r="G117">
        <v>8.0621531310852201E-2</v>
      </c>
      <c r="H117">
        <v>8.0621531310852201E-2</v>
      </c>
      <c r="I117">
        <v>0.91937846868914774</v>
      </c>
      <c r="J117">
        <v>-8.4057414756165294E-2</v>
      </c>
      <c r="K117">
        <v>100</v>
      </c>
      <c r="L117">
        <v>8.7691341549256202E-2</v>
      </c>
      <c r="AD117">
        <v>0.15916525875426385</v>
      </c>
      <c r="AE117">
        <v>1</v>
      </c>
      <c r="AF117">
        <v>0</v>
      </c>
      <c r="AG117">
        <v>109</v>
      </c>
      <c r="AH117">
        <v>4</v>
      </c>
      <c r="AI117">
        <v>0.27333333333333332</v>
      </c>
      <c r="AJ117">
        <v>0.97333333333333338</v>
      </c>
      <c r="AK117">
        <v>6.4888888888888227E-3</v>
      </c>
    </row>
    <row r="118" spans="1:37">
      <c r="A118">
        <v>516.4</v>
      </c>
      <c r="B118">
        <v>3.8730000000000001E-2</v>
      </c>
      <c r="C118">
        <v>0</v>
      </c>
      <c r="D118">
        <v>1</v>
      </c>
      <c r="E118">
        <v>1</v>
      </c>
      <c r="F118">
        <v>0</v>
      </c>
      <c r="G118">
        <v>0.10915540296777294</v>
      </c>
      <c r="H118">
        <v>0.10915540296777294</v>
      </c>
      <c r="I118">
        <v>0.89084459703222707</v>
      </c>
      <c r="J118">
        <v>-0.1155852808284812</v>
      </c>
      <c r="K118">
        <v>100</v>
      </c>
      <c r="L118">
        <v>0.12253024077534384</v>
      </c>
      <c r="AD118">
        <v>0.16178235220962706</v>
      </c>
      <c r="AE118">
        <v>1</v>
      </c>
      <c r="AF118">
        <v>0</v>
      </c>
      <c r="AG118">
        <v>110</v>
      </c>
      <c r="AH118">
        <v>4</v>
      </c>
      <c r="AI118">
        <v>0.26666666666666672</v>
      </c>
      <c r="AJ118">
        <v>0.97333333333333338</v>
      </c>
      <c r="AK118">
        <v>6.4888888888889312E-3</v>
      </c>
    </row>
    <row r="119" spans="1:37">
      <c r="A119">
        <v>516.6</v>
      </c>
      <c r="B119">
        <v>0.1115</v>
      </c>
      <c r="C119">
        <v>0</v>
      </c>
      <c r="D119">
        <v>1</v>
      </c>
      <c r="E119">
        <v>1</v>
      </c>
      <c r="F119">
        <v>0</v>
      </c>
      <c r="G119">
        <v>0.35131015091578449</v>
      </c>
      <c r="H119">
        <v>0.35131015091578449</v>
      </c>
      <c r="I119">
        <v>0.64868984908421545</v>
      </c>
      <c r="J119">
        <v>-0.43280056697525404</v>
      </c>
      <c r="K119">
        <v>100</v>
      </c>
      <c r="L119">
        <v>0.54156875032304697</v>
      </c>
      <c r="AD119">
        <v>0.16200906175690857</v>
      </c>
      <c r="AE119">
        <v>1</v>
      </c>
      <c r="AF119">
        <v>0</v>
      </c>
      <c r="AG119">
        <v>111</v>
      </c>
      <c r="AH119">
        <v>4</v>
      </c>
      <c r="AI119">
        <v>0.26</v>
      </c>
      <c r="AJ119">
        <v>0.97333333333333338</v>
      </c>
      <c r="AK119">
        <v>6.4888888888889312E-3</v>
      </c>
    </row>
    <row r="120" spans="1:37">
      <c r="A120">
        <v>519.4</v>
      </c>
      <c r="B120">
        <v>3.1359999999999999E-2</v>
      </c>
      <c r="C120">
        <v>0</v>
      </c>
      <c r="D120">
        <v>1</v>
      </c>
      <c r="E120">
        <v>1</v>
      </c>
      <c r="F120">
        <v>0</v>
      </c>
      <c r="G120">
        <v>9.8329563087322491E-2</v>
      </c>
      <c r="H120">
        <v>9.8329563087322491E-2</v>
      </c>
      <c r="I120">
        <v>0.90167043691267756</v>
      </c>
      <c r="J120">
        <v>-0.1035061949595409</v>
      </c>
      <c r="K120">
        <v>100</v>
      </c>
      <c r="L120">
        <v>0.10905266388016804</v>
      </c>
      <c r="AD120">
        <v>0.16629523279891487</v>
      </c>
      <c r="AE120">
        <v>1</v>
      </c>
      <c r="AF120">
        <v>0</v>
      </c>
      <c r="AG120">
        <v>112</v>
      </c>
      <c r="AH120">
        <v>4</v>
      </c>
      <c r="AI120">
        <v>0.2533333333333333</v>
      </c>
      <c r="AJ120">
        <v>0.97333333333333338</v>
      </c>
      <c r="AK120">
        <v>6.4888888888888227E-3</v>
      </c>
    </row>
    <row r="121" spans="1:37">
      <c r="A121">
        <v>519.79999999999995</v>
      </c>
      <c r="B121">
        <v>0.18590000000000001</v>
      </c>
      <c r="C121">
        <v>1</v>
      </c>
      <c r="D121">
        <v>0</v>
      </c>
      <c r="E121">
        <v>1</v>
      </c>
      <c r="F121">
        <v>1</v>
      </c>
      <c r="G121">
        <v>0.7190633039783052</v>
      </c>
      <c r="H121">
        <v>0.7190633039783052</v>
      </c>
      <c r="I121">
        <v>0.2809366960216948</v>
      </c>
      <c r="J121">
        <v>-0.32980588066069266</v>
      </c>
      <c r="K121">
        <v>100</v>
      </c>
      <c r="L121">
        <v>0.39069814085544119</v>
      </c>
      <c r="AD121">
        <v>0.17407960702063313</v>
      </c>
      <c r="AE121">
        <v>1</v>
      </c>
      <c r="AF121">
        <v>0</v>
      </c>
      <c r="AG121">
        <v>113</v>
      </c>
      <c r="AH121">
        <v>4</v>
      </c>
      <c r="AI121">
        <v>0.2466666666666667</v>
      </c>
      <c r="AJ121">
        <v>0.97333333333333338</v>
      </c>
      <c r="AK121">
        <v>6.4888888888889312E-3</v>
      </c>
    </row>
    <row r="122" spans="1:37">
      <c r="A122">
        <v>520</v>
      </c>
      <c r="B122">
        <v>4.5679999999999998E-2</v>
      </c>
      <c r="C122">
        <v>0</v>
      </c>
      <c r="D122">
        <v>1</v>
      </c>
      <c r="E122">
        <v>1</v>
      </c>
      <c r="F122">
        <v>0</v>
      </c>
      <c r="G122">
        <v>0.12817721217178193</v>
      </c>
      <c r="H122">
        <v>0.12817721217178193</v>
      </c>
      <c r="I122">
        <v>0.87182278782821809</v>
      </c>
      <c r="J122">
        <v>-0.13716910069378915</v>
      </c>
      <c r="K122">
        <v>100</v>
      </c>
      <c r="L122">
        <v>0.14702209435369526</v>
      </c>
      <c r="AD122">
        <v>0.17802309015643764</v>
      </c>
      <c r="AE122">
        <v>1</v>
      </c>
      <c r="AF122">
        <v>0</v>
      </c>
      <c r="AG122">
        <v>114</v>
      </c>
      <c r="AH122">
        <v>4</v>
      </c>
      <c r="AI122">
        <v>0.24</v>
      </c>
      <c r="AJ122">
        <v>0.97333333333333338</v>
      </c>
      <c r="AK122">
        <v>6.4888888888889312E-3</v>
      </c>
    </row>
    <row r="123" spans="1:37">
      <c r="A123">
        <v>520</v>
      </c>
      <c r="B123">
        <v>0.1169</v>
      </c>
      <c r="C123">
        <v>0</v>
      </c>
      <c r="D123">
        <v>1</v>
      </c>
      <c r="E123">
        <v>1</v>
      </c>
      <c r="F123">
        <v>0</v>
      </c>
      <c r="G123">
        <v>0.38582005973421779</v>
      </c>
      <c r="H123">
        <v>0.38582005973421779</v>
      </c>
      <c r="I123">
        <v>0.61417994026578215</v>
      </c>
      <c r="J123">
        <v>-0.48746733144724802</v>
      </c>
      <c r="K123">
        <v>100</v>
      </c>
      <c r="L123">
        <v>0.62818733475283617</v>
      </c>
      <c r="AD123">
        <v>0.18158947411134951</v>
      </c>
      <c r="AE123">
        <v>1</v>
      </c>
      <c r="AF123">
        <v>0</v>
      </c>
      <c r="AG123">
        <v>115</v>
      </c>
      <c r="AH123">
        <v>4</v>
      </c>
      <c r="AI123">
        <v>0.23333333333333328</v>
      </c>
      <c r="AJ123">
        <v>0.97333333333333338</v>
      </c>
      <c r="AK123">
        <v>6.4888888888888227E-3</v>
      </c>
    </row>
    <row r="124" spans="1:37">
      <c r="A124">
        <v>523.79999999999995</v>
      </c>
      <c r="B124">
        <v>2.562E-2</v>
      </c>
      <c r="C124">
        <v>0</v>
      </c>
      <c r="D124">
        <v>1</v>
      </c>
      <c r="E124">
        <v>1</v>
      </c>
      <c r="F124">
        <v>0</v>
      </c>
      <c r="G124">
        <v>9.250199482893838E-2</v>
      </c>
      <c r="H124">
        <v>9.250199482893838E-2</v>
      </c>
      <c r="I124">
        <v>0.90749800517106161</v>
      </c>
      <c r="J124">
        <v>-9.7063911004156969E-2</v>
      </c>
      <c r="K124">
        <v>100</v>
      </c>
      <c r="L124">
        <v>0.10193079687431593</v>
      </c>
      <c r="AD124">
        <v>0.19250067284177458</v>
      </c>
      <c r="AE124">
        <v>1</v>
      </c>
      <c r="AF124">
        <v>0</v>
      </c>
      <c r="AG124">
        <v>116</v>
      </c>
      <c r="AH124">
        <v>4</v>
      </c>
      <c r="AI124">
        <v>0.22666666666666668</v>
      </c>
      <c r="AJ124">
        <v>0.97333333333333338</v>
      </c>
      <c r="AK124">
        <v>6.4888888888889312E-3</v>
      </c>
    </row>
    <row r="125" spans="1:37">
      <c r="A125">
        <v>526.4</v>
      </c>
      <c r="B125">
        <v>1.5950000000000001E-3</v>
      </c>
      <c r="C125">
        <v>0</v>
      </c>
      <c r="D125">
        <v>1</v>
      </c>
      <c r="E125">
        <v>1</v>
      </c>
      <c r="F125">
        <v>0</v>
      </c>
      <c r="G125">
        <v>6.0420558782583574E-2</v>
      </c>
      <c r="H125">
        <v>6.0420558782583574E-2</v>
      </c>
      <c r="I125">
        <v>0.93957944121741643</v>
      </c>
      <c r="J125">
        <v>-6.2322906792849297E-2</v>
      </c>
      <c r="K125">
        <v>100</v>
      </c>
      <c r="L125">
        <v>6.4305960871489945E-2</v>
      </c>
      <c r="AD125">
        <v>0.19489213931775462</v>
      </c>
      <c r="AE125">
        <v>1</v>
      </c>
      <c r="AF125">
        <v>0</v>
      </c>
      <c r="AG125">
        <v>117</v>
      </c>
      <c r="AH125">
        <v>4</v>
      </c>
      <c r="AI125">
        <v>0.21999999999999997</v>
      </c>
      <c r="AJ125">
        <v>0.97333333333333338</v>
      </c>
      <c r="AK125">
        <v>6.4888888888888227E-3</v>
      </c>
    </row>
    <row r="126" spans="1:37">
      <c r="A126">
        <v>527.20000000000005</v>
      </c>
      <c r="B126">
        <v>6.9200000000000002E-4</v>
      </c>
      <c r="C126">
        <v>0</v>
      </c>
      <c r="D126">
        <v>1</v>
      </c>
      <c r="E126">
        <v>1</v>
      </c>
      <c r="F126">
        <v>0</v>
      </c>
      <c r="G126">
        <v>5.9888463521791557E-2</v>
      </c>
      <c r="H126">
        <v>5.9888463521791557E-2</v>
      </c>
      <c r="I126">
        <v>0.94011153647820844</v>
      </c>
      <c r="J126">
        <v>-6.1756754929252082E-2</v>
      </c>
      <c r="K126">
        <v>100</v>
      </c>
      <c r="L126">
        <v>6.3703572606014669E-2</v>
      </c>
      <c r="AD126">
        <v>0.21976983638305503</v>
      </c>
      <c r="AE126">
        <v>1</v>
      </c>
      <c r="AF126">
        <v>0</v>
      </c>
      <c r="AG126">
        <v>118</v>
      </c>
      <c r="AH126">
        <v>4</v>
      </c>
      <c r="AI126">
        <v>0.21333333333333337</v>
      </c>
      <c r="AJ126">
        <v>0.97333333333333338</v>
      </c>
      <c r="AK126">
        <v>0</v>
      </c>
    </row>
    <row r="127" spans="1:37">
      <c r="A127">
        <v>529.4</v>
      </c>
      <c r="B127">
        <v>8.7050000000000002E-2</v>
      </c>
      <c r="C127">
        <v>0</v>
      </c>
      <c r="D127">
        <v>1</v>
      </c>
      <c r="E127">
        <v>1</v>
      </c>
      <c r="F127">
        <v>0</v>
      </c>
      <c r="G127">
        <v>0.2753143976895574</v>
      </c>
      <c r="H127">
        <v>0.2753143976895574</v>
      </c>
      <c r="I127">
        <v>0.72468560231044266</v>
      </c>
      <c r="J127">
        <v>-0.32201737016727311</v>
      </c>
      <c r="K127">
        <v>100</v>
      </c>
      <c r="L127">
        <v>0.37990874499479499</v>
      </c>
      <c r="AD127">
        <v>0.2212496455009689</v>
      </c>
      <c r="AE127">
        <v>0</v>
      </c>
      <c r="AF127">
        <v>1</v>
      </c>
      <c r="AG127">
        <v>118</v>
      </c>
      <c r="AH127">
        <v>5</v>
      </c>
      <c r="AI127">
        <v>0.21333333333333337</v>
      </c>
      <c r="AJ127">
        <v>0.96666666666666667</v>
      </c>
      <c r="AK127">
        <v>0</v>
      </c>
    </row>
    <row r="128" spans="1:37">
      <c r="A128">
        <v>530.20000000000005</v>
      </c>
      <c r="B128">
        <v>0.20710000000000001</v>
      </c>
      <c r="C128">
        <v>1</v>
      </c>
      <c r="D128">
        <v>0</v>
      </c>
      <c r="E128">
        <v>1</v>
      </c>
      <c r="F128">
        <v>1</v>
      </c>
      <c r="G128">
        <v>0.81594783794972814</v>
      </c>
      <c r="H128">
        <v>0.81594783794972814</v>
      </c>
      <c r="I128">
        <v>0.18405216205027186</v>
      </c>
      <c r="J128">
        <v>-0.20340485014247672</v>
      </c>
      <c r="K128">
        <v>100</v>
      </c>
      <c r="L128">
        <v>0.22556853942128052</v>
      </c>
      <c r="AD128">
        <v>0.23521051132918031</v>
      </c>
      <c r="AE128">
        <v>0</v>
      </c>
      <c r="AF128">
        <v>1</v>
      </c>
      <c r="AG128">
        <v>118</v>
      </c>
      <c r="AH128">
        <v>6</v>
      </c>
      <c r="AI128">
        <v>0.21333333333333337</v>
      </c>
      <c r="AJ128">
        <v>0.96</v>
      </c>
      <c r="AK128">
        <v>6.4000000000000411E-3</v>
      </c>
    </row>
    <row r="129" spans="1:37">
      <c r="A129">
        <v>531.5</v>
      </c>
      <c r="B129">
        <v>8.2589999999999997E-2</v>
      </c>
      <c r="C129">
        <v>1</v>
      </c>
      <c r="D129">
        <v>0</v>
      </c>
      <c r="E129">
        <v>1</v>
      </c>
      <c r="F129">
        <v>1</v>
      </c>
      <c r="G129">
        <v>0.26208888655926826</v>
      </c>
      <c r="H129">
        <v>0.26208888655926826</v>
      </c>
      <c r="I129">
        <v>0.73791111344073168</v>
      </c>
      <c r="J129">
        <v>-1.3390715710806735</v>
      </c>
      <c r="K129">
        <v>0</v>
      </c>
      <c r="L129">
        <v>2.8154994403925704</v>
      </c>
      <c r="AD129">
        <v>0.23560203497459389</v>
      </c>
      <c r="AE129">
        <v>1</v>
      </c>
      <c r="AF129">
        <v>0</v>
      </c>
      <c r="AG129">
        <v>119</v>
      </c>
      <c r="AH129">
        <v>6</v>
      </c>
      <c r="AI129">
        <v>0.20666666666666667</v>
      </c>
      <c r="AJ129">
        <v>0.96</v>
      </c>
      <c r="AK129">
        <v>6.4000000000000411E-3</v>
      </c>
    </row>
    <row r="130" spans="1:37">
      <c r="A130">
        <v>534.6</v>
      </c>
      <c r="B130">
        <v>0.1226</v>
      </c>
      <c r="C130">
        <v>1</v>
      </c>
      <c r="D130">
        <v>0</v>
      </c>
      <c r="E130">
        <v>1</v>
      </c>
      <c r="F130">
        <v>1</v>
      </c>
      <c r="G130">
        <v>0.45402766619643942</v>
      </c>
      <c r="H130">
        <v>0.45402766619643942</v>
      </c>
      <c r="I130">
        <v>0.54597233380356058</v>
      </c>
      <c r="J130">
        <v>-0.78959714403880266</v>
      </c>
      <c r="K130">
        <v>0</v>
      </c>
      <c r="L130">
        <v>1.202508953644557</v>
      </c>
      <c r="AD130">
        <v>0.23837892322175411</v>
      </c>
      <c r="AE130">
        <v>1</v>
      </c>
      <c r="AF130">
        <v>0</v>
      </c>
      <c r="AG130">
        <v>120</v>
      </c>
      <c r="AH130">
        <v>6</v>
      </c>
      <c r="AI130">
        <v>0.19999999999999996</v>
      </c>
      <c r="AJ130">
        <v>0.96</v>
      </c>
      <c r="AK130">
        <v>0</v>
      </c>
    </row>
    <row r="131" spans="1:37">
      <c r="A131">
        <v>538.9</v>
      </c>
      <c r="B131">
        <v>9.2929999999999999E-2</v>
      </c>
      <c r="C131">
        <v>0</v>
      </c>
      <c r="D131">
        <v>1</v>
      </c>
      <c r="E131">
        <v>1</v>
      </c>
      <c r="F131">
        <v>0</v>
      </c>
      <c r="G131">
        <v>0.32277859133648334</v>
      </c>
      <c r="H131">
        <v>0.32277859133648334</v>
      </c>
      <c r="I131">
        <v>0.67722140866351666</v>
      </c>
      <c r="J131">
        <v>-0.38975701572090876</v>
      </c>
      <c r="K131">
        <v>100</v>
      </c>
      <c r="L131">
        <v>0.47662195436715538</v>
      </c>
      <c r="AD131">
        <v>0.24171644775906714</v>
      </c>
      <c r="AE131">
        <v>0</v>
      </c>
      <c r="AF131">
        <v>1</v>
      </c>
      <c r="AG131">
        <v>120</v>
      </c>
      <c r="AH131">
        <v>7</v>
      </c>
      <c r="AI131">
        <v>0.19999999999999996</v>
      </c>
      <c r="AJ131">
        <v>0.95333333333333337</v>
      </c>
      <c r="AK131">
        <v>6.3555555555554911E-3</v>
      </c>
    </row>
    <row r="132" spans="1:37">
      <c r="A132">
        <v>541.6</v>
      </c>
      <c r="B132">
        <v>4.3360000000000003E-2</v>
      </c>
      <c r="C132">
        <v>0</v>
      </c>
      <c r="D132">
        <v>1</v>
      </c>
      <c r="E132">
        <v>1</v>
      </c>
      <c r="F132">
        <v>0</v>
      </c>
      <c r="G132">
        <v>0.15168585173554058</v>
      </c>
      <c r="H132">
        <v>0.15168585173554058</v>
      </c>
      <c r="I132">
        <v>0.84831414826445939</v>
      </c>
      <c r="J132">
        <v>-0.16450425393377197</v>
      </c>
      <c r="K132">
        <v>100</v>
      </c>
      <c r="L132">
        <v>0.17880858411458792</v>
      </c>
      <c r="AD132">
        <v>0.24553700721611632</v>
      </c>
      <c r="AE132">
        <v>1</v>
      </c>
      <c r="AF132">
        <v>0</v>
      </c>
      <c r="AG132">
        <v>121</v>
      </c>
      <c r="AH132">
        <v>7</v>
      </c>
      <c r="AI132">
        <v>0.19333333333333336</v>
      </c>
      <c r="AJ132">
        <v>0.95333333333333337</v>
      </c>
      <c r="AK132">
        <v>0</v>
      </c>
    </row>
    <row r="133" spans="1:37">
      <c r="A133">
        <v>545.20000000000005</v>
      </c>
      <c r="B133">
        <v>9.8470000000000002E-2</v>
      </c>
      <c r="C133">
        <v>1</v>
      </c>
      <c r="D133">
        <v>0</v>
      </c>
      <c r="E133">
        <v>1</v>
      </c>
      <c r="F133">
        <v>1</v>
      </c>
      <c r="G133">
        <v>0.36420065176904048</v>
      </c>
      <c r="H133">
        <v>0.36420065176904048</v>
      </c>
      <c r="I133">
        <v>0.63579934823095952</v>
      </c>
      <c r="J133">
        <v>-1.0100503220992354</v>
      </c>
      <c r="K133">
        <v>0</v>
      </c>
      <c r="L133">
        <v>1.745739182900075</v>
      </c>
      <c r="AD133">
        <v>0.24684100660368083</v>
      </c>
      <c r="AE133">
        <v>0</v>
      </c>
      <c r="AF133">
        <v>1</v>
      </c>
      <c r="AG133">
        <v>121</v>
      </c>
      <c r="AH133">
        <v>8</v>
      </c>
      <c r="AI133">
        <v>0.19333333333333336</v>
      </c>
      <c r="AJ133">
        <v>0.94666666666666666</v>
      </c>
      <c r="AK133">
        <v>6.3111111111111519E-3</v>
      </c>
    </row>
    <row r="134" spans="1:37">
      <c r="A134">
        <v>546.4</v>
      </c>
      <c r="B134">
        <v>3.5540000000000002E-2</v>
      </c>
      <c r="C134">
        <v>0</v>
      </c>
      <c r="D134">
        <v>1</v>
      </c>
      <c r="E134">
        <v>1</v>
      </c>
      <c r="F134">
        <v>0</v>
      </c>
      <c r="G134">
        <v>0.13860930045624598</v>
      </c>
      <c r="H134">
        <v>0.13860930045624598</v>
      </c>
      <c r="I134">
        <v>0.86139069954375402</v>
      </c>
      <c r="J134">
        <v>-0.14920710332805953</v>
      </c>
      <c r="K134">
        <v>100</v>
      </c>
      <c r="L134">
        <v>0.16091339334132823</v>
      </c>
      <c r="AD134">
        <v>0.24913387742716639</v>
      </c>
      <c r="AE134">
        <v>1</v>
      </c>
      <c r="AF134">
        <v>0</v>
      </c>
      <c r="AG134">
        <v>122</v>
      </c>
      <c r="AH134">
        <v>8</v>
      </c>
      <c r="AI134">
        <v>0.18666666666666665</v>
      </c>
      <c r="AJ134">
        <v>0.94666666666666666</v>
      </c>
      <c r="AK134">
        <v>0</v>
      </c>
    </row>
    <row r="135" spans="1:37">
      <c r="A135">
        <v>551.70000000000005</v>
      </c>
      <c r="B135">
        <v>3.261E-2</v>
      </c>
      <c r="C135">
        <v>0</v>
      </c>
      <c r="D135">
        <v>1</v>
      </c>
      <c r="E135">
        <v>1</v>
      </c>
      <c r="F135">
        <v>0</v>
      </c>
      <c r="G135">
        <v>0.13859603960000444</v>
      </c>
      <c r="H135">
        <v>0.13859603960000444</v>
      </c>
      <c r="I135">
        <v>0.86140396039999556</v>
      </c>
      <c r="J135">
        <v>-0.14919170874093882</v>
      </c>
      <c r="K135">
        <v>100</v>
      </c>
      <c r="L135">
        <v>0.1608955216965185</v>
      </c>
      <c r="AD135">
        <v>0.26208888655926826</v>
      </c>
      <c r="AE135">
        <v>0</v>
      </c>
      <c r="AF135">
        <v>1</v>
      </c>
      <c r="AG135">
        <v>122</v>
      </c>
      <c r="AH135">
        <v>9</v>
      </c>
      <c r="AI135">
        <v>0.18666666666666665</v>
      </c>
      <c r="AJ135">
        <v>0.94</v>
      </c>
      <c r="AK135">
        <v>6.2666666666666027E-3</v>
      </c>
    </row>
    <row r="136" spans="1:37">
      <c r="A136">
        <v>553.5</v>
      </c>
      <c r="B136">
        <v>8.0920000000000006E-2</v>
      </c>
      <c r="C136">
        <v>0</v>
      </c>
      <c r="D136">
        <v>1</v>
      </c>
      <c r="E136">
        <v>1</v>
      </c>
      <c r="F136">
        <v>0</v>
      </c>
      <c r="G136">
        <v>0.30541316295632165</v>
      </c>
      <c r="H136">
        <v>0.30541316295632165</v>
      </c>
      <c r="I136">
        <v>0.6945868370436783</v>
      </c>
      <c r="J136">
        <v>-0.36443808926393567</v>
      </c>
      <c r="K136">
        <v>100</v>
      </c>
      <c r="L136">
        <v>0.43970479523659056</v>
      </c>
      <c r="AD136">
        <v>0.26790690321799232</v>
      </c>
      <c r="AE136">
        <v>1</v>
      </c>
      <c r="AF136">
        <v>0</v>
      </c>
      <c r="AG136">
        <v>123</v>
      </c>
      <c r="AH136">
        <v>9</v>
      </c>
      <c r="AI136">
        <v>0.18000000000000005</v>
      </c>
      <c r="AJ136">
        <v>0.94</v>
      </c>
      <c r="AK136">
        <v>6.2666666666667068E-3</v>
      </c>
    </row>
    <row r="137" spans="1:37">
      <c r="A137">
        <v>555.1</v>
      </c>
      <c r="B137">
        <v>3.9739999999999998E-2</v>
      </c>
      <c r="C137">
        <v>0</v>
      </c>
      <c r="D137">
        <v>1</v>
      </c>
      <c r="E137">
        <v>1</v>
      </c>
      <c r="F137">
        <v>0</v>
      </c>
      <c r="G137">
        <v>0.16200906175690857</v>
      </c>
      <c r="H137">
        <v>0.16200906175690857</v>
      </c>
      <c r="I137">
        <v>0.83799093824309145</v>
      </c>
      <c r="J137">
        <v>-0.17674799211091771</v>
      </c>
      <c r="K137">
        <v>100</v>
      </c>
      <c r="L137">
        <v>0.19333032657438071</v>
      </c>
      <c r="AD137">
        <v>0.27511716941219433</v>
      </c>
      <c r="AE137">
        <v>1</v>
      </c>
      <c r="AF137">
        <v>0</v>
      </c>
      <c r="AG137">
        <v>124</v>
      </c>
      <c r="AH137">
        <v>9</v>
      </c>
      <c r="AI137">
        <v>0.17333333333333334</v>
      </c>
      <c r="AJ137">
        <v>0.94</v>
      </c>
      <c r="AK137">
        <v>6.2666666666667068E-3</v>
      </c>
    </row>
    <row r="138" spans="1:37">
      <c r="A138">
        <v>559.20000000000005</v>
      </c>
      <c r="B138">
        <v>6.8769999999999998E-2</v>
      </c>
      <c r="C138">
        <v>0</v>
      </c>
      <c r="D138">
        <v>1</v>
      </c>
      <c r="E138">
        <v>1</v>
      </c>
      <c r="F138">
        <v>0</v>
      </c>
      <c r="G138">
        <v>0.26790690321799232</v>
      </c>
      <c r="H138">
        <v>0.26790690321799232</v>
      </c>
      <c r="I138">
        <v>0.73209309678200762</v>
      </c>
      <c r="J138">
        <v>-0.31184759171150833</v>
      </c>
      <c r="K138">
        <v>100</v>
      </c>
      <c r="L138">
        <v>0.36594649559681053</v>
      </c>
      <c r="AD138">
        <v>0.2753143976895574</v>
      </c>
      <c r="AE138">
        <v>1</v>
      </c>
      <c r="AF138">
        <v>0</v>
      </c>
      <c r="AG138">
        <v>125</v>
      </c>
      <c r="AH138">
        <v>9</v>
      </c>
      <c r="AI138">
        <v>0.16666666666666663</v>
      </c>
      <c r="AJ138">
        <v>0.94</v>
      </c>
      <c r="AK138">
        <v>6.2666666666666027E-3</v>
      </c>
    </row>
    <row r="139" spans="1:37">
      <c r="A139">
        <v>559.20000000000005</v>
      </c>
      <c r="B139">
        <v>0.10630000000000001</v>
      </c>
      <c r="C139">
        <v>1</v>
      </c>
      <c r="D139">
        <v>0</v>
      </c>
      <c r="E139">
        <v>1</v>
      </c>
      <c r="F139">
        <v>1</v>
      </c>
      <c r="G139">
        <v>0.44028895825982223</v>
      </c>
      <c r="H139">
        <v>0.44028895825982223</v>
      </c>
      <c r="I139">
        <v>0.55971104174017783</v>
      </c>
      <c r="J139">
        <v>-0.82032404430044514</v>
      </c>
      <c r="K139">
        <v>0</v>
      </c>
      <c r="L139">
        <v>1.2712356992833842</v>
      </c>
      <c r="AD139">
        <v>0.30541316295632165</v>
      </c>
      <c r="AE139">
        <v>1</v>
      </c>
      <c r="AF139">
        <v>0</v>
      </c>
      <c r="AG139">
        <v>126</v>
      </c>
      <c r="AH139">
        <v>9</v>
      </c>
      <c r="AI139">
        <v>0.16000000000000003</v>
      </c>
      <c r="AJ139">
        <v>0.94</v>
      </c>
      <c r="AK139">
        <v>0</v>
      </c>
    </row>
    <row r="140" spans="1:37">
      <c r="A140">
        <v>561</v>
      </c>
      <c r="B140">
        <v>4.0719999999999999E-2</v>
      </c>
      <c r="C140">
        <v>0</v>
      </c>
      <c r="D140">
        <v>1</v>
      </c>
      <c r="E140">
        <v>1</v>
      </c>
      <c r="F140">
        <v>0</v>
      </c>
      <c r="G140">
        <v>0.17407960702063313</v>
      </c>
      <c r="H140">
        <v>0.17407960702063313</v>
      </c>
      <c r="I140">
        <v>0.82592039297936681</v>
      </c>
      <c r="J140">
        <v>-0.19125688664397281</v>
      </c>
      <c r="K140">
        <v>100</v>
      </c>
      <c r="L140">
        <v>0.21077044289059224</v>
      </c>
      <c r="AD140">
        <v>0.31328420949890057</v>
      </c>
      <c r="AE140">
        <v>0</v>
      </c>
      <c r="AF140">
        <v>1</v>
      </c>
      <c r="AG140">
        <v>126</v>
      </c>
      <c r="AH140">
        <v>10</v>
      </c>
      <c r="AI140">
        <v>0.16000000000000003</v>
      </c>
      <c r="AJ140">
        <v>0.93333333333333335</v>
      </c>
      <c r="AK140">
        <v>6.2222222222222626E-3</v>
      </c>
    </row>
    <row r="141" spans="1:37">
      <c r="A141">
        <v>561</v>
      </c>
      <c r="B141">
        <v>4.7509999999999997E-2</v>
      </c>
      <c r="C141">
        <v>0</v>
      </c>
      <c r="D141">
        <v>1</v>
      </c>
      <c r="E141">
        <v>1</v>
      </c>
      <c r="F141">
        <v>0</v>
      </c>
      <c r="G141">
        <v>0.19489213931775462</v>
      </c>
      <c r="H141">
        <v>0.19489213931775462</v>
      </c>
      <c r="I141">
        <v>0.80510786068224538</v>
      </c>
      <c r="J141">
        <v>-0.21677902211407143</v>
      </c>
      <c r="K141">
        <v>100</v>
      </c>
      <c r="L141">
        <v>0.24206960189483651</v>
      </c>
      <c r="AD141">
        <v>0.31406249913101358</v>
      </c>
      <c r="AE141">
        <v>1</v>
      </c>
      <c r="AF141">
        <v>0</v>
      </c>
      <c r="AG141">
        <v>127</v>
      </c>
      <c r="AH141">
        <v>10</v>
      </c>
      <c r="AI141">
        <v>0.15333333333333332</v>
      </c>
      <c r="AJ141">
        <v>0.93333333333333335</v>
      </c>
      <c r="AK141">
        <v>6.2222222222222626E-3</v>
      </c>
    </row>
    <row r="142" spans="1:37">
      <c r="A142">
        <v>561.29999999999995</v>
      </c>
      <c r="B142">
        <v>7.8600000000000003E-2</v>
      </c>
      <c r="C142">
        <v>0</v>
      </c>
      <c r="D142">
        <v>1</v>
      </c>
      <c r="E142">
        <v>1</v>
      </c>
      <c r="F142">
        <v>0</v>
      </c>
      <c r="G142">
        <v>0.31406249913101358</v>
      </c>
      <c r="H142">
        <v>0.31406249913101358</v>
      </c>
      <c r="I142">
        <v>0.68593750086898642</v>
      </c>
      <c r="J142">
        <v>-0.37696876201168672</v>
      </c>
      <c r="K142">
        <v>100</v>
      </c>
      <c r="L142">
        <v>0.45785876808476067</v>
      </c>
      <c r="AD142">
        <v>0.32277859133648334</v>
      </c>
      <c r="AE142">
        <v>1</v>
      </c>
      <c r="AF142">
        <v>0</v>
      </c>
      <c r="AG142">
        <v>128</v>
      </c>
      <c r="AH142">
        <v>10</v>
      </c>
      <c r="AI142">
        <v>0.14666666666666661</v>
      </c>
      <c r="AJ142">
        <v>0.93333333333333335</v>
      </c>
      <c r="AK142">
        <v>6.2222222222221586E-3</v>
      </c>
    </row>
    <row r="143" spans="1:37">
      <c r="A143">
        <v>563</v>
      </c>
      <c r="B143">
        <v>3.1099999999999999E-2</v>
      </c>
      <c r="C143">
        <v>1</v>
      </c>
      <c r="D143">
        <v>0</v>
      </c>
      <c r="E143">
        <v>1</v>
      </c>
      <c r="F143">
        <v>1</v>
      </c>
      <c r="G143">
        <v>0.15050515737574216</v>
      </c>
      <c r="H143">
        <v>0.15050515737574216</v>
      </c>
      <c r="I143">
        <v>0.8494948426242579</v>
      </c>
      <c r="J143">
        <v>-1.8937579271029941</v>
      </c>
      <c r="K143">
        <v>0</v>
      </c>
      <c r="L143">
        <v>5.6442905840326798</v>
      </c>
      <c r="AD143">
        <v>0.35131015091578449</v>
      </c>
      <c r="AE143">
        <v>1</v>
      </c>
      <c r="AF143">
        <v>0</v>
      </c>
      <c r="AG143">
        <v>129</v>
      </c>
      <c r="AH143">
        <v>10</v>
      </c>
      <c r="AI143">
        <v>0.14000000000000001</v>
      </c>
      <c r="AJ143">
        <v>0.93333333333333335</v>
      </c>
      <c r="AK143">
        <v>6.2222222222222626E-3</v>
      </c>
    </row>
    <row r="144" spans="1:37">
      <c r="A144">
        <v>565.4</v>
      </c>
      <c r="B144">
        <v>5.858E-2</v>
      </c>
      <c r="C144">
        <v>1</v>
      </c>
      <c r="D144">
        <v>0</v>
      </c>
      <c r="E144">
        <v>1</v>
      </c>
      <c r="F144">
        <v>1</v>
      </c>
      <c r="G144">
        <v>0.24171644775906714</v>
      </c>
      <c r="H144">
        <v>0.24171644775906714</v>
      </c>
      <c r="I144">
        <v>0.7582835522409328</v>
      </c>
      <c r="J144">
        <v>-1.4199899432815744</v>
      </c>
      <c r="K144">
        <v>0</v>
      </c>
      <c r="L144">
        <v>3.1370788346052398</v>
      </c>
      <c r="AD144">
        <v>0.35195327618676836</v>
      </c>
      <c r="AE144">
        <v>1</v>
      </c>
      <c r="AF144">
        <v>0</v>
      </c>
      <c r="AG144">
        <v>130</v>
      </c>
      <c r="AH144">
        <v>10</v>
      </c>
      <c r="AI144">
        <v>0.1333333333333333</v>
      </c>
      <c r="AJ144">
        <v>0.93333333333333335</v>
      </c>
      <c r="AK144">
        <v>0</v>
      </c>
    </row>
    <row r="145" spans="1:37">
      <c r="A145">
        <v>566.29999999999995</v>
      </c>
      <c r="B145">
        <v>6.6640000000000005E-2</v>
      </c>
      <c r="C145">
        <v>0</v>
      </c>
      <c r="D145">
        <v>1</v>
      </c>
      <c r="E145">
        <v>1</v>
      </c>
      <c r="F145">
        <v>0</v>
      </c>
      <c r="G145">
        <v>0.27511716941219433</v>
      </c>
      <c r="H145">
        <v>0.27511716941219433</v>
      </c>
      <c r="I145">
        <v>0.72488283058780567</v>
      </c>
      <c r="J145">
        <v>-0.32174525017058453</v>
      </c>
      <c r="K145">
        <v>100</v>
      </c>
      <c r="L145">
        <v>0.37953329531767571</v>
      </c>
      <c r="AD145">
        <v>0.36420065176904048</v>
      </c>
      <c r="AE145">
        <v>0</v>
      </c>
      <c r="AF145">
        <v>1</v>
      </c>
      <c r="AG145">
        <v>130</v>
      </c>
      <c r="AH145">
        <v>11</v>
      </c>
      <c r="AI145">
        <v>0.1333333333333333</v>
      </c>
      <c r="AJ145">
        <v>0.92666666666666664</v>
      </c>
      <c r="AK145">
        <v>0</v>
      </c>
    </row>
    <row r="146" spans="1:37">
      <c r="A146">
        <v>568.9</v>
      </c>
      <c r="B146">
        <v>3.8879999999999998E-2</v>
      </c>
      <c r="C146">
        <v>0</v>
      </c>
      <c r="D146">
        <v>1</v>
      </c>
      <c r="E146">
        <v>1</v>
      </c>
      <c r="F146">
        <v>0</v>
      </c>
      <c r="G146">
        <v>0.18158947411134951</v>
      </c>
      <c r="H146">
        <v>0.18158947411134951</v>
      </c>
      <c r="I146">
        <v>0.81841052588865049</v>
      </c>
      <c r="J146">
        <v>-0.20039120288215745</v>
      </c>
      <c r="K146">
        <v>100</v>
      </c>
      <c r="L146">
        <v>0.22188066791317856</v>
      </c>
      <c r="AD146">
        <v>0.36839009008327706</v>
      </c>
      <c r="AE146">
        <v>0</v>
      </c>
      <c r="AF146">
        <v>1</v>
      </c>
      <c r="AG146">
        <v>130</v>
      </c>
      <c r="AH146">
        <v>12</v>
      </c>
      <c r="AI146">
        <v>0.1333333333333333</v>
      </c>
      <c r="AJ146">
        <v>0.92</v>
      </c>
      <c r="AK146">
        <v>6.1333333333332711E-3</v>
      </c>
    </row>
    <row r="147" spans="1:37">
      <c r="A147">
        <v>571.79999999999995</v>
      </c>
      <c r="B147">
        <v>1.857E-2</v>
      </c>
      <c r="C147">
        <v>0</v>
      </c>
      <c r="D147">
        <v>1</v>
      </c>
      <c r="E147">
        <v>1</v>
      </c>
      <c r="F147">
        <v>0</v>
      </c>
      <c r="G147">
        <v>0.13157218941133755</v>
      </c>
      <c r="H147">
        <v>0.13157218941133755</v>
      </c>
      <c r="I147">
        <v>0.86842781058866247</v>
      </c>
      <c r="J147">
        <v>-0.14107081640020933</v>
      </c>
      <c r="K147">
        <v>100</v>
      </c>
      <c r="L147">
        <v>0.15150619062067064</v>
      </c>
      <c r="AD147">
        <v>0.36898925231074337</v>
      </c>
      <c r="AE147">
        <v>1</v>
      </c>
      <c r="AF147">
        <v>0</v>
      </c>
      <c r="AG147">
        <v>131</v>
      </c>
      <c r="AH147">
        <v>12</v>
      </c>
      <c r="AI147">
        <v>0.12666666666666671</v>
      </c>
      <c r="AJ147">
        <v>0.92</v>
      </c>
      <c r="AK147">
        <v>6.1333333333333734E-3</v>
      </c>
    </row>
    <row r="148" spans="1:37">
      <c r="A148">
        <v>572.29999999999995</v>
      </c>
      <c r="B148">
        <v>1.9970000000000002E-2</v>
      </c>
      <c r="C148">
        <v>0</v>
      </c>
      <c r="D148">
        <v>1</v>
      </c>
      <c r="E148">
        <v>1</v>
      </c>
      <c r="F148">
        <v>0</v>
      </c>
      <c r="G148">
        <v>0.1355262853531789</v>
      </c>
      <c r="H148">
        <v>0.1355262853531789</v>
      </c>
      <c r="I148">
        <v>0.8644737146468211</v>
      </c>
      <c r="J148">
        <v>-0.14563437958787639</v>
      </c>
      <c r="K148">
        <v>100</v>
      </c>
      <c r="L148">
        <v>0.15677317084018902</v>
      </c>
      <c r="AD148">
        <v>0.38582005973421779</v>
      </c>
      <c r="AE148">
        <v>1</v>
      </c>
      <c r="AF148">
        <v>0</v>
      </c>
      <c r="AG148">
        <v>132</v>
      </c>
      <c r="AH148">
        <v>12</v>
      </c>
      <c r="AI148">
        <v>0.12</v>
      </c>
      <c r="AJ148">
        <v>0.92</v>
      </c>
      <c r="AK148">
        <v>0</v>
      </c>
    </row>
    <row r="149" spans="1:37">
      <c r="A149">
        <v>572.6</v>
      </c>
      <c r="B149">
        <v>5.2850000000000001E-2</v>
      </c>
      <c r="C149">
        <v>1</v>
      </c>
      <c r="D149">
        <v>0</v>
      </c>
      <c r="E149">
        <v>1</v>
      </c>
      <c r="F149">
        <v>1</v>
      </c>
      <c r="G149">
        <v>0.23521051132918031</v>
      </c>
      <c r="H149">
        <v>0.23521051132918031</v>
      </c>
      <c r="I149">
        <v>0.76478948867081975</v>
      </c>
      <c r="J149">
        <v>-1.4472743729308528</v>
      </c>
      <c r="K149">
        <v>0</v>
      </c>
      <c r="L149">
        <v>3.2515106759003918</v>
      </c>
      <c r="AD149">
        <v>0.38795497887552755</v>
      </c>
      <c r="AE149">
        <v>0</v>
      </c>
      <c r="AF149">
        <v>1</v>
      </c>
      <c r="AG149">
        <v>132</v>
      </c>
      <c r="AH149">
        <v>13</v>
      </c>
      <c r="AI149">
        <v>0.12</v>
      </c>
      <c r="AJ149">
        <v>0.91333333333333333</v>
      </c>
      <c r="AK149">
        <v>6.0888888888889284E-3</v>
      </c>
    </row>
    <row r="150" spans="1:37">
      <c r="A150">
        <v>575.29999999999995</v>
      </c>
      <c r="B150">
        <v>4.7050000000000002E-2</v>
      </c>
      <c r="C150">
        <v>0</v>
      </c>
      <c r="D150">
        <v>1</v>
      </c>
      <c r="E150">
        <v>1</v>
      </c>
      <c r="F150">
        <v>0</v>
      </c>
      <c r="G150">
        <v>0.21976983638305503</v>
      </c>
      <c r="H150">
        <v>0.21976983638305503</v>
      </c>
      <c r="I150">
        <v>0.78023016361694497</v>
      </c>
      <c r="J150">
        <v>-0.24816632126631469</v>
      </c>
      <c r="K150">
        <v>100</v>
      </c>
      <c r="L150">
        <v>0.28167308395801949</v>
      </c>
      <c r="AD150">
        <v>0.38903352059724644</v>
      </c>
      <c r="AE150">
        <v>1</v>
      </c>
      <c r="AF150">
        <v>0</v>
      </c>
      <c r="AG150">
        <v>133</v>
      </c>
      <c r="AH150">
        <v>13</v>
      </c>
      <c r="AI150">
        <v>0.11333333333333329</v>
      </c>
      <c r="AJ150">
        <v>0.91333333333333333</v>
      </c>
      <c r="AK150">
        <v>0</v>
      </c>
    </row>
    <row r="151" spans="1:37">
      <c r="A151">
        <v>577.9</v>
      </c>
      <c r="B151">
        <v>9.3659999999999993E-2</v>
      </c>
      <c r="C151">
        <v>1</v>
      </c>
      <c r="D151">
        <v>0</v>
      </c>
      <c r="E151">
        <v>1</v>
      </c>
      <c r="F151">
        <v>1</v>
      </c>
      <c r="G151">
        <v>0.42865931702456667</v>
      </c>
      <c r="H151">
        <v>0.42865931702456667</v>
      </c>
      <c r="I151">
        <v>0.57134068297543328</v>
      </c>
      <c r="J151">
        <v>-0.84709280835448653</v>
      </c>
      <c r="K151">
        <v>0</v>
      </c>
      <c r="L151">
        <v>1.3328549276410326</v>
      </c>
      <c r="AD151">
        <v>0.40506311611654294</v>
      </c>
      <c r="AE151">
        <v>0</v>
      </c>
      <c r="AF151">
        <v>1</v>
      </c>
      <c r="AG151">
        <v>133</v>
      </c>
      <c r="AH151">
        <v>14</v>
      </c>
      <c r="AI151">
        <v>0.11333333333333329</v>
      </c>
      <c r="AJ151">
        <v>0.90666666666666662</v>
      </c>
      <c r="AK151">
        <v>0</v>
      </c>
    </row>
    <row r="152" spans="1:37">
      <c r="A152">
        <v>578.29999999999995</v>
      </c>
      <c r="B152">
        <v>0.21279999999999999</v>
      </c>
      <c r="C152">
        <v>1</v>
      </c>
      <c r="D152">
        <v>0</v>
      </c>
      <c r="E152">
        <v>1</v>
      </c>
      <c r="F152">
        <v>1</v>
      </c>
      <c r="G152">
        <v>0.8953483412178066</v>
      </c>
      <c r="H152">
        <v>0.8953483412178066</v>
      </c>
      <c r="I152">
        <v>0.1046516587821934</v>
      </c>
      <c r="J152">
        <v>-0.11054242836450502</v>
      </c>
      <c r="K152">
        <v>100</v>
      </c>
      <c r="L152">
        <v>0.11688373559708795</v>
      </c>
      <c r="AD152">
        <v>0.41390986812854502</v>
      </c>
      <c r="AE152">
        <v>0</v>
      </c>
      <c r="AF152">
        <v>1</v>
      </c>
      <c r="AG152">
        <v>133</v>
      </c>
      <c r="AH152">
        <v>15</v>
      </c>
      <c r="AI152">
        <v>0.11333333333333329</v>
      </c>
      <c r="AJ152">
        <v>0.9</v>
      </c>
      <c r="AK152">
        <v>5.9999999999999385E-3</v>
      </c>
    </row>
    <row r="153" spans="1:37">
      <c r="A153">
        <v>578.9</v>
      </c>
      <c r="B153">
        <v>9.9010000000000001E-2</v>
      </c>
      <c r="C153">
        <v>1</v>
      </c>
      <c r="D153">
        <v>0</v>
      </c>
      <c r="E153">
        <v>1</v>
      </c>
      <c r="F153">
        <v>1</v>
      </c>
      <c r="G153">
        <v>0.4583520131425502</v>
      </c>
      <c r="H153">
        <v>0.4583520131425502</v>
      </c>
      <c r="I153">
        <v>0.54164798685744975</v>
      </c>
      <c r="J153">
        <v>-0.78011780243269391</v>
      </c>
      <c r="K153">
        <v>0</v>
      </c>
      <c r="L153">
        <v>1.1817292633751211</v>
      </c>
      <c r="AD153">
        <v>0.42123042531460753</v>
      </c>
      <c r="AE153">
        <v>1</v>
      </c>
      <c r="AF153">
        <v>0</v>
      </c>
      <c r="AG153">
        <v>134</v>
      </c>
      <c r="AH153">
        <v>15</v>
      </c>
      <c r="AI153">
        <v>0.10666666666666669</v>
      </c>
      <c r="AJ153">
        <v>0.9</v>
      </c>
      <c r="AK153">
        <v>0</v>
      </c>
    </row>
    <row r="154" spans="1:37">
      <c r="A154">
        <v>582.70000000000005</v>
      </c>
      <c r="B154">
        <v>8.6249999999999993E-2</v>
      </c>
      <c r="C154">
        <v>1</v>
      </c>
      <c r="D154">
        <v>0</v>
      </c>
      <c r="E154">
        <v>1</v>
      </c>
      <c r="F154">
        <v>1</v>
      </c>
      <c r="G154">
        <v>0.40506311611654294</v>
      </c>
      <c r="H154">
        <v>0.40506311611654294</v>
      </c>
      <c r="I154">
        <v>0.594936883883457</v>
      </c>
      <c r="J154">
        <v>-0.90371238175467294</v>
      </c>
      <c r="K154">
        <v>0</v>
      </c>
      <c r="L154">
        <v>1.4687510667159445</v>
      </c>
      <c r="AD154">
        <v>0.42865931702456667</v>
      </c>
      <c r="AE154">
        <v>0</v>
      </c>
      <c r="AF154">
        <v>1</v>
      </c>
      <c r="AG154">
        <v>134</v>
      </c>
      <c r="AH154">
        <v>16</v>
      </c>
      <c r="AI154">
        <v>0.10666666666666669</v>
      </c>
      <c r="AJ154">
        <v>0.89333333333333331</v>
      </c>
      <c r="AK154">
        <v>0</v>
      </c>
    </row>
    <row r="155" spans="1:37">
      <c r="A155">
        <v>584.1</v>
      </c>
      <c r="B155">
        <v>7.7890000000000001E-2</v>
      </c>
      <c r="C155">
        <v>1</v>
      </c>
      <c r="D155">
        <v>0</v>
      </c>
      <c r="E155">
        <v>1</v>
      </c>
      <c r="F155">
        <v>1</v>
      </c>
      <c r="G155">
        <v>0.36839009008327706</v>
      </c>
      <c r="H155">
        <v>0.36839009008327706</v>
      </c>
      <c r="I155">
        <v>0.63160990991672294</v>
      </c>
      <c r="J155">
        <v>-0.99861287484532058</v>
      </c>
      <c r="K155">
        <v>0</v>
      </c>
      <c r="L155">
        <v>1.7145138452935673</v>
      </c>
      <c r="AD155">
        <v>0.44028895825982223</v>
      </c>
      <c r="AE155">
        <v>0</v>
      </c>
      <c r="AF155">
        <v>1</v>
      </c>
      <c r="AG155">
        <v>134</v>
      </c>
      <c r="AH155">
        <v>17</v>
      </c>
      <c r="AI155">
        <v>0.10666666666666669</v>
      </c>
      <c r="AJ155">
        <v>0.88666666666666671</v>
      </c>
      <c r="AK155">
        <v>0</v>
      </c>
    </row>
    <row r="156" spans="1:37">
      <c r="A156">
        <v>585</v>
      </c>
      <c r="B156">
        <v>2.8809999999999999E-2</v>
      </c>
      <c r="C156">
        <v>0</v>
      </c>
      <c r="D156">
        <v>1</v>
      </c>
      <c r="E156">
        <v>1</v>
      </c>
      <c r="F156">
        <v>0</v>
      </c>
      <c r="G156">
        <v>0.17802309015643764</v>
      </c>
      <c r="H156">
        <v>0.17802309015643764</v>
      </c>
      <c r="I156">
        <v>0.82197690984356231</v>
      </c>
      <c r="J156">
        <v>-0.196042974535139</v>
      </c>
      <c r="K156">
        <v>100</v>
      </c>
      <c r="L156">
        <v>0.21657918613592053</v>
      </c>
      <c r="AD156">
        <v>0.45402766619643942</v>
      </c>
      <c r="AE156">
        <v>0</v>
      </c>
      <c r="AF156">
        <v>1</v>
      </c>
      <c r="AG156">
        <v>134</v>
      </c>
      <c r="AH156">
        <v>18</v>
      </c>
      <c r="AI156">
        <v>0.10666666666666669</v>
      </c>
      <c r="AJ156">
        <v>0.88</v>
      </c>
      <c r="AK156">
        <v>0</v>
      </c>
    </row>
    <row r="157" spans="1:37">
      <c r="A157">
        <v>587.4</v>
      </c>
      <c r="B157">
        <v>4.4790000000000003E-2</v>
      </c>
      <c r="C157">
        <v>0</v>
      </c>
      <c r="D157">
        <v>1</v>
      </c>
      <c r="E157">
        <v>1</v>
      </c>
      <c r="F157">
        <v>0</v>
      </c>
      <c r="G157">
        <v>0.23560203497459389</v>
      </c>
      <c r="H157">
        <v>0.23560203497459389</v>
      </c>
      <c r="I157">
        <v>0.76439796502540613</v>
      </c>
      <c r="J157">
        <v>-0.26866672880505965</v>
      </c>
      <c r="K157">
        <v>100</v>
      </c>
      <c r="L157">
        <v>0.30821907665173237</v>
      </c>
      <c r="AD157">
        <v>0.4583520131425502</v>
      </c>
      <c r="AE157">
        <v>0</v>
      </c>
      <c r="AF157">
        <v>1</v>
      </c>
      <c r="AG157">
        <v>134</v>
      </c>
      <c r="AH157">
        <v>19</v>
      </c>
      <c r="AI157">
        <v>0.10666666666666669</v>
      </c>
      <c r="AJ157">
        <v>0.87333333333333329</v>
      </c>
      <c r="AK157">
        <v>5.8222222222222599E-3</v>
      </c>
    </row>
    <row r="158" spans="1:37">
      <c r="A158">
        <v>588.70000000000005</v>
      </c>
      <c r="B158">
        <v>1.4200000000000001E-2</v>
      </c>
      <c r="C158">
        <v>0</v>
      </c>
      <c r="D158">
        <v>1</v>
      </c>
      <c r="E158">
        <v>1</v>
      </c>
      <c r="F158">
        <v>0</v>
      </c>
      <c r="G158">
        <v>0.14355382963342869</v>
      </c>
      <c r="H158">
        <v>0.14355382963342869</v>
      </c>
      <c r="I158">
        <v>0.85644617036657134</v>
      </c>
      <c r="J158">
        <v>-0.15496381156828593</v>
      </c>
      <c r="K158">
        <v>100</v>
      </c>
      <c r="L158">
        <v>0.16761570615930896</v>
      </c>
      <c r="AD158">
        <v>0.46638491228510409</v>
      </c>
      <c r="AE158">
        <v>1</v>
      </c>
      <c r="AF158">
        <v>0</v>
      </c>
      <c r="AG158">
        <v>135</v>
      </c>
      <c r="AH158">
        <v>19</v>
      </c>
      <c r="AI158">
        <v>9.9999999999999978E-2</v>
      </c>
      <c r="AJ158">
        <v>0.87333333333333329</v>
      </c>
      <c r="AK158">
        <v>0</v>
      </c>
    </row>
    <row r="159" spans="1:37">
      <c r="A159">
        <v>588.9</v>
      </c>
      <c r="B159">
        <v>0.13850000000000001</v>
      </c>
      <c r="C159">
        <v>1</v>
      </c>
      <c r="D159">
        <v>0</v>
      </c>
      <c r="E159">
        <v>1</v>
      </c>
      <c r="F159">
        <v>1</v>
      </c>
      <c r="G159">
        <v>0.67934976094080857</v>
      </c>
      <c r="H159">
        <v>0.67934976094080857</v>
      </c>
      <c r="I159">
        <v>0.32065023905919143</v>
      </c>
      <c r="J159">
        <v>-0.38661917220587011</v>
      </c>
      <c r="K159">
        <v>100</v>
      </c>
      <c r="L159">
        <v>0.47199580760157145</v>
      </c>
      <c r="AD159">
        <v>0.47162420320286585</v>
      </c>
      <c r="AE159">
        <v>0</v>
      </c>
      <c r="AF159">
        <v>1</v>
      </c>
      <c r="AG159">
        <v>135</v>
      </c>
      <c r="AH159">
        <v>20</v>
      </c>
      <c r="AI159">
        <v>9.9999999999999978E-2</v>
      </c>
      <c r="AJ159">
        <v>0.8666666666666667</v>
      </c>
      <c r="AK159">
        <v>0</v>
      </c>
    </row>
    <row r="160" spans="1:37">
      <c r="A160">
        <v>590</v>
      </c>
      <c r="B160">
        <v>4.6969999999999998E-2</v>
      </c>
      <c r="C160">
        <v>0</v>
      </c>
      <c r="D160">
        <v>1</v>
      </c>
      <c r="E160">
        <v>1</v>
      </c>
      <c r="F160">
        <v>0</v>
      </c>
      <c r="G160">
        <v>0.24913387742716639</v>
      </c>
      <c r="H160">
        <v>0.24913387742716639</v>
      </c>
      <c r="I160">
        <v>0.75086612257283358</v>
      </c>
      <c r="J160">
        <v>-0.28652790865801731</v>
      </c>
      <c r="K160">
        <v>100</v>
      </c>
      <c r="L160">
        <v>0.33179533599613231</v>
      </c>
      <c r="AD160">
        <v>0.51864186678694368</v>
      </c>
      <c r="AE160">
        <v>0</v>
      </c>
      <c r="AF160">
        <v>1</v>
      </c>
      <c r="AG160">
        <v>135</v>
      </c>
      <c r="AH160">
        <v>21</v>
      </c>
      <c r="AI160">
        <v>9.9999999999999978E-2</v>
      </c>
      <c r="AJ160">
        <v>0.86</v>
      </c>
      <c r="AK160">
        <v>5.7333333333332744E-3</v>
      </c>
    </row>
    <row r="161" spans="1:37">
      <c r="A161">
        <v>597.79999999999995</v>
      </c>
      <c r="B161">
        <v>0.15579999999999999</v>
      </c>
      <c r="C161">
        <v>1</v>
      </c>
      <c r="D161">
        <v>0</v>
      </c>
      <c r="E161">
        <v>1</v>
      </c>
      <c r="F161">
        <v>1</v>
      </c>
      <c r="G161">
        <v>0.76918112985123288</v>
      </c>
      <c r="H161">
        <v>0.76918112985123288</v>
      </c>
      <c r="I161">
        <v>0.23081887014876712</v>
      </c>
      <c r="J161">
        <v>-0.26242879774311534</v>
      </c>
      <c r="K161">
        <v>100</v>
      </c>
      <c r="L161">
        <v>0.3000838959653232</v>
      </c>
      <c r="AD161">
        <v>0.55806315925670269</v>
      </c>
      <c r="AE161">
        <v>1</v>
      </c>
      <c r="AF161">
        <v>0</v>
      </c>
      <c r="AG161">
        <v>136</v>
      </c>
      <c r="AH161">
        <v>21</v>
      </c>
      <c r="AI161">
        <v>9.3333333333333379E-2</v>
      </c>
      <c r="AJ161">
        <v>0.86</v>
      </c>
      <c r="AK161">
        <v>5.7333333333333698E-3</v>
      </c>
    </row>
    <row r="162" spans="1:37">
      <c r="A162">
        <v>602.4</v>
      </c>
      <c r="B162">
        <v>9.7890000000000005E-2</v>
      </c>
      <c r="C162">
        <v>1</v>
      </c>
      <c r="D162">
        <v>0</v>
      </c>
      <c r="E162">
        <v>1</v>
      </c>
      <c r="F162">
        <v>1</v>
      </c>
      <c r="G162">
        <v>0.51864186678694368</v>
      </c>
      <c r="H162">
        <v>0.51864186678694368</v>
      </c>
      <c r="I162">
        <v>0.48135813321305632</v>
      </c>
      <c r="J162">
        <v>-0.65654167873319713</v>
      </c>
      <c r="K162">
        <v>100</v>
      </c>
      <c r="L162">
        <v>0.92811275764360268</v>
      </c>
      <c r="AD162">
        <v>0.56095323552425791</v>
      </c>
      <c r="AE162">
        <v>1</v>
      </c>
      <c r="AF162">
        <v>0</v>
      </c>
      <c r="AG162">
        <v>137</v>
      </c>
      <c r="AH162">
        <v>21</v>
      </c>
      <c r="AI162">
        <v>8.666666666666667E-2</v>
      </c>
      <c r="AJ162">
        <v>0.86</v>
      </c>
      <c r="AK162">
        <v>5.7333333333333698E-3</v>
      </c>
    </row>
    <row r="163" spans="1:37">
      <c r="A163">
        <v>603.4</v>
      </c>
      <c r="B163">
        <v>1.4619999999999999E-2</v>
      </c>
      <c r="C163">
        <v>0</v>
      </c>
      <c r="D163">
        <v>1</v>
      </c>
      <c r="E163">
        <v>1</v>
      </c>
      <c r="F163">
        <v>0</v>
      </c>
      <c r="G163">
        <v>0.16629523279891487</v>
      </c>
      <c r="H163">
        <v>0.16629523279891487</v>
      </c>
      <c r="I163">
        <v>0.83370476720108511</v>
      </c>
      <c r="J163">
        <v>-0.18187593545659075</v>
      </c>
      <c r="K163">
        <v>100</v>
      </c>
      <c r="L163">
        <v>0.19946537352449295</v>
      </c>
      <c r="AD163">
        <v>0.57748188787148769</v>
      </c>
      <c r="AE163">
        <v>1</v>
      </c>
      <c r="AF163">
        <v>0</v>
      </c>
      <c r="AG163">
        <v>138</v>
      </c>
      <c r="AH163">
        <v>21</v>
      </c>
      <c r="AI163">
        <v>7.999999999999996E-2</v>
      </c>
      <c r="AJ163">
        <v>0.86</v>
      </c>
      <c r="AK163">
        <v>5.7333333333332744E-3</v>
      </c>
    </row>
    <row r="164" spans="1:37">
      <c r="A164">
        <v>609.9</v>
      </c>
      <c r="B164">
        <v>0.1981</v>
      </c>
      <c r="C164">
        <v>1</v>
      </c>
      <c r="D164">
        <v>0</v>
      </c>
      <c r="E164">
        <v>1</v>
      </c>
      <c r="F164">
        <v>1</v>
      </c>
      <c r="G164">
        <v>0.90046349666350378</v>
      </c>
      <c r="H164">
        <v>0.90046349666350378</v>
      </c>
      <c r="I164">
        <v>9.9536503336496218E-2</v>
      </c>
      <c r="J164">
        <v>-0.10484565193012338</v>
      </c>
      <c r="K164">
        <v>100</v>
      </c>
      <c r="L164">
        <v>0.11053918754653554</v>
      </c>
      <c r="AD164">
        <v>0.58145184337008715</v>
      </c>
      <c r="AE164">
        <v>1</v>
      </c>
      <c r="AF164">
        <v>0</v>
      </c>
      <c r="AG164">
        <v>139</v>
      </c>
      <c r="AH164">
        <v>21</v>
      </c>
      <c r="AI164">
        <v>7.3333333333333361E-2</v>
      </c>
      <c r="AJ164">
        <v>0.86</v>
      </c>
      <c r="AK164">
        <v>0</v>
      </c>
    </row>
    <row r="165" spans="1:37">
      <c r="A165">
        <v>610.70000000000005</v>
      </c>
      <c r="B165">
        <v>0.1115</v>
      </c>
      <c r="C165">
        <v>1</v>
      </c>
      <c r="D165">
        <v>0</v>
      </c>
      <c r="E165">
        <v>1</v>
      </c>
      <c r="F165">
        <v>1</v>
      </c>
      <c r="G165">
        <v>0.60957252594643363</v>
      </c>
      <c r="H165">
        <v>0.60957252594643363</v>
      </c>
      <c r="I165">
        <v>0.39042747405356637</v>
      </c>
      <c r="J165">
        <v>-0.49499734461084693</v>
      </c>
      <c r="K165">
        <v>100</v>
      </c>
      <c r="L165">
        <v>0.64049388290159803</v>
      </c>
      <c r="AD165">
        <v>0.59673213344344944</v>
      </c>
      <c r="AE165">
        <v>0</v>
      </c>
      <c r="AF165">
        <v>1</v>
      </c>
      <c r="AG165">
        <v>139</v>
      </c>
      <c r="AH165">
        <v>22</v>
      </c>
      <c r="AI165">
        <v>7.3333333333333361E-2</v>
      </c>
      <c r="AJ165">
        <v>0.85333333333333328</v>
      </c>
      <c r="AK165">
        <v>0</v>
      </c>
    </row>
    <row r="166" spans="1:37">
      <c r="A166">
        <v>623.9</v>
      </c>
      <c r="B166">
        <v>0.1103</v>
      </c>
      <c r="C166">
        <v>0</v>
      </c>
      <c r="D166">
        <v>1</v>
      </c>
      <c r="E166">
        <v>1</v>
      </c>
      <c r="F166">
        <v>0</v>
      </c>
      <c r="G166">
        <v>0.6386641909073516</v>
      </c>
      <c r="H166">
        <v>0.6386641909073516</v>
      </c>
      <c r="I166">
        <v>0.3613358090926484</v>
      </c>
      <c r="J166">
        <v>-1.0179475339417066</v>
      </c>
      <c r="K166">
        <v>0</v>
      </c>
      <c r="L166">
        <v>1.7675087130475762</v>
      </c>
      <c r="AD166">
        <v>0.59676174470824195</v>
      </c>
      <c r="AE166">
        <v>0</v>
      </c>
      <c r="AF166">
        <v>1</v>
      </c>
      <c r="AG166">
        <v>139</v>
      </c>
      <c r="AH166">
        <v>23</v>
      </c>
      <c r="AI166">
        <v>7.3333333333333361E-2</v>
      </c>
      <c r="AJ166">
        <v>0.84666666666666668</v>
      </c>
      <c r="AK166">
        <v>0</v>
      </c>
    </row>
    <row r="167" spans="1:37">
      <c r="A167">
        <v>629.9</v>
      </c>
      <c r="B167">
        <v>0.30030000000000001</v>
      </c>
      <c r="C167">
        <v>0</v>
      </c>
      <c r="D167">
        <v>1</v>
      </c>
      <c r="E167">
        <v>1</v>
      </c>
      <c r="F167">
        <v>0</v>
      </c>
      <c r="G167">
        <v>0.98913619081045745</v>
      </c>
      <c r="H167">
        <v>0.98913619081045745</v>
      </c>
      <c r="I167">
        <v>1.086380918954255E-2</v>
      </c>
      <c r="J167">
        <v>-4.5223182718746635</v>
      </c>
      <c r="K167">
        <v>0</v>
      </c>
      <c r="L167">
        <v>91.04874483276042</v>
      </c>
      <c r="AD167">
        <v>0.60315408903791567</v>
      </c>
      <c r="AE167">
        <v>0</v>
      </c>
      <c r="AF167">
        <v>1</v>
      </c>
      <c r="AG167">
        <v>139</v>
      </c>
      <c r="AH167">
        <v>24</v>
      </c>
      <c r="AI167">
        <v>7.3333333333333361E-2</v>
      </c>
      <c r="AJ167">
        <v>0.84</v>
      </c>
      <c r="AK167">
        <v>0</v>
      </c>
    </row>
    <row r="168" spans="1:37">
      <c r="A168">
        <v>632.6</v>
      </c>
      <c r="B168">
        <v>7.2500000000000004E-3</v>
      </c>
      <c r="C168">
        <v>0</v>
      </c>
      <c r="D168">
        <v>1</v>
      </c>
      <c r="E168">
        <v>1</v>
      </c>
      <c r="F168">
        <v>0</v>
      </c>
      <c r="G168">
        <v>0.19250067284177458</v>
      </c>
      <c r="H168">
        <v>0.19250067284177458</v>
      </c>
      <c r="I168">
        <v>0.80749932715822537</v>
      </c>
      <c r="J168">
        <v>-0.21381305712626036</v>
      </c>
      <c r="K168">
        <v>100</v>
      </c>
      <c r="L168">
        <v>0.23839112475700563</v>
      </c>
      <c r="AD168">
        <v>0.60921974651722188</v>
      </c>
      <c r="AE168">
        <v>0</v>
      </c>
      <c r="AF168">
        <v>1</v>
      </c>
      <c r="AG168">
        <v>139</v>
      </c>
      <c r="AH168">
        <v>25</v>
      </c>
      <c r="AI168">
        <v>7.3333333333333361E-2</v>
      </c>
      <c r="AJ168">
        <v>0.83333333333333337</v>
      </c>
      <c r="AK168">
        <v>0</v>
      </c>
    </row>
    <row r="169" spans="1:37">
      <c r="A169">
        <v>633</v>
      </c>
      <c r="B169">
        <v>0.13189999999999999</v>
      </c>
      <c r="C169">
        <v>1</v>
      </c>
      <c r="D169">
        <v>0</v>
      </c>
      <c r="E169">
        <v>1</v>
      </c>
      <c r="F169">
        <v>1</v>
      </c>
      <c r="G169">
        <v>0.75257836997627692</v>
      </c>
      <c r="H169">
        <v>0.75257836997627692</v>
      </c>
      <c r="I169">
        <v>0.24742163002372308</v>
      </c>
      <c r="J169">
        <v>-0.28425014163406348</v>
      </c>
      <c r="K169">
        <v>100</v>
      </c>
      <c r="L169">
        <v>0.32876526870088285</v>
      </c>
      <c r="AD169">
        <v>0.60957252594643363</v>
      </c>
      <c r="AE169">
        <v>0</v>
      </c>
      <c r="AF169">
        <v>1</v>
      </c>
      <c r="AG169">
        <v>139</v>
      </c>
      <c r="AH169">
        <v>26</v>
      </c>
      <c r="AI169">
        <v>7.3333333333333361E-2</v>
      </c>
      <c r="AJ169">
        <v>0.82666666666666666</v>
      </c>
      <c r="AK169">
        <v>5.5111111111111463E-3</v>
      </c>
    </row>
    <row r="170" spans="1:37">
      <c r="A170">
        <v>640.1</v>
      </c>
      <c r="B170">
        <v>8.4870000000000001E-2</v>
      </c>
      <c r="C170">
        <v>0</v>
      </c>
      <c r="D170">
        <v>1</v>
      </c>
      <c r="E170">
        <v>1</v>
      </c>
      <c r="F170">
        <v>0</v>
      </c>
      <c r="G170">
        <v>0.55806315925670269</v>
      </c>
      <c r="H170">
        <v>0.55806315925670269</v>
      </c>
      <c r="I170">
        <v>0.44193684074329731</v>
      </c>
      <c r="J170">
        <v>-0.81658830136072802</v>
      </c>
      <c r="K170">
        <v>0</v>
      </c>
      <c r="L170">
        <v>1.2627667752661025</v>
      </c>
      <c r="AD170">
        <v>0.62278893003253133</v>
      </c>
      <c r="AE170">
        <v>1</v>
      </c>
      <c r="AF170">
        <v>0</v>
      </c>
      <c r="AG170">
        <v>140</v>
      </c>
      <c r="AH170">
        <v>26</v>
      </c>
      <c r="AI170">
        <v>6.6666666666666652E-2</v>
      </c>
      <c r="AJ170">
        <v>0.82666666666666666</v>
      </c>
      <c r="AK170">
        <v>0</v>
      </c>
    </row>
    <row r="171" spans="1:37">
      <c r="A171">
        <v>640.70000000000005</v>
      </c>
      <c r="B171">
        <v>8.8419999999999999E-2</v>
      </c>
      <c r="C171">
        <v>0</v>
      </c>
      <c r="D171">
        <v>1</v>
      </c>
      <c r="E171">
        <v>1</v>
      </c>
      <c r="F171">
        <v>0</v>
      </c>
      <c r="G171">
        <v>0.57748188787148769</v>
      </c>
      <c r="H171">
        <v>0.57748188787148769</v>
      </c>
      <c r="I171">
        <v>0.42251811212851231</v>
      </c>
      <c r="J171">
        <v>-0.86152296416053098</v>
      </c>
      <c r="K171">
        <v>0</v>
      </c>
      <c r="L171">
        <v>1.3667624447205753</v>
      </c>
      <c r="AD171">
        <v>0.62485738207539365</v>
      </c>
      <c r="AE171">
        <v>0</v>
      </c>
      <c r="AF171">
        <v>1</v>
      </c>
      <c r="AG171">
        <v>140</v>
      </c>
      <c r="AH171">
        <v>27</v>
      </c>
      <c r="AI171">
        <v>6.6666666666666652E-2</v>
      </c>
      <c r="AJ171">
        <v>0.82000000000000006</v>
      </c>
      <c r="AK171">
        <v>0</v>
      </c>
    </row>
    <row r="172" spans="1:37">
      <c r="A172">
        <v>641.20000000000005</v>
      </c>
      <c r="B172">
        <v>5.7239999999999999E-2</v>
      </c>
      <c r="C172">
        <v>0</v>
      </c>
      <c r="D172">
        <v>1</v>
      </c>
      <c r="E172">
        <v>1</v>
      </c>
      <c r="F172">
        <v>0</v>
      </c>
      <c r="G172">
        <v>0.42123042531460753</v>
      </c>
      <c r="H172">
        <v>0.42123042531460753</v>
      </c>
      <c r="I172">
        <v>0.57876957468539247</v>
      </c>
      <c r="J172">
        <v>-0.5468508518030859</v>
      </c>
      <c r="K172">
        <v>100</v>
      </c>
      <c r="L172">
        <v>0.7278033326882809</v>
      </c>
      <c r="AD172">
        <v>0.63810579247931332</v>
      </c>
      <c r="AE172">
        <v>0</v>
      </c>
      <c r="AF172">
        <v>1</v>
      </c>
      <c r="AG172">
        <v>140</v>
      </c>
      <c r="AH172">
        <v>28</v>
      </c>
      <c r="AI172">
        <v>6.6666666666666652E-2</v>
      </c>
      <c r="AJ172">
        <v>0.81333333333333335</v>
      </c>
      <c r="AK172">
        <v>5.4222222222221669E-3</v>
      </c>
    </row>
    <row r="173" spans="1:37">
      <c r="A173">
        <v>642.5</v>
      </c>
      <c r="B173">
        <v>9.3880000000000005E-2</v>
      </c>
      <c r="C173">
        <v>1</v>
      </c>
      <c r="D173">
        <v>0</v>
      </c>
      <c r="E173">
        <v>1</v>
      </c>
      <c r="F173">
        <v>1</v>
      </c>
      <c r="G173">
        <v>0.60921974651722188</v>
      </c>
      <c r="H173">
        <v>0.60921974651722188</v>
      </c>
      <c r="I173">
        <v>0.39078025348277812</v>
      </c>
      <c r="J173">
        <v>-0.49557624463677297</v>
      </c>
      <c r="K173">
        <v>100</v>
      </c>
      <c r="L173">
        <v>0.64144383979144592</v>
      </c>
      <c r="AD173">
        <v>0.6386641909073516</v>
      </c>
      <c r="AE173">
        <v>1</v>
      </c>
      <c r="AF173">
        <v>0</v>
      </c>
      <c r="AG173">
        <v>141</v>
      </c>
      <c r="AH173">
        <v>28</v>
      </c>
      <c r="AI173">
        <v>6.0000000000000053E-2</v>
      </c>
      <c r="AJ173">
        <v>0.81333333333333335</v>
      </c>
      <c r="AK173">
        <v>5.4222222222222571E-3</v>
      </c>
    </row>
    <row r="174" spans="1:37">
      <c r="A174">
        <v>642.70000000000005</v>
      </c>
      <c r="B174">
        <v>0.11799999999999999</v>
      </c>
      <c r="C174">
        <v>1</v>
      </c>
      <c r="D174">
        <v>0</v>
      </c>
      <c r="E174">
        <v>1</v>
      </c>
      <c r="F174">
        <v>1</v>
      </c>
      <c r="G174">
        <v>0.71871931035165815</v>
      </c>
      <c r="H174">
        <v>0.71871931035165815</v>
      </c>
      <c r="I174">
        <v>0.28128068964834185</v>
      </c>
      <c r="J174">
        <v>-0.33028438642336105</v>
      </c>
      <c r="K174">
        <v>100</v>
      </c>
      <c r="L174">
        <v>0.39136375716789296</v>
      </c>
      <c r="AD174">
        <v>0.6603973197303733</v>
      </c>
      <c r="AE174">
        <v>1</v>
      </c>
      <c r="AF174">
        <v>0</v>
      </c>
      <c r="AG174">
        <v>142</v>
      </c>
      <c r="AH174">
        <v>28</v>
      </c>
      <c r="AI174">
        <v>5.3333333333333344E-2</v>
      </c>
      <c r="AJ174">
        <v>0.81333333333333335</v>
      </c>
      <c r="AK174">
        <v>5.4222222222222571E-3</v>
      </c>
    </row>
    <row r="175" spans="1:37">
      <c r="A175">
        <v>644.79999999999995</v>
      </c>
      <c r="B175">
        <v>0.14249999999999999</v>
      </c>
      <c r="C175">
        <v>1</v>
      </c>
      <c r="D175">
        <v>0</v>
      </c>
      <c r="E175">
        <v>1</v>
      </c>
      <c r="F175">
        <v>1</v>
      </c>
      <c r="G175">
        <v>0.81173588630622262</v>
      </c>
      <c r="H175">
        <v>0.81173588630622262</v>
      </c>
      <c r="I175">
        <v>0.18826411369377738</v>
      </c>
      <c r="J175">
        <v>-0.20858025489967377</v>
      </c>
      <c r="K175">
        <v>100</v>
      </c>
      <c r="L175">
        <v>0.23192779433525729</v>
      </c>
      <c r="AD175">
        <v>0.66097942061295545</v>
      </c>
      <c r="AE175">
        <v>1</v>
      </c>
      <c r="AF175">
        <v>0</v>
      </c>
      <c r="AG175">
        <v>143</v>
      </c>
      <c r="AH175">
        <v>28</v>
      </c>
      <c r="AI175">
        <v>4.6666666666666634E-2</v>
      </c>
      <c r="AJ175">
        <v>0.81333333333333335</v>
      </c>
      <c r="AK175">
        <v>0</v>
      </c>
    </row>
    <row r="176" spans="1:37">
      <c r="A176">
        <v>645.70000000000005</v>
      </c>
      <c r="B176">
        <v>0.2135</v>
      </c>
      <c r="C176">
        <v>1</v>
      </c>
      <c r="D176">
        <v>0</v>
      </c>
      <c r="E176">
        <v>1</v>
      </c>
      <c r="F176">
        <v>1</v>
      </c>
      <c r="G176">
        <v>0.94878867398881417</v>
      </c>
      <c r="H176">
        <v>0.94878867398881417</v>
      </c>
      <c r="I176">
        <v>5.1211326011185831E-2</v>
      </c>
      <c r="J176">
        <v>-5.2569188005525513E-2</v>
      </c>
      <c r="K176">
        <v>100</v>
      </c>
      <c r="L176">
        <v>5.3975482017389248E-2</v>
      </c>
      <c r="AD176">
        <v>0.66692716626054993</v>
      </c>
      <c r="AE176">
        <v>0</v>
      </c>
      <c r="AF176">
        <v>1</v>
      </c>
      <c r="AG176">
        <v>143</v>
      </c>
      <c r="AH176">
        <v>29</v>
      </c>
      <c r="AI176">
        <v>4.6666666666666634E-2</v>
      </c>
      <c r="AJ176">
        <v>0.80666666666666664</v>
      </c>
      <c r="AK176">
        <v>0</v>
      </c>
    </row>
    <row r="177" spans="1:37">
      <c r="A177">
        <v>648.20000000000005</v>
      </c>
      <c r="B177">
        <v>0.12039999999999999</v>
      </c>
      <c r="C177">
        <v>1</v>
      </c>
      <c r="D177">
        <v>0</v>
      </c>
      <c r="E177">
        <v>1</v>
      </c>
      <c r="F177">
        <v>1</v>
      </c>
      <c r="G177">
        <v>0.74057164369705408</v>
      </c>
      <c r="H177">
        <v>0.74057164369705408</v>
      </c>
      <c r="I177">
        <v>0.25942835630294592</v>
      </c>
      <c r="J177">
        <v>-0.30033289951939068</v>
      </c>
      <c r="K177">
        <v>100</v>
      </c>
      <c r="L177">
        <v>0.35030824972967822</v>
      </c>
      <c r="AD177">
        <v>0.67934976094080857</v>
      </c>
      <c r="AE177">
        <v>0</v>
      </c>
      <c r="AF177">
        <v>1</v>
      </c>
      <c r="AG177">
        <v>143</v>
      </c>
      <c r="AH177">
        <v>30</v>
      </c>
      <c r="AI177">
        <v>4.6666666666666634E-2</v>
      </c>
      <c r="AJ177">
        <v>0.8</v>
      </c>
      <c r="AK177">
        <v>0</v>
      </c>
    </row>
    <row r="178" spans="1:37">
      <c r="A178">
        <v>651</v>
      </c>
      <c r="B178">
        <v>0.13619999999999999</v>
      </c>
      <c r="C178">
        <v>0</v>
      </c>
      <c r="D178">
        <v>1</v>
      </c>
      <c r="E178">
        <v>1</v>
      </c>
      <c r="F178">
        <v>0</v>
      </c>
      <c r="G178">
        <v>0.80260037956741392</v>
      </c>
      <c r="H178">
        <v>0.80260037956741392</v>
      </c>
      <c r="I178">
        <v>0.19739962043258608</v>
      </c>
      <c r="J178">
        <v>-1.6225250748185149</v>
      </c>
      <c r="K178">
        <v>0</v>
      </c>
      <c r="L178">
        <v>4.0658658705045987</v>
      </c>
      <c r="AD178">
        <v>0.71156734318051085</v>
      </c>
      <c r="AE178">
        <v>0</v>
      </c>
      <c r="AF178">
        <v>1</v>
      </c>
      <c r="AG178">
        <v>143</v>
      </c>
      <c r="AH178">
        <v>31</v>
      </c>
      <c r="AI178">
        <v>4.6666666666666634E-2</v>
      </c>
      <c r="AJ178">
        <v>0.79333333333333333</v>
      </c>
      <c r="AK178">
        <v>5.2888888888888352E-3</v>
      </c>
    </row>
    <row r="179" spans="1:37">
      <c r="A179">
        <v>651.9</v>
      </c>
      <c r="B179">
        <v>9.9659999999999999E-2</v>
      </c>
      <c r="C179">
        <v>0</v>
      </c>
      <c r="D179">
        <v>1</v>
      </c>
      <c r="E179">
        <v>1</v>
      </c>
      <c r="F179">
        <v>0</v>
      </c>
      <c r="G179">
        <v>0.66097942061295545</v>
      </c>
      <c r="H179">
        <v>0.66097942061295545</v>
      </c>
      <c r="I179">
        <v>0.33902057938704455</v>
      </c>
      <c r="J179">
        <v>-1.0816944672877573</v>
      </c>
      <c r="K179">
        <v>0</v>
      </c>
      <c r="L179">
        <v>1.9496734440369914</v>
      </c>
      <c r="AD179">
        <v>0.71176045938515065</v>
      </c>
      <c r="AE179">
        <v>1</v>
      </c>
      <c r="AF179">
        <v>0</v>
      </c>
      <c r="AG179">
        <v>144</v>
      </c>
      <c r="AH179">
        <v>31</v>
      </c>
      <c r="AI179">
        <v>4.0000000000000036E-2</v>
      </c>
      <c r="AJ179">
        <v>0.79333333333333333</v>
      </c>
      <c r="AK179">
        <v>0</v>
      </c>
    </row>
    <row r="180" spans="1:37">
      <c r="A180">
        <v>656.9</v>
      </c>
      <c r="B180">
        <v>0.1293</v>
      </c>
      <c r="C180">
        <v>1</v>
      </c>
      <c r="D180">
        <v>0</v>
      </c>
      <c r="E180">
        <v>1</v>
      </c>
      <c r="F180">
        <v>1</v>
      </c>
      <c r="G180">
        <v>0.7905616193721946</v>
      </c>
      <c r="H180">
        <v>0.7905616193721946</v>
      </c>
      <c r="I180">
        <v>0.2094383806278054</v>
      </c>
      <c r="J180">
        <v>-0.23501167550059468</v>
      </c>
      <c r="K180">
        <v>100</v>
      </c>
      <c r="L180">
        <v>0.26492353726218815</v>
      </c>
      <c r="AD180">
        <v>0.71871931035165815</v>
      </c>
      <c r="AE180">
        <v>0</v>
      </c>
      <c r="AF180">
        <v>1</v>
      </c>
      <c r="AG180">
        <v>144</v>
      </c>
      <c r="AH180">
        <v>32</v>
      </c>
      <c r="AI180">
        <v>4.0000000000000036E-2</v>
      </c>
      <c r="AJ180">
        <v>0.78666666666666663</v>
      </c>
      <c r="AK180">
        <v>0</v>
      </c>
    </row>
    <row r="181" spans="1:37">
      <c r="A181">
        <v>658.8</v>
      </c>
      <c r="B181">
        <v>0.16389999999999999</v>
      </c>
      <c r="C181">
        <v>1</v>
      </c>
      <c r="D181">
        <v>0</v>
      </c>
      <c r="E181">
        <v>1</v>
      </c>
      <c r="F181">
        <v>1</v>
      </c>
      <c r="G181">
        <v>0.88647454534267367</v>
      </c>
      <c r="H181">
        <v>0.88647454534267367</v>
      </c>
      <c r="I181">
        <v>0.11352545465732633</v>
      </c>
      <c r="J181">
        <v>-0.12050286753756594</v>
      </c>
      <c r="K181">
        <v>100</v>
      </c>
      <c r="L181">
        <v>0.12806397572695352</v>
      </c>
      <c r="AD181">
        <v>0.7190633039783052</v>
      </c>
      <c r="AE181">
        <v>0</v>
      </c>
      <c r="AF181">
        <v>1</v>
      </c>
      <c r="AG181">
        <v>144</v>
      </c>
      <c r="AH181">
        <v>33</v>
      </c>
      <c r="AI181">
        <v>4.0000000000000036E-2</v>
      </c>
      <c r="AJ181">
        <v>0.78</v>
      </c>
      <c r="AK181">
        <v>0</v>
      </c>
    </row>
    <row r="182" spans="1:37">
      <c r="A182">
        <v>662.7</v>
      </c>
      <c r="B182">
        <v>3.1019999999999999E-2</v>
      </c>
      <c r="C182">
        <v>0</v>
      </c>
      <c r="D182">
        <v>1</v>
      </c>
      <c r="E182">
        <v>1</v>
      </c>
      <c r="F182">
        <v>0</v>
      </c>
      <c r="G182">
        <v>0.35195327618676836</v>
      </c>
      <c r="H182">
        <v>0.35195327618676836</v>
      </c>
      <c r="I182">
        <v>0.6480467238132317</v>
      </c>
      <c r="J182">
        <v>-0.43379248057922876</v>
      </c>
      <c r="K182">
        <v>100</v>
      </c>
      <c r="L182">
        <v>0.54309861195780373</v>
      </c>
      <c r="AD182">
        <v>0.72108174696655802</v>
      </c>
      <c r="AE182">
        <v>0</v>
      </c>
      <c r="AF182">
        <v>1</v>
      </c>
      <c r="AG182">
        <v>144</v>
      </c>
      <c r="AH182">
        <v>34</v>
      </c>
      <c r="AI182">
        <v>4.0000000000000036E-2</v>
      </c>
      <c r="AJ182">
        <v>0.77333333333333332</v>
      </c>
      <c r="AK182">
        <v>0</v>
      </c>
    </row>
    <row r="183" spans="1:37">
      <c r="A183">
        <v>668.3</v>
      </c>
      <c r="B183">
        <v>0.12670000000000001</v>
      </c>
      <c r="C183">
        <v>1</v>
      </c>
      <c r="D183">
        <v>0</v>
      </c>
      <c r="E183">
        <v>1</v>
      </c>
      <c r="F183">
        <v>1</v>
      </c>
      <c r="G183">
        <v>0.80274953551143891</v>
      </c>
      <c r="H183">
        <v>0.80274953551143891</v>
      </c>
      <c r="I183">
        <v>0.19725046448856109</v>
      </c>
      <c r="J183">
        <v>-0.21971252463437047</v>
      </c>
      <c r="K183">
        <v>100</v>
      </c>
      <c r="L183">
        <v>0.24571856570790923</v>
      </c>
      <c r="AD183">
        <v>0.74057164369705408</v>
      </c>
      <c r="AE183">
        <v>0</v>
      </c>
      <c r="AF183">
        <v>1</v>
      </c>
      <c r="AG183">
        <v>144</v>
      </c>
      <c r="AH183">
        <v>35</v>
      </c>
      <c r="AI183">
        <v>4.0000000000000036E-2</v>
      </c>
      <c r="AJ183">
        <v>0.76666666666666661</v>
      </c>
      <c r="AK183">
        <v>0</v>
      </c>
    </row>
    <row r="184" spans="1:37">
      <c r="A184">
        <v>671.4</v>
      </c>
      <c r="B184">
        <v>0.16969999999999999</v>
      </c>
      <c r="C184">
        <v>1</v>
      </c>
      <c r="D184">
        <v>0</v>
      </c>
      <c r="E184">
        <v>1</v>
      </c>
      <c r="F184">
        <v>1</v>
      </c>
      <c r="G184">
        <v>0.91013360875663774</v>
      </c>
      <c r="H184">
        <v>0.91013360875663774</v>
      </c>
      <c r="I184">
        <v>8.9866391243362265E-2</v>
      </c>
      <c r="J184">
        <v>-9.4163867439163107E-2</v>
      </c>
      <c r="K184">
        <v>100</v>
      </c>
      <c r="L184">
        <v>9.8739778839868994E-2</v>
      </c>
      <c r="AD184">
        <v>0.75257836997627692</v>
      </c>
      <c r="AE184">
        <v>0</v>
      </c>
      <c r="AF184">
        <v>1</v>
      </c>
      <c r="AG184">
        <v>144</v>
      </c>
      <c r="AH184">
        <v>36</v>
      </c>
      <c r="AI184">
        <v>4.0000000000000036E-2</v>
      </c>
      <c r="AJ184">
        <v>0.76</v>
      </c>
      <c r="AK184">
        <v>0</v>
      </c>
    </row>
    <row r="185" spans="1:37">
      <c r="A185">
        <v>674.5</v>
      </c>
      <c r="B185">
        <v>0.1138</v>
      </c>
      <c r="C185">
        <v>0</v>
      </c>
      <c r="D185">
        <v>1</v>
      </c>
      <c r="E185">
        <v>1</v>
      </c>
      <c r="F185">
        <v>0</v>
      </c>
      <c r="G185">
        <v>0.77034929991396184</v>
      </c>
      <c r="H185">
        <v>0.77034929991396184</v>
      </c>
      <c r="I185">
        <v>0.22965070008603816</v>
      </c>
      <c r="J185">
        <v>-1.4711958197236328</v>
      </c>
      <c r="K185">
        <v>0</v>
      </c>
      <c r="L185">
        <v>3.3544391531371431</v>
      </c>
      <c r="AD185">
        <v>0.76918112985123288</v>
      </c>
      <c r="AE185">
        <v>0</v>
      </c>
      <c r="AF185">
        <v>1</v>
      </c>
      <c r="AG185">
        <v>144</v>
      </c>
      <c r="AH185">
        <v>37</v>
      </c>
      <c r="AI185">
        <v>4.0000000000000036E-2</v>
      </c>
      <c r="AJ185">
        <v>0.7533333333333333</v>
      </c>
      <c r="AK185">
        <v>5.0222222222222543E-3</v>
      </c>
    </row>
    <row r="186" spans="1:37">
      <c r="A186">
        <v>678.1</v>
      </c>
      <c r="B186">
        <v>0.15390000000000001</v>
      </c>
      <c r="C186">
        <v>1</v>
      </c>
      <c r="D186">
        <v>0</v>
      </c>
      <c r="E186">
        <v>1</v>
      </c>
      <c r="F186">
        <v>1</v>
      </c>
      <c r="G186">
        <v>0.88780116779260387</v>
      </c>
      <c r="H186">
        <v>0.88780116779260387</v>
      </c>
      <c r="I186">
        <v>0.11219883220739613</v>
      </c>
      <c r="J186">
        <v>-0.11900747120504987</v>
      </c>
      <c r="K186">
        <v>100</v>
      </c>
      <c r="L186">
        <v>0.1263783336604109</v>
      </c>
      <c r="AD186">
        <v>0.77034929991396184</v>
      </c>
      <c r="AE186">
        <v>1</v>
      </c>
      <c r="AF186">
        <v>0</v>
      </c>
      <c r="AG186">
        <v>145</v>
      </c>
      <c r="AH186">
        <v>37</v>
      </c>
      <c r="AI186">
        <v>3.3333333333333326E-2</v>
      </c>
      <c r="AJ186">
        <v>0.7533333333333333</v>
      </c>
      <c r="AK186">
        <v>0</v>
      </c>
    </row>
    <row r="187" spans="1:37">
      <c r="A187">
        <v>682.5</v>
      </c>
      <c r="B187">
        <v>0.16900000000000001</v>
      </c>
      <c r="C187">
        <v>1</v>
      </c>
      <c r="D187">
        <v>0</v>
      </c>
      <c r="E187">
        <v>1</v>
      </c>
      <c r="F187">
        <v>1</v>
      </c>
      <c r="G187">
        <v>0.91878031179389685</v>
      </c>
      <c r="H187">
        <v>0.91878031179389685</v>
      </c>
      <c r="I187">
        <v>8.1219688206103147E-2</v>
      </c>
      <c r="J187">
        <v>-8.4708236570597562E-2</v>
      </c>
      <c r="K187">
        <v>100</v>
      </c>
      <c r="L187">
        <v>8.839946520787284E-2</v>
      </c>
      <c r="AD187">
        <v>0.78082129607298956</v>
      </c>
      <c r="AE187">
        <v>0</v>
      </c>
      <c r="AF187">
        <v>1</v>
      </c>
      <c r="AG187">
        <v>145</v>
      </c>
      <c r="AH187">
        <v>38</v>
      </c>
      <c r="AI187">
        <v>3.3333333333333326E-2</v>
      </c>
      <c r="AJ187">
        <v>0.74666666666666659</v>
      </c>
      <c r="AK187">
        <v>0</v>
      </c>
    </row>
    <row r="188" spans="1:37">
      <c r="A188">
        <v>684.5</v>
      </c>
      <c r="B188">
        <v>6.5049999999999997E-2</v>
      </c>
      <c r="C188">
        <v>0</v>
      </c>
      <c r="D188">
        <v>1</v>
      </c>
      <c r="E188">
        <v>1</v>
      </c>
      <c r="F188">
        <v>0</v>
      </c>
      <c r="G188">
        <v>0.58145184337008715</v>
      </c>
      <c r="H188">
        <v>0.58145184337008715</v>
      </c>
      <c r="I188">
        <v>0.41854815662991285</v>
      </c>
      <c r="J188">
        <v>-0.87096332606707971</v>
      </c>
      <c r="K188">
        <v>0</v>
      </c>
      <c r="L188">
        <v>1.389211334848182</v>
      </c>
      <c r="AD188">
        <v>0.78415654920961197</v>
      </c>
      <c r="AE188">
        <v>0</v>
      </c>
      <c r="AF188">
        <v>1</v>
      </c>
      <c r="AG188">
        <v>145</v>
      </c>
      <c r="AH188">
        <v>39</v>
      </c>
      <c r="AI188">
        <v>3.3333333333333326E-2</v>
      </c>
      <c r="AJ188">
        <v>0.74</v>
      </c>
      <c r="AK188">
        <v>4.9333333333333651E-3</v>
      </c>
    </row>
    <row r="189" spans="1:37">
      <c r="A189">
        <v>684.5</v>
      </c>
      <c r="B189">
        <v>7.3950000000000002E-2</v>
      </c>
      <c r="C189">
        <v>1</v>
      </c>
      <c r="D189">
        <v>0</v>
      </c>
      <c r="E189">
        <v>1</v>
      </c>
      <c r="F189">
        <v>1</v>
      </c>
      <c r="G189">
        <v>0.62485738207539365</v>
      </c>
      <c r="H189">
        <v>0.62485738207539365</v>
      </c>
      <c r="I189">
        <v>0.37514261792460635</v>
      </c>
      <c r="J189">
        <v>-0.47023184396410367</v>
      </c>
      <c r="K189">
        <v>100</v>
      </c>
      <c r="L189">
        <v>0.60036518521812487</v>
      </c>
      <c r="AD189">
        <v>0.79015245529612377</v>
      </c>
      <c r="AE189">
        <v>1</v>
      </c>
      <c r="AF189">
        <v>0</v>
      </c>
      <c r="AG189">
        <v>146</v>
      </c>
      <c r="AH189">
        <v>39</v>
      </c>
      <c r="AI189">
        <v>2.6666666666666616E-2</v>
      </c>
      <c r="AJ189">
        <v>0.74</v>
      </c>
      <c r="AK189">
        <v>0</v>
      </c>
    </row>
    <row r="190" spans="1:37">
      <c r="A190">
        <v>685.9</v>
      </c>
      <c r="B190">
        <v>2.6020000000000001E-2</v>
      </c>
      <c r="C190">
        <v>0</v>
      </c>
      <c r="D190">
        <v>1</v>
      </c>
      <c r="E190">
        <v>1</v>
      </c>
      <c r="F190">
        <v>0</v>
      </c>
      <c r="G190">
        <v>0.38903352059724644</v>
      </c>
      <c r="H190">
        <v>0.38903352059724644</v>
      </c>
      <c r="I190">
        <v>0.61096647940275361</v>
      </c>
      <c r="J190">
        <v>-0.49271318317679574</v>
      </c>
      <c r="K190">
        <v>100</v>
      </c>
      <c r="L190">
        <v>0.63675100633596737</v>
      </c>
      <c r="AD190">
        <v>0.7905616193721946</v>
      </c>
      <c r="AE190">
        <v>0</v>
      </c>
      <c r="AF190">
        <v>1</v>
      </c>
      <c r="AG190">
        <v>146</v>
      </c>
      <c r="AH190">
        <v>40</v>
      </c>
      <c r="AI190">
        <v>2.6666666666666616E-2</v>
      </c>
      <c r="AJ190">
        <v>0.73333333333333339</v>
      </c>
      <c r="AK190">
        <v>4.8888888888888394E-3</v>
      </c>
    </row>
    <row r="191" spans="1:37">
      <c r="A191">
        <v>687.3</v>
      </c>
      <c r="B191">
        <v>5.9400000000000001E-2</v>
      </c>
      <c r="C191">
        <v>0</v>
      </c>
      <c r="D191">
        <v>1</v>
      </c>
      <c r="E191">
        <v>1</v>
      </c>
      <c r="F191">
        <v>0</v>
      </c>
      <c r="G191">
        <v>0.56095323552425791</v>
      </c>
      <c r="H191">
        <v>0.56095323552425791</v>
      </c>
      <c r="I191">
        <v>0.43904676447574209</v>
      </c>
      <c r="J191">
        <v>-0.82314934657866035</v>
      </c>
      <c r="K191">
        <v>0</v>
      </c>
      <c r="L191">
        <v>1.2776617001017696</v>
      </c>
      <c r="AD191">
        <v>0.80260037956741392</v>
      </c>
      <c r="AE191">
        <v>1</v>
      </c>
      <c r="AF191">
        <v>0</v>
      </c>
      <c r="AG191">
        <v>147</v>
      </c>
      <c r="AH191">
        <v>40</v>
      </c>
      <c r="AI191">
        <v>2.0000000000000018E-2</v>
      </c>
      <c r="AJ191">
        <v>0.73333333333333339</v>
      </c>
      <c r="AK191">
        <v>0</v>
      </c>
    </row>
    <row r="192" spans="1:37">
      <c r="A192">
        <v>689.5</v>
      </c>
      <c r="B192">
        <v>9.0499999999999997E-2</v>
      </c>
      <c r="C192">
        <v>0</v>
      </c>
      <c r="D192">
        <v>1</v>
      </c>
      <c r="E192">
        <v>1</v>
      </c>
      <c r="F192">
        <v>0</v>
      </c>
      <c r="G192">
        <v>0.71176045938515065</v>
      </c>
      <c r="H192">
        <v>0.71176045938515065</v>
      </c>
      <c r="I192">
        <v>0.28823954061484935</v>
      </c>
      <c r="J192">
        <v>-1.2439634063027654</v>
      </c>
      <c r="K192">
        <v>0</v>
      </c>
      <c r="L192">
        <v>2.4693366422485985</v>
      </c>
      <c r="AD192">
        <v>0.80274953551143891</v>
      </c>
      <c r="AE192">
        <v>0</v>
      </c>
      <c r="AF192">
        <v>1</v>
      </c>
      <c r="AG192">
        <v>147</v>
      </c>
      <c r="AH192">
        <v>41</v>
      </c>
      <c r="AI192">
        <v>2.0000000000000018E-2</v>
      </c>
      <c r="AJ192">
        <v>0.72666666666666668</v>
      </c>
      <c r="AK192">
        <v>0</v>
      </c>
    </row>
    <row r="193" spans="1:37">
      <c r="A193">
        <v>690.2</v>
      </c>
      <c r="B193">
        <v>1.9470000000000001E-2</v>
      </c>
      <c r="C193">
        <v>0</v>
      </c>
      <c r="D193">
        <v>1</v>
      </c>
      <c r="E193">
        <v>1</v>
      </c>
      <c r="F193">
        <v>0</v>
      </c>
      <c r="G193">
        <v>0.36898925231074337</v>
      </c>
      <c r="H193">
        <v>0.36898925231074337</v>
      </c>
      <c r="I193">
        <v>0.63101074768925658</v>
      </c>
      <c r="J193">
        <v>-0.46043238379793489</v>
      </c>
      <c r="K193">
        <v>100</v>
      </c>
      <c r="L193">
        <v>0.58475906101753661</v>
      </c>
      <c r="AD193">
        <v>0.81173588630622262</v>
      </c>
      <c r="AE193">
        <v>0</v>
      </c>
      <c r="AF193">
        <v>1</v>
      </c>
      <c r="AG193">
        <v>147</v>
      </c>
      <c r="AH193">
        <v>42</v>
      </c>
      <c r="AI193">
        <v>2.0000000000000018E-2</v>
      </c>
      <c r="AJ193">
        <v>0.72</v>
      </c>
      <c r="AK193">
        <v>0</v>
      </c>
    </row>
    <row r="194" spans="1:37">
      <c r="A194">
        <v>698.8</v>
      </c>
      <c r="B194">
        <v>2.3980000000000001E-2</v>
      </c>
      <c r="C194">
        <v>1</v>
      </c>
      <c r="D194">
        <v>0</v>
      </c>
      <c r="E194">
        <v>1</v>
      </c>
      <c r="F194">
        <v>1</v>
      </c>
      <c r="G194">
        <v>0.41390986812854502</v>
      </c>
      <c r="H194">
        <v>0.41390986812854502</v>
      </c>
      <c r="I194">
        <v>0.58609013187145498</v>
      </c>
      <c r="J194">
        <v>-0.88210703869348117</v>
      </c>
      <c r="K194">
        <v>0</v>
      </c>
      <c r="L194">
        <v>1.4159849208751822</v>
      </c>
      <c r="AD194">
        <v>0.81594783794972814</v>
      </c>
      <c r="AE194">
        <v>0</v>
      </c>
      <c r="AF194">
        <v>1</v>
      </c>
      <c r="AG194">
        <v>147</v>
      </c>
      <c r="AH194">
        <v>43</v>
      </c>
      <c r="AI194">
        <v>2.0000000000000018E-2</v>
      </c>
      <c r="AJ194">
        <v>0.71333333333333337</v>
      </c>
      <c r="AK194">
        <v>0</v>
      </c>
    </row>
    <row r="195" spans="1:37">
      <c r="A195">
        <v>704.4</v>
      </c>
      <c r="B195">
        <v>0.2077</v>
      </c>
      <c r="C195">
        <v>1</v>
      </c>
      <c r="D195">
        <v>0</v>
      </c>
      <c r="E195">
        <v>1</v>
      </c>
      <c r="F195">
        <v>1</v>
      </c>
      <c r="G195">
        <v>0.96957052917286923</v>
      </c>
      <c r="H195">
        <v>0.96957052917286923</v>
      </c>
      <c r="I195">
        <v>3.0429470827130767E-2</v>
      </c>
      <c r="J195">
        <v>-3.0902058958980849E-2</v>
      </c>
      <c r="K195">
        <v>100</v>
      </c>
      <c r="L195">
        <v>3.1384484069549676E-2</v>
      </c>
      <c r="AD195">
        <v>0.85592937249414092</v>
      </c>
      <c r="AE195">
        <v>0</v>
      </c>
      <c r="AF195">
        <v>1</v>
      </c>
      <c r="AG195">
        <v>147</v>
      </c>
      <c r="AH195">
        <v>44</v>
      </c>
      <c r="AI195">
        <v>2.0000000000000018E-2</v>
      </c>
      <c r="AJ195">
        <v>0.70666666666666667</v>
      </c>
      <c r="AK195">
        <v>0</v>
      </c>
    </row>
    <row r="196" spans="1:37">
      <c r="A196">
        <v>705.6</v>
      </c>
      <c r="B196">
        <v>0.17</v>
      </c>
      <c r="C196">
        <v>1</v>
      </c>
      <c r="D196">
        <v>0</v>
      </c>
      <c r="E196">
        <v>1</v>
      </c>
      <c r="F196">
        <v>1</v>
      </c>
      <c r="G196">
        <v>0.93739142425526478</v>
      </c>
      <c r="H196">
        <v>0.93739142425526478</v>
      </c>
      <c r="I196">
        <v>6.2608575744735218E-2</v>
      </c>
      <c r="J196">
        <v>-6.4654341972262677E-2</v>
      </c>
      <c r="K196">
        <v>100</v>
      </c>
      <c r="L196">
        <v>6.6790216044995548E-2</v>
      </c>
      <c r="AD196">
        <v>0.88647454534267367</v>
      </c>
      <c r="AE196">
        <v>0</v>
      </c>
      <c r="AF196">
        <v>1</v>
      </c>
      <c r="AG196">
        <v>147</v>
      </c>
      <c r="AH196">
        <v>45</v>
      </c>
      <c r="AI196">
        <v>2.0000000000000018E-2</v>
      </c>
      <c r="AJ196">
        <v>0.7</v>
      </c>
      <c r="AK196">
        <v>0</v>
      </c>
    </row>
    <row r="197" spans="1:37">
      <c r="A197">
        <v>710.6</v>
      </c>
      <c r="B197">
        <v>5.3749999999999999E-2</v>
      </c>
      <c r="C197">
        <v>1</v>
      </c>
      <c r="D197">
        <v>0</v>
      </c>
      <c r="E197">
        <v>1</v>
      </c>
      <c r="F197">
        <v>1</v>
      </c>
      <c r="G197">
        <v>0.59676174470824195</v>
      </c>
      <c r="H197">
        <v>0.59676174470824195</v>
      </c>
      <c r="I197">
        <v>0.40323825529175805</v>
      </c>
      <c r="J197">
        <v>-0.51623733283706608</v>
      </c>
      <c r="K197">
        <v>100</v>
      </c>
      <c r="L197">
        <v>0.67571063136579257</v>
      </c>
      <c r="AD197">
        <v>0.88780116779260387</v>
      </c>
      <c r="AE197">
        <v>0</v>
      </c>
      <c r="AF197">
        <v>1</v>
      </c>
      <c r="AG197">
        <v>147</v>
      </c>
      <c r="AH197">
        <v>46</v>
      </c>
      <c r="AI197">
        <v>2.0000000000000018E-2</v>
      </c>
      <c r="AJ197">
        <v>0.69333333333333336</v>
      </c>
      <c r="AK197">
        <v>0</v>
      </c>
    </row>
    <row r="198" spans="1:37">
      <c r="A198">
        <v>712.8</v>
      </c>
      <c r="B198">
        <v>5.253E-2</v>
      </c>
      <c r="C198">
        <v>1</v>
      </c>
      <c r="D198">
        <v>0</v>
      </c>
      <c r="E198">
        <v>1</v>
      </c>
      <c r="F198">
        <v>1</v>
      </c>
      <c r="G198">
        <v>0.59673213344344944</v>
      </c>
      <c r="H198">
        <v>0.59673213344344944</v>
      </c>
      <c r="I198">
        <v>0.40326786655655056</v>
      </c>
      <c r="J198">
        <v>-0.51628695397939561</v>
      </c>
      <c r="K198">
        <v>100</v>
      </c>
      <c r="L198">
        <v>0.67579378410458446</v>
      </c>
      <c r="AD198">
        <v>0.89262425199244366</v>
      </c>
      <c r="AE198">
        <v>0</v>
      </c>
      <c r="AF198">
        <v>1</v>
      </c>
      <c r="AG198">
        <v>147</v>
      </c>
      <c r="AH198">
        <v>47</v>
      </c>
      <c r="AI198">
        <v>2.0000000000000018E-2</v>
      </c>
      <c r="AJ198">
        <v>0.68666666666666665</v>
      </c>
      <c r="AK198">
        <v>0</v>
      </c>
    </row>
    <row r="199" spans="1:37">
      <c r="A199">
        <v>713.3</v>
      </c>
      <c r="B199">
        <v>0.24479999999999999</v>
      </c>
      <c r="C199">
        <v>1</v>
      </c>
      <c r="D199">
        <v>0</v>
      </c>
      <c r="E199">
        <v>1</v>
      </c>
      <c r="F199">
        <v>1</v>
      </c>
      <c r="G199">
        <v>0.98684996805205139</v>
      </c>
      <c r="H199">
        <v>0.98684996805205139</v>
      </c>
      <c r="I199">
        <v>1.3150031947948615E-2</v>
      </c>
      <c r="J199">
        <v>-1.3237259155683266E-2</v>
      </c>
      <c r="K199">
        <v>100</v>
      </c>
      <c r="L199">
        <v>1.3325259536569206E-2</v>
      </c>
      <c r="AD199">
        <v>0.89413546402379829</v>
      </c>
      <c r="AE199">
        <v>0</v>
      </c>
      <c r="AF199">
        <v>1</v>
      </c>
      <c r="AG199">
        <v>147</v>
      </c>
      <c r="AH199">
        <v>48</v>
      </c>
      <c r="AI199">
        <v>2.0000000000000018E-2</v>
      </c>
      <c r="AJ199">
        <v>0.67999999999999994</v>
      </c>
      <c r="AK199">
        <v>0</v>
      </c>
    </row>
    <row r="200" spans="1:37">
      <c r="A200">
        <v>716.6</v>
      </c>
      <c r="B200">
        <v>7.5499999999999998E-2</v>
      </c>
      <c r="C200">
        <v>1</v>
      </c>
      <c r="D200">
        <v>0</v>
      </c>
      <c r="E200">
        <v>1</v>
      </c>
      <c r="F200">
        <v>1</v>
      </c>
      <c r="G200">
        <v>0.71156734318051085</v>
      </c>
      <c r="H200">
        <v>0.71156734318051085</v>
      </c>
      <c r="I200">
        <v>0.28843265681948915</v>
      </c>
      <c r="J200">
        <v>-0.34028521634511849</v>
      </c>
      <c r="K200">
        <v>100</v>
      </c>
      <c r="L200">
        <v>0.40534836173098432</v>
      </c>
      <c r="AD200">
        <v>0.8953483412178066</v>
      </c>
      <c r="AE200">
        <v>0</v>
      </c>
      <c r="AF200">
        <v>1</v>
      </c>
      <c r="AG200">
        <v>147</v>
      </c>
      <c r="AH200">
        <v>49</v>
      </c>
      <c r="AI200">
        <v>2.0000000000000018E-2</v>
      </c>
      <c r="AJ200">
        <v>0.67333333333333334</v>
      </c>
      <c r="AK200">
        <v>0</v>
      </c>
    </row>
    <row r="201" spans="1:37">
      <c r="A201">
        <v>725.5</v>
      </c>
      <c r="B201">
        <v>5.892E-2</v>
      </c>
      <c r="C201">
        <v>0</v>
      </c>
      <c r="D201">
        <v>1</v>
      </c>
      <c r="E201">
        <v>1</v>
      </c>
      <c r="F201">
        <v>0</v>
      </c>
      <c r="G201">
        <v>0.6603973197303733</v>
      </c>
      <c r="H201">
        <v>0.6603973197303733</v>
      </c>
      <c r="I201">
        <v>0.3396026802696267</v>
      </c>
      <c r="J201">
        <v>-1.0799789321449158</v>
      </c>
      <c r="K201">
        <v>0</v>
      </c>
      <c r="L201">
        <v>1.944617513636973</v>
      </c>
      <c r="AD201">
        <v>0.90046349666350378</v>
      </c>
      <c r="AE201">
        <v>0</v>
      </c>
      <c r="AF201">
        <v>1</v>
      </c>
      <c r="AG201">
        <v>147</v>
      </c>
      <c r="AH201">
        <v>50</v>
      </c>
      <c r="AI201">
        <v>2.0000000000000018E-2</v>
      </c>
      <c r="AJ201">
        <v>0.66666666666666674</v>
      </c>
      <c r="AK201">
        <v>0</v>
      </c>
    </row>
    <row r="202" spans="1:37">
      <c r="A202">
        <v>728.2</v>
      </c>
      <c r="B202">
        <v>0.11219999999999999</v>
      </c>
      <c r="C202">
        <v>1</v>
      </c>
      <c r="D202">
        <v>0</v>
      </c>
      <c r="E202">
        <v>1</v>
      </c>
      <c r="F202">
        <v>1</v>
      </c>
      <c r="G202">
        <v>0.85592937249414092</v>
      </c>
      <c r="H202">
        <v>0.85592937249414092</v>
      </c>
      <c r="I202">
        <v>0.14407062750585908</v>
      </c>
      <c r="J202">
        <v>-0.15556741501295759</v>
      </c>
      <c r="K202">
        <v>100</v>
      </c>
      <c r="L202">
        <v>0.16832069576727288</v>
      </c>
      <c r="AD202">
        <v>0.90072434672685575</v>
      </c>
      <c r="AE202">
        <v>0</v>
      </c>
      <c r="AF202">
        <v>1</v>
      </c>
      <c r="AG202">
        <v>147</v>
      </c>
      <c r="AH202">
        <v>51</v>
      </c>
      <c r="AI202">
        <v>2.0000000000000018E-2</v>
      </c>
      <c r="AJ202">
        <v>0.65999999999999992</v>
      </c>
      <c r="AK202">
        <v>4.400000000000028E-3</v>
      </c>
    </row>
    <row r="203" spans="1:37">
      <c r="A203">
        <v>732.4</v>
      </c>
      <c r="B203">
        <v>0.16830000000000001</v>
      </c>
      <c r="C203">
        <v>1</v>
      </c>
      <c r="D203">
        <v>0</v>
      </c>
      <c r="E203">
        <v>1</v>
      </c>
      <c r="F203">
        <v>1</v>
      </c>
      <c r="G203">
        <v>0.95134322683639216</v>
      </c>
      <c r="H203">
        <v>0.95134322683639216</v>
      </c>
      <c r="I203">
        <v>4.8656773163607836E-2</v>
      </c>
      <c r="J203">
        <v>-4.9880370049749323E-2</v>
      </c>
      <c r="K203">
        <v>100</v>
      </c>
      <c r="L203">
        <v>5.11453403893058E-2</v>
      </c>
      <c r="AD203">
        <v>0.90503175728974949</v>
      </c>
      <c r="AE203">
        <v>1</v>
      </c>
      <c r="AF203">
        <v>0</v>
      </c>
      <c r="AG203">
        <v>148</v>
      </c>
      <c r="AH203">
        <v>51</v>
      </c>
      <c r="AI203">
        <v>1.3333333333333308E-2</v>
      </c>
      <c r="AJ203">
        <v>0.65999999999999992</v>
      </c>
      <c r="AK203">
        <v>0</v>
      </c>
    </row>
    <row r="204" spans="1:37">
      <c r="A204">
        <v>736.9</v>
      </c>
      <c r="B204">
        <v>0.20319999999999999</v>
      </c>
      <c r="C204">
        <v>1</v>
      </c>
      <c r="D204">
        <v>0</v>
      </c>
      <c r="E204">
        <v>1</v>
      </c>
      <c r="F204">
        <v>1</v>
      </c>
      <c r="G204">
        <v>0.97669183335285814</v>
      </c>
      <c r="H204">
        <v>0.97669183335285814</v>
      </c>
      <c r="I204">
        <v>2.3308166647141859E-2</v>
      </c>
      <c r="J204">
        <v>-2.3584098033041359E-2</v>
      </c>
      <c r="K204">
        <v>100</v>
      </c>
      <c r="L204">
        <v>2.3864402108419298E-2</v>
      </c>
      <c r="AD204">
        <v>0.91013360875663774</v>
      </c>
      <c r="AE204">
        <v>0</v>
      </c>
      <c r="AF204">
        <v>1</v>
      </c>
      <c r="AG204">
        <v>148</v>
      </c>
      <c r="AH204">
        <v>52</v>
      </c>
      <c r="AI204">
        <v>1.3333333333333308E-2</v>
      </c>
      <c r="AJ204">
        <v>0.65333333333333332</v>
      </c>
      <c r="AK204">
        <v>0</v>
      </c>
    </row>
    <row r="205" spans="1:37">
      <c r="A205">
        <v>744.9</v>
      </c>
      <c r="B205">
        <v>0.17510000000000001</v>
      </c>
      <c r="C205">
        <v>1</v>
      </c>
      <c r="D205">
        <v>0</v>
      </c>
      <c r="E205">
        <v>1</v>
      </c>
      <c r="F205">
        <v>1</v>
      </c>
      <c r="G205">
        <v>0.96275896632965074</v>
      </c>
      <c r="H205">
        <v>0.96275896632965074</v>
      </c>
      <c r="I205">
        <v>3.7241033670349255E-2</v>
      </c>
      <c r="J205">
        <v>-3.795219308234269E-2</v>
      </c>
      <c r="K205">
        <v>100</v>
      </c>
      <c r="L205">
        <v>3.8681575526971351E-2</v>
      </c>
      <c r="AD205">
        <v>0.91486265995702576</v>
      </c>
      <c r="AE205">
        <v>0</v>
      </c>
      <c r="AF205">
        <v>1</v>
      </c>
      <c r="AG205">
        <v>148</v>
      </c>
      <c r="AH205">
        <v>53</v>
      </c>
      <c r="AI205">
        <v>1.3333333333333308E-2</v>
      </c>
      <c r="AJ205">
        <v>0.64666666666666672</v>
      </c>
      <c r="AK205">
        <v>0</v>
      </c>
    </row>
    <row r="206" spans="1:37">
      <c r="A206">
        <v>748.9</v>
      </c>
      <c r="B206">
        <v>0.14660000000000001</v>
      </c>
      <c r="C206">
        <v>1</v>
      </c>
      <c r="D206">
        <v>0</v>
      </c>
      <c r="E206">
        <v>1</v>
      </c>
      <c r="F206">
        <v>1</v>
      </c>
      <c r="G206">
        <v>0.93797887903653898</v>
      </c>
      <c r="H206">
        <v>0.93797887903653898</v>
      </c>
      <c r="I206">
        <v>6.2021120963461018E-2</v>
      </c>
      <c r="J206">
        <v>-6.4027847248039407E-2</v>
      </c>
      <c r="K206">
        <v>100</v>
      </c>
      <c r="L206">
        <v>6.6122086914331246E-2</v>
      </c>
      <c r="AD206">
        <v>0.91598587562479727</v>
      </c>
      <c r="AE206">
        <v>0</v>
      </c>
      <c r="AF206">
        <v>1</v>
      </c>
      <c r="AG206">
        <v>148</v>
      </c>
      <c r="AH206">
        <v>54</v>
      </c>
      <c r="AI206">
        <v>1.3333333333333308E-2</v>
      </c>
      <c r="AJ206">
        <v>0.64</v>
      </c>
      <c r="AK206">
        <v>0</v>
      </c>
    </row>
    <row r="207" spans="1:37">
      <c r="A207">
        <v>758.6</v>
      </c>
      <c r="B207">
        <v>4.2090000000000002E-2</v>
      </c>
      <c r="C207">
        <v>1</v>
      </c>
      <c r="D207">
        <v>0</v>
      </c>
      <c r="E207">
        <v>1</v>
      </c>
      <c r="F207">
        <v>1</v>
      </c>
      <c r="G207">
        <v>0.66692716626054993</v>
      </c>
      <c r="H207">
        <v>0.66692716626054993</v>
      </c>
      <c r="I207">
        <v>0.33307283373945007</v>
      </c>
      <c r="J207">
        <v>-0.40507443504000135</v>
      </c>
      <c r="K207">
        <v>100</v>
      </c>
      <c r="L207">
        <v>0.49941410485193483</v>
      </c>
      <c r="AD207">
        <v>0.91878031179389685</v>
      </c>
      <c r="AE207">
        <v>0</v>
      </c>
      <c r="AF207">
        <v>1</v>
      </c>
      <c r="AG207">
        <v>148</v>
      </c>
      <c r="AH207">
        <v>55</v>
      </c>
      <c r="AI207">
        <v>1.3333333333333308E-2</v>
      </c>
      <c r="AJ207">
        <v>0.6333333333333333</v>
      </c>
      <c r="AK207">
        <v>0</v>
      </c>
    </row>
    <row r="208" spans="1:37">
      <c r="A208">
        <v>761.3</v>
      </c>
      <c r="B208">
        <v>0.1147</v>
      </c>
      <c r="C208">
        <v>1</v>
      </c>
      <c r="D208">
        <v>0</v>
      </c>
      <c r="E208">
        <v>1</v>
      </c>
      <c r="F208">
        <v>1</v>
      </c>
      <c r="G208">
        <v>0.90072434672685575</v>
      </c>
      <c r="H208">
        <v>0.90072434672685575</v>
      </c>
      <c r="I208">
        <v>9.9275653273144249E-2</v>
      </c>
      <c r="J208">
        <v>-0.10455600966306856</v>
      </c>
      <c r="K208">
        <v>100</v>
      </c>
      <c r="L208">
        <v>0.1102175750371379</v>
      </c>
      <c r="AD208">
        <v>0.92365326166191919</v>
      </c>
      <c r="AE208">
        <v>0</v>
      </c>
      <c r="AF208">
        <v>1</v>
      </c>
      <c r="AG208">
        <v>148</v>
      </c>
      <c r="AH208">
        <v>56</v>
      </c>
      <c r="AI208">
        <v>1.3333333333333308E-2</v>
      </c>
      <c r="AJ208">
        <v>0.62666666666666671</v>
      </c>
      <c r="AK208">
        <v>0</v>
      </c>
    </row>
    <row r="209" spans="1:37">
      <c r="A209">
        <v>761.7</v>
      </c>
      <c r="B209">
        <v>7.1349999999999997E-2</v>
      </c>
      <c r="C209">
        <v>0</v>
      </c>
      <c r="D209">
        <v>1</v>
      </c>
      <c r="E209">
        <v>1</v>
      </c>
      <c r="F209">
        <v>0</v>
      </c>
      <c r="G209">
        <v>0.79015245529612377</v>
      </c>
      <c r="H209">
        <v>0.79015245529612377</v>
      </c>
      <c r="I209">
        <v>0.20984754470387623</v>
      </c>
      <c r="J209">
        <v>-1.5613739895146062</v>
      </c>
      <c r="K209">
        <v>0</v>
      </c>
      <c r="L209">
        <v>3.7653643096522176</v>
      </c>
      <c r="AD209">
        <v>0.9268274433189273</v>
      </c>
      <c r="AE209">
        <v>0</v>
      </c>
      <c r="AF209">
        <v>1</v>
      </c>
      <c r="AG209">
        <v>148</v>
      </c>
      <c r="AH209">
        <v>57</v>
      </c>
      <c r="AI209">
        <v>1.3333333333333308E-2</v>
      </c>
      <c r="AJ209">
        <v>0.62</v>
      </c>
      <c r="AK209">
        <v>0</v>
      </c>
    </row>
    <row r="210" spans="1:37">
      <c r="A210">
        <v>766.6</v>
      </c>
      <c r="B210">
        <v>6.5930000000000002E-2</v>
      </c>
      <c r="C210">
        <v>1</v>
      </c>
      <c r="D210">
        <v>0</v>
      </c>
      <c r="E210">
        <v>1</v>
      </c>
      <c r="F210">
        <v>1</v>
      </c>
      <c r="G210">
        <v>0.78082129607298956</v>
      </c>
      <c r="H210">
        <v>0.78082129607298956</v>
      </c>
      <c r="I210">
        <v>0.21917870392701044</v>
      </c>
      <c r="J210">
        <v>-0.24740896957155734</v>
      </c>
      <c r="K210">
        <v>100</v>
      </c>
      <c r="L210">
        <v>0.2807027741550252</v>
      </c>
      <c r="AD210">
        <v>0.93739142425526478</v>
      </c>
      <c r="AE210">
        <v>0</v>
      </c>
      <c r="AF210">
        <v>1</v>
      </c>
      <c r="AG210">
        <v>148</v>
      </c>
      <c r="AH210">
        <v>58</v>
      </c>
      <c r="AI210">
        <v>1.3333333333333308E-2</v>
      </c>
      <c r="AJ210">
        <v>0.61333333333333329</v>
      </c>
      <c r="AK210">
        <v>0</v>
      </c>
    </row>
    <row r="211" spans="1:37">
      <c r="A211">
        <v>773.5</v>
      </c>
      <c r="B211">
        <v>0.31759999999999999</v>
      </c>
      <c r="C211">
        <v>1</v>
      </c>
      <c r="D211">
        <v>0</v>
      </c>
      <c r="E211">
        <v>1</v>
      </c>
      <c r="F211">
        <v>1</v>
      </c>
      <c r="G211">
        <v>0.99846843113310046</v>
      </c>
      <c r="H211">
        <v>0.99846843113310046</v>
      </c>
      <c r="I211">
        <v>1.5315688668995353E-3</v>
      </c>
      <c r="J211">
        <v>-1.5327429174091594E-3</v>
      </c>
      <c r="K211">
        <v>100</v>
      </c>
      <c r="L211">
        <v>1.5339181682103378E-3</v>
      </c>
      <c r="AD211">
        <v>0.93797887903653898</v>
      </c>
      <c r="AE211">
        <v>0</v>
      </c>
      <c r="AF211">
        <v>1</v>
      </c>
      <c r="AG211">
        <v>148</v>
      </c>
      <c r="AH211">
        <v>59</v>
      </c>
      <c r="AI211">
        <v>1.3333333333333308E-2</v>
      </c>
      <c r="AJ211">
        <v>0.60666666666666669</v>
      </c>
      <c r="AK211">
        <v>0</v>
      </c>
    </row>
    <row r="212" spans="1:37">
      <c r="A212">
        <v>781</v>
      </c>
      <c r="B212">
        <v>9.9540000000000003E-2</v>
      </c>
      <c r="C212">
        <v>1</v>
      </c>
      <c r="D212">
        <v>0</v>
      </c>
      <c r="E212">
        <v>1</v>
      </c>
      <c r="F212">
        <v>1</v>
      </c>
      <c r="G212">
        <v>0.89262425199244366</v>
      </c>
      <c r="H212">
        <v>0.89262425199244366</v>
      </c>
      <c r="I212">
        <v>0.10737574800755634</v>
      </c>
      <c r="J212">
        <v>-0.11358955709955364</v>
      </c>
      <c r="K212">
        <v>100</v>
      </c>
      <c r="L212">
        <v>0.12029221452126231</v>
      </c>
      <c r="AD212">
        <v>0.94748129023884675</v>
      </c>
      <c r="AE212">
        <v>0</v>
      </c>
      <c r="AF212">
        <v>1</v>
      </c>
      <c r="AG212">
        <v>148</v>
      </c>
      <c r="AH212">
        <v>60</v>
      </c>
      <c r="AI212">
        <v>1.3333333333333308E-2</v>
      </c>
      <c r="AJ212">
        <v>0.6</v>
      </c>
      <c r="AK212">
        <v>0</v>
      </c>
    </row>
    <row r="213" spans="1:37">
      <c r="A213">
        <v>782.6</v>
      </c>
      <c r="B213">
        <v>0.21329999999999999</v>
      </c>
      <c r="C213">
        <v>1</v>
      </c>
      <c r="D213">
        <v>0</v>
      </c>
      <c r="E213">
        <v>1</v>
      </c>
      <c r="F213">
        <v>1</v>
      </c>
      <c r="G213">
        <v>0.98851915640845711</v>
      </c>
      <c r="H213">
        <v>0.98851915640845711</v>
      </c>
      <c r="I213">
        <v>1.1480843591542889E-2</v>
      </c>
      <c r="J213">
        <v>-1.1547257289178246E-2</v>
      </c>
      <c r="K213">
        <v>100</v>
      </c>
      <c r="L213">
        <v>1.1614184224062718E-2</v>
      </c>
      <c r="AD213">
        <v>0.94878867398881417</v>
      </c>
      <c r="AE213">
        <v>0</v>
      </c>
      <c r="AF213">
        <v>1</v>
      </c>
      <c r="AG213">
        <v>148</v>
      </c>
      <c r="AH213">
        <v>61</v>
      </c>
      <c r="AI213">
        <v>1.3333333333333308E-2</v>
      </c>
      <c r="AJ213">
        <v>0.59333333333333327</v>
      </c>
      <c r="AK213">
        <v>0</v>
      </c>
    </row>
    <row r="214" spans="1:37">
      <c r="A214">
        <v>782.7</v>
      </c>
      <c r="B214">
        <v>9.9379999999999996E-2</v>
      </c>
      <c r="C214">
        <v>1</v>
      </c>
      <c r="D214">
        <v>0</v>
      </c>
      <c r="E214">
        <v>1</v>
      </c>
      <c r="F214">
        <v>1</v>
      </c>
      <c r="G214">
        <v>0.89413546402379829</v>
      </c>
      <c r="H214">
        <v>0.89413546402379829</v>
      </c>
      <c r="I214">
        <v>0.10586453597620171</v>
      </c>
      <c r="J214">
        <v>-0.11189798953380102</v>
      </c>
      <c r="K214">
        <v>100</v>
      </c>
      <c r="L214">
        <v>0.11839876644618139</v>
      </c>
      <c r="AD214">
        <v>0.95134322683639216</v>
      </c>
      <c r="AE214">
        <v>0</v>
      </c>
      <c r="AF214">
        <v>1</v>
      </c>
      <c r="AG214">
        <v>148</v>
      </c>
      <c r="AH214">
        <v>62</v>
      </c>
      <c r="AI214">
        <v>1.3333333333333308E-2</v>
      </c>
      <c r="AJ214">
        <v>0.58666666666666667</v>
      </c>
      <c r="AK214">
        <v>0</v>
      </c>
    </row>
    <row r="215" spans="1:37">
      <c r="A215">
        <v>797.8</v>
      </c>
      <c r="B215">
        <v>3.2989999999999998E-2</v>
      </c>
      <c r="C215">
        <v>1</v>
      </c>
      <c r="D215">
        <v>0</v>
      </c>
      <c r="E215">
        <v>1</v>
      </c>
      <c r="F215">
        <v>1</v>
      </c>
      <c r="G215">
        <v>0.72108174696655802</v>
      </c>
      <c r="H215">
        <v>0.72108174696655802</v>
      </c>
      <c r="I215">
        <v>0.27891825303344198</v>
      </c>
      <c r="J215">
        <v>-0.32700276814285578</v>
      </c>
      <c r="K215">
        <v>100</v>
      </c>
      <c r="L215">
        <v>0.38680531605021684</v>
      </c>
      <c r="AD215">
        <v>0.95213222208328208</v>
      </c>
      <c r="AE215">
        <v>0</v>
      </c>
      <c r="AF215">
        <v>1</v>
      </c>
      <c r="AG215">
        <v>148</v>
      </c>
      <c r="AH215">
        <v>63</v>
      </c>
      <c r="AI215">
        <v>1.3333333333333308E-2</v>
      </c>
      <c r="AJ215">
        <v>0.58000000000000007</v>
      </c>
      <c r="AK215">
        <v>3.8666666666666277E-3</v>
      </c>
    </row>
    <row r="216" spans="1:37">
      <c r="A216">
        <v>798.8</v>
      </c>
      <c r="B216">
        <v>0.17219999999999999</v>
      </c>
      <c r="C216">
        <v>1</v>
      </c>
      <c r="D216">
        <v>0</v>
      </c>
      <c r="E216">
        <v>1</v>
      </c>
      <c r="F216">
        <v>1</v>
      </c>
      <c r="G216">
        <v>0.97811302290762558</v>
      </c>
      <c r="H216">
        <v>0.97811302290762558</v>
      </c>
      <c r="I216">
        <v>2.1886977092374416E-2</v>
      </c>
      <c r="J216">
        <v>-2.2130050279259364E-2</v>
      </c>
      <c r="K216">
        <v>100</v>
      </c>
      <c r="L216">
        <v>2.2376736205097489E-2</v>
      </c>
      <c r="AD216">
        <v>0.95499240856347234</v>
      </c>
      <c r="AE216">
        <v>1</v>
      </c>
      <c r="AF216">
        <v>0</v>
      </c>
      <c r="AG216">
        <v>149</v>
      </c>
      <c r="AH216">
        <v>63</v>
      </c>
      <c r="AI216">
        <v>6.6666666666667096E-3</v>
      </c>
      <c r="AJ216">
        <v>0.58000000000000007</v>
      </c>
      <c r="AK216">
        <v>0</v>
      </c>
    </row>
    <row r="217" spans="1:37">
      <c r="A217">
        <v>805.1</v>
      </c>
      <c r="B217">
        <v>0.1948</v>
      </c>
      <c r="C217">
        <v>1</v>
      </c>
      <c r="D217">
        <v>0</v>
      </c>
      <c r="E217">
        <v>1</v>
      </c>
      <c r="F217">
        <v>1</v>
      </c>
      <c r="G217">
        <v>0.98702229201122205</v>
      </c>
      <c r="H217">
        <v>0.98702229201122205</v>
      </c>
      <c r="I217">
        <v>1.2977707988777953E-2</v>
      </c>
      <c r="J217">
        <v>-1.3062654179368395E-2</v>
      </c>
      <c r="K217">
        <v>100</v>
      </c>
      <c r="L217">
        <v>1.3148343349301378E-2</v>
      </c>
      <c r="AD217">
        <v>0.95866594429856244</v>
      </c>
      <c r="AE217">
        <v>0</v>
      </c>
      <c r="AF217">
        <v>1</v>
      </c>
      <c r="AG217">
        <v>149</v>
      </c>
      <c r="AH217">
        <v>64</v>
      </c>
      <c r="AI217">
        <v>6.6666666666667096E-3</v>
      </c>
      <c r="AJ217">
        <v>0.57333333333333325</v>
      </c>
      <c r="AK217">
        <v>0</v>
      </c>
    </row>
    <row r="218" spans="1:37">
      <c r="A218">
        <v>807.2</v>
      </c>
      <c r="B218">
        <v>0.13539999999999999</v>
      </c>
      <c r="C218">
        <v>1</v>
      </c>
      <c r="D218">
        <v>0</v>
      </c>
      <c r="E218">
        <v>1</v>
      </c>
      <c r="F218">
        <v>1</v>
      </c>
      <c r="G218">
        <v>0.95866594429856244</v>
      </c>
      <c r="H218">
        <v>0.95866594429856244</v>
      </c>
      <c r="I218">
        <v>4.1334055701437555E-2</v>
      </c>
      <c r="J218">
        <v>-4.2212602322914836E-2</v>
      </c>
      <c r="K218">
        <v>100</v>
      </c>
      <c r="L218">
        <v>4.3116224110454758E-2</v>
      </c>
      <c r="AD218">
        <v>0.96275896632965074</v>
      </c>
      <c r="AE218">
        <v>0</v>
      </c>
      <c r="AF218">
        <v>1</v>
      </c>
      <c r="AG218">
        <v>149</v>
      </c>
      <c r="AH218">
        <v>65</v>
      </c>
      <c r="AI218">
        <v>6.6666666666667096E-3</v>
      </c>
      <c r="AJ218">
        <v>0.56666666666666665</v>
      </c>
      <c r="AK218">
        <v>0</v>
      </c>
    </row>
    <row r="219" spans="1:37">
      <c r="A219">
        <v>809.8</v>
      </c>
      <c r="B219">
        <v>0.1043</v>
      </c>
      <c r="C219">
        <v>1</v>
      </c>
      <c r="D219">
        <v>0</v>
      </c>
      <c r="E219">
        <v>1</v>
      </c>
      <c r="F219">
        <v>1</v>
      </c>
      <c r="G219">
        <v>0.9268274433189273</v>
      </c>
      <c r="H219">
        <v>0.9268274433189273</v>
      </c>
      <c r="I219">
        <v>7.3172556681072698E-2</v>
      </c>
      <c r="J219">
        <v>-7.5987876030491688E-2</v>
      </c>
      <c r="K219">
        <v>100</v>
      </c>
      <c r="L219">
        <v>7.8949492927232578E-2</v>
      </c>
      <c r="AD219">
        <v>0.96957052917286923</v>
      </c>
      <c r="AE219">
        <v>0</v>
      </c>
      <c r="AF219">
        <v>1</v>
      </c>
      <c r="AG219">
        <v>149</v>
      </c>
      <c r="AH219">
        <v>66</v>
      </c>
      <c r="AI219">
        <v>6.6666666666667096E-3</v>
      </c>
      <c r="AJ219">
        <v>0.56000000000000005</v>
      </c>
      <c r="AK219">
        <v>0</v>
      </c>
    </row>
    <row r="220" spans="1:37">
      <c r="A220">
        <v>813</v>
      </c>
      <c r="B220">
        <v>9.4469999999999998E-2</v>
      </c>
      <c r="C220">
        <v>1</v>
      </c>
      <c r="D220">
        <v>0</v>
      </c>
      <c r="E220">
        <v>1</v>
      </c>
      <c r="F220">
        <v>1</v>
      </c>
      <c r="G220">
        <v>0.91486265995702576</v>
      </c>
      <c r="H220">
        <v>0.91486265995702576</v>
      </c>
      <c r="I220">
        <v>8.5137340042974241E-2</v>
      </c>
      <c r="J220">
        <v>-8.8981323380131191E-2</v>
      </c>
      <c r="K220">
        <v>100</v>
      </c>
      <c r="L220">
        <v>9.3060241465066931E-2</v>
      </c>
      <c r="AD220">
        <v>0.97322480307204429</v>
      </c>
      <c r="AE220">
        <v>0</v>
      </c>
      <c r="AF220">
        <v>1</v>
      </c>
      <c r="AG220">
        <v>149</v>
      </c>
      <c r="AH220">
        <v>67</v>
      </c>
      <c r="AI220">
        <v>6.6666666666667096E-3</v>
      </c>
      <c r="AJ220">
        <v>0.55333333333333334</v>
      </c>
      <c r="AK220">
        <v>0</v>
      </c>
    </row>
    <row r="221" spans="1:37">
      <c r="A221">
        <v>817.7</v>
      </c>
      <c r="B221">
        <v>9.7689999999999999E-2</v>
      </c>
      <c r="C221">
        <v>1</v>
      </c>
      <c r="D221">
        <v>0</v>
      </c>
      <c r="E221">
        <v>1</v>
      </c>
      <c r="F221">
        <v>1</v>
      </c>
      <c r="G221">
        <v>0.92365326166191919</v>
      </c>
      <c r="H221">
        <v>0.92365326166191919</v>
      </c>
      <c r="I221">
        <v>7.6346738338080811E-2</v>
      </c>
      <c r="J221">
        <v>-7.9418535708979554E-2</v>
      </c>
      <c r="K221">
        <v>100</v>
      </c>
      <c r="L221">
        <v>8.2657358022761654E-2</v>
      </c>
      <c r="AD221">
        <v>0.975919358564171</v>
      </c>
      <c r="AE221">
        <v>0</v>
      </c>
      <c r="AF221">
        <v>1</v>
      </c>
      <c r="AG221">
        <v>149</v>
      </c>
      <c r="AH221">
        <v>68</v>
      </c>
      <c r="AI221">
        <v>6.6666666666667096E-3</v>
      </c>
      <c r="AJ221">
        <v>0.54666666666666663</v>
      </c>
      <c r="AK221">
        <v>0</v>
      </c>
    </row>
    <row r="222" spans="1:37">
      <c r="A222">
        <v>832.9</v>
      </c>
      <c r="B222">
        <v>0.17929999999999999</v>
      </c>
      <c r="C222">
        <v>1</v>
      </c>
      <c r="D222">
        <v>0</v>
      </c>
      <c r="E222">
        <v>1</v>
      </c>
      <c r="F222">
        <v>1</v>
      </c>
      <c r="G222">
        <v>0.98698046260820194</v>
      </c>
      <c r="H222">
        <v>0.98698046260820194</v>
      </c>
      <c r="I222">
        <v>1.3019537391798064E-2</v>
      </c>
      <c r="J222">
        <v>-1.3105034467773247E-2</v>
      </c>
      <c r="K222">
        <v>100</v>
      </c>
      <c r="L222">
        <v>1.3191281778154491E-2</v>
      </c>
      <c r="AD222">
        <v>0.97669183335285814</v>
      </c>
      <c r="AE222">
        <v>0</v>
      </c>
      <c r="AF222">
        <v>1</v>
      </c>
      <c r="AG222">
        <v>149</v>
      </c>
      <c r="AH222">
        <v>69</v>
      </c>
      <c r="AI222">
        <v>6.6666666666667096E-3</v>
      </c>
      <c r="AJ222">
        <v>0.54</v>
      </c>
      <c r="AK222">
        <v>0</v>
      </c>
    </row>
    <row r="223" spans="1:37">
      <c r="A223">
        <v>869.5</v>
      </c>
      <c r="B223">
        <v>0.1348</v>
      </c>
      <c r="C223">
        <v>1</v>
      </c>
      <c r="D223">
        <v>0</v>
      </c>
      <c r="E223">
        <v>1</v>
      </c>
      <c r="F223">
        <v>1</v>
      </c>
      <c r="G223">
        <v>0.97880594633313367</v>
      </c>
      <c r="H223">
        <v>0.97880594633313367</v>
      </c>
      <c r="I223">
        <v>2.119405366686633E-2</v>
      </c>
      <c r="J223">
        <v>-2.1421872306273314E-2</v>
      </c>
      <c r="K223">
        <v>100</v>
      </c>
      <c r="L223">
        <v>2.1652967829082843E-2</v>
      </c>
      <c r="AD223">
        <v>0.97811302290762558</v>
      </c>
      <c r="AE223">
        <v>0</v>
      </c>
      <c r="AF223">
        <v>1</v>
      </c>
      <c r="AG223">
        <v>149</v>
      </c>
      <c r="AH223">
        <v>70</v>
      </c>
      <c r="AI223">
        <v>6.6666666666667096E-3</v>
      </c>
      <c r="AJ223">
        <v>0.53333333333333333</v>
      </c>
      <c r="AK223">
        <v>0</v>
      </c>
    </row>
    <row r="224" spans="1:37">
      <c r="A224">
        <v>880.2</v>
      </c>
      <c r="B224">
        <v>5.1499999999999997E-2</v>
      </c>
      <c r="C224">
        <v>0</v>
      </c>
      <c r="D224">
        <v>1</v>
      </c>
      <c r="E224">
        <v>1</v>
      </c>
      <c r="F224">
        <v>0</v>
      </c>
      <c r="G224">
        <v>0.90503175728974949</v>
      </c>
      <c r="H224">
        <v>0.90503175728974949</v>
      </c>
      <c r="I224">
        <v>9.4968242710250506E-2</v>
      </c>
      <c r="J224">
        <v>-2.3542127305285585</v>
      </c>
      <c r="K224">
        <v>0</v>
      </c>
      <c r="L224">
        <v>9.5298357794301261</v>
      </c>
      <c r="AD224">
        <v>0.97880594633313367</v>
      </c>
      <c r="AE224">
        <v>0</v>
      </c>
      <c r="AF224">
        <v>1</v>
      </c>
      <c r="AG224">
        <v>149</v>
      </c>
      <c r="AH224">
        <v>71</v>
      </c>
      <c r="AI224">
        <v>6.6666666666667096E-3</v>
      </c>
      <c r="AJ224">
        <v>0.52666666666666662</v>
      </c>
      <c r="AK224">
        <v>0</v>
      </c>
    </row>
    <row r="225" spans="1:37">
      <c r="A225">
        <v>886.3</v>
      </c>
      <c r="B225">
        <v>8.4220000000000003E-2</v>
      </c>
      <c r="C225">
        <v>1</v>
      </c>
      <c r="D225">
        <v>0</v>
      </c>
      <c r="E225">
        <v>1</v>
      </c>
      <c r="F225">
        <v>1</v>
      </c>
      <c r="G225">
        <v>0.95213222208328208</v>
      </c>
      <c r="H225">
        <v>0.95213222208328208</v>
      </c>
      <c r="I225">
        <v>4.7867777916717924E-2</v>
      </c>
      <c r="J225">
        <v>-4.9051365091976877E-2</v>
      </c>
      <c r="K225">
        <v>100</v>
      </c>
      <c r="L225">
        <v>5.0274296790399957E-2</v>
      </c>
      <c r="AD225">
        <v>0.97889366000934519</v>
      </c>
      <c r="AE225">
        <v>0</v>
      </c>
      <c r="AF225">
        <v>1</v>
      </c>
      <c r="AG225">
        <v>149</v>
      </c>
      <c r="AH225">
        <v>72</v>
      </c>
      <c r="AI225">
        <v>6.6666666666667096E-3</v>
      </c>
      <c r="AJ225">
        <v>0.52</v>
      </c>
      <c r="AK225">
        <v>0</v>
      </c>
    </row>
    <row r="226" spans="1:37">
      <c r="A226">
        <v>895</v>
      </c>
      <c r="B226">
        <v>0.191</v>
      </c>
      <c r="C226">
        <v>1</v>
      </c>
      <c r="D226">
        <v>0</v>
      </c>
      <c r="E226">
        <v>1</v>
      </c>
      <c r="F226">
        <v>1</v>
      </c>
      <c r="G226">
        <v>0.99485983340768225</v>
      </c>
      <c r="H226">
        <v>0.99485983340768225</v>
      </c>
      <c r="I226">
        <v>5.140166592317752E-3</v>
      </c>
      <c r="J226">
        <v>-5.153422693841103E-3</v>
      </c>
      <c r="K226">
        <v>100</v>
      </c>
      <c r="L226">
        <v>5.1667244165554431E-3</v>
      </c>
      <c r="AD226">
        <v>0.9809646399997759</v>
      </c>
      <c r="AE226">
        <v>0</v>
      </c>
      <c r="AF226">
        <v>1</v>
      </c>
      <c r="AG226">
        <v>149</v>
      </c>
      <c r="AH226">
        <v>73</v>
      </c>
      <c r="AI226">
        <v>6.6666666666667096E-3</v>
      </c>
      <c r="AJ226">
        <v>0.51333333333333331</v>
      </c>
      <c r="AK226">
        <v>0</v>
      </c>
    </row>
    <row r="227" spans="1:37">
      <c r="A227">
        <v>899.3</v>
      </c>
      <c r="B227">
        <v>0.2417</v>
      </c>
      <c r="C227">
        <v>1</v>
      </c>
      <c r="D227">
        <v>0</v>
      </c>
      <c r="E227">
        <v>1</v>
      </c>
      <c r="F227">
        <v>1</v>
      </c>
      <c r="G227">
        <v>0.99825234146351582</v>
      </c>
      <c r="H227">
        <v>0.99825234146351582</v>
      </c>
      <c r="I227">
        <v>1.7476585364841757E-3</v>
      </c>
      <c r="J227">
        <v>-1.7491874732969085E-3</v>
      </c>
      <c r="K227">
        <v>100</v>
      </c>
      <c r="L227">
        <v>1.7507181940810395E-3</v>
      </c>
      <c r="AD227">
        <v>0.98305467835447002</v>
      </c>
      <c r="AE227">
        <v>0</v>
      </c>
      <c r="AF227">
        <v>1</v>
      </c>
      <c r="AG227">
        <v>149</v>
      </c>
      <c r="AH227">
        <v>74</v>
      </c>
      <c r="AI227">
        <v>6.6666666666667096E-3</v>
      </c>
      <c r="AJ227">
        <v>0.5066666666666666</v>
      </c>
      <c r="AK227">
        <v>0</v>
      </c>
    </row>
    <row r="228" spans="1:37">
      <c r="A228">
        <v>904.3</v>
      </c>
      <c r="B228">
        <v>6.9500000000000006E-2</v>
      </c>
      <c r="C228">
        <v>1</v>
      </c>
      <c r="D228">
        <v>0</v>
      </c>
      <c r="E228">
        <v>1</v>
      </c>
      <c r="F228">
        <v>1</v>
      </c>
      <c r="G228">
        <v>0.94748129023884675</v>
      </c>
      <c r="H228">
        <v>0.94748129023884675</v>
      </c>
      <c r="I228">
        <v>5.2518709761153248E-2</v>
      </c>
      <c r="J228">
        <v>-5.3948088670285305E-2</v>
      </c>
      <c r="K228">
        <v>100</v>
      </c>
      <c r="L228">
        <v>5.5429811968016822E-2</v>
      </c>
      <c r="AD228">
        <v>0.98401811387806726</v>
      </c>
      <c r="AE228">
        <v>0</v>
      </c>
      <c r="AF228">
        <v>1</v>
      </c>
      <c r="AG228">
        <v>149</v>
      </c>
      <c r="AH228">
        <v>75</v>
      </c>
      <c r="AI228">
        <v>6.6666666666667096E-3</v>
      </c>
      <c r="AJ228">
        <v>0.5</v>
      </c>
      <c r="AK228">
        <v>0</v>
      </c>
    </row>
    <row r="229" spans="1:37">
      <c r="A229">
        <v>904.6</v>
      </c>
      <c r="B229">
        <v>0.1525</v>
      </c>
      <c r="C229">
        <v>1</v>
      </c>
      <c r="D229">
        <v>0</v>
      </c>
      <c r="E229">
        <v>1</v>
      </c>
      <c r="F229">
        <v>1</v>
      </c>
      <c r="G229">
        <v>0.98993401337331544</v>
      </c>
      <c r="H229">
        <v>0.98993401337331544</v>
      </c>
      <c r="I229">
        <v>1.0065986626684564E-2</v>
      </c>
      <c r="J229">
        <v>-1.0116991233189142E-2</v>
      </c>
      <c r="K229">
        <v>100</v>
      </c>
      <c r="L229">
        <v>1.0168341011320081E-2</v>
      </c>
      <c r="AD229">
        <v>0.98684996805205139</v>
      </c>
      <c r="AE229">
        <v>0</v>
      </c>
      <c r="AF229">
        <v>1</v>
      </c>
      <c r="AG229">
        <v>149</v>
      </c>
      <c r="AH229">
        <v>76</v>
      </c>
      <c r="AI229">
        <v>6.6666666666667096E-3</v>
      </c>
      <c r="AJ229">
        <v>0.49333333333333329</v>
      </c>
      <c r="AK229">
        <v>0</v>
      </c>
    </row>
    <row r="230" spans="1:37">
      <c r="A230">
        <v>912.7</v>
      </c>
      <c r="B230">
        <v>0.22289999999999999</v>
      </c>
      <c r="C230">
        <v>1</v>
      </c>
      <c r="D230">
        <v>0</v>
      </c>
      <c r="E230">
        <v>1</v>
      </c>
      <c r="F230">
        <v>1</v>
      </c>
      <c r="G230">
        <v>0.99779572779514591</v>
      </c>
      <c r="H230">
        <v>0.99779572779514591</v>
      </c>
      <c r="I230">
        <v>2.2042722048540853E-3</v>
      </c>
      <c r="J230">
        <v>-2.2067051887940661E-3</v>
      </c>
      <c r="K230">
        <v>100</v>
      </c>
      <c r="L230">
        <v>2.2091417546203774E-3</v>
      </c>
      <c r="AD230">
        <v>0.98695076107038793</v>
      </c>
      <c r="AE230">
        <v>0</v>
      </c>
      <c r="AF230">
        <v>1</v>
      </c>
      <c r="AG230">
        <v>149</v>
      </c>
      <c r="AH230">
        <v>77</v>
      </c>
      <c r="AI230">
        <v>6.6666666666667096E-3</v>
      </c>
      <c r="AJ230">
        <v>0.48666666666666669</v>
      </c>
      <c r="AK230">
        <v>0</v>
      </c>
    </row>
    <row r="231" spans="1:37">
      <c r="A231">
        <v>920.6</v>
      </c>
      <c r="B231">
        <v>0.14169999999999999</v>
      </c>
      <c r="C231">
        <v>1</v>
      </c>
      <c r="D231">
        <v>0</v>
      </c>
      <c r="E231">
        <v>1</v>
      </c>
      <c r="F231">
        <v>1</v>
      </c>
      <c r="G231">
        <v>0.98952550239613035</v>
      </c>
      <c r="H231">
        <v>0.98952550239613035</v>
      </c>
      <c r="I231">
        <v>1.0474497603869648E-2</v>
      </c>
      <c r="J231">
        <v>-1.0529741258870644E-2</v>
      </c>
      <c r="K231">
        <v>100</v>
      </c>
      <c r="L231">
        <v>1.0585374079299333E-2</v>
      </c>
      <c r="AD231">
        <v>0.98698046260820194</v>
      </c>
      <c r="AE231">
        <v>0</v>
      </c>
      <c r="AF231">
        <v>1</v>
      </c>
      <c r="AG231">
        <v>149</v>
      </c>
      <c r="AH231">
        <v>78</v>
      </c>
      <c r="AI231">
        <v>6.6666666666667096E-3</v>
      </c>
      <c r="AJ231">
        <v>0.48</v>
      </c>
      <c r="AK231">
        <v>0</v>
      </c>
    </row>
    <row r="232" spans="1:37">
      <c r="A232">
        <v>928.2</v>
      </c>
      <c r="B232">
        <v>0.12659999999999999</v>
      </c>
      <c r="C232">
        <v>1</v>
      </c>
      <c r="D232">
        <v>0</v>
      </c>
      <c r="E232">
        <v>1</v>
      </c>
      <c r="F232">
        <v>1</v>
      </c>
      <c r="G232">
        <v>0.98695076107038793</v>
      </c>
      <c r="H232">
        <v>0.98695076107038793</v>
      </c>
      <c r="I232">
        <v>1.3049238929612073E-2</v>
      </c>
      <c r="J232">
        <v>-1.313512825975542E-2</v>
      </c>
      <c r="K232">
        <v>100</v>
      </c>
      <c r="L232">
        <v>1.3221773004622486E-2</v>
      </c>
      <c r="AD232">
        <v>0.98702229201122205</v>
      </c>
      <c r="AE232">
        <v>0</v>
      </c>
      <c r="AF232">
        <v>1</v>
      </c>
      <c r="AG232">
        <v>149</v>
      </c>
      <c r="AH232">
        <v>79</v>
      </c>
      <c r="AI232">
        <v>6.6666666666667096E-3</v>
      </c>
      <c r="AJ232">
        <v>0.47333333333333338</v>
      </c>
      <c r="AK232">
        <v>0</v>
      </c>
    </row>
    <row r="233" spans="1:37">
      <c r="A233">
        <v>928.3</v>
      </c>
      <c r="B233">
        <v>9.0609999999999996E-2</v>
      </c>
      <c r="C233">
        <v>1</v>
      </c>
      <c r="D233">
        <v>0</v>
      </c>
      <c r="E233">
        <v>1</v>
      </c>
      <c r="F233">
        <v>1</v>
      </c>
      <c r="G233">
        <v>0.97322480307204429</v>
      </c>
      <c r="H233">
        <v>0.97322480307204429</v>
      </c>
      <c r="I233">
        <v>2.6775196927955713E-2</v>
      </c>
      <c r="J233">
        <v>-2.7140182298023435E-2</v>
      </c>
      <c r="K233">
        <v>100</v>
      </c>
      <c r="L233">
        <v>2.7511831637909503E-2</v>
      </c>
      <c r="AD233">
        <v>0.98851915640845711</v>
      </c>
      <c r="AE233">
        <v>0</v>
      </c>
      <c r="AF233">
        <v>1</v>
      </c>
      <c r="AG233">
        <v>149</v>
      </c>
      <c r="AH233">
        <v>80</v>
      </c>
      <c r="AI233">
        <v>6.6666666666667096E-3</v>
      </c>
      <c r="AJ233">
        <v>0.46666666666666667</v>
      </c>
      <c r="AK233">
        <v>3.1111111111111313E-3</v>
      </c>
    </row>
    <row r="234" spans="1:37">
      <c r="A234">
        <v>929.4</v>
      </c>
      <c r="B234">
        <v>0.16919999999999999</v>
      </c>
      <c r="C234">
        <v>1</v>
      </c>
      <c r="D234">
        <v>0</v>
      </c>
      <c r="E234">
        <v>1</v>
      </c>
      <c r="F234">
        <v>1</v>
      </c>
      <c r="G234">
        <v>0.99455747230235003</v>
      </c>
      <c r="H234">
        <v>0.99455747230235003</v>
      </c>
      <c r="I234">
        <v>5.4425276976499681E-3</v>
      </c>
      <c r="J234">
        <v>-5.4573922097315049E-3</v>
      </c>
      <c r="K234">
        <v>100</v>
      </c>
      <c r="L234">
        <v>5.4723109013004477E-3</v>
      </c>
      <c r="AD234">
        <v>0.98913619081045745</v>
      </c>
      <c r="AE234">
        <v>1</v>
      </c>
      <c r="AF234">
        <v>0</v>
      </c>
      <c r="AG234">
        <v>150</v>
      </c>
      <c r="AH234">
        <v>80</v>
      </c>
      <c r="AI234">
        <v>0</v>
      </c>
      <c r="AJ234">
        <v>0.46666666666666667</v>
      </c>
      <c r="AK234">
        <v>0</v>
      </c>
    </row>
    <row r="235" spans="1:37">
      <c r="A235">
        <v>933.1</v>
      </c>
      <c r="B235">
        <v>2.8910000000000002E-2</v>
      </c>
      <c r="C235">
        <v>1</v>
      </c>
      <c r="D235">
        <v>0</v>
      </c>
      <c r="E235">
        <v>1</v>
      </c>
      <c r="F235">
        <v>1</v>
      </c>
      <c r="G235">
        <v>0.91598587562479727</v>
      </c>
      <c r="H235">
        <v>0.91598587562479727</v>
      </c>
      <c r="I235">
        <v>8.4014124375202726E-2</v>
      </c>
      <c r="J235">
        <v>-8.775433405047417E-2</v>
      </c>
      <c r="K235">
        <v>100</v>
      </c>
      <c r="L235">
        <v>9.1719890678332111E-2</v>
      </c>
      <c r="AD235">
        <v>0.98952550239613035</v>
      </c>
      <c r="AE235">
        <v>0</v>
      </c>
      <c r="AF235">
        <v>1</v>
      </c>
      <c r="AG235">
        <v>150</v>
      </c>
      <c r="AH235">
        <v>81</v>
      </c>
      <c r="AI235">
        <v>0</v>
      </c>
      <c r="AJ235">
        <v>0.45999999999999996</v>
      </c>
      <c r="AK235">
        <v>0</v>
      </c>
    </row>
    <row r="236" spans="1:37">
      <c r="A236">
        <v>947.8</v>
      </c>
      <c r="B236">
        <v>9.6970000000000001E-2</v>
      </c>
      <c r="C236">
        <v>1</v>
      </c>
      <c r="D236">
        <v>0</v>
      </c>
      <c r="E236">
        <v>1</v>
      </c>
      <c r="F236">
        <v>1</v>
      </c>
      <c r="G236">
        <v>0.9809646399997759</v>
      </c>
      <c r="H236">
        <v>0.9809646399997759</v>
      </c>
      <c r="I236">
        <v>1.90353600002241E-2</v>
      </c>
      <c r="J236">
        <v>-1.9218864918825355E-2</v>
      </c>
      <c r="K236">
        <v>100</v>
      </c>
      <c r="L236">
        <v>1.9404736138326502E-2</v>
      </c>
      <c r="AD236">
        <v>0.98993401337331544</v>
      </c>
      <c r="AE236">
        <v>0</v>
      </c>
      <c r="AF236">
        <v>1</v>
      </c>
      <c r="AG236">
        <v>150</v>
      </c>
      <c r="AH236">
        <v>82</v>
      </c>
      <c r="AI236">
        <v>0</v>
      </c>
      <c r="AJ236">
        <v>0.45333333333333337</v>
      </c>
      <c r="AK236">
        <v>0</v>
      </c>
    </row>
    <row r="237" spans="1:37">
      <c r="A237">
        <v>948</v>
      </c>
      <c r="B237">
        <v>0.16819999999999999</v>
      </c>
      <c r="C237">
        <v>1</v>
      </c>
      <c r="D237">
        <v>0</v>
      </c>
      <c r="E237">
        <v>1</v>
      </c>
      <c r="F237">
        <v>1</v>
      </c>
      <c r="G237">
        <v>0.99549004498997018</v>
      </c>
      <c r="H237">
        <v>0.99549004498997018</v>
      </c>
      <c r="I237">
        <v>4.5099550100298202E-3</v>
      </c>
      <c r="J237">
        <v>-4.5201555379616627E-3</v>
      </c>
      <c r="K237">
        <v>100</v>
      </c>
      <c r="L237">
        <v>4.5303868509054346E-3</v>
      </c>
      <c r="AD237">
        <v>0.99080024494115382</v>
      </c>
      <c r="AE237">
        <v>0</v>
      </c>
      <c r="AF237">
        <v>1</v>
      </c>
      <c r="AG237">
        <v>150</v>
      </c>
      <c r="AH237">
        <v>83</v>
      </c>
      <c r="AI237">
        <v>0</v>
      </c>
      <c r="AJ237">
        <v>0.44666666666666666</v>
      </c>
      <c r="AK237">
        <v>0</v>
      </c>
    </row>
    <row r="238" spans="1:37">
      <c r="A238">
        <v>951.6</v>
      </c>
      <c r="B238">
        <v>0.1036</v>
      </c>
      <c r="C238">
        <v>1</v>
      </c>
      <c r="D238">
        <v>0</v>
      </c>
      <c r="E238">
        <v>1</v>
      </c>
      <c r="F238">
        <v>1</v>
      </c>
      <c r="G238">
        <v>0.98401811387806726</v>
      </c>
      <c r="H238">
        <v>0.98401811387806726</v>
      </c>
      <c r="I238">
        <v>1.5981886121932742E-2</v>
      </c>
      <c r="J238">
        <v>-1.61109736866464E-2</v>
      </c>
      <c r="K238">
        <v>100</v>
      </c>
      <c r="L238">
        <v>1.6241455209546181E-2</v>
      </c>
      <c r="AD238">
        <v>0.99376575619328023</v>
      </c>
      <c r="AE238">
        <v>0</v>
      </c>
      <c r="AF238">
        <v>1</v>
      </c>
      <c r="AG238">
        <v>150</v>
      </c>
      <c r="AH238">
        <v>84</v>
      </c>
      <c r="AI238">
        <v>0</v>
      </c>
      <c r="AJ238">
        <v>0.43999999999999995</v>
      </c>
      <c r="AK238">
        <v>0</v>
      </c>
    </row>
    <row r="239" spans="1:37">
      <c r="A239">
        <v>955.1</v>
      </c>
      <c r="B239">
        <v>9.8750000000000004E-2</v>
      </c>
      <c r="C239">
        <v>1</v>
      </c>
      <c r="D239">
        <v>0</v>
      </c>
      <c r="E239">
        <v>1</v>
      </c>
      <c r="F239">
        <v>1</v>
      </c>
      <c r="G239">
        <v>0.98305467835447002</v>
      </c>
      <c r="H239">
        <v>0.98305467835447002</v>
      </c>
      <c r="I239">
        <v>1.6945321645529976E-2</v>
      </c>
      <c r="J239">
        <v>-1.7090536420104718E-2</v>
      </c>
      <c r="K239">
        <v>100</v>
      </c>
      <c r="L239">
        <v>1.7237415190266586E-2</v>
      </c>
      <c r="AD239">
        <v>0.99429253141123386</v>
      </c>
      <c r="AE239">
        <v>0</v>
      </c>
      <c r="AF239">
        <v>1</v>
      </c>
      <c r="AG239">
        <v>150</v>
      </c>
      <c r="AH239">
        <v>85</v>
      </c>
      <c r="AI239">
        <v>0</v>
      </c>
      <c r="AJ239">
        <v>0.43333333333333335</v>
      </c>
      <c r="AK239">
        <v>0</v>
      </c>
    </row>
    <row r="240" spans="1:37">
      <c r="A240">
        <v>963.7</v>
      </c>
      <c r="B240">
        <v>0.1855</v>
      </c>
      <c r="C240">
        <v>1</v>
      </c>
      <c r="D240">
        <v>0</v>
      </c>
      <c r="E240">
        <v>1</v>
      </c>
      <c r="F240">
        <v>1</v>
      </c>
      <c r="G240">
        <v>0.99733894675083667</v>
      </c>
      <c r="H240">
        <v>0.99733894675083667</v>
      </c>
      <c r="I240">
        <v>2.6610532491633254E-3</v>
      </c>
      <c r="J240">
        <v>-2.6646001450773647E-3</v>
      </c>
      <c r="K240">
        <v>100</v>
      </c>
      <c r="L240">
        <v>2.6681533472974173E-3</v>
      </c>
      <c r="AD240">
        <v>0.99455747230235003</v>
      </c>
      <c r="AE240">
        <v>0</v>
      </c>
      <c r="AF240">
        <v>1</v>
      </c>
      <c r="AG240">
        <v>150</v>
      </c>
      <c r="AH240">
        <v>86</v>
      </c>
      <c r="AI240">
        <v>0</v>
      </c>
      <c r="AJ240">
        <v>0.42666666666666664</v>
      </c>
      <c r="AK240">
        <v>0</v>
      </c>
    </row>
    <row r="241" spans="1:37">
      <c r="A241">
        <v>982</v>
      </c>
      <c r="B241">
        <v>7.2929999999999995E-2</v>
      </c>
      <c r="C241">
        <v>1</v>
      </c>
      <c r="D241">
        <v>0</v>
      </c>
      <c r="E241">
        <v>1</v>
      </c>
      <c r="F241">
        <v>1</v>
      </c>
      <c r="G241">
        <v>0.97889366000934519</v>
      </c>
      <c r="H241">
        <v>0.97889366000934519</v>
      </c>
      <c r="I241">
        <v>2.110633999065481E-2</v>
      </c>
      <c r="J241">
        <v>-2.1332263383652048E-2</v>
      </c>
      <c r="K241">
        <v>100</v>
      </c>
      <c r="L241">
        <v>2.1561422709033905E-2</v>
      </c>
      <c r="AD241">
        <v>0.99485983340768225</v>
      </c>
      <c r="AE241">
        <v>0</v>
      </c>
      <c r="AF241">
        <v>1</v>
      </c>
      <c r="AG241">
        <v>150</v>
      </c>
      <c r="AH241">
        <v>87</v>
      </c>
      <c r="AI241">
        <v>0</v>
      </c>
      <c r="AJ241">
        <v>0.42000000000000004</v>
      </c>
      <c r="AK241">
        <v>0</v>
      </c>
    </row>
    <row r="242" spans="1:37">
      <c r="A242">
        <v>984.6</v>
      </c>
      <c r="B242">
        <v>0.21590000000000001</v>
      </c>
      <c r="C242">
        <v>1</v>
      </c>
      <c r="D242">
        <v>0</v>
      </c>
      <c r="E242">
        <v>1</v>
      </c>
      <c r="F242">
        <v>1</v>
      </c>
      <c r="G242">
        <v>0.99886662663586745</v>
      </c>
      <c r="H242">
        <v>0.99886662663586745</v>
      </c>
      <c r="I242">
        <v>1.1333733641325505E-3</v>
      </c>
      <c r="J242">
        <v>-1.1340161174226821E-3</v>
      </c>
      <c r="K242">
        <v>100</v>
      </c>
      <c r="L242">
        <v>1.1346593568249397E-3</v>
      </c>
      <c r="AD242">
        <v>0.99503523823606932</v>
      </c>
      <c r="AE242">
        <v>0</v>
      </c>
      <c r="AF242">
        <v>1</v>
      </c>
      <c r="AG242">
        <v>150</v>
      </c>
      <c r="AH242">
        <v>88</v>
      </c>
      <c r="AI242">
        <v>0</v>
      </c>
      <c r="AJ242">
        <v>0.41333333333333333</v>
      </c>
      <c r="AK242">
        <v>0</v>
      </c>
    </row>
    <row r="243" spans="1:37">
      <c r="A243">
        <v>998.9</v>
      </c>
      <c r="B243">
        <v>5.6989999999999999E-2</v>
      </c>
      <c r="C243">
        <v>1</v>
      </c>
      <c r="D243">
        <v>0</v>
      </c>
      <c r="E243">
        <v>1</v>
      </c>
      <c r="F243">
        <v>1</v>
      </c>
      <c r="G243">
        <v>0.975919358564171</v>
      </c>
      <c r="H243">
        <v>0.975919358564171</v>
      </c>
      <c r="I243">
        <v>2.4080641435828998E-2</v>
      </c>
      <c r="J243">
        <v>-2.4375320404586089E-2</v>
      </c>
      <c r="K243">
        <v>100</v>
      </c>
      <c r="L243">
        <v>2.4674827099708144E-2</v>
      </c>
      <c r="AD243">
        <v>0.99520472487814982</v>
      </c>
      <c r="AE243">
        <v>0</v>
      </c>
      <c r="AF243">
        <v>1</v>
      </c>
      <c r="AG243">
        <v>150</v>
      </c>
      <c r="AH243">
        <v>89</v>
      </c>
      <c r="AI243">
        <v>0</v>
      </c>
      <c r="AJ243">
        <v>0.40666666666666662</v>
      </c>
      <c r="AK243">
        <v>0</v>
      </c>
    </row>
    <row r="244" spans="1:37">
      <c r="A244">
        <v>1001</v>
      </c>
      <c r="B244">
        <v>0.30009999999999998</v>
      </c>
      <c r="C244">
        <v>1</v>
      </c>
      <c r="D244">
        <v>0</v>
      </c>
      <c r="E244">
        <v>1</v>
      </c>
      <c r="F244">
        <v>1</v>
      </c>
      <c r="G244">
        <v>0.99983056737400544</v>
      </c>
      <c r="H244">
        <v>0.99983056737400544</v>
      </c>
      <c r="I244">
        <v>1.6943262599455888E-4</v>
      </c>
      <c r="J244">
        <v>-1.6944698132346486E-4</v>
      </c>
      <c r="K244">
        <v>100</v>
      </c>
      <c r="L244">
        <v>1.6946133827410722E-4</v>
      </c>
      <c r="AD244">
        <v>0.99549004498997018</v>
      </c>
      <c r="AE244">
        <v>0</v>
      </c>
      <c r="AF244">
        <v>1</v>
      </c>
      <c r="AG244">
        <v>150</v>
      </c>
      <c r="AH244">
        <v>90</v>
      </c>
      <c r="AI244">
        <v>0</v>
      </c>
      <c r="AJ244">
        <v>0.4</v>
      </c>
      <c r="AK244">
        <v>0</v>
      </c>
    </row>
    <row r="245" spans="1:37">
      <c r="A245">
        <v>1006</v>
      </c>
      <c r="B245">
        <v>0.16839999999999999</v>
      </c>
      <c r="C245">
        <v>1</v>
      </c>
      <c r="D245">
        <v>0</v>
      </c>
      <c r="E245">
        <v>1</v>
      </c>
      <c r="F245">
        <v>1</v>
      </c>
      <c r="G245">
        <v>0.99765619870179545</v>
      </c>
      <c r="H245">
        <v>0.99765619870179545</v>
      </c>
      <c r="I245">
        <v>2.3438012982045509E-3</v>
      </c>
      <c r="J245">
        <v>-2.3465522998420501E-3</v>
      </c>
      <c r="K245">
        <v>100</v>
      </c>
      <c r="L245">
        <v>2.3493076084270641E-3</v>
      </c>
      <c r="AD245">
        <v>0.99681859284400909</v>
      </c>
      <c r="AE245">
        <v>0</v>
      </c>
      <c r="AF245">
        <v>1</v>
      </c>
      <c r="AG245">
        <v>150</v>
      </c>
      <c r="AH245">
        <v>91</v>
      </c>
      <c r="AI245">
        <v>0</v>
      </c>
      <c r="AJ245">
        <v>0.39333333333333331</v>
      </c>
      <c r="AK245">
        <v>0</v>
      </c>
    </row>
    <row r="246" spans="1:37">
      <c r="A246">
        <v>1024</v>
      </c>
      <c r="B246">
        <v>0.1103</v>
      </c>
      <c r="C246">
        <v>1</v>
      </c>
      <c r="D246">
        <v>0</v>
      </c>
      <c r="E246">
        <v>1</v>
      </c>
      <c r="F246">
        <v>1</v>
      </c>
      <c r="G246">
        <v>0.99376575619328023</v>
      </c>
      <c r="H246">
        <v>0.99376575619328023</v>
      </c>
      <c r="I246">
        <v>6.2342438067197747E-3</v>
      </c>
      <c r="J246">
        <v>-6.2537578504537131E-3</v>
      </c>
      <c r="K246">
        <v>100</v>
      </c>
      <c r="L246">
        <v>6.2733534214347185E-3</v>
      </c>
      <c r="AD246">
        <v>0.99733894675083667</v>
      </c>
      <c r="AE246">
        <v>0</v>
      </c>
      <c r="AF246">
        <v>1</v>
      </c>
      <c r="AG246">
        <v>150</v>
      </c>
      <c r="AH246">
        <v>92</v>
      </c>
      <c r="AI246">
        <v>0</v>
      </c>
      <c r="AJ246">
        <v>0.38666666666666671</v>
      </c>
      <c r="AK246">
        <v>0</v>
      </c>
    </row>
    <row r="247" spans="1:37">
      <c r="A247">
        <v>1027</v>
      </c>
      <c r="B247">
        <v>0.113</v>
      </c>
      <c r="C247">
        <v>1</v>
      </c>
      <c r="D247">
        <v>0</v>
      </c>
      <c r="E247">
        <v>1</v>
      </c>
      <c r="F247">
        <v>1</v>
      </c>
      <c r="G247">
        <v>0.99429253141123386</v>
      </c>
      <c r="H247">
        <v>0.99429253141123386</v>
      </c>
      <c r="I247">
        <v>5.7074685887661403E-3</v>
      </c>
      <c r="J247">
        <v>-5.7238184280875033E-3</v>
      </c>
      <c r="K247">
        <v>100</v>
      </c>
      <c r="L247">
        <v>5.7402307756102043E-3</v>
      </c>
      <c r="AD247">
        <v>0.99751619720059403</v>
      </c>
      <c r="AE247">
        <v>0</v>
      </c>
      <c r="AF247">
        <v>1</v>
      </c>
      <c r="AG247">
        <v>150</v>
      </c>
      <c r="AH247">
        <v>93</v>
      </c>
      <c r="AI247">
        <v>0</v>
      </c>
      <c r="AJ247">
        <v>0.38</v>
      </c>
      <c r="AK247">
        <v>0</v>
      </c>
    </row>
    <row r="248" spans="1:37">
      <c r="A248">
        <v>1033</v>
      </c>
      <c r="B248">
        <v>0.1772</v>
      </c>
      <c r="C248">
        <v>1</v>
      </c>
      <c r="D248">
        <v>0</v>
      </c>
      <c r="E248">
        <v>1</v>
      </c>
      <c r="F248">
        <v>1</v>
      </c>
      <c r="G248">
        <v>0.99855308985456348</v>
      </c>
      <c r="H248">
        <v>0.99855308985456348</v>
      </c>
      <c r="I248">
        <v>1.4469101454365196E-3</v>
      </c>
      <c r="J248">
        <v>-1.4479579307437576E-3</v>
      </c>
      <c r="K248">
        <v>100</v>
      </c>
      <c r="L248">
        <v>1.4490067279720282E-3</v>
      </c>
      <c r="AD248">
        <v>0.99765619870179545</v>
      </c>
      <c r="AE248">
        <v>0</v>
      </c>
      <c r="AF248">
        <v>1</v>
      </c>
      <c r="AG248">
        <v>150</v>
      </c>
      <c r="AH248">
        <v>94</v>
      </c>
      <c r="AI248">
        <v>0</v>
      </c>
      <c r="AJ248">
        <v>0.37333333333333329</v>
      </c>
      <c r="AK248">
        <v>0</v>
      </c>
    </row>
    <row r="249" spans="1:37">
      <c r="A249">
        <v>1040</v>
      </c>
      <c r="B249">
        <v>0.11269999999999999</v>
      </c>
      <c r="C249">
        <v>1</v>
      </c>
      <c r="D249">
        <v>0</v>
      </c>
      <c r="E249">
        <v>1</v>
      </c>
      <c r="F249">
        <v>1</v>
      </c>
      <c r="G249">
        <v>0.99503523823606932</v>
      </c>
      <c r="H249">
        <v>0.99503523823606932</v>
      </c>
      <c r="I249">
        <v>4.9647617639306807E-3</v>
      </c>
      <c r="J249">
        <v>-4.977127138019179E-3</v>
      </c>
      <c r="K249">
        <v>100</v>
      </c>
      <c r="L249">
        <v>4.9895336096155473E-3</v>
      </c>
      <c r="AD249">
        <v>0.99779572779514591</v>
      </c>
      <c r="AE249">
        <v>0</v>
      </c>
      <c r="AF249">
        <v>1</v>
      </c>
      <c r="AG249">
        <v>150</v>
      </c>
      <c r="AH249">
        <v>95</v>
      </c>
      <c r="AI249">
        <v>0</v>
      </c>
      <c r="AJ249">
        <v>0.3666666666666667</v>
      </c>
      <c r="AK249">
        <v>0</v>
      </c>
    </row>
    <row r="250" spans="1:37">
      <c r="A250">
        <v>1041</v>
      </c>
      <c r="B250">
        <v>8.1689999999999999E-2</v>
      </c>
      <c r="C250">
        <v>1</v>
      </c>
      <c r="D250">
        <v>0</v>
      </c>
      <c r="E250">
        <v>1</v>
      </c>
      <c r="F250">
        <v>1</v>
      </c>
      <c r="G250">
        <v>0.99080024494115382</v>
      </c>
      <c r="H250">
        <v>0.99080024494115382</v>
      </c>
      <c r="I250">
        <v>9.1997550588461818E-3</v>
      </c>
      <c r="J250">
        <v>-9.2423341514263607E-3</v>
      </c>
      <c r="K250">
        <v>100</v>
      </c>
      <c r="L250">
        <v>9.2851764074731117E-3</v>
      </c>
      <c r="AD250">
        <v>0.99780278189073535</v>
      </c>
      <c r="AE250">
        <v>0</v>
      </c>
      <c r="AF250">
        <v>1</v>
      </c>
      <c r="AG250">
        <v>150</v>
      </c>
      <c r="AH250">
        <v>96</v>
      </c>
      <c r="AI250">
        <v>0</v>
      </c>
      <c r="AJ250">
        <v>0.36</v>
      </c>
      <c r="AK250">
        <v>0</v>
      </c>
    </row>
    <row r="251" spans="1:37">
      <c r="A251">
        <v>1075</v>
      </c>
      <c r="B251">
        <v>0.1153</v>
      </c>
      <c r="C251">
        <v>1</v>
      </c>
      <c r="D251">
        <v>0</v>
      </c>
      <c r="E251">
        <v>1</v>
      </c>
      <c r="F251">
        <v>1</v>
      </c>
      <c r="G251">
        <v>0.99681859284400909</v>
      </c>
      <c r="H251">
        <v>0.99681859284400909</v>
      </c>
      <c r="I251">
        <v>3.1814071559909118E-3</v>
      </c>
      <c r="J251">
        <v>-3.186478590792823E-3</v>
      </c>
      <c r="K251">
        <v>100</v>
      </c>
      <c r="L251">
        <v>3.1915608103918725E-3</v>
      </c>
      <c r="AD251">
        <v>0.99800923367295902</v>
      </c>
      <c r="AE251">
        <v>0</v>
      </c>
      <c r="AF251">
        <v>1</v>
      </c>
      <c r="AG251">
        <v>150</v>
      </c>
      <c r="AH251">
        <v>97</v>
      </c>
      <c r="AI251">
        <v>0</v>
      </c>
      <c r="AJ251">
        <v>0.35333333333333339</v>
      </c>
      <c r="AK251">
        <v>0</v>
      </c>
    </row>
    <row r="252" spans="1:37">
      <c r="A252">
        <v>1075</v>
      </c>
      <c r="B252">
        <v>0.13350000000000001</v>
      </c>
      <c r="C252">
        <v>1</v>
      </c>
      <c r="D252">
        <v>0</v>
      </c>
      <c r="E252">
        <v>1</v>
      </c>
      <c r="F252">
        <v>1</v>
      </c>
      <c r="G252">
        <v>0.99780278189073535</v>
      </c>
      <c r="H252">
        <v>0.99780278189073535</v>
      </c>
      <c r="I252">
        <v>2.1972181092646537E-3</v>
      </c>
      <c r="J252">
        <v>-2.1996355346975902E-3</v>
      </c>
      <c r="K252">
        <v>100</v>
      </c>
      <c r="L252">
        <v>2.2020565077009984E-3</v>
      </c>
      <c r="AD252">
        <v>0.99825234146351582</v>
      </c>
      <c r="AE252">
        <v>0</v>
      </c>
      <c r="AF252">
        <v>1</v>
      </c>
      <c r="AG252">
        <v>150</v>
      </c>
      <c r="AH252">
        <v>98</v>
      </c>
      <c r="AI252">
        <v>0</v>
      </c>
      <c r="AJ252">
        <v>0.34666666666666668</v>
      </c>
      <c r="AK252">
        <v>0</v>
      </c>
    </row>
    <row r="253" spans="1:37">
      <c r="A253">
        <v>1076</v>
      </c>
      <c r="B253">
        <v>0.14680000000000001</v>
      </c>
      <c r="C253">
        <v>1</v>
      </c>
      <c r="D253">
        <v>0</v>
      </c>
      <c r="E253">
        <v>1</v>
      </c>
      <c r="F253">
        <v>1</v>
      </c>
      <c r="G253">
        <v>0.99834255192688481</v>
      </c>
      <c r="H253">
        <v>0.99834255192688481</v>
      </c>
      <c r="I253">
        <v>1.6574480731151864E-3</v>
      </c>
      <c r="J253">
        <v>-1.6588231598059632E-3</v>
      </c>
      <c r="K253">
        <v>100</v>
      </c>
      <c r="L253">
        <v>1.6601997680216801E-3</v>
      </c>
      <c r="AD253">
        <v>0.99832395165926879</v>
      </c>
      <c r="AE253">
        <v>0</v>
      </c>
      <c r="AF253">
        <v>1</v>
      </c>
      <c r="AG253">
        <v>150</v>
      </c>
      <c r="AH253">
        <v>99</v>
      </c>
      <c r="AI253">
        <v>0</v>
      </c>
      <c r="AJ253">
        <v>0.33999999999999997</v>
      </c>
      <c r="AK253">
        <v>0</v>
      </c>
    </row>
    <row r="254" spans="1:37">
      <c r="A254">
        <v>1076</v>
      </c>
      <c r="B254">
        <v>0.19739999999999999</v>
      </c>
      <c r="C254">
        <v>1</v>
      </c>
      <c r="D254">
        <v>0</v>
      </c>
      <c r="E254">
        <v>1</v>
      </c>
      <c r="F254">
        <v>1</v>
      </c>
      <c r="G254">
        <v>0.99940870733998277</v>
      </c>
      <c r="H254">
        <v>0.99940870733998277</v>
      </c>
      <c r="I254">
        <v>5.9129266001722858E-4</v>
      </c>
      <c r="J254">
        <v>-5.9146754246332614E-4</v>
      </c>
      <c r="K254">
        <v>100</v>
      </c>
      <c r="L254">
        <v>5.9164249388121487E-4</v>
      </c>
      <c r="AD254">
        <v>0.99834255192688481</v>
      </c>
      <c r="AE254">
        <v>0</v>
      </c>
      <c r="AF254">
        <v>1</v>
      </c>
      <c r="AG254">
        <v>150</v>
      </c>
      <c r="AH254">
        <v>100</v>
      </c>
      <c r="AI254">
        <v>0</v>
      </c>
      <c r="AJ254">
        <v>0.33333333333333337</v>
      </c>
      <c r="AK254">
        <v>0</v>
      </c>
    </row>
    <row r="255" spans="1:37">
      <c r="A255">
        <v>1077</v>
      </c>
      <c r="B255">
        <v>0.1457</v>
      </c>
      <c r="C255">
        <v>1</v>
      </c>
      <c r="D255">
        <v>0</v>
      </c>
      <c r="E255">
        <v>1</v>
      </c>
      <c r="F255">
        <v>1</v>
      </c>
      <c r="G255">
        <v>0.99832395165926879</v>
      </c>
      <c r="H255">
        <v>0.99832395165926879</v>
      </c>
      <c r="I255">
        <v>1.6760483407312066E-3</v>
      </c>
      <c r="J255">
        <v>-1.677454481143954E-3</v>
      </c>
      <c r="K255">
        <v>100</v>
      </c>
      <c r="L255">
        <v>1.6788621949273309E-3</v>
      </c>
      <c r="AD255">
        <v>0.99846843113310046</v>
      </c>
      <c r="AE255">
        <v>0</v>
      </c>
      <c r="AF255">
        <v>1</v>
      </c>
      <c r="AG255">
        <v>150</v>
      </c>
      <c r="AH255">
        <v>101</v>
      </c>
      <c r="AI255">
        <v>0</v>
      </c>
      <c r="AJ255">
        <v>0.32666666666666666</v>
      </c>
      <c r="AK255">
        <v>0</v>
      </c>
    </row>
    <row r="256" spans="1:37">
      <c r="A256">
        <v>1088</v>
      </c>
      <c r="B256">
        <v>0.2319</v>
      </c>
      <c r="C256">
        <v>1</v>
      </c>
      <c r="D256">
        <v>0</v>
      </c>
      <c r="E256">
        <v>1</v>
      </c>
      <c r="F256">
        <v>1</v>
      </c>
      <c r="G256">
        <v>0.99974426782104664</v>
      </c>
      <c r="H256">
        <v>0.99974426782104664</v>
      </c>
      <c r="I256">
        <v>2.5573217895336064E-4</v>
      </c>
      <c r="J256">
        <v>-2.5576488400297798E-4</v>
      </c>
      <c r="K256">
        <v>100</v>
      </c>
      <c r="L256">
        <v>2.5579759462960629E-4</v>
      </c>
      <c r="AD256">
        <v>0.99848239993213883</v>
      </c>
      <c r="AE256">
        <v>0</v>
      </c>
      <c r="AF256">
        <v>1</v>
      </c>
      <c r="AG256">
        <v>150</v>
      </c>
      <c r="AH256">
        <v>102</v>
      </c>
      <c r="AI256">
        <v>0</v>
      </c>
      <c r="AJ256">
        <v>0.31999999999999995</v>
      </c>
      <c r="AK256">
        <v>0</v>
      </c>
    </row>
    <row r="257" spans="1:37">
      <c r="A257">
        <v>1094</v>
      </c>
      <c r="B257">
        <v>0.14899999999999999</v>
      </c>
      <c r="C257">
        <v>1</v>
      </c>
      <c r="D257">
        <v>0</v>
      </c>
      <c r="E257">
        <v>1</v>
      </c>
      <c r="F257">
        <v>1</v>
      </c>
      <c r="G257">
        <v>0.99870533973774545</v>
      </c>
      <c r="H257">
        <v>0.99870533973774545</v>
      </c>
      <c r="I257">
        <v>1.2946602622545544E-3</v>
      </c>
      <c r="J257">
        <v>-1.2954990589011714E-3</v>
      </c>
      <c r="K257">
        <v>100</v>
      </c>
      <c r="L257">
        <v>1.2963385803008976E-3</v>
      </c>
      <c r="AD257">
        <v>0.99855308985456348</v>
      </c>
      <c r="AE257">
        <v>0</v>
      </c>
      <c r="AF257">
        <v>1</v>
      </c>
      <c r="AG257">
        <v>150</v>
      </c>
      <c r="AH257">
        <v>103</v>
      </c>
      <c r="AI257">
        <v>0</v>
      </c>
      <c r="AJ257">
        <v>0.31333333333333335</v>
      </c>
      <c r="AK257">
        <v>0</v>
      </c>
    </row>
    <row r="258" spans="1:37">
      <c r="A258">
        <v>1102</v>
      </c>
      <c r="B258">
        <v>8.0199999999999994E-2</v>
      </c>
      <c r="C258">
        <v>1</v>
      </c>
      <c r="D258">
        <v>0</v>
      </c>
      <c r="E258">
        <v>1</v>
      </c>
      <c r="F258">
        <v>1</v>
      </c>
      <c r="G258">
        <v>0.99520472487814982</v>
      </c>
      <c r="H258">
        <v>0.99520472487814982</v>
      </c>
      <c r="I258">
        <v>4.7952751218501843E-3</v>
      </c>
      <c r="J258">
        <v>-4.8068093415410086E-3</v>
      </c>
      <c r="K258">
        <v>100</v>
      </c>
      <c r="L258">
        <v>4.8183805823844988E-3</v>
      </c>
      <c r="AD258">
        <v>0.99870533973774545</v>
      </c>
      <c r="AE258">
        <v>0</v>
      </c>
      <c r="AF258">
        <v>1</v>
      </c>
      <c r="AG258">
        <v>150</v>
      </c>
      <c r="AH258">
        <v>104</v>
      </c>
      <c r="AI258">
        <v>0</v>
      </c>
      <c r="AJ258">
        <v>0.30666666666666664</v>
      </c>
      <c r="AK258">
        <v>0</v>
      </c>
    </row>
    <row r="259" spans="1:37">
      <c r="A259">
        <v>1104</v>
      </c>
      <c r="B259">
        <v>0.2107</v>
      </c>
      <c r="C259">
        <v>1</v>
      </c>
      <c r="D259">
        <v>0</v>
      </c>
      <c r="E259">
        <v>1</v>
      </c>
      <c r="F259">
        <v>1</v>
      </c>
      <c r="G259">
        <v>0.99967091398365959</v>
      </c>
      <c r="H259">
        <v>0.99967091398365959</v>
      </c>
      <c r="I259">
        <v>3.2908601634040746E-4</v>
      </c>
      <c r="J259">
        <v>-3.2914017702615834E-4</v>
      </c>
      <c r="K259">
        <v>100</v>
      </c>
      <c r="L259">
        <v>3.291943495975183E-4</v>
      </c>
      <c r="AD259">
        <v>0.99883219750156049</v>
      </c>
      <c r="AE259">
        <v>0</v>
      </c>
      <c r="AF259">
        <v>1</v>
      </c>
      <c r="AG259">
        <v>150</v>
      </c>
      <c r="AH259">
        <v>105</v>
      </c>
      <c r="AI259">
        <v>0</v>
      </c>
      <c r="AJ259">
        <v>0.30000000000000004</v>
      </c>
      <c r="AK259">
        <v>0</v>
      </c>
    </row>
    <row r="260" spans="1:37">
      <c r="A260">
        <v>1123</v>
      </c>
      <c r="B260">
        <v>0.20649999999999999</v>
      </c>
      <c r="C260">
        <v>1</v>
      </c>
      <c r="D260">
        <v>0</v>
      </c>
      <c r="E260">
        <v>1</v>
      </c>
      <c r="F260">
        <v>1</v>
      </c>
      <c r="G260">
        <v>0.99971048244961103</v>
      </c>
      <c r="H260">
        <v>0.99971048244961103</v>
      </c>
      <c r="I260">
        <v>2.8951755038897353E-4</v>
      </c>
      <c r="J260">
        <v>-2.8955946868588215E-4</v>
      </c>
      <c r="K260">
        <v>100</v>
      </c>
      <c r="L260">
        <v>2.8960139507546503E-4</v>
      </c>
      <c r="AD260">
        <v>0.99886662663586745</v>
      </c>
      <c r="AE260">
        <v>0</v>
      </c>
      <c r="AF260">
        <v>1</v>
      </c>
      <c r="AG260">
        <v>150</v>
      </c>
      <c r="AH260">
        <v>106</v>
      </c>
      <c r="AI260">
        <v>0</v>
      </c>
      <c r="AJ260">
        <v>0.29333333333333333</v>
      </c>
      <c r="AK260">
        <v>0</v>
      </c>
    </row>
    <row r="261" spans="1:37">
      <c r="A261">
        <v>1130</v>
      </c>
      <c r="B261">
        <v>0.108</v>
      </c>
      <c r="C261">
        <v>1</v>
      </c>
      <c r="D261">
        <v>0</v>
      </c>
      <c r="E261">
        <v>1</v>
      </c>
      <c r="F261">
        <v>1</v>
      </c>
      <c r="G261">
        <v>0.99800923367295902</v>
      </c>
      <c r="H261">
        <v>0.99800923367295902</v>
      </c>
      <c r="I261">
        <v>1.9907663270409826E-3</v>
      </c>
      <c r="J261">
        <v>-1.992750536160561E-3</v>
      </c>
      <c r="K261">
        <v>100</v>
      </c>
      <c r="L261">
        <v>1.9947373830544574E-3</v>
      </c>
      <c r="AD261">
        <v>0.99905207635079341</v>
      </c>
      <c r="AE261">
        <v>0</v>
      </c>
      <c r="AF261">
        <v>1</v>
      </c>
      <c r="AG261">
        <v>150</v>
      </c>
      <c r="AH261">
        <v>107</v>
      </c>
      <c r="AI261">
        <v>0</v>
      </c>
      <c r="AJ261">
        <v>0.28666666666666663</v>
      </c>
      <c r="AK261">
        <v>0</v>
      </c>
    </row>
    <row r="262" spans="1:37">
      <c r="A262">
        <v>1132</v>
      </c>
      <c r="B262">
        <v>0.19370000000000001</v>
      </c>
      <c r="C262">
        <v>1</v>
      </c>
      <c r="D262">
        <v>0</v>
      </c>
      <c r="E262">
        <v>1</v>
      </c>
      <c r="F262">
        <v>1</v>
      </c>
      <c r="G262">
        <v>0.99966035353206006</v>
      </c>
      <c r="H262">
        <v>0.99966035353206006</v>
      </c>
      <c r="I262">
        <v>3.396464679399358E-4</v>
      </c>
      <c r="J262">
        <v>-3.3970416086536321E-4</v>
      </c>
      <c r="K262">
        <v>100</v>
      </c>
      <c r="L262">
        <v>3.3976186685795478E-4</v>
      </c>
      <c r="AD262">
        <v>0.99930141878141565</v>
      </c>
      <c r="AE262">
        <v>0</v>
      </c>
      <c r="AF262">
        <v>1</v>
      </c>
      <c r="AG262">
        <v>150</v>
      </c>
      <c r="AH262">
        <v>108</v>
      </c>
      <c r="AI262">
        <v>0</v>
      </c>
      <c r="AJ262">
        <v>0.28000000000000003</v>
      </c>
      <c r="AK262">
        <v>0</v>
      </c>
    </row>
    <row r="263" spans="1:37">
      <c r="A263">
        <v>1138</v>
      </c>
      <c r="B263">
        <v>9.2710000000000001E-2</v>
      </c>
      <c r="C263">
        <v>1</v>
      </c>
      <c r="D263">
        <v>0</v>
      </c>
      <c r="E263">
        <v>1</v>
      </c>
      <c r="F263">
        <v>1</v>
      </c>
      <c r="G263">
        <v>0.99751619720059403</v>
      </c>
      <c r="H263">
        <v>0.99751619720059403</v>
      </c>
      <c r="I263">
        <v>2.4838027994059653E-3</v>
      </c>
      <c r="J263">
        <v>-2.4868925548683588E-3</v>
      </c>
      <c r="K263">
        <v>100</v>
      </c>
      <c r="L263">
        <v>2.4899874371729011E-3</v>
      </c>
      <c r="AD263">
        <v>0.9993868018626304</v>
      </c>
      <c r="AE263">
        <v>0</v>
      </c>
      <c r="AF263">
        <v>1</v>
      </c>
      <c r="AG263">
        <v>150</v>
      </c>
      <c r="AH263">
        <v>109</v>
      </c>
      <c r="AI263">
        <v>0</v>
      </c>
      <c r="AJ263">
        <v>0.27333333333333332</v>
      </c>
      <c r="AK263">
        <v>0</v>
      </c>
    </row>
    <row r="264" spans="1:37">
      <c r="A264">
        <v>1138</v>
      </c>
      <c r="B264">
        <v>0.19209999999999999</v>
      </c>
      <c r="C264">
        <v>1</v>
      </c>
      <c r="D264">
        <v>0</v>
      </c>
      <c r="E264">
        <v>1</v>
      </c>
      <c r="F264">
        <v>1</v>
      </c>
      <c r="G264">
        <v>0.99967199413392038</v>
      </c>
      <c r="H264">
        <v>0.99967199413392038</v>
      </c>
      <c r="I264">
        <v>3.2800586607961701E-4</v>
      </c>
      <c r="J264">
        <v>-3.2805967176975133E-4</v>
      </c>
      <c r="K264">
        <v>100</v>
      </c>
      <c r="L264">
        <v>3.281134892288239E-4</v>
      </c>
      <c r="AD264">
        <v>0.99940870733998277</v>
      </c>
      <c r="AE264">
        <v>0</v>
      </c>
      <c r="AF264">
        <v>1</v>
      </c>
      <c r="AG264">
        <v>150</v>
      </c>
      <c r="AH264">
        <v>110</v>
      </c>
      <c r="AI264">
        <v>0</v>
      </c>
      <c r="AJ264">
        <v>0.26666666666666672</v>
      </c>
      <c r="AK264">
        <v>0</v>
      </c>
    </row>
    <row r="265" spans="1:37">
      <c r="A265">
        <v>1145</v>
      </c>
      <c r="B265">
        <v>0.16259999999999999</v>
      </c>
      <c r="C265">
        <v>1</v>
      </c>
      <c r="D265">
        <v>0</v>
      </c>
      <c r="E265">
        <v>1</v>
      </c>
      <c r="F265">
        <v>1</v>
      </c>
      <c r="G265">
        <v>0.99944687654725139</v>
      </c>
      <c r="H265">
        <v>0.99944687654725139</v>
      </c>
      <c r="I265">
        <v>5.5312345274860508E-4</v>
      </c>
      <c r="J265">
        <v>-5.5327648195756013E-4</v>
      </c>
      <c r="K265">
        <v>100</v>
      </c>
      <c r="L265">
        <v>5.5342956762190123E-4</v>
      </c>
      <c r="AD265">
        <v>0.99944687654725139</v>
      </c>
      <c r="AE265">
        <v>0</v>
      </c>
      <c r="AF265">
        <v>1</v>
      </c>
      <c r="AG265">
        <v>150</v>
      </c>
      <c r="AH265">
        <v>111</v>
      </c>
      <c r="AI265">
        <v>0</v>
      </c>
      <c r="AJ265">
        <v>0.26</v>
      </c>
      <c r="AK265">
        <v>0</v>
      </c>
    </row>
    <row r="266" spans="1:37">
      <c r="A266">
        <v>1148</v>
      </c>
      <c r="B266">
        <v>0.1114</v>
      </c>
      <c r="C266">
        <v>1</v>
      </c>
      <c r="D266">
        <v>0</v>
      </c>
      <c r="E266">
        <v>1</v>
      </c>
      <c r="F266">
        <v>1</v>
      </c>
      <c r="G266">
        <v>0.99848239993213883</v>
      </c>
      <c r="H266">
        <v>0.99848239993213883</v>
      </c>
      <c r="I266">
        <v>1.517600067861169E-3</v>
      </c>
      <c r="J266">
        <v>-1.5187527892384595E-3</v>
      </c>
      <c r="K266">
        <v>100</v>
      </c>
      <c r="L266">
        <v>1.5199066783393592E-3</v>
      </c>
      <c r="AD266">
        <v>0.99956247512369989</v>
      </c>
      <c r="AE266">
        <v>0</v>
      </c>
      <c r="AF266">
        <v>1</v>
      </c>
      <c r="AG266">
        <v>150</v>
      </c>
      <c r="AH266">
        <v>112</v>
      </c>
      <c r="AI266">
        <v>0</v>
      </c>
      <c r="AJ266">
        <v>0.2533333333333333</v>
      </c>
      <c r="AK266">
        <v>0</v>
      </c>
    </row>
    <row r="267" spans="1:37">
      <c r="A267">
        <v>1152</v>
      </c>
      <c r="B267">
        <v>0.1323</v>
      </c>
      <c r="C267">
        <v>1</v>
      </c>
      <c r="D267">
        <v>0</v>
      </c>
      <c r="E267">
        <v>1</v>
      </c>
      <c r="F267">
        <v>1</v>
      </c>
      <c r="G267">
        <v>0.99905207635079341</v>
      </c>
      <c r="H267">
        <v>0.99905207635079341</v>
      </c>
      <c r="I267">
        <v>9.4792364920659455E-4</v>
      </c>
      <c r="J267">
        <v>-9.4837321295281529E-4</v>
      </c>
      <c r="K267">
        <v>100</v>
      </c>
      <c r="L267">
        <v>9.4882306102505275E-4</v>
      </c>
      <c r="AD267">
        <v>0.99957110538019334</v>
      </c>
      <c r="AE267">
        <v>0</v>
      </c>
      <c r="AF267">
        <v>1</v>
      </c>
      <c r="AG267">
        <v>150</v>
      </c>
      <c r="AH267">
        <v>113</v>
      </c>
      <c r="AI267">
        <v>0</v>
      </c>
      <c r="AJ267">
        <v>0.2466666666666667</v>
      </c>
      <c r="AK267">
        <v>0</v>
      </c>
    </row>
    <row r="268" spans="1:37">
      <c r="A268">
        <v>1155</v>
      </c>
      <c r="B268">
        <v>0.2049</v>
      </c>
      <c r="C268">
        <v>1</v>
      </c>
      <c r="D268">
        <v>0</v>
      </c>
      <c r="E268">
        <v>1</v>
      </c>
      <c r="F268">
        <v>1</v>
      </c>
      <c r="G268">
        <v>0.99979130732500532</v>
      </c>
      <c r="H268">
        <v>0.99979130732500532</v>
      </c>
      <c r="I268">
        <v>2.0869267499468158E-4</v>
      </c>
      <c r="J268">
        <v>-2.0871445434115921E-4</v>
      </c>
      <c r="K268">
        <v>100</v>
      </c>
      <c r="L268">
        <v>2.0873623671829064E-4</v>
      </c>
      <c r="AD268">
        <v>0.99960613015872979</v>
      </c>
      <c r="AE268">
        <v>0</v>
      </c>
      <c r="AF268">
        <v>1</v>
      </c>
      <c r="AG268">
        <v>150</v>
      </c>
      <c r="AH268">
        <v>114</v>
      </c>
      <c r="AI268">
        <v>0</v>
      </c>
      <c r="AJ268">
        <v>0.24</v>
      </c>
      <c r="AK268">
        <v>0</v>
      </c>
    </row>
    <row r="269" spans="1:37">
      <c r="A269">
        <v>1157</v>
      </c>
      <c r="B269">
        <v>0.1193</v>
      </c>
      <c r="C269">
        <v>1</v>
      </c>
      <c r="D269">
        <v>0</v>
      </c>
      <c r="E269">
        <v>1</v>
      </c>
      <c r="F269">
        <v>1</v>
      </c>
      <c r="G269">
        <v>0.99883219750156049</v>
      </c>
      <c r="H269">
        <v>0.99883219750156049</v>
      </c>
      <c r="I269">
        <v>1.1678024984395075E-3</v>
      </c>
      <c r="J269">
        <v>-1.1684849111110718E-3</v>
      </c>
      <c r="K269">
        <v>100</v>
      </c>
      <c r="L269">
        <v>1.1691678555823517E-3</v>
      </c>
      <c r="AD269">
        <v>0.99966035353206006</v>
      </c>
      <c r="AE269">
        <v>0</v>
      </c>
      <c r="AF269">
        <v>1</v>
      </c>
      <c r="AG269">
        <v>150</v>
      </c>
      <c r="AH269">
        <v>115</v>
      </c>
      <c r="AI269">
        <v>0</v>
      </c>
      <c r="AJ269">
        <v>0.23333333333333328</v>
      </c>
      <c r="AK269">
        <v>0</v>
      </c>
    </row>
    <row r="270" spans="1:37">
      <c r="A270">
        <v>1162</v>
      </c>
      <c r="B270">
        <v>0.16569999999999999</v>
      </c>
      <c r="C270">
        <v>1</v>
      </c>
      <c r="D270">
        <v>0</v>
      </c>
      <c r="E270">
        <v>1</v>
      </c>
      <c r="F270">
        <v>1</v>
      </c>
      <c r="G270">
        <v>0.99957110538019334</v>
      </c>
      <c r="H270">
        <v>0.99957110538019334</v>
      </c>
      <c r="I270">
        <v>4.2889461980666344E-4</v>
      </c>
      <c r="J270">
        <v>-4.2898662141104883E-4</v>
      </c>
      <c r="K270">
        <v>100</v>
      </c>
      <c r="L270">
        <v>4.2907864933083536E-4</v>
      </c>
      <c r="AD270">
        <v>0.99966143151849873</v>
      </c>
      <c r="AE270">
        <v>0</v>
      </c>
      <c r="AF270">
        <v>1</v>
      </c>
      <c r="AG270">
        <v>150</v>
      </c>
      <c r="AH270">
        <v>116</v>
      </c>
      <c r="AI270">
        <v>0</v>
      </c>
      <c r="AJ270">
        <v>0.22666666666666668</v>
      </c>
      <c r="AK270">
        <v>0</v>
      </c>
    </row>
    <row r="271" spans="1:37">
      <c r="A271">
        <v>1169</v>
      </c>
      <c r="B271">
        <v>0.13789999999999999</v>
      </c>
      <c r="C271">
        <v>1</v>
      </c>
      <c r="D271">
        <v>0</v>
      </c>
      <c r="E271">
        <v>1</v>
      </c>
      <c r="F271">
        <v>1</v>
      </c>
      <c r="G271">
        <v>0.99930141878141565</v>
      </c>
      <c r="H271">
        <v>0.99930141878141565</v>
      </c>
      <c r="I271">
        <v>6.9858121858434874E-4</v>
      </c>
      <c r="J271">
        <v>-6.9882534014293978E-4</v>
      </c>
      <c r="K271">
        <v>100</v>
      </c>
      <c r="L271">
        <v>6.9906957546024898E-4</v>
      </c>
      <c r="AD271">
        <v>0.99966207775913307</v>
      </c>
      <c r="AE271">
        <v>0</v>
      </c>
      <c r="AF271">
        <v>1</v>
      </c>
      <c r="AG271">
        <v>150</v>
      </c>
      <c r="AH271">
        <v>117</v>
      </c>
      <c r="AI271">
        <v>0</v>
      </c>
      <c r="AJ271">
        <v>0.21999999999999997</v>
      </c>
      <c r="AK271">
        <v>0</v>
      </c>
    </row>
    <row r="272" spans="1:37">
      <c r="A272">
        <v>1192</v>
      </c>
      <c r="B272">
        <v>0.2545</v>
      </c>
      <c r="C272">
        <v>1</v>
      </c>
      <c r="D272">
        <v>0</v>
      </c>
      <c r="E272">
        <v>1</v>
      </c>
      <c r="F272">
        <v>1</v>
      </c>
      <c r="G272">
        <v>0.99994993597755699</v>
      </c>
      <c r="H272">
        <v>0.99994993597755699</v>
      </c>
      <c r="I272">
        <v>5.0064022443008227E-5</v>
      </c>
      <c r="J272">
        <v>-5.0065275688008313E-5</v>
      </c>
      <c r="K272">
        <v>100</v>
      </c>
      <c r="L272">
        <v>5.0066528974838465E-5</v>
      </c>
      <c r="AD272">
        <v>0.99967091398365959</v>
      </c>
      <c r="AE272">
        <v>0</v>
      </c>
      <c r="AF272">
        <v>1</v>
      </c>
      <c r="AG272">
        <v>150</v>
      </c>
      <c r="AH272">
        <v>118</v>
      </c>
      <c r="AI272">
        <v>0</v>
      </c>
      <c r="AJ272">
        <v>0.21333333333333337</v>
      </c>
      <c r="AK272">
        <v>0</v>
      </c>
    </row>
    <row r="273" spans="1:37">
      <c r="A273">
        <v>1203</v>
      </c>
      <c r="B273">
        <v>0.19739999999999999</v>
      </c>
      <c r="C273">
        <v>1</v>
      </c>
      <c r="D273">
        <v>0</v>
      </c>
      <c r="E273">
        <v>1</v>
      </c>
      <c r="F273">
        <v>1</v>
      </c>
      <c r="G273">
        <v>0.99985829132728987</v>
      </c>
      <c r="H273">
        <v>0.99985829132728987</v>
      </c>
      <c r="I273">
        <v>1.4170867271012799E-4</v>
      </c>
      <c r="J273">
        <v>-1.4171871433275651E-4</v>
      </c>
      <c r="K273">
        <v>100</v>
      </c>
      <c r="L273">
        <v>1.4172875690415373E-4</v>
      </c>
      <c r="AD273">
        <v>0.99967199413392038</v>
      </c>
      <c r="AE273">
        <v>0</v>
      </c>
      <c r="AF273">
        <v>1</v>
      </c>
      <c r="AG273">
        <v>150</v>
      </c>
      <c r="AH273">
        <v>119</v>
      </c>
      <c r="AI273">
        <v>0</v>
      </c>
      <c r="AJ273">
        <v>0.20666666666666667</v>
      </c>
      <c r="AK273">
        <v>0</v>
      </c>
    </row>
    <row r="274" spans="1:37">
      <c r="A274">
        <v>1206</v>
      </c>
      <c r="B274">
        <v>0.2417</v>
      </c>
      <c r="C274">
        <v>1</v>
      </c>
      <c r="D274">
        <v>0</v>
      </c>
      <c r="E274">
        <v>1</v>
      </c>
      <c r="F274">
        <v>1</v>
      </c>
      <c r="G274">
        <v>0.99994447811152232</v>
      </c>
      <c r="H274">
        <v>0.99994447811152232</v>
      </c>
      <c r="I274">
        <v>5.5521888477683135E-5</v>
      </c>
      <c r="J274">
        <v>-5.5523429874787646E-5</v>
      </c>
      <c r="K274">
        <v>100</v>
      </c>
      <c r="L274">
        <v>5.5524971328948987E-5</v>
      </c>
      <c r="AD274">
        <v>0.99971048244961103</v>
      </c>
      <c r="AE274">
        <v>0</v>
      </c>
      <c r="AF274">
        <v>1</v>
      </c>
      <c r="AG274">
        <v>150</v>
      </c>
      <c r="AH274">
        <v>120</v>
      </c>
      <c r="AI274">
        <v>0</v>
      </c>
      <c r="AJ274">
        <v>0.19999999999999996</v>
      </c>
      <c r="AK274">
        <v>0</v>
      </c>
    </row>
    <row r="275" spans="1:37">
      <c r="A275">
        <v>1207</v>
      </c>
      <c r="B275">
        <v>0.1784</v>
      </c>
      <c r="C275">
        <v>1</v>
      </c>
      <c r="D275">
        <v>0</v>
      </c>
      <c r="E275">
        <v>1</v>
      </c>
      <c r="F275">
        <v>1</v>
      </c>
      <c r="G275">
        <v>0.99980043514349426</v>
      </c>
      <c r="H275">
        <v>0.99980043514349426</v>
      </c>
      <c r="I275">
        <v>1.9956485650574063E-4</v>
      </c>
      <c r="J275">
        <v>-1.9958477222141208E-4</v>
      </c>
      <c r="K275">
        <v>100</v>
      </c>
      <c r="L275">
        <v>1.9960469058717556E-4</v>
      </c>
      <c r="AD275">
        <v>0.99974426782104664</v>
      </c>
      <c r="AE275">
        <v>0</v>
      </c>
      <c r="AF275">
        <v>1</v>
      </c>
      <c r="AG275">
        <v>150</v>
      </c>
      <c r="AH275">
        <v>121</v>
      </c>
      <c r="AI275">
        <v>0</v>
      </c>
      <c r="AJ275">
        <v>0.19333333333333336</v>
      </c>
      <c r="AK275">
        <v>0</v>
      </c>
    </row>
    <row r="276" spans="1:37">
      <c r="A276">
        <v>1214</v>
      </c>
      <c r="B276">
        <v>0.25080000000000002</v>
      </c>
      <c r="C276">
        <v>1</v>
      </c>
      <c r="D276">
        <v>0</v>
      </c>
      <c r="E276">
        <v>1</v>
      </c>
      <c r="F276">
        <v>1</v>
      </c>
      <c r="G276">
        <v>0.99995785076420585</v>
      </c>
      <c r="H276">
        <v>0.99995785076420585</v>
      </c>
      <c r="I276">
        <v>4.2149235794153306E-5</v>
      </c>
      <c r="J276">
        <v>-4.2150124098153298E-5</v>
      </c>
      <c r="K276">
        <v>100</v>
      </c>
      <c r="L276">
        <v>4.2151012427115059E-5</v>
      </c>
      <c r="AD276">
        <v>0.99979130732500532</v>
      </c>
      <c r="AE276">
        <v>0</v>
      </c>
      <c r="AF276">
        <v>1</v>
      </c>
      <c r="AG276">
        <v>150</v>
      </c>
      <c r="AH276">
        <v>122</v>
      </c>
      <c r="AI276">
        <v>0</v>
      </c>
      <c r="AJ276">
        <v>0.18666666666666665</v>
      </c>
      <c r="AK276">
        <v>0</v>
      </c>
    </row>
    <row r="277" spans="1:37">
      <c r="A277">
        <v>1217</v>
      </c>
      <c r="B277">
        <v>0.21970000000000001</v>
      </c>
      <c r="C277">
        <v>1</v>
      </c>
      <c r="D277">
        <v>0</v>
      </c>
      <c r="E277">
        <v>1</v>
      </c>
      <c r="F277">
        <v>1</v>
      </c>
      <c r="G277">
        <v>0.99992317039209577</v>
      </c>
      <c r="H277">
        <v>0.99992317039209577</v>
      </c>
      <c r="I277">
        <v>7.6829607904227437E-5</v>
      </c>
      <c r="J277">
        <v>-7.6832559449731155E-5</v>
      </c>
      <c r="K277">
        <v>100</v>
      </c>
      <c r="L277">
        <v>7.6835511146421934E-5</v>
      </c>
      <c r="AD277">
        <v>0.99979526547274333</v>
      </c>
      <c r="AE277">
        <v>0</v>
      </c>
      <c r="AF277">
        <v>1</v>
      </c>
      <c r="AG277">
        <v>150</v>
      </c>
      <c r="AH277">
        <v>123</v>
      </c>
      <c r="AI277">
        <v>0</v>
      </c>
      <c r="AJ277">
        <v>0.18000000000000005</v>
      </c>
      <c r="AK277">
        <v>0</v>
      </c>
    </row>
    <row r="278" spans="1:37">
      <c r="A278">
        <v>1223</v>
      </c>
      <c r="B278">
        <v>0.1145</v>
      </c>
      <c r="C278">
        <v>1</v>
      </c>
      <c r="D278">
        <v>0</v>
      </c>
      <c r="E278">
        <v>1</v>
      </c>
      <c r="F278">
        <v>1</v>
      </c>
      <c r="G278">
        <v>0.9993868018626304</v>
      </c>
      <c r="H278">
        <v>0.9993868018626304</v>
      </c>
      <c r="I278">
        <v>6.1319813736959716E-4</v>
      </c>
      <c r="J278">
        <v>-6.1338622023940782E-4</v>
      </c>
      <c r="K278">
        <v>100</v>
      </c>
      <c r="L278">
        <v>6.1357438003657326E-4</v>
      </c>
      <c r="AD278">
        <v>0.99979860712930047</v>
      </c>
      <c r="AE278">
        <v>0</v>
      </c>
      <c r="AF278">
        <v>1</v>
      </c>
      <c r="AG278">
        <v>150</v>
      </c>
      <c r="AH278">
        <v>124</v>
      </c>
      <c r="AI278">
        <v>0</v>
      </c>
      <c r="AJ278">
        <v>0.17333333333333334</v>
      </c>
      <c r="AK278">
        <v>0</v>
      </c>
    </row>
    <row r="279" spans="1:37">
      <c r="A279">
        <v>1230</v>
      </c>
      <c r="B279">
        <v>0.12720000000000001</v>
      </c>
      <c r="C279">
        <v>1</v>
      </c>
      <c r="D279">
        <v>0</v>
      </c>
      <c r="E279">
        <v>1</v>
      </c>
      <c r="F279">
        <v>1</v>
      </c>
      <c r="G279">
        <v>0.99956247512369989</v>
      </c>
      <c r="H279">
        <v>0.99956247512369989</v>
      </c>
      <c r="I279">
        <v>4.375248763001105E-4</v>
      </c>
      <c r="J279">
        <v>-4.3762061823613882E-4</v>
      </c>
      <c r="K279">
        <v>100</v>
      </c>
      <c r="L279">
        <v>4.3771638810867226E-4</v>
      </c>
      <c r="AD279">
        <v>0.99980043514349426</v>
      </c>
      <c r="AE279">
        <v>0</v>
      </c>
      <c r="AF279">
        <v>1</v>
      </c>
      <c r="AG279">
        <v>150</v>
      </c>
      <c r="AH279">
        <v>125</v>
      </c>
      <c r="AI279">
        <v>0</v>
      </c>
      <c r="AJ279">
        <v>0.16666666666666663</v>
      </c>
      <c r="AK279">
        <v>0</v>
      </c>
    </row>
    <row r="280" spans="1:37">
      <c r="A280">
        <v>1245</v>
      </c>
      <c r="B280">
        <v>0.37540000000000001</v>
      </c>
      <c r="C280">
        <v>1</v>
      </c>
      <c r="D280">
        <v>0</v>
      </c>
      <c r="E280">
        <v>1</v>
      </c>
      <c r="F280">
        <v>1</v>
      </c>
      <c r="G280">
        <v>0.99999765633751636</v>
      </c>
      <c r="H280">
        <v>0.99999765633751636</v>
      </c>
      <c r="I280">
        <v>2.3436624836392639E-6</v>
      </c>
      <c r="J280">
        <v>-2.3436652300204736E-6</v>
      </c>
      <c r="K280">
        <v>100</v>
      </c>
      <c r="L280">
        <v>2.3436679764059744E-6</v>
      </c>
      <c r="AD280">
        <v>0.99983056737400544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0.16000000000000003</v>
      </c>
      <c r="AK280">
        <v>0</v>
      </c>
    </row>
    <row r="281" spans="1:37">
      <c r="A281">
        <v>1247</v>
      </c>
      <c r="B281">
        <v>0.2283</v>
      </c>
      <c r="C281">
        <v>1</v>
      </c>
      <c r="D281">
        <v>0</v>
      </c>
      <c r="E281">
        <v>1</v>
      </c>
      <c r="F281">
        <v>1</v>
      </c>
      <c r="G281">
        <v>0.99995399724966205</v>
      </c>
      <c r="H281">
        <v>0.99995399724966205</v>
      </c>
      <c r="I281">
        <v>4.6002750337947873E-5</v>
      </c>
      <c r="J281">
        <v>-4.6003808496919471E-5</v>
      </c>
      <c r="K281">
        <v>100</v>
      </c>
      <c r="L281">
        <v>4.600486668834446E-5</v>
      </c>
      <c r="AD281">
        <v>0.99985829132728987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0.15333333333333332</v>
      </c>
      <c r="AK281">
        <v>0</v>
      </c>
    </row>
    <row r="282" spans="1:37">
      <c r="A282">
        <v>1260</v>
      </c>
      <c r="B282">
        <v>0.1479</v>
      </c>
      <c r="C282">
        <v>1</v>
      </c>
      <c r="D282">
        <v>0</v>
      </c>
      <c r="E282">
        <v>1</v>
      </c>
      <c r="F282">
        <v>1</v>
      </c>
      <c r="G282">
        <v>0.99979526547274333</v>
      </c>
      <c r="H282">
        <v>0.99979526547274333</v>
      </c>
      <c r="I282">
        <v>2.0473452725666696E-4</v>
      </c>
      <c r="J282">
        <v>-2.0475548823099807E-4</v>
      </c>
      <c r="K282">
        <v>100</v>
      </c>
      <c r="L282">
        <v>2.0477645206677414E-4</v>
      </c>
      <c r="AD282">
        <v>0.99986228802777177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0.14666666666666661</v>
      </c>
      <c r="AK282">
        <v>0</v>
      </c>
    </row>
    <row r="283" spans="1:37">
      <c r="A283">
        <v>1264</v>
      </c>
      <c r="B283">
        <v>0.14649999999999999</v>
      </c>
      <c r="C283">
        <v>1</v>
      </c>
      <c r="D283">
        <v>0</v>
      </c>
      <c r="E283">
        <v>1</v>
      </c>
      <c r="F283">
        <v>1</v>
      </c>
      <c r="G283">
        <v>0.99979860712930047</v>
      </c>
      <c r="H283">
        <v>0.99979860712930047</v>
      </c>
      <c r="I283">
        <v>2.0139287069953493E-4</v>
      </c>
      <c r="J283">
        <v>-2.0141315296690098E-4</v>
      </c>
      <c r="K283">
        <v>100</v>
      </c>
      <c r="L283">
        <v>2.0143343795786013E-4</v>
      </c>
      <c r="AD283">
        <v>0.99989478976746815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1274</v>
      </c>
      <c r="B284">
        <v>0.11550000000000001</v>
      </c>
      <c r="C284">
        <v>1</v>
      </c>
      <c r="D284">
        <v>0</v>
      </c>
      <c r="E284">
        <v>1</v>
      </c>
      <c r="F284">
        <v>1</v>
      </c>
      <c r="G284">
        <v>0.99966143151849873</v>
      </c>
      <c r="H284">
        <v>0.99966143151849873</v>
      </c>
      <c r="I284">
        <v>3.3856848150126684E-4</v>
      </c>
      <c r="J284">
        <v>-3.3862580874943125E-4</v>
      </c>
      <c r="K284">
        <v>100</v>
      </c>
      <c r="L284">
        <v>3.3868314894071376E-4</v>
      </c>
      <c r="AD284">
        <v>0.99990952851634585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0.1333333333333333</v>
      </c>
      <c r="AK284">
        <v>0</v>
      </c>
    </row>
    <row r="285" spans="1:37">
      <c r="A285">
        <v>1288</v>
      </c>
      <c r="B285">
        <v>0.15190000000000001</v>
      </c>
      <c r="C285">
        <v>1</v>
      </c>
      <c r="D285">
        <v>0</v>
      </c>
      <c r="E285">
        <v>1</v>
      </c>
      <c r="F285">
        <v>1</v>
      </c>
      <c r="G285">
        <v>0.99986228802777177</v>
      </c>
      <c r="H285">
        <v>0.99986228802777177</v>
      </c>
      <c r="I285">
        <v>1.3771197222822718E-4</v>
      </c>
      <c r="J285">
        <v>-1.3772145539251484E-4</v>
      </c>
      <c r="K285">
        <v>100</v>
      </c>
      <c r="L285">
        <v>1.3773093942753259E-4</v>
      </c>
      <c r="AD285">
        <v>0.99991172101186043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0.12666666666666671</v>
      </c>
      <c r="AK285">
        <v>0</v>
      </c>
    </row>
    <row r="286" spans="1:37">
      <c r="A286">
        <v>1290</v>
      </c>
      <c r="B286">
        <v>0.16400000000000001</v>
      </c>
      <c r="C286">
        <v>1</v>
      </c>
      <c r="D286">
        <v>0</v>
      </c>
      <c r="E286">
        <v>1</v>
      </c>
      <c r="F286">
        <v>1</v>
      </c>
      <c r="G286">
        <v>0.99989478976746815</v>
      </c>
      <c r="H286">
        <v>0.99989478976746815</v>
      </c>
      <c r="I286">
        <v>1.0521023253184936E-4</v>
      </c>
      <c r="J286">
        <v>-1.0521576751659215E-4</v>
      </c>
      <c r="K286">
        <v>100</v>
      </c>
      <c r="L286">
        <v>1.0522130288959367E-4</v>
      </c>
      <c r="AD286">
        <v>0.99992317039209577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1297</v>
      </c>
      <c r="B287">
        <v>0.19800000000000001</v>
      </c>
      <c r="C287">
        <v>1</v>
      </c>
      <c r="D287">
        <v>0</v>
      </c>
      <c r="E287">
        <v>1</v>
      </c>
      <c r="F287">
        <v>1</v>
      </c>
      <c r="G287">
        <v>0.99995138383931481</v>
      </c>
      <c r="H287">
        <v>0.99995138383931481</v>
      </c>
      <c r="I287">
        <v>4.8616160685188703E-5</v>
      </c>
      <c r="J287">
        <v>-4.8617342489031919E-5</v>
      </c>
      <c r="K287">
        <v>100</v>
      </c>
      <c r="L287">
        <v>4.8618524331179861E-5</v>
      </c>
      <c r="AD287">
        <v>0.99994447811152232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0.11333333333333329</v>
      </c>
      <c r="AK287">
        <v>0</v>
      </c>
    </row>
    <row r="288" spans="1:37">
      <c r="A288">
        <v>1306</v>
      </c>
      <c r="B288">
        <v>9.042E-2</v>
      </c>
      <c r="C288">
        <v>1</v>
      </c>
      <c r="D288">
        <v>0</v>
      </c>
      <c r="E288">
        <v>1</v>
      </c>
      <c r="F288">
        <v>1</v>
      </c>
      <c r="G288">
        <v>0.99960613015872979</v>
      </c>
      <c r="H288">
        <v>0.99960613015872979</v>
      </c>
      <c r="I288">
        <v>3.938698412702113E-4</v>
      </c>
      <c r="J288">
        <v>-3.9394742836962359E-4</v>
      </c>
      <c r="K288">
        <v>100</v>
      </c>
      <c r="L288">
        <v>3.9402503584853746E-4</v>
      </c>
      <c r="AD288">
        <v>0.99994993597755699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0.10666666666666669</v>
      </c>
      <c r="AK288">
        <v>0</v>
      </c>
    </row>
    <row r="289" spans="1:37">
      <c r="A289">
        <v>1311</v>
      </c>
      <c r="B289">
        <v>0.2487</v>
      </c>
      <c r="C289">
        <v>1</v>
      </c>
      <c r="D289">
        <v>0</v>
      </c>
      <c r="E289">
        <v>1</v>
      </c>
      <c r="F289">
        <v>1</v>
      </c>
      <c r="G289">
        <v>0.99998522947123858</v>
      </c>
      <c r="H289">
        <v>0.99998522947123858</v>
      </c>
      <c r="I289">
        <v>1.477052876142082E-5</v>
      </c>
      <c r="J289">
        <v>-1.4770637846754932E-5</v>
      </c>
      <c r="K289">
        <v>100</v>
      </c>
      <c r="L289">
        <v>1.4770746933163225E-5</v>
      </c>
      <c r="AD289">
        <v>0.99995138383931481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9.9999999999999978E-2</v>
      </c>
      <c r="AK289">
        <v>0</v>
      </c>
    </row>
    <row r="290" spans="1:37">
      <c r="A290">
        <v>1319</v>
      </c>
      <c r="B290">
        <v>0.15540000000000001</v>
      </c>
      <c r="C290">
        <v>1</v>
      </c>
      <c r="D290">
        <v>0</v>
      </c>
      <c r="E290">
        <v>1</v>
      </c>
      <c r="F290">
        <v>1</v>
      </c>
      <c r="G290">
        <v>0.99990952851634585</v>
      </c>
      <c r="H290">
        <v>0.99990952851634585</v>
      </c>
      <c r="I290">
        <v>9.047148365415314E-5</v>
      </c>
      <c r="J290">
        <v>-9.0475576445686246E-5</v>
      </c>
      <c r="K290">
        <v>100</v>
      </c>
      <c r="L290">
        <v>9.0479669484091902E-5</v>
      </c>
      <c r="AD290">
        <v>0.99995399724966205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9.3333333333333379E-2</v>
      </c>
      <c r="AK290">
        <v>0</v>
      </c>
    </row>
    <row r="291" spans="1:37">
      <c r="A291">
        <v>1326</v>
      </c>
      <c r="B291">
        <v>8.6900000000000005E-2</v>
      </c>
      <c r="C291">
        <v>1</v>
      </c>
      <c r="D291">
        <v>0</v>
      </c>
      <c r="E291">
        <v>1</v>
      </c>
      <c r="F291">
        <v>1</v>
      </c>
      <c r="G291">
        <v>0.99966207775913307</v>
      </c>
      <c r="H291">
        <v>0.99966207775913307</v>
      </c>
      <c r="I291">
        <v>3.3792224086692801E-4</v>
      </c>
      <c r="J291">
        <v>-3.3797934945323428E-4</v>
      </c>
      <c r="K291">
        <v>100</v>
      </c>
      <c r="L291">
        <v>3.3803647090867225E-4</v>
      </c>
      <c r="AD291">
        <v>0.99995699961290418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8.666666666666667E-2</v>
      </c>
      <c r="AK291">
        <v>0</v>
      </c>
    </row>
    <row r="292" spans="1:37">
      <c r="A292">
        <v>1364</v>
      </c>
      <c r="B292">
        <v>0.2712</v>
      </c>
      <c r="C292">
        <v>1</v>
      </c>
      <c r="D292">
        <v>0</v>
      </c>
      <c r="E292">
        <v>1</v>
      </c>
      <c r="F292">
        <v>1</v>
      </c>
      <c r="G292">
        <v>0.99999485773203678</v>
      </c>
      <c r="H292">
        <v>0.99999485773203678</v>
      </c>
      <c r="I292">
        <v>5.1422679632207036E-6</v>
      </c>
      <c r="J292">
        <v>-5.142281184725932E-6</v>
      </c>
      <c r="K292">
        <v>100</v>
      </c>
      <c r="L292">
        <v>5.1422944062764861E-6</v>
      </c>
      <c r="AD292">
        <v>0.99995785076420585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7.999999999999996E-2</v>
      </c>
      <c r="AK292">
        <v>0</v>
      </c>
    </row>
    <row r="293" spans="1:37">
      <c r="A293">
        <v>1404</v>
      </c>
      <c r="B293">
        <v>0.10970000000000001</v>
      </c>
      <c r="C293">
        <v>1</v>
      </c>
      <c r="D293">
        <v>0</v>
      </c>
      <c r="E293">
        <v>1</v>
      </c>
      <c r="F293">
        <v>1</v>
      </c>
      <c r="G293">
        <v>0.99991172101186043</v>
      </c>
      <c r="H293">
        <v>0.99991172101186043</v>
      </c>
      <c r="I293">
        <v>8.827898813956736E-5</v>
      </c>
      <c r="J293">
        <v>-8.8282884958780687E-5</v>
      </c>
      <c r="K293">
        <v>100</v>
      </c>
      <c r="L293">
        <v>8.8286782007349068E-5</v>
      </c>
      <c r="AD293">
        <v>0.99998522947123858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7.3333333333333361E-2</v>
      </c>
      <c r="AK293">
        <v>0</v>
      </c>
    </row>
    <row r="294" spans="1:37">
      <c r="A294">
        <v>1419</v>
      </c>
      <c r="B294">
        <v>0.13669999999999999</v>
      </c>
      <c r="C294">
        <v>1</v>
      </c>
      <c r="D294">
        <v>0</v>
      </c>
      <c r="E294">
        <v>1</v>
      </c>
      <c r="F294">
        <v>1</v>
      </c>
      <c r="G294">
        <v>0.99995699961290418</v>
      </c>
      <c r="H294">
        <v>0.99995699961290418</v>
      </c>
      <c r="I294">
        <v>4.3000387095815107E-5</v>
      </c>
      <c r="J294">
        <v>-4.3001311638964204E-5</v>
      </c>
      <c r="K294">
        <v>100</v>
      </c>
      <c r="L294">
        <v>4.300223620861806E-5</v>
      </c>
      <c r="AD294">
        <v>0.99999485773203678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6.6666666666666652E-2</v>
      </c>
      <c r="AK294">
        <v>0</v>
      </c>
    </row>
    <row r="295" spans="1:37">
      <c r="A295">
        <v>1491</v>
      </c>
      <c r="B295">
        <v>0.2195</v>
      </c>
      <c r="C295">
        <v>1</v>
      </c>
      <c r="D295">
        <v>0</v>
      </c>
      <c r="E295">
        <v>1</v>
      </c>
      <c r="F295">
        <v>1</v>
      </c>
      <c r="G295">
        <v>0.99999646494368588</v>
      </c>
      <c r="H295">
        <v>0.99999646494368588</v>
      </c>
      <c r="I295">
        <v>3.5350563141189895E-6</v>
      </c>
      <c r="J295">
        <v>-3.5350625624452871E-6</v>
      </c>
      <c r="K295">
        <v>100</v>
      </c>
      <c r="L295">
        <v>3.53506881078631E-6</v>
      </c>
      <c r="AD295">
        <v>0.99999646494368588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6.0000000000000053E-2</v>
      </c>
      <c r="AK295">
        <v>0</v>
      </c>
    </row>
    <row r="296" spans="1:37">
      <c r="A296">
        <v>1509</v>
      </c>
      <c r="B296">
        <v>0.4264</v>
      </c>
      <c r="C296">
        <v>1</v>
      </c>
      <c r="D296">
        <v>0</v>
      </c>
      <c r="E296">
        <v>1</v>
      </c>
      <c r="F296">
        <v>1</v>
      </c>
      <c r="G296">
        <v>0.99999995752007265</v>
      </c>
      <c r="H296">
        <v>0.99999995752007265</v>
      </c>
      <c r="I296">
        <v>4.2479927353511471E-8</v>
      </c>
      <c r="J296">
        <v>-4.2479928255783612E-8</v>
      </c>
      <c r="K296">
        <v>100</v>
      </c>
      <c r="L296">
        <v>4.2479929158055773E-8</v>
      </c>
      <c r="AD296">
        <v>0.99999765633751636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5.3333333333333344E-2</v>
      </c>
      <c r="AK296">
        <v>0</v>
      </c>
    </row>
    <row r="297" spans="1:37">
      <c r="A297">
        <v>1670</v>
      </c>
      <c r="B297">
        <v>0.19500000000000001</v>
      </c>
      <c r="C297">
        <v>1</v>
      </c>
      <c r="D297">
        <v>0</v>
      </c>
      <c r="E297">
        <v>1</v>
      </c>
      <c r="F297">
        <v>1</v>
      </c>
      <c r="G297">
        <v>0.99999922257671381</v>
      </c>
      <c r="H297">
        <v>0.99999922257671381</v>
      </c>
      <c r="I297">
        <v>7.7742328619123668E-7</v>
      </c>
      <c r="J297">
        <v>-7.7742358838487629E-7</v>
      </c>
      <c r="K297">
        <v>100</v>
      </c>
      <c r="L297">
        <v>7.7742389057867249E-7</v>
      </c>
      <c r="AD297">
        <v>0.99999767276162099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4.6666666666666634E-2</v>
      </c>
      <c r="AK297">
        <v>0</v>
      </c>
    </row>
    <row r="298" spans="1:37">
      <c r="A298">
        <v>1685</v>
      </c>
      <c r="B298">
        <v>0.3523</v>
      </c>
      <c r="C298">
        <v>1</v>
      </c>
      <c r="D298">
        <v>0</v>
      </c>
      <c r="E298">
        <v>1</v>
      </c>
      <c r="F298">
        <v>1</v>
      </c>
      <c r="G298">
        <v>0.99999997343260971</v>
      </c>
      <c r="H298">
        <v>0.99999997343260971</v>
      </c>
      <c r="I298">
        <v>2.6567390287723924E-8</v>
      </c>
      <c r="J298">
        <v>-2.6567390640637045E-8</v>
      </c>
      <c r="K298">
        <v>100</v>
      </c>
      <c r="L298">
        <v>2.6567390993550166E-8</v>
      </c>
      <c r="AD298">
        <v>0.99999922257671381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4.0000000000000036E-2</v>
      </c>
      <c r="AK298">
        <v>0</v>
      </c>
    </row>
    <row r="299" spans="1:37">
      <c r="A299">
        <v>1686</v>
      </c>
      <c r="B299">
        <v>0.13239999999999999</v>
      </c>
      <c r="C299">
        <v>1</v>
      </c>
      <c r="D299">
        <v>0</v>
      </c>
      <c r="E299">
        <v>1</v>
      </c>
      <c r="F299">
        <v>1</v>
      </c>
      <c r="G299">
        <v>0.99999767276162099</v>
      </c>
      <c r="H299">
        <v>0.99999767276162099</v>
      </c>
      <c r="I299">
        <v>2.3272383790073903E-6</v>
      </c>
      <c r="J299">
        <v>-2.3272410870308282E-6</v>
      </c>
      <c r="K299">
        <v>100</v>
      </c>
      <c r="L299">
        <v>2.3272437950584674E-6</v>
      </c>
      <c r="AD299">
        <v>0.99999995752007265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1761</v>
      </c>
      <c r="B300">
        <v>0.42680000000000001</v>
      </c>
      <c r="C300">
        <v>1</v>
      </c>
      <c r="D300">
        <v>0</v>
      </c>
      <c r="E300">
        <v>1</v>
      </c>
      <c r="F300">
        <v>1</v>
      </c>
      <c r="G300">
        <v>0.99999999752706925</v>
      </c>
      <c r="H300">
        <v>0.99999999752706925</v>
      </c>
      <c r="I300">
        <v>2.4729307490645169E-9</v>
      </c>
      <c r="J300">
        <v>-2.4729307521222103E-9</v>
      </c>
      <c r="K300">
        <v>100</v>
      </c>
      <c r="L300">
        <v>2.4729307551799033E-9</v>
      </c>
      <c r="AD300">
        <v>0.99999997343260971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1878</v>
      </c>
      <c r="B301">
        <v>0.33389999999999997</v>
      </c>
      <c r="C301">
        <v>1</v>
      </c>
      <c r="D301">
        <v>0</v>
      </c>
      <c r="E301">
        <v>1</v>
      </c>
      <c r="F301">
        <v>1</v>
      </c>
      <c r="G301">
        <v>0.99999999559266484</v>
      </c>
      <c r="H301">
        <v>0.99999999559266484</v>
      </c>
      <c r="I301">
        <v>4.407335163492121E-9</v>
      </c>
      <c r="J301">
        <v>-4.4073351732044224E-9</v>
      </c>
      <c r="K301">
        <v>100</v>
      </c>
      <c r="L301">
        <v>4.4073351829167247E-9</v>
      </c>
      <c r="AD301">
        <v>0.99999999559266484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2250</v>
      </c>
      <c r="B302">
        <v>0.28710000000000002</v>
      </c>
      <c r="C302">
        <v>1</v>
      </c>
      <c r="D302">
        <v>0</v>
      </c>
      <c r="E302">
        <v>1</v>
      </c>
      <c r="F302">
        <v>1</v>
      </c>
      <c r="G302">
        <v>0.99999999982589927</v>
      </c>
      <c r="H302">
        <v>0.99999999982589927</v>
      </c>
      <c r="I302">
        <v>1.7410073382961855E-10</v>
      </c>
      <c r="J302">
        <v>-1.7410073384477407E-10</v>
      </c>
      <c r="K302">
        <v>100</v>
      </c>
      <c r="L302">
        <v>1.7410073385992963E-10</v>
      </c>
      <c r="AD302">
        <v>0.99999999752706925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2499</v>
      </c>
      <c r="B303">
        <v>0.3201</v>
      </c>
      <c r="C303">
        <v>1</v>
      </c>
      <c r="D303">
        <v>0</v>
      </c>
      <c r="E303">
        <v>1</v>
      </c>
      <c r="F303">
        <v>1</v>
      </c>
      <c r="G303">
        <v>0.99999999999460742</v>
      </c>
      <c r="H303">
        <v>0.99999999999460742</v>
      </c>
      <c r="I303">
        <v>5.3925752752093103E-12</v>
      </c>
      <c r="J303">
        <v>-5.3925752752238506E-12</v>
      </c>
      <c r="K303">
        <v>100</v>
      </c>
      <c r="L303">
        <v>5.3925752752383901E-12</v>
      </c>
      <c r="AD303">
        <v>0.99999999982589927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150.00009119828633</v>
      </c>
      <c r="I304">
        <v>149.99990880171364</v>
      </c>
      <c r="J304">
        <v>-74.806154355815295</v>
      </c>
      <c r="K304">
        <v>88.333333333333329</v>
      </c>
      <c r="L304">
        <v>260.22854774039467</v>
      </c>
      <c r="AD304">
        <v>0.99999999999460742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0.96293333333333331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-8.6996111466945472</v>
      </c>
      <c r="C307">
        <v>1.1056709180884361</v>
      </c>
      <c r="D307">
        <v>61.908161758889335</v>
      </c>
      <c r="E307">
        <v>3.5985491561310887E-15</v>
      </c>
      <c r="F307">
        <v>1.6665060102697158E-4</v>
      </c>
    </row>
    <row r="308" spans="1:37">
      <c r="A308" t="s">
        <v>2</v>
      </c>
      <c r="B308">
        <v>1.1251869989981686E-2</v>
      </c>
      <c r="C308">
        <v>1.7020041659855747E-3</v>
      </c>
      <c r="D308">
        <v>43.704703008435352</v>
      </c>
      <c r="E308">
        <v>3.8185304787418237E-11</v>
      </c>
      <c r="F308">
        <v>1.0113154103715289</v>
      </c>
      <c r="G308">
        <v>1.0079474175132621</v>
      </c>
      <c r="H308">
        <v>1.0146946571659596</v>
      </c>
    </row>
    <row r="309" spans="1:37">
      <c r="A309" t="s">
        <v>4</v>
      </c>
      <c r="B309">
        <v>20.391119748956108</v>
      </c>
      <c r="C309">
        <v>3.6858199821828506</v>
      </c>
      <c r="D309">
        <v>30.606516986911725</v>
      </c>
      <c r="E309">
        <v>3.1603043435309666E-8</v>
      </c>
      <c r="F309">
        <v>717382514.22920632</v>
      </c>
      <c r="G309">
        <v>522847.61337972281</v>
      </c>
      <c r="H309">
        <v>984297639603.18042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1</v>
      </c>
      <c r="B1" t="s">
        <v>3</v>
      </c>
      <c r="C1" t="s">
        <v>0</v>
      </c>
    </row>
    <row r="2" spans="1:3">
      <c r="A2">
        <v>14.36</v>
      </c>
      <c r="B2">
        <v>8.1290000000000001E-2</v>
      </c>
      <c r="C2">
        <v>0</v>
      </c>
    </row>
    <row r="3" spans="1:3">
      <c r="A3">
        <v>15.71</v>
      </c>
      <c r="B3">
        <v>0.127</v>
      </c>
      <c r="C3">
        <v>0</v>
      </c>
    </row>
    <row r="4" spans="1:3">
      <c r="A4">
        <v>12.44</v>
      </c>
      <c r="B4">
        <v>6.4920000000000005E-2</v>
      </c>
      <c r="C4">
        <v>0</v>
      </c>
    </row>
    <row r="5" spans="1:3">
      <c r="A5">
        <v>18.420000000000002</v>
      </c>
      <c r="B5">
        <v>3.7659999999999999E-2</v>
      </c>
      <c r="C5">
        <v>0</v>
      </c>
    </row>
    <row r="6" spans="1:3">
      <c r="A6">
        <v>16.84</v>
      </c>
      <c r="B6">
        <v>5.9429999999999997E-2</v>
      </c>
      <c r="C6">
        <v>0</v>
      </c>
    </row>
    <row r="7" spans="1:3">
      <c r="A7">
        <v>14.63</v>
      </c>
      <c r="B7">
        <v>9.0920000000000001E-2</v>
      </c>
      <c r="C7">
        <v>0</v>
      </c>
    </row>
    <row r="8" spans="1:3">
      <c r="A8">
        <v>22.3</v>
      </c>
      <c r="B8">
        <v>7.6980000000000007E-2</v>
      </c>
      <c r="C8">
        <v>0</v>
      </c>
    </row>
    <row r="9" spans="1:3">
      <c r="A9">
        <v>21.6</v>
      </c>
      <c r="B9">
        <v>4.9660000000000003E-2</v>
      </c>
      <c r="C9">
        <v>0</v>
      </c>
    </row>
    <row r="10" spans="1:3">
      <c r="A10">
        <v>16.34</v>
      </c>
      <c r="B10">
        <v>6.0589999999999998E-2</v>
      </c>
      <c r="C10">
        <v>0</v>
      </c>
    </row>
    <row r="11" spans="1:3">
      <c r="A11">
        <v>18.239999999999998</v>
      </c>
      <c r="B11">
        <v>4.7509999999999997E-2</v>
      </c>
      <c r="C11">
        <v>0</v>
      </c>
    </row>
    <row r="12" spans="1:3">
      <c r="A12">
        <v>18.75</v>
      </c>
      <c r="B12">
        <v>5.4730000000000001E-2</v>
      </c>
      <c r="C12">
        <v>0</v>
      </c>
    </row>
    <row r="13" spans="1:3">
      <c r="A13">
        <v>19.309999999999999</v>
      </c>
      <c r="B13">
        <v>3.789E-2</v>
      </c>
      <c r="C13">
        <v>0</v>
      </c>
    </row>
    <row r="14" spans="1:3">
      <c r="A14">
        <v>11.79</v>
      </c>
      <c r="B14">
        <v>5.2720000000000003E-2</v>
      </c>
      <c r="C14">
        <v>0</v>
      </c>
    </row>
    <row r="15" spans="1:3">
      <c r="A15">
        <v>14.88</v>
      </c>
      <c r="B15">
        <v>8.0610000000000001E-2</v>
      </c>
      <c r="C15">
        <v>0</v>
      </c>
    </row>
    <row r="16" spans="1:3">
      <c r="A16">
        <v>20.98</v>
      </c>
      <c r="B16">
        <v>8.9630000000000001E-2</v>
      </c>
      <c r="C16">
        <v>0</v>
      </c>
    </row>
    <row r="17" spans="1:3">
      <c r="A17">
        <v>13.86</v>
      </c>
      <c r="B17">
        <v>8.7510000000000004E-2</v>
      </c>
      <c r="C17">
        <v>0</v>
      </c>
    </row>
    <row r="18" spans="1:3">
      <c r="A18">
        <v>21.01</v>
      </c>
      <c r="B18">
        <v>7.7729999999999994E-2</v>
      </c>
      <c r="C18">
        <v>0</v>
      </c>
    </row>
    <row r="19" spans="1:3">
      <c r="A19">
        <v>19.04</v>
      </c>
      <c r="B19">
        <v>4.7010000000000003E-2</v>
      </c>
      <c r="C19">
        <v>0</v>
      </c>
    </row>
    <row r="20" spans="1:3">
      <c r="A20">
        <v>17.329999999999998</v>
      </c>
      <c r="B20">
        <v>0.14130000000000001</v>
      </c>
      <c r="C20">
        <v>0</v>
      </c>
    </row>
    <row r="21" spans="1:3">
      <c r="A21">
        <v>16.489999999999998</v>
      </c>
      <c r="B21">
        <v>5.2339999999999998E-2</v>
      </c>
      <c r="C21">
        <v>0</v>
      </c>
    </row>
    <row r="22" spans="1:3">
      <c r="A22">
        <v>14.64</v>
      </c>
      <c r="B22">
        <v>0.15310000000000001</v>
      </c>
      <c r="C22">
        <v>0</v>
      </c>
    </row>
    <row r="23" spans="1:3">
      <c r="A23">
        <v>16.52</v>
      </c>
      <c r="B23">
        <v>6.8290000000000003E-2</v>
      </c>
      <c r="C23">
        <v>0</v>
      </c>
    </row>
    <row r="24" spans="1:3">
      <c r="A24">
        <v>10.94</v>
      </c>
      <c r="B24">
        <v>0.1047</v>
      </c>
      <c r="C24">
        <v>0</v>
      </c>
    </row>
    <row r="25" spans="1:3">
      <c r="A25">
        <v>18</v>
      </c>
      <c r="B25">
        <v>9.5460000000000003E-2</v>
      </c>
      <c r="C25">
        <v>0</v>
      </c>
    </row>
    <row r="26" spans="1:3">
      <c r="A26">
        <v>20.97</v>
      </c>
      <c r="B26">
        <v>9.3619999999999995E-2</v>
      </c>
      <c r="C26">
        <v>0</v>
      </c>
    </row>
    <row r="27" spans="1:3">
      <c r="A27">
        <v>15.86</v>
      </c>
      <c r="B27">
        <v>0.1535</v>
      </c>
      <c r="C27">
        <v>0</v>
      </c>
    </row>
    <row r="28" spans="1:3">
      <c r="A28">
        <v>15.65</v>
      </c>
      <c r="B28">
        <v>7.1650000000000005E-2</v>
      </c>
      <c r="C28">
        <v>0</v>
      </c>
    </row>
    <row r="29" spans="1:3">
      <c r="A29">
        <v>21.8</v>
      </c>
      <c r="B29">
        <v>9.4450000000000006E-2</v>
      </c>
      <c r="C29">
        <v>0</v>
      </c>
    </row>
    <row r="30" spans="1:3">
      <c r="A30">
        <v>15.24</v>
      </c>
      <c r="B30">
        <v>0.13389999999999999</v>
      </c>
      <c r="C30">
        <v>0</v>
      </c>
    </row>
    <row r="31" spans="1:3">
      <c r="A31">
        <v>24.02</v>
      </c>
      <c r="B31">
        <v>8.6059999999999998E-2</v>
      </c>
      <c r="C31">
        <v>0</v>
      </c>
    </row>
    <row r="32" spans="1:3">
      <c r="A32">
        <v>14.76</v>
      </c>
      <c r="B32">
        <v>5.0549999999999998E-2</v>
      </c>
      <c r="C32">
        <v>0</v>
      </c>
    </row>
    <row r="33" spans="1:3">
      <c r="A33">
        <v>18.3</v>
      </c>
      <c r="B33">
        <v>8.165E-2</v>
      </c>
      <c r="C33">
        <v>0</v>
      </c>
    </row>
    <row r="34" spans="1:3">
      <c r="A34">
        <v>17.84</v>
      </c>
      <c r="B34">
        <v>7.0569999999999994E-2</v>
      </c>
      <c r="C34">
        <v>0</v>
      </c>
    </row>
    <row r="35" spans="1:3">
      <c r="A35">
        <v>19.940000000000001</v>
      </c>
      <c r="B35">
        <v>5.3010000000000002E-2</v>
      </c>
      <c r="C35">
        <v>0</v>
      </c>
    </row>
    <row r="36" spans="1:3">
      <c r="A36">
        <v>12.84</v>
      </c>
      <c r="B36">
        <v>7.5249999999999997E-2</v>
      </c>
      <c r="C36">
        <v>0</v>
      </c>
    </row>
    <row r="37" spans="1:3">
      <c r="A37">
        <v>13.43</v>
      </c>
      <c r="B37">
        <v>7.5679999999999997E-2</v>
      </c>
      <c r="C37">
        <v>0</v>
      </c>
    </row>
    <row r="38" spans="1:3">
      <c r="A38">
        <v>20.52</v>
      </c>
      <c r="B38">
        <v>4.0379999999999999E-2</v>
      </c>
      <c r="C38">
        <v>0</v>
      </c>
    </row>
    <row r="39" spans="1:3">
      <c r="A39">
        <v>19.399999999999999</v>
      </c>
      <c r="B39">
        <v>9.6970000000000001E-2</v>
      </c>
      <c r="C39">
        <v>0</v>
      </c>
    </row>
    <row r="40" spans="1:3">
      <c r="A40">
        <v>19.29</v>
      </c>
      <c r="B40">
        <v>8.5779999999999995E-2</v>
      </c>
      <c r="C40">
        <v>0</v>
      </c>
    </row>
    <row r="41" spans="1:3">
      <c r="A41">
        <v>18.329999999999998</v>
      </c>
      <c r="B41">
        <v>0.1017</v>
      </c>
      <c r="C41">
        <v>0</v>
      </c>
    </row>
    <row r="42" spans="1:3">
      <c r="A42">
        <v>18.54</v>
      </c>
      <c r="B42">
        <v>6.8150000000000002E-2</v>
      </c>
      <c r="C42">
        <v>0</v>
      </c>
    </row>
    <row r="43" spans="1:3">
      <c r="A43">
        <v>21.26</v>
      </c>
      <c r="B43">
        <v>6.5750000000000003E-2</v>
      </c>
      <c r="C43">
        <v>0</v>
      </c>
    </row>
    <row r="44" spans="1:3">
      <c r="A44">
        <v>16.989999999999998</v>
      </c>
      <c r="B44">
        <v>8.4040000000000004E-2</v>
      </c>
      <c r="C44">
        <v>0</v>
      </c>
    </row>
    <row r="45" spans="1:3">
      <c r="A45">
        <v>20.76</v>
      </c>
      <c r="B45">
        <v>0.12089999999999999</v>
      </c>
      <c r="C45">
        <v>0</v>
      </c>
    </row>
    <row r="46" spans="1:3">
      <c r="A46">
        <v>19.649999999999999</v>
      </c>
      <c r="B46">
        <v>0.2233</v>
      </c>
      <c r="C46">
        <v>0</v>
      </c>
    </row>
    <row r="47" spans="1:3">
      <c r="A47">
        <v>20.190000000000001</v>
      </c>
      <c r="B47">
        <v>0.1303</v>
      </c>
      <c r="C47">
        <v>0</v>
      </c>
    </row>
    <row r="48" spans="1:3">
      <c r="A48">
        <v>15.83</v>
      </c>
      <c r="B48">
        <v>8.201E-2</v>
      </c>
      <c r="C48">
        <v>0</v>
      </c>
    </row>
    <row r="49" spans="1:3">
      <c r="A49">
        <v>21.53</v>
      </c>
      <c r="B49">
        <v>7.8490000000000004E-2</v>
      </c>
      <c r="C49">
        <v>0</v>
      </c>
    </row>
    <row r="50" spans="1:3">
      <c r="A50">
        <v>15.76</v>
      </c>
      <c r="B50">
        <v>0.12429999999999999</v>
      </c>
      <c r="C50">
        <v>0</v>
      </c>
    </row>
    <row r="51" spans="1:3">
      <c r="A51">
        <v>10.82</v>
      </c>
      <c r="B51">
        <v>6.6850000000000007E-2</v>
      </c>
      <c r="C51">
        <v>0</v>
      </c>
    </row>
    <row r="52" spans="1:3">
      <c r="A52">
        <v>10.89</v>
      </c>
      <c r="B52">
        <v>0.1099</v>
      </c>
      <c r="C52">
        <v>0</v>
      </c>
    </row>
    <row r="53" spans="1:3">
      <c r="A53">
        <v>16.39</v>
      </c>
      <c r="B53">
        <v>7.3249999999999996E-2</v>
      </c>
      <c r="C53">
        <v>0</v>
      </c>
    </row>
    <row r="54" spans="1:3">
      <c r="A54">
        <v>17.21</v>
      </c>
      <c r="B54">
        <v>6.1359999999999998E-2</v>
      </c>
      <c r="C54">
        <v>0</v>
      </c>
    </row>
    <row r="55" spans="1:3">
      <c r="A55">
        <v>16.39</v>
      </c>
      <c r="B55">
        <v>0.1807</v>
      </c>
      <c r="C55">
        <v>0</v>
      </c>
    </row>
    <row r="56" spans="1:3">
      <c r="A56">
        <v>13.29</v>
      </c>
      <c r="B56">
        <v>9.5089999999999994E-2</v>
      </c>
      <c r="C56">
        <v>0</v>
      </c>
    </row>
    <row r="57" spans="1:3">
      <c r="A57">
        <v>13.93</v>
      </c>
      <c r="B57">
        <v>9.4619999999999996E-2</v>
      </c>
      <c r="C57">
        <v>0</v>
      </c>
    </row>
    <row r="58" spans="1:3">
      <c r="A58">
        <v>16.670000000000002</v>
      </c>
      <c r="B58">
        <v>6.0949999999999997E-2</v>
      </c>
      <c r="C58">
        <v>0</v>
      </c>
    </row>
    <row r="59" spans="1:3">
      <c r="A59">
        <v>15.39</v>
      </c>
      <c r="B59">
        <v>6.8890000000000007E-2</v>
      </c>
      <c r="C59">
        <v>0</v>
      </c>
    </row>
    <row r="60" spans="1:3">
      <c r="A60">
        <v>13.39</v>
      </c>
      <c r="B60">
        <v>0.11360000000000001</v>
      </c>
      <c r="C60">
        <v>0</v>
      </c>
    </row>
    <row r="61" spans="1:3">
      <c r="A61">
        <v>11.97</v>
      </c>
      <c r="B61">
        <v>4.1020000000000001E-2</v>
      </c>
      <c r="C61">
        <v>0</v>
      </c>
    </row>
    <row r="62" spans="1:3">
      <c r="A62">
        <v>17.309999999999999</v>
      </c>
      <c r="B62">
        <v>9.486E-2</v>
      </c>
      <c r="C62">
        <v>0</v>
      </c>
    </row>
    <row r="63" spans="1:3">
      <c r="A63">
        <v>15.92</v>
      </c>
      <c r="B63">
        <v>9.5089999999999994E-2</v>
      </c>
      <c r="C63">
        <v>0</v>
      </c>
    </row>
    <row r="64" spans="1:3">
      <c r="A64">
        <v>14.97</v>
      </c>
      <c r="B64">
        <v>5.1389999999999998E-2</v>
      </c>
      <c r="C64">
        <v>0</v>
      </c>
    </row>
    <row r="65" spans="1:3">
      <c r="A65">
        <v>14.65</v>
      </c>
      <c r="B65">
        <v>0.12959999999999999</v>
      </c>
      <c r="C65">
        <v>0</v>
      </c>
    </row>
    <row r="66" spans="1:3">
      <c r="A66">
        <v>18.77</v>
      </c>
      <c r="B66">
        <v>0.1167</v>
      </c>
      <c r="C66">
        <v>0</v>
      </c>
    </row>
    <row r="67" spans="1:3">
      <c r="A67">
        <v>15.18</v>
      </c>
      <c r="B67">
        <v>0.1021</v>
      </c>
      <c r="C67">
        <v>0</v>
      </c>
    </row>
    <row r="68" spans="1:3">
      <c r="A68">
        <v>17.91</v>
      </c>
      <c r="B68">
        <v>6.3759999999999997E-2</v>
      </c>
      <c r="C68">
        <v>0</v>
      </c>
    </row>
    <row r="69" spans="1:3">
      <c r="A69">
        <v>20.78</v>
      </c>
      <c r="B69">
        <v>7.5889999999999999E-2</v>
      </c>
      <c r="C69">
        <v>0</v>
      </c>
    </row>
    <row r="70" spans="1:3">
      <c r="A70">
        <v>20.7</v>
      </c>
      <c r="B70">
        <v>0.1305</v>
      </c>
      <c r="C70">
        <v>0</v>
      </c>
    </row>
    <row r="71" spans="1:3">
      <c r="A71">
        <v>15.34</v>
      </c>
      <c r="B71">
        <v>0.15989999999999999</v>
      </c>
      <c r="C71">
        <v>0</v>
      </c>
    </row>
    <row r="72" spans="1:3">
      <c r="A72">
        <v>13.08</v>
      </c>
      <c r="B72">
        <v>5.1130000000000002E-2</v>
      </c>
      <c r="C72">
        <v>0</v>
      </c>
    </row>
    <row r="73" spans="1:3">
      <c r="A73">
        <v>15.34</v>
      </c>
      <c r="B73">
        <v>8.498E-2</v>
      </c>
      <c r="C73">
        <v>0</v>
      </c>
    </row>
    <row r="74" spans="1:3">
      <c r="A74">
        <v>17.940000000000001</v>
      </c>
      <c r="B74">
        <v>6.6790000000000002E-2</v>
      </c>
      <c r="C74">
        <v>0</v>
      </c>
    </row>
    <row r="75" spans="1:3">
      <c r="A75">
        <v>19.46</v>
      </c>
      <c r="B75">
        <v>7.2230000000000003E-2</v>
      </c>
      <c r="C75">
        <v>0</v>
      </c>
    </row>
    <row r="76" spans="1:3">
      <c r="A76">
        <v>12.74</v>
      </c>
      <c r="B76">
        <v>5.2409999999999998E-2</v>
      </c>
      <c r="C76">
        <v>0</v>
      </c>
    </row>
    <row r="77" spans="1:3">
      <c r="A77">
        <v>12.96</v>
      </c>
      <c r="B77">
        <v>3.7179999999999998E-2</v>
      </c>
      <c r="C77">
        <v>0</v>
      </c>
    </row>
    <row r="78" spans="1:3">
      <c r="A78">
        <v>20.18</v>
      </c>
      <c r="B78">
        <v>0.11409999999999999</v>
      </c>
      <c r="C78">
        <v>0</v>
      </c>
    </row>
    <row r="79" spans="1:3">
      <c r="A79">
        <v>22.22</v>
      </c>
      <c r="B79">
        <v>0.10150000000000001</v>
      </c>
      <c r="C79">
        <v>0</v>
      </c>
    </row>
    <row r="80" spans="1:3">
      <c r="A80">
        <v>19.760000000000002</v>
      </c>
      <c r="B80">
        <v>5.3519999999999998E-2</v>
      </c>
      <c r="C80">
        <v>0</v>
      </c>
    </row>
    <row r="81" spans="1:3">
      <c r="A81">
        <v>9.7100000000000009</v>
      </c>
      <c r="B81">
        <v>5.7360000000000001E-2</v>
      </c>
      <c r="C81">
        <v>0</v>
      </c>
    </row>
    <row r="82" spans="1:3">
      <c r="A82">
        <v>16.95</v>
      </c>
      <c r="B82">
        <v>7.8850000000000003E-2</v>
      </c>
      <c r="C82">
        <v>0</v>
      </c>
    </row>
    <row r="83" spans="1:3">
      <c r="A83">
        <v>12.39</v>
      </c>
      <c r="B83">
        <v>6.9809999999999997E-2</v>
      </c>
      <c r="C83">
        <v>0</v>
      </c>
    </row>
    <row r="84" spans="1:3">
      <c r="A84">
        <v>14.71</v>
      </c>
      <c r="B84">
        <v>5.7430000000000002E-2</v>
      </c>
      <c r="C84">
        <v>0</v>
      </c>
    </row>
    <row r="85" spans="1:3">
      <c r="A85">
        <v>15.15</v>
      </c>
      <c r="B85">
        <v>4.3020000000000003E-2</v>
      </c>
      <c r="C85">
        <v>0</v>
      </c>
    </row>
    <row r="86" spans="1:3">
      <c r="A86">
        <v>14.45</v>
      </c>
      <c r="B86">
        <v>4.2759999999999999E-2</v>
      </c>
      <c r="C86">
        <v>0</v>
      </c>
    </row>
    <row r="87" spans="1:3">
      <c r="A87">
        <v>18.059999999999999</v>
      </c>
      <c r="B87">
        <v>0.12939999999999999</v>
      </c>
      <c r="C87">
        <v>0</v>
      </c>
    </row>
    <row r="88" spans="1:3">
      <c r="A88">
        <v>22.22</v>
      </c>
      <c r="B88">
        <v>1.9380000000000001E-2</v>
      </c>
      <c r="C88">
        <v>0</v>
      </c>
    </row>
    <row r="89" spans="1:3">
      <c r="A89">
        <v>13.06</v>
      </c>
      <c r="B89">
        <v>3.7740000000000003E-2</v>
      </c>
      <c r="C89">
        <v>0</v>
      </c>
    </row>
    <row r="90" spans="1:3">
      <c r="A90">
        <v>14.92</v>
      </c>
      <c r="B90">
        <v>8.1549999999999997E-2</v>
      </c>
      <c r="C90">
        <v>0</v>
      </c>
    </row>
    <row r="91" spans="1:3">
      <c r="A91">
        <v>15.11</v>
      </c>
      <c r="B91">
        <v>4.6949999999999999E-2</v>
      </c>
      <c r="C91">
        <v>0</v>
      </c>
    </row>
    <row r="92" spans="1:3">
      <c r="A92">
        <v>17.190000000000001</v>
      </c>
      <c r="B92">
        <v>6.1409999999999999E-2</v>
      </c>
      <c r="C92">
        <v>0</v>
      </c>
    </row>
    <row r="93" spans="1:3">
      <c r="A93">
        <v>17.39</v>
      </c>
      <c r="B93">
        <v>5.5620000000000003E-2</v>
      </c>
      <c r="C93">
        <v>0</v>
      </c>
    </row>
    <row r="94" spans="1:3">
      <c r="A94">
        <v>15.9</v>
      </c>
      <c r="B94">
        <v>7.2529999999999997E-2</v>
      </c>
      <c r="C94">
        <v>0</v>
      </c>
    </row>
    <row r="95" spans="1:3">
      <c r="A95">
        <v>21.41</v>
      </c>
      <c r="B95">
        <v>6.6009999999999999E-2</v>
      </c>
      <c r="C95">
        <v>0</v>
      </c>
    </row>
    <row r="96" spans="1:3">
      <c r="A96">
        <v>18.22</v>
      </c>
      <c r="B96">
        <v>2.3439999999999999E-2</v>
      </c>
      <c r="C96">
        <v>0</v>
      </c>
    </row>
    <row r="97" spans="1:3">
      <c r="A97">
        <v>16.329999999999998</v>
      </c>
      <c r="B97">
        <v>5.3659999999999999E-2</v>
      </c>
      <c r="C97">
        <v>0</v>
      </c>
    </row>
    <row r="98" spans="1:3">
      <c r="A98">
        <v>19.559999999999999</v>
      </c>
      <c r="B98">
        <v>8.0869999999999997E-2</v>
      </c>
      <c r="C98">
        <v>0</v>
      </c>
    </row>
    <row r="99" spans="1:3">
      <c r="A99">
        <v>18.600000000000001</v>
      </c>
      <c r="B99">
        <v>0.10580000000000001</v>
      </c>
      <c r="C99">
        <v>0</v>
      </c>
    </row>
    <row r="100" spans="1:3">
      <c r="A100">
        <v>17.27</v>
      </c>
      <c r="B100">
        <v>7.2319999999999995E-2</v>
      </c>
      <c r="C100">
        <v>0</v>
      </c>
    </row>
    <row r="101" spans="1:3">
      <c r="A101">
        <v>22.54</v>
      </c>
      <c r="B101">
        <v>0.14829999999999999</v>
      </c>
      <c r="C101">
        <v>0</v>
      </c>
    </row>
    <row r="102" spans="1:3">
      <c r="A102">
        <v>12.91</v>
      </c>
      <c r="B102">
        <v>6.2300000000000001E-2</v>
      </c>
      <c r="C102">
        <v>0</v>
      </c>
    </row>
    <row r="103" spans="1:3">
      <c r="A103">
        <v>18.940000000000001</v>
      </c>
      <c r="B103">
        <v>6.9000000000000006E-2</v>
      </c>
      <c r="C103">
        <v>0</v>
      </c>
    </row>
    <row r="104" spans="1:3">
      <c r="A104">
        <v>18.350000000000001</v>
      </c>
      <c r="B104">
        <v>0.1154</v>
      </c>
      <c r="C104">
        <v>0</v>
      </c>
    </row>
    <row r="105" spans="1:3">
      <c r="A105">
        <v>17.48</v>
      </c>
      <c r="B105">
        <v>5.9069999999999998E-2</v>
      </c>
      <c r="C105">
        <v>0</v>
      </c>
    </row>
    <row r="106" spans="1:3">
      <c r="A106">
        <v>13.16</v>
      </c>
      <c r="B106">
        <v>8.7110000000000007E-2</v>
      </c>
      <c r="C106">
        <v>0</v>
      </c>
    </row>
    <row r="107" spans="1:3">
      <c r="A107">
        <v>13.9</v>
      </c>
      <c r="B107">
        <v>0.1192</v>
      </c>
      <c r="C107">
        <v>0</v>
      </c>
    </row>
    <row r="108" spans="1:3">
      <c r="A108">
        <v>17.53</v>
      </c>
      <c r="B108">
        <v>8.5019999999999998E-2</v>
      </c>
      <c r="C108">
        <v>0</v>
      </c>
    </row>
    <row r="109" spans="1:3">
      <c r="A109">
        <v>17.02</v>
      </c>
      <c r="B109">
        <v>4.9939999999999998E-2</v>
      </c>
      <c r="C109">
        <v>0</v>
      </c>
    </row>
    <row r="110" spans="1:3">
      <c r="A110">
        <v>13.47</v>
      </c>
      <c r="B110">
        <v>7.6240000000000002E-2</v>
      </c>
      <c r="C110">
        <v>0</v>
      </c>
    </row>
    <row r="111" spans="1:3">
      <c r="A111">
        <v>15.46</v>
      </c>
      <c r="B111">
        <v>7.7219999999999997E-2</v>
      </c>
      <c r="C111">
        <v>0</v>
      </c>
    </row>
    <row r="112" spans="1:3">
      <c r="A112">
        <v>15.51</v>
      </c>
      <c r="B112">
        <v>0.1096</v>
      </c>
      <c r="C112">
        <v>0</v>
      </c>
    </row>
    <row r="113" spans="1:3">
      <c r="A113">
        <v>23.97</v>
      </c>
      <c r="B113">
        <v>7.5289999999999996E-2</v>
      </c>
      <c r="C113">
        <v>0</v>
      </c>
    </row>
    <row r="114" spans="1:3">
      <c r="A114">
        <v>27.08</v>
      </c>
      <c r="B114">
        <v>3.8129999999999997E-2</v>
      </c>
      <c r="C114">
        <v>0</v>
      </c>
    </row>
    <row r="115" spans="1:3">
      <c r="A115">
        <v>33.81</v>
      </c>
      <c r="B115">
        <v>3.5740000000000001E-2</v>
      </c>
      <c r="C115">
        <v>0</v>
      </c>
    </row>
    <row r="116" spans="1:3">
      <c r="A116">
        <v>15.91</v>
      </c>
      <c r="B116">
        <v>4.0869999999999997E-2</v>
      </c>
      <c r="C116">
        <v>0</v>
      </c>
    </row>
    <row r="117" spans="1:3">
      <c r="A117">
        <v>21.25</v>
      </c>
      <c r="B117">
        <v>6.9449999999999998E-2</v>
      </c>
      <c r="C117">
        <v>0</v>
      </c>
    </row>
    <row r="118" spans="1:3">
      <c r="A118">
        <v>27.85</v>
      </c>
      <c r="B118">
        <v>0.10390000000000001</v>
      </c>
      <c r="C118">
        <v>0</v>
      </c>
    </row>
    <row r="119" spans="1:3">
      <c r="A119">
        <v>15.6</v>
      </c>
      <c r="B119">
        <v>6.6299999999999998E-2</v>
      </c>
      <c r="C119">
        <v>0</v>
      </c>
    </row>
    <row r="120" spans="1:3">
      <c r="A120">
        <v>15.04</v>
      </c>
      <c r="B120">
        <v>3.3930000000000002E-2</v>
      </c>
      <c r="C120">
        <v>0</v>
      </c>
    </row>
    <row r="121" spans="1:3">
      <c r="A121">
        <v>18.190000000000001</v>
      </c>
      <c r="B121">
        <v>0.13250000000000001</v>
      </c>
      <c r="C121">
        <v>0</v>
      </c>
    </row>
    <row r="122" spans="1:3">
      <c r="A122">
        <v>23.77</v>
      </c>
      <c r="B122">
        <v>6.8070000000000006E-2</v>
      </c>
      <c r="C122">
        <v>0</v>
      </c>
    </row>
    <row r="123" spans="1:3">
      <c r="A123">
        <v>19.86</v>
      </c>
      <c r="B123">
        <v>5.9709999999999999E-2</v>
      </c>
      <c r="C123">
        <v>0</v>
      </c>
    </row>
    <row r="124" spans="1:3">
      <c r="A124">
        <v>17.43</v>
      </c>
      <c r="B124">
        <v>4.5240000000000002E-2</v>
      </c>
      <c r="C124">
        <v>0</v>
      </c>
    </row>
    <row r="125" spans="1:3">
      <c r="A125">
        <v>14.11</v>
      </c>
      <c r="B125">
        <v>0.1346</v>
      </c>
      <c r="C125">
        <v>0</v>
      </c>
    </row>
    <row r="126" spans="1:3">
      <c r="A126">
        <v>25.22</v>
      </c>
      <c r="B126">
        <v>7.2340000000000002E-2</v>
      </c>
      <c r="C126">
        <v>0</v>
      </c>
    </row>
    <row r="127" spans="1:3">
      <c r="A127">
        <v>14.93</v>
      </c>
      <c r="B127">
        <v>7.8079999999999997E-2</v>
      </c>
      <c r="C127">
        <v>0</v>
      </c>
    </row>
    <row r="128" spans="1:3">
      <c r="A128">
        <v>18.45</v>
      </c>
      <c r="B128">
        <v>5.9909999999999998E-2</v>
      </c>
      <c r="C128">
        <v>0</v>
      </c>
    </row>
    <row r="129" spans="1:3">
      <c r="A129">
        <v>18.95</v>
      </c>
      <c r="B129">
        <v>0.1147</v>
      </c>
      <c r="C129">
        <v>0</v>
      </c>
    </row>
    <row r="130" spans="1:3">
      <c r="A130">
        <v>21.84</v>
      </c>
      <c r="B130">
        <v>8.2589999999999997E-2</v>
      </c>
      <c r="C130">
        <v>0</v>
      </c>
    </row>
    <row r="131" spans="1:3">
      <c r="A131">
        <v>16.21</v>
      </c>
      <c r="B131">
        <v>6.2190000000000002E-2</v>
      </c>
      <c r="C131">
        <v>0</v>
      </c>
    </row>
    <row r="132" spans="1:3">
      <c r="A132">
        <v>20.39</v>
      </c>
      <c r="B132">
        <v>0.12889999999999999</v>
      </c>
      <c r="C132">
        <v>0</v>
      </c>
    </row>
    <row r="133" spans="1:3">
      <c r="A133">
        <v>16.82</v>
      </c>
      <c r="B133">
        <v>2.6749999999999999E-2</v>
      </c>
      <c r="C133">
        <v>0</v>
      </c>
    </row>
    <row r="134" spans="1:3">
      <c r="A134">
        <v>13.04</v>
      </c>
      <c r="B134">
        <v>7.6079999999999995E-2</v>
      </c>
      <c r="C134">
        <v>0</v>
      </c>
    </row>
    <row r="135" spans="1:3">
      <c r="A135">
        <v>15.67</v>
      </c>
      <c r="B135">
        <v>4.6890000000000001E-2</v>
      </c>
      <c r="C135">
        <v>0</v>
      </c>
    </row>
    <row r="136" spans="1:3">
      <c r="A136">
        <v>17.36</v>
      </c>
      <c r="B136">
        <v>7.2099999999999997E-2</v>
      </c>
      <c r="C136">
        <v>0</v>
      </c>
    </row>
    <row r="137" spans="1:3">
      <c r="A137">
        <v>14.16</v>
      </c>
      <c r="B137">
        <v>3.8719999999999997E-2</v>
      </c>
      <c r="C137">
        <v>0</v>
      </c>
    </row>
    <row r="138" spans="1:3">
      <c r="A138">
        <v>17.84</v>
      </c>
      <c r="B138">
        <v>4.052E-2</v>
      </c>
      <c r="C138">
        <v>0</v>
      </c>
    </row>
    <row r="139" spans="1:3">
      <c r="A139">
        <v>15.18</v>
      </c>
      <c r="B139">
        <v>7.6880000000000004E-2</v>
      </c>
      <c r="C139">
        <v>0</v>
      </c>
    </row>
    <row r="140" spans="1:3">
      <c r="A140">
        <v>14.02</v>
      </c>
      <c r="B140">
        <v>4.3400000000000001E-2</v>
      </c>
      <c r="C140">
        <v>0</v>
      </c>
    </row>
    <row r="141" spans="1:3">
      <c r="A141">
        <v>15.7</v>
      </c>
      <c r="B141">
        <v>9.5799999999999996E-2</v>
      </c>
      <c r="C141">
        <v>0</v>
      </c>
    </row>
    <row r="142" spans="1:3">
      <c r="A142">
        <v>18.399999999999999</v>
      </c>
      <c r="B142">
        <v>4.2160000000000003E-2</v>
      </c>
      <c r="C142">
        <v>0</v>
      </c>
    </row>
    <row r="143" spans="1:3">
      <c r="A143">
        <v>20.76</v>
      </c>
      <c r="B143">
        <v>0.1011</v>
      </c>
      <c r="C143">
        <v>0</v>
      </c>
    </row>
    <row r="144" spans="1:3">
      <c r="A144">
        <v>13.12</v>
      </c>
      <c r="B144">
        <v>3.7289999999999997E-2</v>
      </c>
      <c r="C144">
        <v>0</v>
      </c>
    </row>
    <row r="145" spans="1:3">
      <c r="A145">
        <v>19.96</v>
      </c>
      <c r="B145">
        <v>0.1181</v>
      </c>
      <c r="C145">
        <v>0</v>
      </c>
    </row>
    <row r="146" spans="1:3">
      <c r="A146">
        <v>18.89</v>
      </c>
      <c r="B146">
        <v>5.008E-2</v>
      </c>
      <c r="C146">
        <v>0</v>
      </c>
    </row>
    <row r="147" spans="1:3">
      <c r="A147">
        <v>19.73</v>
      </c>
      <c r="B147">
        <v>0.1676</v>
      </c>
      <c r="C147">
        <v>0</v>
      </c>
    </row>
    <row r="148" spans="1:3">
      <c r="A148">
        <v>19.100000000000001</v>
      </c>
      <c r="B148">
        <v>9.8229999999999998E-2</v>
      </c>
      <c r="C148">
        <v>0</v>
      </c>
    </row>
    <row r="149" spans="1:3">
      <c r="A149">
        <v>16.02</v>
      </c>
      <c r="B149">
        <v>7.9430000000000001E-2</v>
      </c>
      <c r="C149">
        <v>0</v>
      </c>
    </row>
    <row r="150" spans="1:3">
      <c r="A150">
        <v>17.46</v>
      </c>
      <c r="B150">
        <v>5.6419999999999998E-2</v>
      </c>
      <c r="C150">
        <v>0</v>
      </c>
    </row>
    <row r="151" spans="1:3">
      <c r="A151">
        <v>13.78</v>
      </c>
      <c r="B151">
        <v>8.3930000000000005E-2</v>
      </c>
      <c r="C151">
        <v>0</v>
      </c>
    </row>
    <row r="152" spans="1:3">
      <c r="A152">
        <v>10.38</v>
      </c>
      <c r="B152">
        <v>0.27760000000000001</v>
      </c>
      <c r="C152">
        <v>1</v>
      </c>
    </row>
    <row r="153" spans="1:3">
      <c r="A153">
        <v>17.77</v>
      </c>
      <c r="B153">
        <v>7.8640000000000002E-2</v>
      </c>
      <c r="C153">
        <v>1</v>
      </c>
    </row>
    <row r="154" spans="1:3">
      <c r="A154">
        <v>21.25</v>
      </c>
      <c r="B154">
        <v>0.15989999999999999</v>
      </c>
      <c r="C154">
        <v>1</v>
      </c>
    </row>
    <row r="155" spans="1:3">
      <c r="A155">
        <v>20.38</v>
      </c>
      <c r="B155">
        <v>0.28389999999999999</v>
      </c>
      <c r="C155">
        <v>1</v>
      </c>
    </row>
    <row r="156" spans="1:3">
      <c r="A156">
        <v>14.34</v>
      </c>
      <c r="B156">
        <v>0.1328</v>
      </c>
      <c r="C156">
        <v>1</v>
      </c>
    </row>
    <row r="157" spans="1:3">
      <c r="A157">
        <v>15.7</v>
      </c>
      <c r="B157">
        <v>0.17</v>
      </c>
      <c r="C157">
        <v>1</v>
      </c>
    </row>
    <row r="158" spans="1:3">
      <c r="A158">
        <v>19.98</v>
      </c>
      <c r="B158">
        <v>0.109</v>
      </c>
      <c r="C158">
        <v>1</v>
      </c>
    </row>
    <row r="159" spans="1:3">
      <c r="A159">
        <v>20.83</v>
      </c>
      <c r="B159">
        <v>0.16450000000000001</v>
      </c>
      <c r="C159">
        <v>1</v>
      </c>
    </row>
    <row r="160" spans="1:3">
      <c r="A160">
        <v>21.82</v>
      </c>
      <c r="B160">
        <v>0.19320000000000001</v>
      </c>
      <c r="C160">
        <v>1</v>
      </c>
    </row>
    <row r="161" spans="1:3">
      <c r="A161">
        <v>24.04</v>
      </c>
      <c r="B161">
        <v>0.23960000000000001</v>
      </c>
      <c r="C161">
        <v>1</v>
      </c>
    </row>
    <row r="162" spans="1:3">
      <c r="A162">
        <v>23.24</v>
      </c>
      <c r="B162">
        <v>6.6689999999999999E-2</v>
      </c>
      <c r="C162">
        <v>1</v>
      </c>
    </row>
    <row r="163" spans="1:3">
      <c r="A163">
        <v>17.89</v>
      </c>
      <c r="B163">
        <v>0.12920000000000001</v>
      </c>
      <c r="C163">
        <v>1</v>
      </c>
    </row>
    <row r="164" spans="1:3">
      <c r="A164">
        <v>24.8</v>
      </c>
      <c r="B164">
        <v>0.24579999999999999</v>
      </c>
      <c r="C164">
        <v>1</v>
      </c>
    </row>
    <row r="165" spans="1:3">
      <c r="A165">
        <v>23.95</v>
      </c>
      <c r="B165">
        <v>0.1002</v>
      </c>
      <c r="C165">
        <v>1</v>
      </c>
    </row>
    <row r="166" spans="1:3">
      <c r="A166">
        <v>22.61</v>
      </c>
      <c r="B166">
        <v>0.2293</v>
      </c>
      <c r="C166">
        <v>1</v>
      </c>
    </row>
    <row r="167" spans="1:3">
      <c r="A167">
        <v>27.54</v>
      </c>
      <c r="B167">
        <v>0.1595</v>
      </c>
      <c r="C167">
        <v>1</v>
      </c>
    </row>
    <row r="168" spans="1:3">
      <c r="A168">
        <v>20.13</v>
      </c>
      <c r="B168">
        <v>7.1999999999999995E-2</v>
      </c>
      <c r="C168">
        <v>1</v>
      </c>
    </row>
    <row r="169" spans="1:3">
      <c r="A169">
        <v>20.68</v>
      </c>
      <c r="B169">
        <v>0.20219999999999999</v>
      </c>
      <c r="C169">
        <v>1</v>
      </c>
    </row>
    <row r="170" spans="1:3">
      <c r="A170">
        <v>22.15</v>
      </c>
      <c r="B170">
        <v>0.1027</v>
      </c>
      <c r="C170">
        <v>1</v>
      </c>
    </row>
    <row r="171" spans="1:3">
      <c r="A171">
        <v>14.26</v>
      </c>
      <c r="B171">
        <v>0.2135</v>
      </c>
      <c r="C171">
        <v>1</v>
      </c>
    </row>
    <row r="172" spans="1:3">
      <c r="A172">
        <v>23.04</v>
      </c>
      <c r="B172">
        <v>0.1022</v>
      </c>
      <c r="C172">
        <v>1</v>
      </c>
    </row>
    <row r="173" spans="1:3">
      <c r="A173">
        <v>21.38</v>
      </c>
      <c r="B173">
        <v>0.1457</v>
      </c>
      <c r="C173">
        <v>1</v>
      </c>
    </row>
    <row r="174" spans="1:3">
      <c r="A174">
        <v>16.399999999999999</v>
      </c>
      <c r="B174">
        <v>0.2276</v>
      </c>
      <c r="C174">
        <v>1</v>
      </c>
    </row>
    <row r="175" spans="1:3">
      <c r="A175">
        <v>21.53</v>
      </c>
      <c r="B175">
        <v>0.18679999999999999</v>
      </c>
      <c r="C175">
        <v>1</v>
      </c>
    </row>
    <row r="176" spans="1:3">
      <c r="A176">
        <v>20.25</v>
      </c>
      <c r="B176">
        <v>0.1066</v>
      </c>
      <c r="C176">
        <v>1</v>
      </c>
    </row>
    <row r="177" spans="1:3">
      <c r="A177">
        <v>25.27</v>
      </c>
      <c r="B177">
        <v>0.16969999999999999</v>
      </c>
      <c r="C177">
        <v>1</v>
      </c>
    </row>
    <row r="178" spans="1:3">
      <c r="A178">
        <v>15.05</v>
      </c>
      <c r="B178">
        <v>0.1157</v>
      </c>
      <c r="C178">
        <v>1</v>
      </c>
    </row>
    <row r="179" spans="1:3">
      <c r="A179">
        <v>25.11</v>
      </c>
      <c r="B179">
        <v>0.18870000000000001</v>
      </c>
      <c r="C179">
        <v>1</v>
      </c>
    </row>
    <row r="180" spans="1:3">
      <c r="A180">
        <v>18.7</v>
      </c>
      <c r="B180">
        <v>0.15160000000000001</v>
      </c>
      <c r="C180">
        <v>1</v>
      </c>
    </row>
    <row r="181" spans="1:3">
      <c r="A181">
        <v>23.98</v>
      </c>
      <c r="B181">
        <v>0.14960000000000001</v>
      </c>
      <c r="C181">
        <v>1</v>
      </c>
    </row>
    <row r="182" spans="1:3">
      <c r="A182">
        <v>26.47</v>
      </c>
      <c r="B182">
        <v>0.1719</v>
      </c>
      <c r="C182">
        <v>1</v>
      </c>
    </row>
    <row r="183" spans="1:3">
      <c r="A183">
        <v>17.88</v>
      </c>
      <c r="B183">
        <v>0.15590000000000001</v>
      </c>
      <c r="C183">
        <v>1</v>
      </c>
    </row>
    <row r="184" spans="1:3">
      <c r="A184">
        <v>21.59</v>
      </c>
      <c r="B184">
        <v>0.1336</v>
      </c>
      <c r="C184">
        <v>1</v>
      </c>
    </row>
    <row r="185" spans="1:3">
      <c r="A185">
        <v>21.72</v>
      </c>
      <c r="B185">
        <v>0.10979999999999999</v>
      </c>
      <c r="C185">
        <v>1</v>
      </c>
    </row>
    <row r="186" spans="1:3">
      <c r="A186">
        <v>25.2</v>
      </c>
      <c r="B186">
        <v>5.1310000000000001E-2</v>
      </c>
      <c r="C186">
        <v>1</v>
      </c>
    </row>
    <row r="187" spans="1:3">
      <c r="A187">
        <v>20.82</v>
      </c>
      <c r="B187">
        <v>0.1255</v>
      </c>
      <c r="C187">
        <v>1</v>
      </c>
    </row>
    <row r="188" spans="1:3">
      <c r="A188">
        <v>21.58</v>
      </c>
      <c r="B188">
        <v>6.0310000000000002E-2</v>
      </c>
      <c r="C188">
        <v>1</v>
      </c>
    </row>
    <row r="189" spans="1:3">
      <c r="A189">
        <v>21.35</v>
      </c>
      <c r="B189">
        <v>0.12180000000000001</v>
      </c>
      <c r="C189">
        <v>1</v>
      </c>
    </row>
    <row r="190" spans="1:3">
      <c r="A190">
        <v>24.81</v>
      </c>
      <c r="B190">
        <v>0.219</v>
      </c>
      <c r="C190">
        <v>1</v>
      </c>
    </row>
    <row r="191" spans="1:3">
      <c r="A191">
        <v>20.28</v>
      </c>
      <c r="B191">
        <v>0.14360000000000001</v>
      </c>
      <c r="C191">
        <v>1</v>
      </c>
    </row>
    <row r="192" spans="1:3">
      <c r="A192">
        <v>21.81</v>
      </c>
      <c r="B192">
        <v>0.1047</v>
      </c>
      <c r="C192">
        <v>1</v>
      </c>
    </row>
    <row r="193" spans="1:3">
      <c r="A193">
        <v>17.600000000000001</v>
      </c>
      <c r="B193">
        <v>0.1686</v>
      </c>
      <c r="C193">
        <v>1</v>
      </c>
    </row>
    <row r="194" spans="1:3">
      <c r="A194">
        <v>18.66</v>
      </c>
      <c r="B194">
        <v>0.1231</v>
      </c>
      <c r="C194">
        <v>1</v>
      </c>
    </row>
    <row r="195" spans="1:3">
      <c r="A195">
        <v>18.7</v>
      </c>
      <c r="B195">
        <v>0.14849999999999999</v>
      </c>
      <c r="C195">
        <v>1</v>
      </c>
    </row>
    <row r="196" spans="1:3">
      <c r="A196">
        <v>22.02</v>
      </c>
      <c r="B196">
        <v>7.0809999999999998E-2</v>
      </c>
      <c r="C196">
        <v>1</v>
      </c>
    </row>
    <row r="197" spans="1:3">
      <c r="A197">
        <v>18.57</v>
      </c>
      <c r="B197">
        <v>0.12670000000000001</v>
      </c>
      <c r="C197">
        <v>1</v>
      </c>
    </row>
    <row r="198" spans="1:3">
      <c r="A198">
        <v>21.59</v>
      </c>
      <c r="B198">
        <v>0.13650000000000001</v>
      </c>
      <c r="C198">
        <v>1</v>
      </c>
    </row>
    <row r="199" spans="1:3">
      <c r="A199">
        <v>22.15</v>
      </c>
      <c r="B199">
        <v>0.20080000000000001</v>
      </c>
      <c r="C199">
        <v>1</v>
      </c>
    </row>
    <row r="200" spans="1:3">
      <c r="A200">
        <v>23.84</v>
      </c>
      <c r="B200">
        <v>0.12620000000000001</v>
      </c>
      <c r="C200">
        <v>1</v>
      </c>
    </row>
    <row r="201" spans="1:3">
      <c r="A201">
        <v>23.94</v>
      </c>
      <c r="B201">
        <v>0.1479</v>
      </c>
      <c r="C201">
        <v>1</v>
      </c>
    </row>
    <row r="202" spans="1:3">
      <c r="A202">
        <v>21.31</v>
      </c>
      <c r="B202">
        <v>0.10290000000000001</v>
      </c>
      <c r="C202">
        <v>1</v>
      </c>
    </row>
    <row r="203" spans="1:3">
      <c r="A203">
        <v>24.52</v>
      </c>
      <c r="B203">
        <v>0.183</v>
      </c>
      <c r="C203">
        <v>1</v>
      </c>
    </row>
    <row r="204" spans="1:3">
      <c r="A204">
        <v>15.79</v>
      </c>
      <c r="B204">
        <v>0.128</v>
      </c>
      <c r="C204">
        <v>1</v>
      </c>
    </row>
    <row r="205" spans="1:3">
      <c r="A205">
        <v>19.649999999999999</v>
      </c>
      <c r="B205">
        <v>8.4239999999999995E-2</v>
      </c>
      <c r="C205">
        <v>1</v>
      </c>
    </row>
    <row r="206" spans="1:3">
      <c r="A206">
        <v>16.149999999999999</v>
      </c>
      <c r="B206">
        <v>0.21460000000000001</v>
      </c>
      <c r="C206">
        <v>1</v>
      </c>
    </row>
    <row r="207" spans="1:3">
      <c r="A207">
        <v>23.97</v>
      </c>
      <c r="B207">
        <v>0.34539999999999998</v>
      </c>
      <c r="C207">
        <v>1</v>
      </c>
    </row>
    <row r="208" spans="1:3">
      <c r="A208">
        <v>24.91</v>
      </c>
      <c r="B208">
        <v>0.26650000000000001</v>
      </c>
      <c r="C208">
        <v>1</v>
      </c>
    </row>
    <row r="209" spans="1:3">
      <c r="A209">
        <v>26.29</v>
      </c>
      <c r="B209">
        <v>0.17910000000000001</v>
      </c>
      <c r="C209">
        <v>1</v>
      </c>
    </row>
    <row r="210" spans="1:3">
      <c r="A210">
        <v>18.52</v>
      </c>
      <c r="B210">
        <v>0.1053</v>
      </c>
      <c r="C210">
        <v>1</v>
      </c>
    </row>
    <row r="211" spans="1:3">
      <c r="A211">
        <v>21.46</v>
      </c>
      <c r="B211">
        <v>9.9470000000000003E-2</v>
      </c>
      <c r="C211">
        <v>1</v>
      </c>
    </row>
    <row r="212" spans="1:3">
      <c r="A212">
        <v>24.59</v>
      </c>
      <c r="B212">
        <v>0.1206</v>
      </c>
      <c r="C212">
        <v>1</v>
      </c>
    </row>
    <row r="213" spans="1:3">
      <c r="A213">
        <v>22.76</v>
      </c>
      <c r="B213">
        <v>0.1036</v>
      </c>
      <c r="C213">
        <v>1</v>
      </c>
    </row>
    <row r="214" spans="1:3">
      <c r="A214">
        <v>19.829999999999998</v>
      </c>
      <c r="B214">
        <v>0.15529999999999999</v>
      </c>
      <c r="C214">
        <v>1</v>
      </c>
    </row>
    <row r="215" spans="1:3">
      <c r="A215">
        <v>23.03</v>
      </c>
      <c r="B215">
        <v>0.1313</v>
      </c>
      <c r="C215">
        <v>1</v>
      </c>
    </row>
    <row r="216" spans="1:3">
      <c r="A216">
        <v>19.77</v>
      </c>
      <c r="B216">
        <v>0.11409999999999999</v>
      </c>
      <c r="C216">
        <v>1</v>
      </c>
    </row>
    <row r="217" spans="1:3">
      <c r="A217">
        <v>24.98</v>
      </c>
      <c r="B217">
        <v>8.5110000000000005E-2</v>
      </c>
      <c r="C217">
        <v>1</v>
      </c>
    </row>
    <row r="218" spans="1:3">
      <c r="A218">
        <v>15.56</v>
      </c>
      <c r="B218">
        <v>0.17649999999999999</v>
      </c>
      <c r="C218">
        <v>1</v>
      </c>
    </row>
    <row r="219" spans="1:3">
      <c r="A219">
        <v>19.670000000000002</v>
      </c>
      <c r="B219">
        <v>0.27679999999999999</v>
      </c>
      <c r="C219">
        <v>1</v>
      </c>
    </row>
    <row r="220" spans="1:3">
      <c r="A220">
        <v>16.670000000000002</v>
      </c>
      <c r="B220">
        <v>0.16489999999999999</v>
      </c>
      <c r="C220">
        <v>1</v>
      </c>
    </row>
    <row r="221" spans="1:3">
      <c r="A221">
        <v>22.91</v>
      </c>
      <c r="B221">
        <v>0.17519999999999999</v>
      </c>
      <c r="C221">
        <v>1</v>
      </c>
    </row>
    <row r="222" spans="1:3">
      <c r="A222">
        <v>20.010000000000002</v>
      </c>
      <c r="B222">
        <v>6.7220000000000002E-2</v>
      </c>
      <c r="C222">
        <v>1</v>
      </c>
    </row>
    <row r="223" spans="1:3">
      <c r="A223">
        <v>17.12</v>
      </c>
      <c r="B223">
        <v>0.11</v>
      </c>
      <c r="C223">
        <v>1</v>
      </c>
    </row>
    <row r="224" spans="1:3">
      <c r="A224">
        <v>20.2</v>
      </c>
      <c r="B224">
        <v>0.28670000000000001</v>
      </c>
      <c r="C224">
        <v>1</v>
      </c>
    </row>
    <row r="225" spans="1:3">
      <c r="A225">
        <v>24.69</v>
      </c>
      <c r="B225">
        <v>7.8619999999999995E-2</v>
      </c>
      <c r="C225">
        <v>1</v>
      </c>
    </row>
    <row r="226" spans="1:3">
      <c r="A226">
        <v>18.91</v>
      </c>
      <c r="B226">
        <v>8.0280000000000004E-2</v>
      </c>
      <c r="C226">
        <v>1</v>
      </c>
    </row>
    <row r="227" spans="1:3">
      <c r="A227">
        <v>25.12</v>
      </c>
      <c r="B227">
        <v>0.15890000000000001</v>
      </c>
      <c r="C227">
        <v>1</v>
      </c>
    </row>
    <row r="228" spans="1:3">
      <c r="A228">
        <v>19.48</v>
      </c>
      <c r="B228">
        <v>0.12230000000000001</v>
      </c>
      <c r="C228">
        <v>1</v>
      </c>
    </row>
    <row r="229" spans="1:3">
      <c r="A229">
        <v>21.54</v>
      </c>
      <c r="B229">
        <v>0.12839999999999999</v>
      </c>
      <c r="C229">
        <v>1</v>
      </c>
    </row>
    <row r="230" spans="1:3">
      <c r="A230">
        <v>21.91</v>
      </c>
      <c r="B230">
        <v>9.7089999999999996E-2</v>
      </c>
      <c r="C230">
        <v>1</v>
      </c>
    </row>
    <row r="231" spans="1:3">
      <c r="A231">
        <v>22.47</v>
      </c>
      <c r="B231">
        <v>5.7610000000000001E-2</v>
      </c>
      <c r="C231">
        <v>1</v>
      </c>
    </row>
    <row r="232" spans="1:3">
      <c r="A232">
        <v>17.57</v>
      </c>
      <c r="B232">
        <v>0.1305</v>
      </c>
      <c r="C232">
        <v>1</v>
      </c>
    </row>
    <row r="233" spans="1:3">
      <c r="A233">
        <v>18.05</v>
      </c>
      <c r="B233">
        <v>0.1137</v>
      </c>
      <c r="C233">
        <v>1</v>
      </c>
    </row>
    <row r="234" spans="1:3">
      <c r="A234">
        <v>16.579999999999998</v>
      </c>
      <c r="B234">
        <v>0.17</v>
      </c>
      <c r="C234">
        <v>1</v>
      </c>
    </row>
    <row r="235" spans="1:3">
      <c r="A235">
        <v>20.74</v>
      </c>
      <c r="B235">
        <v>0.16650000000000001</v>
      </c>
      <c r="C235">
        <v>1</v>
      </c>
    </row>
    <row r="236" spans="1:3">
      <c r="A236">
        <v>15.94</v>
      </c>
      <c r="B236">
        <v>0.11849999999999999</v>
      </c>
      <c r="C236">
        <v>1</v>
      </c>
    </row>
    <row r="237" spans="1:3">
      <c r="A237">
        <v>18.149999999999999</v>
      </c>
      <c r="B237">
        <v>0.1666</v>
      </c>
      <c r="C237">
        <v>1</v>
      </c>
    </row>
    <row r="238" spans="1:3">
      <c r="A238">
        <v>22.04</v>
      </c>
      <c r="B238">
        <v>0.1145</v>
      </c>
      <c r="C238">
        <v>1</v>
      </c>
    </row>
    <row r="239" spans="1:3">
      <c r="A239">
        <v>18.8</v>
      </c>
      <c r="B239">
        <v>9.1819999999999999E-2</v>
      </c>
      <c r="C239">
        <v>1</v>
      </c>
    </row>
    <row r="240" spans="1:3">
      <c r="A240">
        <v>24.68</v>
      </c>
      <c r="B240">
        <v>0.1603</v>
      </c>
      <c r="C240">
        <v>1</v>
      </c>
    </row>
    <row r="241" spans="1:3">
      <c r="A241">
        <v>19.63</v>
      </c>
      <c r="B241">
        <v>6.2880000000000005E-2</v>
      </c>
      <c r="C241">
        <v>1</v>
      </c>
    </row>
    <row r="242" spans="1:3">
      <c r="A242">
        <v>11.89</v>
      </c>
      <c r="B242">
        <v>0.1555</v>
      </c>
      <c r="C242">
        <v>1</v>
      </c>
    </row>
    <row r="243" spans="1:3">
      <c r="A243">
        <v>20.11</v>
      </c>
      <c r="B243">
        <v>0.15559999999999999</v>
      </c>
      <c r="C243">
        <v>1</v>
      </c>
    </row>
    <row r="244" spans="1:3">
      <c r="A244">
        <v>21.87</v>
      </c>
      <c r="B244">
        <v>0.19139999999999999</v>
      </c>
      <c r="C244">
        <v>1</v>
      </c>
    </row>
    <row r="245" spans="1:3">
      <c r="A245">
        <v>26.57</v>
      </c>
      <c r="B245">
        <v>0.28320000000000001</v>
      </c>
      <c r="C245">
        <v>1</v>
      </c>
    </row>
    <row r="246" spans="1:3">
      <c r="A246">
        <v>20.309999999999999</v>
      </c>
      <c r="B246">
        <v>8.7989999999999999E-2</v>
      </c>
      <c r="C246">
        <v>1</v>
      </c>
    </row>
    <row r="247" spans="1:3">
      <c r="A247">
        <v>22.41</v>
      </c>
      <c r="B247">
        <v>0.1052</v>
      </c>
      <c r="C247">
        <v>1</v>
      </c>
    </row>
    <row r="248" spans="1:3">
      <c r="A248">
        <v>18.579999999999998</v>
      </c>
      <c r="B248">
        <v>8.4680000000000005E-2</v>
      </c>
      <c r="C248">
        <v>1</v>
      </c>
    </row>
    <row r="249" spans="1:3">
      <c r="A249">
        <v>23.12</v>
      </c>
      <c r="B249">
        <v>0.24129999999999999</v>
      </c>
      <c r="C249">
        <v>1</v>
      </c>
    </row>
    <row r="250" spans="1:3">
      <c r="A250">
        <v>26.86</v>
      </c>
      <c r="B250">
        <v>0.1353</v>
      </c>
      <c r="C250">
        <v>1</v>
      </c>
    </row>
    <row r="251" spans="1:3">
      <c r="A251">
        <v>23.21</v>
      </c>
      <c r="B251">
        <v>0.19800000000000001</v>
      </c>
      <c r="C251">
        <v>1</v>
      </c>
    </row>
    <row r="252" spans="1:3">
      <c r="A252">
        <v>22.29</v>
      </c>
      <c r="B252">
        <v>0.12670000000000001</v>
      </c>
      <c r="C252">
        <v>1</v>
      </c>
    </row>
    <row r="253" spans="1:3">
      <c r="A253">
        <v>21.84</v>
      </c>
      <c r="B253">
        <v>8.6419999999999997E-2</v>
      </c>
      <c r="C253">
        <v>1</v>
      </c>
    </row>
    <row r="254" spans="1:3">
      <c r="A254">
        <v>22.49</v>
      </c>
      <c r="B254">
        <v>0.14280000000000001</v>
      </c>
      <c r="C254">
        <v>1</v>
      </c>
    </row>
    <row r="255" spans="1:3">
      <c r="A255">
        <v>20.22</v>
      </c>
      <c r="B255">
        <v>0.1206</v>
      </c>
      <c r="C255">
        <v>1</v>
      </c>
    </row>
    <row r="256" spans="1:3">
      <c r="A256">
        <v>19.32</v>
      </c>
      <c r="B256">
        <v>0.1198</v>
      </c>
      <c r="C256">
        <v>1</v>
      </c>
    </row>
    <row r="257" spans="1:3">
      <c r="A257">
        <v>26.67</v>
      </c>
      <c r="B257">
        <v>0.2084</v>
      </c>
      <c r="C257">
        <v>1</v>
      </c>
    </row>
    <row r="258" spans="1:3">
      <c r="A258">
        <v>23.75</v>
      </c>
      <c r="B258">
        <v>0.17680000000000001</v>
      </c>
      <c r="C258">
        <v>1</v>
      </c>
    </row>
    <row r="259" spans="1:3">
      <c r="A259">
        <v>16.68</v>
      </c>
      <c r="B259">
        <v>9.5880000000000007E-2</v>
      </c>
      <c r="C259">
        <v>1</v>
      </c>
    </row>
    <row r="260" spans="1:3">
      <c r="A260">
        <v>20.260000000000002</v>
      </c>
      <c r="B260">
        <v>7.3039999999999994E-2</v>
      </c>
      <c r="C260">
        <v>1</v>
      </c>
    </row>
    <row r="261" spans="1:3">
      <c r="A261">
        <v>22.14</v>
      </c>
      <c r="B261">
        <v>0.1348</v>
      </c>
      <c r="C261">
        <v>1</v>
      </c>
    </row>
    <row r="262" spans="1:3">
      <c r="A262">
        <v>18.47</v>
      </c>
      <c r="B262">
        <v>0.15160000000000001</v>
      </c>
      <c r="C262">
        <v>1</v>
      </c>
    </row>
    <row r="263" spans="1:3">
      <c r="A263">
        <v>25.56</v>
      </c>
      <c r="B263">
        <v>0.11459999999999999</v>
      </c>
      <c r="C263">
        <v>1</v>
      </c>
    </row>
    <row r="264" spans="1:3">
      <c r="A264">
        <v>23.81</v>
      </c>
      <c r="B264">
        <v>0.13059999999999999</v>
      </c>
      <c r="C264">
        <v>1</v>
      </c>
    </row>
    <row r="265" spans="1:3">
      <c r="A265">
        <v>16.93</v>
      </c>
      <c r="B265">
        <v>0.1517</v>
      </c>
      <c r="C265">
        <v>1</v>
      </c>
    </row>
    <row r="266" spans="1:3">
      <c r="A266">
        <v>21.56</v>
      </c>
      <c r="B266">
        <v>0.13059999999999999</v>
      </c>
      <c r="C266">
        <v>1</v>
      </c>
    </row>
    <row r="267" spans="1:3">
      <c r="A267">
        <v>32.47</v>
      </c>
      <c r="B267">
        <v>0.113</v>
      </c>
      <c r="C267">
        <v>1</v>
      </c>
    </row>
    <row r="268" spans="1:3">
      <c r="A268">
        <v>20.25</v>
      </c>
      <c r="B268">
        <v>0.12039999999999999</v>
      </c>
      <c r="C268">
        <v>1</v>
      </c>
    </row>
    <row r="269" spans="1:3">
      <c r="A269">
        <v>22.33</v>
      </c>
      <c r="B269">
        <v>0.1799</v>
      </c>
      <c r="C269">
        <v>1</v>
      </c>
    </row>
    <row r="270" spans="1:3">
      <c r="A270">
        <v>19.079999999999998</v>
      </c>
      <c r="B270">
        <v>0.15720000000000001</v>
      </c>
      <c r="C270">
        <v>1</v>
      </c>
    </row>
    <row r="271" spans="1:3">
      <c r="A271">
        <v>27.81</v>
      </c>
      <c r="B271">
        <v>0.1074</v>
      </c>
      <c r="C271">
        <v>1</v>
      </c>
    </row>
    <row r="272" spans="1:3">
      <c r="A272">
        <v>26.97</v>
      </c>
      <c r="B272">
        <v>0.16819999999999999</v>
      </c>
      <c r="C272">
        <v>1</v>
      </c>
    </row>
    <row r="273" spans="1:3">
      <c r="A273">
        <v>21.46</v>
      </c>
      <c r="B273">
        <v>8.3479999999999999E-2</v>
      </c>
      <c r="C273">
        <v>1</v>
      </c>
    </row>
    <row r="274" spans="1:3">
      <c r="A274">
        <v>39.28</v>
      </c>
      <c r="B274">
        <v>0.1298</v>
      </c>
      <c r="C274">
        <v>1</v>
      </c>
    </row>
    <row r="275" spans="1:3">
      <c r="A275">
        <v>23.5</v>
      </c>
      <c r="B275">
        <v>0.15579999999999999</v>
      </c>
      <c r="C275">
        <v>1</v>
      </c>
    </row>
    <row r="276" spans="1:3">
      <c r="A276">
        <v>23.56</v>
      </c>
      <c r="B276">
        <v>0.16059999999999999</v>
      </c>
      <c r="C276">
        <v>1</v>
      </c>
    </row>
    <row r="277" spans="1:3">
      <c r="A277">
        <v>19.82</v>
      </c>
      <c r="B277">
        <v>0.18490000000000001</v>
      </c>
      <c r="C277">
        <v>1</v>
      </c>
    </row>
    <row r="278" spans="1:3">
      <c r="A278">
        <v>17.079999999999998</v>
      </c>
      <c r="B278">
        <v>0.1041</v>
      </c>
      <c r="C278">
        <v>1</v>
      </c>
    </row>
    <row r="279" spans="1:3">
      <c r="A279">
        <v>19.329999999999998</v>
      </c>
      <c r="B279">
        <v>0.1188</v>
      </c>
      <c r="C279">
        <v>1</v>
      </c>
    </row>
    <row r="280" spans="1:3">
      <c r="A280">
        <v>17.05</v>
      </c>
      <c r="B280">
        <v>0.12790000000000001</v>
      </c>
      <c r="C280">
        <v>1</v>
      </c>
    </row>
    <row r="281" spans="1:3">
      <c r="A281">
        <v>28.77</v>
      </c>
      <c r="B281">
        <v>0.20630000000000001</v>
      </c>
      <c r="C281">
        <v>1</v>
      </c>
    </row>
    <row r="282" spans="1:3">
      <c r="A282">
        <v>17.27</v>
      </c>
      <c r="B282">
        <v>0.22839999999999999</v>
      </c>
      <c r="C282">
        <v>1</v>
      </c>
    </row>
    <row r="283" spans="1:3">
      <c r="A283">
        <v>23.2</v>
      </c>
      <c r="B283">
        <v>0.31140000000000001</v>
      </c>
      <c r="C283">
        <v>1</v>
      </c>
    </row>
    <row r="284" spans="1:3">
      <c r="A284">
        <v>33.56</v>
      </c>
      <c r="B284">
        <v>0.16389999999999999</v>
      </c>
      <c r="C284">
        <v>1</v>
      </c>
    </row>
    <row r="285" spans="1:3">
      <c r="A285">
        <v>27.06</v>
      </c>
      <c r="B285">
        <v>0.10879999999999999</v>
      </c>
      <c r="C285">
        <v>1</v>
      </c>
    </row>
    <row r="286" spans="1:3">
      <c r="A286">
        <v>23.06</v>
      </c>
      <c r="B286">
        <v>6.2899999999999998E-2</v>
      </c>
      <c r="C286">
        <v>1</v>
      </c>
    </row>
    <row r="287" spans="1:3">
      <c r="A287">
        <v>22.13</v>
      </c>
      <c r="B287">
        <v>0.1273</v>
      </c>
      <c r="C287">
        <v>1</v>
      </c>
    </row>
    <row r="288" spans="1:3">
      <c r="A288">
        <v>19.38</v>
      </c>
      <c r="B288">
        <v>5.6160000000000002E-2</v>
      </c>
      <c r="C288">
        <v>1</v>
      </c>
    </row>
    <row r="289" spans="1:3">
      <c r="A289">
        <v>22.07</v>
      </c>
      <c r="B289">
        <v>8.9950000000000002E-2</v>
      </c>
      <c r="C289">
        <v>1</v>
      </c>
    </row>
    <row r="290" spans="1:3">
      <c r="A290">
        <v>31.12</v>
      </c>
      <c r="B290">
        <v>0.1143</v>
      </c>
      <c r="C290">
        <v>1</v>
      </c>
    </row>
    <row r="291" spans="1:3">
      <c r="A291">
        <v>20.99</v>
      </c>
      <c r="B291">
        <v>0.1961</v>
      </c>
      <c r="C291">
        <v>1</v>
      </c>
    </row>
    <row r="292" spans="1:3">
      <c r="A292">
        <v>24.48</v>
      </c>
      <c r="B292">
        <v>7.0269999999999999E-2</v>
      </c>
      <c r="C292">
        <v>1</v>
      </c>
    </row>
    <row r="293" spans="1:3">
      <c r="A293">
        <v>19.98</v>
      </c>
      <c r="B293">
        <v>5.8840000000000003E-2</v>
      </c>
      <c r="C293">
        <v>1</v>
      </c>
    </row>
    <row r="294" spans="1:3">
      <c r="A294">
        <v>26.6</v>
      </c>
      <c r="B294">
        <v>0.14530000000000001</v>
      </c>
      <c r="C294">
        <v>1</v>
      </c>
    </row>
    <row r="295" spans="1:3">
      <c r="A295">
        <v>18.18</v>
      </c>
      <c r="B295">
        <v>0.14419999999999999</v>
      </c>
      <c r="C295">
        <v>1</v>
      </c>
    </row>
    <row r="296" spans="1:3">
      <c r="A296">
        <v>18.77</v>
      </c>
      <c r="B296">
        <v>0.1802</v>
      </c>
      <c r="C296">
        <v>1</v>
      </c>
    </row>
    <row r="297" spans="1:3">
      <c r="A297">
        <v>18.14</v>
      </c>
      <c r="B297">
        <v>5.9139999999999998E-2</v>
      </c>
      <c r="C297">
        <v>1</v>
      </c>
    </row>
    <row r="298" spans="1:3">
      <c r="A298">
        <v>18.899999999999999</v>
      </c>
      <c r="B298">
        <v>0.16420000000000001</v>
      </c>
      <c r="C298">
        <v>1</v>
      </c>
    </row>
    <row r="299" spans="1:3">
      <c r="A299">
        <v>23.86</v>
      </c>
      <c r="B299">
        <v>0.18379999999999999</v>
      </c>
      <c r="C299">
        <v>1</v>
      </c>
    </row>
    <row r="300" spans="1:3">
      <c r="A300">
        <v>18.87</v>
      </c>
      <c r="B300">
        <v>0.11169999999999999</v>
      </c>
      <c r="C300">
        <v>1</v>
      </c>
    </row>
    <row r="301" spans="1:3">
      <c r="A301">
        <v>19.66</v>
      </c>
      <c r="B301">
        <v>8.5639999999999994E-2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F1" workbookViewId="0">
      <selection activeCell="O21"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Texture + Comp'!A1</f>
        <v>texture_mean</v>
      </c>
      <c r="B3" s="14" t="str">
        <f>'D.DF2 Texture + Comp'!B1</f>
        <v>compactness_mean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Texture + Comp'!A2:C301)</f>
        <v>9.7100000000000009</v>
      </c>
      <c r="B4">
        <v>5.7360000000000001E-2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8.5779735357928467E-3</v>
      </c>
      <c r="H4" s="5">
        <f>E4*G4</f>
        <v>8.5779735357928467E-3</v>
      </c>
      <c r="I4" s="7">
        <f>E4-H4</f>
        <v>0.99142202646420718</v>
      </c>
      <c r="J4" s="5">
        <f>IFERROR(E4*(F4*LN(G4)+(1-F4)*LN(1-G4)),0)</f>
        <v>-8.6149761074610556E-3</v>
      </c>
      <c r="K4" s="7">
        <f>100*IF(G4&gt;=$Z$10,C4/E4,D4/E4)</f>
        <v>100</v>
      </c>
      <c r="L4">
        <f>IFERROR((C4-H4)^2/H4+(D4-I4)^2/I4,0)</f>
        <v>8.652191808149759E-3</v>
      </c>
      <c r="P4" t="s">
        <v>58</v>
      </c>
      <c r="Q4" s="17">
        <f>J304</f>
        <v>-118.18059215173771</v>
      </c>
      <c r="S4" s="5">
        <f t="array" ref="S4:U6">MINVERSE(MMULT(TRANSPOSE([1]!DESIGN(A4:B303)),G4:G303*(1-G4:G303)*E4:E303*[1]!DESIGN(A4:B303)))</f>
        <v>1.5238989015956705</v>
      </c>
      <c r="T4" s="6">
        <v>-5.9821485257189742E-2</v>
      </c>
      <c r="U4" s="7">
        <v>-3.3534697431890002</v>
      </c>
      <c r="W4" s="15">
        <f t="array" ref="W4:W6">MMULT(S4:U6,MMULT(TRANSPOSE([1]!DESIGN(A4:B303)),E4:E303*(F4:F303-G4:G303)))</f>
        <v>7.98277095888055E-6</v>
      </c>
      <c r="Y4" t="s">
        <v>51</v>
      </c>
      <c r="Z4" s="5">
        <f>SUMIF(G4:G303,"&gt;="&amp;Z10,C4:C303)</f>
        <v>119</v>
      </c>
      <c r="AA4" s="7">
        <f>SUMIF(G4:G303,"&gt;="&amp;Z10,D4:D303)</f>
        <v>31</v>
      </c>
      <c r="AB4">
        <f>Z4+AA4</f>
        <v>150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10.38</v>
      </c>
      <c r="B5">
        <v>0.27760000000000001</v>
      </c>
      <c r="C5" s="8">
        <v>1</v>
      </c>
      <c r="D5" s="9">
        <v>0</v>
      </c>
      <c r="E5" s="10">
        <f t="shared" ref="E5:E68" si="0">C5+D5</f>
        <v>1</v>
      </c>
      <c r="F5">
        <f t="shared" ref="F5:F68" si="1">IF(E5=0,"",C5/E5)</f>
        <v>1</v>
      </c>
      <c r="G5">
        <f t="shared" ref="G5:G68" si="2">1/(1+EXP(-$N$5-MMULT(A5:B5,$N$6:$N$7)))</f>
        <v>0.95983939802199436</v>
      </c>
      <c r="H5" s="8">
        <f t="shared" ref="H5:H68" si="3">E5*G5</f>
        <v>0.95983939802199436</v>
      </c>
      <c r="I5" s="10">
        <f t="shared" ref="I5:I68" si="4">E5-H5</f>
        <v>4.0160601978005639E-2</v>
      </c>
      <c r="J5" s="8">
        <f t="shared" ref="J5:J68" si="5">IFERROR(E5*(F5*LN(G5)+(1-F5)*LN(1-G5)),0)</f>
        <v>-4.0989302242500789E-2</v>
      </c>
      <c r="K5" s="10">
        <f t="shared" ref="K5:K68" si="6">100*IF(G5&gt;=$Z$10,C5/E5,D5/E5)</f>
        <v>100</v>
      </c>
      <c r="L5">
        <f t="shared" ref="L5:L68" si="7">IFERROR((C5-H5)^2/H5+(D5-I5)^2/I5,0)</f>
        <v>4.1840960123919996E-2</v>
      </c>
      <c r="N5" s="15">
        <v>-9.8590113277512579</v>
      </c>
      <c r="S5" s="8">
        <v>-5.9821485257189798E-2</v>
      </c>
      <c r="T5" s="9">
        <v>2.8093547568410482E-3</v>
      </c>
      <c r="U5" s="10">
        <v>5.5131163140077724E-2</v>
      </c>
      <c r="W5" s="16">
        <v>1.3924483227495451E-6</v>
      </c>
      <c r="Y5" t="s">
        <v>52</v>
      </c>
      <c r="Z5" s="11">
        <f>Z6-Z4</f>
        <v>31</v>
      </c>
      <c r="AA5" s="13">
        <f>AA6-AA4</f>
        <v>119</v>
      </c>
      <c r="AB5">
        <f t="shared" ref="AB5:AB6" si="8">Z5+AA5</f>
        <v>150</v>
      </c>
      <c r="AD5">
        <f t="array" ref="AD5:AF304">[1]!SelectCols(C4:G303,"5,2,1",1)</f>
        <v>8.5779735357928467E-3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10.82</v>
      </c>
      <c r="B6">
        <v>6.6850000000000007E-2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1.6902802612906203E-2</v>
      </c>
      <c r="H6" s="8">
        <f t="shared" si="3"/>
        <v>1.6902802612906203E-2</v>
      </c>
      <c r="I6" s="10">
        <f t="shared" si="4"/>
        <v>0.98309719738709378</v>
      </c>
      <c r="J6" s="8">
        <f t="shared" si="5"/>
        <v>-1.7047285404600796E-2</v>
      </c>
      <c r="K6" s="10">
        <f t="shared" si="6"/>
        <v>100</v>
      </c>
      <c r="L6">
        <f t="shared" si="7"/>
        <v>1.7193419590485048E-2</v>
      </c>
      <c r="N6" s="16">
        <v>0.3193710371998954</v>
      </c>
      <c r="P6" t="s">
        <v>59</v>
      </c>
      <c r="Q6" s="15">
        <f>2*(Q4-Q3)</f>
        <v>179.52712403249174</v>
      </c>
      <c r="S6" s="11">
        <v>-3.3534697431889926</v>
      </c>
      <c r="T6" s="12">
        <v>5.5131163140077315E-2</v>
      </c>
      <c r="U6" s="13">
        <v>22.312383703066065</v>
      </c>
      <c r="W6" s="17">
        <v>-1.7392307857747383E-4</v>
      </c>
      <c r="Z6">
        <f>C304</f>
        <v>150</v>
      </c>
      <c r="AA6">
        <f>D304</f>
        <v>150</v>
      </c>
      <c r="AB6">
        <f t="shared" si="8"/>
        <v>300</v>
      </c>
      <c r="AD6">
        <v>9.9501156576599255E-3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10.89</v>
      </c>
      <c r="B7">
        <v>0.1099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7.3519629845891402E-2</v>
      </c>
      <c r="H7" s="8">
        <f t="shared" si="3"/>
        <v>7.3519629845891402E-2</v>
      </c>
      <c r="I7" s="10">
        <f t="shared" si="4"/>
        <v>0.92648037015410856</v>
      </c>
      <c r="J7" s="8">
        <f t="shared" si="5"/>
        <v>-7.6362420578734574E-2</v>
      </c>
      <c r="K7" s="10">
        <f t="shared" si="6"/>
        <v>100</v>
      </c>
      <c r="L7">
        <f t="shared" si="7"/>
        <v>7.9353683266556771E-2</v>
      </c>
      <c r="N7" s="17">
        <v>35.006554299685419</v>
      </c>
      <c r="P7" t="s">
        <v>60</v>
      </c>
      <c r="Q7" s="16">
        <f>COUNT(A4:B4)</f>
        <v>2</v>
      </c>
      <c r="AD7">
        <v>1.1909722352141393E-2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10.94</v>
      </c>
      <c r="B8">
        <v>0.1047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6.2978906219687783E-2</v>
      </c>
      <c r="H8" s="8">
        <f t="shared" si="3"/>
        <v>6.2978906219687783E-2</v>
      </c>
      <c r="I8" s="10">
        <f t="shared" si="4"/>
        <v>0.93702109378031218</v>
      </c>
      <c r="J8" s="8">
        <f t="shared" si="5"/>
        <v>-6.5049484958353346E-2</v>
      </c>
      <c r="K8" s="10">
        <f t="shared" si="6"/>
        <v>100</v>
      </c>
      <c r="L8">
        <f t="shared" si="7"/>
        <v>6.7211834010700938E-2</v>
      </c>
      <c r="P8" t="s">
        <v>61</v>
      </c>
      <c r="Q8" s="16">
        <f>CHIDIST(Q6,Q7)</f>
        <v>1.0379593379542435E-39</v>
      </c>
      <c r="Y8" t="s">
        <v>80</v>
      </c>
      <c r="Z8" s="21">
        <f>Z4/Z6</f>
        <v>0.79333333333333333</v>
      </c>
      <c r="AA8" s="22">
        <f>AA5/AA6</f>
        <v>0.79333333333333333</v>
      </c>
      <c r="AB8">
        <f>(Z4+AA5)/AB6</f>
        <v>0.79333333333333333</v>
      </c>
      <c r="AD8">
        <v>1.2531758634440386E-2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11.79</v>
      </c>
      <c r="B9">
        <v>5.2720000000000003E-2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1.4090256857712787E-2</v>
      </c>
      <c r="H9" s="8">
        <f t="shared" si="3"/>
        <v>1.4090256857712787E-2</v>
      </c>
      <c r="I9" s="10">
        <f t="shared" si="4"/>
        <v>0.98590974314228719</v>
      </c>
      <c r="J9" s="8">
        <f t="shared" si="5"/>
        <v>-1.4190466964642491E-2</v>
      </c>
      <c r="K9" s="10">
        <f t="shared" si="6"/>
        <v>100</v>
      </c>
      <c r="L9">
        <f t="shared" si="7"/>
        <v>1.4291629589544764E-2</v>
      </c>
      <c r="P9" t="s">
        <v>62</v>
      </c>
      <c r="Q9" s="16">
        <v>0.05</v>
      </c>
      <c r="AD9">
        <v>1.2574018095487442E-2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11.89</v>
      </c>
      <c r="B10">
        <v>0.1555</v>
      </c>
      <c r="C10" s="8">
        <v>1</v>
      </c>
      <c r="D10" s="9">
        <v>0</v>
      </c>
      <c r="E10" s="10">
        <f t="shared" si="0"/>
        <v>1</v>
      </c>
      <c r="F10">
        <f t="shared" si="1"/>
        <v>1</v>
      </c>
      <c r="G10">
        <f t="shared" si="2"/>
        <v>0.35019765648643081</v>
      </c>
      <c r="H10" s="8">
        <f t="shared" si="3"/>
        <v>0.35019765648643081</v>
      </c>
      <c r="I10" s="10">
        <f t="shared" si="4"/>
        <v>0.64980234351356914</v>
      </c>
      <c r="J10" s="8">
        <f t="shared" si="5"/>
        <v>-1.049257551081872</v>
      </c>
      <c r="K10" s="10">
        <f t="shared" si="6"/>
        <v>0</v>
      </c>
      <c r="L10">
        <f t="shared" si="7"/>
        <v>1.8555302454993645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1.4090256857712787E-2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11.97</v>
      </c>
      <c r="B11">
        <v>4.1020000000000001E-2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9.9501156576599255E-3</v>
      </c>
      <c r="H11" s="8">
        <f t="shared" si="3"/>
        <v>9.9501156576599255E-3</v>
      </c>
      <c r="I11" s="10">
        <f t="shared" si="4"/>
        <v>0.99004988434234009</v>
      </c>
      <c r="J11" s="8">
        <f t="shared" si="5"/>
        <v>-9.9999488983594353E-3</v>
      </c>
      <c r="K11" s="10">
        <f t="shared" si="6"/>
        <v>100</v>
      </c>
      <c r="L11">
        <f t="shared" si="7"/>
        <v>1.0050115468948803E-2</v>
      </c>
      <c r="AD11">
        <v>1.6902802612906203E-2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12.39</v>
      </c>
      <c r="B12">
        <v>6.9809999999999997E-2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3.0525356502181591E-2</v>
      </c>
      <c r="H12" s="8">
        <f t="shared" si="3"/>
        <v>3.0525356502181591E-2</v>
      </c>
      <c r="I12" s="10">
        <f t="shared" si="4"/>
        <v>0.96947464349781842</v>
      </c>
      <c r="J12" s="8">
        <f t="shared" si="5"/>
        <v>-3.1000958846905485E-2</v>
      </c>
      <c r="K12" s="10">
        <f t="shared" si="6"/>
        <v>100</v>
      </c>
      <c r="L12">
        <f t="shared" si="7"/>
        <v>3.1486492923680352E-2</v>
      </c>
      <c r="P12" t="s">
        <v>64</v>
      </c>
      <c r="Q12" s="15">
        <f>1-Q4/Q3</f>
        <v>0.43167148591122284</v>
      </c>
      <c r="AD12">
        <v>1.8320150564114904E-2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12.44</v>
      </c>
      <c r="B13">
        <v>6.4920000000000005E-2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2.6252006309089655E-2</v>
      </c>
      <c r="H13" s="8">
        <f t="shared" si="3"/>
        <v>2.6252006309089655E-2</v>
      </c>
      <c r="I13" s="10">
        <f t="shared" si="4"/>
        <v>0.97374799369091036</v>
      </c>
      <c r="J13" s="8">
        <f t="shared" si="5"/>
        <v>-2.6602742193745435E-2</v>
      </c>
      <c r="K13" s="10">
        <f t="shared" si="6"/>
        <v>100</v>
      </c>
      <c r="L13">
        <f t="shared" si="7"/>
        <v>2.6959753939603634E-2</v>
      </c>
      <c r="P13" t="s">
        <v>65</v>
      </c>
      <c r="Q13" s="16">
        <f>1-EXP((-2/E304)*(Q4-Q3))</f>
        <v>0.45032261565466247</v>
      </c>
      <c r="AD13">
        <v>1.8788725820217091E-2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12.74</v>
      </c>
      <c r="B14">
        <v>5.2409999999999998E-2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1.8788725820217091E-2</v>
      </c>
      <c r="H14" s="8">
        <f t="shared" si="3"/>
        <v>1.8788725820217091E-2</v>
      </c>
      <c r="I14" s="10">
        <f t="shared" si="4"/>
        <v>0.98121127417978293</v>
      </c>
      <c r="J14" s="8">
        <f t="shared" si="5"/>
        <v>-1.8967476468357069E-2</v>
      </c>
      <c r="K14" s="10">
        <f t="shared" si="6"/>
        <v>100</v>
      </c>
      <c r="L14">
        <f t="shared" si="7"/>
        <v>1.9148501769838528E-2</v>
      </c>
      <c r="P14" t="s">
        <v>66</v>
      </c>
      <c r="Q14" s="17">
        <f>Q13/(1-EXP(2*Q3/E304))</f>
        <v>0.60043015420621659</v>
      </c>
      <c r="AD14">
        <v>2.0001318304787165E-2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12.84</v>
      </c>
      <c r="B15">
        <v>7.5249999999999997E-2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4.212628726239364E-2</v>
      </c>
      <c r="H15" s="8">
        <f t="shared" si="3"/>
        <v>4.212628726239364E-2</v>
      </c>
      <c r="I15" s="10">
        <f t="shared" si="4"/>
        <v>0.95787371273760635</v>
      </c>
      <c r="J15" s="8">
        <f t="shared" si="5"/>
        <v>-4.3039333565517361E-2</v>
      </c>
      <c r="K15" s="10">
        <f t="shared" si="6"/>
        <v>100</v>
      </c>
      <c r="L15">
        <f t="shared" si="7"/>
        <v>4.3978957457759822E-2</v>
      </c>
      <c r="AD15">
        <v>2.0474289830457421E-2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12.91</v>
      </c>
      <c r="B16">
        <v>6.2300000000000001E-2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2.7786560368574374E-2</v>
      </c>
      <c r="H16" s="8">
        <f t="shared" si="3"/>
        <v>2.7786560368574374E-2</v>
      </c>
      <c r="I16" s="10">
        <f t="shared" si="4"/>
        <v>0.97221343963142559</v>
      </c>
      <c r="J16" s="8">
        <f t="shared" si="5"/>
        <v>-2.8179910529461075E-2</v>
      </c>
      <c r="K16" s="10">
        <f t="shared" si="6"/>
        <v>100</v>
      </c>
      <c r="L16">
        <f t="shared" si="7"/>
        <v>2.8580720277955114E-2</v>
      </c>
      <c r="P16" t="s">
        <v>67</v>
      </c>
      <c r="Q16" s="15">
        <f>L304</f>
        <v>289.82630350787224</v>
      </c>
      <c r="AD16">
        <v>2.0589997961350862E-2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12.96</v>
      </c>
      <c r="B17">
        <v>3.7179999999999998E-2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1.1909722352141393E-2</v>
      </c>
      <c r="H17" s="8">
        <f t="shared" si="3"/>
        <v>1.1909722352141393E-2</v>
      </c>
      <c r="I17" s="10">
        <f t="shared" si="4"/>
        <v>0.98809027764785862</v>
      </c>
      <c r="J17" s="8">
        <f t="shared" si="5"/>
        <v>-1.1981211271122734E-2</v>
      </c>
      <c r="K17" s="10">
        <f t="shared" si="6"/>
        <v>100</v>
      </c>
      <c r="L17">
        <f t="shared" si="7"/>
        <v>1.2053273492875972E-2</v>
      </c>
      <c r="P17" t="s">
        <v>60</v>
      </c>
      <c r="Q17" s="16">
        <f>COUNT(E4:E303)-2</f>
        <v>298</v>
      </c>
      <c r="AD17">
        <v>2.303987159371754E-2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13.04</v>
      </c>
      <c r="B18">
        <v>7.6079999999999995E-2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4.6039859738463557E-2</v>
      </c>
      <c r="H18" s="8">
        <f t="shared" si="3"/>
        <v>4.6039859738463557E-2</v>
      </c>
      <c r="I18" s="10">
        <f t="shared" si="4"/>
        <v>0.95396014026153642</v>
      </c>
      <c r="J18" s="8">
        <f t="shared" si="5"/>
        <v>-4.7133390103232628E-2</v>
      </c>
      <c r="K18" s="10">
        <f t="shared" si="6"/>
        <v>100</v>
      </c>
      <c r="L18">
        <f t="shared" si="7"/>
        <v>4.8261827507637099E-2</v>
      </c>
      <c r="P18" t="s">
        <v>61</v>
      </c>
      <c r="Q18" s="16">
        <f>CHIDIST(Q16,Q17)</f>
        <v>0.62192621009716476</v>
      </c>
      <c r="AD18">
        <v>2.6252006309089655E-2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13.06</v>
      </c>
      <c r="B19">
        <v>3.7740000000000003E-2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1.2531758634440386E-2</v>
      </c>
      <c r="H19" s="8">
        <f t="shared" si="3"/>
        <v>1.2531758634440386E-2</v>
      </c>
      <c r="I19" s="10">
        <f t="shared" si="4"/>
        <v>0.98746824136555966</v>
      </c>
      <c r="J19" s="8">
        <f t="shared" si="5"/>
        <v>-1.2610943366495896E-2</v>
      </c>
      <c r="K19" s="10">
        <f t="shared" si="6"/>
        <v>100</v>
      </c>
      <c r="L19">
        <f t="shared" si="7"/>
        <v>1.2690796634745788E-2</v>
      </c>
      <c r="P19" t="s">
        <v>62</v>
      </c>
      <c r="Q19" s="16">
        <f>Q9</f>
        <v>0.05</v>
      </c>
      <c r="AD19">
        <v>2.7786560368574374E-2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13.08</v>
      </c>
      <c r="B20">
        <v>5.1130000000000002E-2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2.0001318304787165E-2</v>
      </c>
      <c r="H20" s="8">
        <f t="shared" si="3"/>
        <v>2.0001318304787165E-2</v>
      </c>
      <c r="I20" s="10">
        <f t="shared" si="4"/>
        <v>0.97999868169521287</v>
      </c>
      <c r="J20" s="8">
        <f t="shared" si="5"/>
        <v>-2.0204052527390701E-2</v>
      </c>
      <c r="K20" s="10">
        <f t="shared" si="6"/>
        <v>100</v>
      </c>
      <c r="L20">
        <f t="shared" si="7"/>
        <v>2.040953592936335E-2</v>
      </c>
      <c r="P20" t="s">
        <v>63</v>
      </c>
      <c r="Q20" s="18" t="str">
        <f>IF(Q18&lt;Q19,"yes","no")</f>
        <v>no</v>
      </c>
      <c r="AD20">
        <v>2.7901812768460908E-2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13.12</v>
      </c>
      <c r="B21">
        <v>3.7289999999999997E-2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1.2574018095487442E-2</v>
      </c>
      <c r="H21" s="8">
        <f t="shared" si="3"/>
        <v>1.2574018095487442E-2</v>
      </c>
      <c r="I21" s="10">
        <f t="shared" si="4"/>
        <v>0.98742598190451258</v>
      </c>
      <c r="J21" s="8">
        <f t="shared" si="5"/>
        <v>-1.2653740049533993E-2</v>
      </c>
      <c r="K21" s="10">
        <f t="shared" si="6"/>
        <v>100</v>
      </c>
      <c r="L21">
        <f t="shared" si="7"/>
        <v>1.2734137369198161E-2</v>
      </c>
      <c r="AD21">
        <v>2.890083371222071E-2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13.16</v>
      </c>
      <c r="B22">
        <v>8.7110000000000007E-2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6.8710540042568533E-2</v>
      </c>
      <c r="H22" s="8">
        <f t="shared" si="3"/>
        <v>6.8710540042568533E-2</v>
      </c>
      <c r="I22" s="10">
        <f t="shared" si="4"/>
        <v>0.93128945995743151</v>
      </c>
      <c r="J22" s="8">
        <f t="shared" si="5"/>
        <v>-7.1185137077431307E-2</v>
      </c>
      <c r="K22" s="10">
        <f t="shared" si="6"/>
        <v>100</v>
      </c>
      <c r="L22">
        <f t="shared" si="7"/>
        <v>7.3780003958929405E-2</v>
      </c>
      <c r="AD22">
        <v>3.0525356502181591E-2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13.29</v>
      </c>
      <c r="B23">
        <v>9.5089999999999994E-2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9.2306098664006686E-2</v>
      </c>
      <c r="H23" s="8">
        <f t="shared" si="3"/>
        <v>9.2306098664006686E-2</v>
      </c>
      <c r="I23" s="10">
        <f t="shared" si="4"/>
        <v>0.90769390133599326</v>
      </c>
      <c r="J23" s="8">
        <f t="shared" si="5"/>
        <v>-9.6848070282313806E-2</v>
      </c>
      <c r="K23" s="10">
        <f t="shared" si="6"/>
        <v>100</v>
      </c>
      <c r="L23">
        <f t="shared" si="7"/>
        <v>0.10169298100179539</v>
      </c>
      <c r="AD23">
        <v>3.2617114576628484E-2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13.39</v>
      </c>
      <c r="B24">
        <v>0.11360000000000001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0.16716021413155779</v>
      </c>
      <c r="H24" s="8">
        <f t="shared" si="3"/>
        <v>0.16716021413155779</v>
      </c>
      <c r="I24" s="10">
        <f t="shared" si="4"/>
        <v>0.83283978586844221</v>
      </c>
      <c r="J24" s="8">
        <f t="shared" si="5"/>
        <v>-0.18291398920525515</v>
      </c>
      <c r="K24" s="10">
        <f t="shared" si="6"/>
        <v>100</v>
      </c>
      <c r="L24">
        <f t="shared" si="7"/>
        <v>0.20071112952084991</v>
      </c>
      <c r="AD24">
        <v>3.3069554833435634E-2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13.43</v>
      </c>
      <c r="B25">
        <v>7.5679999999999997E-2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5.1146406872578036E-2</v>
      </c>
      <c r="H25" s="8">
        <f t="shared" si="3"/>
        <v>5.1146406872578036E-2</v>
      </c>
      <c r="I25" s="10">
        <f t="shared" si="4"/>
        <v>0.94885359312742201</v>
      </c>
      <c r="J25" s="8">
        <f t="shared" si="5"/>
        <v>-5.250076716587819E-2</v>
      </c>
      <c r="K25" s="10">
        <f t="shared" si="6"/>
        <v>100</v>
      </c>
      <c r="L25">
        <f t="shared" si="7"/>
        <v>5.3903370596932079E-2</v>
      </c>
      <c r="AD25">
        <v>3.3990248583865929E-2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13.47</v>
      </c>
      <c r="B26">
        <v>7.6240000000000002E-2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5.274078280172418E-2</v>
      </c>
      <c r="H26" s="8">
        <f t="shared" si="3"/>
        <v>5.274078280172418E-2</v>
      </c>
      <c r="I26" s="10">
        <f t="shared" si="4"/>
        <v>0.94725921719827577</v>
      </c>
      <c r="J26" s="8">
        <f t="shared" si="5"/>
        <v>-5.4182498649610902E-2</v>
      </c>
      <c r="K26" s="10">
        <f t="shared" si="6"/>
        <v>100</v>
      </c>
      <c r="L26">
        <f t="shared" si="7"/>
        <v>5.5677244247584586E-2</v>
      </c>
      <c r="AD26">
        <v>3.6297279390181243E-2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13.78</v>
      </c>
      <c r="B27">
        <v>8.3930000000000005E-2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7.4469438539219876E-2</v>
      </c>
      <c r="H27" s="8">
        <f t="shared" si="3"/>
        <v>7.4469438539219876E-2</v>
      </c>
      <c r="I27" s="10">
        <f t="shared" si="4"/>
        <v>0.92553056146078017</v>
      </c>
      <c r="J27" s="8">
        <f t="shared" si="5"/>
        <v>-7.7388125946221159E-2</v>
      </c>
      <c r="K27" s="10">
        <f t="shared" si="6"/>
        <v>100</v>
      </c>
      <c r="L27">
        <f t="shared" si="7"/>
        <v>8.0461350105698867E-2</v>
      </c>
      <c r="AD27">
        <v>3.8437818699171226E-2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13.86</v>
      </c>
      <c r="B28">
        <v>8.7510000000000004E-2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8.5559122661397369E-2</v>
      </c>
      <c r="H28" s="8">
        <f t="shared" si="3"/>
        <v>8.5559122661397369E-2</v>
      </c>
      <c r="I28" s="10">
        <f t="shared" si="4"/>
        <v>0.91444087733860258</v>
      </c>
      <c r="J28" s="8">
        <f t="shared" si="5"/>
        <v>-8.9442463499633806E-2</v>
      </c>
      <c r="K28" s="10">
        <f t="shared" si="6"/>
        <v>100</v>
      </c>
      <c r="L28">
        <f t="shared" si="7"/>
        <v>9.356441163305107E-2</v>
      </c>
      <c r="AD28">
        <v>3.8679063933778568E-2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13.9</v>
      </c>
      <c r="B29">
        <v>0.1192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0.22322462955605077</v>
      </c>
      <c r="H29" s="8">
        <f t="shared" si="3"/>
        <v>0.22322462955605077</v>
      </c>
      <c r="I29" s="10">
        <f t="shared" si="4"/>
        <v>0.77677537044394929</v>
      </c>
      <c r="J29" s="8">
        <f t="shared" si="5"/>
        <v>-0.25260406893926063</v>
      </c>
      <c r="K29" s="10">
        <f t="shared" si="6"/>
        <v>100</v>
      </c>
      <c r="L29">
        <f t="shared" si="7"/>
        <v>0.28737346477459952</v>
      </c>
      <c r="AD29">
        <v>4.1066187651320599E-2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13.93</v>
      </c>
      <c r="B30">
        <v>9.4619999999999996E-2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0.10930571123192555</v>
      </c>
      <c r="H30" s="8">
        <f t="shared" si="3"/>
        <v>0.10930571123192555</v>
      </c>
      <c r="I30" s="10">
        <f t="shared" si="4"/>
        <v>0.89069428876807444</v>
      </c>
      <c r="J30" s="8">
        <f t="shared" si="5"/>
        <v>-0.1157540206361916</v>
      </c>
      <c r="K30" s="10">
        <f t="shared" si="6"/>
        <v>100</v>
      </c>
      <c r="L30">
        <f t="shared" si="7"/>
        <v>0.12271967229419092</v>
      </c>
      <c r="AD30">
        <v>4.212628726239364E-2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14.02</v>
      </c>
      <c r="B31">
        <v>4.3400000000000001E-2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2.0589997961350862E-2</v>
      </c>
      <c r="H31" s="8">
        <f t="shared" si="3"/>
        <v>2.0589997961350862E-2</v>
      </c>
      <c r="I31" s="10">
        <f t="shared" si="4"/>
        <v>0.97941000203864914</v>
      </c>
      <c r="J31" s="8">
        <f t="shared" si="5"/>
        <v>-2.0804927351680918E-2</v>
      </c>
      <c r="K31" s="10">
        <f t="shared" si="6"/>
        <v>100</v>
      </c>
      <c r="L31">
        <f t="shared" si="7"/>
        <v>2.1022858576584504E-2</v>
      </c>
      <c r="AD31">
        <v>4.6039859738463557E-2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14.11</v>
      </c>
      <c r="B32">
        <v>0.1346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0.34506486550224569</v>
      </c>
      <c r="H32" s="8">
        <f t="shared" si="3"/>
        <v>0.34506486550224569</v>
      </c>
      <c r="I32" s="10">
        <f t="shared" si="4"/>
        <v>0.65493513449775431</v>
      </c>
      <c r="J32" s="8">
        <f t="shared" si="5"/>
        <v>-0.42321907955194665</v>
      </c>
      <c r="K32" s="10">
        <f t="shared" si="6"/>
        <v>100</v>
      </c>
      <c r="L32">
        <f t="shared" si="7"/>
        <v>0.52686876505237923</v>
      </c>
      <c r="AD32">
        <v>5.1146406872578036E-2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14.16</v>
      </c>
      <c r="B33">
        <v>3.8719999999999997E-2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1.8320150564114904E-2</v>
      </c>
      <c r="H33" s="8">
        <f t="shared" si="3"/>
        <v>1.8320150564114904E-2</v>
      </c>
      <c r="I33" s="10">
        <f t="shared" si="4"/>
        <v>0.98167984943588504</v>
      </c>
      <c r="J33" s="8">
        <f t="shared" si="5"/>
        <v>-1.8490042687781719E-2</v>
      </c>
      <c r="K33" s="10">
        <f t="shared" si="6"/>
        <v>100</v>
      </c>
      <c r="L33">
        <f t="shared" si="7"/>
        <v>1.8662041983078741E-2</v>
      </c>
      <c r="AD33">
        <v>5.274078280172418E-2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14.26</v>
      </c>
      <c r="B34">
        <v>0.2135</v>
      </c>
      <c r="C34" s="8">
        <v>1</v>
      </c>
      <c r="D34" s="9">
        <v>0</v>
      </c>
      <c r="E34" s="10">
        <f t="shared" si="0"/>
        <v>1</v>
      </c>
      <c r="F34">
        <f t="shared" si="1"/>
        <v>1</v>
      </c>
      <c r="G34">
        <f t="shared" si="2"/>
        <v>0.89744190829011505</v>
      </c>
      <c r="H34" s="8">
        <f t="shared" si="3"/>
        <v>0.89744190829011505</v>
      </c>
      <c r="I34" s="10">
        <f t="shared" si="4"/>
        <v>0.10255809170988495</v>
      </c>
      <c r="J34" s="8">
        <f t="shared" si="5"/>
        <v>-0.10820688685367763</v>
      </c>
      <c r="K34" s="10">
        <f t="shared" si="6"/>
        <v>100</v>
      </c>
      <c r="L34">
        <f t="shared" si="7"/>
        <v>0.11427825106283215</v>
      </c>
      <c r="AD34">
        <v>5.9232225124377279E-2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14.34</v>
      </c>
      <c r="B35">
        <v>0.1328</v>
      </c>
      <c r="C35" s="8">
        <v>1</v>
      </c>
      <c r="D35" s="9">
        <v>0</v>
      </c>
      <c r="E35" s="10">
        <f t="shared" si="0"/>
        <v>1</v>
      </c>
      <c r="F35">
        <f t="shared" si="1"/>
        <v>1</v>
      </c>
      <c r="G35">
        <f t="shared" si="2"/>
        <v>0.34742885821903979</v>
      </c>
      <c r="H35" s="8">
        <f t="shared" si="3"/>
        <v>0.34742885821903979</v>
      </c>
      <c r="I35" s="10">
        <f t="shared" si="4"/>
        <v>0.65257114178096021</v>
      </c>
      <c r="J35" s="8">
        <f t="shared" si="5"/>
        <v>-1.0571953594857473</v>
      </c>
      <c r="K35" s="10">
        <f t="shared" si="6"/>
        <v>0</v>
      </c>
      <c r="L35">
        <f t="shared" si="7"/>
        <v>1.8782870977561128</v>
      </c>
      <c r="AD35">
        <v>5.9505342361192717E-2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14.36</v>
      </c>
      <c r="B36">
        <v>8.1290000000000001E-2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8.1124887150597999E-2</v>
      </c>
      <c r="H36" s="8">
        <f t="shared" si="3"/>
        <v>8.1124887150597999E-2</v>
      </c>
      <c r="I36" s="10">
        <f t="shared" si="4"/>
        <v>0.91887511284940204</v>
      </c>
      <c r="J36" s="8">
        <f t="shared" si="5"/>
        <v>-8.4605060475320945E-2</v>
      </c>
      <c r="K36" s="10">
        <f t="shared" si="6"/>
        <v>100</v>
      </c>
      <c r="L36">
        <f t="shared" si="7"/>
        <v>8.8287174193925372E-2</v>
      </c>
      <c r="AD36">
        <v>6.048511026475286E-2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14.45</v>
      </c>
      <c r="B37">
        <v>4.2759999999999999E-2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2.303987159371754E-2</v>
      </c>
      <c r="H37" s="8">
        <f t="shared" si="3"/>
        <v>2.303987159371754E-2</v>
      </c>
      <c r="I37" s="10">
        <f t="shared" si="4"/>
        <v>0.97696012840628244</v>
      </c>
      <c r="J37" s="8">
        <f t="shared" si="5"/>
        <v>-2.3309438001098564E-2</v>
      </c>
      <c r="K37" s="10">
        <f t="shared" si="6"/>
        <v>100</v>
      </c>
      <c r="L37">
        <f t="shared" si="7"/>
        <v>2.3583226094705156E-2</v>
      </c>
      <c r="AD37">
        <v>6.2463246511743335E-2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14.63</v>
      </c>
      <c r="B38">
        <v>9.0920000000000001E-2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0.11880272935337917</v>
      </c>
      <c r="H38" s="8">
        <f t="shared" si="3"/>
        <v>0.11880272935337917</v>
      </c>
      <c r="I38" s="10">
        <f t="shared" si="4"/>
        <v>0.88119727064662079</v>
      </c>
      <c r="J38" s="8">
        <f t="shared" si="5"/>
        <v>-0.12647376137306618</v>
      </c>
      <c r="K38" s="10">
        <f t="shared" si="6"/>
        <v>100</v>
      </c>
      <c r="L38">
        <f t="shared" si="7"/>
        <v>0.13481967467534478</v>
      </c>
      <c r="AD38">
        <v>6.2978906219687783E-2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14.64</v>
      </c>
      <c r="B39">
        <v>0.15310000000000001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0.54390763999301017</v>
      </c>
      <c r="H39" s="8">
        <f t="shared" si="3"/>
        <v>0.54390763999301017</v>
      </c>
      <c r="I39" s="10">
        <f t="shared" si="4"/>
        <v>0.45609236000698983</v>
      </c>
      <c r="J39" s="8">
        <f t="shared" si="5"/>
        <v>-0.78505994610201457</v>
      </c>
      <c r="K39" s="10">
        <f t="shared" si="6"/>
        <v>0</v>
      </c>
      <c r="L39">
        <f t="shared" si="7"/>
        <v>1.1925383709226669</v>
      </c>
      <c r="AD39">
        <v>6.4459401380698278E-2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14.65</v>
      </c>
      <c r="B40">
        <v>0.12959999999999999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0.34448374504777568</v>
      </c>
      <c r="H40" s="8">
        <f t="shared" si="3"/>
        <v>0.34448374504777568</v>
      </c>
      <c r="I40" s="10">
        <f t="shared" si="4"/>
        <v>0.65551625495222432</v>
      </c>
      <c r="J40" s="8">
        <f t="shared" si="5"/>
        <v>-0.4223321782945012</v>
      </c>
      <c r="K40" s="10">
        <f t="shared" si="6"/>
        <v>100</v>
      </c>
      <c r="L40">
        <f t="shared" si="7"/>
        <v>0.5255151835599905</v>
      </c>
      <c r="AD40">
        <v>6.550682501278951E-2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14.71</v>
      </c>
      <c r="B41">
        <v>5.7430000000000002E-2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4.1066187651320599E-2</v>
      </c>
      <c r="H41" s="8">
        <f t="shared" si="3"/>
        <v>4.1066187651320599E-2</v>
      </c>
      <c r="I41" s="10">
        <f t="shared" si="4"/>
        <v>0.95893381234867936</v>
      </c>
      <c r="J41" s="8">
        <f t="shared" si="5"/>
        <v>-4.1933223843718982E-2</v>
      </c>
      <c r="K41" s="10">
        <f t="shared" si="6"/>
        <v>100</v>
      </c>
      <c r="L41">
        <f t="shared" si="7"/>
        <v>4.2824840591175715E-2</v>
      </c>
      <c r="AD41">
        <v>6.8710540042568533E-2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14.76</v>
      </c>
      <c r="B42">
        <v>5.0549999999999998E-2</v>
      </c>
      <c r="C42" s="8">
        <v>0</v>
      </c>
      <c r="D42" s="9">
        <v>1</v>
      </c>
      <c r="E42" s="10">
        <f t="shared" si="0"/>
        <v>1</v>
      </c>
      <c r="F42">
        <f t="shared" si="1"/>
        <v>0</v>
      </c>
      <c r="G42">
        <f t="shared" si="2"/>
        <v>3.3069554833435634E-2</v>
      </c>
      <c r="H42" s="8">
        <f t="shared" si="3"/>
        <v>3.3069554833435634E-2</v>
      </c>
      <c r="I42" s="10">
        <f t="shared" si="4"/>
        <v>0.96693044516656435</v>
      </c>
      <c r="J42" s="8">
        <f t="shared" si="5"/>
        <v>-3.3628714588865571E-2</v>
      </c>
      <c r="K42" s="10">
        <f t="shared" si="6"/>
        <v>100</v>
      </c>
      <c r="L42">
        <f t="shared" si="7"/>
        <v>3.4200551858452492E-2</v>
      </c>
      <c r="AD42">
        <v>7.2031878836084973E-2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14.88</v>
      </c>
      <c r="B43">
        <v>8.0610000000000001E-2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9.2381956285188374E-2</v>
      </c>
      <c r="H43" s="8">
        <f t="shared" si="3"/>
        <v>9.2381956285188374E-2</v>
      </c>
      <c r="I43" s="10">
        <f t="shared" si="4"/>
        <v>0.90761804371481158</v>
      </c>
      <c r="J43" s="8">
        <f t="shared" si="5"/>
        <v>-9.6931645583443332E-2</v>
      </c>
      <c r="K43" s="10">
        <f t="shared" si="6"/>
        <v>100</v>
      </c>
      <c r="L43">
        <f t="shared" si="7"/>
        <v>0.10178505917211172</v>
      </c>
      <c r="AD43">
        <v>7.3519629845891402E-2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14.92</v>
      </c>
      <c r="B44">
        <v>8.1549999999999997E-2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9.6284177908432036E-2</v>
      </c>
      <c r="H44" s="8">
        <f t="shared" si="3"/>
        <v>9.6284177908432036E-2</v>
      </c>
      <c r="I44" s="10">
        <f t="shared" si="4"/>
        <v>0.90371582209156798</v>
      </c>
      <c r="J44" s="8">
        <f t="shared" si="5"/>
        <v>-0.10124032410359285</v>
      </c>
      <c r="K44" s="10">
        <f t="shared" si="6"/>
        <v>100</v>
      </c>
      <c r="L44">
        <f t="shared" si="7"/>
        <v>0.10654253865511736</v>
      </c>
      <c r="AD44">
        <v>7.3625336845687145E-2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14.93</v>
      </c>
      <c r="B45">
        <v>7.8079999999999997E-2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8.6472267155192642E-2</v>
      </c>
      <c r="H45" s="8">
        <f t="shared" si="3"/>
        <v>8.6472267155192642E-2</v>
      </c>
      <c r="I45" s="10">
        <f t="shared" si="4"/>
        <v>0.91352773284480737</v>
      </c>
      <c r="J45" s="8">
        <f t="shared" si="5"/>
        <v>-9.0441544736219362E-2</v>
      </c>
      <c r="K45" s="10">
        <f t="shared" si="6"/>
        <v>100</v>
      </c>
      <c r="L45">
        <f t="shared" si="7"/>
        <v>9.4657517277456082E-2</v>
      </c>
      <c r="AD45">
        <v>7.4469438539219876E-2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14.97</v>
      </c>
      <c r="B46">
        <v>5.1389999999999998E-2</v>
      </c>
      <c r="C46" s="8">
        <v>0</v>
      </c>
      <c r="D46" s="9">
        <v>1</v>
      </c>
      <c r="E46" s="10">
        <f t="shared" si="0"/>
        <v>1</v>
      </c>
      <c r="F46">
        <f t="shared" si="1"/>
        <v>0</v>
      </c>
      <c r="G46">
        <f t="shared" si="2"/>
        <v>3.6297279390181243E-2</v>
      </c>
      <c r="H46" s="8">
        <f t="shared" si="3"/>
        <v>3.6297279390181243E-2</v>
      </c>
      <c r="I46" s="10">
        <f t="shared" si="4"/>
        <v>0.96370272060981876</v>
      </c>
      <c r="J46" s="8">
        <f t="shared" si="5"/>
        <v>-3.6972413040970327E-2</v>
      </c>
      <c r="K46" s="10">
        <f t="shared" si="6"/>
        <v>100</v>
      </c>
      <c r="L46">
        <f t="shared" si="7"/>
        <v>3.766439443816532E-2</v>
      </c>
      <c r="AD46">
        <v>7.4506450625925355E-2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15.04</v>
      </c>
      <c r="B47">
        <v>3.3930000000000002E-2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2.0474289830457421E-2</v>
      </c>
      <c r="H47" s="8">
        <f t="shared" si="3"/>
        <v>2.0474289830457421E-2</v>
      </c>
      <c r="I47" s="10">
        <f t="shared" si="4"/>
        <v>0.9795257101695426</v>
      </c>
      <c r="J47" s="8">
        <f t="shared" si="5"/>
        <v>-2.0686793683172125E-2</v>
      </c>
      <c r="K47" s="10">
        <f t="shared" si="6"/>
        <v>100</v>
      </c>
      <c r="L47">
        <f t="shared" si="7"/>
        <v>2.0902248524863731E-2</v>
      </c>
      <c r="AD47">
        <v>7.5389266187921106E-2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15.05</v>
      </c>
      <c r="B48">
        <v>0.1157</v>
      </c>
      <c r="C48" s="8">
        <v>1</v>
      </c>
      <c r="D48" s="9">
        <v>0</v>
      </c>
      <c r="E48" s="10">
        <f t="shared" si="0"/>
        <v>1</v>
      </c>
      <c r="F48">
        <f t="shared" si="1"/>
        <v>1</v>
      </c>
      <c r="G48">
        <f t="shared" si="2"/>
        <v>0.26850538574917665</v>
      </c>
      <c r="H48" s="8">
        <f t="shared" si="3"/>
        <v>0.26850538574917665</v>
      </c>
      <c r="I48" s="10">
        <f t="shared" si="4"/>
        <v>0.73149461425082341</v>
      </c>
      <c r="J48" s="8">
        <f t="shared" si="5"/>
        <v>-1.3148843065782385</v>
      </c>
      <c r="K48" s="10">
        <f t="shared" si="6"/>
        <v>0</v>
      </c>
      <c r="L48">
        <f t="shared" si="7"/>
        <v>2.7243200809913977</v>
      </c>
      <c r="AD48">
        <v>7.5511950008252726E-2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15.11</v>
      </c>
      <c r="B49">
        <v>4.6949999999999999E-2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3.2617114576628484E-2</v>
      </c>
      <c r="H49" s="8">
        <f t="shared" si="3"/>
        <v>3.2617114576628484E-2</v>
      </c>
      <c r="I49" s="10">
        <f t="shared" si="4"/>
        <v>0.96738288542337147</v>
      </c>
      <c r="J49" s="8">
        <f t="shared" si="5"/>
        <v>-3.316091006319425E-2</v>
      </c>
      <c r="K49" s="10">
        <f t="shared" si="6"/>
        <v>100</v>
      </c>
      <c r="L49">
        <f t="shared" si="7"/>
        <v>3.3716861304977218E-2</v>
      </c>
      <c r="AD49">
        <v>8.1124887150597999E-2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15.15</v>
      </c>
      <c r="B50">
        <v>4.3020000000000003E-2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2.890083371222071E-2</v>
      </c>
      <c r="H50" s="8">
        <f t="shared" si="3"/>
        <v>2.890083371222071E-2</v>
      </c>
      <c r="I50" s="10">
        <f t="shared" si="4"/>
        <v>0.97109916628777926</v>
      </c>
      <c r="J50" s="8">
        <f t="shared" si="5"/>
        <v>-2.9326687905748602E-2</v>
      </c>
      <c r="K50" s="10">
        <f t="shared" si="6"/>
        <v>100</v>
      </c>
      <c r="L50">
        <f t="shared" si="7"/>
        <v>2.9760949978672031E-2</v>
      </c>
      <c r="AD50">
        <v>8.3062448465245797E-2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15.18</v>
      </c>
      <c r="B51">
        <v>7.6880000000000004E-2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8.9508164418134098E-2</v>
      </c>
      <c r="H51" s="8">
        <f t="shared" si="3"/>
        <v>8.9508164418134098E-2</v>
      </c>
      <c r="I51" s="10">
        <f t="shared" si="4"/>
        <v>0.91049183558186586</v>
      </c>
      <c r="J51" s="8">
        <f t="shared" si="5"/>
        <v>-9.3770346815835598E-2</v>
      </c>
      <c r="K51" s="10">
        <f t="shared" si="6"/>
        <v>100</v>
      </c>
      <c r="L51">
        <f t="shared" si="7"/>
        <v>9.8307487140653307E-2</v>
      </c>
      <c r="AD51">
        <v>8.3144979007295464E-2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15.18</v>
      </c>
      <c r="B52">
        <v>0.1021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0.19204296042395505</v>
      </c>
      <c r="H52" s="8">
        <f t="shared" si="3"/>
        <v>0.19204296042395505</v>
      </c>
      <c r="I52" s="10">
        <f t="shared" si="4"/>
        <v>0.80795703957604492</v>
      </c>
      <c r="J52" s="8">
        <f t="shared" si="5"/>
        <v>-0.2132463907160832</v>
      </c>
      <c r="K52" s="10">
        <f t="shared" si="6"/>
        <v>100</v>
      </c>
      <c r="L52">
        <f t="shared" si="7"/>
        <v>0.23768956889678783</v>
      </c>
      <c r="AD52">
        <v>8.5448321156109633E-2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15.24</v>
      </c>
      <c r="B53">
        <v>0.13389999999999999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0.42447755445988739</v>
      </c>
      <c r="H53" s="8">
        <f t="shared" si="3"/>
        <v>0.42447755445988739</v>
      </c>
      <c r="I53" s="10">
        <f t="shared" si="4"/>
        <v>0.57552244554011267</v>
      </c>
      <c r="J53" s="8">
        <f t="shared" si="5"/>
        <v>-0.55247704977343037</v>
      </c>
      <c r="K53" s="10">
        <f t="shared" si="6"/>
        <v>100</v>
      </c>
      <c r="L53">
        <f t="shared" si="7"/>
        <v>0.73755169368160156</v>
      </c>
      <c r="AD53">
        <v>8.5559122661397369E-2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15.34</v>
      </c>
      <c r="B54">
        <v>8.498E-2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0.12078656380677272</v>
      </c>
      <c r="H54" s="8">
        <f t="shared" si="3"/>
        <v>0.12078656380677272</v>
      </c>
      <c r="I54" s="10">
        <f t="shared" si="4"/>
        <v>0.87921343619322734</v>
      </c>
      <c r="J54" s="8">
        <f t="shared" si="5"/>
        <v>-0.12872759371510892</v>
      </c>
      <c r="K54" s="10">
        <f t="shared" si="6"/>
        <v>100</v>
      </c>
      <c r="L54">
        <f t="shared" si="7"/>
        <v>0.13738025243307028</v>
      </c>
      <c r="AD54">
        <v>8.5837038179750302E-2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15.34</v>
      </c>
      <c r="B55">
        <v>0.15989999999999999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0.65423073699330692</v>
      </c>
      <c r="H55" s="8">
        <f t="shared" si="3"/>
        <v>0.65423073699330692</v>
      </c>
      <c r="I55" s="10">
        <f t="shared" si="4"/>
        <v>0.34576926300669308</v>
      </c>
      <c r="J55" s="8">
        <f t="shared" si="5"/>
        <v>-1.0619835963039175</v>
      </c>
      <c r="K55" s="10">
        <f t="shared" si="6"/>
        <v>0</v>
      </c>
      <c r="L55">
        <f t="shared" si="7"/>
        <v>1.8921020662864498</v>
      </c>
      <c r="AD55">
        <v>8.6425319593537844E-2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15.39</v>
      </c>
      <c r="B56">
        <v>6.8890000000000007E-2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7.3625336845687145E-2</v>
      </c>
      <c r="H56" s="8">
        <f t="shared" si="3"/>
        <v>7.3625336845687145E-2</v>
      </c>
      <c r="I56" s="10">
        <f t="shared" si="4"/>
        <v>0.92637466315431283</v>
      </c>
      <c r="J56" s="8">
        <f t="shared" si="5"/>
        <v>-7.647652232766812E-2</v>
      </c>
      <c r="K56" s="10">
        <f t="shared" si="6"/>
        <v>100</v>
      </c>
      <c r="L56">
        <f t="shared" si="7"/>
        <v>7.9476846435968265E-2</v>
      </c>
      <c r="AD56">
        <v>8.6472267155192642E-2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15.46</v>
      </c>
      <c r="B57">
        <v>7.7219999999999997E-2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9.8116574024036868E-2</v>
      </c>
      <c r="H57" s="8">
        <f t="shared" si="3"/>
        <v>9.8116574024036868E-2</v>
      </c>
      <c r="I57" s="10">
        <f t="shared" si="4"/>
        <v>0.90188342597596316</v>
      </c>
      <c r="J57" s="8">
        <f t="shared" si="5"/>
        <v>-0.1032700067661541</v>
      </c>
      <c r="K57" s="10">
        <f t="shared" si="6"/>
        <v>100</v>
      </c>
      <c r="L57">
        <f t="shared" si="7"/>
        <v>0.10879074966685534</v>
      </c>
      <c r="AD57">
        <v>8.6856557963731665E-2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15.51</v>
      </c>
      <c r="B58">
        <v>0.1096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0.2556221883777684</v>
      </c>
      <c r="H58" s="8">
        <f t="shared" si="3"/>
        <v>0.2556221883777684</v>
      </c>
      <c r="I58" s="10">
        <f t="shared" si="4"/>
        <v>0.7443778116222316</v>
      </c>
      <c r="J58" s="8">
        <f t="shared" si="5"/>
        <v>-0.29520656172137633</v>
      </c>
      <c r="K58" s="10">
        <f t="shared" si="6"/>
        <v>100</v>
      </c>
      <c r="L58">
        <f t="shared" si="7"/>
        <v>0.34340382583501228</v>
      </c>
      <c r="AD58">
        <v>8.9508164418134098E-2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6.6666666666667096E-3</v>
      </c>
    </row>
    <row r="59" spans="1:37">
      <c r="A59">
        <v>15.56</v>
      </c>
      <c r="B59">
        <v>0.17649999999999999</v>
      </c>
      <c r="C59" s="8">
        <v>1</v>
      </c>
      <c r="D59" s="9">
        <v>0</v>
      </c>
      <c r="E59" s="10">
        <f t="shared" si="0"/>
        <v>1</v>
      </c>
      <c r="F59">
        <f t="shared" si="1"/>
        <v>1</v>
      </c>
      <c r="G59">
        <f t="shared" si="2"/>
        <v>0.78398784632414442</v>
      </c>
      <c r="H59" s="8">
        <f t="shared" si="3"/>
        <v>0.78398784632414442</v>
      </c>
      <c r="I59" s="10">
        <f t="shared" si="4"/>
        <v>0.21601215367585558</v>
      </c>
      <c r="J59" s="8">
        <f t="shared" si="5"/>
        <v>-0.24336176088945946</v>
      </c>
      <c r="K59" s="10">
        <f t="shared" si="6"/>
        <v>100</v>
      </c>
      <c r="L59">
        <f t="shared" si="7"/>
        <v>0.27552997752281999</v>
      </c>
      <c r="AD59">
        <v>9.0485343562506898E-2</v>
      </c>
      <c r="AE59">
        <v>1</v>
      </c>
      <c r="AF59">
        <v>0</v>
      </c>
      <c r="AG59">
        <f t="shared" si="12"/>
        <v>55</v>
      </c>
      <c r="AH59">
        <f t="shared" si="13"/>
        <v>0</v>
      </c>
      <c r="AI59">
        <f t="shared" si="9"/>
        <v>0.6333333333333333</v>
      </c>
      <c r="AJ59">
        <f t="shared" si="10"/>
        <v>1</v>
      </c>
      <c r="AK59">
        <f t="shared" si="11"/>
        <v>6.6666666666665986E-3</v>
      </c>
    </row>
    <row r="60" spans="1:37">
      <c r="A60">
        <v>15.6</v>
      </c>
      <c r="B60">
        <v>6.6299999999999998E-2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7.2031878836084973E-2</v>
      </c>
      <c r="H60" s="8">
        <f t="shared" si="3"/>
        <v>7.2031878836084973E-2</v>
      </c>
      <c r="I60" s="10">
        <f t="shared" si="4"/>
        <v>0.92796812116391503</v>
      </c>
      <c r="J60" s="8">
        <f t="shared" si="5"/>
        <v>-7.4757898980043688E-2</v>
      </c>
      <c r="K60" s="10">
        <f t="shared" si="6"/>
        <v>100</v>
      </c>
      <c r="L60">
        <f t="shared" si="7"/>
        <v>7.7623225618718594E-2</v>
      </c>
      <c r="AD60">
        <v>9.2306098664006686E-2</v>
      </c>
      <c r="AE60">
        <v>1</v>
      </c>
      <c r="AF60">
        <v>0</v>
      </c>
      <c r="AG60">
        <f t="shared" si="12"/>
        <v>56</v>
      </c>
      <c r="AH60">
        <f t="shared" si="13"/>
        <v>0</v>
      </c>
      <c r="AI60">
        <f t="shared" si="9"/>
        <v>0.62666666666666671</v>
      </c>
      <c r="AJ60">
        <f t="shared" si="10"/>
        <v>1</v>
      </c>
      <c r="AK60">
        <f t="shared" si="11"/>
        <v>6.6666666666667096E-3</v>
      </c>
    </row>
    <row r="61" spans="1:37">
      <c r="A61">
        <v>15.65</v>
      </c>
      <c r="B61">
        <v>7.1650000000000005E-2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8.6856557963731665E-2</v>
      </c>
      <c r="H61" s="8">
        <f t="shared" si="3"/>
        <v>8.6856557963731665E-2</v>
      </c>
      <c r="I61" s="10">
        <f t="shared" si="4"/>
        <v>0.91314344203626829</v>
      </c>
      <c r="J61" s="8">
        <f t="shared" si="5"/>
        <v>-9.0862300063716664E-2</v>
      </c>
      <c r="K61" s="10">
        <f t="shared" si="6"/>
        <v>100</v>
      </c>
      <c r="L61">
        <f t="shared" si="7"/>
        <v>9.5118197169598573E-2</v>
      </c>
      <c r="AD61">
        <v>9.2381956285188374E-2</v>
      </c>
      <c r="AE61">
        <v>1</v>
      </c>
      <c r="AF61">
        <v>0</v>
      </c>
      <c r="AG61">
        <f t="shared" si="12"/>
        <v>57</v>
      </c>
      <c r="AH61">
        <f t="shared" si="13"/>
        <v>0</v>
      </c>
      <c r="AI61">
        <f t="shared" si="9"/>
        <v>0.62</v>
      </c>
      <c r="AJ61">
        <f t="shared" si="10"/>
        <v>1</v>
      </c>
      <c r="AK61">
        <f t="shared" si="11"/>
        <v>6.6666666666667096E-3</v>
      </c>
    </row>
    <row r="62" spans="1:37">
      <c r="A62">
        <v>15.67</v>
      </c>
      <c r="B62">
        <v>4.6890000000000001E-2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3.8679063933778568E-2</v>
      </c>
      <c r="H62" s="8">
        <f t="shared" si="3"/>
        <v>3.8679063933778568E-2</v>
      </c>
      <c r="I62" s="10">
        <f t="shared" si="4"/>
        <v>0.96132093606622138</v>
      </c>
      <c r="J62" s="8">
        <f t="shared" si="5"/>
        <v>-3.9446965237483672E-2</v>
      </c>
      <c r="K62" s="10">
        <f t="shared" si="6"/>
        <v>100</v>
      </c>
      <c r="L62">
        <f t="shared" si="7"/>
        <v>4.0235328788380958E-2</v>
      </c>
      <c r="AD62">
        <v>9.6042942015745411E-2</v>
      </c>
      <c r="AE62">
        <v>1</v>
      </c>
      <c r="AF62">
        <v>0</v>
      </c>
      <c r="AG62">
        <f t="shared" si="12"/>
        <v>58</v>
      </c>
      <c r="AH62">
        <f t="shared" si="13"/>
        <v>0</v>
      </c>
      <c r="AI62">
        <f t="shared" si="9"/>
        <v>0.61333333333333329</v>
      </c>
      <c r="AJ62">
        <f t="shared" si="10"/>
        <v>1</v>
      </c>
      <c r="AK62">
        <f t="shared" si="11"/>
        <v>6.6666666666665986E-3</v>
      </c>
    </row>
    <row r="63" spans="1:37">
      <c r="A63">
        <v>15.7</v>
      </c>
      <c r="B63">
        <v>9.5799999999999996E-2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0.18373296231379938</v>
      </c>
      <c r="H63" s="8">
        <f t="shared" si="3"/>
        <v>0.18373296231379938</v>
      </c>
      <c r="I63" s="10">
        <f t="shared" si="4"/>
        <v>0.81626703768620068</v>
      </c>
      <c r="J63" s="8">
        <f t="shared" si="5"/>
        <v>-0.20301372548688576</v>
      </c>
      <c r="K63" s="10">
        <f t="shared" si="6"/>
        <v>100</v>
      </c>
      <c r="L63">
        <f t="shared" si="7"/>
        <v>0.2250892830789919</v>
      </c>
      <c r="AD63">
        <v>9.6284177908432036E-2</v>
      </c>
      <c r="AE63">
        <v>1</v>
      </c>
      <c r="AF63">
        <v>0</v>
      </c>
      <c r="AG63">
        <f t="shared" si="12"/>
        <v>59</v>
      </c>
      <c r="AH63">
        <f t="shared" si="13"/>
        <v>0</v>
      </c>
      <c r="AI63">
        <f t="shared" si="9"/>
        <v>0.60666666666666669</v>
      </c>
      <c r="AJ63">
        <f t="shared" si="10"/>
        <v>1</v>
      </c>
      <c r="AK63">
        <f t="shared" si="11"/>
        <v>6.6666666666667096E-3</v>
      </c>
    </row>
    <row r="64" spans="1:37">
      <c r="A64">
        <v>15.7</v>
      </c>
      <c r="B64">
        <v>0.17</v>
      </c>
      <c r="C64" s="8">
        <v>1</v>
      </c>
      <c r="D64" s="9">
        <v>0</v>
      </c>
      <c r="E64" s="10">
        <f t="shared" si="0"/>
        <v>1</v>
      </c>
      <c r="F64">
        <f t="shared" si="1"/>
        <v>1</v>
      </c>
      <c r="G64">
        <f t="shared" si="2"/>
        <v>0.75142526043233404</v>
      </c>
      <c r="H64" s="8">
        <f t="shared" si="3"/>
        <v>0.75142526043233404</v>
      </c>
      <c r="I64" s="10">
        <f t="shared" si="4"/>
        <v>0.24857473956766596</v>
      </c>
      <c r="J64" s="8">
        <f t="shared" si="5"/>
        <v>-0.2857835285841594</v>
      </c>
      <c r="K64" s="10">
        <f t="shared" si="6"/>
        <v>100</v>
      </c>
      <c r="L64">
        <f t="shared" si="7"/>
        <v>0.33080434296905054</v>
      </c>
      <c r="AD64">
        <v>9.8033272218302048E-2</v>
      </c>
      <c r="AE64">
        <v>1</v>
      </c>
      <c r="AF64">
        <v>0</v>
      </c>
      <c r="AG64">
        <f t="shared" si="12"/>
        <v>60</v>
      </c>
      <c r="AH64">
        <f t="shared" si="13"/>
        <v>0</v>
      </c>
      <c r="AI64">
        <f t="shared" si="9"/>
        <v>0.6</v>
      </c>
      <c r="AJ64">
        <f t="shared" si="10"/>
        <v>1</v>
      </c>
      <c r="AK64">
        <f t="shared" si="11"/>
        <v>6.6666666666667096E-3</v>
      </c>
    </row>
    <row r="65" spans="1:37">
      <c r="A65">
        <v>15.71</v>
      </c>
      <c r="B65">
        <v>0.127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0.40230743959349741</v>
      </c>
      <c r="H65" s="8">
        <f t="shared" si="3"/>
        <v>0.40230743959349741</v>
      </c>
      <c r="I65" s="10">
        <f t="shared" si="4"/>
        <v>0.59769256040650265</v>
      </c>
      <c r="J65" s="8">
        <f t="shared" si="5"/>
        <v>-0.51467877026552766</v>
      </c>
      <c r="K65" s="10">
        <f t="shared" si="6"/>
        <v>100</v>
      </c>
      <c r="L65">
        <f t="shared" si="7"/>
        <v>0.67310096568690769</v>
      </c>
      <c r="AD65">
        <v>9.8116574024036868E-2</v>
      </c>
      <c r="AE65">
        <v>1</v>
      </c>
      <c r="AF65">
        <v>0</v>
      </c>
      <c r="AG65">
        <f t="shared" si="12"/>
        <v>61</v>
      </c>
      <c r="AH65">
        <f t="shared" si="13"/>
        <v>0</v>
      </c>
      <c r="AI65">
        <f t="shared" si="9"/>
        <v>0.59333333333333327</v>
      </c>
      <c r="AJ65">
        <f t="shared" si="10"/>
        <v>1</v>
      </c>
      <c r="AK65">
        <f t="shared" si="11"/>
        <v>6.6666666666665986E-3</v>
      </c>
    </row>
    <row r="66" spans="1:37">
      <c r="A66">
        <v>15.76</v>
      </c>
      <c r="B66">
        <v>0.12429999999999999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0.38357320534486944</v>
      </c>
      <c r="H66" s="8">
        <f t="shared" si="3"/>
        <v>0.38357320534486944</v>
      </c>
      <c r="I66" s="10">
        <f t="shared" si="4"/>
        <v>0.61642679465513051</v>
      </c>
      <c r="J66" s="8">
        <f t="shared" si="5"/>
        <v>-0.48381570689118764</v>
      </c>
      <c r="K66" s="10">
        <f t="shared" si="6"/>
        <v>100</v>
      </c>
      <c r="L66">
        <f t="shared" si="7"/>
        <v>0.6222526481177143</v>
      </c>
      <c r="AD66">
        <v>9.844406169267847E-2</v>
      </c>
      <c r="AE66">
        <v>1</v>
      </c>
      <c r="AF66">
        <v>0</v>
      </c>
      <c r="AG66">
        <f t="shared" si="12"/>
        <v>62</v>
      </c>
      <c r="AH66">
        <f t="shared" si="13"/>
        <v>0</v>
      </c>
      <c r="AI66">
        <f t="shared" si="9"/>
        <v>0.58666666666666667</v>
      </c>
      <c r="AJ66">
        <f t="shared" si="10"/>
        <v>1</v>
      </c>
      <c r="AK66">
        <f t="shared" si="11"/>
        <v>6.6666666666665986E-3</v>
      </c>
    </row>
    <row r="67" spans="1:37">
      <c r="A67">
        <v>15.79</v>
      </c>
      <c r="B67">
        <v>0.128</v>
      </c>
      <c r="C67" s="8">
        <v>1</v>
      </c>
      <c r="D67" s="9">
        <v>0</v>
      </c>
      <c r="E67" s="10">
        <f t="shared" si="0"/>
        <v>1</v>
      </c>
      <c r="F67">
        <f t="shared" si="1"/>
        <v>1</v>
      </c>
      <c r="G67">
        <f t="shared" si="2"/>
        <v>0.41695071361068053</v>
      </c>
      <c r="H67" s="8">
        <f t="shared" si="3"/>
        <v>0.41695071361068053</v>
      </c>
      <c r="I67" s="10">
        <f t="shared" si="4"/>
        <v>0.58304928638931952</v>
      </c>
      <c r="J67" s="8">
        <f t="shared" si="5"/>
        <v>-0.87478725694879522</v>
      </c>
      <c r="K67" s="10">
        <f t="shared" si="6"/>
        <v>0</v>
      </c>
      <c r="L67">
        <f t="shared" si="7"/>
        <v>1.3983650041998255</v>
      </c>
      <c r="AD67">
        <v>9.8983675324556972E-2</v>
      </c>
      <c r="AE67">
        <v>1</v>
      </c>
      <c r="AF67">
        <v>0</v>
      </c>
      <c r="AG67">
        <f t="shared" si="12"/>
        <v>63</v>
      </c>
      <c r="AH67">
        <f t="shared" si="13"/>
        <v>0</v>
      </c>
      <c r="AI67">
        <f t="shared" si="9"/>
        <v>0.58000000000000007</v>
      </c>
      <c r="AJ67">
        <f t="shared" si="10"/>
        <v>1</v>
      </c>
      <c r="AK67">
        <f t="shared" si="11"/>
        <v>6.6666666666668206E-3</v>
      </c>
    </row>
    <row r="68" spans="1:37">
      <c r="A68">
        <v>15.83</v>
      </c>
      <c r="B68">
        <v>8.201E-2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0.12647630351731118</v>
      </c>
      <c r="H68" s="8">
        <f t="shared" si="3"/>
        <v>0.12647630351731118</v>
      </c>
      <c r="I68" s="10">
        <f t="shared" si="4"/>
        <v>0.87352369648268879</v>
      </c>
      <c r="J68" s="8">
        <f t="shared" si="5"/>
        <v>-0.13522002157600158</v>
      </c>
      <c r="K68" s="10">
        <f t="shared" si="6"/>
        <v>100</v>
      </c>
      <c r="L68">
        <f t="shared" si="7"/>
        <v>0.14478863484365434</v>
      </c>
      <c r="AD68">
        <v>0.10043467122278808</v>
      </c>
      <c r="AE68">
        <v>1</v>
      </c>
      <c r="AF68">
        <v>0</v>
      </c>
      <c r="AG68">
        <f t="shared" si="12"/>
        <v>64</v>
      </c>
      <c r="AH68">
        <f t="shared" si="13"/>
        <v>0</v>
      </c>
      <c r="AI68">
        <f t="shared" si="9"/>
        <v>0.57333333333333325</v>
      </c>
      <c r="AJ68">
        <f t="shared" si="10"/>
        <v>1</v>
      </c>
      <c r="AK68">
        <f t="shared" si="11"/>
        <v>6.6666666666665986E-3</v>
      </c>
    </row>
    <row r="69" spans="1:37">
      <c r="A69">
        <v>15.86</v>
      </c>
      <c r="B69">
        <v>0.1535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0.64100283938931113</v>
      </c>
      <c r="H69" s="8">
        <f t="shared" ref="H69:H132" si="17">E69*G69</f>
        <v>0.64100283938931113</v>
      </c>
      <c r="I69" s="10">
        <f t="shared" ref="I69:I132" si="18">E69-H69</f>
        <v>0.35899716061068887</v>
      </c>
      <c r="J69" s="8">
        <f t="shared" ref="J69:J132" si="19">IFERROR(E69*(F69*LN(G69)+(1-F69)*LN(1-G69)),0)</f>
        <v>-1.0244407996875624</v>
      </c>
      <c r="K69" s="10">
        <f t="shared" ref="K69:K132" si="20">100*IF(G69&gt;=$Z$10,C69/E69,D69/E69)</f>
        <v>0</v>
      </c>
      <c r="L69">
        <f t="shared" ref="L69:L132" si="21">IFERROR((C69-H69)^2/H69+(D69-I69)^2/I69,0)</f>
        <v>1.7855373516016209</v>
      </c>
      <c r="AD69">
        <v>0.10597517621624546</v>
      </c>
      <c r="AE69">
        <v>1</v>
      </c>
      <c r="AF69">
        <v>0</v>
      </c>
      <c r="AG69">
        <f t="shared" si="12"/>
        <v>65</v>
      </c>
      <c r="AH69">
        <f t="shared" si="13"/>
        <v>0</v>
      </c>
      <c r="AI69">
        <f t="shared" ref="AI69:AI132" si="22">1-AG69/AG$304</f>
        <v>0.56666666666666665</v>
      </c>
      <c r="AJ69">
        <f t="shared" ref="AJ69:AJ132" si="23">1-AH69/AH$304</f>
        <v>1</v>
      </c>
      <c r="AK69">
        <f t="shared" ref="AK69:AK132" si="24">(AI69-AI70)*AJ69</f>
        <v>6.6666666666665986E-3</v>
      </c>
    </row>
    <row r="70" spans="1:37">
      <c r="A70">
        <v>15.9</v>
      </c>
      <c r="B70">
        <v>7.2529999999999997E-2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9.6042942015745411E-2</v>
      </c>
      <c r="H70" s="8">
        <f t="shared" si="17"/>
        <v>9.6042942015745411E-2</v>
      </c>
      <c r="I70" s="10">
        <f t="shared" si="18"/>
        <v>0.90395705798425463</v>
      </c>
      <c r="J70" s="8">
        <f t="shared" si="19"/>
        <v>-0.10097342194803403</v>
      </c>
      <c r="K70" s="10">
        <f t="shared" si="20"/>
        <v>100</v>
      </c>
      <c r="L70">
        <f t="shared" si="21"/>
        <v>0.10624723947607953</v>
      </c>
      <c r="AD70">
        <v>0.10930571123192555</v>
      </c>
      <c r="AE70">
        <v>1</v>
      </c>
      <c r="AF70">
        <v>0</v>
      </c>
      <c r="AG70">
        <f t="shared" ref="AG70:AG133" si="25">AG69+AE70</f>
        <v>66</v>
      </c>
      <c r="AH70">
        <f t="shared" ref="AH70:AH133" si="26">AH69+AF70</f>
        <v>0</v>
      </c>
      <c r="AI70">
        <f t="shared" si="22"/>
        <v>0.56000000000000005</v>
      </c>
      <c r="AJ70">
        <f t="shared" si="23"/>
        <v>1</v>
      </c>
      <c r="AK70">
        <f t="shared" si="24"/>
        <v>6.6666666666667096E-3</v>
      </c>
    </row>
    <row r="71" spans="1:37">
      <c r="A71">
        <v>15.91</v>
      </c>
      <c r="B71">
        <v>4.0869999999999997E-2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3.3990248583865929E-2</v>
      </c>
      <c r="H71" s="8">
        <f t="shared" si="17"/>
        <v>3.3990248583865929E-2</v>
      </c>
      <c r="I71" s="10">
        <f t="shared" si="18"/>
        <v>0.9660097514161341</v>
      </c>
      <c r="J71" s="8">
        <f t="shared" si="19"/>
        <v>-3.4581350186890333E-2</v>
      </c>
      <c r="K71" s="10">
        <f t="shared" si="20"/>
        <v>100</v>
      </c>
      <c r="L71">
        <f t="shared" si="21"/>
        <v>3.5186237544742684E-2</v>
      </c>
      <c r="AD71">
        <v>0.11064595884920296</v>
      </c>
      <c r="AE71">
        <v>1</v>
      </c>
      <c r="AF71">
        <v>0</v>
      </c>
      <c r="AG71">
        <f t="shared" si="25"/>
        <v>67</v>
      </c>
      <c r="AH71">
        <f t="shared" si="26"/>
        <v>0</v>
      </c>
      <c r="AI71">
        <f t="shared" si="22"/>
        <v>0.55333333333333334</v>
      </c>
      <c r="AJ71">
        <f t="shared" si="23"/>
        <v>1</v>
      </c>
      <c r="AK71">
        <f t="shared" si="24"/>
        <v>6.6666666666667096E-3</v>
      </c>
    </row>
    <row r="72" spans="1:37">
      <c r="A72">
        <v>15.92</v>
      </c>
      <c r="B72">
        <v>9.5089999999999994E-2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0.19064089676225218</v>
      </c>
      <c r="H72" s="8">
        <f t="shared" si="17"/>
        <v>0.19064089676225218</v>
      </c>
      <c r="I72" s="10">
        <f t="shared" si="18"/>
        <v>0.80935910323774785</v>
      </c>
      <c r="J72" s="8">
        <f t="shared" si="19"/>
        <v>-0.21151257507445584</v>
      </c>
      <c r="K72" s="10">
        <f t="shared" si="20"/>
        <v>100</v>
      </c>
      <c r="L72">
        <f t="shared" si="21"/>
        <v>0.23554550260769938</v>
      </c>
      <c r="AD72">
        <v>0.11175246228461075</v>
      </c>
      <c r="AE72">
        <v>1</v>
      </c>
      <c r="AF72">
        <v>0</v>
      </c>
      <c r="AG72">
        <f t="shared" si="25"/>
        <v>68</v>
      </c>
      <c r="AH72">
        <f t="shared" si="26"/>
        <v>0</v>
      </c>
      <c r="AI72">
        <f t="shared" si="22"/>
        <v>0.54666666666666663</v>
      </c>
      <c r="AJ72">
        <f t="shared" si="23"/>
        <v>1</v>
      </c>
      <c r="AK72">
        <f t="shared" si="24"/>
        <v>6.6666666666665986E-3</v>
      </c>
    </row>
    <row r="73" spans="1:37">
      <c r="A73">
        <v>15.94</v>
      </c>
      <c r="B73">
        <v>0.11849999999999999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0.34979047828892912</v>
      </c>
      <c r="H73" s="8">
        <f t="shared" si="17"/>
        <v>0.34979047828892912</v>
      </c>
      <c r="I73" s="10">
        <f t="shared" si="18"/>
        <v>0.65020952171107083</v>
      </c>
      <c r="J73" s="8">
        <f t="shared" si="19"/>
        <v>-1.0504209372114313</v>
      </c>
      <c r="K73" s="10">
        <f t="shared" si="20"/>
        <v>0</v>
      </c>
      <c r="L73">
        <f t="shared" si="21"/>
        <v>1.8588542629625089</v>
      </c>
      <c r="AD73">
        <v>0.11301676351731574</v>
      </c>
      <c r="AE73">
        <v>1</v>
      </c>
      <c r="AF73">
        <v>0</v>
      </c>
      <c r="AG73">
        <f t="shared" si="25"/>
        <v>69</v>
      </c>
      <c r="AH73">
        <f t="shared" si="26"/>
        <v>0</v>
      </c>
      <c r="AI73">
        <f t="shared" si="22"/>
        <v>0.54</v>
      </c>
      <c r="AJ73">
        <f t="shared" si="23"/>
        <v>1</v>
      </c>
      <c r="AK73">
        <f t="shared" si="24"/>
        <v>6.6666666666667096E-3</v>
      </c>
    </row>
    <row r="74" spans="1:37">
      <c r="A74">
        <v>16.02</v>
      </c>
      <c r="B74">
        <v>7.9430000000000001E-2</v>
      </c>
      <c r="C74" s="8">
        <v>0</v>
      </c>
      <c r="D74" s="9">
        <v>1</v>
      </c>
      <c r="E74" s="10">
        <f t="shared" si="14"/>
        <v>1</v>
      </c>
      <c r="F74">
        <f t="shared" si="15"/>
        <v>0</v>
      </c>
      <c r="G74">
        <f t="shared" si="16"/>
        <v>0.12323815418303222</v>
      </c>
      <c r="H74" s="8">
        <f t="shared" si="17"/>
        <v>0.12323815418303222</v>
      </c>
      <c r="I74" s="10">
        <f t="shared" si="18"/>
        <v>0.87676184581696781</v>
      </c>
      <c r="J74" s="8">
        <f t="shared" si="19"/>
        <v>-0.13151987899869724</v>
      </c>
      <c r="K74" s="10">
        <f t="shared" si="20"/>
        <v>100</v>
      </c>
      <c r="L74">
        <f t="shared" si="21"/>
        <v>0.14056058069931035</v>
      </c>
      <c r="AD74">
        <v>0.11880272935337917</v>
      </c>
      <c r="AE74">
        <v>1</v>
      </c>
      <c r="AF74">
        <v>0</v>
      </c>
      <c r="AG74">
        <f t="shared" si="25"/>
        <v>70</v>
      </c>
      <c r="AH74">
        <f t="shared" si="26"/>
        <v>0</v>
      </c>
      <c r="AI74">
        <f t="shared" si="22"/>
        <v>0.53333333333333333</v>
      </c>
      <c r="AJ74">
        <f t="shared" si="23"/>
        <v>1</v>
      </c>
      <c r="AK74">
        <f t="shared" si="24"/>
        <v>0</v>
      </c>
    </row>
    <row r="75" spans="1:37">
      <c r="A75">
        <v>16.149999999999999</v>
      </c>
      <c r="B75">
        <v>0.21460000000000001</v>
      </c>
      <c r="C75" s="8">
        <v>1</v>
      </c>
      <c r="D75" s="9">
        <v>0</v>
      </c>
      <c r="E75" s="10">
        <f t="shared" si="14"/>
        <v>1</v>
      </c>
      <c r="F75">
        <f t="shared" si="15"/>
        <v>1</v>
      </c>
      <c r="G75">
        <f t="shared" si="16"/>
        <v>0.94328006391954344</v>
      </c>
      <c r="H75" s="8">
        <f t="shared" si="17"/>
        <v>0.94328006391954344</v>
      </c>
      <c r="I75" s="10">
        <f t="shared" si="18"/>
        <v>5.6719936080456557E-2</v>
      </c>
      <c r="J75" s="8">
        <f t="shared" si="19"/>
        <v>-5.8392047950656986E-2</v>
      </c>
      <c r="K75" s="10">
        <f t="shared" si="20"/>
        <v>100</v>
      </c>
      <c r="L75">
        <f t="shared" si="21"/>
        <v>6.0130536253222934E-2</v>
      </c>
      <c r="AD75">
        <v>0.11969378891204224</v>
      </c>
      <c r="AE75">
        <v>0</v>
      </c>
      <c r="AF75">
        <v>1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16.21</v>
      </c>
      <c r="B76">
        <v>6.2190000000000002E-2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7.5511950008252726E-2</v>
      </c>
      <c r="H76" s="8">
        <f t="shared" si="17"/>
        <v>7.5511950008252726E-2</v>
      </c>
      <c r="I76" s="10">
        <f t="shared" si="18"/>
        <v>0.92448804999174727</v>
      </c>
      <c r="J76" s="8">
        <f t="shared" si="19"/>
        <v>-7.8515154153319638E-2</v>
      </c>
      <c r="K76" s="10">
        <f t="shared" si="20"/>
        <v>100</v>
      </c>
      <c r="L76">
        <f t="shared" si="21"/>
        <v>8.1679746978802814E-2</v>
      </c>
      <c r="AD76">
        <v>0.12078656380677272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16.329999999999998</v>
      </c>
      <c r="B77">
        <v>5.3659999999999999E-2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5.9232225124377279E-2</v>
      </c>
      <c r="H77" s="8">
        <f t="shared" si="17"/>
        <v>5.9232225124377279E-2</v>
      </c>
      <c r="I77" s="10">
        <f t="shared" si="18"/>
        <v>0.94076777487562269</v>
      </c>
      <c r="J77" s="8">
        <f t="shared" si="19"/>
        <v>-6.1058955320227627E-2</v>
      </c>
      <c r="K77" s="10">
        <f t="shared" si="20"/>
        <v>100</v>
      </c>
      <c r="L77">
        <f t="shared" si="21"/>
        <v>6.2961579580261745E-2</v>
      </c>
      <c r="AD77">
        <v>0.12323815418303222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16.34</v>
      </c>
      <c r="B78">
        <v>6.0589999999999998E-2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7.4506450625925355E-2</v>
      </c>
      <c r="H78" s="8">
        <f t="shared" si="17"/>
        <v>7.4506450625925355E-2</v>
      </c>
      <c r="I78" s="10">
        <f t="shared" si="18"/>
        <v>0.92549354937407469</v>
      </c>
      <c r="J78" s="8">
        <f t="shared" si="19"/>
        <v>-7.7428116875019729E-2</v>
      </c>
      <c r="K78" s="10">
        <f t="shared" si="20"/>
        <v>100</v>
      </c>
      <c r="L78">
        <f t="shared" si="21"/>
        <v>8.0504559622609134E-2</v>
      </c>
      <c r="AD78">
        <v>0.12402051639186737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16.39</v>
      </c>
      <c r="B79">
        <v>7.3249999999999996E-2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0.11301676351731574</v>
      </c>
      <c r="H79" s="8">
        <f t="shared" si="17"/>
        <v>0.11301676351731574</v>
      </c>
      <c r="I79" s="10">
        <f t="shared" si="18"/>
        <v>0.88698323648268429</v>
      </c>
      <c r="J79" s="8">
        <f t="shared" si="19"/>
        <v>-0.11992919596875322</v>
      </c>
      <c r="K79" s="10">
        <f t="shared" si="20"/>
        <v>100</v>
      </c>
      <c r="L79">
        <f t="shared" si="21"/>
        <v>0.12741702308318884</v>
      </c>
      <c r="AD79">
        <v>0.12647630351731118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16.39</v>
      </c>
      <c r="B80">
        <v>0.1807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0.84568674244375375</v>
      </c>
      <c r="H80" s="8">
        <f t="shared" si="17"/>
        <v>0.84568674244375375</v>
      </c>
      <c r="I80" s="10">
        <f t="shared" si="18"/>
        <v>0.15431325755624625</v>
      </c>
      <c r="J80" s="8">
        <f t="shared" si="19"/>
        <v>-1.8687706026543054</v>
      </c>
      <c r="K80" s="10">
        <f t="shared" si="20"/>
        <v>0</v>
      </c>
      <c r="L80">
        <f t="shared" si="21"/>
        <v>5.4803246061700577</v>
      </c>
      <c r="AD80">
        <v>0.12931171463716601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16.399999999999999</v>
      </c>
      <c r="B81">
        <v>0.2276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0.96597904361319209</v>
      </c>
      <c r="H81" s="8">
        <f t="shared" si="17"/>
        <v>0.96597904361319209</v>
      </c>
      <c r="I81" s="10">
        <f t="shared" si="18"/>
        <v>3.402095638680791E-2</v>
      </c>
      <c r="J81" s="8">
        <f t="shared" si="19"/>
        <v>-3.4613138987139698E-2</v>
      </c>
      <c r="K81" s="10">
        <f t="shared" si="20"/>
        <v>100</v>
      </c>
      <c r="L81">
        <f t="shared" si="21"/>
        <v>3.5219145396316646E-2</v>
      </c>
      <c r="AD81">
        <v>0.13102195202924863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16.489999999999998</v>
      </c>
      <c r="B82">
        <v>5.2339999999999998E-2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5.9505342361192717E-2</v>
      </c>
      <c r="H82" s="8">
        <f t="shared" si="17"/>
        <v>5.9505342361192717E-2</v>
      </c>
      <c r="I82" s="10">
        <f t="shared" si="18"/>
        <v>0.94049465763880724</v>
      </c>
      <c r="J82" s="8">
        <f t="shared" si="19"/>
        <v>-6.1349310598697943E-2</v>
      </c>
      <c r="K82" s="10">
        <f t="shared" si="20"/>
        <v>100</v>
      </c>
      <c r="L82">
        <f t="shared" si="21"/>
        <v>6.327026089716023E-2</v>
      </c>
      <c r="AD82">
        <v>0.13361428562824246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16.52</v>
      </c>
      <c r="B83">
        <v>6.8290000000000003E-2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0.10043467122278808</v>
      </c>
      <c r="H83" s="8">
        <f t="shared" si="17"/>
        <v>0.10043467122278808</v>
      </c>
      <c r="I83" s="10">
        <f t="shared" si="18"/>
        <v>0.89956532877721196</v>
      </c>
      <c r="J83" s="8">
        <f t="shared" si="19"/>
        <v>-0.10584360034976877</v>
      </c>
      <c r="K83" s="10">
        <f t="shared" si="20"/>
        <v>100</v>
      </c>
      <c r="L83">
        <f t="shared" si="21"/>
        <v>0.11164800155127134</v>
      </c>
      <c r="AD83">
        <v>0.14042077948676637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16.579999999999998</v>
      </c>
      <c r="B84">
        <v>0.17</v>
      </c>
      <c r="C84" s="8">
        <v>1</v>
      </c>
      <c r="D84" s="9">
        <v>0</v>
      </c>
      <c r="E84" s="10">
        <f t="shared" si="14"/>
        <v>1</v>
      </c>
      <c r="F84">
        <f t="shared" si="15"/>
        <v>1</v>
      </c>
      <c r="G84">
        <f t="shared" si="16"/>
        <v>0.80015680808586598</v>
      </c>
      <c r="H84" s="8">
        <f t="shared" si="17"/>
        <v>0.80015680808586598</v>
      </c>
      <c r="I84" s="10">
        <f t="shared" si="18"/>
        <v>0.19984319191413402</v>
      </c>
      <c r="J84" s="8">
        <f t="shared" si="19"/>
        <v>-0.22294756041434852</v>
      </c>
      <c r="K84" s="10">
        <f t="shared" si="20"/>
        <v>100</v>
      </c>
      <c r="L84">
        <f t="shared" si="21"/>
        <v>0.24975503538137561</v>
      </c>
      <c r="AD84">
        <v>0.1429002883490261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16.670000000000002</v>
      </c>
      <c r="B85">
        <v>6.0949999999999997E-2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8.3062448465245797E-2</v>
      </c>
      <c r="H85" s="8">
        <f t="shared" si="17"/>
        <v>8.3062448465245797E-2</v>
      </c>
      <c r="I85" s="10">
        <f t="shared" si="18"/>
        <v>0.9169375515347542</v>
      </c>
      <c r="J85" s="8">
        <f t="shared" si="19"/>
        <v>-8.6715909879149455E-2</v>
      </c>
      <c r="K85" s="10">
        <f t="shared" si="20"/>
        <v>100</v>
      </c>
      <c r="L85">
        <f t="shared" si="21"/>
        <v>9.0586810766139211E-2</v>
      </c>
      <c r="AD85">
        <v>0.14297986989740785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0</v>
      </c>
    </row>
    <row r="86" spans="1:37">
      <c r="A86">
        <v>16.670000000000002</v>
      </c>
      <c r="B86">
        <v>0.16489999999999999</v>
      </c>
      <c r="C86" s="8">
        <v>1</v>
      </c>
      <c r="D86" s="9">
        <v>0</v>
      </c>
      <c r="E86" s="10">
        <f t="shared" si="14"/>
        <v>1</v>
      </c>
      <c r="F86">
        <f t="shared" si="15"/>
        <v>1</v>
      </c>
      <c r="G86">
        <f t="shared" si="16"/>
        <v>0.77512588059209075</v>
      </c>
      <c r="H86" s="8">
        <f t="shared" si="17"/>
        <v>0.77512588059209075</v>
      </c>
      <c r="I86" s="10">
        <f t="shared" si="18"/>
        <v>0.22487411940790925</v>
      </c>
      <c r="J86" s="8">
        <f t="shared" si="19"/>
        <v>-0.25472983624811751</v>
      </c>
      <c r="K86" s="10">
        <f t="shared" si="20"/>
        <v>100</v>
      </c>
      <c r="L86">
        <f t="shared" si="21"/>
        <v>0.29011303200989236</v>
      </c>
      <c r="AD86">
        <v>0.15399143009342328</v>
      </c>
      <c r="AE86">
        <v>0</v>
      </c>
      <c r="AF86">
        <v>1</v>
      </c>
      <c r="AG86">
        <f t="shared" si="25"/>
        <v>80</v>
      </c>
      <c r="AH86">
        <f t="shared" si="26"/>
        <v>2</v>
      </c>
      <c r="AI86">
        <f t="shared" si="22"/>
        <v>0.46666666666666667</v>
      </c>
      <c r="AJ86">
        <f t="shared" si="23"/>
        <v>0.98666666666666669</v>
      </c>
      <c r="AK86">
        <f t="shared" si="24"/>
        <v>6.5777777777778204E-3</v>
      </c>
    </row>
    <row r="87" spans="1:37">
      <c r="A87">
        <v>16.68</v>
      </c>
      <c r="B87">
        <v>9.5880000000000007E-2</v>
      </c>
      <c r="C87" s="8">
        <v>1</v>
      </c>
      <c r="D87" s="9">
        <v>0</v>
      </c>
      <c r="E87" s="10">
        <f t="shared" si="14"/>
        <v>1</v>
      </c>
      <c r="F87">
        <f t="shared" si="15"/>
        <v>1</v>
      </c>
      <c r="G87">
        <f t="shared" si="16"/>
        <v>0.23586695853503362</v>
      </c>
      <c r="H87" s="8">
        <f t="shared" si="17"/>
        <v>0.23586695853503362</v>
      </c>
      <c r="I87" s="10">
        <f t="shared" si="18"/>
        <v>0.76413304146496641</v>
      </c>
      <c r="J87" s="8">
        <f t="shared" si="19"/>
        <v>-1.4444873679359009</v>
      </c>
      <c r="K87" s="10">
        <f t="shared" si="20"/>
        <v>0</v>
      </c>
      <c r="L87">
        <f t="shared" si="21"/>
        <v>3.2396781906672558</v>
      </c>
      <c r="AD87">
        <v>0.15564181468817503</v>
      </c>
      <c r="AE87">
        <v>1</v>
      </c>
      <c r="AF87">
        <v>0</v>
      </c>
      <c r="AG87">
        <f t="shared" si="25"/>
        <v>81</v>
      </c>
      <c r="AH87">
        <f t="shared" si="26"/>
        <v>2</v>
      </c>
      <c r="AI87">
        <f t="shared" si="22"/>
        <v>0.45999999999999996</v>
      </c>
      <c r="AJ87">
        <f t="shared" si="23"/>
        <v>0.98666666666666669</v>
      </c>
      <c r="AK87">
        <f t="shared" si="24"/>
        <v>6.5777777777777111E-3</v>
      </c>
    </row>
    <row r="88" spans="1:37">
      <c r="A88">
        <v>16.82</v>
      </c>
      <c r="B88">
        <v>2.6749999999999999E-2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2.7901812768460908E-2</v>
      </c>
      <c r="H88" s="8">
        <f t="shared" si="17"/>
        <v>2.7901812768460908E-2</v>
      </c>
      <c r="I88" s="10">
        <f t="shared" si="18"/>
        <v>0.97209818723153907</v>
      </c>
      <c r="J88" s="8">
        <f t="shared" si="19"/>
        <v>-2.829846395312955E-2</v>
      </c>
      <c r="K88" s="10">
        <f t="shared" si="20"/>
        <v>100</v>
      </c>
      <c r="L88">
        <f t="shared" si="21"/>
        <v>2.8702669272456034E-2</v>
      </c>
      <c r="AD88">
        <v>0.15638102543996571</v>
      </c>
      <c r="AE88">
        <v>1</v>
      </c>
      <c r="AF88">
        <v>0</v>
      </c>
      <c r="AG88">
        <f t="shared" si="25"/>
        <v>82</v>
      </c>
      <c r="AH88">
        <f t="shared" si="26"/>
        <v>2</v>
      </c>
      <c r="AI88">
        <f t="shared" si="22"/>
        <v>0.45333333333333337</v>
      </c>
      <c r="AJ88">
        <f t="shared" si="23"/>
        <v>0.98666666666666669</v>
      </c>
      <c r="AK88">
        <f t="shared" si="24"/>
        <v>6.5777777777778204E-3</v>
      </c>
    </row>
    <row r="89" spans="1:37">
      <c r="A89">
        <v>16.84</v>
      </c>
      <c r="B89">
        <v>5.9429999999999997E-2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8.3144979007295464E-2</v>
      </c>
      <c r="H89" s="8">
        <f t="shared" si="17"/>
        <v>8.3144979007295464E-2</v>
      </c>
      <c r="I89" s="10">
        <f t="shared" si="18"/>
        <v>0.91685502099270455</v>
      </c>
      <c r="J89" s="8">
        <f t="shared" si="19"/>
        <v>-8.6805920650642132E-2</v>
      </c>
      <c r="K89" s="10">
        <f t="shared" si="20"/>
        <v>100</v>
      </c>
      <c r="L89">
        <f t="shared" si="21"/>
        <v>9.0684979744422481E-2</v>
      </c>
      <c r="AD89">
        <v>0.15780003465397643</v>
      </c>
      <c r="AE89">
        <v>1</v>
      </c>
      <c r="AF89">
        <v>0</v>
      </c>
      <c r="AG89">
        <f t="shared" si="25"/>
        <v>83</v>
      </c>
      <c r="AH89">
        <f t="shared" si="26"/>
        <v>2</v>
      </c>
      <c r="AI89">
        <f t="shared" si="22"/>
        <v>0.44666666666666666</v>
      </c>
      <c r="AJ89">
        <f t="shared" si="23"/>
        <v>0.98666666666666669</v>
      </c>
      <c r="AK89">
        <f t="shared" si="24"/>
        <v>6.5777777777778204E-3</v>
      </c>
    </row>
    <row r="90" spans="1:37">
      <c r="A90">
        <v>16.93</v>
      </c>
      <c r="B90">
        <v>0.1517</v>
      </c>
      <c r="C90" s="8">
        <v>1</v>
      </c>
      <c r="D90" s="9">
        <v>0</v>
      </c>
      <c r="E90" s="10">
        <f t="shared" si="14"/>
        <v>1</v>
      </c>
      <c r="F90">
        <f t="shared" si="15"/>
        <v>1</v>
      </c>
      <c r="G90">
        <f t="shared" si="16"/>
        <v>0.70233349773436093</v>
      </c>
      <c r="H90" s="8">
        <f t="shared" si="17"/>
        <v>0.70233349773436093</v>
      </c>
      <c r="I90" s="10">
        <f t="shared" si="18"/>
        <v>0.29766650226563907</v>
      </c>
      <c r="J90" s="8">
        <f t="shared" si="19"/>
        <v>-0.35334691976773541</v>
      </c>
      <c r="K90" s="10">
        <f t="shared" si="20"/>
        <v>100</v>
      </c>
      <c r="L90">
        <f t="shared" si="21"/>
        <v>0.42382501080451607</v>
      </c>
      <c r="AD90">
        <v>0.16313899818356983</v>
      </c>
      <c r="AE90">
        <v>1</v>
      </c>
      <c r="AF90">
        <v>0</v>
      </c>
      <c r="AG90">
        <f t="shared" si="25"/>
        <v>84</v>
      </c>
      <c r="AH90">
        <f t="shared" si="26"/>
        <v>2</v>
      </c>
      <c r="AI90">
        <f t="shared" si="22"/>
        <v>0.43999999999999995</v>
      </c>
      <c r="AJ90">
        <f t="shared" si="23"/>
        <v>0.98666666666666669</v>
      </c>
      <c r="AK90">
        <f t="shared" si="24"/>
        <v>6.5777777777777111E-3</v>
      </c>
    </row>
    <row r="91" spans="1:37">
      <c r="A91">
        <v>16.95</v>
      </c>
      <c r="B91">
        <v>7.8850000000000003E-2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0.15638102543996571</v>
      </c>
      <c r="H91" s="8">
        <f t="shared" si="17"/>
        <v>0.15638102543996571</v>
      </c>
      <c r="I91" s="10">
        <f t="shared" si="18"/>
        <v>0.84361897456003432</v>
      </c>
      <c r="J91" s="8">
        <f t="shared" si="19"/>
        <v>-0.17005433826437605</v>
      </c>
      <c r="K91" s="10">
        <f t="shared" si="20"/>
        <v>100</v>
      </c>
      <c r="L91">
        <f t="shared" si="21"/>
        <v>0.18536926047866789</v>
      </c>
      <c r="AD91">
        <v>0.16716021413155779</v>
      </c>
      <c r="AE91">
        <v>1</v>
      </c>
      <c r="AF91">
        <v>0</v>
      </c>
      <c r="AG91">
        <f t="shared" si="25"/>
        <v>85</v>
      </c>
      <c r="AH91">
        <f t="shared" si="26"/>
        <v>2</v>
      </c>
      <c r="AI91">
        <f t="shared" si="22"/>
        <v>0.43333333333333335</v>
      </c>
      <c r="AJ91">
        <f t="shared" si="23"/>
        <v>0.98666666666666669</v>
      </c>
      <c r="AK91">
        <f t="shared" si="24"/>
        <v>6.5777777777778204E-3</v>
      </c>
    </row>
    <row r="92" spans="1:37">
      <c r="A92">
        <v>16.989999999999998</v>
      </c>
      <c r="B92">
        <v>8.4040000000000004E-2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0.18377969309275502</v>
      </c>
      <c r="H92" s="8">
        <f t="shared" si="17"/>
        <v>0.18377969309275502</v>
      </c>
      <c r="I92" s="10">
        <f t="shared" si="18"/>
        <v>0.81622030690724501</v>
      </c>
      <c r="J92" s="8">
        <f t="shared" si="19"/>
        <v>-0.20307097650218239</v>
      </c>
      <c r="K92" s="10">
        <f t="shared" si="20"/>
        <v>100</v>
      </c>
      <c r="L92">
        <f t="shared" si="21"/>
        <v>0.22515942269204003</v>
      </c>
      <c r="AD92">
        <v>0.17477226277027416</v>
      </c>
      <c r="AE92">
        <v>1</v>
      </c>
      <c r="AF92">
        <v>0</v>
      </c>
      <c r="AG92">
        <f t="shared" si="25"/>
        <v>86</v>
      </c>
      <c r="AH92">
        <f t="shared" si="26"/>
        <v>2</v>
      </c>
      <c r="AI92">
        <f t="shared" si="22"/>
        <v>0.42666666666666664</v>
      </c>
      <c r="AJ92">
        <f t="shared" si="23"/>
        <v>0.98666666666666669</v>
      </c>
      <c r="AK92">
        <f t="shared" si="24"/>
        <v>6.5777777777777111E-3</v>
      </c>
    </row>
    <row r="93" spans="1:37">
      <c r="A93">
        <v>17.02</v>
      </c>
      <c r="B93">
        <v>4.9939999999999998E-2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6.4459401380698278E-2</v>
      </c>
      <c r="H93" s="8">
        <f t="shared" si="17"/>
        <v>6.4459401380698278E-2</v>
      </c>
      <c r="I93" s="10">
        <f t="shared" si="18"/>
        <v>0.93554059861930172</v>
      </c>
      <c r="J93" s="8">
        <f t="shared" si="19"/>
        <v>-6.6630736433805335E-2</v>
      </c>
      <c r="K93" s="10">
        <f t="shared" si="20"/>
        <v>100</v>
      </c>
      <c r="L93">
        <f t="shared" si="21"/>
        <v>6.8900699206244337E-2</v>
      </c>
      <c r="AD93">
        <v>0.18373296231379938</v>
      </c>
      <c r="AE93">
        <v>1</v>
      </c>
      <c r="AF93">
        <v>0</v>
      </c>
      <c r="AG93">
        <f t="shared" si="25"/>
        <v>87</v>
      </c>
      <c r="AH93">
        <f t="shared" si="26"/>
        <v>2</v>
      </c>
      <c r="AI93">
        <f t="shared" si="22"/>
        <v>0.42000000000000004</v>
      </c>
      <c r="AJ93">
        <f t="shared" si="23"/>
        <v>0.98666666666666669</v>
      </c>
      <c r="AK93">
        <f t="shared" si="24"/>
        <v>6.5777777777778204E-3</v>
      </c>
    </row>
    <row r="94" spans="1:37">
      <c r="A94">
        <v>17.05</v>
      </c>
      <c r="B94">
        <v>0.12790000000000001</v>
      </c>
      <c r="C94" s="8">
        <v>1</v>
      </c>
      <c r="D94" s="9">
        <v>0</v>
      </c>
      <c r="E94" s="10">
        <f t="shared" si="14"/>
        <v>1</v>
      </c>
      <c r="F94">
        <f t="shared" si="15"/>
        <v>1</v>
      </c>
      <c r="G94">
        <f t="shared" si="16"/>
        <v>0.51589542965800195</v>
      </c>
      <c r="H94" s="8">
        <f t="shared" si="17"/>
        <v>0.51589542965800195</v>
      </c>
      <c r="I94" s="10">
        <f t="shared" si="18"/>
        <v>0.48410457034199805</v>
      </c>
      <c r="J94" s="8">
        <f t="shared" si="19"/>
        <v>-0.66185118973956236</v>
      </c>
      <c r="K94" s="10">
        <f t="shared" si="20"/>
        <v>100</v>
      </c>
      <c r="L94">
        <f t="shared" si="21"/>
        <v>0.93837731933954383</v>
      </c>
      <c r="AD94">
        <v>0.18377969309275502</v>
      </c>
      <c r="AE94">
        <v>1</v>
      </c>
      <c r="AF94">
        <v>0</v>
      </c>
      <c r="AG94">
        <f t="shared" si="25"/>
        <v>88</v>
      </c>
      <c r="AH94">
        <f t="shared" si="26"/>
        <v>2</v>
      </c>
      <c r="AI94">
        <f t="shared" si="22"/>
        <v>0.41333333333333333</v>
      </c>
      <c r="AJ94">
        <f t="shared" si="23"/>
        <v>0.98666666666666669</v>
      </c>
      <c r="AK94">
        <f t="shared" si="24"/>
        <v>6.5777777777778204E-3</v>
      </c>
    </row>
    <row r="95" spans="1:37">
      <c r="A95">
        <v>17.079999999999998</v>
      </c>
      <c r="B95">
        <v>0.1041</v>
      </c>
      <c r="C95" s="8">
        <v>1</v>
      </c>
      <c r="D95" s="9">
        <v>0</v>
      </c>
      <c r="E95" s="10">
        <f t="shared" si="14"/>
        <v>1</v>
      </c>
      <c r="F95">
        <f t="shared" si="15"/>
        <v>1</v>
      </c>
      <c r="G95">
        <f t="shared" si="16"/>
        <v>0.31865240835548508</v>
      </c>
      <c r="H95" s="8">
        <f t="shared" si="17"/>
        <v>0.31865240835548508</v>
      </c>
      <c r="I95" s="10">
        <f t="shared" si="18"/>
        <v>0.68134759164451486</v>
      </c>
      <c r="J95" s="8">
        <f t="shared" si="19"/>
        <v>-1.1436543992542081</v>
      </c>
      <c r="K95" s="10">
        <f t="shared" si="20"/>
        <v>0</v>
      </c>
      <c r="L95">
        <f t="shared" si="21"/>
        <v>2.1382157290473418</v>
      </c>
      <c r="AD95">
        <v>0.19064089676225218</v>
      </c>
      <c r="AE95">
        <v>1</v>
      </c>
      <c r="AF95">
        <v>0</v>
      </c>
      <c r="AG95">
        <f t="shared" si="25"/>
        <v>89</v>
      </c>
      <c r="AH95">
        <f t="shared" si="26"/>
        <v>2</v>
      </c>
      <c r="AI95">
        <f t="shared" si="22"/>
        <v>0.40666666666666662</v>
      </c>
      <c r="AJ95">
        <f t="shared" si="23"/>
        <v>0.98666666666666669</v>
      </c>
      <c r="AK95">
        <f t="shared" si="24"/>
        <v>6.5777777777777111E-3</v>
      </c>
    </row>
    <row r="96" spans="1:37">
      <c r="A96">
        <v>17.12</v>
      </c>
      <c r="B96">
        <v>0.11</v>
      </c>
      <c r="C96" s="8">
        <v>1</v>
      </c>
      <c r="D96" s="9">
        <v>0</v>
      </c>
      <c r="E96" s="10">
        <f t="shared" si="14"/>
        <v>1</v>
      </c>
      <c r="F96">
        <f t="shared" si="15"/>
        <v>1</v>
      </c>
      <c r="G96">
        <f t="shared" si="16"/>
        <v>0.36803448193998167</v>
      </c>
      <c r="H96" s="8">
        <f t="shared" si="17"/>
        <v>0.36803448193998167</v>
      </c>
      <c r="I96" s="10">
        <f t="shared" si="18"/>
        <v>0.63196551806001833</v>
      </c>
      <c r="J96" s="8">
        <f t="shared" si="19"/>
        <v>-0.99957864427900023</v>
      </c>
      <c r="K96" s="10">
        <f t="shared" si="20"/>
        <v>0</v>
      </c>
      <c r="L96">
        <f t="shared" si="21"/>
        <v>1.7171367061281992</v>
      </c>
      <c r="AD96">
        <v>0.19204296042395505</v>
      </c>
      <c r="AE96">
        <v>1</v>
      </c>
      <c r="AF96">
        <v>0</v>
      </c>
      <c r="AG96">
        <f t="shared" si="25"/>
        <v>90</v>
      </c>
      <c r="AH96">
        <f t="shared" si="26"/>
        <v>2</v>
      </c>
      <c r="AI96">
        <f t="shared" si="22"/>
        <v>0.4</v>
      </c>
      <c r="AJ96">
        <f t="shared" si="23"/>
        <v>0.98666666666666669</v>
      </c>
      <c r="AK96">
        <f t="shared" si="24"/>
        <v>0</v>
      </c>
    </row>
    <row r="97" spans="1:37">
      <c r="A97">
        <v>17.190000000000001</v>
      </c>
      <c r="B97">
        <v>6.1409999999999999E-2</v>
      </c>
      <c r="C97" s="8">
        <v>0</v>
      </c>
      <c r="D97" s="9">
        <v>1</v>
      </c>
      <c r="E97" s="10">
        <f t="shared" si="14"/>
        <v>1</v>
      </c>
      <c r="F97">
        <f t="shared" si="15"/>
        <v>0</v>
      </c>
      <c r="G97">
        <f t="shared" si="16"/>
        <v>9.8033272218302048E-2</v>
      </c>
      <c r="H97" s="8">
        <f t="shared" si="17"/>
        <v>9.8033272218302048E-2</v>
      </c>
      <c r="I97" s="10">
        <f t="shared" si="18"/>
        <v>0.90196672778169795</v>
      </c>
      <c r="J97" s="8">
        <f t="shared" si="19"/>
        <v>-0.10317764675984151</v>
      </c>
      <c r="K97" s="10">
        <f t="shared" si="20"/>
        <v>100</v>
      </c>
      <c r="L97">
        <f t="shared" si="21"/>
        <v>0.10868834647526923</v>
      </c>
      <c r="AD97">
        <v>0.19296276466014053</v>
      </c>
      <c r="AE97">
        <v>0</v>
      </c>
      <c r="AF97">
        <v>1</v>
      </c>
      <c r="AG97">
        <f t="shared" si="25"/>
        <v>90</v>
      </c>
      <c r="AH97">
        <f t="shared" si="26"/>
        <v>3</v>
      </c>
      <c r="AI97">
        <f t="shared" si="22"/>
        <v>0.4</v>
      </c>
      <c r="AJ97">
        <f t="shared" si="23"/>
        <v>0.98</v>
      </c>
      <c r="AK97">
        <f t="shared" si="24"/>
        <v>6.5333333333333753E-3</v>
      </c>
    </row>
    <row r="98" spans="1:37">
      <c r="A98">
        <v>17.21</v>
      </c>
      <c r="B98">
        <v>6.1359999999999998E-2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9.844406169267847E-2</v>
      </c>
      <c r="H98" s="8">
        <f t="shared" si="17"/>
        <v>9.844406169267847E-2</v>
      </c>
      <c r="I98" s="10">
        <f t="shared" si="18"/>
        <v>0.9015559383073215</v>
      </c>
      <c r="J98" s="8">
        <f t="shared" si="19"/>
        <v>-0.10363318800609721</v>
      </c>
      <c r="K98" s="10">
        <f t="shared" si="20"/>
        <v>100</v>
      </c>
      <c r="L98">
        <f t="shared" si="21"/>
        <v>0.10919351480009991</v>
      </c>
      <c r="AD98">
        <v>0.19371314127981232</v>
      </c>
      <c r="AE98">
        <v>1</v>
      </c>
      <c r="AF98">
        <v>0</v>
      </c>
      <c r="AG98">
        <f t="shared" si="25"/>
        <v>91</v>
      </c>
      <c r="AH98">
        <f t="shared" si="26"/>
        <v>3</v>
      </c>
      <c r="AI98">
        <f t="shared" si="22"/>
        <v>0.39333333333333331</v>
      </c>
      <c r="AJ98">
        <f t="shared" si="23"/>
        <v>0.98</v>
      </c>
      <c r="AK98">
        <f t="shared" si="24"/>
        <v>0</v>
      </c>
    </row>
    <row r="99" spans="1:37">
      <c r="A99">
        <v>17.27</v>
      </c>
      <c r="B99">
        <v>7.2319999999999995E-2</v>
      </c>
      <c r="C99" s="8">
        <v>0</v>
      </c>
      <c r="D99" s="9">
        <v>1</v>
      </c>
      <c r="E99" s="10">
        <f t="shared" si="14"/>
        <v>1</v>
      </c>
      <c r="F99">
        <f t="shared" si="15"/>
        <v>0</v>
      </c>
      <c r="G99">
        <f t="shared" si="16"/>
        <v>0.14042077948676637</v>
      </c>
      <c r="H99" s="8">
        <f t="shared" si="17"/>
        <v>0.14042077948676637</v>
      </c>
      <c r="I99" s="10">
        <f t="shared" si="18"/>
        <v>0.85957922051323365</v>
      </c>
      <c r="J99" s="8">
        <f t="shared" si="19"/>
        <v>-0.15131228794333751</v>
      </c>
      <c r="K99" s="10">
        <f t="shared" si="20"/>
        <v>100</v>
      </c>
      <c r="L99">
        <f t="shared" si="21"/>
        <v>0.16335990463208797</v>
      </c>
      <c r="AD99">
        <v>0.19494512258140811</v>
      </c>
      <c r="AE99">
        <v>0</v>
      </c>
      <c r="AF99">
        <v>1</v>
      </c>
      <c r="AG99">
        <f t="shared" si="25"/>
        <v>91</v>
      </c>
      <c r="AH99">
        <f t="shared" si="26"/>
        <v>4</v>
      </c>
      <c r="AI99">
        <f t="shared" si="22"/>
        <v>0.39333333333333331</v>
      </c>
      <c r="AJ99">
        <f t="shared" si="23"/>
        <v>0.97333333333333338</v>
      </c>
      <c r="AK99">
        <f t="shared" si="24"/>
        <v>6.4888888888888227E-3</v>
      </c>
    </row>
    <row r="100" spans="1:37">
      <c r="A100">
        <v>17.27</v>
      </c>
      <c r="B100">
        <v>0.22839999999999999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0.97471721063950001</v>
      </c>
      <c r="H100" s="8">
        <f t="shared" si="17"/>
        <v>0.97471721063950001</v>
      </c>
      <c r="I100" s="10">
        <f t="shared" si="18"/>
        <v>2.5282789360499991E-2</v>
      </c>
      <c r="J100" s="8">
        <f t="shared" si="19"/>
        <v>-2.5607890423876328E-2</v>
      </c>
      <c r="K100" s="10">
        <f t="shared" si="20"/>
        <v>100</v>
      </c>
      <c r="L100">
        <f t="shared" si="21"/>
        <v>2.5938589248785567E-2</v>
      </c>
      <c r="AD100">
        <v>0.19866300387254635</v>
      </c>
      <c r="AE100">
        <v>1</v>
      </c>
      <c r="AF100">
        <v>0</v>
      </c>
      <c r="AG100">
        <f t="shared" si="25"/>
        <v>92</v>
      </c>
      <c r="AH100">
        <f t="shared" si="26"/>
        <v>4</v>
      </c>
      <c r="AI100">
        <f t="shared" si="22"/>
        <v>0.38666666666666671</v>
      </c>
      <c r="AJ100">
        <f t="shared" si="23"/>
        <v>0.97333333333333338</v>
      </c>
      <c r="AK100">
        <f t="shared" si="24"/>
        <v>0</v>
      </c>
    </row>
    <row r="101" spans="1:37">
      <c r="A101">
        <v>17.309999999999999</v>
      </c>
      <c r="B101">
        <v>9.486E-2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0.26698436504366158</v>
      </c>
      <c r="H101" s="8">
        <f t="shared" si="17"/>
        <v>0.26698436504366158</v>
      </c>
      <c r="I101" s="10">
        <f t="shared" si="18"/>
        <v>0.73301563495633837</v>
      </c>
      <c r="J101" s="8">
        <f t="shared" si="19"/>
        <v>-0.31058824723246614</v>
      </c>
      <c r="K101" s="10">
        <f t="shared" si="20"/>
        <v>100</v>
      </c>
      <c r="L101">
        <f t="shared" si="21"/>
        <v>0.36422738112477554</v>
      </c>
      <c r="AD101">
        <v>0.19964002375887049</v>
      </c>
      <c r="AE101">
        <v>0</v>
      </c>
      <c r="AF101">
        <v>1</v>
      </c>
      <c r="AG101">
        <f t="shared" si="25"/>
        <v>92</v>
      </c>
      <c r="AH101">
        <f t="shared" si="26"/>
        <v>5</v>
      </c>
      <c r="AI101">
        <f t="shared" si="22"/>
        <v>0.38666666666666671</v>
      </c>
      <c r="AJ101">
        <f t="shared" si="23"/>
        <v>0.96666666666666667</v>
      </c>
      <c r="AK101">
        <f t="shared" si="24"/>
        <v>6.4444444444444861E-3</v>
      </c>
    </row>
    <row r="102" spans="1:37">
      <c r="A102">
        <v>17.329999999999998</v>
      </c>
      <c r="B102">
        <v>0.14130000000000001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0.65069938967748941</v>
      </c>
      <c r="H102" s="8">
        <f t="shared" si="17"/>
        <v>0.65069938967748941</v>
      </c>
      <c r="I102" s="10">
        <f t="shared" si="18"/>
        <v>0.34930061032251059</v>
      </c>
      <c r="J102" s="8">
        <f t="shared" si="19"/>
        <v>-1.0518223798977293</v>
      </c>
      <c r="K102" s="10">
        <f t="shared" si="20"/>
        <v>0</v>
      </c>
      <c r="L102">
        <f t="shared" si="21"/>
        <v>1.8628635921268395</v>
      </c>
      <c r="AD102">
        <v>0.21683956932199958</v>
      </c>
      <c r="AE102">
        <v>1</v>
      </c>
      <c r="AF102">
        <v>0</v>
      </c>
      <c r="AG102">
        <f t="shared" si="25"/>
        <v>93</v>
      </c>
      <c r="AH102">
        <f t="shared" si="26"/>
        <v>5</v>
      </c>
      <c r="AI102">
        <f t="shared" si="22"/>
        <v>0.38</v>
      </c>
      <c r="AJ102">
        <f t="shared" si="23"/>
        <v>0.96666666666666667</v>
      </c>
      <c r="AK102">
        <f t="shared" si="24"/>
        <v>6.4444444444444861E-3</v>
      </c>
    </row>
    <row r="103" spans="1:37">
      <c r="A103">
        <v>17.36</v>
      </c>
      <c r="B103">
        <v>7.2099999999999997E-2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0.14297986989740785</v>
      </c>
      <c r="H103" s="8">
        <f t="shared" si="17"/>
        <v>0.14297986989740785</v>
      </c>
      <c r="I103" s="10">
        <f t="shared" si="18"/>
        <v>0.85702013010259215</v>
      </c>
      <c r="J103" s="8">
        <f t="shared" si="19"/>
        <v>-0.15429387162569039</v>
      </c>
      <c r="K103" s="10">
        <f t="shared" si="20"/>
        <v>100</v>
      </c>
      <c r="L103">
        <f t="shared" si="21"/>
        <v>0.16683373572601151</v>
      </c>
      <c r="AD103">
        <v>0.22322462955605077</v>
      </c>
      <c r="AE103">
        <v>1</v>
      </c>
      <c r="AF103">
        <v>0</v>
      </c>
      <c r="AG103">
        <f t="shared" si="25"/>
        <v>94</v>
      </c>
      <c r="AH103">
        <f t="shared" si="26"/>
        <v>5</v>
      </c>
      <c r="AI103">
        <f t="shared" si="22"/>
        <v>0.37333333333333329</v>
      </c>
      <c r="AJ103">
        <f t="shared" si="23"/>
        <v>0.96666666666666667</v>
      </c>
      <c r="AK103">
        <f t="shared" si="24"/>
        <v>6.4444444444443786E-3</v>
      </c>
    </row>
    <row r="104" spans="1:37">
      <c r="A104">
        <v>17.39</v>
      </c>
      <c r="B104">
        <v>5.5620000000000003E-2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8.6425319593537844E-2</v>
      </c>
      <c r="H104" s="8">
        <f t="shared" si="17"/>
        <v>8.6425319593537844E-2</v>
      </c>
      <c r="I104" s="10">
        <f t="shared" si="18"/>
        <v>0.91357468040646217</v>
      </c>
      <c r="J104" s="8">
        <f t="shared" si="19"/>
        <v>-9.0390154555434046E-2</v>
      </c>
      <c r="K104" s="10">
        <f t="shared" si="20"/>
        <v>100</v>
      </c>
      <c r="L104">
        <f t="shared" si="21"/>
        <v>9.4601264075188693E-2</v>
      </c>
      <c r="AD104">
        <v>0.2275545436392111</v>
      </c>
      <c r="AE104">
        <v>1</v>
      </c>
      <c r="AF104">
        <v>0</v>
      </c>
      <c r="AG104">
        <f t="shared" si="25"/>
        <v>95</v>
      </c>
      <c r="AH104">
        <f t="shared" si="26"/>
        <v>5</v>
      </c>
      <c r="AI104">
        <f t="shared" si="22"/>
        <v>0.3666666666666667</v>
      </c>
      <c r="AJ104">
        <f t="shared" si="23"/>
        <v>0.96666666666666667</v>
      </c>
      <c r="AK104">
        <f t="shared" si="24"/>
        <v>0</v>
      </c>
    </row>
    <row r="105" spans="1:37">
      <c r="A105">
        <v>17.43</v>
      </c>
      <c r="B105">
        <v>4.5240000000000002E-2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6.2463246511743335E-2</v>
      </c>
      <c r="H105" s="8">
        <f t="shared" si="17"/>
        <v>6.2463246511743335E-2</v>
      </c>
      <c r="I105" s="10">
        <f t="shared" si="18"/>
        <v>0.93753675348825671</v>
      </c>
      <c r="J105" s="8">
        <f t="shared" si="19"/>
        <v>-6.4499318185209792E-2</v>
      </c>
      <c r="K105" s="10">
        <f t="shared" si="20"/>
        <v>100</v>
      </c>
      <c r="L105">
        <f t="shared" si="21"/>
        <v>6.6624851003801985E-2</v>
      </c>
      <c r="AD105">
        <v>0.23586695853503362</v>
      </c>
      <c r="AE105">
        <v>0</v>
      </c>
      <c r="AF105">
        <v>1</v>
      </c>
      <c r="AG105">
        <f t="shared" si="25"/>
        <v>95</v>
      </c>
      <c r="AH105">
        <f t="shared" si="26"/>
        <v>6</v>
      </c>
      <c r="AI105">
        <f t="shared" si="22"/>
        <v>0.3666666666666667</v>
      </c>
      <c r="AJ105">
        <f t="shared" si="23"/>
        <v>0.96</v>
      </c>
      <c r="AK105">
        <f t="shared" si="24"/>
        <v>6.4000000000000411E-3</v>
      </c>
    </row>
    <row r="106" spans="1:37">
      <c r="A106">
        <v>17.46</v>
      </c>
      <c r="B106">
        <v>5.6419999999999998E-2</v>
      </c>
      <c r="C106" s="8">
        <v>0</v>
      </c>
      <c r="D106" s="9">
        <v>1</v>
      </c>
      <c r="E106" s="10">
        <f t="shared" si="14"/>
        <v>1</v>
      </c>
      <c r="F106">
        <f t="shared" si="15"/>
        <v>0</v>
      </c>
      <c r="G106">
        <f t="shared" si="16"/>
        <v>9.0485343562506898E-2</v>
      </c>
      <c r="H106" s="8">
        <f t="shared" si="17"/>
        <v>9.0485343562506898E-2</v>
      </c>
      <c r="I106" s="10">
        <f t="shared" si="18"/>
        <v>0.90951465643749307</v>
      </c>
      <c r="J106" s="8">
        <f t="shared" si="19"/>
        <v>-9.4844166324233509E-2</v>
      </c>
      <c r="K106" s="10">
        <f t="shared" si="20"/>
        <v>100</v>
      </c>
      <c r="L106">
        <f t="shared" si="21"/>
        <v>9.9487504596057666E-2</v>
      </c>
      <c r="AD106">
        <v>0.23935186188440497</v>
      </c>
      <c r="AE106">
        <v>1</v>
      </c>
      <c r="AF106">
        <v>0</v>
      </c>
      <c r="AG106">
        <f t="shared" si="25"/>
        <v>96</v>
      </c>
      <c r="AH106">
        <f t="shared" si="26"/>
        <v>6</v>
      </c>
      <c r="AI106">
        <f t="shared" si="22"/>
        <v>0.36</v>
      </c>
      <c r="AJ106">
        <f t="shared" si="23"/>
        <v>0.96</v>
      </c>
      <c r="AK106">
        <f t="shared" si="24"/>
        <v>6.3999999999999344E-3</v>
      </c>
    </row>
    <row r="107" spans="1:37">
      <c r="A107">
        <v>17.48</v>
      </c>
      <c r="B107">
        <v>5.9069999999999998E-2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9.8983675324556972E-2</v>
      </c>
      <c r="H107" s="8">
        <f t="shared" si="17"/>
        <v>9.8983675324556972E-2</v>
      </c>
      <c r="I107" s="10">
        <f t="shared" si="18"/>
        <v>0.90101632467544301</v>
      </c>
      <c r="J107" s="8">
        <f t="shared" si="19"/>
        <v>-0.10423190314121719</v>
      </c>
      <c r="K107" s="10">
        <f t="shared" si="20"/>
        <v>100</v>
      </c>
      <c r="L107">
        <f t="shared" si="21"/>
        <v>0.10985780458551857</v>
      </c>
      <c r="AD107">
        <v>0.24684182348437758</v>
      </c>
      <c r="AE107">
        <v>1</v>
      </c>
      <c r="AF107">
        <v>0</v>
      </c>
      <c r="AG107">
        <f t="shared" si="25"/>
        <v>97</v>
      </c>
      <c r="AH107">
        <f t="shared" si="26"/>
        <v>6</v>
      </c>
      <c r="AI107">
        <f t="shared" si="22"/>
        <v>0.35333333333333339</v>
      </c>
      <c r="AJ107">
        <f t="shared" si="23"/>
        <v>0.96</v>
      </c>
      <c r="AK107">
        <f t="shared" si="24"/>
        <v>0</v>
      </c>
    </row>
    <row r="108" spans="1:37">
      <c r="A108">
        <v>17.53</v>
      </c>
      <c r="B108">
        <v>8.5019999999999998E-2</v>
      </c>
      <c r="C108" s="8">
        <v>0</v>
      </c>
      <c r="D108" s="9">
        <v>1</v>
      </c>
      <c r="E108" s="10">
        <f t="shared" si="14"/>
        <v>1</v>
      </c>
      <c r="F108">
        <f t="shared" si="15"/>
        <v>0</v>
      </c>
      <c r="G108">
        <f t="shared" si="16"/>
        <v>0.21683956932199958</v>
      </c>
      <c r="H108" s="8">
        <f t="shared" si="17"/>
        <v>0.21683956932199958</v>
      </c>
      <c r="I108" s="10">
        <f t="shared" si="18"/>
        <v>0.78316043067800045</v>
      </c>
      <c r="J108" s="8">
        <f t="shared" si="19"/>
        <v>-0.24441771166982809</v>
      </c>
      <c r="K108" s="10">
        <f t="shared" si="20"/>
        <v>100</v>
      </c>
      <c r="L108">
        <f t="shared" si="21"/>
        <v>0.27687758577674365</v>
      </c>
      <c r="AD108">
        <v>0.24689225220591668</v>
      </c>
      <c r="AE108">
        <v>0</v>
      </c>
      <c r="AF108">
        <v>1</v>
      </c>
      <c r="AG108">
        <f t="shared" si="25"/>
        <v>97</v>
      </c>
      <c r="AH108">
        <f t="shared" si="26"/>
        <v>7</v>
      </c>
      <c r="AI108">
        <f t="shared" si="22"/>
        <v>0.35333333333333339</v>
      </c>
      <c r="AJ108">
        <f t="shared" si="23"/>
        <v>0.95333333333333337</v>
      </c>
      <c r="AK108">
        <f t="shared" si="24"/>
        <v>6.3555555555555969E-3</v>
      </c>
    </row>
    <row r="109" spans="1:37">
      <c r="A109">
        <v>17.57</v>
      </c>
      <c r="B109">
        <v>0.1305</v>
      </c>
      <c r="C109" s="8">
        <v>1</v>
      </c>
      <c r="D109" s="9">
        <v>0</v>
      </c>
      <c r="E109" s="10">
        <f t="shared" si="14"/>
        <v>1</v>
      </c>
      <c r="F109">
        <f t="shared" si="15"/>
        <v>1</v>
      </c>
      <c r="G109">
        <f t="shared" si="16"/>
        <v>0.57949316442492327</v>
      </c>
      <c r="H109" s="8">
        <f t="shared" si="17"/>
        <v>0.57949316442492327</v>
      </c>
      <c r="I109" s="10">
        <f t="shared" si="18"/>
        <v>0.42050683557507673</v>
      </c>
      <c r="J109" s="8">
        <f t="shared" si="19"/>
        <v>-0.54560141191482769</v>
      </c>
      <c r="K109" s="10">
        <f t="shared" si="20"/>
        <v>100</v>
      </c>
      <c r="L109">
        <f t="shared" si="21"/>
        <v>0.72564589436077087</v>
      </c>
      <c r="AD109">
        <v>0.2556221883777684</v>
      </c>
      <c r="AE109">
        <v>1</v>
      </c>
      <c r="AF109">
        <v>0</v>
      </c>
      <c r="AG109">
        <f t="shared" si="25"/>
        <v>98</v>
      </c>
      <c r="AH109">
        <f t="shared" si="26"/>
        <v>7</v>
      </c>
      <c r="AI109">
        <f t="shared" si="22"/>
        <v>0.34666666666666668</v>
      </c>
      <c r="AJ109">
        <f t="shared" si="23"/>
        <v>0.95333333333333337</v>
      </c>
      <c r="AK109">
        <f t="shared" si="24"/>
        <v>6.3555555555555969E-3</v>
      </c>
    </row>
    <row r="110" spans="1:37">
      <c r="A110">
        <v>17.600000000000001</v>
      </c>
      <c r="B110">
        <v>0.1686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0.84077743547427841</v>
      </c>
      <c r="H110" s="8">
        <f t="shared" si="17"/>
        <v>0.84077743547427841</v>
      </c>
      <c r="I110" s="10">
        <f t="shared" si="18"/>
        <v>0.15922256452572159</v>
      </c>
      <c r="J110" s="8">
        <f t="shared" si="19"/>
        <v>-0.17342829675111401</v>
      </c>
      <c r="K110" s="10">
        <f t="shared" si="20"/>
        <v>100</v>
      </c>
      <c r="L110">
        <f t="shared" si="21"/>
        <v>0.18937540163159222</v>
      </c>
      <c r="AD110">
        <v>0.26698436504366158</v>
      </c>
      <c r="AE110">
        <v>1</v>
      </c>
      <c r="AF110">
        <v>0</v>
      </c>
      <c r="AG110">
        <f t="shared" si="25"/>
        <v>99</v>
      </c>
      <c r="AH110">
        <f t="shared" si="26"/>
        <v>7</v>
      </c>
      <c r="AI110">
        <f t="shared" si="22"/>
        <v>0.33999999999999997</v>
      </c>
      <c r="AJ110">
        <f t="shared" si="23"/>
        <v>0.95333333333333337</v>
      </c>
      <c r="AK110">
        <f t="shared" si="24"/>
        <v>0</v>
      </c>
    </row>
    <row r="111" spans="1:37">
      <c r="A111">
        <v>17.77</v>
      </c>
      <c r="B111">
        <v>7.8640000000000002E-2</v>
      </c>
      <c r="C111" s="8">
        <v>1</v>
      </c>
      <c r="D111" s="9">
        <v>0</v>
      </c>
      <c r="E111" s="10">
        <f t="shared" si="14"/>
        <v>1</v>
      </c>
      <c r="F111">
        <f t="shared" si="15"/>
        <v>1</v>
      </c>
      <c r="G111">
        <f t="shared" si="16"/>
        <v>0.19296276466014053</v>
      </c>
      <c r="H111" s="8">
        <f t="shared" si="17"/>
        <v>0.19296276466014053</v>
      </c>
      <c r="I111" s="10">
        <f t="shared" si="18"/>
        <v>0.80703723533985949</v>
      </c>
      <c r="J111" s="8">
        <f t="shared" si="19"/>
        <v>-1.6452580379125576</v>
      </c>
      <c r="K111" s="10">
        <f t="shared" si="20"/>
        <v>0</v>
      </c>
      <c r="L111">
        <f t="shared" si="21"/>
        <v>4.1823469764297263</v>
      </c>
      <c r="AD111">
        <v>0.26710143132191605</v>
      </c>
      <c r="AE111">
        <v>0</v>
      </c>
      <c r="AF111">
        <v>1</v>
      </c>
      <c r="AG111">
        <f t="shared" si="25"/>
        <v>99</v>
      </c>
      <c r="AH111">
        <f t="shared" si="26"/>
        <v>8</v>
      </c>
      <c r="AI111">
        <f t="shared" si="22"/>
        <v>0.33999999999999997</v>
      </c>
      <c r="AJ111">
        <f t="shared" si="23"/>
        <v>0.94666666666666666</v>
      </c>
      <c r="AK111">
        <f t="shared" si="24"/>
        <v>0</v>
      </c>
    </row>
    <row r="112" spans="1:37">
      <c r="A112">
        <v>17.84</v>
      </c>
      <c r="B112">
        <v>4.052E-2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6.048511026475286E-2</v>
      </c>
      <c r="H112" s="8">
        <f t="shared" si="17"/>
        <v>6.048511026475286E-2</v>
      </c>
      <c r="I112" s="10">
        <f t="shared" si="18"/>
        <v>0.93951488973524711</v>
      </c>
      <c r="J112" s="8">
        <f t="shared" si="19"/>
        <v>-6.2391611680231933E-2</v>
      </c>
      <c r="K112" s="10">
        <f t="shared" si="20"/>
        <v>100</v>
      </c>
      <c r="L112">
        <f t="shared" si="21"/>
        <v>6.4379086404684246E-2</v>
      </c>
      <c r="AD112">
        <v>0.26850538574917665</v>
      </c>
      <c r="AE112">
        <v>0</v>
      </c>
      <c r="AF112">
        <v>1</v>
      </c>
      <c r="AG112">
        <f t="shared" si="25"/>
        <v>99</v>
      </c>
      <c r="AH112">
        <f t="shared" si="26"/>
        <v>9</v>
      </c>
      <c r="AI112">
        <f t="shared" si="22"/>
        <v>0.33999999999999997</v>
      </c>
      <c r="AJ112">
        <f t="shared" si="23"/>
        <v>0.94</v>
      </c>
      <c r="AK112">
        <f t="shared" si="24"/>
        <v>0</v>
      </c>
    </row>
    <row r="113" spans="1:37">
      <c r="A113">
        <v>17.84</v>
      </c>
      <c r="B113">
        <v>7.0569999999999994E-2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0.15564181468817503</v>
      </c>
      <c r="H113" s="8">
        <f t="shared" si="17"/>
        <v>0.15564181468817503</v>
      </c>
      <c r="I113" s="10">
        <f t="shared" si="18"/>
        <v>0.84435818531182494</v>
      </c>
      <c r="J113" s="8">
        <f t="shared" si="19"/>
        <v>-0.16917848423433451</v>
      </c>
      <c r="K113" s="10">
        <f t="shared" si="20"/>
        <v>100</v>
      </c>
      <c r="L113">
        <f t="shared" si="21"/>
        <v>0.18433150456248124</v>
      </c>
      <c r="AD113">
        <v>0.27672957094986961</v>
      </c>
      <c r="AE113">
        <v>0</v>
      </c>
      <c r="AF113">
        <v>1</v>
      </c>
      <c r="AG113">
        <f t="shared" si="25"/>
        <v>99</v>
      </c>
      <c r="AH113">
        <f t="shared" si="26"/>
        <v>10</v>
      </c>
      <c r="AI113">
        <f t="shared" si="22"/>
        <v>0.33999999999999997</v>
      </c>
      <c r="AJ113">
        <f t="shared" si="23"/>
        <v>0.93333333333333335</v>
      </c>
      <c r="AK113">
        <f t="shared" si="24"/>
        <v>0</v>
      </c>
    </row>
    <row r="114" spans="1:37">
      <c r="A114">
        <v>17.88</v>
      </c>
      <c r="B114">
        <v>0.15590000000000001</v>
      </c>
      <c r="C114" s="8">
        <v>1</v>
      </c>
      <c r="D114" s="9">
        <v>0</v>
      </c>
      <c r="E114" s="10">
        <f t="shared" si="14"/>
        <v>1</v>
      </c>
      <c r="F114">
        <f t="shared" si="15"/>
        <v>1</v>
      </c>
      <c r="G114">
        <f t="shared" si="16"/>
        <v>0.7873231058271225</v>
      </c>
      <c r="H114" s="8">
        <f t="shared" si="17"/>
        <v>0.7873231058271225</v>
      </c>
      <c r="I114" s="10">
        <f t="shared" si="18"/>
        <v>0.2126768941728775</v>
      </c>
      <c r="J114" s="8">
        <f t="shared" si="19"/>
        <v>-0.23911656103600351</v>
      </c>
      <c r="K114" s="10">
        <f t="shared" si="20"/>
        <v>100</v>
      </c>
      <c r="L114">
        <f t="shared" si="21"/>
        <v>0.2701265752253641</v>
      </c>
      <c r="AD114">
        <v>0.28708160667545007</v>
      </c>
      <c r="AE114">
        <v>0</v>
      </c>
      <c r="AF114">
        <v>1</v>
      </c>
      <c r="AG114">
        <f t="shared" si="25"/>
        <v>99</v>
      </c>
      <c r="AH114">
        <f t="shared" si="26"/>
        <v>11</v>
      </c>
      <c r="AI114">
        <f t="shared" si="22"/>
        <v>0.33999999999999997</v>
      </c>
      <c r="AJ114">
        <f t="shared" si="23"/>
        <v>0.92666666666666664</v>
      </c>
      <c r="AK114">
        <f t="shared" si="24"/>
        <v>0</v>
      </c>
    </row>
    <row r="115" spans="1:37">
      <c r="A115">
        <v>17.89</v>
      </c>
      <c r="B115">
        <v>0.12920000000000001</v>
      </c>
      <c r="C115" s="8">
        <v>1</v>
      </c>
      <c r="D115" s="9">
        <v>0</v>
      </c>
      <c r="E115" s="10">
        <f t="shared" si="14"/>
        <v>1</v>
      </c>
      <c r="F115">
        <f t="shared" si="15"/>
        <v>1</v>
      </c>
      <c r="G115">
        <f t="shared" si="16"/>
        <v>0.5932418424503465</v>
      </c>
      <c r="H115" s="8">
        <f t="shared" si="17"/>
        <v>0.5932418424503465</v>
      </c>
      <c r="I115" s="10">
        <f t="shared" si="18"/>
        <v>0.4067581575496535</v>
      </c>
      <c r="J115" s="8">
        <f t="shared" si="19"/>
        <v>-0.52215313437126143</v>
      </c>
      <c r="K115" s="10">
        <f t="shared" si="20"/>
        <v>100</v>
      </c>
      <c r="L115">
        <f t="shared" si="21"/>
        <v>0.68565318297435929</v>
      </c>
      <c r="AD115">
        <v>0.29823034720162866</v>
      </c>
      <c r="AE115">
        <v>0</v>
      </c>
      <c r="AF115">
        <v>1</v>
      </c>
      <c r="AG115">
        <f t="shared" si="25"/>
        <v>99</v>
      </c>
      <c r="AH115">
        <f t="shared" si="26"/>
        <v>12</v>
      </c>
      <c r="AI115">
        <f t="shared" si="22"/>
        <v>0.33999999999999997</v>
      </c>
      <c r="AJ115">
        <f t="shared" si="23"/>
        <v>0.92</v>
      </c>
      <c r="AK115">
        <f t="shared" si="24"/>
        <v>0</v>
      </c>
    </row>
    <row r="116" spans="1:37">
      <c r="A116">
        <v>17.91</v>
      </c>
      <c r="B116">
        <v>6.3759999999999997E-2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0.12931171463716601</v>
      </c>
      <c r="H116" s="8">
        <f t="shared" si="17"/>
        <v>0.12931171463716601</v>
      </c>
      <c r="I116" s="10">
        <f t="shared" si="18"/>
        <v>0.87068828536283394</v>
      </c>
      <c r="J116" s="8">
        <f t="shared" si="19"/>
        <v>-0.13847124751298892</v>
      </c>
      <c r="K116" s="10">
        <f t="shared" si="20"/>
        <v>100</v>
      </c>
      <c r="L116">
        <f t="shared" si="21"/>
        <v>0.14851665838512934</v>
      </c>
      <c r="AD116">
        <v>0.30329093476970426</v>
      </c>
      <c r="AE116">
        <v>0</v>
      </c>
      <c r="AF116">
        <v>1</v>
      </c>
      <c r="AG116">
        <f t="shared" si="25"/>
        <v>99</v>
      </c>
      <c r="AH116">
        <f t="shared" si="26"/>
        <v>13</v>
      </c>
      <c r="AI116">
        <f t="shared" si="22"/>
        <v>0.33999999999999997</v>
      </c>
      <c r="AJ116">
        <f t="shared" si="23"/>
        <v>0.91333333333333333</v>
      </c>
      <c r="AK116">
        <f t="shared" si="24"/>
        <v>6.0888888888888269E-3</v>
      </c>
    </row>
    <row r="117" spans="1:37">
      <c r="A117">
        <v>17.940000000000001</v>
      </c>
      <c r="B117">
        <v>6.6790000000000002E-2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0.1429002883490261</v>
      </c>
      <c r="H117" s="8">
        <f t="shared" si="17"/>
        <v>0.1429002883490261</v>
      </c>
      <c r="I117" s="10">
        <f t="shared" si="18"/>
        <v>0.85709971165097387</v>
      </c>
      <c r="J117" s="8">
        <f t="shared" si="19"/>
        <v>-0.15420101750137491</v>
      </c>
      <c r="K117" s="10">
        <f t="shared" si="20"/>
        <v>100</v>
      </c>
      <c r="L117">
        <f t="shared" si="21"/>
        <v>0.16672539543125833</v>
      </c>
      <c r="AD117">
        <v>0.3140755789749477</v>
      </c>
      <c r="AE117">
        <v>1</v>
      </c>
      <c r="AF117">
        <v>0</v>
      </c>
      <c r="AG117">
        <f t="shared" si="25"/>
        <v>100</v>
      </c>
      <c r="AH117">
        <f t="shared" si="26"/>
        <v>13</v>
      </c>
      <c r="AI117">
        <f t="shared" si="22"/>
        <v>0.33333333333333337</v>
      </c>
      <c r="AJ117">
        <f t="shared" si="23"/>
        <v>0.91333333333333333</v>
      </c>
      <c r="AK117">
        <f t="shared" si="24"/>
        <v>6.0888888888889284E-3</v>
      </c>
    </row>
    <row r="118" spans="1:37">
      <c r="A118">
        <v>18</v>
      </c>
      <c r="B118">
        <v>9.5460000000000003E-2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0.31678052045289562</v>
      </c>
      <c r="H118" s="8">
        <f t="shared" si="17"/>
        <v>0.31678052045289562</v>
      </c>
      <c r="I118" s="10">
        <f t="shared" si="18"/>
        <v>0.68321947954710438</v>
      </c>
      <c r="J118" s="8">
        <f t="shared" si="19"/>
        <v>-0.38093912469658386</v>
      </c>
      <c r="K118" s="10">
        <f t="shared" si="20"/>
        <v>100</v>
      </c>
      <c r="L118">
        <f t="shared" si="21"/>
        <v>0.46365850204224934</v>
      </c>
      <c r="AD118">
        <v>0.31678052045289562</v>
      </c>
      <c r="AE118">
        <v>1</v>
      </c>
      <c r="AF118">
        <v>0</v>
      </c>
      <c r="AG118">
        <f t="shared" si="25"/>
        <v>101</v>
      </c>
      <c r="AH118">
        <f t="shared" si="26"/>
        <v>13</v>
      </c>
      <c r="AI118">
        <f t="shared" si="22"/>
        <v>0.32666666666666666</v>
      </c>
      <c r="AJ118">
        <f t="shared" si="23"/>
        <v>0.91333333333333333</v>
      </c>
      <c r="AK118">
        <f t="shared" si="24"/>
        <v>6.0888888888889284E-3</v>
      </c>
    </row>
    <row r="119" spans="1:37">
      <c r="A119">
        <v>18.05</v>
      </c>
      <c r="B119">
        <v>0.1137</v>
      </c>
      <c r="C119" s="8">
        <v>1</v>
      </c>
      <c r="D119" s="9">
        <v>0</v>
      </c>
      <c r="E119" s="10">
        <f t="shared" si="14"/>
        <v>1</v>
      </c>
      <c r="F119">
        <f t="shared" si="15"/>
        <v>1</v>
      </c>
      <c r="G119">
        <f t="shared" si="16"/>
        <v>0.4715012012889222</v>
      </c>
      <c r="H119" s="8">
        <f t="shared" si="17"/>
        <v>0.4715012012889222</v>
      </c>
      <c r="I119" s="10">
        <f t="shared" si="18"/>
        <v>0.52849879871107786</v>
      </c>
      <c r="J119" s="8">
        <f t="shared" si="19"/>
        <v>-0.75183362910927831</v>
      </c>
      <c r="K119" s="10">
        <f t="shared" si="20"/>
        <v>0</v>
      </c>
      <c r="L119">
        <f t="shared" si="21"/>
        <v>1.1208853705278881</v>
      </c>
      <c r="AD119">
        <v>0.31701969287279874</v>
      </c>
      <c r="AE119">
        <v>1</v>
      </c>
      <c r="AF119">
        <v>0</v>
      </c>
      <c r="AG119">
        <f t="shared" si="25"/>
        <v>102</v>
      </c>
      <c r="AH119">
        <f t="shared" si="26"/>
        <v>13</v>
      </c>
      <c r="AI119">
        <f t="shared" si="22"/>
        <v>0.31999999999999995</v>
      </c>
      <c r="AJ119">
        <f t="shared" si="23"/>
        <v>0.91333333333333333</v>
      </c>
      <c r="AK119">
        <f t="shared" si="24"/>
        <v>0</v>
      </c>
    </row>
    <row r="120" spans="1:37">
      <c r="A120">
        <v>18.059999999999999</v>
      </c>
      <c r="B120">
        <v>0.12939999999999999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0.60794391532142544</v>
      </c>
      <c r="H120" s="8">
        <f t="shared" si="17"/>
        <v>0.60794391532142544</v>
      </c>
      <c r="I120" s="10">
        <f t="shared" si="18"/>
        <v>0.39205608467857456</v>
      </c>
      <c r="J120" s="8">
        <f t="shared" si="19"/>
        <v>-0.9363503762660339</v>
      </c>
      <c r="K120" s="10">
        <f t="shared" si="20"/>
        <v>0</v>
      </c>
      <c r="L120">
        <f t="shared" si="21"/>
        <v>1.550655477824928</v>
      </c>
      <c r="AD120">
        <v>0.31865240835548508</v>
      </c>
      <c r="AE120">
        <v>0</v>
      </c>
      <c r="AF120">
        <v>1</v>
      </c>
      <c r="AG120">
        <f t="shared" si="25"/>
        <v>102</v>
      </c>
      <c r="AH120">
        <f t="shared" si="26"/>
        <v>14</v>
      </c>
      <c r="AI120">
        <f t="shared" si="22"/>
        <v>0.31999999999999995</v>
      </c>
      <c r="AJ120">
        <f t="shared" si="23"/>
        <v>0.90666666666666662</v>
      </c>
      <c r="AK120">
        <f t="shared" si="24"/>
        <v>6.0444444444443827E-3</v>
      </c>
    </row>
    <row r="121" spans="1:37">
      <c r="A121">
        <v>18.14</v>
      </c>
      <c r="B121">
        <v>5.9139999999999998E-2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0.11969378891204224</v>
      </c>
      <c r="H121" s="8">
        <f t="shared" si="17"/>
        <v>0.11969378891204224</v>
      </c>
      <c r="I121" s="10">
        <f t="shared" si="18"/>
        <v>0.88030621108795781</v>
      </c>
      <c r="J121" s="8">
        <f t="shared" si="19"/>
        <v>-2.1228185565527649</v>
      </c>
      <c r="K121" s="10">
        <f t="shared" si="20"/>
        <v>0</v>
      </c>
      <c r="L121">
        <f t="shared" si="21"/>
        <v>7.3546523933239056</v>
      </c>
      <c r="AD121">
        <v>0.32948952288897576</v>
      </c>
      <c r="AE121">
        <v>1</v>
      </c>
      <c r="AF121">
        <v>0</v>
      </c>
      <c r="AG121">
        <f t="shared" si="25"/>
        <v>103</v>
      </c>
      <c r="AH121">
        <f t="shared" si="26"/>
        <v>14</v>
      </c>
      <c r="AI121">
        <f t="shared" si="22"/>
        <v>0.31333333333333335</v>
      </c>
      <c r="AJ121">
        <f t="shared" si="23"/>
        <v>0.90666666666666662</v>
      </c>
      <c r="AK121">
        <f t="shared" si="24"/>
        <v>6.0444444444444833E-3</v>
      </c>
    </row>
    <row r="122" spans="1:37">
      <c r="A122">
        <v>18.149999999999999</v>
      </c>
      <c r="B122">
        <v>0.1666</v>
      </c>
      <c r="C122" s="8">
        <v>1</v>
      </c>
      <c r="D122" s="9">
        <v>0</v>
      </c>
      <c r="E122" s="10">
        <f t="shared" si="14"/>
        <v>1</v>
      </c>
      <c r="F122">
        <f t="shared" si="15"/>
        <v>1</v>
      </c>
      <c r="G122">
        <f t="shared" si="16"/>
        <v>0.85441599860017503</v>
      </c>
      <c r="H122" s="8">
        <f t="shared" si="17"/>
        <v>0.85441599860017503</v>
      </c>
      <c r="I122" s="10">
        <f t="shared" si="18"/>
        <v>0.14558400139982497</v>
      </c>
      <c r="J122" s="8">
        <f t="shared" si="19"/>
        <v>-0.15733708599812804</v>
      </c>
      <c r="K122" s="10">
        <f t="shared" si="20"/>
        <v>100</v>
      </c>
      <c r="L122">
        <f t="shared" si="21"/>
        <v>0.17039006951922864</v>
      </c>
      <c r="AD122">
        <v>0.33281473273998752</v>
      </c>
      <c r="AE122">
        <v>1</v>
      </c>
      <c r="AF122">
        <v>0</v>
      </c>
      <c r="AG122">
        <f t="shared" si="25"/>
        <v>104</v>
      </c>
      <c r="AH122">
        <f t="shared" si="26"/>
        <v>14</v>
      </c>
      <c r="AI122">
        <f t="shared" si="22"/>
        <v>0.30666666666666664</v>
      </c>
      <c r="AJ122">
        <f t="shared" si="23"/>
        <v>0.90666666666666662</v>
      </c>
      <c r="AK122">
        <f t="shared" si="24"/>
        <v>0</v>
      </c>
    </row>
    <row r="123" spans="1:37">
      <c r="A123">
        <v>18.18</v>
      </c>
      <c r="B123">
        <v>0.14419999999999999</v>
      </c>
      <c r="C123" s="8">
        <v>1</v>
      </c>
      <c r="D123" s="9">
        <v>0</v>
      </c>
      <c r="E123" s="10">
        <f t="shared" si="14"/>
        <v>1</v>
      </c>
      <c r="F123">
        <f t="shared" si="15"/>
        <v>1</v>
      </c>
      <c r="G123">
        <f t="shared" si="16"/>
        <v>0.73009394399924965</v>
      </c>
      <c r="H123" s="8">
        <f t="shared" si="17"/>
        <v>0.73009394399924965</v>
      </c>
      <c r="I123" s="10">
        <f t="shared" si="18"/>
        <v>0.26990605600075035</v>
      </c>
      <c r="J123" s="8">
        <f t="shared" si="19"/>
        <v>-0.31458206270966965</v>
      </c>
      <c r="K123" s="10">
        <f t="shared" si="20"/>
        <v>100</v>
      </c>
      <c r="L123">
        <f t="shared" si="21"/>
        <v>0.36968674814953367</v>
      </c>
      <c r="AD123">
        <v>0.33938937969936817</v>
      </c>
      <c r="AE123">
        <v>0</v>
      </c>
      <c r="AF123">
        <v>1</v>
      </c>
      <c r="AG123">
        <f t="shared" si="25"/>
        <v>104</v>
      </c>
      <c r="AH123">
        <f t="shared" si="26"/>
        <v>15</v>
      </c>
      <c r="AI123">
        <f t="shared" si="22"/>
        <v>0.30666666666666664</v>
      </c>
      <c r="AJ123">
        <f t="shared" si="23"/>
        <v>0.9</v>
      </c>
      <c r="AK123">
        <f t="shared" si="24"/>
        <v>5.9999999999999385E-3</v>
      </c>
    </row>
    <row r="124" spans="1:37">
      <c r="A124">
        <v>18.190000000000001</v>
      </c>
      <c r="B124">
        <v>0.13250000000000001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0.64307054737071023</v>
      </c>
      <c r="H124" s="8">
        <f t="shared" si="17"/>
        <v>0.64307054737071023</v>
      </c>
      <c r="I124" s="10">
        <f t="shared" si="18"/>
        <v>0.35692945262928977</v>
      </c>
      <c r="J124" s="8">
        <f t="shared" si="19"/>
        <v>-1.0302171284129209</v>
      </c>
      <c r="K124" s="10">
        <f t="shared" si="20"/>
        <v>0</v>
      </c>
      <c r="L124">
        <f t="shared" si="21"/>
        <v>1.8016740917108045</v>
      </c>
      <c r="AD124">
        <v>0.34448374504777568</v>
      </c>
      <c r="AE124">
        <v>1</v>
      </c>
      <c r="AF124">
        <v>0</v>
      </c>
      <c r="AG124">
        <f t="shared" si="25"/>
        <v>105</v>
      </c>
      <c r="AH124">
        <f t="shared" si="26"/>
        <v>15</v>
      </c>
      <c r="AI124">
        <f t="shared" si="22"/>
        <v>0.30000000000000004</v>
      </c>
      <c r="AJ124">
        <f t="shared" si="23"/>
        <v>0.9</v>
      </c>
      <c r="AK124">
        <f t="shared" si="24"/>
        <v>6.0000000000000392E-3</v>
      </c>
    </row>
    <row r="125" spans="1:37">
      <c r="A125">
        <v>18.22</v>
      </c>
      <c r="B125">
        <v>2.3439999999999999E-2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3.8437818699171226E-2</v>
      </c>
      <c r="H125" s="8">
        <f t="shared" si="17"/>
        <v>3.8437818699171226E-2</v>
      </c>
      <c r="I125" s="10">
        <f t="shared" si="18"/>
        <v>0.96156218130082882</v>
      </c>
      <c r="J125" s="8">
        <f t="shared" si="19"/>
        <v>-3.9196044904683071E-2</v>
      </c>
      <c r="K125" s="10">
        <f t="shared" si="20"/>
        <v>100</v>
      </c>
      <c r="L125">
        <f t="shared" si="21"/>
        <v>3.9974345337886984E-2</v>
      </c>
      <c r="AD125">
        <v>0.34498174765460354</v>
      </c>
      <c r="AE125">
        <v>1</v>
      </c>
      <c r="AF125">
        <v>0</v>
      </c>
      <c r="AG125">
        <f t="shared" si="25"/>
        <v>106</v>
      </c>
      <c r="AH125">
        <f t="shared" si="26"/>
        <v>15</v>
      </c>
      <c r="AI125">
        <f t="shared" si="22"/>
        <v>0.29333333333333333</v>
      </c>
      <c r="AJ125">
        <f t="shared" si="23"/>
        <v>0.9</v>
      </c>
      <c r="AK125">
        <f t="shared" si="24"/>
        <v>6.0000000000000392E-3</v>
      </c>
    </row>
    <row r="126" spans="1:37">
      <c r="A126">
        <v>18.239999999999998</v>
      </c>
      <c r="B126">
        <v>4.7509999999999997E-2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8.5448321156109633E-2</v>
      </c>
      <c r="H126" s="8">
        <f t="shared" si="17"/>
        <v>8.5448321156109633E-2</v>
      </c>
      <c r="I126" s="10">
        <f t="shared" si="18"/>
        <v>0.91455167884389033</v>
      </c>
      <c r="J126" s="8">
        <f t="shared" si="19"/>
        <v>-8.9321302257015553E-2</v>
      </c>
      <c r="K126" s="10">
        <f t="shared" si="20"/>
        <v>100</v>
      </c>
      <c r="L126">
        <f t="shared" si="21"/>
        <v>9.3431922036518691E-2</v>
      </c>
      <c r="AD126">
        <v>0.34506486550224569</v>
      </c>
      <c r="AE126">
        <v>1</v>
      </c>
      <c r="AF126">
        <v>0</v>
      </c>
      <c r="AG126">
        <f t="shared" si="25"/>
        <v>107</v>
      </c>
      <c r="AH126">
        <f t="shared" si="26"/>
        <v>15</v>
      </c>
      <c r="AI126">
        <f t="shared" si="22"/>
        <v>0.28666666666666663</v>
      </c>
      <c r="AJ126">
        <f t="shared" si="23"/>
        <v>0.9</v>
      </c>
      <c r="AK126">
        <f t="shared" si="24"/>
        <v>0</v>
      </c>
    </row>
    <row r="127" spans="1:37">
      <c r="A127">
        <v>18.3</v>
      </c>
      <c r="B127">
        <v>8.165E-2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0.23935186188440497</v>
      </c>
      <c r="H127" s="8">
        <f t="shared" si="17"/>
        <v>0.23935186188440497</v>
      </c>
      <c r="I127" s="10">
        <f t="shared" si="18"/>
        <v>0.76064813811559506</v>
      </c>
      <c r="J127" s="8">
        <f t="shared" si="19"/>
        <v>-0.2735843958304221</v>
      </c>
      <c r="K127" s="10">
        <f t="shared" si="20"/>
        <v>100</v>
      </c>
      <c r="L127">
        <f t="shared" si="21"/>
        <v>0.3146683070537285</v>
      </c>
      <c r="AD127">
        <v>0.34512583509454675</v>
      </c>
      <c r="AE127">
        <v>0</v>
      </c>
      <c r="AF127">
        <v>1</v>
      </c>
      <c r="AG127">
        <f t="shared" si="25"/>
        <v>107</v>
      </c>
      <c r="AH127">
        <f t="shared" si="26"/>
        <v>16</v>
      </c>
      <c r="AI127">
        <f t="shared" si="22"/>
        <v>0.28666666666666663</v>
      </c>
      <c r="AJ127">
        <f t="shared" si="23"/>
        <v>0.89333333333333331</v>
      </c>
      <c r="AK127">
        <f t="shared" si="24"/>
        <v>0</v>
      </c>
    </row>
    <row r="128" spans="1:37">
      <c r="A128">
        <v>18.329999999999998</v>
      </c>
      <c r="B128">
        <v>0.1017</v>
      </c>
      <c r="C128" s="8">
        <v>0</v>
      </c>
      <c r="D128" s="9">
        <v>1</v>
      </c>
      <c r="E128" s="10">
        <f t="shared" si="14"/>
        <v>1</v>
      </c>
      <c r="F128">
        <f t="shared" si="15"/>
        <v>0</v>
      </c>
      <c r="G128">
        <f t="shared" si="16"/>
        <v>0.39060409522540518</v>
      </c>
      <c r="H128" s="8">
        <f t="shared" si="17"/>
        <v>0.39060409522540518</v>
      </c>
      <c r="I128" s="10">
        <f t="shared" si="18"/>
        <v>0.60939590477459482</v>
      </c>
      <c r="J128" s="8">
        <f t="shared" si="19"/>
        <v>-0.49528713254730783</v>
      </c>
      <c r="K128" s="10">
        <f t="shared" si="20"/>
        <v>100</v>
      </c>
      <c r="L128">
        <f t="shared" si="21"/>
        <v>0.64096934712727183</v>
      </c>
      <c r="AD128">
        <v>0.34650937500507584</v>
      </c>
      <c r="AE128">
        <v>0</v>
      </c>
      <c r="AF128">
        <v>1</v>
      </c>
      <c r="AG128">
        <f t="shared" si="25"/>
        <v>107</v>
      </c>
      <c r="AH128">
        <f t="shared" si="26"/>
        <v>17</v>
      </c>
      <c r="AI128">
        <f t="shared" si="22"/>
        <v>0.28666666666666663</v>
      </c>
      <c r="AJ128">
        <f t="shared" si="23"/>
        <v>0.88666666666666671</v>
      </c>
      <c r="AK128">
        <f t="shared" si="24"/>
        <v>0</v>
      </c>
    </row>
    <row r="129" spans="1:37">
      <c r="A129">
        <v>18.350000000000001</v>
      </c>
      <c r="B129">
        <v>0.1154</v>
      </c>
      <c r="C129" s="8">
        <v>0</v>
      </c>
      <c r="D129" s="9">
        <v>1</v>
      </c>
      <c r="E129" s="10">
        <f t="shared" si="14"/>
        <v>1</v>
      </c>
      <c r="F129">
        <f t="shared" si="15"/>
        <v>0</v>
      </c>
      <c r="G129">
        <f t="shared" si="16"/>
        <v>0.51029943566178759</v>
      </c>
      <c r="H129" s="8">
        <f t="shared" si="17"/>
        <v>0.51029943566178759</v>
      </c>
      <c r="I129" s="10">
        <f t="shared" si="18"/>
        <v>0.48970056433821241</v>
      </c>
      <c r="J129" s="8">
        <f t="shared" si="19"/>
        <v>-0.71396116785833086</v>
      </c>
      <c r="K129" s="10">
        <f t="shared" si="20"/>
        <v>0</v>
      </c>
      <c r="L129">
        <f t="shared" si="21"/>
        <v>1.0420642180623434</v>
      </c>
      <c r="AD129">
        <v>0.34742885821903979</v>
      </c>
      <c r="AE129">
        <v>0</v>
      </c>
      <c r="AF129">
        <v>1</v>
      </c>
      <c r="AG129">
        <f t="shared" si="25"/>
        <v>107</v>
      </c>
      <c r="AH129">
        <f t="shared" si="26"/>
        <v>18</v>
      </c>
      <c r="AI129">
        <f t="shared" si="22"/>
        <v>0.28666666666666663</v>
      </c>
      <c r="AJ129">
        <f t="shared" si="23"/>
        <v>0.88</v>
      </c>
      <c r="AK129">
        <f t="shared" si="24"/>
        <v>0</v>
      </c>
    </row>
    <row r="130" spans="1:37">
      <c r="A130">
        <v>18.399999999999999</v>
      </c>
      <c r="B130">
        <v>4.2160000000000003E-2</v>
      </c>
      <c r="C130" s="8">
        <v>0</v>
      </c>
      <c r="D130" s="9">
        <v>1</v>
      </c>
      <c r="E130" s="10">
        <f t="shared" si="14"/>
        <v>1</v>
      </c>
      <c r="F130">
        <f t="shared" si="15"/>
        <v>0</v>
      </c>
      <c r="G130">
        <f t="shared" si="16"/>
        <v>7.5389266187921106E-2</v>
      </c>
      <c r="H130" s="8">
        <f t="shared" si="17"/>
        <v>7.5389266187921106E-2</v>
      </c>
      <c r="I130" s="10">
        <f t="shared" si="18"/>
        <v>0.92461073381207892</v>
      </c>
      <c r="J130" s="8">
        <f t="shared" si="19"/>
        <v>-7.8382458354061921E-2</v>
      </c>
      <c r="K130" s="10">
        <f t="shared" si="20"/>
        <v>100</v>
      </c>
      <c r="L130">
        <f t="shared" si="21"/>
        <v>8.1536222143018602E-2</v>
      </c>
      <c r="AD130">
        <v>0.34979047828892912</v>
      </c>
      <c r="AE130">
        <v>0</v>
      </c>
      <c r="AF130">
        <v>1</v>
      </c>
      <c r="AG130">
        <f t="shared" si="25"/>
        <v>107</v>
      </c>
      <c r="AH130">
        <f t="shared" si="26"/>
        <v>19</v>
      </c>
      <c r="AI130">
        <f t="shared" si="22"/>
        <v>0.28666666666666663</v>
      </c>
      <c r="AJ130">
        <f t="shared" si="23"/>
        <v>0.87333333333333329</v>
      </c>
      <c r="AK130">
        <f t="shared" si="24"/>
        <v>0</v>
      </c>
    </row>
    <row r="131" spans="1:37">
      <c r="A131">
        <v>18.420000000000002</v>
      </c>
      <c r="B131">
        <v>3.7659999999999999E-2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6.550682501278951E-2</v>
      </c>
      <c r="H131" s="8">
        <f t="shared" si="17"/>
        <v>6.550682501278951E-2</v>
      </c>
      <c r="I131" s="10">
        <f t="shared" si="18"/>
        <v>0.93449317498721052</v>
      </c>
      <c r="J131" s="8">
        <f t="shared" si="19"/>
        <v>-6.7750955497661788E-2</v>
      </c>
      <c r="K131" s="10">
        <f t="shared" si="20"/>
        <v>100</v>
      </c>
      <c r="L131">
        <f t="shared" si="21"/>
        <v>7.0098773074170423E-2</v>
      </c>
      <c r="AD131">
        <v>0.35019765648643081</v>
      </c>
      <c r="AE131">
        <v>0</v>
      </c>
      <c r="AF131">
        <v>1</v>
      </c>
      <c r="AG131">
        <f t="shared" si="25"/>
        <v>107</v>
      </c>
      <c r="AH131">
        <f t="shared" si="26"/>
        <v>20</v>
      </c>
      <c r="AI131">
        <f t="shared" si="22"/>
        <v>0.28666666666666663</v>
      </c>
      <c r="AJ131">
        <f t="shared" si="23"/>
        <v>0.8666666666666667</v>
      </c>
      <c r="AK131">
        <f t="shared" si="24"/>
        <v>0</v>
      </c>
    </row>
    <row r="132" spans="1:37">
      <c r="A132">
        <v>18.45</v>
      </c>
      <c r="B132">
        <v>5.9909999999999998E-2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0.13361428562824246</v>
      </c>
      <c r="H132" s="8">
        <f t="shared" si="17"/>
        <v>0.13361428562824246</v>
      </c>
      <c r="I132" s="10">
        <f t="shared" si="18"/>
        <v>0.86638571437175749</v>
      </c>
      <c r="J132" s="8">
        <f t="shared" si="19"/>
        <v>-0.14342507192187748</v>
      </c>
      <c r="K132" s="10">
        <f t="shared" si="20"/>
        <v>100</v>
      </c>
      <c r="L132">
        <f t="shared" si="21"/>
        <v>0.15422032405639355</v>
      </c>
      <c r="AD132">
        <v>0.35842298360514141</v>
      </c>
      <c r="AE132">
        <v>0</v>
      </c>
      <c r="AF132">
        <v>1</v>
      </c>
      <c r="AG132">
        <f t="shared" si="25"/>
        <v>107</v>
      </c>
      <c r="AH132">
        <f t="shared" si="26"/>
        <v>21</v>
      </c>
      <c r="AI132">
        <f t="shared" si="22"/>
        <v>0.28666666666666663</v>
      </c>
      <c r="AJ132">
        <f t="shared" si="23"/>
        <v>0.86</v>
      </c>
      <c r="AK132">
        <f t="shared" si="24"/>
        <v>5.7333333333332744E-3</v>
      </c>
    </row>
    <row r="133" spans="1:37">
      <c r="A133">
        <v>18.47</v>
      </c>
      <c r="B133">
        <v>0.15160000000000001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0.79360030119349001</v>
      </c>
      <c r="H133" s="8">
        <f t="shared" ref="H133:H196" si="30">E133*G133</f>
        <v>0.79360030119349001</v>
      </c>
      <c r="I133" s="10">
        <f t="shared" ref="I133:I196" si="31">E133-H133</f>
        <v>0.20639969880650999</v>
      </c>
      <c r="J133" s="8">
        <f t="shared" ref="J133:J196" si="32">IFERROR(E133*(F133*LN(G133)+(1-F133)*LN(1-G133)),0)</f>
        <v>-0.23117534348345883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0.26008016692547486</v>
      </c>
      <c r="AD133">
        <v>0.36219871562336708</v>
      </c>
      <c r="AE133">
        <v>1</v>
      </c>
      <c r="AF133">
        <v>0</v>
      </c>
      <c r="AG133">
        <f t="shared" si="25"/>
        <v>108</v>
      </c>
      <c r="AH133">
        <f t="shared" si="26"/>
        <v>21</v>
      </c>
      <c r="AI133">
        <f t="shared" ref="AI133:AI196" si="35">1-AG133/AG$304</f>
        <v>0.28000000000000003</v>
      </c>
      <c r="AJ133">
        <f t="shared" ref="AJ133:AJ196" si="36">1-AH133/AH$304</f>
        <v>0.86</v>
      </c>
      <c r="AK133">
        <f t="shared" ref="AK133:AK196" si="37">(AI133-AI134)*AJ133</f>
        <v>0</v>
      </c>
    </row>
    <row r="134" spans="1:37">
      <c r="A134">
        <v>18.52</v>
      </c>
      <c r="B134">
        <v>0.1053</v>
      </c>
      <c r="C134" s="8">
        <v>1</v>
      </c>
      <c r="D134" s="9">
        <v>0</v>
      </c>
      <c r="E134" s="10">
        <f t="shared" si="27"/>
        <v>1</v>
      </c>
      <c r="F134">
        <f t="shared" si="28"/>
        <v>1</v>
      </c>
      <c r="G134">
        <f t="shared" si="29"/>
        <v>0.43583831437990866</v>
      </c>
      <c r="H134" s="8">
        <f t="shared" si="30"/>
        <v>0.43583831437990866</v>
      </c>
      <c r="I134" s="10">
        <f t="shared" si="31"/>
        <v>0.56416168562009128</v>
      </c>
      <c r="J134" s="8">
        <f t="shared" si="32"/>
        <v>-0.83048394298892358</v>
      </c>
      <c r="K134" s="10">
        <f t="shared" si="33"/>
        <v>0</v>
      </c>
      <c r="L134">
        <f t="shared" si="34"/>
        <v>1.2944288443817873</v>
      </c>
      <c r="AD134">
        <v>0.36803448193998167</v>
      </c>
      <c r="AE134">
        <v>0</v>
      </c>
      <c r="AF134">
        <v>1</v>
      </c>
      <c r="AG134">
        <f t="shared" ref="AG134:AG197" si="38">AG133+AE134</f>
        <v>108</v>
      </c>
      <c r="AH134">
        <f t="shared" ref="AH134:AH197" si="39">AH133+AF134</f>
        <v>22</v>
      </c>
      <c r="AI134">
        <f t="shared" si="35"/>
        <v>0.28000000000000003</v>
      </c>
      <c r="AJ134">
        <f t="shared" si="36"/>
        <v>0.85333333333333328</v>
      </c>
      <c r="AK134">
        <f t="shared" si="37"/>
        <v>5.6888888888889247E-3</v>
      </c>
    </row>
    <row r="135" spans="1:37">
      <c r="A135">
        <v>18.54</v>
      </c>
      <c r="B135">
        <v>6.8150000000000002E-2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0.17477226277027416</v>
      </c>
      <c r="H135" s="8">
        <f t="shared" si="30"/>
        <v>0.17477226277027416</v>
      </c>
      <c r="I135" s="10">
        <f t="shared" si="31"/>
        <v>0.82522773722972587</v>
      </c>
      <c r="J135" s="8">
        <f t="shared" si="32"/>
        <v>-0.19209588561396149</v>
      </c>
      <c r="K135" s="10">
        <f t="shared" si="33"/>
        <v>100</v>
      </c>
      <c r="L135">
        <f t="shared" si="34"/>
        <v>0.2117867043065971</v>
      </c>
      <c r="AD135">
        <v>0.38357320534486944</v>
      </c>
      <c r="AE135">
        <v>1</v>
      </c>
      <c r="AF135">
        <v>0</v>
      </c>
      <c r="AG135">
        <f t="shared" si="38"/>
        <v>109</v>
      </c>
      <c r="AH135">
        <f t="shared" si="39"/>
        <v>22</v>
      </c>
      <c r="AI135">
        <f t="shared" si="35"/>
        <v>0.27333333333333332</v>
      </c>
      <c r="AJ135">
        <f t="shared" si="36"/>
        <v>0.85333333333333328</v>
      </c>
      <c r="AK135">
        <f t="shared" si="37"/>
        <v>5.6888888888888302E-3</v>
      </c>
    </row>
    <row r="136" spans="1:37">
      <c r="A136">
        <v>18.57</v>
      </c>
      <c r="B136">
        <v>0.12670000000000001</v>
      </c>
      <c r="C136" s="8">
        <v>1</v>
      </c>
      <c r="D136" s="9">
        <v>0</v>
      </c>
      <c r="E136" s="10">
        <f t="shared" si="27"/>
        <v>1</v>
      </c>
      <c r="F136">
        <f t="shared" si="28"/>
        <v>1</v>
      </c>
      <c r="G136">
        <f t="shared" si="29"/>
        <v>0.62411215250033791</v>
      </c>
      <c r="H136" s="8">
        <f t="shared" si="30"/>
        <v>0.62411215250033791</v>
      </c>
      <c r="I136" s="10">
        <f t="shared" si="31"/>
        <v>0.37588784749966209</v>
      </c>
      <c r="J136" s="8">
        <f t="shared" si="32"/>
        <v>-0.47142519519143877</v>
      </c>
      <c r="K136" s="10">
        <f t="shared" si="33"/>
        <v>100</v>
      </c>
      <c r="L136">
        <f t="shared" si="34"/>
        <v>0.60227612295926014</v>
      </c>
      <c r="AD136">
        <v>0.39060409522540518</v>
      </c>
      <c r="AE136">
        <v>1</v>
      </c>
      <c r="AF136">
        <v>0</v>
      </c>
      <c r="AG136">
        <f t="shared" si="38"/>
        <v>110</v>
      </c>
      <c r="AH136">
        <f t="shared" si="39"/>
        <v>22</v>
      </c>
      <c r="AI136">
        <f t="shared" si="35"/>
        <v>0.26666666666666672</v>
      </c>
      <c r="AJ136">
        <f t="shared" si="36"/>
        <v>0.85333333333333328</v>
      </c>
      <c r="AK136">
        <f t="shared" si="37"/>
        <v>5.6888888888889247E-3</v>
      </c>
    </row>
    <row r="137" spans="1:37">
      <c r="A137">
        <v>18.579999999999998</v>
      </c>
      <c r="B137">
        <v>8.4680000000000005E-2</v>
      </c>
      <c r="C137" s="8">
        <v>1</v>
      </c>
      <c r="D137" s="9">
        <v>0</v>
      </c>
      <c r="E137" s="10">
        <f t="shared" si="27"/>
        <v>1</v>
      </c>
      <c r="F137">
        <f t="shared" si="28"/>
        <v>1</v>
      </c>
      <c r="G137">
        <f t="shared" si="29"/>
        <v>0.27672957094986961</v>
      </c>
      <c r="H137" s="8">
        <f t="shared" si="30"/>
        <v>0.27672957094986961</v>
      </c>
      <c r="I137" s="10">
        <f t="shared" si="31"/>
        <v>0.72327042905013039</v>
      </c>
      <c r="J137" s="8">
        <f t="shared" si="32"/>
        <v>-1.2847145278240333</v>
      </c>
      <c r="K137" s="10">
        <f t="shared" si="33"/>
        <v>0</v>
      </c>
      <c r="L137">
        <f t="shared" si="34"/>
        <v>2.6136362173638217</v>
      </c>
      <c r="AD137">
        <v>0.39461204793401872</v>
      </c>
      <c r="AE137">
        <v>1</v>
      </c>
      <c r="AF137">
        <v>0</v>
      </c>
      <c r="AG137">
        <f t="shared" si="38"/>
        <v>111</v>
      </c>
      <c r="AH137">
        <f t="shared" si="39"/>
        <v>22</v>
      </c>
      <c r="AI137">
        <f t="shared" si="35"/>
        <v>0.26</v>
      </c>
      <c r="AJ137">
        <f t="shared" si="36"/>
        <v>0.85333333333333328</v>
      </c>
      <c r="AK137">
        <f t="shared" si="37"/>
        <v>5.6888888888889247E-3</v>
      </c>
    </row>
    <row r="138" spans="1:37">
      <c r="A138">
        <v>18.600000000000001</v>
      </c>
      <c r="B138">
        <v>0.10580000000000001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0.44645199668625235</v>
      </c>
      <c r="H138" s="8">
        <f t="shared" si="30"/>
        <v>0.44645199668625235</v>
      </c>
      <c r="I138" s="10">
        <f t="shared" si="31"/>
        <v>0.55354800331374765</v>
      </c>
      <c r="J138" s="8">
        <f t="shared" si="32"/>
        <v>-0.59140680373989574</v>
      </c>
      <c r="K138" s="10">
        <f t="shared" si="33"/>
        <v>100</v>
      </c>
      <c r="L138">
        <f t="shared" si="34"/>
        <v>0.80652805901858904</v>
      </c>
      <c r="AD138">
        <v>0.40230743959349741</v>
      </c>
      <c r="AE138">
        <v>1</v>
      </c>
      <c r="AF138">
        <v>0</v>
      </c>
      <c r="AG138">
        <f t="shared" si="38"/>
        <v>112</v>
      </c>
      <c r="AH138">
        <f t="shared" si="39"/>
        <v>22</v>
      </c>
      <c r="AI138">
        <f t="shared" si="35"/>
        <v>0.2533333333333333</v>
      </c>
      <c r="AJ138">
        <f t="shared" si="36"/>
        <v>0.85333333333333328</v>
      </c>
      <c r="AK138">
        <f t="shared" si="37"/>
        <v>0</v>
      </c>
    </row>
    <row r="139" spans="1:37">
      <c r="A139">
        <v>18.66</v>
      </c>
      <c r="B139">
        <v>0.1231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0.60103010471481844</v>
      </c>
      <c r="H139" s="8">
        <f t="shared" si="30"/>
        <v>0.60103010471481844</v>
      </c>
      <c r="I139" s="10">
        <f t="shared" si="31"/>
        <v>0.39896989528518156</v>
      </c>
      <c r="J139" s="8">
        <f t="shared" si="32"/>
        <v>-0.50911025466181237</v>
      </c>
      <c r="K139" s="10">
        <f t="shared" si="33"/>
        <v>100</v>
      </c>
      <c r="L139">
        <f t="shared" si="34"/>
        <v>0.66381016883420174</v>
      </c>
      <c r="AD139">
        <v>0.41395313868710865</v>
      </c>
      <c r="AE139">
        <v>0</v>
      </c>
      <c r="AF139">
        <v>1</v>
      </c>
      <c r="AG139">
        <f t="shared" si="38"/>
        <v>112</v>
      </c>
      <c r="AH139">
        <f t="shared" si="39"/>
        <v>23</v>
      </c>
      <c r="AI139">
        <f t="shared" si="35"/>
        <v>0.2533333333333333</v>
      </c>
      <c r="AJ139">
        <f t="shared" si="36"/>
        <v>0.84666666666666668</v>
      </c>
      <c r="AK139">
        <f t="shared" si="37"/>
        <v>0</v>
      </c>
    </row>
    <row r="140" spans="1:37">
      <c r="A140">
        <v>18.7</v>
      </c>
      <c r="B140">
        <v>0.14849999999999999</v>
      </c>
      <c r="C140" s="8">
        <v>1</v>
      </c>
      <c r="D140" s="9">
        <v>0</v>
      </c>
      <c r="E140" s="10">
        <f t="shared" si="27"/>
        <v>1</v>
      </c>
      <c r="F140">
        <f t="shared" si="28"/>
        <v>1</v>
      </c>
      <c r="G140">
        <f t="shared" si="29"/>
        <v>0.78779755210792957</v>
      </c>
      <c r="H140" s="8">
        <f t="shared" si="30"/>
        <v>0.78779755210792957</v>
      </c>
      <c r="I140" s="10">
        <f t="shared" si="31"/>
        <v>0.21220244789207043</v>
      </c>
      <c r="J140" s="8">
        <f t="shared" si="32"/>
        <v>-0.23851413570081967</v>
      </c>
      <c r="K140" s="10">
        <f t="shared" si="33"/>
        <v>100</v>
      </c>
      <c r="L140">
        <f t="shared" si="34"/>
        <v>0.26936164922609246</v>
      </c>
      <c r="AD140">
        <v>0.41695071361068053</v>
      </c>
      <c r="AE140">
        <v>0</v>
      </c>
      <c r="AF140">
        <v>1</v>
      </c>
      <c r="AG140">
        <f t="shared" si="38"/>
        <v>112</v>
      </c>
      <c r="AH140">
        <f t="shared" si="39"/>
        <v>24</v>
      </c>
      <c r="AI140">
        <f t="shared" si="35"/>
        <v>0.2533333333333333</v>
      </c>
      <c r="AJ140">
        <f t="shared" si="36"/>
        <v>0.84</v>
      </c>
      <c r="AK140">
        <f t="shared" si="37"/>
        <v>5.5999999999999427E-3</v>
      </c>
    </row>
    <row r="141" spans="1:37">
      <c r="A141">
        <v>18.7</v>
      </c>
      <c r="B141">
        <v>0.15160000000000001</v>
      </c>
      <c r="C141" s="8">
        <v>1</v>
      </c>
      <c r="D141" s="9">
        <v>0</v>
      </c>
      <c r="E141" s="10">
        <f t="shared" si="27"/>
        <v>1</v>
      </c>
      <c r="F141">
        <f t="shared" si="28"/>
        <v>1</v>
      </c>
      <c r="G141">
        <f t="shared" si="29"/>
        <v>0.80537301283009588</v>
      </c>
      <c r="H141" s="8">
        <f t="shared" si="30"/>
        <v>0.80537301283009588</v>
      </c>
      <c r="I141" s="10">
        <f t="shared" si="31"/>
        <v>0.19462698716990412</v>
      </c>
      <c r="J141" s="8">
        <f t="shared" si="32"/>
        <v>-0.21644973891101416</v>
      </c>
      <c r="K141" s="10">
        <f t="shared" si="33"/>
        <v>100</v>
      </c>
      <c r="L141">
        <f t="shared" si="34"/>
        <v>0.24166067656772017</v>
      </c>
      <c r="AD141">
        <v>0.42059515867487107</v>
      </c>
      <c r="AE141">
        <v>1</v>
      </c>
      <c r="AF141">
        <v>0</v>
      </c>
      <c r="AG141">
        <f t="shared" si="38"/>
        <v>113</v>
      </c>
      <c r="AH141">
        <f t="shared" si="39"/>
        <v>24</v>
      </c>
      <c r="AI141">
        <f t="shared" si="35"/>
        <v>0.2466666666666667</v>
      </c>
      <c r="AJ141">
        <f t="shared" si="36"/>
        <v>0.84</v>
      </c>
      <c r="AK141">
        <f t="shared" si="37"/>
        <v>5.6000000000000355E-3</v>
      </c>
    </row>
    <row r="142" spans="1:37">
      <c r="A142">
        <v>18.75</v>
      </c>
      <c r="B142">
        <v>5.4730000000000001E-2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0.12402051639186737</v>
      </c>
      <c r="H142" s="8">
        <f t="shared" si="30"/>
        <v>0.12402051639186737</v>
      </c>
      <c r="I142" s="10">
        <f t="shared" si="31"/>
        <v>0.8759794836081326</v>
      </c>
      <c r="J142" s="8">
        <f t="shared" si="32"/>
        <v>-0.13241260885867212</v>
      </c>
      <c r="K142" s="10">
        <f t="shared" si="33"/>
        <v>100</v>
      </c>
      <c r="L142">
        <f t="shared" si="34"/>
        <v>0.14157924781643363</v>
      </c>
      <c r="AD142">
        <v>0.42447755445988739</v>
      </c>
      <c r="AE142">
        <v>1</v>
      </c>
      <c r="AF142">
        <v>0</v>
      </c>
      <c r="AG142">
        <f t="shared" si="38"/>
        <v>114</v>
      </c>
      <c r="AH142">
        <f t="shared" si="39"/>
        <v>24</v>
      </c>
      <c r="AI142">
        <f t="shared" si="35"/>
        <v>0.24</v>
      </c>
      <c r="AJ142">
        <f t="shared" si="36"/>
        <v>0.84</v>
      </c>
      <c r="AK142">
        <f t="shared" si="37"/>
        <v>0</v>
      </c>
    </row>
    <row r="143" spans="1:37">
      <c r="A143">
        <v>18.77</v>
      </c>
      <c r="B143">
        <v>0.1167</v>
      </c>
      <c r="C143" s="8">
        <v>0</v>
      </c>
      <c r="D143" s="9">
        <v>1</v>
      </c>
      <c r="E143" s="10">
        <f t="shared" si="27"/>
        <v>1</v>
      </c>
      <c r="F143">
        <f t="shared" si="28"/>
        <v>0</v>
      </c>
      <c r="G143">
        <f t="shared" si="29"/>
        <v>0.55498866275290293</v>
      </c>
      <c r="H143" s="8">
        <f t="shared" si="30"/>
        <v>0.55498866275290293</v>
      </c>
      <c r="I143" s="10">
        <f t="shared" si="31"/>
        <v>0.44501133724709707</v>
      </c>
      <c r="J143" s="8">
        <f t="shared" si="32"/>
        <v>-0.80965552018066034</v>
      </c>
      <c r="K143" s="10">
        <f t="shared" si="33"/>
        <v>0</v>
      </c>
      <c r="L143">
        <f t="shared" si="34"/>
        <v>1.2471337610995286</v>
      </c>
      <c r="AD143">
        <v>0.42741568851619632</v>
      </c>
      <c r="AE143">
        <v>0</v>
      </c>
      <c r="AF143">
        <v>1</v>
      </c>
      <c r="AG143">
        <f t="shared" si="38"/>
        <v>114</v>
      </c>
      <c r="AH143">
        <f t="shared" si="39"/>
        <v>25</v>
      </c>
      <c r="AI143">
        <f t="shared" si="35"/>
        <v>0.24</v>
      </c>
      <c r="AJ143">
        <f t="shared" si="36"/>
        <v>0.83333333333333337</v>
      </c>
      <c r="AK143">
        <f t="shared" si="37"/>
        <v>0</v>
      </c>
    </row>
    <row r="144" spans="1:37">
      <c r="A144">
        <v>18.77</v>
      </c>
      <c r="B144">
        <v>0.1802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0.92010423576222</v>
      </c>
      <c r="H144" s="8">
        <f t="shared" si="30"/>
        <v>0.92010423576222</v>
      </c>
      <c r="I144" s="10">
        <f t="shared" si="31"/>
        <v>7.9895764237779998E-2</v>
      </c>
      <c r="J144" s="8">
        <f t="shared" si="32"/>
        <v>-8.3268315615438529E-2</v>
      </c>
      <c r="K144" s="10">
        <f t="shared" si="33"/>
        <v>100</v>
      </c>
      <c r="L144">
        <f t="shared" si="34"/>
        <v>8.6833383797645339E-2</v>
      </c>
      <c r="AD144">
        <v>0.42742648000643879</v>
      </c>
      <c r="AE144">
        <v>0</v>
      </c>
      <c r="AF144">
        <v>1</v>
      </c>
      <c r="AG144">
        <f t="shared" si="38"/>
        <v>114</v>
      </c>
      <c r="AH144">
        <f t="shared" si="39"/>
        <v>26</v>
      </c>
      <c r="AI144">
        <f t="shared" si="35"/>
        <v>0.24</v>
      </c>
      <c r="AJ144">
        <f t="shared" si="36"/>
        <v>0.82666666666666666</v>
      </c>
      <c r="AK144">
        <f t="shared" si="37"/>
        <v>5.5111111111111463E-3</v>
      </c>
    </row>
    <row r="145" spans="1:37">
      <c r="A145">
        <v>18.8</v>
      </c>
      <c r="B145">
        <v>9.1819999999999999E-2</v>
      </c>
      <c r="C145" s="8">
        <v>1</v>
      </c>
      <c r="D145" s="9">
        <v>0</v>
      </c>
      <c r="E145" s="10">
        <f t="shared" si="27"/>
        <v>1</v>
      </c>
      <c r="F145">
        <f t="shared" si="28"/>
        <v>1</v>
      </c>
      <c r="G145">
        <f t="shared" si="29"/>
        <v>0.34512583509454675</v>
      </c>
      <c r="H145" s="8">
        <f t="shared" si="30"/>
        <v>0.34512583509454675</v>
      </c>
      <c r="I145" s="10">
        <f t="shared" si="31"/>
        <v>0.65487416490545325</v>
      </c>
      <c r="J145" s="8">
        <f t="shared" si="32"/>
        <v>-1.0638461890475406</v>
      </c>
      <c r="K145" s="10">
        <f t="shared" si="33"/>
        <v>0</v>
      </c>
      <c r="L145">
        <f t="shared" si="34"/>
        <v>1.8974938944401289</v>
      </c>
      <c r="AD145">
        <v>0.43324403945751161</v>
      </c>
      <c r="AE145">
        <v>1</v>
      </c>
      <c r="AF145">
        <v>0</v>
      </c>
      <c r="AG145">
        <f t="shared" si="38"/>
        <v>115</v>
      </c>
      <c r="AH145">
        <f t="shared" si="39"/>
        <v>26</v>
      </c>
      <c r="AI145">
        <f t="shared" si="35"/>
        <v>0.23333333333333328</v>
      </c>
      <c r="AJ145">
        <f t="shared" si="36"/>
        <v>0.82666666666666666</v>
      </c>
      <c r="AK145">
        <f t="shared" si="37"/>
        <v>0</v>
      </c>
    </row>
    <row r="146" spans="1:37">
      <c r="A146">
        <v>18.87</v>
      </c>
      <c r="B146">
        <v>0.11169999999999999</v>
      </c>
      <c r="C146" s="8">
        <v>1</v>
      </c>
      <c r="D146" s="9">
        <v>0</v>
      </c>
      <c r="E146" s="10">
        <f t="shared" si="27"/>
        <v>1</v>
      </c>
      <c r="F146">
        <f t="shared" si="28"/>
        <v>1</v>
      </c>
      <c r="G146">
        <f t="shared" si="29"/>
        <v>0.5194282781922599</v>
      </c>
      <c r="H146" s="8">
        <f t="shared" si="30"/>
        <v>0.5194282781922599</v>
      </c>
      <c r="I146" s="10">
        <f t="shared" si="31"/>
        <v>0.4805717218077401</v>
      </c>
      <c r="J146" s="8">
        <f t="shared" si="32"/>
        <v>-0.65502653727659355</v>
      </c>
      <c r="K146" s="10">
        <f t="shared" si="33"/>
        <v>100</v>
      </c>
      <c r="L146">
        <f t="shared" si="34"/>
        <v>0.92519360609370305</v>
      </c>
      <c r="AD146">
        <v>0.43583831437990866</v>
      </c>
      <c r="AE146">
        <v>0</v>
      </c>
      <c r="AF146">
        <v>1</v>
      </c>
      <c r="AG146">
        <f t="shared" si="38"/>
        <v>115</v>
      </c>
      <c r="AH146">
        <f t="shared" si="39"/>
        <v>27</v>
      </c>
      <c r="AI146">
        <f t="shared" si="35"/>
        <v>0.23333333333333328</v>
      </c>
      <c r="AJ146">
        <f t="shared" si="36"/>
        <v>0.82000000000000006</v>
      </c>
      <c r="AK146">
        <f t="shared" si="37"/>
        <v>5.466666666666611E-3</v>
      </c>
    </row>
    <row r="147" spans="1:37">
      <c r="A147">
        <v>18.89</v>
      </c>
      <c r="B147">
        <v>5.008E-2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0.11175246228461075</v>
      </c>
      <c r="H147" s="8">
        <f t="shared" si="30"/>
        <v>0.11175246228461075</v>
      </c>
      <c r="I147" s="10">
        <f t="shared" si="31"/>
        <v>0.88824753771538922</v>
      </c>
      <c r="J147" s="8">
        <f t="shared" si="32"/>
        <v>-0.11850481614744988</v>
      </c>
      <c r="K147" s="10">
        <f t="shared" si="33"/>
        <v>100</v>
      </c>
      <c r="L147">
        <f t="shared" si="34"/>
        <v>0.12581229616694789</v>
      </c>
      <c r="AD147">
        <v>0.44144776280851611</v>
      </c>
      <c r="AE147">
        <v>1</v>
      </c>
      <c r="AF147">
        <v>0</v>
      </c>
      <c r="AG147">
        <f t="shared" si="38"/>
        <v>116</v>
      </c>
      <c r="AH147">
        <f t="shared" si="39"/>
        <v>27</v>
      </c>
      <c r="AI147">
        <f t="shared" si="35"/>
        <v>0.22666666666666668</v>
      </c>
      <c r="AJ147">
        <f t="shared" si="36"/>
        <v>0.82000000000000006</v>
      </c>
      <c r="AK147">
        <f t="shared" si="37"/>
        <v>5.4666666666667021E-3</v>
      </c>
    </row>
    <row r="148" spans="1:37">
      <c r="A148">
        <v>18.899999999999999</v>
      </c>
      <c r="B148">
        <v>0.16420000000000001</v>
      </c>
      <c r="C148" s="8">
        <v>1</v>
      </c>
      <c r="D148" s="9">
        <v>0</v>
      </c>
      <c r="E148" s="10">
        <f t="shared" si="27"/>
        <v>1</v>
      </c>
      <c r="F148">
        <f t="shared" si="28"/>
        <v>1</v>
      </c>
      <c r="G148">
        <f t="shared" si="29"/>
        <v>0.87271467963519234</v>
      </c>
      <c r="H148" s="8">
        <f t="shared" si="30"/>
        <v>0.87271467963519234</v>
      </c>
      <c r="I148" s="10">
        <f t="shared" si="31"/>
        <v>0.12728532036480766</v>
      </c>
      <c r="J148" s="8">
        <f t="shared" si="32"/>
        <v>-0.1361466040133629</v>
      </c>
      <c r="K148" s="10">
        <f t="shared" si="33"/>
        <v>100</v>
      </c>
      <c r="L148">
        <f t="shared" si="34"/>
        <v>0.14584986747102135</v>
      </c>
      <c r="AD148">
        <v>0.44645199668625235</v>
      </c>
      <c r="AE148">
        <v>1</v>
      </c>
      <c r="AF148">
        <v>0</v>
      </c>
      <c r="AG148">
        <f t="shared" si="38"/>
        <v>117</v>
      </c>
      <c r="AH148">
        <f t="shared" si="39"/>
        <v>27</v>
      </c>
      <c r="AI148">
        <f t="shared" si="35"/>
        <v>0.21999999999999997</v>
      </c>
      <c r="AJ148">
        <f t="shared" si="36"/>
        <v>0.82000000000000006</v>
      </c>
      <c r="AK148">
        <f t="shared" si="37"/>
        <v>0</v>
      </c>
    </row>
    <row r="149" spans="1:37">
      <c r="A149">
        <v>18.91</v>
      </c>
      <c r="B149">
        <v>8.0280000000000004E-2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0.26710143132191605</v>
      </c>
      <c r="H149" s="8">
        <f t="shared" si="30"/>
        <v>0.26710143132191605</v>
      </c>
      <c r="I149" s="10">
        <f t="shared" si="31"/>
        <v>0.73289856867808401</v>
      </c>
      <c r="J149" s="8">
        <f t="shared" si="32"/>
        <v>-1.3201268001313622</v>
      </c>
      <c r="K149" s="10">
        <f t="shared" si="33"/>
        <v>0</v>
      </c>
      <c r="L149">
        <f t="shared" si="34"/>
        <v>2.7438960736783917</v>
      </c>
      <c r="AD149">
        <v>0.4715012012889222</v>
      </c>
      <c r="AE149">
        <v>0</v>
      </c>
      <c r="AF149">
        <v>1</v>
      </c>
      <c r="AG149">
        <f t="shared" si="38"/>
        <v>117</v>
      </c>
      <c r="AH149">
        <f t="shared" si="39"/>
        <v>28</v>
      </c>
      <c r="AI149">
        <f t="shared" si="35"/>
        <v>0.21999999999999997</v>
      </c>
      <c r="AJ149">
        <f t="shared" si="36"/>
        <v>0.81333333333333335</v>
      </c>
      <c r="AK149">
        <f t="shared" si="37"/>
        <v>0</v>
      </c>
    </row>
    <row r="150" spans="1:37">
      <c r="A150">
        <v>18.940000000000001</v>
      </c>
      <c r="B150">
        <v>6.9000000000000006E-2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0.19866300387254635</v>
      </c>
      <c r="H150" s="8">
        <f t="shared" si="30"/>
        <v>0.19866300387254635</v>
      </c>
      <c r="I150" s="10">
        <f t="shared" si="31"/>
        <v>0.80133699612745368</v>
      </c>
      <c r="J150" s="8">
        <f t="shared" si="32"/>
        <v>-0.22147370113106873</v>
      </c>
      <c r="K150" s="10">
        <f t="shared" si="33"/>
        <v>100</v>
      </c>
      <c r="L150">
        <f t="shared" si="34"/>
        <v>0.24791442905120623</v>
      </c>
      <c r="AD150">
        <v>0.47446191329250953</v>
      </c>
      <c r="AE150">
        <v>0</v>
      </c>
      <c r="AF150">
        <v>1</v>
      </c>
      <c r="AG150">
        <f t="shared" si="38"/>
        <v>117</v>
      </c>
      <c r="AH150">
        <f t="shared" si="39"/>
        <v>29</v>
      </c>
      <c r="AI150">
        <f t="shared" si="35"/>
        <v>0.21999999999999997</v>
      </c>
      <c r="AJ150">
        <f t="shared" si="36"/>
        <v>0.80666666666666664</v>
      </c>
      <c r="AK150">
        <f t="shared" si="37"/>
        <v>0</v>
      </c>
    </row>
    <row r="151" spans="1:37">
      <c r="A151">
        <v>18.95</v>
      </c>
      <c r="B151">
        <v>0.1147</v>
      </c>
      <c r="C151" s="8">
        <v>0</v>
      </c>
      <c r="D151" s="9">
        <v>1</v>
      </c>
      <c r="E151" s="10">
        <f t="shared" si="27"/>
        <v>1</v>
      </c>
      <c r="F151">
        <f t="shared" si="28"/>
        <v>0</v>
      </c>
      <c r="G151">
        <f t="shared" si="29"/>
        <v>0.55189286685873373</v>
      </c>
      <c r="H151" s="8">
        <f t="shared" si="30"/>
        <v>0.55189286685873373</v>
      </c>
      <c r="I151" s="10">
        <f t="shared" si="31"/>
        <v>0.44810713314126627</v>
      </c>
      <c r="J151" s="8">
        <f t="shared" si="32"/>
        <v>-0.80272293867968059</v>
      </c>
      <c r="K151" s="10">
        <f t="shared" si="33"/>
        <v>0</v>
      </c>
      <c r="L151">
        <f t="shared" si="34"/>
        <v>1.2316091979833512</v>
      </c>
      <c r="AD151">
        <v>0.47927145844566138</v>
      </c>
      <c r="AE151">
        <v>0</v>
      </c>
      <c r="AF151">
        <v>1</v>
      </c>
      <c r="AG151">
        <f t="shared" si="38"/>
        <v>117</v>
      </c>
      <c r="AH151">
        <f t="shared" si="39"/>
        <v>30</v>
      </c>
      <c r="AI151">
        <f t="shared" si="35"/>
        <v>0.21999999999999997</v>
      </c>
      <c r="AJ151">
        <f t="shared" si="36"/>
        <v>0.8</v>
      </c>
      <c r="AK151">
        <f t="shared" si="37"/>
        <v>5.3333333333332794E-3</v>
      </c>
    </row>
    <row r="152" spans="1:37">
      <c r="A152">
        <v>19.04</v>
      </c>
      <c r="B152">
        <v>4.7010000000000003E-2</v>
      </c>
      <c r="C152" s="8">
        <v>0</v>
      </c>
      <c r="D152" s="9">
        <v>1</v>
      </c>
      <c r="E152" s="10">
        <f t="shared" si="27"/>
        <v>1</v>
      </c>
      <c r="F152">
        <f t="shared" si="28"/>
        <v>0</v>
      </c>
      <c r="G152">
        <f t="shared" si="29"/>
        <v>0.10597517621624546</v>
      </c>
      <c r="H152" s="8">
        <f t="shared" si="30"/>
        <v>0.10597517621624546</v>
      </c>
      <c r="I152" s="10">
        <f t="shared" si="31"/>
        <v>0.89402482378375459</v>
      </c>
      <c r="J152" s="8">
        <f t="shared" si="32"/>
        <v>-0.11202173709819922</v>
      </c>
      <c r="K152" s="10">
        <f t="shared" si="33"/>
        <v>100</v>
      </c>
      <c r="L152">
        <f t="shared" si="34"/>
        <v>0.11853717413318555</v>
      </c>
      <c r="AD152">
        <v>0.4894434069610058</v>
      </c>
      <c r="AE152">
        <v>1</v>
      </c>
      <c r="AF152">
        <v>0</v>
      </c>
      <c r="AG152">
        <f t="shared" si="38"/>
        <v>118</v>
      </c>
      <c r="AH152">
        <f t="shared" si="39"/>
        <v>30</v>
      </c>
      <c r="AI152">
        <f t="shared" si="35"/>
        <v>0.21333333333333337</v>
      </c>
      <c r="AJ152">
        <f t="shared" si="36"/>
        <v>0.8</v>
      </c>
      <c r="AK152">
        <f t="shared" si="37"/>
        <v>5.3333333333333678E-3</v>
      </c>
    </row>
    <row r="153" spans="1:37">
      <c r="A153">
        <v>19.079999999999998</v>
      </c>
      <c r="B153">
        <v>0.15720000000000001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0.85038430502996942</v>
      </c>
      <c r="H153" s="8">
        <f t="shared" si="30"/>
        <v>0.85038430502996942</v>
      </c>
      <c r="I153" s="10">
        <f t="shared" si="31"/>
        <v>0.14961569497003058</v>
      </c>
      <c r="J153" s="8">
        <f t="shared" si="32"/>
        <v>-0.16206690811016725</v>
      </c>
      <c r="K153" s="10">
        <f t="shared" si="33"/>
        <v>100</v>
      </c>
      <c r="L153">
        <f t="shared" si="34"/>
        <v>0.17593891853960991</v>
      </c>
      <c r="AD153">
        <v>0.49475781573560446</v>
      </c>
      <c r="AE153">
        <v>1</v>
      </c>
      <c r="AF153">
        <v>0</v>
      </c>
      <c r="AG153">
        <f t="shared" si="38"/>
        <v>119</v>
      </c>
      <c r="AH153">
        <f t="shared" si="39"/>
        <v>30</v>
      </c>
      <c r="AI153">
        <f t="shared" si="35"/>
        <v>0.20666666666666667</v>
      </c>
      <c r="AJ153">
        <f t="shared" si="36"/>
        <v>0.8</v>
      </c>
      <c r="AK153">
        <f t="shared" si="37"/>
        <v>0</v>
      </c>
    </row>
    <row r="154" spans="1:37">
      <c r="A154">
        <v>19.100000000000001</v>
      </c>
      <c r="B154">
        <v>9.8229999999999998E-2</v>
      </c>
      <c r="C154" s="8">
        <v>0</v>
      </c>
      <c r="D154" s="9">
        <v>1</v>
      </c>
      <c r="E154" s="10">
        <f t="shared" si="27"/>
        <v>1</v>
      </c>
      <c r="F154">
        <f t="shared" si="28"/>
        <v>0</v>
      </c>
      <c r="G154">
        <f t="shared" si="29"/>
        <v>0.42059515867487107</v>
      </c>
      <c r="H154" s="8">
        <f t="shared" si="30"/>
        <v>0.42059515867487107</v>
      </c>
      <c r="I154" s="10">
        <f t="shared" si="31"/>
        <v>0.57940484132512893</v>
      </c>
      <c r="J154" s="8">
        <f t="shared" si="32"/>
        <v>-0.54575383792561916</v>
      </c>
      <c r="K154" s="10">
        <f t="shared" si="33"/>
        <v>100</v>
      </c>
      <c r="L154">
        <f t="shared" si="34"/>
        <v>0.72590894772806536</v>
      </c>
      <c r="AD154">
        <v>0.49633134353832781</v>
      </c>
      <c r="AE154">
        <v>0</v>
      </c>
      <c r="AF154">
        <v>1</v>
      </c>
      <c r="AG154">
        <f t="shared" si="38"/>
        <v>119</v>
      </c>
      <c r="AH154">
        <f t="shared" si="39"/>
        <v>31</v>
      </c>
      <c r="AI154">
        <f t="shared" si="35"/>
        <v>0.20666666666666667</v>
      </c>
      <c r="AJ154">
        <f t="shared" si="36"/>
        <v>0.79333333333333333</v>
      </c>
      <c r="AK154">
        <f t="shared" si="37"/>
        <v>5.2888888888889228E-3</v>
      </c>
    </row>
    <row r="155" spans="1:37">
      <c r="A155">
        <v>19.29</v>
      </c>
      <c r="B155">
        <v>8.5779999999999995E-2</v>
      </c>
      <c r="C155" s="8">
        <v>0</v>
      </c>
      <c r="D155" s="9">
        <v>1</v>
      </c>
      <c r="E155" s="10">
        <f t="shared" si="27"/>
        <v>1</v>
      </c>
      <c r="F155">
        <f t="shared" si="28"/>
        <v>0</v>
      </c>
      <c r="G155">
        <f t="shared" si="29"/>
        <v>0.33281473273998752</v>
      </c>
      <c r="H155" s="8">
        <f t="shared" si="30"/>
        <v>0.33281473273998752</v>
      </c>
      <c r="I155" s="10">
        <f t="shared" si="31"/>
        <v>0.66718526726001248</v>
      </c>
      <c r="J155" s="8">
        <f t="shared" si="32"/>
        <v>-0.40468750962622418</v>
      </c>
      <c r="K155" s="10">
        <f t="shared" si="33"/>
        <v>100</v>
      </c>
      <c r="L155">
        <f t="shared" si="34"/>
        <v>0.49883405565411632</v>
      </c>
      <c r="AD155">
        <v>0.50181085315880014</v>
      </c>
      <c r="AE155">
        <v>1</v>
      </c>
      <c r="AF155">
        <v>0</v>
      </c>
      <c r="AG155">
        <f t="shared" si="38"/>
        <v>120</v>
      </c>
      <c r="AH155">
        <f t="shared" si="39"/>
        <v>31</v>
      </c>
      <c r="AI155">
        <f t="shared" si="35"/>
        <v>0.19999999999999996</v>
      </c>
      <c r="AJ155">
        <f t="shared" si="36"/>
        <v>0.79333333333333333</v>
      </c>
      <c r="AK155">
        <f t="shared" si="37"/>
        <v>5.2888888888888352E-3</v>
      </c>
    </row>
    <row r="156" spans="1:37">
      <c r="A156">
        <v>19.309999999999999</v>
      </c>
      <c r="B156">
        <v>3.789E-2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8.5837038179750302E-2</v>
      </c>
      <c r="H156" s="8">
        <f t="shared" si="30"/>
        <v>8.5837038179750302E-2</v>
      </c>
      <c r="I156" s="10">
        <f t="shared" si="31"/>
        <v>0.9141629618202497</v>
      </c>
      <c r="J156" s="8">
        <f t="shared" si="32"/>
        <v>-8.9746428212537976E-2</v>
      </c>
      <c r="K156" s="10">
        <f t="shared" si="33"/>
        <v>100</v>
      </c>
      <c r="L156">
        <f t="shared" si="34"/>
        <v>9.3896867150288568E-2</v>
      </c>
      <c r="AD156">
        <v>0.51029943566178759</v>
      </c>
      <c r="AE156">
        <v>1</v>
      </c>
      <c r="AF156">
        <v>0</v>
      </c>
      <c r="AG156">
        <f t="shared" si="38"/>
        <v>121</v>
      </c>
      <c r="AH156">
        <f t="shared" si="39"/>
        <v>31</v>
      </c>
      <c r="AI156">
        <f t="shared" si="35"/>
        <v>0.19333333333333336</v>
      </c>
      <c r="AJ156">
        <f t="shared" si="36"/>
        <v>0.79333333333333333</v>
      </c>
      <c r="AK156">
        <f t="shared" si="37"/>
        <v>0</v>
      </c>
    </row>
    <row r="157" spans="1:37">
      <c r="A157">
        <v>19.32</v>
      </c>
      <c r="B157">
        <v>0.1198</v>
      </c>
      <c r="C157" s="8">
        <v>1</v>
      </c>
      <c r="D157" s="9">
        <v>0</v>
      </c>
      <c r="E157" s="10">
        <f t="shared" si="27"/>
        <v>1</v>
      </c>
      <c r="F157">
        <f t="shared" si="28"/>
        <v>1</v>
      </c>
      <c r="G157">
        <f t="shared" si="29"/>
        <v>0.62363886619004671</v>
      </c>
      <c r="H157" s="8">
        <f t="shared" si="30"/>
        <v>0.62363886619004671</v>
      </c>
      <c r="I157" s="10">
        <f t="shared" si="31"/>
        <v>0.37636113380995329</v>
      </c>
      <c r="J157" s="8">
        <f t="shared" si="32"/>
        <v>-0.47218381822744532</v>
      </c>
      <c r="K157" s="10">
        <f t="shared" si="33"/>
        <v>100</v>
      </c>
      <c r="L157">
        <f t="shared" si="34"/>
        <v>0.60349210771488637</v>
      </c>
      <c r="AD157">
        <v>0.51589542965800195</v>
      </c>
      <c r="AE157">
        <v>0</v>
      </c>
      <c r="AF157">
        <v>1</v>
      </c>
      <c r="AG157">
        <f t="shared" si="38"/>
        <v>121</v>
      </c>
      <c r="AH157">
        <f t="shared" si="39"/>
        <v>32</v>
      </c>
      <c r="AI157">
        <f t="shared" si="35"/>
        <v>0.19333333333333336</v>
      </c>
      <c r="AJ157">
        <f t="shared" si="36"/>
        <v>0.78666666666666663</v>
      </c>
      <c r="AK157">
        <f t="shared" si="37"/>
        <v>0</v>
      </c>
    </row>
    <row r="158" spans="1:37">
      <c r="A158">
        <v>19.329999999999998</v>
      </c>
      <c r="B158">
        <v>0.1188</v>
      </c>
      <c r="C158" s="8">
        <v>1</v>
      </c>
      <c r="D158" s="9">
        <v>0</v>
      </c>
      <c r="E158" s="10">
        <f t="shared" si="27"/>
        <v>1</v>
      </c>
      <c r="F158">
        <f t="shared" si="28"/>
        <v>1</v>
      </c>
      <c r="G158">
        <f t="shared" si="29"/>
        <v>0.61614311354256635</v>
      </c>
      <c r="H158" s="8">
        <f t="shared" si="30"/>
        <v>0.61614311354256635</v>
      </c>
      <c r="I158" s="10">
        <f t="shared" si="31"/>
        <v>0.38385688645743365</v>
      </c>
      <c r="J158" s="8">
        <f t="shared" si="32"/>
        <v>-0.48427601525290631</v>
      </c>
      <c r="K158" s="10">
        <f t="shared" si="33"/>
        <v>100</v>
      </c>
      <c r="L158">
        <f t="shared" si="34"/>
        <v>0.6229995564673545</v>
      </c>
      <c r="AD158">
        <v>0.5194282781922599</v>
      </c>
      <c r="AE158">
        <v>0</v>
      </c>
      <c r="AF158">
        <v>1</v>
      </c>
      <c r="AG158">
        <f t="shared" si="38"/>
        <v>121</v>
      </c>
      <c r="AH158">
        <f t="shared" si="39"/>
        <v>33</v>
      </c>
      <c r="AI158">
        <f t="shared" si="35"/>
        <v>0.19333333333333336</v>
      </c>
      <c r="AJ158">
        <f t="shared" si="36"/>
        <v>0.78</v>
      </c>
      <c r="AK158">
        <f t="shared" si="37"/>
        <v>5.2000000000000336E-3</v>
      </c>
    </row>
    <row r="159" spans="1:37">
      <c r="A159">
        <v>19.38</v>
      </c>
      <c r="B159">
        <v>5.6160000000000002E-2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0.15399143009342328</v>
      </c>
      <c r="H159" s="8">
        <f t="shared" si="30"/>
        <v>0.15399143009342328</v>
      </c>
      <c r="I159" s="10">
        <f t="shared" si="31"/>
        <v>0.84600856990657669</v>
      </c>
      <c r="J159" s="8">
        <f t="shared" si="32"/>
        <v>-1.8708583268609613</v>
      </c>
      <c r="K159" s="10">
        <f t="shared" si="33"/>
        <v>0</v>
      </c>
      <c r="L159">
        <f t="shared" si="34"/>
        <v>5.4938678690971408</v>
      </c>
      <c r="AD159">
        <v>0.52880167479205575</v>
      </c>
      <c r="AE159">
        <v>1</v>
      </c>
      <c r="AF159">
        <v>0</v>
      </c>
      <c r="AG159">
        <f t="shared" si="38"/>
        <v>122</v>
      </c>
      <c r="AH159">
        <f t="shared" si="39"/>
        <v>33</v>
      </c>
      <c r="AI159">
        <f t="shared" si="35"/>
        <v>0.18666666666666665</v>
      </c>
      <c r="AJ159">
        <f t="shared" si="36"/>
        <v>0.78</v>
      </c>
      <c r="AK159">
        <f t="shared" si="37"/>
        <v>5.1999999999999469E-3</v>
      </c>
    </row>
    <row r="160" spans="1:37">
      <c r="A160">
        <v>19.399999999999999</v>
      </c>
      <c r="B160">
        <v>9.6970000000000001E-2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0.43324403945751161</v>
      </c>
      <c r="H160" s="8">
        <f t="shared" si="30"/>
        <v>0.43324403945751161</v>
      </c>
      <c r="I160" s="10">
        <f t="shared" si="31"/>
        <v>0.56675596054248834</v>
      </c>
      <c r="J160" s="8">
        <f t="shared" si="32"/>
        <v>-0.56782647259203756</v>
      </c>
      <c r="K160" s="10">
        <f t="shared" si="33"/>
        <v>100</v>
      </c>
      <c r="L160">
        <f t="shared" si="34"/>
        <v>0.76442784835084654</v>
      </c>
      <c r="AD160">
        <v>0.52884616599190593</v>
      </c>
      <c r="AE160">
        <v>1</v>
      </c>
      <c r="AF160">
        <v>0</v>
      </c>
      <c r="AG160">
        <f t="shared" si="38"/>
        <v>123</v>
      </c>
      <c r="AH160">
        <f t="shared" si="39"/>
        <v>33</v>
      </c>
      <c r="AI160">
        <f t="shared" si="35"/>
        <v>0.18000000000000005</v>
      </c>
      <c r="AJ160">
        <f t="shared" si="36"/>
        <v>0.78</v>
      </c>
      <c r="AK160">
        <f t="shared" si="37"/>
        <v>5.2000000000000336E-3</v>
      </c>
    </row>
    <row r="161" spans="1:37">
      <c r="A161">
        <v>19.46</v>
      </c>
      <c r="B161">
        <v>7.2230000000000003E-2</v>
      </c>
      <c r="C161" s="8">
        <v>0</v>
      </c>
      <c r="D161" s="9">
        <v>1</v>
      </c>
      <c r="E161" s="10">
        <f t="shared" si="27"/>
        <v>1</v>
      </c>
      <c r="F161">
        <f t="shared" si="28"/>
        <v>0</v>
      </c>
      <c r="G161">
        <f t="shared" si="29"/>
        <v>0.24684182348437758</v>
      </c>
      <c r="H161" s="8">
        <f t="shared" si="30"/>
        <v>0.24684182348437758</v>
      </c>
      <c r="I161" s="10">
        <f t="shared" si="31"/>
        <v>0.75315817651562245</v>
      </c>
      <c r="J161" s="8">
        <f t="shared" si="32"/>
        <v>-0.28348001146839363</v>
      </c>
      <c r="K161" s="10">
        <f t="shared" si="33"/>
        <v>100</v>
      </c>
      <c r="L161">
        <f t="shared" si="34"/>
        <v>0.32774234042887995</v>
      </c>
      <c r="AD161">
        <v>0.53104906593007084</v>
      </c>
      <c r="AE161">
        <v>1</v>
      </c>
      <c r="AF161">
        <v>0</v>
      </c>
      <c r="AG161">
        <f t="shared" si="38"/>
        <v>124</v>
      </c>
      <c r="AH161">
        <f t="shared" si="39"/>
        <v>33</v>
      </c>
      <c r="AI161">
        <f t="shared" si="35"/>
        <v>0.17333333333333334</v>
      </c>
      <c r="AJ161">
        <f t="shared" si="36"/>
        <v>0.78</v>
      </c>
      <c r="AK161">
        <f t="shared" si="37"/>
        <v>0</v>
      </c>
    </row>
    <row r="162" spans="1:37">
      <c r="A162">
        <v>19.48</v>
      </c>
      <c r="B162">
        <v>0.12230000000000001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0.65557538713920027</v>
      </c>
      <c r="H162" s="8">
        <f t="shared" si="30"/>
        <v>0.65557538713920027</v>
      </c>
      <c r="I162" s="10">
        <f t="shared" si="31"/>
        <v>0.34442461286079973</v>
      </c>
      <c r="J162" s="8">
        <f t="shared" si="32"/>
        <v>-0.4222419753138435</v>
      </c>
      <c r="K162" s="10">
        <f t="shared" si="33"/>
        <v>100</v>
      </c>
      <c r="L162">
        <f t="shared" si="34"/>
        <v>0.52537758374944454</v>
      </c>
      <c r="AD162">
        <v>0.53527095685758708</v>
      </c>
      <c r="AE162">
        <v>0</v>
      </c>
      <c r="AF162">
        <v>1</v>
      </c>
      <c r="AG162">
        <f t="shared" si="38"/>
        <v>124</v>
      </c>
      <c r="AH162">
        <f t="shared" si="39"/>
        <v>34</v>
      </c>
      <c r="AI162">
        <f t="shared" si="35"/>
        <v>0.17333333333333334</v>
      </c>
      <c r="AJ162">
        <f t="shared" si="36"/>
        <v>0.77333333333333332</v>
      </c>
      <c r="AK162">
        <f t="shared" si="37"/>
        <v>5.1555555555555885E-3</v>
      </c>
    </row>
    <row r="163" spans="1:37">
      <c r="A163">
        <v>19.559999999999999</v>
      </c>
      <c r="B163">
        <v>8.0869999999999997E-2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0.3140755789749477</v>
      </c>
      <c r="H163" s="8">
        <f t="shared" si="30"/>
        <v>0.3140755789749477</v>
      </c>
      <c r="I163" s="10">
        <f t="shared" si="31"/>
        <v>0.68592442102505236</v>
      </c>
      <c r="J163" s="8">
        <f t="shared" si="32"/>
        <v>-0.37698783075865855</v>
      </c>
      <c r="K163" s="10">
        <f t="shared" si="33"/>
        <v>100</v>
      </c>
      <c r="L163">
        <f t="shared" si="34"/>
        <v>0.45788656788978288</v>
      </c>
      <c r="AD163">
        <v>0.54390763999301017</v>
      </c>
      <c r="AE163">
        <v>1</v>
      </c>
      <c r="AF163">
        <v>0</v>
      </c>
      <c r="AG163">
        <f t="shared" si="38"/>
        <v>125</v>
      </c>
      <c r="AH163">
        <f t="shared" si="39"/>
        <v>34</v>
      </c>
      <c r="AI163">
        <f t="shared" si="35"/>
        <v>0.16666666666666663</v>
      </c>
      <c r="AJ163">
        <f t="shared" si="36"/>
        <v>0.77333333333333332</v>
      </c>
      <c r="AK163">
        <f t="shared" si="37"/>
        <v>5.1555555555555027E-3</v>
      </c>
    </row>
    <row r="164" spans="1:37">
      <c r="A164">
        <v>19.63</v>
      </c>
      <c r="B164">
        <v>6.2880000000000005E-2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0.19964002375887049</v>
      </c>
      <c r="H164" s="8">
        <f t="shared" si="30"/>
        <v>0.19964002375887049</v>
      </c>
      <c r="I164" s="10">
        <f t="shared" si="31"/>
        <v>0.80035997624112953</v>
      </c>
      <c r="J164" s="8">
        <f t="shared" si="32"/>
        <v>-1.6112394153721676</v>
      </c>
      <c r="K164" s="10">
        <f t="shared" si="33"/>
        <v>0</v>
      </c>
      <c r="L164">
        <f t="shared" si="34"/>
        <v>4.0090156330968059</v>
      </c>
      <c r="AD164">
        <v>0.55189286685873373</v>
      </c>
      <c r="AE164">
        <v>1</v>
      </c>
      <c r="AF164">
        <v>0</v>
      </c>
      <c r="AG164">
        <f t="shared" si="38"/>
        <v>126</v>
      </c>
      <c r="AH164">
        <f t="shared" si="39"/>
        <v>34</v>
      </c>
      <c r="AI164">
        <f t="shared" si="35"/>
        <v>0.16000000000000003</v>
      </c>
      <c r="AJ164">
        <f t="shared" si="36"/>
        <v>0.77333333333333332</v>
      </c>
      <c r="AK164">
        <f t="shared" si="37"/>
        <v>5.1555555555555885E-3</v>
      </c>
    </row>
    <row r="165" spans="1:37">
      <c r="A165">
        <v>19.649999999999999</v>
      </c>
      <c r="B165">
        <v>8.4239999999999995E-2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0.34650937500507584</v>
      </c>
      <c r="H165" s="8">
        <f t="shared" si="30"/>
        <v>0.34650937500507584</v>
      </c>
      <c r="I165" s="10">
        <f t="shared" si="31"/>
        <v>0.65349062499492416</v>
      </c>
      <c r="J165" s="8">
        <f t="shared" si="32"/>
        <v>-1.0598454044264889</v>
      </c>
      <c r="K165" s="10">
        <f t="shared" si="33"/>
        <v>0</v>
      </c>
      <c r="L165">
        <f t="shared" si="34"/>
        <v>1.8859248035795613</v>
      </c>
      <c r="AD165">
        <v>0.55498866275290293</v>
      </c>
      <c r="AE165">
        <v>1</v>
      </c>
      <c r="AF165">
        <v>0</v>
      </c>
      <c r="AG165">
        <f t="shared" si="38"/>
        <v>127</v>
      </c>
      <c r="AH165">
        <f t="shared" si="39"/>
        <v>34</v>
      </c>
      <c r="AI165">
        <f t="shared" si="35"/>
        <v>0.15333333333333332</v>
      </c>
      <c r="AJ165">
        <f t="shared" si="36"/>
        <v>0.77333333333333332</v>
      </c>
      <c r="AK165">
        <f t="shared" si="37"/>
        <v>5.1555555555555885E-3</v>
      </c>
    </row>
    <row r="166" spans="1:37">
      <c r="A166">
        <v>19.649999999999999</v>
      </c>
      <c r="B166">
        <v>0.2233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0.98570705473559306</v>
      </c>
      <c r="H166" s="8">
        <f t="shared" si="30"/>
        <v>0.98570705473559306</v>
      </c>
      <c r="I166" s="10">
        <f t="shared" si="31"/>
        <v>1.4292945264406942E-2</v>
      </c>
      <c r="J166" s="8">
        <f t="shared" si="32"/>
        <v>-4.2479892016009408</v>
      </c>
      <c r="K166" s="10">
        <f t="shared" si="33"/>
        <v>0</v>
      </c>
      <c r="L166">
        <f t="shared" si="34"/>
        <v>68.964586129791854</v>
      </c>
      <c r="AD166">
        <v>0.57695703236680707</v>
      </c>
      <c r="AE166">
        <v>1</v>
      </c>
      <c r="AF166">
        <v>0</v>
      </c>
      <c r="AG166">
        <f t="shared" si="38"/>
        <v>128</v>
      </c>
      <c r="AH166">
        <f t="shared" si="39"/>
        <v>34</v>
      </c>
      <c r="AI166">
        <f t="shared" si="35"/>
        <v>0.14666666666666661</v>
      </c>
      <c r="AJ166">
        <f t="shared" si="36"/>
        <v>0.77333333333333332</v>
      </c>
      <c r="AK166">
        <f t="shared" si="37"/>
        <v>0</v>
      </c>
    </row>
    <row r="167" spans="1:37">
      <c r="A167">
        <v>19.66</v>
      </c>
      <c r="B167">
        <v>8.5639999999999994E-2</v>
      </c>
      <c r="C167" s="8">
        <v>1</v>
      </c>
      <c r="D167" s="9">
        <v>0</v>
      </c>
      <c r="E167" s="10">
        <f t="shared" si="27"/>
        <v>1</v>
      </c>
      <c r="F167">
        <f t="shared" si="28"/>
        <v>1</v>
      </c>
      <c r="G167">
        <f t="shared" si="29"/>
        <v>0.35842298360514141</v>
      </c>
      <c r="H167" s="8">
        <f t="shared" si="30"/>
        <v>0.35842298360514141</v>
      </c>
      <c r="I167" s="10">
        <f t="shared" si="31"/>
        <v>0.64157701639485865</v>
      </c>
      <c r="J167" s="8">
        <f t="shared" si="32"/>
        <v>-1.0260414715749375</v>
      </c>
      <c r="K167" s="10">
        <f t="shared" si="33"/>
        <v>0</v>
      </c>
      <c r="L167">
        <f t="shared" si="34"/>
        <v>1.7899996533192621</v>
      </c>
      <c r="AD167">
        <v>0.57949316442492327</v>
      </c>
      <c r="AE167">
        <v>0</v>
      </c>
      <c r="AF167">
        <v>1</v>
      </c>
      <c r="AG167">
        <f t="shared" si="38"/>
        <v>128</v>
      </c>
      <c r="AH167">
        <f t="shared" si="39"/>
        <v>35</v>
      </c>
      <c r="AI167">
        <f t="shared" si="35"/>
        <v>0.14666666666666661</v>
      </c>
      <c r="AJ167">
        <f t="shared" si="36"/>
        <v>0.76666666666666661</v>
      </c>
      <c r="AK167">
        <f t="shared" si="37"/>
        <v>0</v>
      </c>
    </row>
    <row r="168" spans="1:37">
      <c r="A168">
        <v>19.670000000000002</v>
      </c>
      <c r="B168">
        <v>0.27679999999999999</v>
      </c>
      <c r="C168" s="8">
        <v>1</v>
      </c>
      <c r="D168" s="9">
        <v>0</v>
      </c>
      <c r="E168" s="10">
        <f t="shared" si="27"/>
        <v>1</v>
      </c>
      <c r="F168">
        <f t="shared" si="28"/>
        <v>1</v>
      </c>
      <c r="G168">
        <f t="shared" si="29"/>
        <v>0.99779061930030533</v>
      </c>
      <c r="H168" s="8">
        <f t="shared" si="30"/>
        <v>0.99779061930030533</v>
      </c>
      <c r="I168" s="10">
        <f t="shared" si="31"/>
        <v>2.2093806996946741E-3</v>
      </c>
      <c r="J168" s="8">
        <f t="shared" si="32"/>
        <v>-2.2118249821300299E-3</v>
      </c>
      <c r="K168" s="10">
        <f t="shared" si="33"/>
        <v>100</v>
      </c>
      <c r="L168">
        <f t="shared" si="34"/>
        <v>2.2142728714406928E-3</v>
      </c>
      <c r="AD168">
        <v>0.58364056630204153</v>
      </c>
      <c r="AE168">
        <v>0</v>
      </c>
      <c r="AF168">
        <v>1</v>
      </c>
      <c r="AG168">
        <f t="shared" si="38"/>
        <v>128</v>
      </c>
      <c r="AH168">
        <f t="shared" si="39"/>
        <v>36</v>
      </c>
      <c r="AI168">
        <f t="shared" si="35"/>
        <v>0.14666666666666661</v>
      </c>
      <c r="AJ168">
        <f t="shared" si="36"/>
        <v>0.76</v>
      </c>
      <c r="AK168">
        <f t="shared" si="37"/>
        <v>0</v>
      </c>
    </row>
    <row r="169" spans="1:37">
      <c r="A169">
        <v>19.73</v>
      </c>
      <c r="B169">
        <v>0.1676</v>
      </c>
      <c r="C169" s="8">
        <v>0</v>
      </c>
      <c r="D169" s="9">
        <v>1</v>
      </c>
      <c r="E169" s="10">
        <f t="shared" si="27"/>
        <v>1</v>
      </c>
      <c r="F169">
        <f t="shared" si="28"/>
        <v>0</v>
      </c>
      <c r="G169">
        <f t="shared" si="29"/>
        <v>0.90964250787065737</v>
      </c>
      <c r="H169" s="8">
        <f t="shared" si="30"/>
        <v>0.90964250787065737</v>
      </c>
      <c r="I169" s="10">
        <f t="shared" si="31"/>
        <v>9.0357492129342631E-2</v>
      </c>
      <c r="J169" s="8">
        <f t="shared" si="32"/>
        <v>-2.4039813419801654</v>
      </c>
      <c r="K169" s="10">
        <f t="shared" si="33"/>
        <v>0</v>
      </c>
      <c r="L169">
        <f t="shared" si="34"/>
        <v>10.067150896226131</v>
      </c>
      <c r="AD169">
        <v>0.58378893914465768</v>
      </c>
      <c r="AE169">
        <v>0</v>
      </c>
      <c r="AF169">
        <v>1</v>
      </c>
      <c r="AG169">
        <f t="shared" si="38"/>
        <v>128</v>
      </c>
      <c r="AH169">
        <f t="shared" si="39"/>
        <v>37</v>
      </c>
      <c r="AI169">
        <f t="shared" si="35"/>
        <v>0.14666666666666661</v>
      </c>
      <c r="AJ169">
        <f t="shared" si="36"/>
        <v>0.7533333333333333</v>
      </c>
      <c r="AK169">
        <f t="shared" si="37"/>
        <v>0</v>
      </c>
    </row>
    <row r="170" spans="1:37">
      <c r="A170">
        <v>19.760000000000002</v>
      </c>
      <c r="B170">
        <v>5.3519999999999998E-2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0.15780003465397643</v>
      </c>
      <c r="H170" s="8">
        <f t="shared" si="30"/>
        <v>0.15780003465397643</v>
      </c>
      <c r="I170" s="10">
        <f t="shared" si="31"/>
        <v>0.84219996534602359</v>
      </c>
      <c r="J170" s="8">
        <f t="shared" si="32"/>
        <v>-0.17173780440127845</v>
      </c>
      <c r="K170" s="10">
        <f t="shared" si="33"/>
        <v>100</v>
      </c>
      <c r="L170">
        <f t="shared" si="34"/>
        <v>0.18736647013413638</v>
      </c>
      <c r="AD170">
        <v>0.58417858713820159</v>
      </c>
      <c r="AE170">
        <v>0</v>
      </c>
      <c r="AF170">
        <v>1</v>
      </c>
      <c r="AG170">
        <f t="shared" si="38"/>
        <v>128</v>
      </c>
      <c r="AH170">
        <f t="shared" si="39"/>
        <v>38</v>
      </c>
      <c r="AI170">
        <f t="shared" si="35"/>
        <v>0.14666666666666661</v>
      </c>
      <c r="AJ170">
        <f t="shared" si="36"/>
        <v>0.74666666666666659</v>
      </c>
      <c r="AK170">
        <f t="shared" si="37"/>
        <v>0</v>
      </c>
    </row>
    <row r="171" spans="1:37">
      <c r="A171">
        <v>19.77</v>
      </c>
      <c r="B171">
        <v>0.11409999999999999</v>
      </c>
      <c r="C171" s="8">
        <v>1</v>
      </c>
      <c r="D171" s="9">
        <v>0</v>
      </c>
      <c r="E171" s="10">
        <f t="shared" si="27"/>
        <v>1</v>
      </c>
      <c r="F171">
        <f t="shared" si="28"/>
        <v>1</v>
      </c>
      <c r="G171">
        <f t="shared" si="29"/>
        <v>0.61044946731342686</v>
      </c>
      <c r="H171" s="8">
        <f t="shared" si="30"/>
        <v>0.61044946731342686</v>
      </c>
      <c r="I171" s="10">
        <f t="shared" si="31"/>
        <v>0.38955053268657314</v>
      </c>
      <c r="J171" s="8">
        <f t="shared" si="32"/>
        <v>-0.49355976148059971</v>
      </c>
      <c r="K171" s="10">
        <f t="shared" si="33"/>
        <v>100</v>
      </c>
      <c r="L171">
        <f t="shared" si="34"/>
        <v>0.63813723091769659</v>
      </c>
      <c r="AD171">
        <v>0.5932418424503465</v>
      </c>
      <c r="AE171">
        <v>0</v>
      </c>
      <c r="AF171">
        <v>1</v>
      </c>
      <c r="AG171">
        <f t="shared" si="38"/>
        <v>128</v>
      </c>
      <c r="AH171">
        <f t="shared" si="39"/>
        <v>39</v>
      </c>
      <c r="AI171">
        <f t="shared" si="35"/>
        <v>0.14666666666666661</v>
      </c>
      <c r="AJ171">
        <f t="shared" si="36"/>
        <v>0.74</v>
      </c>
      <c r="AK171">
        <f t="shared" si="37"/>
        <v>4.9333333333332827E-3</v>
      </c>
    </row>
    <row r="172" spans="1:37">
      <c r="A172">
        <v>19.82</v>
      </c>
      <c r="B172">
        <v>0.18490000000000001</v>
      </c>
      <c r="C172" s="8">
        <v>1</v>
      </c>
      <c r="D172" s="9">
        <v>0</v>
      </c>
      <c r="E172" s="10">
        <f t="shared" si="27"/>
        <v>1</v>
      </c>
      <c r="F172">
        <f t="shared" si="28"/>
        <v>1</v>
      </c>
      <c r="G172">
        <f t="shared" si="29"/>
        <v>0.94996177433292228</v>
      </c>
      <c r="H172" s="8">
        <f t="shared" si="30"/>
        <v>0.94996177433292228</v>
      </c>
      <c r="I172" s="10">
        <f t="shared" si="31"/>
        <v>5.0038225667077718E-2</v>
      </c>
      <c r="J172" s="8">
        <f t="shared" si="32"/>
        <v>-5.1333532741394572E-2</v>
      </c>
      <c r="K172" s="10">
        <f t="shared" si="33"/>
        <v>100</v>
      </c>
      <c r="L172">
        <f t="shared" si="34"/>
        <v>5.2673935961492058E-2</v>
      </c>
      <c r="AD172">
        <v>0.60100307401930497</v>
      </c>
      <c r="AE172">
        <v>1</v>
      </c>
      <c r="AF172">
        <v>0</v>
      </c>
      <c r="AG172">
        <f t="shared" si="38"/>
        <v>129</v>
      </c>
      <c r="AH172">
        <f t="shared" si="39"/>
        <v>39</v>
      </c>
      <c r="AI172">
        <f t="shared" si="35"/>
        <v>0.14000000000000001</v>
      </c>
      <c r="AJ172">
        <f t="shared" si="36"/>
        <v>0.74</v>
      </c>
      <c r="AK172">
        <f t="shared" si="37"/>
        <v>0</v>
      </c>
    </row>
    <row r="173" spans="1:37">
      <c r="A173">
        <v>19.829999999999998</v>
      </c>
      <c r="B173">
        <v>0.15529999999999999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0.87109038270239381</v>
      </c>
      <c r="H173" s="8">
        <f t="shared" si="30"/>
        <v>0.87109038270239381</v>
      </c>
      <c r="I173" s="10">
        <f t="shared" si="31"/>
        <v>0.12890961729760619</v>
      </c>
      <c r="J173" s="8">
        <f t="shared" si="32"/>
        <v>-0.13800953862416712</v>
      </c>
      <c r="K173" s="10">
        <f t="shared" si="33"/>
        <v>100</v>
      </c>
      <c r="L173">
        <f t="shared" si="34"/>
        <v>0.14798650043373041</v>
      </c>
      <c r="AD173">
        <v>0.60103010471481844</v>
      </c>
      <c r="AE173">
        <v>0</v>
      </c>
      <c r="AF173">
        <v>1</v>
      </c>
      <c r="AG173">
        <f t="shared" si="38"/>
        <v>129</v>
      </c>
      <c r="AH173">
        <f t="shared" si="39"/>
        <v>40</v>
      </c>
      <c r="AI173">
        <f t="shared" si="35"/>
        <v>0.14000000000000001</v>
      </c>
      <c r="AJ173">
        <f t="shared" si="36"/>
        <v>0.73333333333333339</v>
      </c>
      <c r="AK173">
        <f t="shared" si="37"/>
        <v>0</v>
      </c>
    </row>
    <row r="174" spans="1:37">
      <c r="A174">
        <v>19.86</v>
      </c>
      <c r="B174">
        <v>5.9709999999999999E-2</v>
      </c>
      <c r="C174" s="8">
        <v>0</v>
      </c>
      <c r="D174" s="9">
        <v>1</v>
      </c>
      <c r="E174" s="10">
        <f t="shared" si="27"/>
        <v>1</v>
      </c>
      <c r="F174">
        <f t="shared" si="28"/>
        <v>0</v>
      </c>
      <c r="G174">
        <f t="shared" si="29"/>
        <v>0.19371314127981232</v>
      </c>
      <c r="H174" s="8">
        <f t="shared" si="30"/>
        <v>0.19371314127981232</v>
      </c>
      <c r="I174" s="10">
        <f t="shared" si="31"/>
        <v>0.80628685872018768</v>
      </c>
      <c r="J174" s="8">
        <f t="shared" si="32"/>
        <v>-0.2153156956750171</v>
      </c>
      <c r="K174" s="10">
        <f t="shared" si="33"/>
        <v>100</v>
      </c>
      <c r="L174">
        <f t="shared" si="34"/>
        <v>0.24025337779570355</v>
      </c>
      <c r="AD174">
        <v>0.60326840229046685</v>
      </c>
      <c r="AE174">
        <v>0</v>
      </c>
      <c r="AF174">
        <v>1</v>
      </c>
      <c r="AG174">
        <f t="shared" si="38"/>
        <v>129</v>
      </c>
      <c r="AH174">
        <f t="shared" si="39"/>
        <v>41</v>
      </c>
      <c r="AI174">
        <f t="shared" si="35"/>
        <v>0.14000000000000001</v>
      </c>
      <c r="AJ174">
        <f t="shared" si="36"/>
        <v>0.72666666666666668</v>
      </c>
      <c r="AK174">
        <f t="shared" si="37"/>
        <v>4.8444444444444758E-3</v>
      </c>
    </row>
    <row r="175" spans="1:37">
      <c r="A175">
        <v>19.940000000000001</v>
      </c>
      <c r="B175">
        <v>5.3010000000000002E-2</v>
      </c>
      <c r="C175" s="8">
        <v>0</v>
      </c>
      <c r="D175" s="9">
        <v>1</v>
      </c>
      <c r="E175" s="10">
        <f t="shared" si="27"/>
        <v>1</v>
      </c>
      <c r="F175">
        <f t="shared" si="28"/>
        <v>0</v>
      </c>
      <c r="G175">
        <f t="shared" si="29"/>
        <v>0.16313899818356983</v>
      </c>
      <c r="H175" s="8">
        <f t="shared" si="30"/>
        <v>0.16313899818356983</v>
      </c>
      <c r="I175" s="10">
        <f t="shared" si="31"/>
        <v>0.83686100181643019</v>
      </c>
      <c r="J175" s="8">
        <f t="shared" si="32"/>
        <v>-0.17809728940826758</v>
      </c>
      <c r="K175" s="10">
        <f t="shared" si="33"/>
        <v>100</v>
      </c>
      <c r="L175">
        <f t="shared" si="34"/>
        <v>0.19494157073811788</v>
      </c>
      <c r="AD175">
        <v>0.6063406241542133</v>
      </c>
      <c r="AE175">
        <v>1</v>
      </c>
      <c r="AF175">
        <v>0</v>
      </c>
      <c r="AG175">
        <f t="shared" si="38"/>
        <v>130</v>
      </c>
      <c r="AH175">
        <f t="shared" si="39"/>
        <v>41</v>
      </c>
      <c r="AI175">
        <f t="shared" si="35"/>
        <v>0.1333333333333333</v>
      </c>
      <c r="AJ175">
        <f t="shared" si="36"/>
        <v>0.72666666666666668</v>
      </c>
      <c r="AK175">
        <f t="shared" si="37"/>
        <v>4.8444444444443952E-3</v>
      </c>
    </row>
    <row r="176" spans="1:37">
      <c r="A176">
        <v>19.96</v>
      </c>
      <c r="B176">
        <v>0.1181</v>
      </c>
      <c r="C176" s="8">
        <v>0</v>
      </c>
      <c r="D176" s="9">
        <v>1</v>
      </c>
      <c r="E176" s="10">
        <f t="shared" si="27"/>
        <v>1</v>
      </c>
      <c r="F176">
        <f t="shared" si="28"/>
        <v>0</v>
      </c>
      <c r="G176">
        <f t="shared" si="29"/>
        <v>0.65698987405920184</v>
      </c>
      <c r="H176" s="8">
        <f t="shared" si="30"/>
        <v>0.65698987405920184</v>
      </c>
      <c r="I176" s="10">
        <f t="shared" si="31"/>
        <v>0.34301012594079816</v>
      </c>
      <c r="J176" s="8">
        <f t="shared" si="32"/>
        <v>-1.0699953105586646</v>
      </c>
      <c r="K176" s="10">
        <f t="shared" si="33"/>
        <v>0</v>
      </c>
      <c r="L176">
        <f t="shared" si="34"/>
        <v>1.9153658285079169</v>
      </c>
      <c r="AD176">
        <v>0.60794391532142544</v>
      </c>
      <c r="AE176">
        <v>1</v>
      </c>
      <c r="AF176">
        <v>0</v>
      </c>
      <c r="AG176">
        <f t="shared" si="38"/>
        <v>131</v>
      </c>
      <c r="AH176">
        <f t="shared" si="39"/>
        <v>41</v>
      </c>
      <c r="AI176">
        <f t="shared" si="35"/>
        <v>0.12666666666666671</v>
      </c>
      <c r="AJ176">
        <f t="shared" si="36"/>
        <v>0.72666666666666668</v>
      </c>
      <c r="AK176">
        <f t="shared" si="37"/>
        <v>0</v>
      </c>
    </row>
    <row r="177" spans="1:37">
      <c r="A177">
        <v>19.98</v>
      </c>
      <c r="B177">
        <v>5.8840000000000003E-2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0.19494512258140811</v>
      </c>
      <c r="H177" s="8">
        <f t="shared" si="30"/>
        <v>0.19494512258140811</v>
      </c>
      <c r="I177" s="10">
        <f t="shared" si="31"/>
        <v>0.80505487741859194</v>
      </c>
      <c r="J177" s="8">
        <f t="shared" si="32"/>
        <v>-1.6350371826846235</v>
      </c>
      <c r="K177" s="10">
        <f t="shared" si="33"/>
        <v>0</v>
      </c>
      <c r="L177">
        <f t="shared" si="34"/>
        <v>4.1296487275920697</v>
      </c>
      <c r="AD177">
        <v>0.61044946731342686</v>
      </c>
      <c r="AE177">
        <v>0</v>
      </c>
      <c r="AF177">
        <v>1</v>
      </c>
      <c r="AG177">
        <f t="shared" si="38"/>
        <v>131</v>
      </c>
      <c r="AH177">
        <f t="shared" si="39"/>
        <v>42</v>
      </c>
      <c r="AI177">
        <f t="shared" si="35"/>
        <v>0.12666666666666671</v>
      </c>
      <c r="AJ177">
        <f t="shared" si="36"/>
        <v>0.72</v>
      </c>
      <c r="AK177">
        <f t="shared" si="37"/>
        <v>0</v>
      </c>
    </row>
    <row r="178" spans="1:37">
      <c r="A178">
        <v>19.98</v>
      </c>
      <c r="B178">
        <v>0.109</v>
      </c>
      <c r="C178" s="8">
        <v>1</v>
      </c>
      <c r="D178" s="9">
        <v>0</v>
      </c>
      <c r="E178" s="10">
        <f t="shared" si="27"/>
        <v>1</v>
      </c>
      <c r="F178">
        <f t="shared" si="28"/>
        <v>1</v>
      </c>
      <c r="G178">
        <f t="shared" si="29"/>
        <v>0.58364056630204153</v>
      </c>
      <c r="H178" s="8">
        <f t="shared" si="30"/>
        <v>0.58364056630204153</v>
      </c>
      <c r="I178" s="10">
        <f t="shared" si="31"/>
        <v>0.41635943369795847</v>
      </c>
      <c r="J178" s="8">
        <f t="shared" si="32"/>
        <v>-0.53846995429338351</v>
      </c>
      <c r="K178" s="10">
        <f t="shared" si="33"/>
        <v>100</v>
      </c>
      <c r="L178">
        <f t="shared" si="34"/>
        <v>0.71338330084904877</v>
      </c>
      <c r="AD178">
        <v>0.61614311354256635</v>
      </c>
      <c r="AE178">
        <v>0</v>
      </c>
      <c r="AF178">
        <v>1</v>
      </c>
      <c r="AG178">
        <f t="shared" si="38"/>
        <v>131</v>
      </c>
      <c r="AH178">
        <f t="shared" si="39"/>
        <v>43</v>
      </c>
      <c r="AI178">
        <f t="shared" si="35"/>
        <v>0.12666666666666671</v>
      </c>
      <c r="AJ178">
        <f t="shared" si="36"/>
        <v>0.71333333333333337</v>
      </c>
      <c r="AK178">
        <f t="shared" si="37"/>
        <v>0</v>
      </c>
    </row>
    <row r="179" spans="1:37">
      <c r="A179">
        <v>20.010000000000002</v>
      </c>
      <c r="B179">
        <v>6.7220000000000002E-2</v>
      </c>
      <c r="C179" s="8">
        <v>1</v>
      </c>
      <c r="D179" s="9">
        <v>0</v>
      </c>
      <c r="E179" s="10">
        <f t="shared" si="27"/>
        <v>1</v>
      </c>
      <c r="F179">
        <f t="shared" si="28"/>
        <v>1</v>
      </c>
      <c r="G179">
        <f t="shared" si="29"/>
        <v>0.24689225220591668</v>
      </c>
      <c r="H179" s="8">
        <f t="shared" si="30"/>
        <v>0.24689225220591668</v>
      </c>
      <c r="I179" s="10">
        <f t="shared" si="31"/>
        <v>0.75310774779408329</v>
      </c>
      <c r="J179" s="8">
        <f t="shared" si="32"/>
        <v>-1.3988032634153285</v>
      </c>
      <c r="K179" s="10">
        <f t="shared" si="33"/>
        <v>0</v>
      </c>
      <c r="L179">
        <f t="shared" si="34"/>
        <v>3.0503498634131518</v>
      </c>
      <c r="AD179">
        <v>0.61699032349635885</v>
      </c>
      <c r="AE179">
        <v>0</v>
      </c>
      <c r="AF179">
        <v>1</v>
      </c>
      <c r="AG179">
        <f t="shared" si="38"/>
        <v>131</v>
      </c>
      <c r="AH179">
        <f t="shared" si="39"/>
        <v>44</v>
      </c>
      <c r="AI179">
        <f t="shared" si="35"/>
        <v>0.12666666666666671</v>
      </c>
      <c r="AJ179">
        <f t="shared" si="36"/>
        <v>0.70666666666666667</v>
      </c>
      <c r="AK179">
        <f t="shared" si="37"/>
        <v>0</v>
      </c>
    </row>
    <row r="180" spans="1:37">
      <c r="A180">
        <v>20.11</v>
      </c>
      <c r="B180">
        <v>0.15559999999999999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0.88190136768888017</v>
      </c>
      <c r="H180" s="8">
        <f t="shared" si="30"/>
        <v>0.88190136768888017</v>
      </c>
      <c r="I180" s="10">
        <f t="shared" si="31"/>
        <v>0.11809863231111983</v>
      </c>
      <c r="J180" s="8">
        <f t="shared" si="32"/>
        <v>-0.12567505724570732</v>
      </c>
      <c r="K180" s="10">
        <f t="shared" si="33"/>
        <v>100</v>
      </c>
      <c r="L180">
        <f t="shared" si="34"/>
        <v>0.13391365138780806</v>
      </c>
      <c r="AD180">
        <v>0.62363886619004671</v>
      </c>
      <c r="AE180">
        <v>0</v>
      </c>
      <c r="AF180">
        <v>1</v>
      </c>
      <c r="AG180">
        <f t="shared" si="38"/>
        <v>131</v>
      </c>
      <c r="AH180">
        <f t="shared" si="39"/>
        <v>45</v>
      </c>
      <c r="AI180">
        <f t="shared" si="35"/>
        <v>0.12666666666666671</v>
      </c>
      <c r="AJ180">
        <f t="shared" si="36"/>
        <v>0.7</v>
      </c>
      <c r="AK180">
        <f t="shared" si="37"/>
        <v>0</v>
      </c>
    </row>
    <row r="181" spans="1:37">
      <c r="A181">
        <v>20.13</v>
      </c>
      <c r="B181">
        <v>7.1999999999999995E-2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0.28708160667545007</v>
      </c>
      <c r="H181" s="8">
        <f t="shared" si="30"/>
        <v>0.28708160667545007</v>
      </c>
      <c r="I181" s="10">
        <f t="shared" si="31"/>
        <v>0.71291839332454998</v>
      </c>
      <c r="J181" s="8">
        <f t="shared" si="32"/>
        <v>-1.2479887598236583</v>
      </c>
      <c r="K181" s="10">
        <f t="shared" si="33"/>
        <v>0</v>
      </c>
      <c r="L181">
        <f t="shared" si="34"/>
        <v>2.4833300941168082</v>
      </c>
      <c r="AD181">
        <v>0.62411215250033791</v>
      </c>
      <c r="AE181">
        <v>0</v>
      </c>
      <c r="AF181">
        <v>1</v>
      </c>
      <c r="AG181">
        <f t="shared" si="38"/>
        <v>131</v>
      </c>
      <c r="AH181">
        <f t="shared" si="39"/>
        <v>46</v>
      </c>
      <c r="AI181">
        <f t="shared" si="35"/>
        <v>0.12666666666666671</v>
      </c>
      <c r="AJ181">
        <f t="shared" si="36"/>
        <v>0.69333333333333336</v>
      </c>
      <c r="AK181">
        <f t="shared" si="37"/>
        <v>0</v>
      </c>
    </row>
    <row r="182" spans="1:37">
      <c r="A182">
        <v>20.18</v>
      </c>
      <c r="B182">
        <v>0.11409999999999999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0.6411005512276492</v>
      </c>
      <c r="H182" s="8">
        <f t="shared" si="30"/>
        <v>0.6411005512276492</v>
      </c>
      <c r="I182" s="10">
        <f t="shared" si="31"/>
        <v>0.3588994487723508</v>
      </c>
      <c r="J182" s="8">
        <f t="shared" si="32"/>
        <v>-1.0247130167106386</v>
      </c>
      <c r="K182" s="10">
        <f t="shared" si="33"/>
        <v>0</v>
      </c>
      <c r="L182">
        <f t="shared" si="34"/>
        <v>1.786295725503602</v>
      </c>
      <c r="AD182">
        <v>0.63115953528070912</v>
      </c>
      <c r="AE182">
        <v>0</v>
      </c>
      <c r="AF182">
        <v>1</v>
      </c>
      <c r="AG182">
        <f t="shared" si="38"/>
        <v>131</v>
      </c>
      <c r="AH182">
        <f t="shared" si="39"/>
        <v>47</v>
      </c>
      <c r="AI182">
        <f t="shared" si="35"/>
        <v>0.12666666666666671</v>
      </c>
      <c r="AJ182">
        <f t="shared" si="36"/>
        <v>0.68666666666666665</v>
      </c>
      <c r="AK182">
        <f t="shared" si="37"/>
        <v>0</v>
      </c>
    </row>
    <row r="183" spans="1:37">
      <c r="A183">
        <v>20.190000000000001</v>
      </c>
      <c r="B183">
        <v>0.1303</v>
      </c>
      <c r="C183" s="8">
        <v>0</v>
      </c>
      <c r="D183" s="9">
        <v>1</v>
      </c>
      <c r="E183" s="10">
        <f t="shared" si="27"/>
        <v>1</v>
      </c>
      <c r="F183">
        <f t="shared" si="28"/>
        <v>0</v>
      </c>
      <c r="G183">
        <f t="shared" si="29"/>
        <v>0.7595919947987384</v>
      </c>
      <c r="H183" s="8">
        <f t="shared" si="30"/>
        <v>0.7595919947987384</v>
      </c>
      <c r="I183" s="10">
        <f t="shared" si="31"/>
        <v>0.2404080052012616</v>
      </c>
      <c r="J183" s="8">
        <f t="shared" si="32"/>
        <v>-1.425417777369421</v>
      </c>
      <c r="K183" s="10">
        <f t="shared" si="33"/>
        <v>0</v>
      </c>
      <c r="L183">
        <f t="shared" si="34"/>
        <v>3.1595952645704672</v>
      </c>
      <c r="AD183">
        <v>0.63389424909320213</v>
      </c>
      <c r="AE183">
        <v>0</v>
      </c>
      <c r="AF183">
        <v>1</v>
      </c>
      <c r="AG183">
        <f t="shared" si="38"/>
        <v>131</v>
      </c>
      <c r="AH183">
        <f t="shared" si="39"/>
        <v>48</v>
      </c>
      <c r="AI183">
        <f t="shared" si="35"/>
        <v>0.12666666666666671</v>
      </c>
      <c r="AJ183">
        <f t="shared" si="36"/>
        <v>0.67999999999999994</v>
      </c>
      <c r="AK183">
        <f t="shared" si="37"/>
        <v>4.5333333333333623E-3</v>
      </c>
    </row>
    <row r="184" spans="1:37">
      <c r="A184">
        <v>20.2</v>
      </c>
      <c r="B184">
        <v>0.28670000000000001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0.9986798155246468</v>
      </c>
      <c r="H184" s="8">
        <f t="shared" si="30"/>
        <v>0.9986798155246468</v>
      </c>
      <c r="I184" s="10">
        <f t="shared" si="31"/>
        <v>1.3201844753532033E-3</v>
      </c>
      <c r="J184" s="8">
        <f t="shared" si="32"/>
        <v>-1.3210566866153767E-3</v>
      </c>
      <c r="K184" s="10">
        <f t="shared" si="33"/>
        <v>100</v>
      </c>
      <c r="L184">
        <f t="shared" si="34"/>
        <v>1.321929666376262E-3</v>
      </c>
      <c r="AD184">
        <v>0.64100283938931113</v>
      </c>
      <c r="AE184">
        <v>1</v>
      </c>
      <c r="AF184">
        <v>0</v>
      </c>
      <c r="AG184">
        <f t="shared" si="38"/>
        <v>132</v>
      </c>
      <c r="AH184">
        <f t="shared" si="39"/>
        <v>48</v>
      </c>
      <c r="AI184">
        <f t="shared" si="35"/>
        <v>0.12</v>
      </c>
      <c r="AJ184">
        <f t="shared" si="36"/>
        <v>0.67999999999999994</v>
      </c>
      <c r="AK184">
        <f t="shared" si="37"/>
        <v>4.5333333333333623E-3</v>
      </c>
    </row>
    <row r="185" spans="1:37">
      <c r="A185">
        <v>20.22</v>
      </c>
      <c r="B185">
        <v>0.1206</v>
      </c>
      <c r="C185" s="8">
        <v>1</v>
      </c>
      <c r="D185" s="9">
        <v>0</v>
      </c>
      <c r="E185" s="10">
        <f t="shared" si="27"/>
        <v>1</v>
      </c>
      <c r="F185">
        <f t="shared" si="28"/>
        <v>1</v>
      </c>
      <c r="G185">
        <f t="shared" si="29"/>
        <v>0.69433429347486553</v>
      </c>
      <c r="H185" s="8">
        <f t="shared" si="30"/>
        <v>0.69433429347486553</v>
      </c>
      <c r="I185" s="10">
        <f t="shared" si="31"/>
        <v>0.30566570652513447</v>
      </c>
      <c r="J185" s="8">
        <f t="shared" si="32"/>
        <v>-0.36480174356517248</v>
      </c>
      <c r="K185" s="10">
        <f t="shared" si="33"/>
        <v>100</v>
      </c>
      <c r="L185">
        <f t="shared" si="34"/>
        <v>0.44022844528591526</v>
      </c>
      <c r="AD185">
        <v>0.6411005512276492</v>
      </c>
      <c r="AE185">
        <v>1</v>
      </c>
      <c r="AF185">
        <v>0</v>
      </c>
      <c r="AG185">
        <f t="shared" si="38"/>
        <v>133</v>
      </c>
      <c r="AH185">
        <f t="shared" si="39"/>
        <v>48</v>
      </c>
      <c r="AI185">
        <f t="shared" si="35"/>
        <v>0.11333333333333329</v>
      </c>
      <c r="AJ185">
        <f t="shared" si="36"/>
        <v>0.67999999999999994</v>
      </c>
      <c r="AK185">
        <f t="shared" si="37"/>
        <v>4.5333333333332868E-3</v>
      </c>
    </row>
    <row r="186" spans="1:37">
      <c r="A186">
        <v>20.25</v>
      </c>
      <c r="B186">
        <v>0.1066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0.58417858713820159</v>
      </c>
      <c r="H186" s="8">
        <f t="shared" si="30"/>
        <v>0.58417858713820159</v>
      </c>
      <c r="I186" s="10">
        <f t="shared" si="31"/>
        <v>0.41582141286179841</v>
      </c>
      <c r="J186" s="8">
        <f t="shared" si="32"/>
        <v>-0.53754854300698685</v>
      </c>
      <c r="K186" s="10">
        <f t="shared" si="33"/>
        <v>100</v>
      </c>
      <c r="L186">
        <f t="shared" si="34"/>
        <v>0.71180529724453212</v>
      </c>
      <c r="AD186">
        <v>0.64307054737071023</v>
      </c>
      <c r="AE186">
        <v>1</v>
      </c>
      <c r="AF186">
        <v>0</v>
      </c>
      <c r="AG186">
        <f t="shared" si="38"/>
        <v>134</v>
      </c>
      <c r="AH186">
        <f t="shared" si="39"/>
        <v>48</v>
      </c>
      <c r="AI186">
        <f t="shared" si="35"/>
        <v>0.10666666666666669</v>
      </c>
      <c r="AJ186">
        <f t="shared" si="36"/>
        <v>0.67999999999999994</v>
      </c>
      <c r="AK186">
        <f t="shared" si="37"/>
        <v>4.5333333333333623E-3</v>
      </c>
    </row>
    <row r="187" spans="1:37">
      <c r="A187">
        <v>20.25</v>
      </c>
      <c r="B187">
        <v>0.12039999999999999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0.69488154485094378</v>
      </c>
      <c r="H187" s="8">
        <f t="shared" si="30"/>
        <v>0.69488154485094378</v>
      </c>
      <c r="I187" s="10">
        <f t="shared" si="31"/>
        <v>0.30511845514905622</v>
      </c>
      <c r="J187" s="8">
        <f t="shared" si="32"/>
        <v>-0.36401388700712295</v>
      </c>
      <c r="K187" s="10">
        <f t="shared" si="33"/>
        <v>100</v>
      </c>
      <c r="L187">
        <f t="shared" si="34"/>
        <v>0.43909419873067135</v>
      </c>
      <c r="AD187">
        <v>0.65069938967748941</v>
      </c>
      <c r="AE187">
        <v>1</v>
      </c>
      <c r="AF187">
        <v>0</v>
      </c>
      <c r="AG187">
        <f t="shared" si="38"/>
        <v>135</v>
      </c>
      <c r="AH187">
        <f t="shared" si="39"/>
        <v>48</v>
      </c>
      <c r="AI187">
        <f t="shared" si="35"/>
        <v>9.9999999999999978E-2</v>
      </c>
      <c r="AJ187">
        <f t="shared" si="36"/>
        <v>0.67999999999999994</v>
      </c>
      <c r="AK187">
        <f t="shared" si="37"/>
        <v>4.5333333333332868E-3</v>
      </c>
    </row>
    <row r="188" spans="1:37">
      <c r="A188">
        <v>20.260000000000002</v>
      </c>
      <c r="B188">
        <v>7.3039999999999994E-2</v>
      </c>
      <c r="C188" s="8">
        <v>1</v>
      </c>
      <c r="D188" s="9">
        <v>0</v>
      </c>
      <c r="E188" s="10">
        <f t="shared" si="27"/>
        <v>1</v>
      </c>
      <c r="F188">
        <f t="shared" si="28"/>
        <v>1</v>
      </c>
      <c r="G188">
        <f t="shared" si="29"/>
        <v>0.30329093476970426</v>
      </c>
      <c r="H188" s="8">
        <f t="shared" si="30"/>
        <v>0.30329093476970426</v>
      </c>
      <c r="I188" s="10">
        <f t="shared" si="31"/>
        <v>0.69670906523029574</v>
      </c>
      <c r="J188" s="8">
        <f t="shared" si="32"/>
        <v>-1.1930627533933458</v>
      </c>
      <c r="K188" s="10">
        <f t="shared" si="33"/>
        <v>0</v>
      </c>
      <c r="L188">
        <f t="shared" si="34"/>
        <v>2.2971641594211278</v>
      </c>
      <c r="AD188">
        <v>0.65423073699330692</v>
      </c>
      <c r="AE188">
        <v>1</v>
      </c>
      <c r="AF188">
        <v>0</v>
      </c>
      <c r="AG188">
        <f t="shared" si="38"/>
        <v>136</v>
      </c>
      <c r="AH188">
        <f t="shared" si="39"/>
        <v>48</v>
      </c>
      <c r="AI188">
        <f t="shared" si="35"/>
        <v>9.3333333333333379E-2</v>
      </c>
      <c r="AJ188">
        <f t="shared" si="36"/>
        <v>0.67999999999999994</v>
      </c>
      <c r="AK188">
        <f t="shared" si="37"/>
        <v>0</v>
      </c>
    </row>
    <row r="189" spans="1:37">
      <c r="A189">
        <v>20.28</v>
      </c>
      <c r="B189">
        <v>0.14360000000000001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0.83818355845937309</v>
      </c>
      <c r="H189" s="8">
        <f t="shared" si="30"/>
        <v>0.83818355845937309</v>
      </c>
      <c r="I189" s="10">
        <f t="shared" si="31"/>
        <v>0.16181644154062691</v>
      </c>
      <c r="J189" s="8">
        <f t="shared" si="32"/>
        <v>-0.17651815897897533</v>
      </c>
      <c r="K189" s="10">
        <f t="shared" si="33"/>
        <v>100</v>
      </c>
      <c r="L189">
        <f t="shared" si="34"/>
        <v>0.19305609124337195</v>
      </c>
      <c r="AD189">
        <v>0.65557538713920027</v>
      </c>
      <c r="AE189">
        <v>0</v>
      </c>
      <c r="AF189">
        <v>1</v>
      </c>
      <c r="AG189">
        <f t="shared" si="38"/>
        <v>136</v>
      </c>
      <c r="AH189">
        <f t="shared" si="39"/>
        <v>49</v>
      </c>
      <c r="AI189">
        <f t="shared" si="35"/>
        <v>9.3333333333333379E-2</v>
      </c>
      <c r="AJ189">
        <f t="shared" si="36"/>
        <v>0.67333333333333334</v>
      </c>
      <c r="AK189">
        <f t="shared" si="37"/>
        <v>4.4888888888889181E-3</v>
      </c>
    </row>
    <row r="190" spans="1:37">
      <c r="A190">
        <v>20.309999999999999</v>
      </c>
      <c r="B190">
        <v>8.7989999999999999E-2</v>
      </c>
      <c r="C190" s="8">
        <v>1</v>
      </c>
      <c r="D190" s="9">
        <v>0</v>
      </c>
      <c r="E190" s="10">
        <f t="shared" si="27"/>
        <v>1</v>
      </c>
      <c r="F190">
        <f t="shared" si="28"/>
        <v>1</v>
      </c>
      <c r="G190">
        <f t="shared" si="29"/>
        <v>0.42742648000643879</v>
      </c>
      <c r="H190" s="8">
        <f t="shared" si="30"/>
        <v>0.42742648000643879</v>
      </c>
      <c r="I190" s="10">
        <f t="shared" si="31"/>
        <v>0.57257351999356121</v>
      </c>
      <c r="J190" s="8">
        <f t="shared" si="32"/>
        <v>-0.84997298198811777</v>
      </c>
      <c r="K190" s="10">
        <f t="shared" si="33"/>
        <v>0</v>
      </c>
      <c r="L190">
        <f t="shared" si="34"/>
        <v>1.3395836401734771</v>
      </c>
      <c r="AD190">
        <v>0.65698987405920184</v>
      </c>
      <c r="AE190">
        <v>1</v>
      </c>
      <c r="AF190">
        <v>0</v>
      </c>
      <c r="AG190">
        <f t="shared" si="38"/>
        <v>137</v>
      </c>
      <c r="AH190">
        <f t="shared" si="39"/>
        <v>49</v>
      </c>
      <c r="AI190">
        <f t="shared" si="35"/>
        <v>8.666666666666667E-2</v>
      </c>
      <c r="AJ190">
        <f t="shared" si="36"/>
        <v>0.67333333333333334</v>
      </c>
      <c r="AK190">
        <f t="shared" si="37"/>
        <v>4.4888888888889181E-3</v>
      </c>
    </row>
    <row r="191" spans="1:37">
      <c r="A191">
        <v>20.38</v>
      </c>
      <c r="B191">
        <v>0.28389999999999999</v>
      </c>
      <c r="C191" s="8">
        <v>1</v>
      </c>
      <c r="D191" s="9">
        <v>0</v>
      </c>
      <c r="E191" s="10">
        <f t="shared" si="27"/>
        <v>1</v>
      </c>
      <c r="F191">
        <f t="shared" si="28"/>
        <v>1</v>
      </c>
      <c r="G191">
        <f t="shared" si="29"/>
        <v>0.99862528224717528</v>
      </c>
      <c r="H191" s="8">
        <f t="shared" si="30"/>
        <v>0.99862528224717528</v>
      </c>
      <c r="I191" s="10">
        <f t="shared" si="31"/>
        <v>1.3747177528247168E-3</v>
      </c>
      <c r="J191" s="8">
        <f t="shared" si="32"/>
        <v>-1.375663544171492E-3</v>
      </c>
      <c r="K191" s="10">
        <f t="shared" si="33"/>
        <v>100</v>
      </c>
      <c r="L191">
        <f t="shared" si="34"/>
        <v>1.3766102033099265E-3</v>
      </c>
      <c r="AD191">
        <v>0.67434435389523395</v>
      </c>
      <c r="AE191">
        <v>1</v>
      </c>
      <c r="AF191">
        <v>0</v>
      </c>
      <c r="AG191">
        <f t="shared" si="38"/>
        <v>138</v>
      </c>
      <c r="AH191">
        <f t="shared" si="39"/>
        <v>49</v>
      </c>
      <c r="AI191">
        <f t="shared" si="35"/>
        <v>7.999999999999996E-2</v>
      </c>
      <c r="AJ191">
        <f t="shared" si="36"/>
        <v>0.67333333333333334</v>
      </c>
      <c r="AK191">
        <f t="shared" si="37"/>
        <v>0</v>
      </c>
    </row>
    <row r="192" spans="1:37">
      <c r="A192">
        <v>20.39</v>
      </c>
      <c r="B192">
        <v>0.12889999999999999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0.76229604356801117</v>
      </c>
      <c r="H192" s="8">
        <f t="shared" si="30"/>
        <v>0.76229604356801117</v>
      </c>
      <c r="I192" s="10">
        <f t="shared" si="31"/>
        <v>0.23770395643198883</v>
      </c>
      <c r="J192" s="8">
        <f t="shared" si="32"/>
        <v>-1.4367292601100465</v>
      </c>
      <c r="K192" s="10">
        <f t="shared" si="33"/>
        <v>0</v>
      </c>
      <c r="L192">
        <f t="shared" si="34"/>
        <v>3.2069135701833265</v>
      </c>
      <c r="AD192">
        <v>0.68387927651671376</v>
      </c>
      <c r="AE192">
        <v>0</v>
      </c>
      <c r="AF192">
        <v>1</v>
      </c>
      <c r="AG192">
        <f t="shared" si="38"/>
        <v>138</v>
      </c>
      <c r="AH192">
        <f t="shared" si="39"/>
        <v>50</v>
      </c>
      <c r="AI192">
        <f t="shared" si="35"/>
        <v>7.999999999999996E-2</v>
      </c>
      <c r="AJ192">
        <f t="shared" si="36"/>
        <v>0.66666666666666674</v>
      </c>
      <c r="AK192">
        <f t="shared" si="37"/>
        <v>0</v>
      </c>
    </row>
    <row r="193" spans="1:37">
      <c r="A193">
        <v>20.52</v>
      </c>
      <c r="B193">
        <v>4.0379999999999999E-2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0.13102195202924863</v>
      </c>
      <c r="H193" s="8">
        <f t="shared" si="30"/>
        <v>0.13102195202924863</v>
      </c>
      <c r="I193" s="10">
        <f t="shared" si="31"/>
        <v>0.8689780479707514</v>
      </c>
      <c r="J193" s="8">
        <f t="shared" si="32"/>
        <v>-0.14043741528926648</v>
      </c>
      <c r="K193" s="10">
        <f t="shared" si="33"/>
        <v>100</v>
      </c>
      <c r="L193">
        <f t="shared" si="34"/>
        <v>0.1507770562619076</v>
      </c>
      <c r="AD193">
        <v>0.68535132256259024</v>
      </c>
      <c r="AE193">
        <v>0</v>
      </c>
      <c r="AF193">
        <v>1</v>
      </c>
      <c r="AG193">
        <f t="shared" si="38"/>
        <v>138</v>
      </c>
      <c r="AH193">
        <f t="shared" si="39"/>
        <v>51</v>
      </c>
      <c r="AI193">
        <f t="shared" si="35"/>
        <v>7.999999999999996E-2</v>
      </c>
      <c r="AJ193">
        <f t="shared" si="36"/>
        <v>0.65999999999999992</v>
      </c>
      <c r="AK193">
        <f t="shared" si="37"/>
        <v>4.3999999999999543E-3</v>
      </c>
    </row>
    <row r="194" spans="1:37">
      <c r="A194">
        <v>20.68</v>
      </c>
      <c r="B194">
        <v>0.20219999999999999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0.9786245918950397</v>
      </c>
      <c r="H194" s="8">
        <f t="shared" si="30"/>
        <v>0.9786245918950397</v>
      </c>
      <c r="I194" s="10">
        <f t="shared" si="31"/>
        <v>2.1375408104960303E-2</v>
      </c>
      <c r="J194" s="8">
        <f t="shared" si="32"/>
        <v>-2.1607170772881521E-2</v>
      </c>
      <c r="K194" s="10">
        <f t="shared" si="33"/>
        <v>100</v>
      </c>
      <c r="L194">
        <f t="shared" si="34"/>
        <v>2.1842296098004532E-2</v>
      </c>
      <c r="AD194">
        <v>0.68795550654402615</v>
      </c>
      <c r="AE194">
        <v>1</v>
      </c>
      <c r="AF194">
        <v>0</v>
      </c>
      <c r="AG194">
        <f t="shared" si="38"/>
        <v>139</v>
      </c>
      <c r="AH194">
        <f t="shared" si="39"/>
        <v>51</v>
      </c>
      <c r="AI194">
        <f t="shared" si="35"/>
        <v>7.3333333333333361E-2</v>
      </c>
      <c r="AJ194">
        <f t="shared" si="36"/>
        <v>0.65999999999999992</v>
      </c>
      <c r="AK194">
        <f t="shared" si="37"/>
        <v>0</v>
      </c>
    </row>
    <row r="195" spans="1:37">
      <c r="A195">
        <v>20.7</v>
      </c>
      <c r="B195">
        <v>0.1305</v>
      </c>
      <c r="C195" s="8">
        <v>0</v>
      </c>
      <c r="D195" s="9">
        <v>1</v>
      </c>
      <c r="E195" s="10">
        <f t="shared" si="27"/>
        <v>1</v>
      </c>
      <c r="F195">
        <f t="shared" si="28"/>
        <v>0</v>
      </c>
      <c r="G195">
        <f t="shared" si="29"/>
        <v>0.78923568620599893</v>
      </c>
      <c r="H195" s="8">
        <f t="shared" si="30"/>
        <v>0.78923568620599893</v>
      </c>
      <c r="I195" s="10">
        <f t="shared" si="31"/>
        <v>0.21076431379400107</v>
      </c>
      <c r="J195" s="8">
        <f t="shared" si="32"/>
        <v>-1.55701476604827</v>
      </c>
      <c r="K195" s="10">
        <f t="shared" si="33"/>
        <v>0</v>
      </c>
      <c r="L195">
        <f t="shared" si="34"/>
        <v>3.7446362337098016</v>
      </c>
      <c r="AD195">
        <v>0.69215857186966612</v>
      </c>
      <c r="AE195">
        <v>0</v>
      </c>
      <c r="AF195">
        <v>1</v>
      </c>
      <c r="AG195">
        <f t="shared" si="38"/>
        <v>139</v>
      </c>
      <c r="AH195">
        <f t="shared" si="39"/>
        <v>52</v>
      </c>
      <c r="AI195">
        <f t="shared" si="35"/>
        <v>7.3333333333333361E-2</v>
      </c>
      <c r="AJ195">
        <f t="shared" si="36"/>
        <v>0.65333333333333332</v>
      </c>
      <c r="AK195">
        <f t="shared" si="37"/>
        <v>0</v>
      </c>
    </row>
    <row r="196" spans="1:37">
      <c r="A196">
        <v>20.74</v>
      </c>
      <c r="B196">
        <v>0.16650000000000001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0.93043141561443832</v>
      </c>
      <c r="H196" s="8">
        <f t="shared" si="30"/>
        <v>0.93043141561443832</v>
      </c>
      <c r="I196" s="10">
        <f t="shared" si="31"/>
        <v>6.9568584385561683E-2</v>
      </c>
      <c r="J196" s="8">
        <f t="shared" si="32"/>
        <v>-7.2106912640037255E-2</v>
      </c>
      <c r="K196" s="10">
        <f t="shared" si="33"/>
        <v>100</v>
      </c>
      <c r="L196">
        <f t="shared" si="34"/>
        <v>7.477024444581977E-2</v>
      </c>
      <c r="AD196">
        <v>0.69433429347486553</v>
      </c>
      <c r="AE196">
        <v>0</v>
      </c>
      <c r="AF196">
        <v>1</v>
      </c>
      <c r="AG196">
        <f t="shared" si="38"/>
        <v>139</v>
      </c>
      <c r="AH196">
        <f t="shared" si="39"/>
        <v>53</v>
      </c>
      <c r="AI196">
        <f t="shared" si="35"/>
        <v>7.3333333333333361E-2</v>
      </c>
      <c r="AJ196">
        <f t="shared" si="36"/>
        <v>0.64666666666666672</v>
      </c>
      <c r="AK196">
        <f t="shared" si="37"/>
        <v>0</v>
      </c>
    </row>
    <row r="197" spans="1:37">
      <c r="A197">
        <v>20.76</v>
      </c>
      <c r="B197">
        <v>0.1011</v>
      </c>
      <c r="C197" s="8">
        <v>0</v>
      </c>
      <c r="D197" s="9">
        <v>1</v>
      </c>
      <c r="E197" s="10">
        <f t="shared" ref="E197:E260" si="40">C197+D197</f>
        <v>1</v>
      </c>
      <c r="F197">
        <f t="shared" ref="F197:F260" si="41">IF(E197=0,"",C197/E197)</f>
        <v>0</v>
      </c>
      <c r="G197">
        <f t="shared" ref="G197:G260" si="42">1/(1+EXP(-$N$5-MMULT(A197:B197,$N$6:$N$7)))</f>
        <v>0.57695703236680707</v>
      </c>
      <c r="H197" s="8">
        <f t="shared" ref="H197:H260" si="43">E197*G197</f>
        <v>0.57695703236680707</v>
      </c>
      <c r="I197" s="10">
        <f t="shared" ref="I197:I260" si="44">E197-H197</f>
        <v>0.42304296763319293</v>
      </c>
      <c r="J197" s="8">
        <f t="shared" ref="J197:J260" si="45">IFERROR(E197*(F197*LN(G197)+(1-F197)*LN(1-G197)),0)</f>
        <v>-0.86028152676552694</v>
      </c>
      <c r="K197" s="10">
        <f t="shared" ref="K197:K260" si="46">100*IF(G197&gt;=$Z$10,C197/E197,D197/E197)</f>
        <v>0</v>
      </c>
      <c r="L197">
        <f t="shared" ref="L197:L260" si="47">IFERROR((C197-H197)^2/H197+(D197-I197)^2/I197,0)</f>
        <v>1.3638260803499944</v>
      </c>
      <c r="AD197">
        <v>0.69488154485094378</v>
      </c>
      <c r="AE197">
        <v>0</v>
      </c>
      <c r="AF197">
        <v>1</v>
      </c>
      <c r="AG197">
        <f t="shared" si="38"/>
        <v>139</v>
      </c>
      <c r="AH197">
        <f t="shared" si="39"/>
        <v>54</v>
      </c>
      <c r="AI197">
        <f t="shared" ref="AI197:AI260" si="48">1-AG197/AG$304</f>
        <v>7.3333333333333361E-2</v>
      </c>
      <c r="AJ197">
        <f t="shared" ref="AJ197:AJ260" si="49">1-AH197/AH$304</f>
        <v>0.64</v>
      </c>
      <c r="AK197">
        <f t="shared" ref="AK197:AK260" si="50">(AI197-AI198)*AJ197</f>
        <v>4.2666666666666946E-3</v>
      </c>
    </row>
    <row r="198" spans="1:37">
      <c r="A198">
        <v>20.76</v>
      </c>
      <c r="B198">
        <v>0.12089999999999999</v>
      </c>
      <c r="C198" s="8">
        <v>0</v>
      </c>
      <c r="D198" s="9">
        <v>1</v>
      </c>
      <c r="E198" s="10">
        <f t="shared" si="40"/>
        <v>1</v>
      </c>
      <c r="F198">
        <f t="shared" si="41"/>
        <v>0</v>
      </c>
      <c r="G198">
        <f t="shared" si="42"/>
        <v>0.73173120959424409</v>
      </c>
      <c r="H198" s="8">
        <f t="shared" si="43"/>
        <v>0.73173120959424409</v>
      </c>
      <c r="I198" s="10">
        <f t="shared" si="44"/>
        <v>0.26826879040575591</v>
      </c>
      <c r="J198" s="8">
        <f t="shared" si="45"/>
        <v>-1.3157658518136575</v>
      </c>
      <c r="K198" s="10">
        <f t="shared" si="46"/>
        <v>0</v>
      </c>
      <c r="L198">
        <f t="shared" si="47"/>
        <v>2.7276046851648394</v>
      </c>
      <c r="AD198">
        <v>0.69528502730923836</v>
      </c>
      <c r="AE198">
        <v>1</v>
      </c>
      <c r="AF198">
        <v>0</v>
      </c>
      <c r="AG198">
        <f t="shared" ref="AG198:AG261" si="51">AG197+AE198</f>
        <v>140</v>
      </c>
      <c r="AH198">
        <f t="shared" ref="AH198:AH261" si="52">AH197+AF198</f>
        <v>54</v>
      </c>
      <c r="AI198">
        <f t="shared" si="48"/>
        <v>6.6666666666666652E-2</v>
      </c>
      <c r="AJ198">
        <f t="shared" si="49"/>
        <v>0.64</v>
      </c>
      <c r="AK198">
        <f t="shared" si="50"/>
        <v>0</v>
      </c>
    </row>
    <row r="199" spans="1:37">
      <c r="A199">
        <v>20.78</v>
      </c>
      <c r="B199">
        <v>7.5889999999999999E-2</v>
      </c>
      <c r="C199" s="8">
        <v>0</v>
      </c>
      <c r="D199" s="9">
        <v>1</v>
      </c>
      <c r="E199" s="10">
        <f t="shared" si="40"/>
        <v>1</v>
      </c>
      <c r="F199">
        <f t="shared" si="41"/>
        <v>0</v>
      </c>
      <c r="G199">
        <f t="shared" si="42"/>
        <v>0.36219871562336708</v>
      </c>
      <c r="H199" s="8">
        <f t="shared" si="43"/>
        <v>0.36219871562336708</v>
      </c>
      <c r="I199" s="10">
        <f t="shared" si="44"/>
        <v>0.63780128437663297</v>
      </c>
      <c r="J199" s="8">
        <f t="shared" si="45"/>
        <v>-0.4497285106474157</v>
      </c>
      <c r="K199" s="10">
        <f t="shared" si="46"/>
        <v>100</v>
      </c>
      <c r="L199">
        <f t="shared" si="47"/>
        <v>0.56788646322242642</v>
      </c>
      <c r="AD199">
        <v>0.70233349773436093</v>
      </c>
      <c r="AE199">
        <v>0</v>
      </c>
      <c r="AF199">
        <v>1</v>
      </c>
      <c r="AG199">
        <f t="shared" si="51"/>
        <v>140</v>
      </c>
      <c r="AH199">
        <f t="shared" si="52"/>
        <v>55</v>
      </c>
      <c r="AI199">
        <f t="shared" si="48"/>
        <v>6.6666666666666652E-2</v>
      </c>
      <c r="AJ199">
        <f t="shared" si="49"/>
        <v>0.6333333333333333</v>
      </c>
      <c r="AK199">
        <f t="shared" si="50"/>
        <v>0</v>
      </c>
    </row>
    <row r="200" spans="1:37">
      <c r="A200">
        <v>20.82</v>
      </c>
      <c r="B200">
        <v>0.1255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0.76559738870291572</v>
      </c>
      <c r="H200" s="8">
        <f t="shared" si="43"/>
        <v>0.76559738870291572</v>
      </c>
      <c r="I200" s="10">
        <f t="shared" si="44"/>
        <v>0.23440261129708428</v>
      </c>
      <c r="J200" s="8">
        <f t="shared" si="45"/>
        <v>-0.26709884963432462</v>
      </c>
      <c r="K200" s="10">
        <f t="shared" si="46"/>
        <v>100</v>
      </c>
      <c r="L200">
        <f t="shared" si="47"/>
        <v>0.30616955433222154</v>
      </c>
      <c r="AD200">
        <v>0.71533690357844859</v>
      </c>
      <c r="AE200">
        <v>0</v>
      </c>
      <c r="AF200">
        <v>1</v>
      </c>
      <c r="AG200">
        <f t="shared" si="51"/>
        <v>140</v>
      </c>
      <c r="AH200">
        <f t="shared" si="52"/>
        <v>56</v>
      </c>
      <c r="AI200">
        <f t="shared" si="48"/>
        <v>6.6666666666666652E-2</v>
      </c>
      <c r="AJ200">
        <f t="shared" si="49"/>
        <v>0.62666666666666671</v>
      </c>
      <c r="AK200">
        <f t="shared" si="50"/>
        <v>0</v>
      </c>
    </row>
    <row r="201" spans="1:37">
      <c r="A201">
        <v>20.83</v>
      </c>
      <c r="B201">
        <v>0.16450000000000001</v>
      </c>
      <c r="C201" s="8">
        <v>1</v>
      </c>
      <c r="D201" s="9">
        <v>0</v>
      </c>
      <c r="E201" s="10">
        <f t="shared" si="40"/>
        <v>1</v>
      </c>
      <c r="F201">
        <f t="shared" si="41"/>
        <v>1</v>
      </c>
      <c r="G201">
        <f t="shared" si="42"/>
        <v>0.92771215826149112</v>
      </c>
      <c r="H201" s="8">
        <f t="shared" si="43"/>
        <v>0.92771215826149112</v>
      </c>
      <c r="I201" s="10">
        <f t="shared" si="44"/>
        <v>7.2287841738508885E-2</v>
      </c>
      <c r="J201" s="8">
        <f t="shared" si="45"/>
        <v>-7.5033768597116399E-2</v>
      </c>
      <c r="K201" s="10">
        <f t="shared" si="46"/>
        <v>100</v>
      </c>
      <c r="L201">
        <f t="shared" si="47"/>
        <v>7.7920550134833261E-2</v>
      </c>
      <c r="AD201">
        <v>0.72726357845885481</v>
      </c>
      <c r="AE201">
        <v>0</v>
      </c>
      <c r="AF201">
        <v>1</v>
      </c>
      <c r="AG201">
        <f t="shared" si="51"/>
        <v>140</v>
      </c>
      <c r="AH201">
        <f t="shared" si="52"/>
        <v>57</v>
      </c>
      <c r="AI201">
        <f t="shared" si="48"/>
        <v>6.6666666666666652E-2</v>
      </c>
      <c r="AJ201">
        <f t="shared" si="49"/>
        <v>0.62</v>
      </c>
      <c r="AK201">
        <f t="shared" si="50"/>
        <v>0</v>
      </c>
    </row>
    <row r="202" spans="1:37">
      <c r="A202">
        <v>20.97</v>
      </c>
      <c r="B202">
        <v>9.3619999999999995E-2</v>
      </c>
      <c r="C202" s="8">
        <v>0</v>
      </c>
      <c r="D202" s="9">
        <v>1</v>
      </c>
      <c r="E202" s="10">
        <f t="shared" si="40"/>
        <v>1</v>
      </c>
      <c r="F202">
        <f t="shared" si="41"/>
        <v>0</v>
      </c>
      <c r="G202">
        <f t="shared" si="42"/>
        <v>0.52884616599190593</v>
      </c>
      <c r="H202" s="8">
        <f t="shared" si="43"/>
        <v>0.52884616599190593</v>
      </c>
      <c r="I202" s="10">
        <f t="shared" si="44"/>
        <v>0.47115383400809407</v>
      </c>
      <c r="J202" s="8">
        <f t="shared" si="45"/>
        <v>-0.7525706268094855</v>
      </c>
      <c r="K202" s="10">
        <f t="shared" si="46"/>
        <v>0</v>
      </c>
      <c r="L202">
        <f t="shared" si="47"/>
        <v>1.1224490343058968</v>
      </c>
      <c r="AD202">
        <v>0.73009394399924965</v>
      </c>
      <c r="AE202">
        <v>0</v>
      </c>
      <c r="AF202">
        <v>1</v>
      </c>
      <c r="AG202">
        <f t="shared" si="51"/>
        <v>140</v>
      </c>
      <c r="AH202">
        <f t="shared" si="52"/>
        <v>58</v>
      </c>
      <c r="AI202">
        <f t="shared" si="48"/>
        <v>6.6666666666666652E-2</v>
      </c>
      <c r="AJ202">
        <f t="shared" si="49"/>
        <v>0.61333333333333329</v>
      </c>
      <c r="AK202">
        <f t="shared" si="50"/>
        <v>4.0888888888888468E-3</v>
      </c>
    </row>
    <row r="203" spans="1:37">
      <c r="A203">
        <v>20.98</v>
      </c>
      <c r="B203">
        <v>8.9630000000000001E-2</v>
      </c>
      <c r="C203" s="8">
        <v>0</v>
      </c>
      <c r="D203" s="9">
        <v>1</v>
      </c>
      <c r="E203" s="10">
        <f t="shared" si="40"/>
        <v>1</v>
      </c>
      <c r="F203">
        <f t="shared" si="41"/>
        <v>0</v>
      </c>
      <c r="G203">
        <f t="shared" si="42"/>
        <v>0.49475781573560446</v>
      </c>
      <c r="H203" s="8">
        <f t="shared" si="43"/>
        <v>0.49475781573560446</v>
      </c>
      <c r="I203" s="10">
        <f t="shared" si="44"/>
        <v>0.50524218426439549</v>
      </c>
      <c r="J203" s="8">
        <f t="shared" si="45"/>
        <v>-0.68271739186427727</v>
      </c>
      <c r="K203" s="10">
        <f t="shared" si="46"/>
        <v>100</v>
      </c>
      <c r="L203">
        <f t="shared" si="47"/>
        <v>0.97924882589909701</v>
      </c>
      <c r="AD203">
        <v>0.73173120959424409</v>
      </c>
      <c r="AE203">
        <v>1</v>
      </c>
      <c r="AF203">
        <v>0</v>
      </c>
      <c r="AG203">
        <f t="shared" si="51"/>
        <v>141</v>
      </c>
      <c r="AH203">
        <f t="shared" si="52"/>
        <v>58</v>
      </c>
      <c r="AI203">
        <f t="shared" si="48"/>
        <v>6.0000000000000053E-2</v>
      </c>
      <c r="AJ203">
        <f t="shared" si="49"/>
        <v>0.61333333333333329</v>
      </c>
      <c r="AK203">
        <f t="shared" si="50"/>
        <v>0</v>
      </c>
    </row>
    <row r="204" spans="1:37">
      <c r="A204">
        <v>20.99</v>
      </c>
      <c r="B204">
        <v>0.1961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0.97609266106341597</v>
      </c>
      <c r="H204" s="8">
        <f t="shared" si="43"/>
        <v>0.97609266106341597</v>
      </c>
      <c r="I204" s="10">
        <f t="shared" si="44"/>
        <v>2.3907338936584033E-2</v>
      </c>
      <c r="J204" s="8">
        <f t="shared" si="45"/>
        <v>-2.4197757461368801E-2</v>
      </c>
      <c r="K204" s="10">
        <f t="shared" si="46"/>
        <v>100</v>
      </c>
      <c r="L204">
        <f t="shared" si="47"/>
        <v>2.4492898973892389E-2</v>
      </c>
      <c r="AD204">
        <v>0.73818426193874276</v>
      </c>
      <c r="AE204">
        <v>0</v>
      </c>
      <c r="AF204">
        <v>1</v>
      </c>
      <c r="AG204">
        <f t="shared" si="51"/>
        <v>141</v>
      </c>
      <c r="AH204">
        <f t="shared" si="52"/>
        <v>59</v>
      </c>
      <c r="AI204">
        <f t="shared" si="48"/>
        <v>6.0000000000000053E-2</v>
      </c>
      <c r="AJ204">
        <f t="shared" si="49"/>
        <v>0.60666666666666669</v>
      </c>
      <c r="AK204">
        <f t="shared" si="50"/>
        <v>0</v>
      </c>
    </row>
    <row r="205" spans="1:37">
      <c r="A205">
        <v>21.01</v>
      </c>
      <c r="B205">
        <v>7.7729999999999994E-2</v>
      </c>
      <c r="C205" s="8">
        <v>0</v>
      </c>
      <c r="D205" s="9">
        <v>1</v>
      </c>
      <c r="E205" s="10">
        <f t="shared" si="40"/>
        <v>1</v>
      </c>
      <c r="F205">
        <f t="shared" si="41"/>
        <v>0</v>
      </c>
      <c r="G205">
        <f t="shared" si="42"/>
        <v>0.39461204793401872</v>
      </c>
      <c r="H205" s="8">
        <f t="shared" si="43"/>
        <v>0.39461204793401872</v>
      </c>
      <c r="I205" s="10">
        <f t="shared" si="44"/>
        <v>0.60538795206598128</v>
      </c>
      <c r="J205" s="8">
        <f t="shared" si="45"/>
        <v>-0.50188578337552636</v>
      </c>
      <c r="K205" s="10">
        <f t="shared" si="46"/>
        <v>100</v>
      </c>
      <c r="L205">
        <f t="shared" si="47"/>
        <v>0.65183333528086118</v>
      </c>
      <c r="AD205">
        <v>0.74591962871856043</v>
      </c>
      <c r="AE205">
        <v>0</v>
      </c>
      <c r="AF205">
        <v>1</v>
      </c>
      <c r="AG205">
        <f t="shared" si="51"/>
        <v>141</v>
      </c>
      <c r="AH205">
        <f t="shared" si="52"/>
        <v>60</v>
      </c>
      <c r="AI205">
        <f t="shared" si="48"/>
        <v>6.0000000000000053E-2</v>
      </c>
      <c r="AJ205">
        <f t="shared" si="49"/>
        <v>0.6</v>
      </c>
      <c r="AK205">
        <f t="shared" si="50"/>
        <v>0</v>
      </c>
    </row>
    <row r="206" spans="1:37">
      <c r="A206">
        <v>21.25</v>
      </c>
      <c r="B206">
        <v>6.9449999999999998E-2</v>
      </c>
      <c r="C206" s="8">
        <v>0</v>
      </c>
      <c r="D206" s="9">
        <v>1</v>
      </c>
      <c r="E206" s="10">
        <f t="shared" si="40"/>
        <v>1</v>
      </c>
      <c r="F206">
        <f t="shared" si="41"/>
        <v>0</v>
      </c>
      <c r="G206">
        <f t="shared" si="42"/>
        <v>0.34498174765460354</v>
      </c>
      <c r="H206" s="8">
        <f t="shared" si="43"/>
        <v>0.34498174765460354</v>
      </c>
      <c r="I206" s="10">
        <f t="shared" si="44"/>
        <v>0.65501825234539646</v>
      </c>
      <c r="J206" s="8">
        <f t="shared" si="45"/>
        <v>-0.423092177558962</v>
      </c>
      <c r="K206" s="10">
        <f t="shared" si="46"/>
        <v>100</v>
      </c>
      <c r="L206">
        <f t="shared" si="47"/>
        <v>0.52667501465698374</v>
      </c>
      <c r="AD206">
        <v>0.74993863171958364</v>
      </c>
      <c r="AE206">
        <v>0</v>
      </c>
      <c r="AF206">
        <v>1</v>
      </c>
      <c r="AG206">
        <f t="shared" si="51"/>
        <v>141</v>
      </c>
      <c r="AH206">
        <f t="shared" si="52"/>
        <v>61</v>
      </c>
      <c r="AI206">
        <f t="shared" si="48"/>
        <v>6.0000000000000053E-2</v>
      </c>
      <c r="AJ206">
        <f t="shared" si="49"/>
        <v>0.59333333333333327</v>
      </c>
      <c r="AK206">
        <f t="shared" si="50"/>
        <v>0</v>
      </c>
    </row>
    <row r="207" spans="1:37">
      <c r="A207">
        <v>21.25</v>
      </c>
      <c r="B207">
        <v>0.15989999999999999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0.92588768646148689</v>
      </c>
      <c r="H207" s="8">
        <f t="shared" si="43"/>
        <v>0.92588768646148689</v>
      </c>
      <c r="I207" s="10">
        <f t="shared" si="44"/>
        <v>7.4112313538513108E-2</v>
      </c>
      <c r="J207" s="8">
        <f t="shared" si="45"/>
        <v>-7.7002340610534029E-2</v>
      </c>
      <c r="K207" s="10">
        <f t="shared" si="46"/>
        <v>100</v>
      </c>
      <c r="L207">
        <f t="shared" si="47"/>
        <v>8.0044604353420007E-2</v>
      </c>
      <c r="AD207">
        <v>0.75142526043233404</v>
      </c>
      <c r="AE207">
        <v>0</v>
      </c>
      <c r="AF207">
        <v>1</v>
      </c>
      <c r="AG207">
        <f t="shared" si="51"/>
        <v>141</v>
      </c>
      <c r="AH207">
        <f t="shared" si="52"/>
        <v>62</v>
      </c>
      <c r="AI207">
        <f t="shared" si="48"/>
        <v>6.0000000000000053E-2</v>
      </c>
      <c r="AJ207">
        <f t="shared" si="49"/>
        <v>0.58666666666666667</v>
      </c>
      <c r="AK207">
        <f t="shared" si="50"/>
        <v>3.911111111111136E-3</v>
      </c>
    </row>
    <row r="208" spans="1:37">
      <c r="A208">
        <v>21.26</v>
      </c>
      <c r="B208">
        <v>6.5750000000000003E-2</v>
      </c>
      <c r="C208" s="8">
        <v>0</v>
      </c>
      <c r="D208" s="9">
        <v>1</v>
      </c>
      <c r="E208" s="10">
        <f t="shared" si="40"/>
        <v>1</v>
      </c>
      <c r="F208">
        <f t="shared" si="41"/>
        <v>0</v>
      </c>
      <c r="G208">
        <f t="shared" si="42"/>
        <v>0.31701969287279874</v>
      </c>
      <c r="H208" s="8">
        <f t="shared" si="43"/>
        <v>0.31701969287279874</v>
      </c>
      <c r="I208" s="10">
        <f t="shared" si="44"/>
        <v>0.68298030712720126</v>
      </c>
      <c r="J208" s="8">
        <f t="shared" si="45"/>
        <v>-0.38128925273009595</v>
      </c>
      <c r="K208" s="10">
        <f t="shared" si="46"/>
        <v>100</v>
      </c>
      <c r="L208">
        <f t="shared" si="47"/>
        <v>0.46417105964045841</v>
      </c>
      <c r="AD208">
        <v>0.7595919947987384</v>
      </c>
      <c r="AE208">
        <v>1</v>
      </c>
      <c r="AF208">
        <v>0</v>
      </c>
      <c r="AG208">
        <f t="shared" si="51"/>
        <v>142</v>
      </c>
      <c r="AH208">
        <f t="shared" si="52"/>
        <v>62</v>
      </c>
      <c r="AI208">
        <f t="shared" si="48"/>
        <v>5.3333333333333344E-2</v>
      </c>
      <c r="AJ208">
        <f t="shared" si="49"/>
        <v>0.58666666666666667</v>
      </c>
      <c r="AK208">
        <f t="shared" si="50"/>
        <v>3.911111111111136E-3</v>
      </c>
    </row>
    <row r="209" spans="1:37">
      <c r="A209">
        <v>21.31</v>
      </c>
      <c r="B209">
        <v>0.10290000000000001</v>
      </c>
      <c r="C209" s="8">
        <v>1</v>
      </c>
      <c r="D209" s="9">
        <v>0</v>
      </c>
      <c r="E209" s="10">
        <f t="shared" si="40"/>
        <v>1</v>
      </c>
      <c r="F209">
        <f t="shared" si="41"/>
        <v>1</v>
      </c>
      <c r="G209">
        <f t="shared" si="42"/>
        <v>0.63389424909320213</v>
      </c>
      <c r="H209" s="8">
        <f t="shared" si="43"/>
        <v>0.63389424909320213</v>
      </c>
      <c r="I209" s="10">
        <f t="shared" si="44"/>
        <v>0.36610575090679787</v>
      </c>
      <c r="J209" s="8">
        <f t="shared" si="45"/>
        <v>-0.45587313799503715</v>
      </c>
      <c r="K209" s="10">
        <f t="shared" si="46"/>
        <v>100</v>
      </c>
      <c r="L209">
        <f t="shared" si="47"/>
        <v>0.57755020089000519</v>
      </c>
      <c r="AD209">
        <v>0.76229604356801117</v>
      </c>
      <c r="AE209">
        <v>1</v>
      </c>
      <c r="AF209">
        <v>0</v>
      </c>
      <c r="AG209">
        <f t="shared" si="51"/>
        <v>143</v>
      </c>
      <c r="AH209">
        <f t="shared" si="52"/>
        <v>62</v>
      </c>
      <c r="AI209">
        <f t="shared" si="48"/>
        <v>4.6666666666666634E-2</v>
      </c>
      <c r="AJ209">
        <f t="shared" si="49"/>
        <v>0.58666666666666667</v>
      </c>
      <c r="AK209">
        <f t="shared" si="50"/>
        <v>0</v>
      </c>
    </row>
    <row r="210" spans="1:37">
      <c r="A210">
        <v>21.35</v>
      </c>
      <c r="B210">
        <v>0.12180000000000001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0.77265406580422802</v>
      </c>
      <c r="H210" s="8">
        <f t="shared" si="43"/>
        <v>0.77265406580422802</v>
      </c>
      <c r="I210" s="10">
        <f t="shared" si="44"/>
        <v>0.22734593419577198</v>
      </c>
      <c r="J210" s="8">
        <f t="shared" si="45"/>
        <v>-0.25792385216106173</v>
      </c>
      <c r="K210" s="10">
        <f t="shared" si="46"/>
        <v>100</v>
      </c>
      <c r="L210">
        <f t="shared" si="47"/>
        <v>0.29424026127285785</v>
      </c>
      <c r="AD210">
        <v>0.76559738870291572</v>
      </c>
      <c r="AE210">
        <v>0</v>
      </c>
      <c r="AF210">
        <v>1</v>
      </c>
      <c r="AG210">
        <f t="shared" si="51"/>
        <v>143</v>
      </c>
      <c r="AH210">
        <f t="shared" si="52"/>
        <v>63</v>
      </c>
      <c r="AI210">
        <f t="shared" si="48"/>
        <v>4.6666666666666634E-2</v>
      </c>
      <c r="AJ210">
        <f t="shared" si="49"/>
        <v>0.58000000000000007</v>
      </c>
      <c r="AK210">
        <f t="shared" si="50"/>
        <v>0</v>
      </c>
    </row>
    <row r="211" spans="1:37">
      <c r="A211">
        <v>21.38</v>
      </c>
      <c r="B211">
        <v>0.1457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0.88791280088263691</v>
      </c>
      <c r="H211" s="8">
        <f t="shared" si="43"/>
        <v>0.88791280088263691</v>
      </c>
      <c r="I211" s="10">
        <f t="shared" si="44"/>
        <v>0.11208719911736309</v>
      </c>
      <c r="J211" s="8">
        <f t="shared" si="45"/>
        <v>-0.11888173801586581</v>
      </c>
      <c r="K211" s="10">
        <f t="shared" si="46"/>
        <v>100</v>
      </c>
      <c r="L211">
        <f t="shared" si="47"/>
        <v>0.12623671942328335</v>
      </c>
      <c r="AD211">
        <v>0.76641482769418379</v>
      </c>
      <c r="AE211">
        <v>0</v>
      </c>
      <c r="AF211">
        <v>1</v>
      </c>
      <c r="AG211">
        <f t="shared" si="51"/>
        <v>143</v>
      </c>
      <c r="AH211">
        <f t="shared" si="52"/>
        <v>64</v>
      </c>
      <c r="AI211">
        <f t="shared" si="48"/>
        <v>4.6666666666666634E-2</v>
      </c>
      <c r="AJ211">
        <f t="shared" si="49"/>
        <v>0.57333333333333325</v>
      </c>
      <c r="AK211">
        <f t="shared" si="50"/>
        <v>0</v>
      </c>
    </row>
    <row r="212" spans="1:37">
      <c r="A212">
        <v>21.41</v>
      </c>
      <c r="B212">
        <v>6.6009999999999999E-2</v>
      </c>
      <c r="C212" s="8">
        <v>0</v>
      </c>
      <c r="D212" s="9">
        <v>1</v>
      </c>
      <c r="E212" s="10">
        <f t="shared" si="40"/>
        <v>1</v>
      </c>
      <c r="F212">
        <f t="shared" si="41"/>
        <v>0</v>
      </c>
      <c r="G212">
        <f t="shared" si="42"/>
        <v>0.32948952288897576</v>
      </c>
      <c r="H212" s="8">
        <f t="shared" si="43"/>
        <v>0.32948952288897576</v>
      </c>
      <c r="I212" s="10">
        <f t="shared" si="44"/>
        <v>0.67051047711102418</v>
      </c>
      <c r="J212" s="8">
        <f t="shared" si="45"/>
        <v>-0.39971595056440334</v>
      </c>
      <c r="K212" s="10">
        <f t="shared" si="46"/>
        <v>100</v>
      </c>
      <c r="L212">
        <f t="shared" si="47"/>
        <v>0.49140100585545121</v>
      </c>
      <c r="AD212">
        <v>0.77265406580422802</v>
      </c>
      <c r="AE212">
        <v>0</v>
      </c>
      <c r="AF212">
        <v>1</v>
      </c>
      <c r="AG212">
        <f t="shared" si="51"/>
        <v>143</v>
      </c>
      <c r="AH212">
        <f t="shared" si="52"/>
        <v>65</v>
      </c>
      <c r="AI212">
        <f t="shared" si="48"/>
        <v>4.6666666666666634E-2</v>
      </c>
      <c r="AJ212">
        <f t="shared" si="49"/>
        <v>0.56666666666666665</v>
      </c>
      <c r="AK212">
        <f t="shared" si="50"/>
        <v>0</v>
      </c>
    </row>
    <row r="213" spans="1:37">
      <c r="A213">
        <v>21.46</v>
      </c>
      <c r="B213">
        <v>8.3479999999999999E-2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0.47927145844566138</v>
      </c>
      <c r="H213" s="8">
        <f t="shared" si="43"/>
        <v>0.47927145844566138</v>
      </c>
      <c r="I213" s="10">
        <f t="shared" si="44"/>
        <v>0.52072854155433856</v>
      </c>
      <c r="J213" s="8">
        <f t="shared" si="45"/>
        <v>-0.73548812300260291</v>
      </c>
      <c r="K213" s="10">
        <f t="shared" si="46"/>
        <v>0</v>
      </c>
      <c r="L213">
        <f t="shared" si="47"/>
        <v>1.0865002127252221</v>
      </c>
      <c r="AD213">
        <v>0.77512588059209075</v>
      </c>
      <c r="AE213">
        <v>0</v>
      </c>
      <c r="AF213">
        <v>1</v>
      </c>
      <c r="AG213">
        <f t="shared" si="51"/>
        <v>143</v>
      </c>
      <c r="AH213">
        <f t="shared" si="52"/>
        <v>66</v>
      </c>
      <c r="AI213">
        <f t="shared" si="48"/>
        <v>4.6666666666666634E-2</v>
      </c>
      <c r="AJ213">
        <f t="shared" si="49"/>
        <v>0.56000000000000005</v>
      </c>
      <c r="AK213">
        <f t="shared" si="50"/>
        <v>0</v>
      </c>
    </row>
    <row r="214" spans="1:37">
      <c r="A214">
        <v>21.46</v>
      </c>
      <c r="B214">
        <v>9.9470000000000003E-2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0.61699032349635885</v>
      </c>
      <c r="H214" s="8">
        <f t="shared" si="43"/>
        <v>0.61699032349635885</v>
      </c>
      <c r="I214" s="10">
        <f t="shared" si="44"/>
        <v>0.38300967650364115</v>
      </c>
      <c r="J214" s="8">
        <f t="shared" si="45"/>
        <v>-0.48290193834987888</v>
      </c>
      <c r="K214" s="10">
        <f t="shared" si="46"/>
        <v>100</v>
      </c>
      <c r="L214">
        <f t="shared" si="47"/>
        <v>0.62077096174410507</v>
      </c>
      <c r="AD214">
        <v>0.78398784632414442</v>
      </c>
      <c r="AE214">
        <v>0</v>
      </c>
      <c r="AF214">
        <v>1</v>
      </c>
      <c r="AG214">
        <f t="shared" si="51"/>
        <v>143</v>
      </c>
      <c r="AH214">
        <f t="shared" si="52"/>
        <v>67</v>
      </c>
      <c r="AI214">
        <f t="shared" si="48"/>
        <v>4.6666666666666634E-2</v>
      </c>
      <c r="AJ214">
        <f t="shared" si="49"/>
        <v>0.55333333333333334</v>
      </c>
      <c r="AK214">
        <f t="shared" si="50"/>
        <v>0</v>
      </c>
    </row>
    <row r="215" spans="1:37">
      <c r="A215">
        <v>21.53</v>
      </c>
      <c r="B215">
        <v>7.8490000000000004E-2</v>
      </c>
      <c r="C215" s="8">
        <v>0</v>
      </c>
      <c r="D215" s="9">
        <v>1</v>
      </c>
      <c r="E215" s="10">
        <f t="shared" si="40"/>
        <v>1</v>
      </c>
      <c r="F215">
        <f t="shared" si="41"/>
        <v>0</v>
      </c>
      <c r="G215">
        <f t="shared" si="42"/>
        <v>0.44144776280851611</v>
      </c>
      <c r="H215" s="8">
        <f t="shared" si="43"/>
        <v>0.44144776280851611</v>
      </c>
      <c r="I215" s="10">
        <f t="shared" si="44"/>
        <v>0.55855223719148395</v>
      </c>
      <c r="J215" s="8">
        <f t="shared" si="45"/>
        <v>-0.58240713361749774</v>
      </c>
      <c r="K215" s="10">
        <f t="shared" si="46"/>
        <v>100</v>
      </c>
      <c r="L215">
        <f t="shared" si="47"/>
        <v>0.79034284246753117</v>
      </c>
      <c r="AD215">
        <v>0.78542771489005303</v>
      </c>
      <c r="AE215">
        <v>0</v>
      </c>
      <c r="AF215">
        <v>1</v>
      </c>
      <c r="AG215">
        <f t="shared" si="51"/>
        <v>143</v>
      </c>
      <c r="AH215">
        <f t="shared" si="52"/>
        <v>68</v>
      </c>
      <c r="AI215">
        <f t="shared" si="48"/>
        <v>4.6666666666666634E-2</v>
      </c>
      <c r="AJ215">
        <f t="shared" si="49"/>
        <v>0.54666666666666663</v>
      </c>
      <c r="AK215">
        <f t="shared" si="50"/>
        <v>0</v>
      </c>
    </row>
    <row r="216" spans="1:37">
      <c r="A216">
        <v>21.53</v>
      </c>
      <c r="B216">
        <v>0.18679999999999999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0.97224714844252402</v>
      </c>
      <c r="H216" s="8">
        <f t="shared" si="43"/>
        <v>0.97224714844252402</v>
      </c>
      <c r="I216" s="10">
        <f t="shared" si="44"/>
        <v>2.7752851557475977E-2</v>
      </c>
      <c r="J216" s="8">
        <f t="shared" si="45"/>
        <v>-2.814523889732972E-2</v>
      </c>
      <c r="K216" s="10">
        <f t="shared" si="46"/>
        <v>100</v>
      </c>
      <c r="L216">
        <f t="shared" si="47"/>
        <v>2.8545058323836917E-2</v>
      </c>
      <c r="AD216">
        <v>0.7873231058271225</v>
      </c>
      <c r="AE216">
        <v>0</v>
      </c>
      <c r="AF216">
        <v>1</v>
      </c>
      <c r="AG216">
        <f t="shared" si="51"/>
        <v>143</v>
      </c>
      <c r="AH216">
        <f t="shared" si="52"/>
        <v>69</v>
      </c>
      <c r="AI216">
        <f t="shared" si="48"/>
        <v>4.6666666666666634E-2</v>
      </c>
      <c r="AJ216">
        <f t="shared" si="49"/>
        <v>0.54</v>
      </c>
      <c r="AK216">
        <f t="shared" si="50"/>
        <v>0</v>
      </c>
    </row>
    <row r="217" spans="1:37">
      <c r="A217">
        <v>21.54</v>
      </c>
      <c r="B217">
        <v>0.12839999999999999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0.81981319508599437</v>
      </c>
      <c r="H217" s="8">
        <f t="shared" si="43"/>
        <v>0.81981319508599437</v>
      </c>
      <c r="I217" s="10">
        <f t="shared" si="44"/>
        <v>0.18018680491400563</v>
      </c>
      <c r="J217" s="8">
        <f t="shared" si="45"/>
        <v>-0.19867877554741487</v>
      </c>
      <c r="K217" s="10">
        <f t="shared" si="46"/>
        <v>100</v>
      </c>
      <c r="L217">
        <f t="shared" si="47"/>
        <v>0.21979007656141097</v>
      </c>
      <c r="AD217">
        <v>0.78779755210792957</v>
      </c>
      <c r="AE217">
        <v>0</v>
      </c>
      <c r="AF217">
        <v>1</v>
      </c>
      <c r="AG217">
        <f t="shared" si="51"/>
        <v>143</v>
      </c>
      <c r="AH217">
        <f t="shared" si="52"/>
        <v>70</v>
      </c>
      <c r="AI217">
        <f t="shared" si="48"/>
        <v>4.6666666666666634E-2</v>
      </c>
      <c r="AJ217">
        <f t="shared" si="49"/>
        <v>0.53333333333333333</v>
      </c>
      <c r="AK217">
        <f t="shared" si="50"/>
        <v>3.5555555555555193E-3</v>
      </c>
    </row>
    <row r="218" spans="1:37">
      <c r="A218">
        <v>21.56</v>
      </c>
      <c r="B218">
        <v>0.13059999999999999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0.83180642815652628</v>
      </c>
      <c r="H218" s="8">
        <f t="shared" si="43"/>
        <v>0.83180642815652628</v>
      </c>
      <c r="I218" s="10">
        <f t="shared" si="44"/>
        <v>0.16819357184347372</v>
      </c>
      <c r="J218" s="8">
        <f t="shared" si="45"/>
        <v>-0.18415552369582155</v>
      </c>
      <c r="K218" s="10">
        <f t="shared" si="46"/>
        <v>100</v>
      </c>
      <c r="L218">
        <f t="shared" si="47"/>
        <v>0.20220277957725</v>
      </c>
      <c r="AD218">
        <v>0.78923568620599893</v>
      </c>
      <c r="AE218">
        <v>1</v>
      </c>
      <c r="AF218">
        <v>0</v>
      </c>
      <c r="AG218">
        <f t="shared" si="51"/>
        <v>144</v>
      </c>
      <c r="AH218">
        <f t="shared" si="52"/>
        <v>70</v>
      </c>
      <c r="AI218">
        <f t="shared" si="48"/>
        <v>4.0000000000000036E-2</v>
      </c>
      <c r="AJ218">
        <f t="shared" si="49"/>
        <v>0.53333333333333333</v>
      </c>
      <c r="AK218">
        <f t="shared" si="50"/>
        <v>0</v>
      </c>
    </row>
    <row r="219" spans="1:37">
      <c r="A219">
        <v>21.58</v>
      </c>
      <c r="B219">
        <v>6.0310000000000002E-2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0.29823034720162866</v>
      </c>
      <c r="H219" s="8">
        <f t="shared" si="43"/>
        <v>0.29823034720162866</v>
      </c>
      <c r="I219" s="10">
        <f t="shared" si="44"/>
        <v>0.70176965279837134</v>
      </c>
      <c r="J219" s="8">
        <f t="shared" si="45"/>
        <v>-1.2098891138830643</v>
      </c>
      <c r="K219" s="10">
        <f t="shared" si="46"/>
        <v>0</v>
      </c>
      <c r="L219">
        <f t="shared" si="47"/>
        <v>2.3531128182737095</v>
      </c>
      <c r="AD219">
        <v>0.79360030119349001</v>
      </c>
      <c r="AE219">
        <v>0</v>
      </c>
      <c r="AF219">
        <v>1</v>
      </c>
      <c r="AG219">
        <f t="shared" si="51"/>
        <v>144</v>
      </c>
      <c r="AH219">
        <f t="shared" si="52"/>
        <v>71</v>
      </c>
      <c r="AI219">
        <f t="shared" si="48"/>
        <v>4.0000000000000036E-2</v>
      </c>
      <c r="AJ219">
        <f t="shared" si="49"/>
        <v>0.52666666666666662</v>
      </c>
      <c r="AK219">
        <f t="shared" si="50"/>
        <v>0</v>
      </c>
    </row>
    <row r="220" spans="1:37">
      <c r="A220">
        <v>21.59</v>
      </c>
      <c r="B220">
        <v>0.1336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0.84723599746450318</v>
      </c>
      <c r="H220" s="8">
        <f t="shared" si="43"/>
        <v>0.84723599746450318</v>
      </c>
      <c r="I220" s="10">
        <f t="shared" si="44"/>
        <v>0.15276400253549682</v>
      </c>
      <c r="J220" s="8">
        <f t="shared" si="45"/>
        <v>-0.16577599567256068</v>
      </c>
      <c r="K220" s="10">
        <f t="shared" si="46"/>
        <v>100</v>
      </c>
      <c r="L220">
        <f t="shared" si="47"/>
        <v>0.1803086778567824</v>
      </c>
      <c r="AD220">
        <v>0.80015680808586598</v>
      </c>
      <c r="AE220">
        <v>0</v>
      </c>
      <c r="AF220">
        <v>1</v>
      </c>
      <c r="AG220">
        <f t="shared" si="51"/>
        <v>144</v>
      </c>
      <c r="AH220">
        <f t="shared" si="52"/>
        <v>72</v>
      </c>
      <c r="AI220">
        <f t="shared" si="48"/>
        <v>4.0000000000000036E-2</v>
      </c>
      <c r="AJ220">
        <f t="shared" si="49"/>
        <v>0.52</v>
      </c>
      <c r="AK220">
        <f t="shared" si="50"/>
        <v>0</v>
      </c>
    </row>
    <row r="221" spans="1:37">
      <c r="A221">
        <v>21.59</v>
      </c>
      <c r="B221">
        <v>0.13650000000000001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0.85991739250815769</v>
      </c>
      <c r="H221" s="8">
        <f t="shared" si="43"/>
        <v>0.85991739250815769</v>
      </c>
      <c r="I221" s="10">
        <f t="shared" si="44"/>
        <v>0.14008260749184231</v>
      </c>
      <c r="J221" s="8">
        <f t="shared" si="45"/>
        <v>-0.15091894957125448</v>
      </c>
      <c r="K221" s="10">
        <f t="shared" si="46"/>
        <v>100</v>
      </c>
      <c r="L221">
        <f t="shared" si="47"/>
        <v>0.16290240052391242</v>
      </c>
      <c r="AD221">
        <v>0.80537301283009588</v>
      </c>
      <c r="AE221">
        <v>0</v>
      </c>
      <c r="AF221">
        <v>1</v>
      </c>
      <c r="AG221">
        <f t="shared" si="51"/>
        <v>144</v>
      </c>
      <c r="AH221">
        <f t="shared" si="52"/>
        <v>73</v>
      </c>
      <c r="AI221">
        <f t="shared" si="48"/>
        <v>4.0000000000000036E-2</v>
      </c>
      <c r="AJ221">
        <f t="shared" si="49"/>
        <v>0.51333333333333331</v>
      </c>
      <c r="AK221">
        <f t="shared" si="50"/>
        <v>0</v>
      </c>
    </row>
    <row r="222" spans="1:37">
      <c r="A222">
        <v>21.6</v>
      </c>
      <c r="B222">
        <v>4.9660000000000003E-2</v>
      </c>
      <c r="C222" s="8">
        <v>0</v>
      </c>
      <c r="D222" s="9">
        <v>1</v>
      </c>
      <c r="E222" s="10">
        <f t="shared" si="40"/>
        <v>1</v>
      </c>
      <c r="F222">
        <f t="shared" si="41"/>
        <v>0</v>
      </c>
      <c r="G222">
        <f t="shared" si="42"/>
        <v>0.2275545436392111</v>
      </c>
      <c r="H222" s="8">
        <f t="shared" si="43"/>
        <v>0.2275545436392111</v>
      </c>
      <c r="I222" s="10">
        <f t="shared" si="44"/>
        <v>0.77244545636078887</v>
      </c>
      <c r="J222" s="8">
        <f t="shared" si="45"/>
        <v>-0.25819387935570404</v>
      </c>
      <c r="K222" s="10">
        <f t="shared" si="46"/>
        <v>100</v>
      </c>
      <c r="L222">
        <f t="shared" si="47"/>
        <v>0.29458978852861084</v>
      </c>
      <c r="AD222">
        <v>0.81981319508599437</v>
      </c>
      <c r="AE222">
        <v>0</v>
      </c>
      <c r="AF222">
        <v>1</v>
      </c>
      <c r="AG222">
        <f t="shared" si="51"/>
        <v>144</v>
      </c>
      <c r="AH222">
        <f t="shared" si="52"/>
        <v>74</v>
      </c>
      <c r="AI222">
        <f t="shared" si="48"/>
        <v>4.0000000000000036E-2</v>
      </c>
      <c r="AJ222">
        <f t="shared" si="49"/>
        <v>0.5066666666666666</v>
      </c>
      <c r="AK222">
        <f t="shared" si="50"/>
        <v>0</v>
      </c>
    </row>
    <row r="223" spans="1:37">
      <c r="A223">
        <v>21.72</v>
      </c>
      <c r="B223">
        <v>0.10979999999999999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0.71533690357844859</v>
      </c>
      <c r="H223" s="8">
        <f t="shared" si="43"/>
        <v>0.71533690357844859</v>
      </c>
      <c r="I223" s="10">
        <f t="shared" si="44"/>
        <v>0.28466309642155141</v>
      </c>
      <c r="J223" s="8">
        <f t="shared" si="45"/>
        <v>-0.3350016534490638</v>
      </c>
      <c r="K223" s="10">
        <f t="shared" si="46"/>
        <v>100</v>
      </c>
      <c r="L223">
        <f t="shared" si="47"/>
        <v>0.39794269664759907</v>
      </c>
      <c r="AD223">
        <v>0.83180642815652628</v>
      </c>
      <c r="AE223">
        <v>0</v>
      </c>
      <c r="AF223">
        <v>1</v>
      </c>
      <c r="AG223">
        <f t="shared" si="51"/>
        <v>144</v>
      </c>
      <c r="AH223">
        <f t="shared" si="52"/>
        <v>75</v>
      </c>
      <c r="AI223">
        <f t="shared" si="48"/>
        <v>4.0000000000000036E-2</v>
      </c>
      <c r="AJ223">
        <f t="shared" si="49"/>
        <v>0.5</v>
      </c>
      <c r="AK223">
        <f t="shared" si="50"/>
        <v>0</v>
      </c>
    </row>
    <row r="224" spans="1:37">
      <c r="A224">
        <v>21.8</v>
      </c>
      <c r="B224">
        <v>9.4450000000000006E-2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0.60100307401930497</v>
      </c>
      <c r="H224" s="8">
        <f t="shared" si="43"/>
        <v>0.60100307401930497</v>
      </c>
      <c r="I224" s="10">
        <f t="shared" si="44"/>
        <v>0.39899692598069503</v>
      </c>
      <c r="J224" s="8">
        <f t="shared" si="45"/>
        <v>-0.91880156643098698</v>
      </c>
      <c r="K224" s="10">
        <f t="shared" si="46"/>
        <v>0</v>
      </c>
      <c r="L224">
        <f t="shared" si="47"/>
        <v>1.5062849733543655</v>
      </c>
      <c r="AD224">
        <v>0.83818355845937309</v>
      </c>
      <c r="AE224">
        <v>0</v>
      </c>
      <c r="AF224">
        <v>1</v>
      </c>
      <c r="AG224">
        <f t="shared" si="51"/>
        <v>144</v>
      </c>
      <c r="AH224">
        <f t="shared" si="52"/>
        <v>76</v>
      </c>
      <c r="AI224">
        <f t="shared" si="48"/>
        <v>4.0000000000000036E-2</v>
      </c>
      <c r="AJ224">
        <f t="shared" si="49"/>
        <v>0.49333333333333329</v>
      </c>
      <c r="AK224">
        <f t="shared" si="50"/>
        <v>0</v>
      </c>
    </row>
    <row r="225" spans="1:37">
      <c r="A225">
        <v>21.81</v>
      </c>
      <c r="B225">
        <v>0.1047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0.68387927651671376</v>
      </c>
      <c r="H225" s="8">
        <f t="shared" si="43"/>
        <v>0.68387927651671376</v>
      </c>
      <c r="I225" s="10">
        <f t="shared" si="44"/>
        <v>0.31612072348328624</v>
      </c>
      <c r="J225" s="8">
        <f t="shared" si="45"/>
        <v>-0.37997387325748899</v>
      </c>
      <c r="K225" s="10">
        <f t="shared" si="46"/>
        <v>100</v>
      </c>
      <c r="L225">
        <f t="shared" si="47"/>
        <v>0.46224638520035688</v>
      </c>
      <c r="AD225">
        <v>0.84077743547427841</v>
      </c>
      <c r="AE225">
        <v>0</v>
      </c>
      <c r="AF225">
        <v>1</v>
      </c>
      <c r="AG225">
        <f t="shared" si="51"/>
        <v>144</v>
      </c>
      <c r="AH225">
        <f t="shared" si="52"/>
        <v>77</v>
      </c>
      <c r="AI225">
        <f t="shared" si="48"/>
        <v>4.0000000000000036E-2</v>
      </c>
      <c r="AJ225">
        <f t="shared" si="49"/>
        <v>0.48666666666666669</v>
      </c>
      <c r="AK225">
        <f t="shared" si="50"/>
        <v>0</v>
      </c>
    </row>
    <row r="226" spans="1:37">
      <c r="A226">
        <v>21.82</v>
      </c>
      <c r="B226">
        <v>0.19320000000000001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0.97962639331926726</v>
      </c>
      <c r="H226" s="8">
        <f t="shared" si="43"/>
        <v>0.97962639331926726</v>
      </c>
      <c r="I226" s="10">
        <f t="shared" si="44"/>
        <v>2.0373606680732737E-2</v>
      </c>
      <c r="J226" s="8">
        <f t="shared" si="45"/>
        <v>-2.0584011311518585E-2</v>
      </c>
      <c r="K226" s="10">
        <f t="shared" si="46"/>
        <v>100</v>
      </c>
      <c r="L226">
        <f t="shared" si="47"/>
        <v>2.079732316286504E-2</v>
      </c>
      <c r="AD226">
        <v>0.84090859916212068</v>
      </c>
      <c r="AE226">
        <v>0</v>
      </c>
      <c r="AF226">
        <v>1</v>
      </c>
      <c r="AG226">
        <f t="shared" si="51"/>
        <v>144</v>
      </c>
      <c r="AH226">
        <f t="shared" si="52"/>
        <v>78</v>
      </c>
      <c r="AI226">
        <f t="shared" si="48"/>
        <v>4.0000000000000036E-2</v>
      </c>
      <c r="AJ226">
        <f t="shared" si="49"/>
        <v>0.48</v>
      </c>
      <c r="AK226">
        <f t="shared" si="50"/>
        <v>0</v>
      </c>
    </row>
    <row r="227" spans="1:37">
      <c r="A227">
        <v>21.84</v>
      </c>
      <c r="B227">
        <v>8.2589999999999997E-2</v>
      </c>
      <c r="C227" s="8">
        <v>0</v>
      </c>
      <c r="D227" s="9">
        <v>1</v>
      </c>
      <c r="E227" s="10">
        <f t="shared" si="40"/>
        <v>1</v>
      </c>
      <c r="F227">
        <f t="shared" si="41"/>
        <v>0</v>
      </c>
      <c r="G227">
        <f t="shared" si="42"/>
        <v>0.50181085315880014</v>
      </c>
      <c r="H227" s="8">
        <f t="shared" si="43"/>
        <v>0.50181085315880014</v>
      </c>
      <c r="I227" s="10">
        <f t="shared" si="44"/>
        <v>0.49818914684119986</v>
      </c>
      <c r="J227" s="8">
        <f t="shared" si="45"/>
        <v>-0.69677546113402189</v>
      </c>
      <c r="K227" s="10">
        <f t="shared" si="46"/>
        <v>0</v>
      </c>
      <c r="L227">
        <f t="shared" si="47"/>
        <v>1.0072697415039329</v>
      </c>
      <c r="AD227">
        <v>0.84489361991508216</v>
      </c>
      <c r="AE227">
        <v>0</v>
      </c>
      <c r="AF227">
        <v>1</v>
      </c>
      <c r="AG227">
        <f t="shared" si="51"/>
        <v>144</v>
      </c>
      <c r="AH227">
        <f t="shared" si="52"/>
        <v>79</v>
      </c>
      <c r="AI227">
        <f t="shared" si="48"/>
        <v>4.0000000000000036E-2</v>
      </c>
      <c r="AJ227">
        <f t="shared" si="49"/>
        <v>0.47333333333333338</v>
      </c>
      <c r="AK227">
        <f t="shared" si="50"/>
        <v>3.1555555555555764E-3</v>
      </c>
    </row>
    <row r="228" spans="1:37">
      <c r="A228">
        <v>21.84</v>
      </c>
      <c r="B228">
        <v>8.6419999999999997E-2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0.53527095685758708</v>
      </c>
      <c r="H228" s="8">
        <f t="shared" si="43"/>
        <v>0.53527095685758708</v>
      </c>
      <c r="I228" s="10">
        <f t="shared" si="44"/>
        <v>0.46472904314241292</v>
      </c>
      <c r="J228" s="8">
        <f t="shared" si="45"/>
        <v>-0.62498219887837636</v>
      </c>
      <c r="K228" s="10">
        <f t="shared" si="46"/>
        <v>100</v>
      </c>
      <c r="L228">
        <f t="shared" si="47"/>
        <v>0.86821270085471425</v>
      </c>
      <c r="AD228">
        <v>0.84568674244375375</v>
      </c>
      <c r="AE228">
        <v>1</v>
      </c>
      <c r="AF228">
        <v>0</v>
      </c>
      <c r="AG228">
        <f t="shared" si="51"/>
        <v>145</v>
      </c>
      <c r="AH228">
        <f t="shared" si="52"/>
        <v>79</v>
      </c>
      <c r="AI228">
        <f t="shared" si="48"/>
        <v>3.3333333333333326E-2</v>
      </c>
      <c r="AJ228">
        <f t="shared" si="49"/>
        <v>0.47333333333333338</v>
      </c>
      <c r="AK228">
        <f t="shared" si="50"/>
        <v>0</v>
      </c>
    </row>
    <row r="229" spans="1:37">
      <c r="A229">
        <v>21.87</v>
      </c>
      <c r="B229">
        <v>0.19139999999999999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0.97866598691117179</v>
      </c>
      <c r="H229" s="8">
        <f t="shared" si="43"/>
        <v>0.97866598691117179</v>
      </c>
      <c r="I229" s="10">
        <f t="shared" si="44"/>
        <v>2.1334013088828208E-2</v>
      </c>
      <c r="J229" s="8">
        <f t="shared" si="45"/>
        <v>-2.1564872489135106E-2</v>
      </c>
      <c r="K229" s="10">
        <f t="shared" si="46"/>
        <v>100</v>
      </c>
      <c r="L229">
        <f t="shared" si="47"/>
        <v>2.1799074836719119E-2</v>
      </c>
      <c r="AD229">
        <v>0.84723599746450318</v>
      </c>
      <c r="AE229">
        <v>0</v>
      </c>
      <c r="AF229">
        <v>1</v>
      </c>
      <c r="AG229">
        <f t="shared" si="51"/>
        <v>145</v>
      </c>
      <c r="AH229">
        <f t="shared" si="52"/>
        <v>80</v>
      </c>
      <c r="AI229">
        <f t="shared" si="48"/>
        <v>3.3333333333333326E-2</v>
      </c>
      <c r="AJ229">
        <f t="shared" si="49"/>
        <v>0.46666666666666667</v>
      </c>
      <c r="AK229">
        <f t="shared" si="50"/>
        <v>0</v>
      </c>
    </row>
    <row r="230" spans="1:37">
      <c r="A230">
        <v>21.91</v>
      </c>
      <c r="B230">
        <v>9.7089999999999996E-2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0.63115953528070912</v>
      </c>
      <c r="H230" s="8">
        <f t="shared" si="43"/>
        <v>0.63115953528070912</v>
      </c>
      <c r="I230" s="10">
        <f t="shared" si="44"/>
        <v>0.36884046471929088</v>
      </c>
      <c r="J230" s="8">
        <f t="shared" si="45"/>
        <v>-0.46019661910889209</v>
      </c>
      <c r="K230" s="10">
        <f t="shared" si="46"/>
        <v>100</v>
      </c>
      <c r="L230">
        <f t="shared" si="47"/>
        <v>0.58438547483125414</v>
      </c>
      <c r="AD230">
        <v>0.85038430502996942</v>
      </c>
      <c r="AE230">
        <v>0</v>
      </c>
      <c r="AF230">
        <v>1</v>
      </c>
      <c r="AG230">
        <f t="shared" si="51"/>
        <v>145</v>
      </c>
      <c r="AH230">
        <f t="shared" si="52"/>
        <v>81</v>
      </c>
      <c r="AI230">
        <f t="shared" si="48"/>
        <v>3.3333333333333326E-2</v>
      </c>
      <c r="AJ230">
        <f t="shared" si="49"/>
        <v>0.45999999999999996</v>
      </c>
      <c r="AK230">
        <f t="shared" si="50"/>
        <v>0</v>
      </c>
    </row>
    <row r="231" spans="1:37">
      <c r="A231">
        <v>22.02</v>
      </c>
      <c r="B231">
        <v>7.0809999999999998E-2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0.41395313868710865</v>
      </c>
      <c r="H231" s="8">
        <f t="shared" si="43"/>
        <v>0.41395313868710865</v>
      </c>
      <c r="I231" s="10">
        <f t="shared" si="44"/>
        <v>0.5860468613128913</v>
      </c>
      <c r="J231" s="8">
        <f t="shared" si="45"/>
        <v>-0.88200250314050499</v>
      </c>
      <c r="K231" s="10">
        <f t="shared" si="46"/>
        <v>0</v>
      </c>
      <c r="L231">
        <f t="shared" si="47"/>
        <v>1.4157323777555935</v>
      </c>
      <c r="AD231">
        <v>0.85441599860017503</v>
      </c>
      <c r="AE231">
        <v>0</v>
      </c>
      <c r="AF231">
        <v>1</v>
      </c>
      <c r="AG231">
        <f t="shared" si="51"/>
        <v>145</v>
      </c>
      <c r="AH231">
        <f t="shared" si="52"/>
        <v>82</v>
      </c>
      <c r="AI231">
        <f t="shared" si="48"/>
        <v>3.3333333333333326E-2</v>
      </c>
      <c r="AJ231">
        <f t="shared" si="49"/>
        <v>0.45333333333333337</v>
      </c>
      <c r="AK231">
        <f t="shared" si="50"/>
        <v>0</v>
      </c>
    </row>
    <row r="232" spans="1:37">
      <c r="A232">
        <v>22.04</v>
      </c>
      <c r="B232">
        <v>0.1145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0.76641482769418379</v>
      </c>
      <c r="H232" s="8">
        <f t="shared" si="43"/>
        <v>0.76641482769418379</v>
      </c>
      <c r="I232" s="10">
        <f t="shared" si="44"/>
        <v>0.23358517230581621</v>
      </c>
      <c r="J232" s="8">
        <f t="shared" si="45"/>
        <v>-0.26603170531250553</v>
      </c>
      <c r="K232" s="10">
        <f t="shared" si="46"/>
        <v>100</v>
      </c>
      <c r="L232">
        <f t="shared" si="47"/>
        <v>0.30477642637548474</v>
      </c>
      <c r="AD232">
        <v>0.85991739250815769</v>
      </c>
      <c r="AE232">
        <v>0</v>
      </c>
      <c r="AF232">
        <v>1</v>
      </c>
      <c r="AG232">
        <f t="shared" si="51"/>
        <v>145</v>
      </c>
      <c r="AH232">
        <f t="shared" si="52"/>
        <v>83</v>
      </c>
      <c r="AI232">
        <f t="shared" si="48"/>
        <v>3.3333333333333326E-2</v>
      </c>
      <c r="AJ232">
        <f t="shared" si="49"/>
        <v>0.44666666666666666</v>
      </c>
      <c r="AK232">
        <f t="shared" si="50"/>
        <v>0</v>
      </c>
    </row>
    <row r="233" spans="1:37">
      <c r="A233">
        <v>22.07</v>
      </c>
      <c r="B233">
        <v>8.9950000000000002E-2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0.58378893914465768</v>
      </c>
      <c r="H233" s="8">
        <f t="shared" si="43"/>
        <v>0.58378893914465768</v>
      </c>
      <c r="I233" s="10">
        <f t="shared" si="44"/>
        <v>0.41621106085534232</v>
      </c>
      <c r="J233" s="8">
        <f t="shared" si="45"/>
        <v>-0.53821576705085994</v>
      </c>
      <c r="K233" s="10">
        <f t="shared" si="46"/>
        <v>100</v>
      </c>
      <c r="L233">
        <f t="shared" si="47"/>
        <v>0.71294783601956691</v>
      </c>
      <c r="AD233">
        <v>0.87109038270239381</v>
      </c>
      <c r="AE233">
        <v>0</v>
      </c>
      <c r="AF233">
        <v>1</v>
      </c>
      <c r="AG233">
        <f t="shared" si="51"/>
        <v>145</v>
      </c>
      <c r="AH233">
        <f t="shared" si="52"/>
        <v>84</v>
      </c>
      <c r="AI233">
        <f t="shared" si="48"/>
        <v>3.3333333333333326E-2</v>
      </c>
      <c r="AJ233">
        <f t="shared" si="49"/>
        <v>0.43999999999999995</v>
      </c>
      <c r="AK233">
        <f t="shared" si="50"/>
        <v>0</v>
      </c>
    </row>
    <row r="234" spans="1:37">
      <c r="A234">
        <v>22.13</v>
      </c>
      <c r="B234">
        <v>0.1273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0.84090859916212068</v>
      </c>
      <c r="H234" s="8">
        <f t="shared" si="43"/>
        <v>0.84090859916212068</v>
      </c>
      <c r="I234" s="10">
        <f t="shared" si="44"/>
        <v>0.15909140083787932</v>
      </c>
      <c r="J234" s="8">
        <f t="shared" si="45"/>
        <v>-0.17327230605438851</v>
      </c>
      <c r="K234" s="10">
        <f t="shared" si="46"/>
        <v>100</v>
      </c>
      <c r="L234">
        <f t="shared" si="47"/>
        <v>0.18918988460386493</v>
      </c>
      <c r="AD234">
        <v>0.87271467963519234</v>
      </c>
      <c r="AE234">
        <v>0</v>
      </c>
      <c r="AF234">
        <v>1</v>
      </c>
      <c r="AG234">
        <f t="shared" si="51"/>
        <v>145</v>
      </c>
      <c r="AH234">
        <f t="shared" si="52"/>
        <v>85</v>
      </c>
      <c r="AI234">
        <f t="shared" si="48"/>
        <v>3.3333333333333326E-2</v>
      </c>
      <c r="AJ234">
        <f t="shared" si="49"/>
        <v>0.43333333333333335</v>
      </c>
      <c r="AK234">
        <f t="shared" si="50"/>
        <v>0</v>
      </c>
    </row>
    <row r="235" spans="1:37">
      <c r="A235">
        <v>22.14</v>
      </c>
      <c r="B235">
        <v>0.1348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0.87333207349765174</v>
      </c>
      <c r="H235" s="8">
        <f t="shared" si="43"/>
        <v>0.87333207349765174</v>
      </c>
      <c r="I235" s="10">
        <f t="shared" si="44"/>
        <v>0.12666792650234826</v>
      </c>
      <c r="J235" s="8">
        <f t="shared" si="45"/>
        <v>-0.13543941345608546</v>
      </c>
      <c r="K235" s="10">
        <f t="shared" si="46"/>
        <v>100</v>
      </c>
      <c r="L235">
        <f t="shared" si="47"/>
        <v>0.14503981972750579</v>
      </c>
      <c r="AD235">
        <v>0.87333207349765174</v>
      </c>
      <c r="AE235">
        <v>0</v>
      </c>
      <c r="AF235">
        <v>1</v>
      </c>
      <c r="AG235">
        <f t="shared" si="51"/>
        <v>145</v>
      </c>
      <c r="AH235">
        <f t="shared" si="52"/>
        <v>86</v>
      </c>
      <c r="AI235">
        <f t="shared" si="48"/>
        <v>3.3333333333333326E-2</v>
      </c>
      <c r="AJ235">
        <f t="shared" si="49"/>
        <v>0.42666666666666664</v>
      </c>
      <c r="AK235">
        <f t="shared" si="50"/>
        <v>0</v>
      </c>
    </row>
    <row r="236" spans="1:37">
      <c r="A236">
        <v>22.15</v>
      </c>
      <c r="B236">
        <v>0.1027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0.69215857186966612</v>
      </c>
      <c r="H236" s="8">
        <f t="shared" si="43"/>
        <v>0.69215857186966612</v>
      </c>
      <c r="I236" s="10">
        <f t="shared" si="44"/>
        <v>0.30784142813033388</v>
      </c>
      <c r="J236" s="8">
        <f t="shared" si="45"/>
        <v>-0.36794019951466805</v>
      </c>
      <c r="K236" s="10">
        <f t="shared" si="46"/>
        <v>100</v>
      </c>
      <c r="L236">
        <f t="shared" si="47"/>
        <v>0.44475563930211737</v>
      </c>
      <c r="AD236">
        <v>0.88190136768888017</v>
      </c>
      <c r="AE236">
        <v>0</v>
      </c>
      <c r="AF236">
        <v>1</v>
      </c>
      <c r="AG236">
        <f t="shared" si="51"/>
        <v>145</v>
      </c>
      <c r="AH236">
        <f t="shared" si="52"/>
        <v>87</v>
      </c>
      <c r="AI236">
        <f t="shared" si="48"/>
        <v>3.3333333333333326E-2</v>
      </c>
      <c r="AJ236">
        <f t="shared" si="49"/>
        <v>0.42000000000000004</v>
      </c>
      <c r="AK236">
        <f t="shared" si="50"/>
        <v>0</v>
      </c>
    </row>
    <row r="237" spans="1:37">
      <c r="A237">
        <v>22.15</v>
      </c>
      <c r="B237">
        <v>0.20080000000000001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0.98585813962543822</v>
      </c>
      <c r="H237" s="8">
        <f t="shared" si="43"/>
        <v>0.98585813962543822</v>
      </c>
      <c r="I237" s="10">
        <f t="shared" si="44"/>
        <v>1.4141860374561777E-2</v>
      </c>
      <c r="J237" s="8">
        <f t="shared" si="45"/>
        <v>-1.4242809349678512E-2</v>
      </c>
      <c r="K237" s="10">
        <f t="shared" si="46"/>
        <v>100</v>
      </c>
      <c r="L237">
        <f t="shared" si="47"/>
        <v>1.4344721422024026E-2</v>
      </c>
      <c r="AD237">
        <v>0.88791280088263691</v>
      </c>
      <c r="AE237">
        <v>0</v>
      </c>
      <c r="AF237">
        <v>1</v>
      </c>
      <c r="AG237">
        <f t="shared" si="51"/>
        <v>145</v>
      </c>
      <c r="AH237">
        <f t="shared" si="52"/>
        <v>88</v>
      </c>
      <c r="AI237">
        <f t="shared" si="48"/>
        <v>3.3333333333333326E-2</v>
      </c>
      <c r="AJ237">
        <f t="shared" si="49"/>
        <v>0.41333333333333333</v>
      </c>
      <c r="AK237">
        <f t="shared" si="50"/>
        <v>0</v>
      </c>
    </row>
    <row r="238" spans="1:37">
      <c r="A238">
        <v>22.22</v>
      </c>
      <c r="B238">
        <v>1.9380000000000001E-2</v>
      </c>
      <c r="C238" s="8">
        <v>0</v>
      </c>
      <c r="D238" s="9">
        <v>1</v>
      </c>
      <c r="E238" s="10">
        <f t="shared" si="40"/>
        <v>1</v>
      </c>
      <c r="F238">
        <f t="shared" si="41"/>
        <v>0</v>
      </c>
      <c r="G238">
        <f t="shared" si="42"/>
        <v>0.11064595884920296</v>
      </c>
      <c r="H238" s="8">
        <f t="shared" si="43"/>
        <v>0.11064595884920296</v>
      </c>
      <c r="I238" s="10">
        <f t="shared" si="44"/>
        <v>0.88935404115079708</v>
      </c>
      <c r="J238" s="8">
        <f t="shared" si="45"/>
        <v>-0.11725987623349515</v>
      </c>
      <c r="K238" s="10">
        <f t="shared" si="46"/>
        <v>100</v>
      </c>
      <c r="L238">
        <f t="shared" si="47"/>
        <v>0.12441159957628399</v>
      </c>
      <c r="AD238">
        <v>0.89016858222719319</v>
      </c>
      <c r="AE238">
        <v>0</v>
      </c>
      <c r="AF238">
        <v>1</v>
      </c>
      <c r="AG238">
        <f t="shared" si="51"/>
        <v>145</v>
      </c>
      <c r="AH238">
        <f t="shared" si="52"/>
        <v>89</v>
      </c>
      <c r="AI238">
        <f t="shared" si="48"/>
        <v>3.3333333333333326E-2</v>
      </c>
      <c r="AJ238">
        <f t="shared" si="49"/>
        <v>0.40666666666666662</v>
      </c>
      <c r="AK238">
        <f t="shared" si="50"/>
        <v>0</v>
      </c>
    </row>
    <row r="239" spans="1:37">
      <c r="A239">
        <v>22.22</v>
      </c>
      <c r="B239">
        <v>0.10150000000000001</v>
      </c>
      <c r="C239" s="8">
        <v>0</v>
      </c>
      <c r="D239" s="9">
        <v>1</v>
      </c>
      <c r="E239" s="10">
        <f t="shared" si="40"/>
        <v>1</v>
      </c>
      <c r="F239">
        <f t="shared" si="41"/>
        <v>0</v>
      </c>
      <c r="G239">
        <f t="shared" si="42"/>
        <v>0.68795550654402615</v>
      </c>
      <c r="H239" s="8">
        <f t="shared" si="43"/>
        <v>0.68795550654402615</v>
      </c>
      <c r="I239" s="10">
        <f t="shared" si="44"/>
        <v>0.31204449345597385</v>
      </c>
      <c r="J239" s="8">
        <f t="shared" si="45"/>
        <v>-1.1646094941094138</v>
      </c>
      <c r="K239" s="10">
        <f t="shared" si="46"/>
        <v>0</v>
      </c>
      <c r="L239">
        <f t="shared" si="47"/>
        <v>2.2046711958437086</v>
      </c>
      <c r="AD239">
        <v>0.89744190829011505</v>
      </c>
      <c r="AE239">
        <v>0</v>
      </c>
      <c r="AF239">
        <v>1</v>
      </c>
      <c r="AG239">
        <f t="shared" si="51"/>
        <v>145</v>
      </c>
      <c r="AH239">
        <f t="shared" si="52"/>
        <v>90</v>
      </c>
      <c r="AI239">
        <f t="shared" si="48"/>
        <v>3.3333333333333326E-2</v>
      </c>
      <c r="AJ239">
        <f t="shared" si="49"/>
        <v>0.4</v>
      </c>
      <c r="AK239">
        <f t="shared" si="50"/>
        <v>0</v>
      </c>
    </row>
    <row r="240" spans="1:37">
      <c r="A240">
        <v>22.29</v>
      </c>
      <c r="B240">
        <v>0.12670000000000001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0.84489361991508216</v>
      </c>
      <c r="H240" s="8">
        <f t="shared" si="43"/>
        <v>0.84489361991508216</v>
      </c>
      <c r="I240" s="10">
        <f t="shared" si="44"/>
        <v>0.15510638008491784</v>
      </c>
      <c r="J240" s="8">
        <f t="shared" si="45"/>
        <v>-0.16854455314184533</v>
      </c>
      <c r="K240" s="10">
        <f t="shared" si="46"/>
        <v>100</v>
      </c>
      <c r="L240">
        <f t="shared" si="47"/>
        <v>0.18358095792048607</v>
      </c>
      <c r="AD240">
        <v>0.89776381555307716</v>
      </c>
      <c r="AE240">
        <v>0</v>
      </c>
      <c r="AF240">
        <v>1</v>
      </c>
      <c r="AG240">
        <f t="shared" si="51"/>
        <v>145</v>
      </c>
      <c r="AH240">
        <f t="shared" si="52"/>
        <v>91</v>
      </c>
      <c r="AI240">
        <f t="shared" si="48"/>
        <v>3.3333333333333326E-2</v>
      </c>
      <c r="AJ240">
        <f t="shared" si="49"/>
        <v>0.39333333333333331</v>
      </c>
      <c r="AK240">
        <f t="shared" si="50"/>
        <v>2.6222222222222389E-3</v>
      </c>
    </row>
    <row r="241" spans="1:37">
      <c r="A241">
        <v>22.3</v>
      </c>
      <c r="B241">
        <v>7.6980000000000007E-2</v>
      </c>
      <c r="C241" s="8">
        <v>0</v>
      </c>
      <c r="D241" s="9">
        <v>1</v>
      </c>
      <c r="E241" s="10">
        <f t="shared" si="40"/>
        <v>1</v>
      </c>
      <c r="F241">
        <f t="shared" si="41"/>
        <v>0</v>
      </c>
      <c r="G241">
        <f t="shared" si="42"/>
        <v>0.4894434069610058</v>
      </c>
      <c r="H241" s="8">
        <f t="shared" si="43"/>
        <v>0.4894434069610058</v>
      </c>
      <c r="I241" s="10">
        <f t="shared" si="44"/>
        <v>0.51055659303899414</v>
      </c>
      <c r="J241" s="8">
        <f t="shared" si="45"/>
        <v>-0.67225378946296288</v>
      </c>
      <c r="K241" s="10">
        <f t="shared" si="46"/>
        <v>100</v>
      </c>
      <c r="L241">
        <f t="shared" si="47"/>
        <v>0.95864672718784028</v>
      </c>
      <c r="AD241">
        <v>0.89935312854512672</v>
      </c>
      <c r="AE241">
        <v>1</v>
      </c>
      <c r="AF241">
        <v>0</v>
      </c>
      <c r="AG241">
        <f t="shared" si="51"/>
        <v>146</v>
      </c>
      <c r="AH241">
        <f t="shared" si="52"/>
        <v>91</v>
      </c>
      <c r="AI241">
        <f t="shared" si="48"/>
        <v>2.6666666666666616E-2</v>
      </c>
      <c r="AJ241">
        <f t="shared" si="49"/>
        <v>0.39333333333333331</v>
      </c>
      <c r="AK241">
        <f t="shared" si="50"/>
        <v>0</v>
      </c>
    </row>
    <row r="242" spans="1:37">
      <c r="A242">
        <v>22.33</v>
      </c>
      <c r="B242">
        <v>0.1799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0.9726211293725493</v>
      </c>
      <c r="H242" s="8">
        <f t="shared" si="43"/>
        <v>0.9726211293725493</v>
      </c>
      <c r="I242" s="10">
        <f t="shared" si="44"/>
        <v>2.7378870627450702E-2</v>
      </c>
      <c r="J242" s="8">
        <f t="shared" si="45"/>
        <v>-2.7760656621089563E-2</v>
      </c>
      <c r="K242" s="10">
        <f t="shared" si="46"/>
        <v>100</v>
      </c>
      <c r="L242">
        <f t="shared" si="47"/>
        <v>2.814957417706232E-2</v>
      </c>
      <c r="AD242">
        <v>0.90168715415577816</v>
      </c>
      <c r="AE242">
        <v>0</v>
      </c>
      <c r="AF242">
        <v>1</v>
      </c>
      <c r="AG242">
        <f t="shared" si="51"/>
        <v>146</v>
      </c>
      <c r="AH242">
        <f t="shared" si="52"/>
        <v>92</v>
      </c>
      <c r="AI242">
        <f t="shared" si="48"/>
        <v>2.6666666666666616E-2</v>
      </c>
      <c r="AJ242">
        <f t="shared" si="49"/>
        <v>0.38666666666666671</v>
      </c>
      <c r="AK242">
        <f t="shared" si="50"/>
        <v>2.5777777777777518E-3</v>
      </c>
    </row>
    <row r="243" spans="1:37">
      <c r="A243">
        <v>22.41</v>
      </c>
      <c r="B243">
        <v>0.1052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0.72726357845885481</v>
      </c>
      <c r="H243" s="8">
        <f t="shared" si="43"/>
        <v>0.72726357845885481</v>
      </c>
      <c r="I243" s="10">
        <f t="shared" si="44"/>
        <v>0.27273642154114519</v>
      </c>
      <c r="J243" s="8">
        <f t="shared" si="45"/>
        <v>-0.31846631081673332</v>
      </c>
      <c r="K243" s="10">
        <f t="shared" si="46"/>
        <v>100</v>
      </c>
      <c r="L243">
        <f t="shared" si="47"/>
        <v>0.37501729719381971</v>
      </c>
      <c r="AD243">
        <v>0.90964250787065737</v>
      </c>
      <c r="AE243">
        <v>1</v>
      </c>
      <c r="AF243">
        <v>0</v>
      </c>
      <c r="AG243">
        <f t="shared" si="51"/>
        <v>147</v>
      </c>
      <c r="AH243">
        <f t="shared" si="52"/>
        <v>92</v>
      </c>
      <c r="AI243">
        <f t="shared" si="48"/>
        <v>2.0000000000000018E-2</v>
      </c>
      <c r="AJ243">
        <f t="shared" si="49"/>
        <v>0.38666666666666671</v>
      </c>
      <c r="AK243">
        <f t="shared" si="50"/>
        <v>0</v>
      </c>
    </row>
    <row r="244" spans="1:37">
      <c r="A244">
        <v>22.47</v>
      </c>
      <c r="B244">
        <v>5.7610000000000001E-2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0.33938937969936817</v>
      </c>
      <c r="H244" s="8">
        <f t="shared" si="43"/>
        <v>0.33938937969936817</v>
      </c>
      <c r="I244" s="10">
        <f t="shared" si="44"/>
        <v>0.66061062030063189</v>
      </c>
      <c r="J244" s="8">
        <f t="shared" si="45"/>
        <v>-1.080607218070041</v>
      </c>
      <c r="K244" s="10">
        <f t="shared" si="46"/>
        <v>0</v>
      </c>
      <c r="L244">
        <f t="shared" si="47"/>
        <v>1.9464681566812794</v>
      </c>
      <c r="AD244">
        <v>0.91018235373185741</v>
      </c>
      <c r="AE244">
        <v>0</v>
      </c>
      <c r="AF244">
        <v>1</v>
      </c>
      <c r="AG244">
        <f t="shared" si="51"/>
        <v>147</v>
      </c>
      <c r="AH244">
        <f t="shared" si="52"/>
        <v>93</v>
      </c>
      <c r="AI244">
        <f t="shared" si="48"/>
        <v>2.0000000000000018E-2</v>
      </c>
      <c r="AJ244">
        <f t="shared" si="49"/>
        <v>0.38</v>
      </c>
      <c r="AK244">
        <f t="shared" si="50"/>
        <v>0</v>
      </c>
    </row>
    <row r="245" spans="1:37">
      <c r="A245">
        <v>22.49</v>
      </c>
      <c r="B245">
        <v>0.14280000000000001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0.91072985872633583</v>
      </c>
      <c r="H245" s="8">
        <f t="shared" si="43"/>
        <v>0.91072985872633583</v>
      </c>
      <c r="I245" s="10">
        <f t="shared" si="44"/>
        <v>8.9270141273664172E-2</v>
      </c>
      <c r="J245" s="8">
        <f t="shared" si="45"/>
        <v>-9.3508958379085613E-2</v>
      </c>
      <c r="K245" s="10">
        <f t="shared" si="46"/>
        <v>100</v>
      </c>
      <c r="L245">
        <f t="shared" si="47"/>
        <v>9.8020439780583557E-2</v>
      </c>
      <c r="AD245">
        <v>0.91028085955013816</v>
      </c>
      <c r="AE245">
        <v>0</v>
      </c>
      <c r="AF245">
        <v>1</v>
      </c>
      <c r="AG245">
        <f t="shared" si="51"/>
        <v>147</v>
      </c>
      <c r="AH245">
        <f t="shared" si="52"/>
        <v>94</v>
      </c>
      <c r="AI245">
        <f t="shared" si="48"/>
        <v>2.0000000000000018E-2</v>
      </c>
      <c r="AJ245">
        <f t="shared" si="49"/>
        <v>0.37333333333333329</v>
      </c>
      <c r="AK245">
        <f t="shared" si="50"/>
        <v>0</v>
      </c>
    </row>
    <row r="246" spans="1:37">
      <c r="A246">
        <v>22.54</v>
      </c>
      <c r="B246">
        <v>0.14829999999999999</v>
      </c>
      <c r="C246" s="8">
        <v>0</v>
      </c>
      <c r="D246" s="9">
        <v>1</v>
      </c>
      <c r="E246" s="10">
        <f t="shared" si="40"/>
        <v>1</v>
      </c>
      <c r="F246">
        <f t="shared" si="41"/>
        <v>0</v>
      </c>
      <c r="G246">
        <f t="shared" si="42"/>
        <v>0.92629238746988618</v>
      </c>
      <c r="H246" s="8">
        <f t="shared" si="43"/>
        <v>0.92629238746988618</v>
      </c>
      <c r="I246" s="10">
        <f t="shared" si="44"/>
        <v>7.370761253011382E-2</v>
      </c>
      <c r="J246" s="8">
        <f t="shared" si="45"/>
        <v>-2.6076491943460209</v>
      </c>
      <c r="K246" s="10">
        <f t="shared" si="46"/>
        <v>0</v>
      </c>
      <c r="L246">
        <f t="shared" si="47"/>
        <v>12.567119672902745</v>
      </c>
      <c r="AD246">
        <v>0.91072985872633583</v>
      </c>
      <c r="AE246">
        <v>0</v>
      </c>
      <c r="AF246">
        <v>1</v>
      </c>
      <c r="AG246">
        <f t="shared" si="51"/>
        <v>147</v>
      </c>
      <c r="AH246">
        <f t="shared" si="52"/>
        <v>95</v>
      </c>
      <c r="AI246">
        <f t="shared" si="48"/>
        <v>2.0000000000000018E-2</v>
      </c>
      <c r="AJ246">
        <f t="shared" si="49"/>
        <v>0.3666666666666667</v>
      </c>
      <c r="AK246">
        <f t="shared" si="50"/>
        <v>0</v>
      </c>
    </row>
    <row r="247" spans="1:37">
      <c r="A247">
        <v>22.61</v>
      </c>
      <c r="B247">
        <v>0.2293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0.99545408840238203</v>
      </c>
      <c r="H247" s="8">
        <f t="shared" si="43"/>
        <v>0.99545408840238203</v>
      </c>
      <c r="I247" s="10">
        <f t="shared" si="44"/>
        <v>4.5459115976179687E-3</v>
      </c>
      <c r="J247" s="8">
        <f t="shared" si="45"/>
        <v>-4.5562756751257247E-3</v>
      </c>
      <c r="K247" s="10">
        <f t="shared" si="46"/>
        <v>100</v>
      </c>
      <c r="L247">
        <f t="shared" si="47"/>
        <v>4.566671281559318E-3</v>
      </c>
      <c r="AD247">
        <v>0.92010423576222</v>
      </c>
      <c r="AE247">
        <v>0</v>
      </c>
      <c r="AF247">
        <v>1</v>
      </c>
      <c r="AG247">
        <f t="shared" si="51"/>
        <v>147</v>
      </c>
      <c r="AH247">
        <f t="shared" si="52"/>
        <v>96</v>
      </c>
      <c r="AI247">
        <f t="shared" si="48"/>
        <v>2.0000000000000018E-2</v>
      </c>
      <c r="AJ247">
        <f t="shared" si="49"/>
        <v>0.36</v>
      </c>
      <c r="AK247">
        <f t="shared" si="50"/>
        <v>0</v>
      </c>
    </row>
    <row r="248" spans="1:37">
      <c r="A248">
        <v>22.76</v>
      </c>
      <c r="B248">
        <v>0.1036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0.73818426193874276</v>
      </c>
      <c r="H248" s="8">
        <f t="shared" si="43"/>
        <v>0.73818426193874276</v>
      </c>
      <c r="I248" s="10">
        <f t="shared" si="44"/>
        <v>0.26181573806125724</v>
      </c>
      <c r="J248" s="8">
        <f t="shared" si="45"/>
        <v>-0.30356180812211464</v>
      </c>
      <c r="K248" s="10">
        <f t="shared" si="46"/>
        <v>100</v>
      </c>
      <c r="L248">
        <f t="shared" si="47"/>
        <v>0.35467531829198451</v>
      </c>
      <c r="AD248">
        <v>0.92588768646148689</v>
      </c>
      <c r="AE248">
        <v>0</v>
      </c>
      <c r="AF248">
        <v>1</v>
      </c>
      <c r="AG248">
        <f t="shared" si="51"/>
        <v>147</v>
      </c>
      <c r="AH248">
        <f t="shared" si="52"/>
        <v>97</v>
      </c>
      <c r="AI248">
        <f t="shared" si="48"/>
        <v>2.0000000000000018E-2</v>
      </c>
      <c r="AJ248">
        <f t="shared" si="49"/>
        <v>0.35333333333333339</v>
      </c>
      <c r="AK248">
        <f t="shared" si="50"/>
        <v>2.3555555555555712E-3</v>
      </c>
    </row>
    <row r="249" spans="1:37">
      <c r="A249">
        <v>22.91</v>
      </c>
      <c r="B249">
        <v>0.17519999999999999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0.97316711018464919</v>
      </c>
      <c r="H249" s="8">
        <f t="shared" si="43"/>
        <v>0.97316711018464919</v>
      </c>
      <c r="I249" s="10">
        <f t="shared" si="44"/>
        <v>2.6832889815350813E-2</v>
      </c>
      <c r="J249" s="8">
        <f t="shared" si="45"/>
        <v>-2.719946417955927E-2</v>
      </c>
      <c r="K249" s="10">
        <f t="shared" si="46"/>
        <v>100</v>
      </c>
      <c r="L249">
        <f t="shared" si="47"/>
        <v>2.7572746278138733E-2</v>
      </c>
      <c r="AD249">
        <v>0.92629238746988618</v>
      </c>
      <c r="AE249">
        <v>1</v>
      </c>
      <c r="AF249">
        <v>0</v>
      </c>
      <c r="AG249">
        <f t="shared" si="51"/>
        <v>148</v>
      </c>
      <c r="AH249">
        <f t="shared" si="52"/>
        <v>97</v>
      </c>
      <c r="AI249">
        <f t="shared" si="48"/>
        <v>1.3333333333333308E-2</v>
      </c>
      <c r="AJ249">
        <f t="shared" si="49"/>
        <v>0.35333333333333339</v>
      </c>
      <c r="AK249">
        <f t="shared" si="50"/>
        <v>0</v>
      </c>
    </row>
    <row r="250" spans="1:37">
      <c r="A250">
        <v>23.03</v>
      </c>
      <c r="B250">
        <v>0.1313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0.89016858222719319</v>
      </c>
      <c r="H250" s="8">
        <f t="shared" si="43"/>
        <v>0.89016858222719319</v>
      </c>
      <c r="I250" s="10">
        <f t="shared" si="44"/>
        <v>0.10983141777280681</v>
      </c>
      <c r="J250" s="8">
        <f t="shared" si="45"/>
        <v>-0.11634441596051857</v>
      </c>
      <c r="K250" s="10">
        <f t="shared" si="46"/>
        <v>100</v>
      </c>
      <c r="L250">
        <f t="shared" si="47"/>
        <v>0.12338271644906817</v>
      </c>
      <c r="AD250">
        <v>0.92771215826149112</v>
      </c>
      <c r="AE250">
        <v>0</v>
      </c>
      <c r="AF250">
        <v>1</v>
      </c>
      <c r="AG250">
        <f t="shared" si="51"/>
        <v>148</v>
      </c>
      <c r="AH250">
        <f t="shared" si="52"/>
        <v>98</v>
      </c>
      <c r="AI250">
        <f t="shared" si="48"/>
        <v>1.3333333333333308E-2</v>
      </c>
      <c r="AJ250">
        <f t="shared" si="49"/>
        <v>0.34666666666666668</v>
      </c>
      <c r="AK250">
        <f t="shared" si="50"/>
        <v>0</v>
      </c>
    </row>
    <row r="251" spans="1:37">
      <c r="A251">
        <v>23.04</v>
      </c>
      <c r="B251">
        <v>0.1022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0.74591962871856043</v>
      </c>
      <c r="H251" s="8">
        <f t="shared" si="43"/>
        <v>0.74591962871856043</v>
      </c>
      <c r="I251" s="10">
        <f t="shared" si="44"/>
        <v>0.25408037128143957</v>
      </c>
      <c r="J251" s="8">
        <f t="shared" si="45"/>
        <v>-0.29313742088454631</v>
      </c>
      <c r="K251" s="10">
        <f t="shared" si="46"/>
        <v>100</v>
      </c>
      <c r="L251">
        <f t="shared" si="47"/>
        <v>0.34062700792300171</v>
      </c>
      <c r="AD251">
        <v>0.93033729105601504</v>
      </c>
      <c r="AE251">
        <v>0</v>
      </c>
      <c r="AF251">
        <v>1</v>
      </c>
      <c r="AG251">
        <f t="shared" si="51"/>
        <v>148</v>
      </c>
      <c r="AH251">
        <f t="shared" si="52"/>
        <v>99</v>
      </c>
      <c r="AI251">
        <f t="shared" si="48"/>
        <v>1.3333333333333308E-2</v>
      </c>
      <c r="AJ251">
        <f t="shared" si="49"/>
        <v>0.33999999999999997</v>
      </c>
      <c r="AK251">
        <f t="shared" si="50"/>
        <v>0</v>
      </c>
    </row>
    <row r="252" spans="1:37">
      <c r="A252">
        <v>23.06</v>
      </c>
      <c r="B252">
        <v>6.2899999999999998E-2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0.42741568851619632</v>
      </c>
      <c r="H252" s="8">
        <f t="shared" si="43"/>
        <v>0.42741568851619632</v>
      </c>
      <c r="I252" s="10">
        <f t="shared" si="44"/>
        <v>0.57258431148380362</v>
      </c>
      <c r="J252" s="8">
        <f t="shared" si="45"/>
        <v>-0.84999822990086793</v>
      </c>
      <c r="K252" s="10">
        <f t="shared" si="46"/>
        <v>0</v>
      </c>
      <c r="L252">
        <f t="shared" si="47"/>
        <v>1.3396427105227944</v>
      </c>
      <c r="AD252">
        <v>0.93043141561443832</v>
      </c>
      <c r="AE252">
        <v>0</v>
      </c>
      <c r="AF252">
        <v>1</v>
      </c>
      <c r="AG252">
        <f t="shared" si="51"/>
        <v>148</v>
      </c>
      <c r="AH252">
        <f t="shared" si="52"/>
        <v>100</v>
      </c>
      <c r="AI252">
        <f t="shared" si="48"/>
        <v>1.3333333333333308E-2</v>
      </c>
      <c r="AJ252">
        <f t="shared" si="49"/>
        <v>0.33333333333333337</v>
      </c>
      <c r="AK252">
        <f t="shared" si="50"/>
        <v>2.2222222222221997E-3</v>
      </c>
    </row>
    <row r="253" spans="1:37">
      <c r="A253">
        <v>23.12</v>
      </c>
      <c r="B253">
        <v>0.24129999999999999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0.99745716246281302</v>
      </c>
      <c r="H253" s="8">
        <f t="shared" si="43"/>
        <v>0.99745716246281302</v>
      </c>
      <c r="I253" s="10">
        <f t="shared" si="44"/>
        <v>2.5428375371869816E-3</v>
      </c>
      <c r="J253" s="8">
        <f t="shared" si="45"/>
        <v>-2.5460760397126962E-3</v>
      </c>
      <c r="K253" s="10">
        <f t="shared" si="46"/>
        <v>100</v>
      </c>
      <c r="L253">
        <f t="shared" si="47"/>
        <v>2.5493200438888855E-3</v>
      </c>
      <c r="AD253">
        <v>0.93539354705008171</v>
      </c>
      <c r="AE253">
        <v>1</v>
      </c>
      <c r="AF253">
        <v>0</v>
      </c>
      <c r="AG253">
        <f t="shared" si="51"/>
        <v>149</v>
      </c>
      <c r="AH253">
        <f t="shared" si="52"/>
        <v>100</v>
      </c>
      <c r="AI253">
        <f t="shared" si="48"/>
        <v>6.6666666666667096E-3</v>
      </c>
      <c r="AJ253">
        <f t="shared" si="49"/>
        <v>0.33333333333333337</v>
      </c>
      <c r="AK253">
        <f t="shared" si="50"/>
        <v>0</v>
      </c>
    </row>
    <row r="254" spans="1:37">
      <c r="A254">
        <v>23.2</v>
      </c>
      <c r="B254">
        <v>0.31140000000000001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0.99978645251001486</v>
      </c>
      <c r="H254" s="8">
        <f t="shared" si="43"/>
        <v>0.99978645251001486</v>
      </c>
      <c r="I254" s="10">
        <f t="shared" si="44"/>
        <v>2.1354748998514417E-4</v>
      </c>
      <c r="J254" s="8">
        <f t="shared" si="45"/>
        <v>-2.1357029449700562E-4</v>
      </c>
      <c r="K254" s="10">
        <f t="shared" si="46"/>
        <v>100</v>
      </c>
      <c r="L254">
        <f t="shared" si="47"/>
        <v>2.1359310225600907E-4</v>
      </c>
      <c r="AD254">
        <v>0.94171737319080706</v>
      </c>
      <c r="AE254">
        <v>0</v>
      </c>
      <c r="AF254">
        <v>1</v>
      </c>
      <c r="AG254">
        <f t="shared" si="51"/>
        <v>149</v>
      </c>
      <c r="AH254">
        <f t="shared" si="52"/>
        <v>101</v>
      </c>
      <c r="AI254">
        <f t="shared" si="48"/>
        <v>6.6666666666667096E-3</v>
      </c>
      <c r="AJ254">
        <f t="shared" si="49"/>
        <v>0.32666666666666666</v>
      </c>
      <c r="AK254">
        <f t="shared" si="50"/>
        <v>0</v>
      </c>
    </row>
    <row r="255" spans="1:37">
      <c r="A255">
        <v>23.21</v>
      </c>
      <c r="B255">
        <v>0.19800000000000001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0.98884762970585505</v>
      </c>
      <c r="H255" s="8">
        <f t="shared" si="43"/>
        <v>0.98884762970585505</v>
      </c>
      <c r="I255" s="10">
        <f t="shared" si="44"/>
        <v>1.1152370294144953E-2</v>
      </c>
      <c r="J255" s="8">
        <f t="shared" si="45"/>
        <v>-1.1215024237904245E-2</v>
      </c>
      <c r="K255" s="10">
        <f t="shared" si="46"/>
        <v>100</v>
      </c>
      <c r="L255">
        <f t="shared" si="47"/>
        <v>1.1278148381123555E-2</v>
      </c>
      <c r="AD255">
        <v>0.94328006391954344</v>
      </c>
      <c r="AE255">
        <v>0</v>
      </c>
      <c r="AF255">
        <v>1</v>
      </c>
      <c r="AG255">
        <f t="shared" si="51"/>
        <v>149</v>
      </c>
      <c r="AH255">
        <f t="shared" si="52"/>
        <v>102</v>
      </c>
      <c r="AI255">
        <f t="shared" si="48"/>
        <v>6.6666666666667096E-3</v>
      </c>
      <c r="AJ255">
        <f t="shared" si="49"/>
        <v>0.31999999999999995</v>
      </c>
      <c r="AK255">
        <f t="shared" si="50"/>
        <v>0</v>
      </c>
    </row>
    <row r="256" spans="1:37">
      <c r="A256">
        <v>23.24</v>
      </c>
      <c r="B256">
        <v>6.6689999999999999E-2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0.47446191329250953</v>
      </c>
      <c r="H256" s="8">
        <f t="shared" si="43"/>
        <v>0.47446191329250953</v>
      </c>
      <c r="I256" s="10">
        <f t="shared" si="44"/>
        <v>0.52553808670749047</v>
      </c>
      <c r="J256" s="8">
        <f t="shared" si="45"/>
        <v>-0.74557393118742488</v>
      </c>
      <c r="K256" s="10">
        <f t="shared" si="46"/>
        <v>0</v>
      </c>
      <c r="L256">
        <f t="shared" si="47"/>
        <v>1.10765073440888</v>
      </c>
      <c r="AD256">
        <v>0.94996177433292228</v>
      </c>
      <c r="AE256">
        <v>0</v>
      </c>
      <c r="AF256">
        <v>1</v>
      </c>
      <c r="AG256">
        <f t="shared" si="51"/>
        <v>149</v>
      </c>
      <c r="AH256">
        <f t="shared" si="52"/>
        <v>103</v>
      </c>
      <c r="AI256">
        <f t="shared" si="48"/>
        <v>6.6666666666667096E-3</v>
      </c>
      <c r="AJ256">
        <f t="shared" si="49"/>
        <v>0.31333333333333335</v>
      </c>
      <c r="AK256">
        <f t="shared" si="50"/>
        <v>0</v>
      </c>
    </row>
    <row r="257" spans="1:37">
      <c r="A257">
        <v>23.5</v>
      </c>
      <c r="B257">
        <v>0.15579999999999999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0.95690219860554993</v>
      </c>
      <c r="H257" s="8">
        <f t="shared" si="43"/>
        <v>0.95690219860554993</v>
      </c>
      <c r="I257" s="10">
        <f t="shared" si="44"/>
        <v>4.3097801394450075E-2</v>
      </c>
      <c r="J257" s="8">
        <f t="shared" si="45"/>
        <v>-4.4054088566003229E-2</v>
      </c>
      <c r="K257" s="10">
        <f t="shared" si="46"/>
        <v>100</v>
      </c>
      <c r="L257">
        <f t="shared" si="47"/>
        <v>4.5038878014131999E-2</v>
      </c>
      <c r="AD257">
        <v>0.95093037706288097</v>
      </c>
      <c r="AE257">
        <v>0</v>
      </c>
      <c r="AF257">
        <v>1</v>
      </c>
      <c r="AG257">
        <f t="shared" si="51"/>
        <v>149</v>
      </c>
      <c r="AH257">
        <f t="shared" si="52"/>
        <v>104</v>
      </c>
      <c r="AI257">
        <f t="shared" si="48"/>
        <v>6.6666666666667096E-3</v>
      </c>
      <c r="AJ257">
        <f t="shared" si="49"/>
        <v>0.30666666666666664</v>
      </c>
      <c r="AK257">
        <f t="shared" si="50"/>
        <v>0</v>
      </c>
    </row>
    <row r="258" spans="1:37">
      <c r="A258">
        <v>23.56</v>
      </c>
      <c r="B258">
        <v>0.16059999999999999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0.96399481392768038</v>
      </c>
      <c r="H258" s="8">
        <f t="shared" si="43"/>
        <v>0.96399481392768038</v>
      </c>
      <c r="I258" s="10">
        <f t="shared" si="44"/>
        <v>3.6005186072319617E-2</v>
      </c>
      <c r="J258" s="8">
        <f t="shared" si="45"/>
        <v>-3.6669364129132451E-2</v>
      </c>
      <c r="K258" s="10">
        <f t="shared" si="46"/>
        <v>100</v>
      </c>
      <c r="L258">
        <f t="shared" si="47"/>
        <v>3.7349979016609892E-2</v>
      </c>
      <c r="AD258">
        <v>0.95419551879488118</v>
      </c>
      <c r="AE258">
        <v>0</v>
      </c>
      <c r="AF258">
        <v>1</v>
      </c>
      <c r="AG258">
        <f t="shared" si="51"/>
        <v>149</v>
      </c>
      <c r="AH258">
        <f t="shared" si="52"/>
        <v>105</v>
      </c>
      <c r="AI258">
        <f t="shared" si="48"/>
        <v>6.6666666666667096E-3</v>
      </c>
      <c r="AJ258">
        <f t="shared" si="49"/>
        <v>0.30000000000000004</v>
      </c>
      <c r="AK258">
        <f t="shared" si="50"/>
        <v>0</v>
      </c>
    </row>
    <row r="259" spans="1:37">
      <c r="A259">
        <v>23.75</v>
      </c>
      <c r="B259">
        <v>0.17680000000000001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0.98045332039917832</v>
      </c>
      <c r="H259" s="8">
        <f t="shared" si="43"/>
        <v>0.98045332039917832</v>
      </c>
      <c r="I259" s="10">
        <f t="shared" si="44"/>
        <v>1.9546679600821681E-2</v>
      </c>
      <c r="J259" s="8">
        <f t="shared" si="45"/>
        <v>-1.9740242434993747E-2</v>
      </c>
      <c r="K259" s="10">
        <f t="shared" si="46"/>
        <v>100</v>
      </c>
      <c r="L259">
        <f t="shared" si="47"/>
        <v>1.9936369426403203E-2</v>
      </c>
      <c r="AD259">
        <v>0.95690219860554993</v>
      </c>
      <c r="AE259">
        <v>0</v>
      </c>
      <c r="AF259">
        <v>1</v>
      </c>
      <c r="AG259">
        <f t="shared" si="51"/>
        <v>149</v>
      </c>
      <c r="AH259">
        <f t="shared" si="52"/>
        <v>106</v>
      </c>
      <c r="AI259">
        <f t="shared" si="48"/>
        <v>6.6666666666667096E-3</v>
      </c>
      <c r="AJ259">
        <f t="shared" si="49"/>
        <v>0.29333333333333333</v>
      </c>
      <c r="AK259">
        <f t="shared" si="50"/>
        <v>0</v>
      </c>
    </row>
    <row r="260" spans="1:37">
      <c r="A260">
        <v>23.77</v>
      </c>
      <c r="B260">
        <v>6.8070000000000006E-2</v>
      </c>
      <c r="C260" s="8">
        <v>0</v>
      </c>
      <c r="D260" s="9">
        <v>1</v>
      </c>
      <c r="E260" s="10">
        <f t="shared" si="40"/>
        <v>1</v>
      </c>
      <c r="F260">
        <f t="shared" si="41"/>
        <v>0</v>
      </c>
      <c r="G260">
        <f t="shared" si="42"/>
        <v>0.52880167479205575</v>
      </c>
      <c r="H260" s="8">
        <f t="shared" si="43"/>
        <v>0.52880167479205575</v>
      </c>
      <c r="I260" s="10">
        <f t="shared" si="44"/>
        <v>0.47119832520794425</v>
      </c>
      <c r="J260" s="8">
        <f t="shared" si="45"/>
        <v>-0.75247620096358891</v>
      </c>
      <c r="K260" s="10">
        <f t="shared" si="46"/>
        <v>0</v>
      </c>
      <c r="L260">
        <f t="shared" si="47"/>
        <v>1.1222486297222951</v>
      </c>
      <c r="AD260">
        <v>0.95983939802199436</v>
      </c>
      <c r="AE260">
        <v>0</v>
      </c>
      <c r="AF260">
        <v>1</v>
      </c>
      <c r="AG260">
        <f t="shared" si="51"/>
        <v>149</v>
      </c>
      <c r="AH260">
        <f t="shared" si="52"/>
        <v>107</v>
      </c>
      <c r="AI260">
        <f t="shared" si="48"/>
        <v>6.6666666666667096E-3</v>
      </c>
      <c r="AJ260">
        <f t="shared" si="49"/>
        <v>0.28666666666666663</v>
      </c>
      <c r="AK260">
        <f t="shared" si="50"/>
        <v>0</v>
      </c>
    </row>
    <row r="261" spans="1:37">
      <c r="A261">
        <v>23.81</v>
      </c>
      <c r="B261">
        <v>0.13059999999999999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0.91028085955013816</v>
      </c>
      <c r="H261" s="8">
        <f t="shared" ref="H261:H303" si="56">E261*G261</f>
        <v>0.91028085955013816</v>
      </c>
      <c r="I261" s="10">
        <f t="shared" ref="I261:I303" si="57">E261-H261</f>
        <v>8.9719140449861845E-2</v>
      </c>
      <c r="J261" s="8">
        <f t="shared" ref="J261:J303" si="58">IFERROR(E261*(F261*LN(G261)+(1-F261)*LN(1-G261)),0)</f>
        <v>-9.4002090221518231E-2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9.8562042152793544E-2</v>
      </c>
      <c r="AD261">
        <v>0.96399481392768038</v>
      </c>
      <c r="AE261">
        <v>0</v>
      </c>
      <c r="AF261">
        <v>1</v>
      </c>
      <c r="AG261">
        <f t="shared" si="51"/>
        <v>149</v>
      </c>
      <c r="AH261">
        <f t="shared" si="52"/>
        <v>108</v>
      </c>
      <c r="AI261">
        <f t="shared" ref="AI261:AI304" si="61">1-AG261/AG$304</f>
        <v>6.6666666666667096E-3</v>
      </c>
      <c r="AJ261">
        <f t="shared" ref="AJ261:AJ304" si="62">1-AH261/AH$304</f>
        <v>0.28000000000000003</v>
      </c>
      <c r="AK261">
        <f t="shared" ref="AK261:AK304" si="63">(AI261-AI262)*AJ261</f>
        <v>0</v>
      </c>
    </row>
    <row r="262" spans="1:37">
      <c r="A262">
        <v>23.84</v>
      </c>
      <c r="B262">
        <v>0.12620000000000001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0.89776381555307716</v>
      </c>
      <c r="H262" s="8">
        <f t="shared" si="56"/>
        <v>0.89776381555307716</v>
      </c>
      <c r="I262" s="10">
        <f t="shared" si="57"/>
        <v>0.10223618444692284</v>
      </c>
      <c r="J262" s="8">
        <f t="shared" si="58"/>
        <v>-0.10784825690710732</v>
      </c>
      <c r="K262" s="10">
        <f t="shared" si="59"/>
        <v>100</v>
      </c>
      <c r="L262">
        <f t="shared" si="60"/>
        <v>0.11387870916131669</v>
      </c>
      <c r="AD262">
        <v>0.96597904361319209</v>
      </c>
      <c r="AE262">
        <v>0</v>
      </c>
      <c r="AF262">
        <v>1</v>
      </c>
      <c r="AG262">
        <f t="shared" ref="AG262:AG304" si="64">AG261+AE262</f>
        <v>149</v>
      </c>
      <c r="AH262">
        <f t="shared" ref="AH262:AH304" si="65">AH261+AF262</f>
        <v>109</v>
      </c>
      <c r="AI262">
        <f t="shared" si="61"/>
        <v>6.6666666666667096E-3</v>
      </c>
      <c r="AJ262">
        <f t="shared" si="62"/>
        <v>0.27333333333333332</v>
      </c>
      <c r="AK262">
        <f t="shared" si="63"/>
        <v>0</v>
      </c>
    </row>
    <row r="263" spans="1:37">
      <c r="A263">
        <v>23.86</v>
      </c>
      <c r="B263">
        <v>0.18379999999999999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0.98515866184132361</v>
      </c>
      <c r="H263" s="8">
        <f t="shared" si="56"/>
        <v>0.98515866184132361</v>
      </c>
      <c r="I263" s="10">
        <f t="shared" si="57"/>
        <v>1.4841338158676387E-2</v>
      </c>
      <c r="J263" s="8">
        <f t="shared" si="58"/>
        <v>-1.4952572770222062E-2</v>
      </c>
      <c r="K263" s="10">
        <f t="shared" si="59"/>
        <v>100</v>
      </c>
      <c r="L263">
        <f t="shared" si="60"/>
        <v>1.5064921756803103E-2</v>
      </c>
      <c r="AD263">
        <v>0.96940012499439454</v>
      </c>
      <c r="AE263">
        <v>0</v>
      </c>
      <c r="AF263">
        <v>1</v>
      </c>
      <c r="AG263">
        <f t="shared" si="64"/>
        <v>149</v>
      </c>
      <c r="AH263">
        <f t="shared" si="65"/>
        <v>110</v>
      </c>
      <c r="AI263">
        <f t="shared" si="61"/>
        <v>6.6666666666667096E-3</v>
      </c>
      <c r="AJ263">
        <f t="shared" si="62"/>
        <v>0.26666666666666672</v>
      </c>
      <c r="AK263">
        <f t="shared" si="63"/>
        <v>0</v>
      </c>
    </row>
    <row r="264" spans="1:37">
      <c r="A264">
        <v>23.94</v>
      </c>
      <c r="B264">
        <v>0.1479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0.95093037706288097</v>
      </c>
      <c r="H264" s="8">
        <f t="shared" si="56"/>
        <v>0.95093037706288097</v>
      </c>
      <c r="I264" s="10">
        <f t="shared" si="57"/>
        <v>4.9069622937119028E-2</v>
      </c>
      <c r="J264" s="8">
        <f t="shared" si="58"/>
        <v>-5.0314429355568353E-2</v>
      </c>
      <c r="K264" s="10">
        <f t="shared" si="59"/>
        <v>100</v>
      </c>
      <c r="L264">
        <f t="shared" si="60"/>
        <v>5.1601698842221613E-2</v>
      </c>
      <c r="AD264">
        <v>0.97224714844252402</v>
      </c>
      <c r="AE264">
        <v>0</v>
      </c>
      <c r="AF264">
        <v>1</v>
      </c>
      <c r="AG264">
        <f t="shared" si="64"/>
        <v>149</v>
      </c>
      <c r="AH264">
        <f t="shared" si="65"/>
        <v>111</v>
      </c>
      <c r="AI264">
        <f t="shared" si="61"/>
        <v>6.6666666666667096E-3</v>
      </c>
      <c r="AJ264">
        <f t="shared" si="62"/>
        <v>0.26</v>
      </c>
      <c r="AK264">
        <f t="shared" si="63"/>
        <v>0</v>
      </c>
    </row>
    <row r="265" spans="1:37">
      <c r="A265">
        <v>23.95</v>
      </c>
      <c r="B265">
        <v>0.1002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0.78542771489005303</v>
      </c>
      <c r="H265" s="8">
        <f t="shared" si="56"/>
        <v>0.78542771489005303</v>
      </c>
      <c r="I265" s="10">
        <f t="shared" si="57"/>
        <v>0.21457228510994697</v>
      </c>
      <c r="J265" s="8">
        <f t="shared" si="58"/>
        <v>-0.24152684984934519</v>
      </c>
      <c r="K265" s="10">
        <f t="shared" si="59"/>
        <v>100</v>
      </c>
      <c r="L265">
        <f t="shared" si="60"/>
        <v>0.27319163946230696</v>
      </c>
      <c r="AD265">
        <v>0.9726211293725493</v>
      </c>
      <c r="AE265">
        <v>0</v>
      </c>
      <c r="AF265">
        <v>1</v>
      </c>
      <c r="AG265">
        <f t="shared" si="64"/>
        <v>149</v>
      </c>
      <c r="AH265">
        <f t="shared" si="65"/>
        <v>112</v>
      </c>
      <c r="AI265">
        <f t="shared" si="61"/>
        <v>6.6666666666667096E-3</v>
      </c>
      <c r="AJ265">
        <f t="shared" si="62"/>
        <v>0.2533333333333333</v>
      </c>
      <c r="AK265">
        <f t="shared" si="63"/>
        <v>0</v>
      </c>
    </row>
    <row r="266" spans="1:37">
      <c r="A266">
        <v>23.97</v>
      </c>
      <c r="B266">
        <v>7.5289999999999996E-2</v>
      </c>
      <c r="C266" s="8">
        <v>0</v>
      </c>
      <c r="D266" s="9">
        <v>1</v>
      </c>
      <c r="E266" s="10">
        <f t="shared" si="53"/>
        <v>1</v>
      </c>
      <c r="F266">
        <f t="shared" si="54"/>
        <v>0</v>
      </c>
      <c r="G266">
        <f t="shared" si="55"/>
        <v>0.6063406241542133</v>
      </c>
      <c r="H266" s="8">
        <f t="shared" si="56"/>
        <v>0.6063406241542133</v>
      </c>
      <c r="I266" s="10">
        <f t="shared" si="57"/>
        <v>0.3936593758457867</v>
      </c>
      <c r="J266" s="8">
        <f t="shared" si="58"/>
        <v>-0.93226927191451403</v>
      </c>
      <c r="K266" s="10">
        <f t="shared" si="59"/>
        <v>0</v>
      </c>
      <c r="L266">
        <f t="shared" si="60"/>
        <v>1.5402671988987326</v>
      </c>
      <c r="AD266">
        <v>0.97316711018464919</v>
      </c>
      <c r="AE266">
        <v>0</v>
      </c>
      <c r="AF266">
        <v>1</v>
      </c>
      <c r="AG266">
        <f t="shared" si="64"/>
        <v>149</v>
      </c>
      <c r="AH266">
        <f t="shared" si="65"/>
        <v>113</v>
      </c>
      <c r="AI266">
        <f t="shared" si="61"/>
        <v>6.6666666666667096E-3</v>
      </c>
      <c r="AJ266">
        <f t="shared" si="62"/>
        <v>0.2466666666666667</v>
      </c>
      <c r="AK266">
        <f t="shared" si="63"/>
        <v>0</v>
      </c>
    </row>
    <row r="267" spans="1:37">
      <c r="A267">
        <v>23.97</v>
      </c>
      <c r="B267">
        <v>0.34539999999999998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0.99994920065461956</v>
      </c>
      <c r="H267" s="8">
        <f t="shared" si="56"/>
        <v>0.99994920065461956</v>
      </c>
      <c r="I267" s="10">
        <f t="shared" si="57"/>
        <v>5.0799345380436733E-5</v>
      </c>
      <c r="J267" s="8">
        <f t="shared" si="58"/>
        <v>-5.0800635710881087E-5</v>
      </c>
      <c r="K267" s="10">
        <f t="shared" si="59"/>
        <v>100</v>
      </c>
      <c r="L267">
        <f t="shared" si="60"/>
        <v>5.0801926085025916E-5</v>
      </c>
      <c r="AD267">
        <v>0.97428467768580584</v>
      </c>
      <c r="AE267">
        <v>0</v>
      </c>
      <c r="AF267">
        <v>1</v>
      </c>
      <c r="AG267">
        <f t="shared" si="64"/>
        <v>149</v>
      </c>
      <c r="AH267">
        <f t="shared" si="65"/>
        <v>114</v>
      </c>
      <c r="AI267">
        <f t="shared" si="61"/>
        <v>6.6666666666667096E-3</v>
      </c>
      <c r="AJ267">
        <f t="shared" si="62"/>
        <v>0.24</v>
      </c>
      <c r="AK267">
        <f t="shared" si="63"/>
        <v>0</v>
      </c>
    </row>
    <row r="268" spans="1:37">
      <c r="A268">
        <v>23.98</v>
      </c>
      <c r="B268">
        <v>0.14960000000000001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0.95419551879488118</v>
      </c>
      <c r="H268" s="8">
        <f t="shared" si="56"/>
        <v>0.95419551879488118</v>
      </c>
      <c r="I268" s="10">
        <f t="shared" si="57"/>
        <v>4.5804481205118819E-2</v>
      </c>
      <c r="J268" s="8">
        <f t="shared" si="58"/>
        <v>-4.68866822066085E-2</v>
      </c>
      <c r="K268" s="10">
        <f t="shared" si="59"/>
        <v>100</v>
      </c>
      <c r="L268">
        <f t="shared" si="60"/>
        <v>4.8003244935554121E-2</v>
      </c>
      <c r="AD268">
        <v>0.97471721063950001</v>
      </c>
      <c r="AE268">
        <v>0</v>
      </c>
      <c r="AF268">
        <v>1</v>
      </c>
      <c r="AG268">
        <f t="shared" si="64"/>
        <v>149</v>
      </c>
      <c r="AH268">
        <f t="shared" si="65"/>
        <v>115</v>
      </c>
      <c r="AI268">
        <f t="shared" si="61"/>
        <v>6.6666666666667096E-3</v>
      </c>
      <c r="AJ268">
        <f t="shared" si="62"/>
        <v>0.23333333333333328</v>
      </c>
      <c r="AK268">
        <f t="shared" si="63"/>
        <v>0</v>
      </c>
    </row>
    <row r="269" spans="1:37">
      <c r="A269">
        <v>24.02</v>
      </c>
      <c r="B269">
        <v>8.6059999999999998E-2</v>
      </c>
      <c r="C269" s="8">
        <v>0</v>
      </c>
      <c r="D269" s="9">
        <v>1</v>
      </c>
      <c r="E269" s="10">
        <f t="shared" si="53"/>
        <v>1</v>
      </c>
      <c r="F269">
        <f t="shared" si="54"/>
        <v>0</v>
      </c>
      <c r="G269">
        <f t="shared" si="55"/>
        <v>0.69528502730923836</v>
      </c>
      <c r="H269" s="8">
        <f t="shared" si="56"/>
        <v>0.69528502730923836</v>
      </c>
      <c r="I269" s="10">
        <f t="shared" si="57"/>
        <v>0.30471497269076164</v>
      </c>
      <c r="J269" s="8">
        <f t="shared" si="58"/>
        <v>-1.1883784550748149</v>
      </c>
      <c r="K269" s="10">
        <f t="shared" si="59"/>
        <v>0</v>
      </c>
      <c r="L269">
        <f t="shared" si="60"/>
        <v>2.2817553767364256</v>
      </c>
      <c r="AD269">
        <v>0.97609266106341597</v>
      </c>
      <c r="AE269">
        <v>0</v>
      </c>
      <c r="AF269">
        <v>1</v>
      </c>
      <c r="AG269">
        <f t="shared" si="64"/>
        <v>149</v>
      </c>
      <c r="AH269">
        <f t="shared" si="65"/>
        <v>116</v>
      </c>
      <c r="AI269">
        <f t="shared" si="61"/>
        <v>6.6666666666667096E-3</v>
      </c>
      <c r="AJ269">
        <f t="shared" si="62"/>
        <v>0.22666666666666668</v>
      </c>
      <c r="AK269">
        <f t="shared" si="63"/>
        <v>0</v>
      </c>
    </row>
    <row r="270" spans="1:37">
      <c r="A270">
        <v>24.04</v>
      </c>
      <c r="B270">
        <v>0.23960000000000001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0.99798725052679726</v>
      </c>
      <c r="H270" s="8">
        <f t="shared" si="56"/>
        <v>0.99798725052679726</v>
      </c>
      <c r="I270" s="10">
        <f t="shared" si="57"/>
        <v>2.0127494732027351E-3</v>
      </c>
      <c r="J270" s="8">
        <f t="shared" si="58"/>
        <v>-2.0147777755236155E-3</v>
      </c>
      <c r="K270" s="10">
        <f t="shared" si="59"/>
        <v>100</v>
      </c>
      <c r="L270">
        <f t="shared" si="60"/>
        <v>2.0168088040606589E-3</v>
      </c>
      <c r="AD270">
        <v>0.97640195800358898</v>
      </c>
      <c r="AE270">
        <v>0</v>
      </c>
      <c r="AF270">
        <v>1</v>
      </c>
      <c r="AG270">
        <f t="shared" si="64"/>
        <v>149</v>
      </c>
      <c r="AH270">
        <f t="shared" si="65"/>
        <v>117</v>
      </c>
      <c r="AI270">
        <f t="shared" si="61"/>
        <v>6.6666666666667096E-3</v>
      </c>
      <c r="AJ270">
        <f t="shared" si="62"/>
        <v>0.21999999999999997</v>
      </c>
      <c r="AK270">
        <f t="shared" si="63"/>
        <v>0</v>
      </c>
    </row>
    <row r="271" spans="1:37">
      <c r="A271">
        <v>24.48</v>
      </c>
      <c r="B271">
        <v>7.0269999999999999E-2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0.60326840229046685</v>
      </c>
      <c r="H271" s="8">
        <f t="shared" si="56"/>
        <v>0.60326840229046685</v>
      </c>
      <c r="I271" s="10">
        <f t="shared" si="57"/>
        <v>0.39673159770953315</v>
      </c>
      <c r="J271" s="8">
        <f t="shared" si="58"/>
        <v>-0.5053930696949166</v>
      </c>
      <c r="K271" s="10">
        <f t="shared" si="59"/>
        <v>100</v>
      </c>
      <c r="L271">
        <f t="shared" si="60"/>
        <v>0.65763695927590016</v>
      </c>
      <c r="AD271">
        <v>0.97648063064114854</v>
      </c>
      <c r="AE271">
        <v>0</v>
      </c>
      <c r="AF271">
        <v>1</v>
      </c>
      <c r="AG271">
        <f t="shared" si="64"/>
        <v>149</v>
      </c>
      <c r="AH271">
        <f t="shared" si="65"/>
        <v>118</v>
      </c>
      <c r="AI271">
        <f t="shared" si="61"/>
        <v>6.6666666666667096E-3</v>
      </c>
      <c r="AJ271">
        <f t="shared" si="62"/>
        <v>0.21333333333333337</v>
      </c>
      <c r="AK271">
        <f t="shared" si="63"/>
        <v>0</v>
      </c>
    </row>
    <row r="272" spans="1:37">
      <c r="A272">
        <v>24.52</v>
      </c>
      <c r="B272">
        <v>0.183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0.9876071578015172</v>
      </c>
      <c r="H272" s="8">
        <f t="shared" si="56"/>
        <v>0.9876071578015172</v>
      </c>
      <c r="I272" s="10">
        <f t="shared" si="57"/>
        <v>1.2392842198482801E-2</v>
      </c>
      <c r="J272" s="8">
        <f t="shared" si="58"/>
        <v>-1.2470273864718707E-2</v>
      </c>
      <c r="K272" s="10">
        <f t="shared" si="59"/>
        <v>100</v>
      </c>
      <c r="L272">
        <f t="shared" si="60"/>
        <v>1.2548351943975515E-2</v>
      </c>
      <c r="AD272">
        <v>0.9786245918950397</v>
      </c>
      <c r="AE272">
        <v>0</v>
      </c>
      <c r="AF272">
        <v>1</v>
      </c>
      <c r="AG272">
        <f t="shared" si="64"/>
        <v>149</v>
      </c>
      <c r="AH272">
        <f t="shared" si="65"/>
        <v>119</v>
      </c>
      <c r="AI272">
        <f t="shared" si="61"/>
        <v>6.6666666666667096E-3</v>
      </c>
      <c r="AJ272">
        <f t="shared" si="62"/>
        <v>0.20666666666666667</v>
      </c>
      <c r="AK272">
        <f t="shared" si="63"/>
        <v>0</v>
      </c>
    </row>
    <row r="273" spans="1:37">
      <c r="A273">
        <v>24.59</v>
      </c>
      <c r="B273">
        <v>0.1206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0.90168715415577816</v>
      </c>
      <c r="H273" s="8">
        <f t="shared" si="56"/>
        <v>0.90168715415577816</v>
      </c>
      <c r="I273" s="10">
        <f t="shared" si="57"/>
        <v>9.8312845844221841E-2</v>
      </c>
      <c r="J273" s="8">
        <f t="shared" si="58"/>
        <v>-0.10348765482841674</v>
      </c>
      <c r="K273" s="10">
        <f t="shared" si="59"/>
        <v>100</v>
      </c>
      <c r="L273">
        <f t="shared" si="60"/>
        <v>0.1090321020889658</v>
      </c>
      <c r="AD273">
        <v>0.97866598691117179</v>
      </c>
      <c r="AE273">
        <v>0</v>
      </c>
      <c r="AF273">
        <v>1</v>
      </c>
      <c r="AG273">
        <f t="shared" si="64"/>
        <v>149</v>
      </c>
      <c r="AH273">
        <f t="shared" si="65"/>
        <v>120</v>
      </c>
      <c r="AI273">
        <f t="shared" si="61"/>
        <v>6.6666666666667096E-3</v>
      </c>
      <c r="AJ273">
        <f t="shared" si="62"/>
        <v>0.19999999999999996</v>
      </c>
      <c r="AK273">
        <f t="shared" si="63"/>
        <v>0</v>
      </c>
    </row>
    <row r="274" spans="1:37">
      <c r="A274">
        <v>24.68</v>
      </c>
      <c r="B274">
        <v>0.1603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0.97428467768580584</v>
      </c>
      <c r="H274" s="8">
        <f t="shared" si="56"/>
        <v>0.97428467768580584</v>
      </c>
      <c r="I274" s="10">
        <f t="shared" si="57"/>
        <v>2.5715322314194156E-2</v>
      </c>
      <c r="J274" s="8">
        <f t="shared" si="58"/>
        <v>-2.6051741159358884E-2</v>
      </c>
      <c r="K274" s="10">
        <f t="shared" si="59"/>
        <v>100</v>
      </c>
      <c r="L274">
        <f t="shared" si="60"/>
        <v>2.6394053917870412E-2</v>
      </c>
      <c r="AD274">
        <v>0.97962639331926726</v>
      </c>
      <c r="AE274">
        <v>0</v>
      </c>
      <c r="AF274">
        <v>1</v>
      </c>
      <c r="AG274">
        <f t="shared" si="64"/>
        <v>149</v>
      </c>
      <c r="AH274">
        <f t="shared" si="65"/>
        <v>121</v>
      </c>
      <c r="AI274">
        <f t="shared" si="61"/>
        <v>6.6666666666667096E-3</v>
      </c>
      <c r="AJ274">
        <f t="shared" si="62"/>
        <v>0.19333333333333336</v>
      </c>
      <c r="AK274">
        <f t="shared" si="63"/>
        <v>0</v>
      </c>
    </row>
    <row r="275" spans="1:37">
      <c r="A275">
        <v>24.69</v>
      </c>
      <c r="B275">
        <v>7.8619999999999995E-2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0.68535132256259024</v>
      </c>
      <c r="H275" s="8">
        <f t="shared" si="56"/>
        <v>0.68535132256259024</v>
      </c>
      <c r="I275" s="10">
        <f t="shared" si="57"/>
        <v>0.31464867743740976</v>
      </c>
      <c r="J275" s="8">
        <f t="shared" si="58"/>
        <v>-0.37782369254431186</v>
      </c>
      <c r="K275" s="10">
        <f t="shared" si="59"/>
        <v>100</v>
      </c>
      <c r="L275">
        <f t="shared" si="60"/>
        <v>0.45910566898873129</v>
      </c>
      <c r="AD275">
        <v>0.98045332039917832</v>
      </c>
      <c r="AE275">
        <v>0</v>
      </c>
      <c r="AF275">
        <v>1</v>
      </c>
      <c r="AG275">
        <f t="shared" si="64"/>
        <v>149</v>
      </c>
      <c r="AH275">
        <f t="shared" si="65"/>
        <v>122</v>
      </c>
      <c r="AI275">
        <f t="shared" si="61"/>
        <v>6.6666666666667096E-3</v>
      </c>
      <c r="AJ275">
        <f t="shared" si="62"/>
        <v>0.18666666666666665</v>
      </c>
      <c r="AK275">
        <f t="shared" si="63"/>
        <v>0</v>
      </c>
    </row>
    <row r="276" spans="1:37">
      <c r="A276">
        <v>24.8</v>
      </c>
      <c r="B276">
        <v>0.24579999999999999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0.99872813901956881</v>
      </c>
      <c r="H276" s="8">
        <f t="shared" si="56"/>
        <v>0.99872813901956881</v>
      </c>
      <c r="I276" s="10">
        <f t="shared" si="57"/>
        <v>1.2718609804311942E-3</v>
      </c>
      <c r="J276" s="8">
        <f t="shared" si="58"/>
        <v>-1.2726704820631234E-3</v>
      </c>
      <c r="K276" s="10">
        <f t="shared" si="59"/>
        <v>100</v>
      </c>
      <c r="L276">
        <f t="shared" si="60"/>
        <v>1.2734806708057254E-3</v>
      </c>
      <c r="AD276">
        <v>0.98339103953377194</v>
      </c>
      <c r="AE276">
        <v>0</v>
      </c>
      <c r="AF276">
        <v>1</v>
      </c>
      <c r="AG276">
        <f t="shared" si="64"/>
        <v>149</v>
      </c>
      <c r="AH276">
        <f t="shared" si="65"/>
        <v>123</v>
      </c>
      <c r="AI276">
        <f t="shared" si="61"/>
        <v>6.6666666666667096E-3</v>
      </c>
      <c r="AJ276">
        <f t="shared" si="62"/>
        <v>0.18000000000000005</v>
      </c>
      <c r="AK276">
        <f t="shared" si="63"/>
        <v>0</v>
      </c>
    </row>
    <row r="277" spans="1:37">
      <c r="A277">
        <v>24.81</v>
      </c>
      <c r="B277">
        <v>0.219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0.99676671947800244</v>
      </c>
      <c r="H277" s="8">
        <f t="shared" si="56"/>
        <v>0.99676671947800244</v>
      </c>
      <c r="I277" s="10">
        <f t="shared" si="57"/>
        <v>3.2332805219975613E-3</v>
      </c>
      <c r="J277" s="8">
        <f t="shared" si="58"/>
        <v>-3.2385188678732526E-3</v>
      </c>
      <c r="K277" s="10">
        <f t="shared" si="59"/>
        <v>100</v>
      </c>
      <c r="L277">
        <f t="shared" si="60"/>
        <v>3.2437685356216553E-3</v>
      </c>
      <c r="AD277">
        <v>0.98451240392591421</v>
      </c>
      <c r="AE277">
        <v>0</v>
      </c>
      <c r="AF277">
        <v>1</v>
      </c>
      <c r="AG277">
        <f t="shared" si="64"/>
        <v>149</v>
      </c>
      <c r="AH277">
        <f t="shared" si="65"/>
        <v>124</v>
      </c>
      <c r="AI277">
        <f t="shared" si="61"/>
        <v>6.6666666666667096E-3</v>
      </c>
      <c r="AJ277">
        <f t="shared" si="62"/>
        <v>0.17333333333333334</v>
      </c>
      <c r="AK277">
        <f t="shared" si="63"/>
        <v>0</v>
      </c>
    </row>
    <row r="278" spans="1:37">
      <c r="A278">
        <v>24.91</v>
      </c>
      <c r="B278">
        <v>0.26650000000000001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0.999404651408346</v>
      </c>
      <c r="H278" s="8">
        <f t="shared" si="56"/>
        <v>0.999404651408346</v>
      </c>
      <c r="I278" s="10">
        <f t="shared" si="57"/>
        <v>5.9534859165399912E-4</v>
      </c>
      <c r="J278" s="8">
        <f t="shared" si="58"/>
        <v>-5.9552588199665406E-4</v>
      </c>
      <c r="K278" s="10">
        <f t="shared" si="59"/>
        <v>100</v>
      </c>
      <c r="L278">
        <f t="shared" si="60"/>
        <v>5.9570324274060848E-4</v>
      </c>
      <c r="AD278">
        <v>0.98515866184132361</v>
      </c>
      <c r="AE278">
        <v>0</v>
      </c>
      <c r="AF278">
        <v>1</v>
      </c>
      <c r="AG278">
        <f t="shared" si="64"/>
        <v>149</v>
      </c>
      <c r="AH278">
        <f t="shared" si="65"/>
        <v>125</v>
      </c>
      <c r="AI278">
        <f t="shared" si="61"/>
        <v>6.6666666666667096E-3</v>
      </c>
      <c r="AJ278">
        <f t="shared" si="62"/>
        <v>0.16666666666666663</v>
      </c>
      <c r="AK278">
        <f t="shared" si="63"/>
        <v>1.111111111111118E-3</v>
      </c>
    </row>
    <row r="279" spans="1:37">
      <c r="A279">
        <v>24.98</v>
      </c>
      <c r="B279">
        <v>8.5110000000000005E-2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0.74993863171958364</v>
      </c>
      <c r="H279" s="8">
        <f t="shared" si="56"/>
        <v>0.74993863171958364</v>
      </c>
      <c r="I279" s="10">
        <f t="shared" si="57"/>
        <v>0.25006136828041636</v>
      </c>
      <c r="J279" s="8">
        <f t="shared" si="58"/>
        <v>-0.28776390017346609</v>
      </c>
      <c r="K279" s="10">
        <f t="shared" si="59"/>
        <v>100</v>
      </c>
      <c r="L279">
        <f t="shared" si="60"/>
        <v>0.33344244142621937</v>
      </c>
      <c r="AD279">
        <v>0.98570705473559306</v>
      </c>
      <c r="AE279">
        <v>1</v>
      </c>
      <c r="AF279">
        <v>0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25.11</v>
      </c>
      <c r="B280">
        <v>0.18870000000000001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0.99155861955040725</v>
      </c>
      <c r="H280" s="8">
        <f t="shared" si="56"/>
        <v>0.99155861955040725</v>
      </c>
      <c r="I280" s="10">
        <f t="shared" si="57"/>
        <v>8.4413804495927502E-3</v>
      </c>
      <c r="J280" s="8">
        <f t="shared" si="58"/>
        <v>-8.4772106817715756E-3</v>
      </c>
      <c r="K280" s="10">
        <f t="shared" si="59"/>
        <v>100</v>
      </c>
      <c r="L280">
        <f t="shared" si="60"/>
        <v>8.5132439808956965E-3</v>
      </c>
      <c r="AD280">
        <v>0.98585813962543822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25.12</v>
      </c>
      <c r="B281">
        <v>0.15890000000000001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0.97648063064114854</v>
      </c>
      <c r="H281" s="8">
        <f t="shared" si="56"/>
        <v>0.97648063064114854</v>
      </c>
      <c r="I281" s="10">
        <f t="shared" si="57"/>
        <v>2.3519369358851461E-2</v>
      </c>
      <c r="J281" s="8">
        <f t="shared" si="58"/>
        <v>-2.3800364355064864E-2</v>
      </c>
      <c r="K281" s="10">
        <f t="shared" si="59"/>
        <v>100</v>
      </c>
      <c r="L281">
        <f t="shared" si="60"/>
        <v>2.4085853442283693E-2</v>
      </c>
      <c r="AD281">
        <v>0.9876071578015172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25.2</v>
      </c>
      <c r="B282">
        <v>5.1310000000000001E-2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0.49633134353832781</v>
      </c>
      <c r="H282" s="8">
        <f t="shared" si="56"/>
        <v>0.49633134353832781</v>
      </c>
      <c r="I282" s="10">
        <f t="shared" si="57"/>
        <v>0.50366865646167214</v>
      </c>
      <c r="J282" s="8">
        <f t="shared" si="58"/>
        <v>-0.70051154396353943</v>
      </c>
      <c r="K282" s="10">
        <f t="shared" si="59"/>
        <v>0</v>
      </c>
      <c r="L282">
        <f t="shared" si="60"/>
        <v>1.0147830940335882</v>
      </c>
      <c r="AD282">
        <v>0.9886453338897091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25.22</v>
      </c>
      <c r="B283">
        <v>7.2340000000000002E-2</v>
      </c>
      <c r="C283" s="8">
        <v>0</v>
      </c>
      <c r="D283" s="9">
        <v>1</v>
      </c>
      <c r="E283" s="10">
        <f t="shared" si="53"/>
        <v>1</v>
      </c>
      <c r="F283">
        <f t="shared" si="54"/>
        <v>0</v>
      </c>
      <c r="G283">
        <f t="shared" si="55"/>
        <v>0.67434435389523395</v>
      </c>
      <c r="H283" s="8">
        <f t="shared" si="56"/>
        <v>0.67434435389523395</v>
      </c>
      <c r="I283" s="10">
        <f t="shared" si="57"/>
        <v>0.32565564610476605</v>
      </c>
      <c r="J283" s="8">
        <f t="shared" si="58"/>
        <v>-1.121914756185886</v>
      </c>
      <c r="K283" s="10">
        <f t="shared" si="59"/>
        <v>0</v>
      </c>
      <c r="L283">
        <f t="shared" si="60"/>
        <v>2.0707282737492965</v>
      </c>
      <c r="AD283">
        <v>0.98884762970585505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25.27</v>
      </c>
      <c r="B284">
        <v>0.16969999999999999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0.98451240392591421</v>
      </c>
      <c r="H284" s="8">
        <f t="shared" si="56"/>
        <v>0.98451240392591421</v>
      </c>
      <c r="I284" s="10">
        <f t="shared" si="57"/>
        <v>1.5487596074085785E-2</v>
      </c>
      <c r="J284" s="8">
        <f t="shared" si="58"/>
        <v>-1.5608781768599264E-2</v>
      </c>
      <c r="K284" s="10">
        <f t="shared" si="59"/>
        <v>100</v>
      </c>
      <c r="L284">
        <f t="shared" si="60"/>
        <v>1.5731235088888983E-2</v>
      </c>
      <c r="AD284">
        <v>0.98922840259123368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25.56</v>
      </c>
      <c r="B285">
        <v>0.11459999999999999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0.91018235373185741</v>
      </c>
      <c r="H285" s="8">
        <f t="shared" si="56"/>
        <v>0.91018235373185741</v>
      </c>
      <c r="I285" s="10">
        <f t="shared" si="57"/>
        <v>8.9817646268142592E-2</v>
      </c>
      <c r="J285" s="8">
        <f t="shared" si="58"/>
        <v>-9.4110310830051475E-2</v>
      </c>
      <c r="K285" s="10">
        <f t="shared" si="59"/>
        <v>100</v>
      </c>
      <c r="L285">
        <f t="shared" si="60"/>
        <v>9.8680935638753492E-2</v>
      </c>
      <c r="AD285">
        <v>0.99016930890315791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26.29</v>
      </c>
      <c r="B286">
        <v>0.17910000000000001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0.99189331973700878</v>
      </c>
      <c r="H286" s="8">
        <f t="shared" si="56"/>
        <v>0.99189331973700878</v>
      </c>
      <c r="I286" s="10">
        <f t="shared" si="57"/>
        <v>8.1066802629912171E-3</v>
      </c>
      <c r="J286" s="8">
        <f t="shared" si="58"/>
        <v>-8.1397180678606205E-3</v>
      </c>
      <c r="K286" s="10">
        <f t="shared" si="59"/>
        <v>100</v>
      </c>
      <c r="L286">
        <f t="shared" si="60"/>
        <v>8.1729356390268133E-3</v>
      </c>
      <c r="AD286">
        <v>0.99045860128299623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26.47</v>
      </c>
      <c r="B287">
        <v>0.1719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0.99016930890315791</v>
      </c>
      <c r="H287" s="8">
        <f t="shared" si="56"/>
        <v>0.99016930890315791</v>
      </c>
      <c r="I287" s="10">
        <f t="shared" si="57"/>
        <v>9.8306910968420924E-3</v>
      </c>
      <c r="J287" s="8">
        <f t="shared" si="58"/>
        <v>-9.8793313815007371E-3</v>
      </c>
      <c r="K287" s="10">
        <f t="shared" si="59"/>
        <v>100</v>
      </c>
      <c r="L287">
        <f t="shared" si="60"/>
        <v>9.9282930792228483E-3</v>
      </c>
      <c r="AD287">
        <v>0.99155861955040725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26.57</v>
      </c>
      <c r="B288">
        <v>0.28320000000000001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0.99980465213688352</v>
      </c>
      <c r="H288" s="8">
        <f t="shared" si="56"/>
        <v>0.99980465213688352</v>
      </c>
      <c r="I288" s="10">
        <f t="shared" si="57"/>
        <v>1.9534786311647956E-4</v>
      </c>
      <c r="J288" s="8">
        <f t="shared" si="58"/>
        <v>-1.9536694599553187E-4</v>
      </c>
      <c r="K288" s="10">
        <f t="shared" si="59"/>
        <v>100</v>
      </c>
      <c r="L288">
        <f t="shared" si="60"/>
        <v>1.9538603136018859E-4</v>
      </c>
      <c r="AD288">
        <v>0.99189331973700878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26.6</v>
      </c>
      <c r="B289">
        <v>0.14530000000000001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0.97640195800358898</v>
      </c>
      <c r="H289" s="8">
        <f t="shared" si="56"/>
        <v>0.97640195800358898</v>
      </c>
      <c r="I289" s="10">
        <f t="shared" si="57"/>
        <v>2.3598041996411023E-2</v>
      </c>
      <c r="J289" s="8">
        <f t="shared" si="58"/>
        <v>-2.3880935135980802E-2</v>
      </c>
      <c r="K289" s="10">
        <f t="shared" si="59"/>
        <v>100</v>
      </c>
      <c r="L289">
        <f t="shared" si="60"/>
        <v>2.4168368163313626E-2</v>
      </c>
      <c r="AD289">
        <v>0.99545408840238203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26.67</v>
      </c>
      <c r="B290">
        <v>0.2084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0.99741122963214779</v>
      </c>
      <c r="H290" s="8">
        <f t="shared" si="56"/>
        <v>0.99741122963214779</v>
      </c>
      <c r="I290" s="10">
        <f t="shared" si="57"/>
        <v>2.5887703678522112E-3</v>
      </c>
      <c r="J290" s="8">
        <f t="shared" si="58"/>
        <v>-2.5921270281943068E-3</v>
      </c>
      <c r="K290" s="10">
        <f t="shared" si="59"/>
        <v>100</v>
      </c>
      <c r="L290">
        <f t="shared" si="60"/>
        <v>2.5954894941447246E-3</v>
      </c>
      <c r="AD290">
        <v>0.99676671947800244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26.86</v>
      </c>
      <c r="B291">
        <v>0.1353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0.96940012499439454</v>
      </c>
      <c r="H291" s="8">
        <f t="shared" si="56"/>
        <v>0.96940012499439454</v>
      </c>
      <c r="I291" s="10">
        <f t="shared" si="57"/>
        <v>3.0599875005605459E-2</v>
      </c>
      <c r="J291" s="8">
        <f t="shared" si="58"/>
        <v>-3.107782663091252E-2</v>
      </c>
      <c r="K291" s="10">
        <f t="shared" si="59"/>
        <v>100</v>
      </c>
      <c r="L291">
        <f t="shared" si="60"/>
        <v>3.1565784052052188E-2</v>
      </c>
      <c r="AD291">
        <v>0.99741122963214779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26.97</v>
      </c>
      <c r="B292">
        <v>0.16819999999999999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0.99045860128299623</v>
      </c>
      <c r="H292" s="8">
        <f t="shared" si="56"/>
        <v>0.99045860128299623</v>
      </c>
      <c r="I292" s="10">
        <f t="shared" si="57"/>
        <v>9.5413987170037684E-3</v>
      </c>
      <c r="J292" s="8">
        <f t="shared" si="58"/>
        <v>-9.5872094938834213E-3</v>
      </c>
      <c r="K292" s="10">
        <f t="shared" si="59"/>
        <v>100</v>
      </c>
      <c r="L292">
        <f t="shared" si="60"/>
        <v>9.6333140069097926E-3</v>
      </c>
      <c r="AD292">
        <v>0.99745716246281302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27.06</v>
      </c>
      <c r="B293">
        <v>0.10879999999999999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0.93033729105601504</v>
      </c>
      <c r="H293" s="8">
        <f t="shared" si="56"/>
        <v>0.93033729105601504</v>
      </c>
      <c r="I293" s="10">
        <f t="shared" si="57"/>
        <v>6.9662708943984963E-2</v>
      </c>
      <c r="J293" s="8">
        <f t="shared" si="58"/>
        <v>-7.2208080031950228E-2</v>
      </c>
      <c r="K293" s="10">
        <f t="shared" si="59"/>
        <v>100</v>
      </c>
      <c r="L293">
        <f t="shared" si="60"/>
        <v>7.4878981648592885E-2</v>
      </c>
      <c r="AD293">
        <v>0.99779061930030533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27.08</v>
      </c>
      <c r="B294">
        <v>3.8129999999999997E-2</v>
      </c>
      <c r="C294" s="8">
        <v>0</v>
      </c>
      <c r="D294" s="9">
        <v>1</v>
      </c>
      <c r="E294" s="10">
        <f t="shared" si="53"/>
        <v>1</v>
      </c>
      <c r="F294">
        <f t="shared" si="54"/>
        <v>0</v>
      </c>
      <c r="G294">
        <f t="shared" si="55"/>
        <v>0.53104906593007084</v>
      </c>
      <c r="H294" s="8">
        <f t="shared" si="56"/>
        <v>0.53104906593007084</v>
      </c>
      <c r="I294" s="10">
        <f t="shared" si="57"/>
        <v>0.46895093406992916</v>
      </c>
      <c r="J294" s="8">
        <f t="shared" si="58"/>
        <v>-0.75725713419650631</v>
      </c>
      <c r="K294" s="10">
        <f t="shared" si="59"/>
        <v>0</v>
      </c>
      <c r="L294">
        <f t="shared" si="60"/>
        <v>1.1324192518846368</v>
      </c>
      <c r="AD294">
        <v>0.99798725052679726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27.54</v>
      </c>
      <c r="B295">
        <v>0.1595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0.98922840259123368</v>
      </c>
      <c r="H295" s="8">
        <f t="shared" si="56"/>
        <v>0.98922840259123368</v>
      </c>
      <c r="I295" s="10">
        <f t="shared" si="57"/>
        <v>1.077159740876632E-2</v>
      </c>
      <c r="J295" s="8">
        <f t="shared" si="58"/>
        <v>-1.0830031058810292E-2</v>
      </c>
      <c r="K295" s="10">
        <f t="shared" si="59"/>
        <v>100</v>
      </c>
      <c r="L295">
        <f t="shared" si="60"/>
        <v>1.0888888127909254E-2</v>
      </c>
      <c r="AD295">
        <v>0.9985735593927263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27.81</v>
      </c>
      <c r="B296">
        <v>0.1074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0.94171737319080706</v>
      </c>
      <c r="H296" s="8">
        <f t="shared" si="56"/>
        <v>0.94171737319080706</v>
      </c>
      <c r="I296" s="10">
        <f t="shared" si="57"/>
        <v>5.8282626809192939E-2</v>
      </c>
      <c r="J296" s="8">
        <f t="shared" si="58"/>
        <v>-6.0050077883182063E-2</v>
      </c>
      <c r="K296" s="10">
        <f t="shared" si="59"/>
        <v>100</v>
      </c>
      <c r="L296">
        <f t="shared" si="60"/>
        <v>6.1889722403352054E-2</v>
      </c>
      <c r="AD296">
        <v>0.99862528224717528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27.85</v>
      </c>
      <c r="B297">
        <v>0.10390000000000001</v>
      </c>
      <c r="C297" s="8">
        <v>0</v>
      </c>
      <c r="D297" s="9">
        <v>1</v>
      </c>
      <c r="E297" s="10">
        <f t="shared" si="53"/>
        <v>1</v>
      </c>
      <c r="F297">
        <f t="shared" si="54"/>
        <v>0</v>
      </c>
      <c r="G297">
        <f t="shared" si="55"/>
        <v>0.93539354705008171</v>
      </c>
      <c r="H297" s="8">
        <f t="shared" si="56"/>
        <v>0.93539354705008171</v>
      </c>
      <c r="I297" s="10">
        <f t="shared" si="57"/>
        <v>6.4606452949918292E-2</v>
      </c>
      <c r="J297" s="8">
        <f t="shared" si="58"/>
        <v>-2.7394409823167329</v>
      </c>
      <c r="K297" s="10">
        <f t="shared" si="59"/>
        <v>0</v>
      </c>
      <c r="L297">
        <f t="shared" si="60"/>
        <v>14.478330017207124</v>
      </c>
      <c r="AD297">
        <v>0.99863693430133382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28.77</v>
      </c>
      <c r="B298">
        <v>0.20630000000000001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0.9985735593927263</v>
      </c>
      <c r="H298" s="8">
        <f t="shared" si="56"/>
        <v>0.9985735593927263</v>
      </c>
      <c r="I298" s="10">
        <f t="shared" si="57"/>
        <v>1.4264406072737046E-3</v>
      </c>
      <c r="J298" s="8">
        <f t="shared" si="58"/>
        <v>-1.4274589421881278E-3</v>
      </c>
      <c r="K298" s="10">
        <f t="shared" si="59"/>
        <v>100</v>
      </c>
      <c r="L298">
        <f t="shared" si="60"/>
        <v>1.4284782466513352E-3</v>
      </c>
      <c r="AD298">
        <v>0.9986798155246468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31.12</v>
      </c>
      <c r="B299">
        <v>0.1143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0.98339103953377194</v>
      </c>
      <c r="H299" s="8">
        <f t="shared" si="56"/>
        <v>0.98339103953377194</v>
      </c>
      <c r="I299" s="10">
        <f t="shared" si="57"/>
        <v>1.6608960466228062E-2</v>
      </c>
      <c r="J299" s="8">
        <f t="shared" si="58"/>
        <v>-1.6748435766603259E-2</v>
      </c>
      <c r="K299" s="10">
        <f t="shared" si="59"/>
        <v>100</v>
      </c>
      <c r="L299">
        <f t="shared" si="60"/>
        <v>1.6889477124077124E-2</v>
      </c>
      <c r="AD299">
        <v>0.99872813901956881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32.47</v>
      </c>
      <c r="B300">
        <v>0.113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0.9886453338897091</v>
      </c>
      <c r="H300" s="8">
        <f t="shared" si="56"/>
        <v>0.9886453338897091</v>
      </c>
      <c r="I300" s="10">
        <f t="shared" si="57"/>
        <v>1.1354666110290901E-2</v>
      </c>
      <c r="J300" s="8">
        <f t="shared" si="58"/>
        <v>-1.1419622505079677E-2</v>
      </c>
      <c r="K300" s="10">
        <f t="shared" si="59"/>
        <v>100</v>
      </c>
      <c r="L300">
        <f t="shared" si="60"/>
        <v>1.1485075305637967E-2</v>
      </c>
      <c r="AD300">
        <v>0.99927581104558294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33.56</v>
      </c>
      <c r="B301">
        <v>0.16389999999999999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0.99863693430133382</v>
      </c>
      <c r="H301" s="8">
        <f t="shared" si="56"/>
        <v>0.99863693430133382</v>
      </c>
      <c r="I301" s="10">
        <f t="shared" si="57"/>
        <v>1.3630656986661771E-3</v>
      </c>
      <c r="J301" s="8">
        <f t="shared" si="58"/>
        <v>-1.3639955177479934E-3</v>
      </c>
      <c r="K301" s="10">
        <f t="shared" si="59"/>
        <v>100</v>
      </c>
      <c r="L301">
        <f t="shared" si="60"/>
        <v>1.3649261827270638E-3</v>
      </c>
      <c r="AD301">
        <v>0.999404651408346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33.81</v>
      </c>
      <c r="B302">
        <v>3.5740000000000001E-2</v>
      </c>
      <c r="C302" s="8">
        <v>0</v>
      </c>
      <c r="D302" s="9">
        <v>1</v>
      </c>
      <c r="E302" s="10">
        <f t="shared" si="53"/>
        <v>1</v>
      </c>
      <c r="F302">
        <f t="shared" si="54"/>
        <v>0</v>
      </c>
      <c r="G302">
        <f t="shared" si="55"/>
        <v>0.89935312854512672</v>
      </c>
      <c r="H302" s="8">
        <f t="shared" si="56"/>
        <v>0.89935312854512672</v>
      </c>
      <c r="I302" s="10">
        <f t="shared" si="57"/>
        <v>0.10064687145487328</v>
      </c>
      <c r="J302" s="8">
        <f t="shared" si="58"/>
        <v>-2.2961372107885438</v>
      </c>
      <c r="K302" s="10">
        <f t="shared" si="59"/>
        <v>0</v>
      </c>
      <c r="L302">
        <f t="shared" si="60"/>
        <v>8.9357286078024476</v>
      </c>
      <c r="AD302">
        <v>0.99978645251001486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39.28</v>
      </c>
      <c r="B303">
        <v>0.1298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0.99927581104558294</v>
      </c>
      <c r="H303" s="8">
        <f t="shared" si="56"/>
        <v>0.99927581104558294</v>
      </c>
      <c r="I303" s="10">
        <f t="shared" si="57"/>
        <v>7.2418895441705988E-4</v>
      </c>
      <c r="J303" s="8">
        <f t="shared" si="58"/>
        <v>-7.2445130590692401E-4</v>
      </c>
      <c r="K303" s="10">
        <f t="shared" si="59"/>
        <v>100</v>
      </c>
      <c r="L303">
        <f t="shared" si="60"/>
        <v>7.2471378413464392E-4</v>
      </c>
      <c r="AD303">
        <v>0.99980465213688352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149.99935536160578</v>
      </c>
      <c r="I304" s="4">
        <f t="shared" ref="I304:J304" si="67">SUM(I4:I303)</f>
        <v>150.00064463839419</v>
      </c>
      <c r="J304" s="4">
        <f t="shared" si="67"/>
        <v>-118.18059215173771</v>
      </c>
      <c r="K304" s="4">
        <f>SUMPRODUCT(K4:K303,E4:E303)/E304</f>
        <v>79.333333333333329</v>
      </c>
      <c r="L304" s="4">
        <f>SUM(L4:L303)</f>
        <v>289.82630350787224</v>
      </c>
      <c r="AD304" s="19">
        <v>0.99994920065461956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0.90293333333333281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-9.8590113277512579</v>
      </c>
      <c r="C307">
        <f t="array" ref="C307:C309">SQRT([1]!DIAG(S4:U6))</f>
        <v>1.2344630013069127</v>
      </c>
      <c r="D307">
        <f>(B307/C307)^2</f>
        <v>63.78382729914015</v>
      </c>
      <c r="E307">
        <f>CHIDIST(D307,1)</f>
        <v>1.3884878031748678E-15</v>
      </c>
      <c r="F307">
        <f>EXP(B307)</f>
        <v>5.2274005995010208E-5</v>
      </c>
    </row>
    <row r="308" spans="1:37">
      <c r="A308" t="str">
        <f t="array" ref="A308:A309">TRANSPOSE(A3:B3)</f>
        <v>texture_mean</v>
      </c>
      <c r="B308">
        <v>0.3193710371998954</v>
      </c>
      <c r="C308">
        <v>5.3003346656989955E-2</v>
      </c>
      <c r="D308">
        <f t="shared" ref="D308:D309" si="68">(B308/C308)^2</f>
        <v>36.306507447577566</v>
      </c>
      <c r="E308">
        <f t="shared" ref="E308:E309" si="69">CHIDIST(D308,1)</f>
        <v>1.6859997105770198E-9</v>
      </c>
      <c r="F308">
        <f t="shared" ref="F308:F309" si="70">EXP(B308)</f>
        <v>1.3762618745359803</v>
      </c>
      <c r="G308">
        <f>EXP(B308-C308*NORMSINV(1-$Q$9/2))</f>
        <v>1.2404650959748862</v>
      </c>
      <c r="H308">
        <f>EXP(B308+C308*NORMSINV(1-$Q$9/2))</f>
        <v>1.52692466192506</v>
      </c>
    </row>
    <row r="309" spans="1:37">
      <c r="A309" s="19" t="str">
        <v>compactness_mean</v>
      </c>
      <c r="B309" s="19">
        <v>35.006554299685419</v>
      </c>
      <c r="C309" s="19">
        <v>4.723598596733857</v>
      </c>
      <c r="D309" s="19">
        <f t="shared" si="68"/>
        <v>54.922811486449426</v>
      </c>
      <c r="E309" s="19">
        <f t="shared" si="69"/>
        <v>1.2535756917301738E-13</v>
      </c>
      <c r="F309" s="19">
        <f t="shared" si="70"/>
        <v>1596442800987328.2</v>
      </c>
      <c r="G309" s="19">
        <f>EXP(B309-C309*NORMSINV(1-$Q$9/2))</f>
        <v>152201505309.44904</v>
      </c>
      <c r="H309" s="19">
        <f>EXP(B309+C309*NORMSINV(1-$Q$9/2))</f>
        <v>1.6745101250099403E+19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D1"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1</v>
      </c>
      <c r="B3" t="s">
        <v>3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-207.94415420000001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9.7100000000000009</v>
      </c>
      <c r="B4">
        <v>5.7360000000000001E-2</v>
      </c>
      <c r="C4">
        <v>0</v>
      </c>
      <c r="D4">
        <v>1</v>
      </c>
      <c r="E4">
        <v>1</v>
      </c>
      <c r="F4">
        <v>0</v>
      </c>
      <c r="G4">
        <v>8.5779740000000004E-3</v>
      </c>
      <c r="H4">
        <v>8.5779740000000004E-3</v>
      </c>
      <c r="I4">
        <v>0.99142202599999996</v>
      </c>
      <c r="J4">
        <v>-8.6149759999999999E-3</v>
      </c>
      <c r="K4">
        <v>100</v>
      </c>
      <c r="L4">
        <v>8.6521919999999995E-3</v>
      </c>
      <c r="P4" t="s">
        <v>58</v>
      </c>
      <c r="Q4">
        <v>-118.18059220000001</v>
      </c>
      <c r="S4">
        <v>1.523898902</v>
      </c>
      <c r="T4">
        <v>-5.9821485000000001E-2</v>
      </c>
      <c r="U4">
        <v>-3.3534697429999998</v>
      </c>
      <c r="W4" s="25">
        <v>7.9827700000000005E-6</v>
      </c>
      <c r="Y4" t="s">
        <v>51</v>
      </c>
      <c r="Z4">
        <v>119</v>
      </c>
      <c r="AA4">
        <v>31</v>
      </c>
      <c r="AB4">
        <v>150</v>
      </c>
      <c r="AG4">
        <v>0</v>
      </c>
      <c r="AH4">
        <v>0</v>
      </c>
      <c r="AI4">
        <v>1</v>
      </c>
      <c r="AJ4">
        <v>1</v>
      </c>
      <c r="AK4">
        <v>6.6666670000000003E-3</v>
      </c>
    </row>
    <row r="5" spans="1:37">
      <c r="A5">
        <v>10.38</v>
      </c>
      <c r="B5">
        <v>0.27760000000000001</v>
      </c>
      <c r="C5">
        <v>1</v>
      </c>
      <c r="D5">
        <v>0</v>
      </c>
      <c r="E5">
        <v>1</v>
      </c>
      <c r="F5">
        <v>1</v>
      </c>
      <c r="G5">
        <v>0.95983939799999995</v>
      </c>
      <c r="H5">
        <v>0.95983939799999995</v>
      </c>
      <c r="I5">
        <v>4.0160601999999997E-2</v>
      </c>
      <c r="J5">
        <v>-4.0989301999999998E-2</v>
      </c>
      <c r="K5">
        <v>100</v>
      </c>
      <c r="L5">
        <v>4.1840960000000003E-2</v>
      </c>
      <c r="N5">
        <v>-9.8590113279999994</v>
      </c>
      <c r="S5">
        <v>-5.9821485000000001E-2</v>
      </c>
      <c r="T5">
        <v>2.8093549999999999E-3</v>
      </c>
      <c r="U5">
        <v>5.5131162999999997E-2</v>
      </c>
      <c r="W5" s="25">
        <v>1.3924499999999999E-6</v>
      </c>
      <c r="Y5" t="s">
        <v>52</v>
      </c>
      <c r="Z5">
        <v>31</v>
      </c>
      <c r="AA5">
        <v>119</v>
      </c>
      <c r="AB5">
        <v>150</v>
      </c>
      <c r="AD5">
        <v>8.5779740000000004E-3</v>
      </c>
      <c r="AE5">
        <v>1</v>
      </c>
      <c r="AF5">
        <v>0</v>
      </c>
      <c r="AG5">
        <v>1</v>
      </c>
      <c r="AH5">
        <v>0</v>
      </c>
      <c r="AI5">
        <v>0.99333333300000004</v>
      </c>
      <c r="AJ5">
        <v>1</v>
      </c>
      <c r="AK5">
        <v>6.6666670000000003E-3</v>
      </c>
    </row>
    <row r="6" spans="1:37">
      <c r="A6">
        <v>10.82</v>
      </c>
      <c r="B6">
        <v>6.6850000000000007E-2</v>
      </c>
      <c r="C6">
        <v>0</v>
      </c>
      <c r="D6">
        <v>1</v>
      </c>
      <c r="E6">
        <v>1</v>
      </c>
      <c r="F6">
        <v>0</v>
      </c>
      <c r="G6">
        <v>1.6902803000000001E-2</v>
      </c>
      <c r="H6">
        <v>1.6902803000000001E-2</v>
      </c>
      <c r="I6">
        <v>0.98309719699999998</v>
      </c>
      <c r="J6">
        <v>-1.7047284999999999E-2</v>
      </c>
      <c r="K6">
        <v>100</v>
      </c>
      <c r="L6">
        <v>1.7193420000000001E-2</v>
      </c>
      <c r="N6">
        <v>0.31937103700000002</v>
      </c>
      <c r="P6" t="s">
        <v>59</v>
      </c>
      <c r="Q6">
        <v>179.52712399999999</v>
      </c>
      <c r="S6">
        <v>-3.3534697429999998</v>
      </c>
      <c r="T6">
        <v>5.5131162999999997E-2</v>
      </c>
      <c r="U6">
        <v>22.312383700000002</v>
      </c>
      <c r="W6">
        <v>-1.7392300000000001E-4</v>
      </c>
      <c r="Z6">
        <v>150</v>
      </c>
      <c r="AA6">
        <v>150</v>
      </c>
      <c r="AB6">
        <v>300</v>
      </c>
      <c r="AD6">
        <v>9.9501160000000002E-3</v>
      </c>
      <c r="AE6">
        <v>1</v>
      </c>
      <c r="AF6">
        <v>0</v>
      </c>
      <c r="AG6">
        <v>2</v>
      </c>
      <c r="AH6">
        <v>0</v>
      </c>
      <c r="AI6">
        <v>0.98666666700000005</v>
      </c>
      <c r="AJ6">
        <v>1</v>
      </c>
      <c r="AK6">
        <v>6.6666670000000003E-3</v>
      </c>
    </row>
    <row r="7" spans="1:37">
      <c r="A7">
        <v>10.89</v>
      </c>
      <c r="B7">
        <v>0.1099</v>
      </c>
      <c r="C7">
        <v>0</v>
      </c>
      <c r="D7">
        <v>1</v>
      </c>
      <c r="E7">
        <v>1</v>
      </c>
      <c r="F7">
        <v>0</v>
      </c>
      <c r="G7">
        <v>7.3519630000000002E-2</v>
      </c>
      <c r="H7">
        <v>7.3519630000000002E-2</v>
      </c>
      <c r="I7">
        <v>0.92648037000000005</v>
      </c>
      <c r="J7">
        <v>-7.6362421E-2</v>
      </c>
      <c r="K7">
        <v>100</v>
      </c>
      <c r="L7">
        <v>7.9353682999999994E-2</v>
      </c>
      <c r="N7">
        <v>35.006554299999998</v>
      </c>
      <c r="P7" t="s">
        <v>60</v>
      </c>
      <c r="Q7">
        <v>2</v>
      </c>
      <c r="AD7">
        <v>1.1909721999999999E-2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6.6666670000000003E-3</v>
      </c>
    </row>
    <row r="8" spans="1:37">
      <c r="A8">
        <v>10.94</v>
      </c>
      <c r="B8">
        <v>0.1047</v>
      </c>
      <c r="C8">
        <v>0</v>
      </c>
      <c r="D8">
        <v>1</v>
      </c>
      <c r="E8">
        <v>1</v>
      </c>
      <c r="F8">
        <v>0</v>
      </c>
      <c r="G8">
        <v>6.2978906000000001E-2</v>
      </c>
      <c r="H8">
        <v>6.2978906000000001E-2</v>
      </c>
      <c r="I8">
        <v>0.937021094</v>
      </c>
      <c r="J8">
        <v>-6.5049485000000004E-2</v>
      </c>
      <c r="K8">
        <v>100</v>
      </c>
      <c r="L8">
        <v>6.7211833999999998E-2</v>
      </c>
      <c r="P8" t="s">
        <v>61</v>
      </c>
      <c r="Q8" s="25">
        <v>1.03796E-39</v>
      </c>
      <c r="Y8" t="s">
        <v>80</v>
      </c>
      <c r="Z8">
        <v>0.79333333299999997</v>
      </c>
      <c r="AA8">
        <v>0.79333333299999997</v>
      </c>
      <c r="AB8">
        <v>0.79333333299999997</v>
      </c>
      <c r="AD8">
        <v>1.2531759E-2</v>
      </c>
      <c r="AE8">
        <v>1</v>
      </c>
      <c r="AF8">
        <v>0</v>
      </c>
      <c r="AG8">
        <v>4</v>
      </c>
      <c r="AH8">
        <v>0</v>
      </c>
      <c r="AI8">
        <v>0.97333333300000002</v>
      </c>
      <c r="AJ8">
        <v>1</v>
      </c>
      <c r="AK8">
        <v>6.6666670000000003E-3</v>
      </c>
    </row>
    <row r="9" spans="1:37">
      <c r="A9">
        <v>11.79</v>
      </c>
      <c r="B9">
        <v>5.2720000000000003E-2</v>
      </c>
      <c r="C9">
        <v>0</v>
      </c>
      <c r="D9">
        <v>1</v>
      </c>
      <c r="E9">
        <v>1</v>
      </c>
      <c r="F9">
        <v>0</v>
      </c>
      <c r="G9">
        <v>1.4090257E-2</v>
      </c>
      <c r="H9">
        <v>1.4090257E-2</v>
      </c>
      <c r="I9">
        <v>0.98590974300000001</v>
      </c>
      <c r="J9">
        <v>-1.4190467E-2</v>
      </c>
      <c r="K9">
        <v>100</v>
      </c>
      <c r="L9">
        <v>1.429163E-2</v>
      </c>
      <c r="P9" t="s">
        <v>62</v>
      </c>
      <c r="Q9">
        <v>0.05</v>
      </c>
      <c r="AD9">
        <v>1.2574017999999999E-2</v>
      </c>
      <c r="AE9">
        <v>1</v>
      </c>
      <c r="AF9">
        <v>0</v>
      </c>
      <c r="AG9">
        <v>5</v>
      </c>
      <c r="AH9">
        <v>0</v>
      </c>
      <c r="AI9">
        <v>0.96666666700000003</v>
      </c>
      <c r="AJ9">
        <v>1</v>
      </c>
      <c r="AK9">
        <v>6.6666670000000003E-3</v>
      </c>
    </row>
    <row r="10" spans="1:37">
      <c r="A10">
        <v>11.89</v>
      </c>
      <c r="B10">
        <v>0.1555</v>
      </c>
      <c r="C10">
        <v>1</v>
      </c>
      <c r="D10">
        <v>0</v>
      </c>
      <c r="E10">
        <v>1</v>
      </c>
      <c r="F10">
        <v>1</v>
      </c>
      <c r="G10">
        <v>0.35019765600000002</v>
      </c>
      <c r="H10">
        <v>0.35019765600000002</v>
      </c>
      <c r="I10">
        <v>0.64980234400000003</v>
      </c>
      <c r="J10">
        <v>-1.049257551</v>
      </c>
      <c r="K10">
        <v>0</v>
      </c>
      <c r="L10">
        <v>1.855530245</v>
      </c>
      <c r="P10" t="s">
        <v>63</v>
      </c>
      <c r="Q10" t="s">
        <v>88</v>
      </c>
      <c r="Y10" t="s">
        <v>81</v>
      </c>
      <c r="Z10">
        <v>0.5</v>
      </c>
      <c r="AD10">
        <v>1.4090257E-2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6.6666670000000003E-3</v>
      </c>
    </row>
    <row r="11" spans="1:37">
      <c r="A11">
        <v>11.97</v>
      </c>
      <c r="B11">
        <v>4.1020000000000001E-2</v>
      </c>
      <c r="C11">
        <v>0</v>
      </c>
      <c r="D11">
        <v>1</v>
      </c>
      <c r="E11">
        <v>1</v>
      </c>
      <c r="F11">
        <v>0</v>
      </c>
      <c r="G11">
        <v>9.9501160000000002E-3</v>
      </c>
      <c r="H11">
        <v>9.9501160000000002E-3</v>
      </c>
      <c r="I11">
        <v>0.99004988400000005</v>
      </c>
      <c r="J11">
        <v>-9.9999489999999993E-3</v>
      </c>
      <c r="K11">
        <v>100</v>
      </c>
      <c r="L11">
        <v>1.0050115E-2</v>
      </c>
      <c r="AD11">
        <v>1.6902803000000001E-2</v>
      </c>
      <c r="AE11">
        <v>1</v>
      </c>
      <c r="AF11">
        <v>0</v>
      </c>
      <c r="AG11">
        <v>7</v>
      </c>
      <c r="AH11">
        <v>0</v>
      </c>
      <c r="AI11">
        <v>0.953333333</v>
      </c>
      <c r="AJ11">
        <v>1</v>
      </c>
      <c r="AK11">
        <v>6.6666670000000003E-3</v>
      </c>
    </row>
    <row r="12" spans="1:37">
      <c r="A12">
        <v>12.39</v>
      </c>
      <c r="B12">
        <v>6.9809999999999997E-2</v>
      </c>
      <c r="C12">
        <v>0</v>
      </c>
      <c r="D12">
        <v>1</v>
      </c>
      <c r="E12">
        <v>1</v>
      </c>
      <c r="F12">
        <v>0</v>
      </c>
      <c r="G12">
        <v>3.0525356999999999E-2</v>
      </c>
      <c r="H12">
        <v>3.0525356999999999E-2</v>
      </c>
      <c r="I12">
        <v>0.96947464299999997</v>
      </c>
      <c r="J12">
        <v>-3.1000959000000002E-2</v>
      </c>
      <c r="K12">
        <v>100</v>
      </c>
      <c r="L12">
        <v>3.1486492999999997E-2</v>
      </c>
      <c r="P12" t="s">
        <v>64</v>
      </c>
      <c r="Q12">
        <v>0.43167148599999999</v>
      </c>
      <c r="AD12">
        <v>1.8320151E-2</v>
      </c>
      <c r="AE12">
        <v>1</v>
      </c>
      <c r="AF12">
        <v>0</v>
      </c>
      <c r="AG12">
        <v>8</v>
      </c>
      <c r="AH12">
        <v>0</v>
      </c>
      <c r="AI12">
        <v>0.94666666700000002</v>
      </c>
      <c r="AJ12">
        <v>1</v>
      </c>
      <c r="AK12">
        <v>6.6666670000000003E-3</v>
      </c>
    </row>
    <row r="13" spans="1:37">
      <c r="A13">
        <v>12.44</v>
      </c>
      <c r="B13">
        <v>6.4920000000000005E-2</v>
      </c>
      <c r="C13">
        <v>0</v>
      </c>
      <c r="D13">
        <v>1</v>
      </c>
      <c r="E13">
        <v>1</v>
      </c>
      <c r="F13">
        <v>0</v>
      </c>
      <c r="G13">
        <v>2.6252006000000001E-2</v>
      </c>
      <c r="H13">
        <v>2.6252006000000001E-2</v>
      </c>
      <c r="I13">
        <v>0.97374799400000001</v>
      </c>
      <c r="J13">
        <v>-2.6602741999999999E-2</v>
      </c>
      <c r="K13">
        <v>100</v>
      </c>
      <c r="L13">
        <v>2.6959753999999999E-2</v>
      </c>
      <c r="P13" t="s">
        <v>65</v>
      </c>
      <c r="Q13">
        <v>0.45032261600000001</v>
      </c>
      <c r="AD13">
        <v>1.8788725999999999E-2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6.6666670000000003E-3</v>
      </c>
    </row>
    <row r="14" spans="1:37">
      <c r="A14">
        <v>12.74</v>
      </c>
      <c r="B14">
        <v>5.2409999999999998E-2</v>
      </c>
      <c r="C14">
        <v>0</v>
      </c>
      <c r="D14">
        <v>1</v>
      </c>
      <c r="E14">
        <v>1</v>
      </c>
      <c r="F14">
        <v>0</v>
      </c>
      <c r="G14">
        <v>1.8788725999999999E-2</v>
      </c>
      <c r="H14">
        <v>1.8788725999999999E-2</v>
      </c>
      <c r="I14">
        <v>0.98121127399999997</v>
      </c>
      <c r="J14">
        <v>-1.8967476E-2</v>
      </c>
      <c r="K14">
        <v>100</v>
      </c>
      <c r="L14">
        <v>1.9148502000000001E-2</v>
      </c>
      <c r="P14" t="s">
        <v>66</v>
      </c>
      <c r="Q14">
        <v>0.60043015399999999</v>
      </c>
      <c r="AD14">
        <v>2.0001318000000001E-2</v>
      </c>
      <c r="AE14">
        <v>1</v>
      </c>
      <c r="AF14">
        <v>0</v>
      </c>
      <c r="AG14">
        <v>10</v>
      </c>
      <c r="AH14">
        <v>0</v>
      </c>
      <c r="AI14">
        <v>0.93333333299999999</v>
      </c>
      <c r="AJ14">
        <v>1</v>
      </c>
      <c r="AK14">
        <v>6.6666670000000003E-3</v>
      </c>
    </row>
    <row r="15" spans="1:37">
      <c r="A15">
        <v>12.84</v>
      </c>
      <c r="B15">
        <v>7.5249999999999997E-2</v>
      </c>
      <c r="C15">
        <v>0</v>
      </c>
      <c r="D15">
        <v>1</v>
      </c>
      <c r="E15">
        <v>1</v>
      </c>
      <c r="F15">
        <v>0</v>
      </c>
      <c r="G15">
        <v>4.2126286999999998E-2</v>
      </c>
      <c r="H15">
        <v>4.2126286999999998E-2</v>
      </c>
      <c r="I15">
        <v>0.95787371300000002</v>
      </c>
      <c r="J15">
        <v>-4.3039333999999999E-2</v>
      </c>
      <c r="K15">
        <v>100</v>
      </c>
      <c r="L15">
        <v>4.3978956999999999E-2</v>
      </c>
      <c r="AD15">
        <v>2.0474289999999999E-2</v>
      </c>
      <c r="AE15">
        <v>1</v>
      </c>
      <c r="AF15">
        <v>0</v>
      </c>
      <c r="AG15">
        <v>11</v>
      </c>
      <c r="AH15">
        <v>0</v>
      </c>
      <c r="AI15">
        <v>0.926666667</v>
      </c>
      <c r="AJ15">
        <v>1</v>
      </c>
      <c r="AK15">
        <v>6.6666670000000003E-3</v>
      </c>
    </row>
    <row r="16" spans="1:37">
      <c r="A16">
        <v>12.91</v>
      </c>
      <c r="B16">
        <v>6.2300000000000001E-2</v>
      </c>
      <c r="C16">
        <v>0</v>
      </c>
      <c r="D16">
        <v>1</v>
      </c>
      <c r="E16">
        <v>1</v>
      </c>
      <c r="F16">
        <v>0</v>
      </c>
      <c r="G16">
        <v>2.7786559999999998E-2</v>
      </c>
      <c r="H16">
        <v>2.7786559999999998E-2</v>
      </c>
      <c r="I16">
        <v>0.97221343999999998</v>
      </c>
      <c r="J16">
        <v>-2.8179910999999998E-2</v>
      </c>
      <c r="K16">
        <v>100</v>
      </c>
      <c r="L16">
        <v>2.858072E-2</v>
      </c>
      <c r="P16" t="s">
        <v>67</v>
      </c>
      <c r="Q16">
        <v>289.82630349999999</v>
      </c>
      <c r="AD16">
        <v>2.0589998000000002E-2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6.6666670000000003E-3</v>
      </c>
    </row>
    <row r="17" spans="1:37">
      <c r="A17">
        <v>12.96</v>
      </c>
      <c r="B17">
        <v>3.7179999999999998E-2</v>
      </c>
      <c r="C17">
        <v>0</v>
      </c>
      <c r="D17">
        <v>1</v>
      </c>
      <c r="E17">
        <v>1</v>
      </c>
      <c r="F17">
        <v>0</v>
      </c>
      <c r="G17">
        <v>1.1909721999999999E-2</v>
      </c>
      <c r="H17">
        <v>1.1909721999999999E-2</v>
      </c>
      <c r="I17">
        <v>0.98809027800000004</v>
      </c>
      <c r="J17">
        <v>-1.1981211E-2</v>
      </c>
      <c r="K17">
        <v>100</v>
      </c>
      <c r="L17">
        <v>1.2053273E-2</v>
      </c>
      <c r="P17" t="s">
        <v>60</v>
      </c>
      <c r="Q17">
        <v>298</v>
      </c>
      <c r="AD17">
        <v>2.3039871999999999E-2</v>
      </c>
      <c r="AE17">
        <v>1</v>
      </c>
      <c r="AF17">
        <v>0</v>
      </c>
      <c r="AG17">
        <v>13</v>
      </c>
      <c r="AH17">
        <v>0</v>
      </c>
      <c r="AI17">
        <v>0.91333333299999997</v>
      </c>
      <c r="AJ17">
        <v>1</v>
      </c>
      <c r="AK17">
        <v>6.6666670000000003E-3</v>
      </c>
    </row>
    <row r="18" spans="1:37">
      <c r="A18">
        <v>13.04</v>
      </c>
      <c r="B18">
        <v>7.6079999999999995E-2</v>
      </c>
      <c r="C18">
        <v>0</v>
      </c>
      <c r="D18">
        <v>1</v>
      </c>
      <c r="E18">
        <v>1</v>
      </c>
      <c r="F18">
        <v>0</v>
      </c>
      <c r="G18">
        <v>4.6039860000000002E-2</v>
      </c>
      <c r="H18">
        <v>4.6039860000000002E-2</v>
      </c>
      <c r="I18">
        <v>0.95396013999999996</v>
      </c>
      <c r="J18">
        <v>-4.7133389999999997E-2</v>
      </c>
      <c r="K18">
        <v>100</v>
      </c>
      <c r="L18">
        <v>4.8261828E-2</v>
      </c>
      <c r="P18" t="s">
        <v>61</v>
      </c>
      <c r="Q18">
        <v>0.62192621000000003</v>
      </c>
      <c r="AD18">
        <v>2.6252006000000001E-2</v>
      </c>
      <c r="AE18">
        <v>1</v>
      </c>
      <c r="AF18">
        <v>0</v>
      </c>
      <c r="AG18">
        <v>14</v>
      </c>
      <c r="AH18">
        <v>0</v>
      </c>
      <c r="AI18">
        <v>0.90666666699999998</v>
      </c>
      <c r="AJ18">
        <v>1</v>
      </c>
      <c r="AK18">
        <v>6.6666670000000003E-3</v>
      </c>
    </row>
    <row r="19" spans="1:37">
      <c r="A19">
        <v>13.06</v>
      </c>
      <c r="B19">
        <v>3.7740000000000003E-2</v>
      </c>
      <c r="C19">
        <v>0</v>
      </c>
      <c r="D19">
        <v>1</v>
      </c>
      <c r="E19">
        <v>1</v>
      </c>
      <c r="F19">
        <v>0</v>
      </c>
      <c r="G19">
        <v>1.2531759E-2</v>
      </c>
      <c r="H19">
        <v>1.2531759E-2</v>
      </c>
      <c r="I19">
        <v>0.98746824099999997</v>
      </c>
      <c r="J19">
        <v>-1.2610942999999999E-2</v>
      </c>
      <c r="K19">
        <v>100</v>
      </c>
      <c r="L19">
        <v>1.2690797E-2</v>
      </c>
      <c r="P19" t="s">
        <v>62</v>
      </c>
      <c r="Q19">
        <v>0.05</v>
      </c>
      <c r="AD19">
        <v>2.7786559999999998E-2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6.6666670000000003E-3</v>
      </c>
    </row>
    <row r="20" spans="1:37">
      <c r="A20">
        <v>13.08</v>
      </c>
      <c r="B20">
        <v>5.1130000000000002E-2</v>
      </c>
      <c r="C20">
        <v>0</v>
      </c>
      <c r="D20">
        <v>1</v>
      </c>
      <c r="E20">
        <v>1</v>
      </c>
      <c r="F20">
        <v>0</v>
      </c>
      <c r="G20">
        <v>2.0001318000000001E-2</v>
      </c>
      <c r="H20">
        <v>2.0001318000000001E-2</v>
      </c>
      <c r="I20">
        <v>0.97999868199999995</v>
      </c>
      <c r="J20">
        <v>-2.0204053E-2</v>
      </c>
      <c r="K20">
        <v>100</v>
      </c>
      <c r="L20">
        <v>2.0409535999999999E-2</v>
      </c>
      <c r="P20" t="s">
        <v>63</v>
      </c>
      <c r="Q20" t="s">
        <v>89</v>
      </c>
      <c r="AD20">
        <v>2.7901813000000001E-2</v>
      </c>
      <c r="AE20">
        <v>1</v>
      </c>
      <c r="AF20">
        <v>0</v>
      </c>
      <c r="AG20">
        <v>16</v>
      </c>
      <c r="AH20">
        <v>0</v>
      </c>
      <c r="AI20">
        <v>0.89333333299999995</v>
      </c>
      <c r="AJ20">
        <v>1</v>
      </c>
      <c r="AK20">
        <v>6.6666670000000003E-3</v>
      </c>
    </row>
    <row r="21" spans="1:37">
      <c r="A21">
        <v>13.12</v>
      </c>
      <c r="B21">
        <v>3.7289999999999997E-2</v>
      </c>
      <c r="C21">
        <v>0</v>
      </c>
      <c r="D21">
        <v>1</v>
      </c>
      <c r="E21">
        <v>1</v>
      </c>
      <c r="F21">
        <v>0</v>
      </c>
      <c r="G21">
        <v>1.2574017999999999E-2</v>
      </c>
      <c r="H21">
        <v>1.2574017999999999E-2</v>
      </c>
      <c r="I21">
        <v>0.98742598199999998</v>
      </c>
      <c r="J21">
        <v>-1.265374E-2</v>
      </c>
      <c r="K21">
        <v>100</v>
      </c>
      <c r="L21">
        <v>1.2734137E-2</v>
      </c>
      <c r="AD21">
        <v>2.8900834E-2</v>
      </c>
      <c r="AE21">
        <v>1</v>
      </c>
      <c r="AF21">
        <v>0</v>
      </c>
      <c r="AG21">
        <v>17</v>
      </c>
      <c r="AH21">
        <v>0</v>
      </c>
      <c r="AI21">
        <v>0.88666666699999996</v>
      </c>
      <c r="AJ21">
        <v>1</v>
      </c>
      <c r="AK21">
        <v>6.6666670000000003E-3</v>
      </c>
    </row>
    <row r="22" spans="1:37">
      <c r="A22">
        <v>13.16</v>
      </c>
      <c r="B22">
        <v>8.7110000000000007E-2</v>
      </c>
      <c r="C22">
        <v>0</v>
      </c>
      <c r="D22">
        <v>1</v>
      </c>
      <c r="E22">
        <v>1</v>
      </c>
      <c r="F22">
        <v>0</v>
      </c>
      <c r="G22">
        <v>6.8710540000000001E-2</v>
      </c>
      <c r="H22">
        <v>6.8710540000000001E-2</v>
      </c>
      <c r="I22">
        <v>0.93128946000000001</v>
      </c>
      <c r="J22">
        <v>-7.1185136999999996E-2</v>
      </c>
      <c r="K22">
        <v>100</v>
      </c>
      <c r="L22">
        <v>7.3780003999999996E-2</v>
      </c>
      <c r="AD22">
        <v>3.0525356999999999E-2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6.6666670000000003E-3</v>
      </c>
    </row>
    <row r="23" spans="1:37">
      <c r="A23">
        <v>13.29</v>
      </c>
      <c r="B23">
        <v>9.5089999999999994E-2</v>
      </c>
      <c r="C23">
        <v>0</v>
      </c>
      <c r="D23">
        <v>1</v>
      </c>
      <c r="E23">
        <v>1</v>
      </c>
      <c r="F23">
        <v>0</v>
      </c>
      <c r="G23">
        <v>9.2306099000000003E-2</v>
      </c>
      <c r="H23">
        <v>9.2306099000000003E-2</v>
      </c>
      <c r="I23">
        <v>0.90769390100000003</v>
      </c>
      <c r="J23">
        <v>-9.6848069999999994E-2</v>
      </c>
      <c r="K23">
        <v>100</v>
      </c>
      <c r="L23">
        <v>0.101692981</v>
      </c>
      <c r="AD23">
        <v>3.2617115000000002E-2</v>
      </c>
      <c r="AE23">
        <v>1</v>
      </c>
      <c r="AF23">
        <v>0</v>
      </c>
      <c r="AG23">
        <v>19</v>
      </c>
      <c r="AH23">
        <v>0</v>
      </c>
      <c r="AI23">
        <v>0.87333333300000004</v>
      </c>
      <c r="AJ23">
        <v>1</v>
      </c>
      <c r="AK23">
        <v>6.6666670000000003E-3</v>
      </c>
    </row>
    <row r="24" spans="1:37">
      <c r="A24">
        <v>13.39</v>
      </c>
      <c r="B24">
        <v>0.11360000000000001</v>
      </c>
      <c r="C24">
        <v>0</v>
      </c>
      <c r="D24">
        <v>1</v>
      </c>
      <c r="E24">
        <v>1</v>
      </c>
      <c r="F24">
        <v>0</v>
      </c>
      <c r="G24">
        <v>0.167160214</v>
      </c>
      <c r="H24">
        <v>0.167160214</v>
      </c>
      <c r="I24">
        <v>0.83283978599999997</v>
      </c>
      <c r="J24">
        <v>-0.182913989</v>
      </c>
      <c r="K24">
        <v>100</v>
      </c>
      <c r="L24">
        <v>0.20071112999999999</v>
      </c>
      <c r="AD24">
        <v>3.3069555E-2</v>
      </c>
      <c r="AE24">
        <v>1</v>
      </c>
      <c r="AF24">
        <v>0</v>
      </c>
      <c r="AG24">
        <v>20</v>
      </c>
      <c r="AH24">
        <v>0</v>
      </c>
      <c r="AI24">
        <v>0.86666666699999995</v>
      </c>
      <c r="AJ24">
        <v>1</v>
      </c>
      <c r="AK24">
        <v>6.6666670000000003E-3</v>
      </c>
    </row>
    <row r="25" spans="1:37">
      <c r="A25">
        <v>13.43</v>
      </c>
      <c r="B25">
        <v>7.5679999999999997E-2</v>
      </c>
      <c r="C25">
        <v>0</v>
      </c>
      <c r="D25">
        <v>1</v>
      </c>
      <c r="E25">
        <v>1</v>
      </c>
      <c r="F25">
        <v>0</v>
      </c>
      <c r="G25">
        <v>5.1146406999999998E-2</v>
      </c>
      <c r="H25">
        <v>5.1146406999999998E-2</v>
      </c>
      <c r="I25">
        <v>0.94885359300000005</v>
      </c>
      <c r="J25">
        <v>-5.2500766999999997E-2</v>
      </c>
      <c r="K25">
        <v>100</v>
      </c>
      <c r="L25">
        <v>5.3903370999999999E-2</v>
      </c>
      <c r="AD25">
        <v>3.3990249E-2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6.6666670000000003E-3</v>
      </c>
    </row>
    <row r="26" spans="1:37">
      <c r="A26">
        <v>13.47</v>
      </c>
      <c r="B26">
        <v>7.6240000000000002E-2</v>
      </c>
      <c r="C26">
        <v>0</v>
      </c>
      <c r="D26">
        <v>1</v>
      </c>
      <c r="E26">
        <v>1</v>
      </c>
      <c r="F26">
        <v>0</v>
      </c>
      <c r="G26">
        <v>5.2740782999999999E-2</v>
      </c>
      <c r="H26">
        <v>5.2740782999999999E-2</v>
      </c>
      <c r="I26">
        <v>0.94725921700000004</v>
      </c>
      <c r="J26">
        <v>-5.4182499000000002E-2</v>
      </c>
      <c r="K26">
        <v>100</v>
      </c>
      <c r="L26">
        <v>5.5677244000000001E-2</v>
      </c>
      <c r="AD26">
        <v>3.6297279000000002E-2</v>
      </c>
      <c r="AE26">
        <v>1</v>
      </c>
      <c r="AF26">
        <v>0</v>
      </c>
      <c r="AG26">
        <v>22</v>
      </c>
      <c r="AH26">
        <v>0</v>
      </c>
      <c r="AI26">
        <v>0.85333333300000003</v>
      </c>
      <c r="AJ26">
        <v>1</v>
      </c>
      <c r="AK26">
        <v>6.6666670000000003E-3</v>
      </c>
    </row>
    <row r="27" spans="1:37">
      <c r="A27">
        <v>13.78</v>
      </c>
      <c r="B27">
        <v>8.3930000000000005E-2</v>
      </c>
      <c r="C27">
        <v>0</v>
      </c>
      <c r="D27">
        <v>1</v>
      </c>
      <c r="E27">
        <v>1</v>
      </c>
      <c r="F27">
        <v>0</v>
      </c>
      <c r="G27">
        <v>7.4469438999999998E-2</v>
      </c>
      <c r="H27">
        <v>7.4469438999999998E-2</v>
      </c>
      <c r="I27">
        <v>0.92553056099999997</v>
      </c>
      <c r="J27">
        <v>-7.7388126000000002E-2</v>
      </c>
      <c r="K27">
        <v>100</v>
      </c>
      <c r="L27">
        <v>8.0461350000000001E-2</v>
      </c>
      <c r="AD27">
        <v>3.8437818999999998E-2</v>
      </c>
      <c r="AE27">
        <v>1</v>
      </c>
      <c r="AF27">
        <v>0</v>
      </c>
      <c r="AG27">
        <v>23</v>
      </c>
      <c r="AH27">
        <v>0</v>
      </c>
      <c r="AI27">
        <v>0.84666666700000004</v>
      </c>
      <c r="AJ27">
        <v>1</v>
      </c>
      <c r="AK27">
        <v>6.6666670000000003E-3</v>
      </c>
    </row>
    <row r="28" spans="1:37">
      <c r="A28">
        <v>13.86</v>
      </c>
      <c r="B28">
        <v>8.7510000000000004E-2</v>
      </c>
      <c r="C28">
        <v>0</v>
      </c>
      <c r="D28">
        <v>1</v>
      </c>
      <c r="E28">
        <v>1</v>
      </c>
      <c r="F28">
        <v>0</v>
      </c>
      <c r="G28">
        <v>8.5559123000000001E-2</v>
      </c>
      <c r="H28">
        <v>8.5559123000000001E-2</v>
      </c>
      <c r="I28">
        <v>0.91444087699999999</v>
      </c>
      <c r="J28">
        <v>-8.9442463E-2</v>
      </c>
      <c r="K28">
        <v>100</v>
      </c>
      <c r="L28">
        <v>9.3564412E-2</v>
      </c>
      <c r="AD28">
        <v>3.8679063999999999E-2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6.6666670000000003E-3</v>
      </c>
    </row>
    <row r="29" spans="1:37">
      <c r="A29">
        <v>13.9</v>
      </c>
      <c r="B29">
        <v>0.1192</v>
      </c>
      <c r="C29">
        <v>0</v>
      </c>
      <c r="D29">
        <v>1</v>
      </c>
      <c r="E29">
        <v>1</v>
      </c>
      <c r="F29">
        <v>0</v>
      </c>
      <c r="G29">
        <v>0.22322463000000001</v>
      </c>
      <c r="H29">
        <v>0.22322463000000001</v>
      </c>
      <c r="I29">
        <v>0.77677536999999997</v>
      </c>
      <c r="J29">
        <v>-0.25260406899999999</v>
      </c>
      <c r="K29">
        <v>100</v>
      </c>
      <c r="L29">
        <v>0.28737346499999999</v>
      </c>
      <c r="AD29">
        <v>4.1066188000000003E-2</v>
      </c>
      <c r="AE29">
        <v>1</v>
      </c>
      <c r="AF29">
        <v>0</v>
      </c>
      <c r="AG29">
        <v>25</v>
      </c>
      <c r="AH29">
        <v>0</v>
      </c>
      <c r="AI29">
        <v>0.83333333300000001</v>
      </c>
      <c r="AJ29">
        <v>1</v>
      </c>
      <c r="AK29">
        <v>6.6666670000000003E-3</v>
      </c>
    </row>
    <row r="30" spans="1:37">
      <c r="A30">
        <v>13.93</v>
      </c>
      <c r="B30">
        <v>9.4619999999999996E-2</v>
      </c>
      <c r="C30">
        <v>0</v>
      </c>
      <c r="D30">
        <v>1</v>
      </c>
      <c r="E30">
        <v>1</v>
      </c>
      <c r="F30">
        <v>0</v>
      </c>
      <c r="G30">
        <v>0.109305711</v>
      </c>
      <c r="H30">
        <v>0.109305711</v>
      </c>
      <c r="I30">
        <v>0.89069428900000003</v>
      </c>
      <c r="J30">
        <v>-0.115754021</v>
      </c>
      <c r="K30">
        <v>100</v>
      </c>
      <c r="L30">
        <v>0.122719672</v>
      </c>
      <c r="AD30">
        <v>4.2126286999999998E-2</v>
      </c>
      <c r="AE30">
        <v>1</v>
      </c>
      <c r="AF30">
        <v>0</v>
      </c>
      <c r="AG30">
        <v>26</v>
      </c>
      <c r="AH30">
        <v>0</v>
      </c>
      <c r="AI30">
        <v>0.82666666700000002</v>
      </c>
      <c r="AJ30">
        <v>1</v>
      </c>
      <c r="AK30">
        <v>6.6666670000000003E-3</v>
      </c>
    </row>
    <row r="31" spans="1:37">
      <c r="A31">
        <v>14.02</v>
      </c>
      <c r="B31">
        <v>4.3400000000000001E-2</v>
      </c>
      <c r="C31">
        <v>0</v>
      </c>
      <c r="D31">
        <v>1</v>
      </c>
      <c r="E31">
        <v>1</v>
      </c>
      <c r="F31">
        <v>0</v>
      </c>
      <c r="G31">
        <v>2.0589998000000002E-2</v>
      </c>
      <c r="H31">
        <v>2.0589998000000002E-2</v>
      </c>
      <c r="I31">
        <v>0.97941000199999995</v>
      </c>
      <c r="J31">
        <v>-2.0804927000000001E-2</v>
      </c>
      <c r="K31">
        <v>100</v>
      </c>
      <c r="L31">
        <v>2.1022859000000001E-2</v>
      </c>
      <c r="AD31">
        <v>4.6039860000000002E-2</v>
      </c>
      <c r="AE31">
        <v>1</v>
      </c>
      <c r="AF31">
        <v>0</v>
      </c>
      <c r="AG31">
        <v>27</v>
      </c>
      <c r="AH31">
        <v>0</v>
      </c>
      <c r="AI31">
        <v>0.82</v>
      </c>
      <c r="AJ31">
        <v>1</v>
      </c>
      <c r="AK31">
        <v>6.6666670000000003E-3</v>
      </c>
    </row>
    <row r="32" spans="1:37">
      <c r="A32">
        <v>14.11</v>
      </c>
      <c r="B32">
        <v>0.1346</v>
      </c>
      <c r="C32">
        <v>0</v>
      </c>
      <c r="D32">
        <v>1</v>
      </c>
      <c r="E32">
        <v>1</v>
      </c>
      <c r="F32">
        <v>0</v>
      </c>
      <c r="G32">
        <v>0.34506486600000003</v>
      </c>
      <c r="H32">
        <v>0.34506486600000003</v>
      </c>
      <c r="I32">
        <v>0.65493513400000003</v>
      </c>
      <c r="J32">
        <v>-0.42321908000000003</v>
      </c>
      <c r="K32">
        <v>100</v>
      </c>
      <c r="L32">
        <v>0.52686876500000002</v>
      </c>
      <c r="AD32">
        <v>5.1146406999999998E-2</v>
      </c>
      <c r="AE32">
        <v>1</v>
      </c>
      <c r="AF32">
        <v>0</v>
      </c>
      <c r="AG32">
        <v>28</v>
      </c>
      <c r="AH32">
        <v>0</v>
      </c>
      <c r="AI32">
        <v>0.81333333299999999</v>
      </c>
      <c r="AJ32">
        <v>1</v>
      </c>
      <c r="AK32">
        <v>6.6666670000000003E-3</v>
      </c>
    </row>
    <row r="33" spans="1:37">
      <c r="A33">
        <v>14.16</v>
      </c>
      <c r="B33">
        <v>3.8719999999999997E-2</v>
      </c>
      <c r="C33">
        <v>0</v>
      </c>
      <c r="D33">
        <v>1</v>
      </c>
      <c r="E33">
        <v>1</v>
      </c>
      <c r="F33">
        <v>0</v>
      </c>
      <c r="G33">
        <v>1.8320151E-2</v>
      </c>
      <c r="H33">
        <v>1.8320151E-2</v>
      </c>
      <c r="I33">
        <v>0.98167984900000005</v>
      </c>
      <c r="J33">
        <v>-1.8490043000000001E-2</v>
      </c>
      <c r="K33">
        <v>100</v>
      </c>
      <c r="L33">
        <v>1.8662042E-2</v>
      </c>
      <c r="AD33">
        <v>5.2740782999999999E-2</v>
      </c>
      <c r="AE33">
        <v>1</v>
      </c>
      <c r="AF33">
        <v>0</v>
      </c>
      <c r="AG33">
        <v>29</v>
      </c>
      <c r="AH33">
        <v>0</v>
      </c>
      <c r="AI33">
        <v>0.806666667</v>
      </c>
      <c r="AJ33">
        <v>1</v>
      </c>
      <c r="AK33">
        <v>6.6666670000000003E-3</v>
      </c>
    </row>
    <row r="34" spans="1:37">
      <c r="A34">
        <v>14.26</v>
      </c>
      <c r="B34">
        <v>0.2135</v>
      </c>
      <c r="C34">
        <v>1</v>
      </c>
      <c r="D34">
        <v>0</v>
      </c>
      <c r="E34">
        <v>1</v>
      </c>
      <c r="F34">
        <v>1</v>
      </c>
      <c r="G34">
        <v>0.89744190800000001</v>
      </c>
      <c r="H34">
        <v>0.89744190800000001</v>
      </c>
      <c r="I34">
        <v>0.102558092</v>
      </c>
      <c r="J34">
        <v>-0.108206887</v>
      </c>
      <c r="K34">
        <v>100</v>
      </c>
      <c r="L34">
        <v>0.114278251</v>
      </c>
      <c r="AD34">
        <v>5.9232224999999999E-2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6.6666670000000003E-3</v>
      </c>
    </row>
    <row r="35" spans="1:37">
      <c r="A35">
        <v>14.34</v>
      </c>
      <c r="B35">
        <v>0.1328</v>
      </c>
      <c r="C35">
        <v>1</v>
      </c>
      <c r="D35">
        <v>0</v>
      </c>
      <c r="E35">
        <v>1</v>
      </c>
      <c r="F35">
        <v>1</v>
      </c>
      <c r="G35">
        <v>0.34742885800000001</v>
      </c>
      <c r="H35">
        <v>0.34742885800000001</v>
      </c>
      <c r="I35">
        <v>0.65257114199999999</v>
      </c>
      <c r="J35">
        <v>-1.0571953590000001</v>
      </c>
      <c r="K35">
        <v>0</v>
      </c>
      <c r="L35">
        <v>1.8782870979999999</v>
      </c>
      <c r="AD35">
        <v>5.9505342000000003E-2</v>
      </c>
      <c r="AE35">
        <v>1</v>
      </c>
      <c r="AF35">
        <v>0</v>
      </c>
      <c r="AG35">
        <v>31</v>
      </c>
      <c r="AH35">
        <v>0</v>
      </c>
      <c r="AI35">
        <v>0.79333333299999997</v>
      </c>
      <c r="AJ35">
        <v>1</v>
      </c>
      <c r="AK35">
        <v>6.6666670000000003E-3</v>
      </c>
    </row>
    <row r="36" spans="1:37">
      <c r="A36">
        <v>14.36</v>
      </c>
      <c r="B36">
        <v>8.1290000000000001E-2</v>
      </c>
      <c r="C36">
        <v>0</v>
      </c>
      <c r="D36">
        <v>1</v>
      </c>
      <c r="E36">
        <v>1</v>
      </c>
      <c r="F36">
        <v>0</v>
      </c>
      <c r="G36">
        <v>8.1124887000000007E-2</v>
      </c>
      <c r="H36">
        <v>8.1124887000000007E-2</v>
      </c>
      <c r="I36">
        <v>0.91887511300000002</v>
      </c>
      <c r="J36">
        <v>-8.4605059999999996E-2</v>
      </c>
      <c r="K36">
        <v>100</v>
      </c>
      <c r="L36">
        <v>8.8287173999999996E-2</v>
      </c>
      <c r="AD36">
        <v>6.0485110000000002E-2</v>
      </c>
      <c r="AE36">
        <v>1</v>
      </c>
      <c r="AF36">
        <v>0</v>
      </c>
      <c r="AG36">
        <v>32</v>
      </c>
      <c r="AH36">
        <v>0</v>
      </c>
      <c r="AI36">
        <v>0.78666666699999999</v>
      </c>
      <c r="AJ36">
        <v>1</v>
      </c>
      <c r="AK36">
        <v>6.6666670000000003E-3</v>
      </c>
    </row>
    <row r="37" spans="1:37">
      <c r="A37">
        <v>14.45</v>
      </c>
      <c r="B37">
        <v>4.2759999999999999E-2</v>
      </c>
      <c r="C37">
        <v>0</v>
      </c>
      <c r="D37">
        <v>1</v>
      </c>
      <c r="E37">
        <v>1</v>
      </c>
      <c r="F37">
        <v>0</v>
      </c>
      <c r="G37">
        <v>2.3039871999999999E-2</v>
      </c>
      <c r="H37">
        <v>2.3039871999999999E-2</v>
      </c>
      <c r="I37">
        <v>0.97696012799999998</v>
      </c>
      <c r="J37">
        <v>-2.3309437999999998E-2</v>
      </c>
      <c r="K37">
        <v>100</v>
      </c>
      <c r="L37">
        <v>2.3583225999999999E-2</v>
      </c>
      <c r="AD37">
        <v>6.2463247E-2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6.6666670000000003E-3</v>
      </c>
    </row>
    <row r="38" spans="1:37">
      <c r="A38">
        <v>14.63</v>
      </c>
      <c r="B38">
        <v>9.0920000000000001E-2</v>
      </c>
      <c r="C38">
        <v>0</v>
      </c>
      <c r="D38">
        <v>1</v>
      </c>
      <c r="E38">
        <v>1</v>
      </c>
      <c r="F38">
        <v>0</v>
      </c>
      <c r="G38">
        <v>0.118802729</v>
      </c>
      <c r="H38">
        <v>0.118802729</v>
      </c>
      <c r="I38">
        <v>0.881197271</v>
      </c>
      <c r="J38">
        <v>-0.12647376099999999</v>
      </c>
      <c r="K38">
        <v>100</v>
      </c>
      <c r="L38">
        <v>0.134819675</v>
      </c>
      <c r="AD38">
        <v>6.2978906000000001E-2</v>
      </c>
      <c r="AE38">
        <v>1</v>
      </c>
      <c r="AF38">
        <v>0</v>
      </c>
      <c r="AG38">
        <v>34</v>
      </c>
      <c r="AH38">
        <v>0</v>
      </c>
      <c r="AI38">
        <v>0.77333333299999996</v>
      </c>
      <c r="AJ38">
        <v>1</v>
      </c>
      <c r="AK38">
        <v>6.6666670000000003E-3</v>
      </c>
    </row>
    <row r="39" spans="1:37">
      <c r="A39">
        <v>14.64</v>
      </c>
      <c r="B39">
        <v>0.15310000000000001</v>
      </c>
      <c r="C39">
        <v>0</v>
      </c>
      <c r="D39">
        <v>1</v>
      </c>
      <c r="E39">
        <v>1</v>
      </c>
      <c r="F39">
        <v>0</v>
      </c>
      <c r="G39">
        <v>0.54390764000000003</v>
      </c>
      <c r="H39">
        <v>0.54390764000000003</v>
      </c>
      <c r="I39">
        <v>0.45609235999999997</v>
      </c>
      <c r="J39">
        <v>-0.78505994599999995</v>
      </c>
      <c r="K39">
        <v>0</v>
      </c>
      <c r="L39">
        <v>1.1925383709999999</v>
      </c>
      <c r="AD39">
        <v>6.4459401E-2</v>
      </c>
      <c r="AE39">
        <v>1</v>
      </c>
      <c r="AF39">
        <v>0</v>
      </c>
      <c r="AG39">
        <v>35</v>
      </c>
      <c r="AH39">
        <v>0</v>
      </c>
      <c r="AI39">
        <v>0.76666666699999997</v>
      </c>
      <c r="AJ39">
        <v>1</v>
      </c>
      <c r="AK39">
        <v>6.6666670000000003E-3</v>
      </c>
    </row>
    <row r="40" spans="1:37">
      <c r="A40">
        <v>14.65</v>
      </c>
      <c r="B40">
        <v>0.12959999999999999</v>
      </c>
      <c r="C40">
        <v>0</v>
      </c>
      <c r="D40">
        <v>1</v>
      </c>
      <c r="E40">
        <v>1</v>
      </c>
      <c r="F40">
        <v>0</v>
      </c>
      <c r="G40">
        <v>0.34448374500000001</v>
      </c>
      <c r="H40">
        <v>0.34448374500000001</v>
      </c>
      <c r="I40">
        <v>0.65551625499999999</v>
      </c>
      <c r="J40">
        <v>-0.422332178</v>
      </c>
      <c r="K40">
        <v>100</v>
      </c>
      <c r="L40">
        <v>0.52551518399999997</v>
      </c>
      <c r="AD40">
        <v>6.5506825000000005E-2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6.6666670000000003E-3</v>
      </c>
    </row>
    <row r="41" spans="1:37">
      <c r="A41">
        <v>14.71</v>
      </c>
      <c r="B41">
        <v>5.7430000000000002E-2</v>
      </c>
      <c r="C41">
        <v>0</v>
      </c>
      <c r="D41">
        <v>1</v>
      </c>
      <c r="E41">
        <v>1</v>
      </c>
      <c r="F41">
        <v>0</v>
      </c>
      <c r="G41">
        <v>4.1066188000000003E-2</v>
      </c>
      <c r="H41">
        <v>4.1066188000000003E-2</v>
      </c>
      <c r="I41">
        <v>0.95893381200000005</v>
      </c>
      <c r="J41">
        <v>-4.1933223999999998E-2</v>
      </c>
      <c r="K41">
        <v>100</v>
      </c>
      <c r="L41">
        <v>4.2824841000000002E-2</v>
      </c>
      <c r="AD41">
        <v>6.8710540000000001E-2</v>
      </c>
      <c r="AE41">
        <v>1</v>
      </c>
      <c r="AF41">
        <v>0</v>
      </c>
      <c r="AG41">
        <v>37</v>
      </c>
      <c r="AH41">
        <v>0</v>
      </c>
      <c r="AI41">
        <v>0.75333333300000005</v>
      </c>
      <c r="AJ41">
        <v>1</v>
      </c>
      <c r="AK41">
        <v>6.6666670000000003E-3</v>
      </c>
    </row>
    <row r="42" spans="1:37">
      <c r="A42">
        <v>14.76</v>
      </c>
      <c r="B42">
        <v>5.0549999999999998E-2</v>
      </c>
      <c r="C42">
        <v>0</v>
      </c>
      <c r="D42">
        <v>1</v>
      </c>
      <c r="E42">
        <v>1</v>
      </c>
      <c r="F42">
        <v>0</v>
      </c>
      <c r="G42">
        <v>3.3069555E-2</v>
      </c>
      <c r="H42">
        <v>3.3069555E-2</v>
      </c>
      <c r="I42">
        <v>0.96693044500000003</v>
      </c>
      <c r="J42">
        <v>-3.3628715000000003E-2</v>
      </c>
      <c r="K42">
        <v>100</v>
      </c>
      <c r="L42">
        <v>3.4200552000000002E-2</v>
      </c>
      <c r="AD42">
        <v>7.2031878999999993E-2</v>
      </c>
      <c r="AE42">
        <v>1</v>
      </c>
      <c r="AF42">
        <v>0</v>
      </c>
      <c r="AG42">
        <v>38</v>
      </c>
      <c r="AH42">
        <v>0</v>
      </c>
      <c r="AI42">
        <v>0.74666666699999995</v>
      </c>
      <c r="AJ42">
        <v>1</v>
      </c>
      <c r="AK42">
        <v>6.6666670000000003E-3</v>
      </c>
    </row>
    <row r="43" spans="1:37">
      <c r="A43">
        <v>14.88</v>
      </c>
      <c r="B43">
        <v>8.0610000000000001E-2</v>
      </c>
      <c r="C43">
        <v>0</v>
      </c>
      <c r="D43">
        <v>1</v>
      </c>
      <c r="E43">
        <v>1</v>
      </c>
      <c r="F43">
        <v>0</v>
      </c>
      <c r="G43">
        <v>9.2381956000000001E-2</v>
      </c>
      <c r="H43">
        <v>9.2381956000000001E-2</v>
      </c>
      <c r="I43">
        <v>0.90761804400000001</v>
      </c>
      <c r="J43">
        <v>-9.6931645999999996E-2</v>
      </c>
      <c r="K43">
        <v>100</v>
      </c>
      <c r="L43">
        <v>0.101785059</v>
      </c>
      <c r="AD43">
        <v>7.3519630000000002E-2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6.6666670000000003E-3</v>
      </c>
    </row>
    <row r="44" spans="1:37">
      <c r="A44">
        <v>14.92</v>
      </c>
      <c r="B44">
        <v>8.1549999999999997E-2</v>
      </c>
      <c r="C44">
        <v>0</v>
      </c>
      <c r="D44">
        <v>1</v>
      </c>
      <c r="E44">
        <v>1</v>
      </c>
      <c r="F44">
        <v>0</v>
      </c>
      <c r="G44">
        <v>9.6284177999999998E-2</v>
      </c>
      <c r="H44">
        <v>9.6284177999999998E-2</v>
      </c>
      <c r="I44">
        <v>0.903715822</v>
      </c>
      <c r="J44">
        <v>-0.10124032400000001</v>
      </c>
      <c r="K44">
        <v>100</v>
      </c>
      <c r="L44">
        <v>0.10654253900000001</v>
      </c>
      <c r="AD44">
        <v>7.3625336999999999E-2</v>
      </c>
      <c r="AE44">
        <v>1</v>
      </c>
      <c r="AF44">
        <v>0</v>
      </c>
      <c r="AG44">
        <v>40</v>
      </c>
      <c r="AH44">
        <v>0</v>
      </c>
      <c r="AI44">
        <v>0.73333333300000003</v>
      </c>
      <c r="AJ44">
        <v>1</v>
      </c>
      <c r="AK44">
        <v>6.6666670000000003E-3</v>
      </c>
    </row>
    <row r="45" spans="1:37">
      <c r="A45">
        <v>14.93</v>
      </c>
      <c r="B45">
        <v>7.8079999999999997E-2</v>
      </c>
      <c r="C45">
        <v>0</v>
      </c>
      <c r="D45">
        <v>1</v>
      </c>
      <c r="E45">
        <v>1</v>
      </c>
      <c r="F45">
        <v>0</v>
      </c>
      <c r="G45">
        <v>8.6472267000000005E-2</v>
      </c>
      <c r="H45">
        <v>8.6472267000000005E-2</v>
      </c>
      <c r="I45">
        <v>0.91352773300000001</v>
      </c>
      <c r="J45">
        <v>-9.0441544999999998E-2</v>
      </c>
      <c r="K45">
        <v>100</v>
      </c>
      <c r="L45">
        <v>9.4657516999999997E-2</v>
      </c>
      <c r="AD45">
        <v>7.4469438999999998E-2</v>
      </c>
      <c r="AE45">
        <v>1</v>
      </c>
      <c r="AF45">
        <v>0</v>
      </c>
      <c r="AG45">
        <v>41</v>
      </c>
      <c r="AH45">
        <v>0</v>
      </c>
      <c r="AI45">
        <v>0.72666666700000004</v>
      </c>
      <c r="AJ45">
        <v>1</v>
      </c>
      <c r="AK45">
        <v>6.6666670000000003E-3</v>
      </c>
    </row>
    <row r="46" spans="1:37">
      <c r="A46">
        <v>14.97</v>
      </c>
      <c r="B46">
        <v>5.1389999999999998E-2</v>
      </c>
      <c r="C46">
        <v>0</v>
      </c>
      <c r="D46">
        <v>1</v>
      </c>
      <c r="E46">
        <v>1</v>
      </c>
      <c r="F46">
        <v>0</v>
      </c>
      <c r="G46">
        <v>3.6297279000000002E-2</v>
      </c>
      <c r="H46">
        <v>3.6297279000000002E-2</v>
      </c>
      <c r="I46">
        <v>0.96370272099999998</v>
      </c>
      <c r="J46">
        <v>-3.6972413000000003E-2</v>
      </c>
      <c r="K46">
        <v>100</v>
      </c>
      <c r="L46">
        <v>3.7664393999999997E-2</v>
      </c>
      <c r="AD46">
        <v>7.4506451000000001E-2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6.6666670000000003E-3</v>
      </c>
    </row>
    <row r="47" spans="1:37">
      <c r="A47">
        <v>15.04</v>
      </c>
      <c r="B47">
        <v>3.3930000000000002E-2</v>
      </c>
      <c r="C47">
        <v>0</v>
      </c>
      <c r="D47">
        <v>1</v>
      </c>
      <c r="E47">
        <v>1</v>
      </c>
      <c r="F47">
        <v>0</v>
      </c>
      <c r="G47">
        <v>2.0474289999999999E-2</v>
      </c>
      <c r="H47">
        <v>2.0474289999999999E-2</v>
      </c>
      <c r="I47">
        <v>0.97952570999999999</v>
      </c>
      <c r="J47">
        <v>-2.0686794000000001E-2</v>
      </c>
      <c r="K47">
        <v>100</v>
      </c>
      <c r="L47">
        <v>2.0902249000000001E-2</v>
      </c>
      <c r="AD47">
        <v>7.5389265999999996E-2</v>
      </c>
      <c r="AE47">
        <v>1</v>
      </c>
      <c r="AF47">
        <v>0</v>
      </c>
      <c r="AG47">
        <v>43</v>
      </c>
      <c r="AH47">
        <v>0</v>
      </c>
      <c r="AI47">
        <v>0.71333333300000001</v>
      </c>
      <c r="AJ47">
        <v>1</v>
      </c>
      <c r="AK47">
        <v>6.6666670000000003E-3</v>
      </c>
    </row>
    <row r="48" spans="1:37">
      <c r="A48">
        <v>15.05</v>
      </c>
      <c r="B48">
        <v>0.1157</v>
      </c>
      <c r="C48">
        <v>1</v>
      </c>
      <c r="D48">
        <v>0</v>
      </c>
      <c r="E48">
        <v>1</v>
      </c>
      <c r="F48">
        <v>1</v>
      </c>
      <c r="G48">
        <v>0.26850538600000001</v>
      </c>
      <c r="H48">
        <v>0.26850538600000001</v>
      </c>
      <c r="I48">
        <v>0.73149461400000004</v>
      </c>
      <c r="J48">
        <v>-1.314884307</v>
      </c>
      <c r="K48">
        <v>0</v>
      </c>
      <c r="L48">
        <v>2.7243200810000001</v>
      </c>
      <c r="AD48">
        <v>7.5511949999999994E-2</v>
      </c>
      <c r="AE48">
        <v>1</v>
      </c>
      <c r="AF48">
        <v>0</v>
      </c>
      <c r="AG48">
        <v>44</v>
      </c>
      <c r="AH48">
        <v>0</v>
      </c>
      <c r="AI48">
        <v>0.70666666700000003</v>
      </c>
      <c r="AJ48">
        <v>1</v>
      </c>
      <c r="AK48">
        <v>6.6666670000000003E-3</v>
      </c>
    </row>
    <row r="49" spans="1:37">
      <c r="A49">
        <v>15.11</v>
      </c>
      <c r="B49">
        <v>4.6949999999999999E-2</v>
      </c>
      <c r="C49">
        <v>0</v>
      </c>
      <c r="D49">
        <v>1</v>
      </c>
      <c r="E49">
        <v>1</v>
      </c>
      <c r="F49">
        <v>0</v>
      </c>
      <c r="G49">
        <v>3.2617115000000002E-2</v>
      </c>
      <c r="H49">
        <v>3.2617115000000002E-2</v>
      </c>
      <c r="I49">
        <v>0.96738288500000003</v>
      </c>
      <c r="J49">
        <v>-3.3160910000000002E-2</v>
      </c>
      <c r="K49">
        <v>100</v>
      </c>
      <c r="L49">
        <v>3.3716861000000001E-2</v>
      </c>
      <c r="AD49">
        <v>8.1124887000000007E-2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6.6666670000000003E-3</v>
      </c>
    </row>
    <row r="50" spans="1:37">
      <c r="A50">
        <v>15.15</v>
      </c>
      <c r="B50">
        <v>4.3020000000000003E-2</v>
      </c>
      <c r="C50">
        <v>0</v>
      </c>
      <c r="D50">
        <v>1</v>
      </c>
      <c r="E50">
        <v>1</v>
      </c>
      <c r="F50">
        <v>0</v>
      </c>
      <c r="G50">
        <v>2.8900834E-2</v>
      </c>
      <c r="H50">
        <v>2.8900834E-2</v>
      </c>
      <c r="I50">
        <v>0.97109916600000001</v>
      </c>
      <c r="J50">
        <v>-2.9326688E-2</v>
      </c>
      <c r="K50">
        <v>100</v>
      </c>
      <c r="L50">
        <v>2.9760950000000001E-2</v>
      </c>
      <c r="AD50">
        <v>8.3062447999999997E-2</v>
      </c>
      <c r="AE50">
        <v>1</v>
      </c>
      <c r="AF50">
        <v>0</v>
      </c>
      <c r="AG50">
        <v>46</v>
      </c>
      <c r="AH50">
        <v>0</v>
      </c>
      <c r="AI50">
        <v>0.693333333</v>
      </c>
      <c r="AJ50">
        <v>1</v>
      </c>
      <c r="AK50">
        <v>6.6666670000000003E-3</v>
      </c>
    </row>
    <row r="51" spans="1:37">
      <c r="A51">
        <v>15.18</v>
      </c>
      <c r="B51">
        <v>7.6880000000000004E-2</v>
      </c>
      <c r="C51">
        <v>0</v>
      </c>
      <c r="D51">
        <v>1</v>
      </c>
      <c r="E51">
        <v>1</v>
      </c>
      <c r="F51">
        <v>0</v>
      </c>
      <c r="G51">
        <v>8.9508164000000001E-2</v>
      </c>
      <c r="H51">
        <v>8.9508164000000001E-2</v>
      </c>
      <c r="I51">
        <v>0.91049183600000005</v>
      </c>
      <c r="J51">
        <v>-9.3770347000000004E-2</v>
      </c>
      <c r="K51">
        <v>100</v>
      </c>
      <c r="L51">
        <v>9.8307486999999999E-2</v>
      </c>
      <c r="AD51">
        <v>8.3144978999999994E-2</v>
      </c>
      <c r="AE51">
        <v>1</v>
      </c>
      <c r="AF51">
        <v>0</v>
      </c>
      <c r="AG51">
        <v>47</v>
      </c>
      <c r="AH51">
        <v>0</v>
      </c>
      <c r="AI51">
        <v>0.68666666700000001</v>
      </c>
      <c r="AJ51">
        <v>1</v>
      </c>
      <c r="AK51">
        <v>6.6666670000000003E-3</v>
      </c>
    </row>
    <row r="52" spans="1:37">
      <c r="A52">
        <v>15.18</v>
      </c>
      <c r="B52">
        <v>0.1021</v>
      </c>
      <c r="C52">
        <v>0</v>
      </c>
      <c r="D52">
        <v>1</v>
      </c>
      <c r="E52">
        <v>1</v>
      </c>
      <c r="F52">
        <v>0</v>
      </c>
      <c r="G52">
        <v>0.19204296000000001</v>
      </c>
      <c r="H52">
        <v>0.19204296000000001</v>
      </c>
      <c r="I52">
        <v>0.80795704000000002</v>
      </c>
      <c r="J52">
        <v>-0.21324639100000001</v>
      </c>
      <c r="K52">
        <v>100</v>
      </c>
      <c r="L52">
        <v>0.23768956899999999</v>
      </c>
      <c r="AD52">
        <v>8.5448320999999994E-2</v>
      </c>
      <c r="AE52">
        <v>1</v>
      </c>
      <c r="AF52">
        <v>0</v>
      </c>
      <c r="AG52">
        <v>48</v>
      </c>
      <c r="AH52">
        <v>0</v>
      </c>
      <c r="AI52">
        <v>0.68</v>
      </c>
      <c r="AJ52">
        <v>1</v>
      </c>
      <c r="AK52">
        <v>6.6666670000000003E-3</v>
      </c>
    </row>
    <row r="53" spans="1:37">
      <c r="A53">
        <v>15.24</v>
      </c>
      <c r="B53">
        <v>0.13389999999999999</v>
      </c>
      <c r="C53">
        <v>0</v>
      </c>
      <c r="D53">
        <v>1</v>
      </c>
      <c r="E53">
        <v>1</v>
      </c>
      <c r="F53">
        <v>0</v>
      </c>
      <c r="G53">
        <v>0.42447755399999998</v>
      </c>
      <c r="H53">
        <v>0.42447755399999998</v>
      </c>
      <c r="I53">
        <v>0.57552244600000002</v>
      </c>
      <c r="J53">
        <v>-0.55247705000000003</v>
      </c>
      <c r="K53">
        <v>100</v>
      </c>
      <c r="L53">
        <v>0.73755169399999998</v>
      </c>
      <c r="AD53">
        <v>8.5559123000000001E-2</v>
      </c>
      <c r="AE53">
        <v>1</v>
      </c>
      <c r="AF53">
        <v>0</v>
      </c>
      <c r="AG53">
        <v>49</v>
      </c>
      <c r="AH53">
        <v>0</v>
      </c>
      <c r="AI53">
        <v>0.67333333299999998</v>
      </c>
      <c r="AJ53">
        <v>1</v>
      </c>
      <c r="AK53">
        <v>6.6666670000000003E-3</v>
      </c>
    </row>
    <row r="54" spans="1:37">
      <c r="A54">
        <v>15.34</v>
      </c>
      <c r="B54">
        <v>8.498E-2</v>
      </c>
      <c r="C54">
        <v>0</v>
      </c>
      <c r="D54">
        <v>1</v>
      </c>
      <c r="E54">
        <v>1</v>
      </c>
      <c r="F54">
        <v>0</v>
      </c>
      <c r="G54">
        <v>0.120786564</v>
      </c>
      <c r="H54">
        <v>0.120786564</v>
      </c>
      <c r="I54">
        <v>0.87921343600000001</v>
      </c>
      <c r="J54">
        <v>-0.128727594</v>
      </c>
      <c r="K54">
        <v>100</v>
      </c>
      <c r="L54">
        <v>0.13738025200000001</v>
      </c>
      <c r="AD54">
        <v>8.5837038000000004E-2</v>
      </c>
      <c r="AE54">
        <v>1</v>
      </c>
      <c r="AF54">
        <v>0</v>
      </c>
      <c r="AG54">
        <v>50</v>
      </c>
      <c r="AH54">
        <v>0</v>
      </c>
      <c r="AI54">
        <v>0.66666666699999999</v>
      </c>
      <c r="AJ54">
        <v>1</v>
      </c>
      <c r="AK54">
        <v>6.6666670000000003E-3</v>
      </c>
    </row>
    <row r="55" spans="1:37">
      <c r="A55">
        <v>15.34</v>
      </c>
      <c r="B55">
        <v>0.15989999999999999</v>
      </c>
      <c r="C55">
        <v>0</v>
      </c>
      <c r="D55">
        <v>1</v>
      </c>
      <c r="E55">
        <v>1</v>
      </c>
      <c r="F55">
        <v>0</v>
      </c>
      <c r="G55">
        <v>0.65423073700000001</v>
      </c>
      <c r="H55">
        <v>0.65423073700000001</v>
      </c>
      <c r="I55">
        <v>0.34576926299999999</v>
      </c>
      <c r="J55">
        <v>-1.0619835959999999</v>
      </c>
      <c r="K55">
        <v>0</v>
      </c>
      <c r="L55">
        <v>1.8921020660000001</v>
      </c>
      <c r="AD55">
        <v>8.642532E-2</v>
      </c>
      <c r="AE55">
        <v>1</v>
      </c>
      <c r="AF55">
        <v>0</v>
      </c>
      <c r="AG55">
        <v>51</v>
      </c>
      <c r="AH55">
        <v>0</v>
      </c>
      <c r="AI55">
        <v>0.66</v>
      </c>
      <c r="AJ55">
        <v>1</v>
      </c>
      <c r="AK55">
        <v>6.6666670000000003E-3</v>
      </c>
    </row>
    <row r="56" spans="1:37">
      <c r="A56">
        <v>15.39</v>
      </c>
      <c r="B56">
        <v>6.8890000000000007E-2</v>
      </c>
      <c r="C56">
        <v>0</v>
      </c>
      <c r="D56">
        <v>1</v>
      </c>
      <c r="E56">
        <v>1</v>
      </c>
      <c r="F56">
        <v>0</v>
      </c>
      <c r="G56">
        <v>7.3625336999999999E-2</v>
      </c>
      <c r="H56">
        <v>7.3625336999999999E-2</v>
      </c>
      <c r="I56">
        <v>0.92637466300000004</v>
      </c>
      <c r="J56">
        <v>-7.6476522000000005E-2</v>
      </c>
      <c r="K56">
        <v>100</v>
      </c>
      <c r="L56">
        <v>7.9476846000000004E-2</v>
      </c>
      <c r="AD56">
        <v>8.6472267000000005E-2</v>
      </c>
      <c r="AE56">
        <v>1</v>
      </c>
      <c r="AF56">
        <v>0</v>
      </c>
      <c r="AG56">
        <v>52</v>
      </c>
      <c r="AH56">
        <v>0</v>
      </c>
      <c r="AI56">
        <v>0.65333333299999996</v>
      </c>
      <c r="AJ56">
        <v>1</v>
      </c>
      <c r="AK56">
        <v>6.6666670000000003E-3</v>
      </c>
    </row>
    <row r="57" spans="1:37">
      <c r="A57">
        <v>15.46</v>
      </c>
      <c r="B57">
        <v>7.7219999999999997E-2</v>
      </c>
      <c r="C57">
        <v>0</v>
      </c>
      <c r="D57">
        <v>1</v>
      </c>
      <c r="E57">
        <v>1</v>
      </c>
      <c r="F57">
        <v>0</v>
      </c>
      <c r="G57">
        <v>9.8116573999999998E-2</v>
      </c>
      <c r="H57">
        <v>9.8116573999999998E-2</v>
      </c>
      <c r="I57">
        <v>0.90188342600000004</v>
      </c>
      <c r="J57">
        <v>-0.103270007</v>
      </c>
      <c r="K57">
        <v>100</v>
      </c>
      <c r="L57">
        <v>0.10879075000000001</v>
      </c>
      <c r="AD57">
        <v>8.6856558E-2</v>
      </c>
      <c r="AE57">
        <v>1</v>
      </c>
      <c r="AF57">
        <v>0</v>
      </c>
      <c r="AG57">
        <v>53</v>
      </c>
      <c r="AH57">
        <v>0</v>
      </c>
      <c r="AI57">
        <v>0.64666666699999997</v>
      </c>
      <c r="AJ57">
        <v>1</v>
      </c>
      <c r="AK57">
        <v>6.6666670000000003E-3</v>
      </c>
    </row>
    <row r="58" spans="1:37">
      <c r="A58">
        <v>15.51</v>
      </c>
      <c r="B58">
        <v>0.1096</v>
      </c>
      <c r="C58">
        <v>0</v>
      </c>
      <c r="D58">
        <v>1</v>
      </c>
      <c r="E58">
        <v>1</v>
      </c>
      <c r="F58">
        <v>0</v>
      </c>
      <c r="G58">
        <v>0.25562218799999997</v>
      </c>
      <c r="H58">
        <v>0.25562218799999997</v>
      </c>
      <c r="I58">
        <v>0.74437781199999997</v>
      </c>
      <c r="J58">
        <v>-0.29520656200000001</v>
      </c>
      <c r="K58">
        <v>100</v>
      </c>
      <c r="L58">
        <v>0.34340382600000002</v>
      </c>
      <c r="AD58">
        <v>8.9508164000000001E-2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6.6666670000000003E-3</v>
      </c>
    </row>
    <row r="59" spans="1:37">
      <c r="A59">
        <v>15.56</v>
      </c>
      <c r="B59">
        <v>0.17649999999999999</v>
      </c>
      <c r="C59">
        <v>1</v>
      </c>
      <c r="D59">
        <v>0</v>
      </c>
      <c r="E59">
        <v>1</v>
      </c>
      <c r="F59">
        <v>1</v>
      </c>
      <c r="G59">
        <v>0.78398784600000004</v>
      </c>
      <c r="H59">
        <v>0.78398784600000004</v>
      </c>
      <c r="I59">
        <v>0.21601215400000001</v>
      </c>
      <c r="J59">
        <v>-0.24336176100000001</v>
      </c>
      <c r="K59">
        <v>100</v>
      </c>
      <c r="L59">
        <v>0.27552997800000001</v>
      </c>
      <c r="AD59">
        <v>9.0485343999999995E-2</v>
      </c>
      <c r="AE59">
        <v>1</v>
      </c>
      <c r="AF59">
        <v>0</v>
      </c>
      <c r="AG59">
        <v>55</v>
      </c>
      <c r="AH59">
        <v>0</v>
      </c>
      <c r="AI59">
        <v>0.63333333300000005</v>
      </c>
      <c r="AJ59">
        <v>1</v>
      </c>
      <c r="AK59">
        <v>6.6666670000000003E-3</v>
      </c>
    </row>
    <row r="60" spans="1:37">
      <c r="A60">
        <v>15.6</v>
      </c>
      <c r="B60">
        <v>6.6299999999999998E-2</v>
      </c>
      <c r="C60">
        <v>0</v>
      </c>
      <c r="D60">
        <v>1</v>
      </c>
      <c r="E60">
        <v>1</v>
      </c>
      <c r="F60">
        <v>0</v>
      </c>
      <c r="G60">
        <v>7.2031878999999993E-2</v>
      </c>
      <c r="H60">
        <v>7.2031878999999993E-2</v>
      </c>
      <c r="I60">
        <v>0.92796812100000003</v>
      </c>
      <c r="J60">
        <v>-7.4757899000000003E-2</v>
      </c>
      <c r="K60">
        <v>100</v>
      </c>
      <c r="L60">
        <v>7.7623226000000003E-2</v>
      </c>
      <c r="AD60">
        <v>9.2306099000000003E-2</v>
      </c>
      <c r="AE60">
        <v>1</v>
      </c>
      <c r="AF60">
        <v>0</v>
      </c>
      <c r="AG60">
        <v>56</v>
      </c>
      <c r="AH60">
        <v>0</v>
      </c>
      <c r="AI60">
        <v>0.62666666699999996</v>
      </c>
      <c r="AJ60">
        <v>1</v>
      </c>
      <c r="AK60">
        <v>6.6666670000000003E-3</v>
      </c>
    </row>
    <row r="61" spans="1:37">
      <c r="A61">
        <v>15.65</v>
      </c>
      <c r="B61">
        <v>7.1650000000000005E-2</v>
      </c>
      <c r="C61">
        <v>0</v>
      </c>
      <c r="D61">
        <v>1</v>
      </c>
      <c r="E61">
        <v>1</v>
      </c>
      <c r="F61">
        <v>0</v>
      </c>
      <c r="G61">
        <v>8.6856558E-2</v>
      </c>
      <c r="H61">
        <v>8.6856558E-2</v>
      </c>
      <c r="I61">
        <v>0.91314344199999997</v>
      </c>
      <c r="J61">
        <v>-9.0862299999999993E-2</v>
      </c>
      <c r="K61">
        <v>100</v>
      </c>
      <c r="L61">
        <v>9.5118197000000002E-2</v>
      </c>
      <c r="AD61">
        <v>9.2381956000000001E-2</v>
      </c>
      <c r="AE61">
        <v>1</v>
      </c>
      <c r="AF61">
        <v>0</v>
      </c>
      <c r="AG61">
        <v>57</v>
      </c>
      <c r="AH61">
        <v>0</v>
      </c>
      <c r="AI61">
        <v>0.62</v>
      </c>
      <c r="AJ61">
        <v>1</v>
      </c>
      <c r="AK61">
        <v>6.6666670000000003E-3</v>
      </c>
    </row>
    <row r="62" spans="1:37">
      <c r="A62">
        <v>15.67</v>
      </c>
      <c r="B62">
        <v>4.6890000000000001E-2</v>
      </c>
      <c r="C62">
        <v>0</v>
      </c>
      <c r="D62">
        <v>1</v>
      </c>
      <c r="E62">
        <v>1</v>
      </c>
      <c r="F62">
        <v>0</v>
      </c>
      <c r="G62">
        <v>3.8679063999999999E-2</v>
      </c>
      <c r="H62">
        <v>3.8679063999999999E-2</v>
      </c>
      <c r="I62">
        <v>0.96132093600000001</v>
      </c>
      <c r="J62">
        <v>-3.9446965000000001E-2</v>
      </c>
      <c r="K62">
        <v>100</v>
      </c>
      <c r="L62">
        <v>4.0235329E-2</v>
      </c>
      <c r="AD62">
        <v>9.6042942000000006E-2</v>
      </c>
      <c r="AE62">
        <v>1</v>
      </c>
      <c r="AF62">
        <v>0</v>
      </c>
      <c r="AG62">
        <v>58</v>
      </c>
      <c r="AH62">
        <v>0</v>
      </c>
      <c r="AI62">
        <v>0.61333333300000004</v>
      </c>
      <c r="AJ62">
        <v>1</v>
      </c>
      <c r="AK62">
        <v>6.6666670000000003E-3</v>
      </c>
    </row>
    <row r="63" spans="1:37">
      <c r="A63">
        <v>15.7</v>
      </c>
      <c r="B63">
        <v>9.5799999999999996E-2</v>
      </c>
      <c r="C63">
        <v>0</v>
      </c>
      <c r="D63">
        <v>1</v>
      </c>
      <c r="E63">
        <v>1</v>
      </c>
      <c r="F63">
        <v>0</v>
      </c>
      <c r="G63">
        <v>0.183732962</v>
      </c>
      <c r="H63">
        <v>0.183732962</v>
      </c>
      <c r="I63">
        <v>0.816267038</v>
      </c>
      <c r="J63">
        <v>-0.20301372500000001</v>
      </c>
      <c r="K63">
        <v>100</v>
      </c>
      <c r="L63">
        <v>0.225089283</v>
      </c>
      <c r="AD63">
        <v>9.6284177999999998E-2</v>
      </c>
      <c r="AE63">
        <v>1</v>
      </c>
      <c r="AF63">
        <v>0</v>
      </c>
      <c r="AG63">
        <v>59</v>
      </c>
      <c r="AH63">
        <v>0</v>
      </c>
      <c r="AI63">
        <v>0.60666666700000005</v>
      </c>
      <c r="AJ63">
        <v>1</v>
      </c>
      <c r="AK63">
        <v>6.6666670000000003E-3</v>
      </c>
    </row>
    <row r="64" spans="1:37">
      <c r="A64">
        <v>15.7</v>
      </c>
      <c r="B64">
        <v>0.17</v>
      </c>
      <c r="C64">
        <v>1</v>
      </c>
      <c r="D64">
        <v>0</v>
      </c>
      <c r="E64">
        <v>1</v>
      </c>
      <c r="F64">
        <v>1</v>
      </c>
      <c r="G64">
        <v>0.75142525999999998</v>
      </c>
      <c r="H64">
        <v>0.75142525999999998</v>
      </c>
      <c r="I64">
        <v>0.24857473999999999</v>
      </c>
      <c r="J64">
        <v>-0.28578352899999998</v>
      </c>
      <c r="K64">
        <v>100</v>
      </c>
      <c r="L64">
        <v>0.330804343</v>
      </c>
      <c r="AD64">
        <v>9.8033272000000005E-2</v>
      </c>
      <c r="AE64">
        <v>1</v>
      </c>
      <c r="AF64">
        <v>0</v>
      </c>
      <c r="AG64">
        <v>60</v>
      </c>
      <c r="AH64">
        <v>0</v>
      </c>
      <c r="AI64">
        <v>0.6</v>
      </c>
      <c r="AJ64">
        <v>1</v>
      </c>
      <c r="AK64">
        <v>6.6666670000000003E-3</v>
      </c>
    </row>
    <row r="65" spans="1:37">
      <c r="A65">
        <v>15.71</v>
      </c>
      <c r="B65">
        <v>0.127</v>
      </c>
      <c r="C65">
        <v>0</v>
      </c>
      <c r="D65">
        <v>1</v>
      </c>
      <c r="E65">
        <v>1</v>
      </c>
      <c r="F65">
        <v>0</v>
      </c>
      <c r="G65">
        <v>0.40230744000000002</v>
      </c>
      <c r="H65">
        <v>0.40230744000000002</v>
      </c>
      <c r="I65">
        <v>0.59769256000000004</v>
      </c>
      <c r="J65">
        <v>-0.51467876999999995</v>
      </c>
      <c r="K65">
        <v>100</v>
      </c>
      <c r="L65">
        <v>0.67310096600000002</v>
      </c>
      <c r="AD65">
        <v>9.8116573999999998E-2</v>
      </c>
      <c r="AE65">
        <v>1</v>
      </c>
      <c r="AF65">
        <v>0</v>
      </c>
      <c r="AG65">
        <v>61</v>
      </c>
      <c r="AH65">
        <v>0</v>
      </c>
      <c r="AI65">
        <v>0.59333333300000002</v>
      </c>
      <c r="AJ65">
        <v>1</v>
      </c>
      <c r="AK65">
        <v>6.6666670000000003E-3</v>
      </c>
    </row>
    <row r="66" spans="1:37">
      <c r="A66">
        <v>15.76</v>
      </c>
      <c r="B66">
        <v>0.12429999999999999</v>
      </c>
      <c r="C66">
        <v>0</v>
      </c>
      <c r="D66">
        <v>1</v>
      </c>
      <c r="E66">
        <v>1</v>
      </c>
      <c r="F66">
        <v>0</v>
      </c>
      <c r="G66">
        <v>0.38357320499999997</v>
      </c>
      <c r="H66">
        <v>0.38357320499999997</v>
      </c>
      <c r="I66">
        <v>0.61642679499999997</v>
      </c>
      <c r="J66">
        <v>-0.48381570699999998</v>
      </c>
      <c r="K66">
        <v>100</v>
      </c>
      <c r="L66">
        <v>0.62225264800000002</v>
      </c>
      <c r="AD66">
        <v>9.8444061999999999E-2</v>
      </c>
      <c r="AE66">
        <v>1</v>
      </c>
      <c r="AF66">
        <v>0</v>
      </c>
      <c r="AG66">
        <v>62</v>
      </c>
      <c r="AH66">
        <v>0</v>
      </c>
      <c r="AI66">
        <v>0.58666666700000003</v>
      </c>
      <c r="AJ66">
        <v>1</v>
      </c>
      <c r="AK66">
        <v>6.6666670000000003E-3</v>
      </c>
    </row>
    <row r="67" spans="1:37">
      <c r="A67">
        <v>15.79</v>
      </c>
      <c r="B67">
        <v>0.128</v>
      </c>
      <c r="C67">
        <v>1</v>
      </c>
      <c r="D67">
        <v>0</v>
      </c>
      <c r="E67">
        <v>1</v>
      </c>
      <c r="F67">
        <v>1</v>
      </c>
      <c r="G67">
        <v>0.416950714</v>
      </c>
      <c r="H67">
        <v>0.416950714</v>
      </c>
      <c r="I67">
        <v>0.58304928600000006</v>
      </c>
      <c r="J67">
        <v>-0.87478725700000004</v>
      </c>
      <c r="K67">
        <v>0</v>
      </c>
      <c r="L67">
        <v>1.398365004</v>
      </c>
      <c r="AD67">
        <v>9.8983674999999993E-2</v>
      </c>
      <c r="AE67">
        <v>1</v>
      </c>
      <c r="AF67">
        <v>0</v>
      </c>
      <c r="AG67">
        <v>63</v>
      </c>
      <c r="AH67">
        <v>0</v>
      </c>
      <c r="AI67">
        <v>0.57999999999999996</v>
      </c>
      <c r="AJ67">
        <v>1</v>
      </c>
      <c r="AK67">
        <v>6.6666670000000003E-3</v>
      </c>
    </row>
    <row r="68" spans="1:37">
      <c r="A68">
        <v>15.83</v>
      </c>
      <c r="B68">
        <v>8.201E-2</v>
      </c>
      <c r="C68">
        <v>0</v>
      </c>
      <c r="D68">
        <v>1</v>
      </c>
      <c r="E68">
        <v>1</v>
      </c>
      <c r="F68">
        <v>0</v>
      </c>
      <c r="G68">
        <v>0.12647630400000001</v>
      </c>
      <c r="H68">
        <v>0.12647630400000001</v>
      </c>
      <c r="I68">
        <v>0.87352369600000002</v>
      </c>
      <c r="J68">
        <v>-0.135220022</v>
      </c>
      <c r="K68">
        <v>100</v>
      </c>
      <c r="L68">
        <v>0.144788635</v>
      </c>
      <c r="AD68">
        <v>0.100434671</v>
      </c>
      <c r="AE68">
        <v>1</v>
      </c>
      <c r="AF68">
        <v>0</v>
      </c>
      <c r="AG68">
        <v>64</v>
      </c>
      <c r="AH68">
        <v>0</v>
      </c>
      <c r="AI68">
        <v>0.573333333</v>
      </c>
      <c r="AJ68">
        <v>1</v>
      </c>
      <c r="AK68">
        <v>6.6666670000000003E-3</v>
      </c>
    </row>
    <row r="69" spans="1:37">
      <c r="A69">
        <v>15.86</v>
      </c>
      <c r="B69">
        <v>0.1535</v>
      </c>
      <c r="C69">
        <v>0</v>
      </c>
      <c r="D69">
        <v>1</v>
      </c>
      <c r="E69">
        <v>1</v>
      </c>
      <c r="F69">
        <v>0</v>
      </c>
      <c r="G69">
        <v>0.64100283899999999</v>
      </c>
      <c r="H69">
        <v>0.64100283899999999</v>
      </c>
      <c r="I69">
        <v>0.35899716100000001</v>
      </c>
      <c r="J69">
        <v>-1.0244408</v>
      </c>
      <c r="K69">
        <v>0</v>
      </c>
      <c r="L69">
        <v>1.785537352</v>
      </c>
      <c r="AD69">
        <v>0.105975176</v>
      </c>
      <c r="AE69">
        <v>1</v>
      </c>
      <c r="AF69">
        <v>0</v>
      </c>
      <c r="AG69">
        <v>65</v>
      </c>
      <c r="AH69">
        <v>0</v>
      </c>
      <c r="AI69">
        <v>0.56666666700000001</v>
      </c>
      <c r="AJ69">
        <v>1</v>
      </c>
      <c r="AK69">
        <v>6.6666670000000003E-3</v>
      </c>
    </row>
    <row r="70" spans="1:37">
      <c r="A70">
        <v>15.9</v>
      </c>
      <c r="B70">
        <v>7.2529999999999997E-2</v>
      </c>
      <c r="C70">
        <v>0</v>
      </c>
      <c r="D70">
        <v>1</v>
      </c>
      <c r="E70">
        <v>1</v>
      </c>
      <c r="F70">
        <v>0</v>
      </c>
      <c r="G70">
        <v>9.6042942000000006E-2</v>
      </c>
      <c r="H70">
        <v>9.6042942000000006E-2</v>
      </c>
      <c r="I70">
        <v>0.90395705800000004</v>
      </c>
      <c r="J70">
        <v>-0.10097342199999999</v>
      </c>
      <c r="K70">
        <v>100</v>
      </c>
      <c r="L70">
        <v>0.10624723899999999</v>
      </c>
      <c r="AD70">
        <v>0.109305711</v>
      </c>
      <c r="AE70">
        <v>1</v>
      </c>
      <c r="AF70">
        <v>0</v>
      </c>
      <c r="AG70">
        <v>66</v>
      </c>
      <c r="AH70">
        <v>0</v>
      </c>
      <c r="AI70">
        <v>0.56000000000000005</v>
      </c>
      <c r="AJ70">
        <v>1</v>
      </c>
      <c r="AK70">
        <v>6.6666670000000003E-3</v>
      </c>
    </row>
    <row r="71" spans="1:37">
      <c r="A71">
        <v>15.91</v>
      </c>
      <c r="B71">
        <v>4.0869999999999997E-2</v>
      </c>
      <c r="C71">
        <v>0</v>
      </c>
      <c r="D71">
        <v>1</v>
      </c>
      <c r="E71">
        <v>1</v>
      </c>
      <c r="F71">
        <v>0</v>
      </c>
      <c r="G71">
        <v>3.3990249E-2</v>
      </c>
      <c r="H71">
        <v>3.3990249E-2</v>
      </c>
      <c r="I71">
        <v>0.96600975099999997</v>
      </c>
      <c r="J71">
        <v>-3.4581349999999997E-2</v>
      </c>
      <c r="K71">
        <v>100</v>
      </c>
      <c r="L71">
        <v>3.5186238000000002E-2</v>
      </c>
      <c r="AD71">
        <v>0.110645959</v>
      </c>
      <c r="AE71">
        <v>1</v>
      </c>
      <c r="AF71">
        <v>0</v>
      </c>
      <c r="AG71">
        <v>67</v>
      </c>
      <c r="AH71">
        <v>0</v>
      </c>
      <c r="AI71">
        <v>0.55333333299999998</v>
      </c>
      <c r="AJ71">
        <v>1</v>
      </c>
      <c r="AK71">
        <v>6.6666670000000003E-3</v>
      </c>
    </row>
    <row r="72" spans="1:37">
      <c r="A72">
        <v>15.92</v>
      </c>
      <c r="B72">
        <v>9.5089999999999994E-2</v>
      </c>
      <c r="C72">
        <v>0</v>
      </c>
      <c r="D72">
        <v>1</v>
      </c>
      <c r="E72">
        <v>1</v>
      </c>
      <c r="F72">
        <v>0</v>
      </c>
      <c r="G72">
        <v>0.190640897</v>
      </c>
      <c r="H72">
        <v>0.190640897</v>
      </c>
      <c r="I72">
        <v>0.80935910300000002</v>
      </c>
      <c r="J72">
        <v>-0.21151257500000001</v>
      </c>
      <c r="K72">
        <v>100</v>
      </c>
      <c r="L72">
        <v>0.23554550299999999</v>
      </c>
      <c r="AD72">
        <v>0.111752462</v>
      </c>
      <c r="AE72">
        <v>1</v>
      </c>
      <c r="AF72">
        <v>0</v>
      </c>
      <c r="AG72">
        <v>68</v>
      </c>
      <c r="AH72">
        <v>0</v>
      </c>
      <c r="AI72">
        <v>0.546666667</v>
      </c>
      <c r="AJ72">
        <v>1</v>
      </c>
      <c r="AK72">
        <v>6.6666670000000003E-3</v>
      </c>
    </row>
    <row r="73" spans="1:37">
      <c r="A73">
        <v>15.94</v>
      </c>
      <c r="B73">
        <v>0.11849999999999999</v>
      </c>
      <c r="C73">
        <v>1</v>
      </c>
      <c r="D73">
        <v>0</v>
      </c>
      <c r="E73">
        <v>1</v>
      </c>
      <c r="F73">
        <v>1</v>
      </c>
      <c r="G73">
        <v>0.34979047800000002</v>
      </c>
      <c r="H73">
        <v>0.34979047800000002</v>
      </c>
      <c r="I73">
        <v>0.65020952200000004</v>
      </c>
      <c r="J73">
        <v>-1.0504209369999999</v>
      </c>
      <c r="K73">
        <v>0</v>
      </c>
      <c r="L73">
        <v>1.858854263</v>
      </c>
      <c r="AD73">
        <v>0.11301676400000001</v>
      </c>
      <c r="AE73">
        <v>1</v>
      </c>
      <c r="AF73">
        <v>0</v>
      </c>
      <c r="AG73">
        <v>69</v>
      </c>
      <c r="AH73">
        <v>0</v>
      </c>
      <c r="AI73">
        <v>0.54</v>
      </c>
      <c r="AJ73">
        <v>1</v>
      </c>
      <c r="AK73">
        <v>6.6666670000000003E-3</v>
      </c>
    </row>
    <row r="74" spans="1:37">
      <c r="A74">
        <v>16.02</v>
      </c>
      <c r="B74">
        <v>7.9430000000000001E-2</v>
      </c>
      <c r="C74">
        <v>0</v>
      </c>
      <c r="D74">
        <v>1</v>
      </c>
      <c r="E74">
        <v>1</v>
      </c>
      <c r="F74">
        <v>0</v>
      </c>
      <c r="G74">
        <v>0.123238154</v>
      </c>
      <c r="H74">
        <v>0.123238154</v>
      </c>
      <c r="I74">
        <v>0.87676184599999996</v>
      </c>
      <c r="J74">
        <v>-0.13151987900000001</v>
      </c>
      <c r="K74">
        <v>100</v>
      </c>
      <c r="L74">
        <v>0.14056058099999999</v>
      </c>
      <c r="AD74">
        <v>0.118802729</v>
      </c>
      <c r="AE74">
        <v>1</v>
      </c>
      <c r="AF74">
        <v>0</v>
      </c>
      <c r="AG74">
        <v>70</v>
      </c>
      <c r="AH74">
        <v>0</v>
      </c>
      <c r="AI74">
        <v>0.53333333299999997</v>
      </c>
      <c r="AJ74">
        <v>1</v>
      </c>
      <c r="AK74">
        <v>0</v>
      </c>
    </row>
    <row r="75" spans="1:37">
      <c r="A75">
        <v>16.149999999999999</v>
      </c>
      <c r="B75">
        <v>0.21460000000000001</v>
      </c>
      <c r="C75">
        <v>1</v>
      </c>
      <c r="D75">
        <v>0</v>
      </c>
      <c r="E75">
        <v>1</v>
      </c>
      <c r="F75">
        <v>1</v>
      </c>
      <c r="G75">
        <v>0.94328006399999997</v>
      </c>
      <c r="H75">
        <v>0.94328006399999997</v>
      </c>
      <c r="I75">
        <v>5.6719935999999999E-2</v>
      </c>
      <c r="J75">
        <v>-5.8392048000000002E-2</v>
      </c>
      <c r="K75">
        <v>100</v>
      </c>
      <c r="L75">
        <v>6.0130535999999998E-2</v>
      </c>
      <c r="AD75">
        <v>0.11969378899999999</v>
      </c>
      <c r="AE75">
        <v>0</v>
      </c>
      <c r="AF75">
        <v>1</v>
      </c>
      <c r="AG75">
        <v>70</v>
      </c>
      <c r="AH75">
        <v>1</v>
      </c>
      <c r="AI75">
        <v>0.53333333299999997</v>
      </c>
      <c r="AJ75">
        <v>0.99333333300000004</v>
      </c>
      <c r="AK75">
        <v>6.6222219999999997E-3</v>
      </c>
    </row>
    <row r="76" spans="1:37">
      <c r="A76">
        <v>16.21</v>
      </c>
      <c r="B76">
        <v>6.2190000000000002E-2</v>
      </c>
      <c r="C76">
        <v>0</v>
      </c>
      <c r="D76">
        <v>1</v>
      </c>
      <c r="E76">
        <v>1</v>
      </c>
      <c r="F76">
        <v>0</v>
      </c>
      <c r="G76">
        <v>7.5511949999999994E-2</v>
      </c>
      <c r="H76">
        <v>7.5511949999999994E-2</v>
      </c>
      <c r="I76">
        <v>0.92448805000000001</v>
      </c>
      <c r="J76">
        <v>-7.8515154000000004E-2</v>
      </c>
      <c r="K76">
        <v>100</v>
      </c>
      <c r="L76">
        <v>8.1679746999999997E-2</v>
      </c>
      <c r="AD76">
        <v>0.120786564</v>
      </c>
      <c r="AE76">
        <v>1</v>
      </c>
      <c r="AF76">
        <v>0</v>
      </c>
      <c r="AG76">
        <v>71</v>
      </c>
      <c r="AH76">
        <v>1</v>
      </c>
      <c r="AI76">
        <v>0.52666666699999998</v>
      </c>
      <c r="AJ76">
        <v>0.99333333300000004</v>
      </c>
      <c r="AK76">
        <v>6.6222219999999997E-3</v>
      </c>
    </row>
    <row r="77" spans="1:37">
      <c r="A77">
        <v>16.329999999999998</v>
      </c>
      <c r="B77">
        <v>5.3659999999999999E-2</v>
      </c>
      <c r="C77">
        <v>0</v>
      </c>
      <c r="D77">
        <v>1</v>
      </c>
      <c r="E77">
        <v>1</v>
      </c>
      <c r="F77">
        <v>0</v>
      </c>
      <c r="G77">
        <v>5.9232224999999999E-2</v>
      </c>
      <c r="H77">
        <v>5.9232224999999999E-2</v>
      </c>
      <c r="I77">
        <v>0.94076777499999997</v>
      </c>
      <c r="J77">
        <v>-6.1058954999999998E-2</v>
      </c>
      <c r="K77">
        <v>100</v>
      </c>
      <c r="L77">
        <v>6.2961580000000003E-2</v>
      </c>
      <c r="AD77">
        <v>0.123238154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0.99333333300000004</v>
      </c>
      <c r="AK77">
        <v>6.6222219999999997E-3</v>
      </c>
    </row>
    <row r="78" spans="1:37">
      <c r="A78">
        <v>16.34</v>
      </c>
      <c r="B78">
        <v>6.0589999999999998E-2</v>
      </c>
      <c r="C78">
        <v>0</v>
      </c>
      <c r="D78">
        <v>1</v>
      </c>
      <c r="E78">
        <v>1</v>
      </c>
      <c r="F78">
        <v>0</v>
      </c>
      <c r="G78">
        <v>7.4506451000000001E-2</v>
      </c>
      <c r="H78">
        <v>7.4506451000000001E-2</v>
      </c>
      <c r="I78">
        <v>0.92549354900000003</v>
      </c>
      <c r="J78">
        <v>-7.7428117000000005E-2</v>
      </c>
      <c r="K78">
        <v>100</v>
      </c>
      <c r="L78">
        <v>8.0504560000000003E-2</v>
      </c>
      <c r="AD78">
        <v>0.124020516</v>
      </c>
      <c r="AE78">
        <v>1</v>
      </c>
      <c r="AF78">
        <v>0</v>
      </c>
      <c r="AG78">
        <v>73</v>
      </c>
      <c r="AH78">
        <v>1</v>
      </c>
      <c r="AI78">
        <v>0.51333333299999995</v>
      </c>
      <c r="AJ78">
        <v>0.99333333300000004</v>
      </c>
      <c r="AK78">
        <v>6.6222219999999997E-3</v>
      </c>
    </row>
    <row r="79" spans="1:37">
      <c r="A79">
        <v>16.39</v>
      </c>
      <c r="B79">
        <v>7.3249999999999996E-2</v>
      </c>
      <c r="C79">
        <v>0</v>
      </c>
      <c r="D79">
        <v>1</v>
      </c>
      <c r="E79">
        <v>1</v>
      </c>
      <c r="F79">
        <v>0</v>
      </c>
      <c r="G79">
        <v>0.11301676400000001</v>
      </c>
      <c r="H79">
        <v>0.11301676400000001</v>
      </c>
      <c r="I79">
        <v>0.88698323599999995</v>
      </c>
      <c r="J79">
        <v>-0.119929196</v>
      </c>
      <c r="K79">
        <v>100</v>
      </c>
      <c r="L79">
        <v>0.12741702299999999</v>
      </c>
      <c r="AD79">
        <v>0.12647630400000001</v>
      </c>
      <c r="AE79">
        <v>1</v>
      </c>
      <c r="AF79">
        <v>0</v>
      </c>
      <c r="AG79">
        <v>74</v>
      </c>
      <c r="AH79">
        <v>1</v>
      </c>
      <c r="AI79">
        <v>0.50666666699999996</v>
      </c>
      <c r="AJ79">
        <v>0.99333333300000004</v>
      </c>
      <c r="AK79">
        <v>6.6222219999999997E-3</v>
      </c>
    </row>
    <row r="80" spans="1:37">
      <c r="A80">
        <v>16.39</v>
      </c>
      <c r="B80">
        <v>0.1807</v>
      </c>
      <c r="C80">
        <v>0</v>
      </c>
      <c r="D80">
        <v>1</v>
      </c>
      <c r="E80">
        <v>1</v>
      </c>
      <c r="F80">
        <v>0</v>
      </c>
      <c r="G80">
        <v>0.84568674200000005</v>
      </c>
      <c r="H80">
        <v>0.84568674200000005</v>
      </c>
      <c r="I80">
        <v>0.15431325800000001</v>
      </c>
      <c r="J80">
        <v>-1.868770603</v>
      </c>
      <c r="K80">
        <v>0</v>
      </c>
      <c r="L80">
        <v>5.4803246059999999</v>
      </c>
      <c r="AD80">
        <v>0.12931171499999999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0.99333333300000004</v>
      </c>
      <c r="AK80">
        <v>6.6222219999999997E-3</v>
      </c>
    </row>
    <row r="81" spans="1:37">
      <c r="A81">
        <v>16.399999999999999</v>
      </c>
      <c r="B81">
        <v>0.2276</v>
      </c>
      <c r="C81">
        <v>1</v>
      </c>
      <c r="D81">
        <v>0</v>
      </c>
      <c r="E81">
        <v>1</v>
      </c>
      <c r="F81">
        <v>1</v>
      </c>
      <c r="G81">
        <v>0.96597904400000001</v>
      </c>
      <c r="H81">
        <v>0.96597904400000001</v>
      </c>
      <c r="I81">
        <v>3.4020955999999998E-2</v>
      </c>
      <c r="J81">
        <v>-3.4613139000000001E-2</v>
      </c>
      <c r="K81">
        <v>100</v>
      </c>
      <c r="L81">
        <v>3.5219145E-2</v>
      </c>
      <c r="AD81">
        <v>0.131021952</v>
      </c>
      <c r="AE81">
        <v>1</v>
      </c>
      <c r="AF81">
        <v>0</v>
      </c>
      <c r="AG81">
        <v>76</v>
      </c>
      <c r="AH81">
        <v>1</v>
      </c>
      <c r="AI81">
        <v>0.49333333299999999</v>
      </c>
      <c r="AJ81">
        <v>0.99333333300000004</v>
      </c>
      <c r="AK81">
        <v>6.6222219999999997E-3</v>
      </c>
    </row>
    <row r="82" spans="1:37">
      <c r="A82">
        <v>16.489999999999998</v>
      </c>
      <c r="B82">
        <v>5.2339999999999998E-2</v>
      </c>
      <c r="C82">
        <v>0</v>
      </c>
      <c r="D82">
        <v>1</v>
      </c>
      <c r="E82">
        <v>1</v>
      </c>
      <c r="F82">
        <v>0</v>
      </c>
      <c r="G82">
        <v>5.9505342000000003E-2</v>
      </c>
      <c r="H82">
        <v>5.9505342000000003E-2</v>
      </c>
      <c r="I82">
        <v>0.94049465799999998</v>
      </c>
      <c r="J82">
        <v>-6.1349310999999997E-2</v>
      </c>
      <c r="K82">
        <v>100</v>
      </c>
      <c r="L82">
        <v>6.3270260999999994E-2</v>
      </c>
      <c r="AD82">
        <v>0.133614286</v>
      </c>
      <c r="AE82">
        <v>1</v>
      </c>
      <c r="AF82">
        <v>0</v>
      </c>
      <c r="AG82">
        <v>77</v>
      </c>
      <c r="AH82">
        <v>1</v>
      </c>
      <c r="AI82">
        <v>0.486666667</v>
      </c>
      <c r="AJ82">
        <v>0.99333333300000004</v>
      </c>
      <c r="AK82">
        <v>6.6222219999999997E-3</v>
      </c>
    </row>
    <row r="83" spans="1:37">
      <c r="A83">
        <v>16.52</v>
      </c>
      <c r="B83">
        <v>6.8290000000000003E-2</v>
      </c>
      <c r="C83">
        <v>0</v>
      </c>
      <c r="D83">
        <v>1</v>
      </c>
      <c r="E83">
        <v>1</v>
      </c>
      <c r="F83">
        <v>0</v>
      </c>
      <c r="G83">
        <v>0.100434671</v>
      </c>
      <c r="H83">
        <v>0.100434671</v>
      </c>
      <c r="I83">
        <v>0.89956532899999997</v>
      </c>
      <c r="J83">
        <v>-0.1058436</v>
      </c>
      <c r="K83">
        <v>100</v>
      </c>
      <c r="L83">
        <v>0.111648002</v>
      </c>
      <c r="AD83">
        <v>0.140420779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0.99333333300000004</v>
      </c>
      <c r="AK83">
        <v>6.6222219999999997E-3</v>
      </c>
    </row>
    <row r="84" spans="1:37">
      <c r="A84">
        <v>16.579999999999998</v>
      </c>
      <c r="B84">
        <v>0.17</v>
      </c>
      <c r="C84">
        <v>1</v>
      </c>
      <c r="D84">
        <v>0</v>
      </c>
      <c r="E84">
        <v>1</v>
      </c>
      <c r="F84">
        <v>1</v>
      </c>
      <c r="G84">
        <v>0.800156808</v>
      </c>
      <c r="H84">
        <v>0.800156808</v>
      </c>
      <c r="I84">
        <v>0.199843192</v>
      </c>
      <c r="J84">
        <v>-0.22294755999999999</v>
      </c>
      <c r="K84">
        <v>100</v>
      </c>
      <c r="L84">
        <v>0.24975503499999999</v>
      </c>
      <c r="AD84">
        <v>0.14290028799999999</v>
      </c>
      <c r="AE84">
        <v>1</v>
      </c>
      <c r="AF84">
        <v>0</v>
      </c>
      <c r="AG84">
        <v>79</v>
      </c>
      <c r="AH84">
        <v>1</v>
      </c>
      <c r="AI84">
        <v>0.47333333300000002</v>
      </c>
      <c r="AJ84">
        <v>0.99333333300000004</v>
      </c>
      <c r="AK84">
        <v>6.6222219999999997E-3</v>
      </c>
    </row>
    <row r="85" spans="1:37">
      <c r="A85">
        <v>16.670000000000002</v>
      </c>
      <c r="B85">
        <v>6.0949999999999997E-2</v>
      </c>
      <c r="C85">
        <v>0</v>
      </c>
      <c r="D85">
        <v>1</v>
      </c>
      <c r="E85">
        <v>1</v>
      </c>
      <c r="F85">
        <v>0</v>
      </c>
      <c r="G85">
        <v>8.3062447999999997E-2</v>
      </c>
      <c r="H85">
        <v>8.3062447999999997E-2</v>
      </c>
      <c r="I85">
        <v>0.91693755200000004</v>
      </c>
      <c r="J85">
        <v>-8.6715909999999993E-2</v>
      </c>
      <c r="K85">
        <v>100</v>
      </c>
      <c r="L85">
        <v>9.0586811000000003E-2</v>
      </c>
      <c r="AD85">
        <v>0.14297987000000001</v>
      </c>
      <c r="AE85">
        <v>1</v>
      </c>
      <c r="AF85">
        <v>0</v>
      </c>
      <c r="AG85">
        <v>80</v>
      </c>
      <c r="AH85">
        <v>1</v>
      </c>
      <c r="AI85">
        <v>0.46666666699999998</v>
      </c>
      <c r="AJ85">
        <v>0.99333333300000004</v>
      </c>
      <c r="AK85">
        <v>0</v>
      </c>
    </row>
    <row r="86" spans="1:37">
      <c r="A86">
        <v>16.670000000000002</v>
      </c>
      <c r="B86">
        <v>0.16489999999999999</v>
      </c>
      <c r="C86">
        <v>1</v>
      </c>
      <c r="D86">
        <v>0</v>
      </c>
      <c r="E86">
        <v>1</v>
      </c>
      <c r="F86">
        <v>1</v>
      </c>
      <c r="G86">
        <v>0.77512588100000002</v>
      </c>
      <c r="H86">
        <v>0.77512588100000002</v>
      </c>
      <c r="I86">
        <v>0.22487411900000001</v>
      </c>
      <c r="J86">
        <v>-0.25472983599999999</v>
      </c>
      <c r="K86">
        <v>100</v>
      </c>
      <c r="L86">
        <v>0.29011303199999999</v>
      </c>
      <c r="AD86">
        <v>0.15399143000000001</v>
      </c>
      <c r="AE86">
        <v>0</v>
      </c>
      <c r="AF86">
        <v>1</v>
      </c>
      <c r="AG86">
        <v>80</v>
      </c>
      <c r="AH86">
        <v>2</v>
      </c>
      <c r="AI86">
        <v>0.46666666699999998</v>
      </c>
      <c r="AJ86">
        <v>0.98666666700000005</v>
      </c>
      <c r="AK86">
        <v>6.5777780000000003E-3</v>
      </c>
    </row>
    <row r="87" spans="1:37">
      <c r="A87">
        <v>16.68</v>
      </c>
      <c r="B87">
        <v>9.5880000000000007E-2</v>
      </c>
      <c r="C87">
        <v>1</v>
      </c>
      <c r="D87">
        <v>0</v>
      </c>
      <c r="E87">
        <v>1</v>
      </c>
      <c r="F87">
        <v>1</v>
      </c>
      <c r="G87">
        <v>0.23586695899999999</v>
      </c>
      <c r="H87">
        <v>0.23586695899999999</v>
      </c>
      <c r="I87">
        <v>0.76413304100000001</v>
      </c>
      <c r="J87">
        <v>-1.4444873680000001</v>
      </c>
      <c r="K87">
        <v>0</v>
      </c>
      <c r="L87">
        <v>3.2396781909999999</v>
      </c>
      <c r="AD87">
        <v>0.15564181499999999</v>
      </c>
      <c r="AE87">
        <v>1</v>
      </c>
      <c r="AF87">
        <v>0</v>
      </c>
      <c r="AG87">
        <v>81</v>
      </c>
      <c r="AH87">
        <v>2</v>
      </c>
      <c r="AI87">
        <v>0.46</v>
      </c>
      <c r="AJ87">
        <v>0.98666666700000005</v>
      </c>
      <c r="AK87">
        <v>6.5777780000000003E-3</v>
      </c>
    </row>
    <row r="88" spans="1:37">
      <c r="A88">
        <v>16.82</v>
      </c>
      <c r="B88">
        <v>2.6749999999999999E-2</v>
      </c>
      <c r="C88">
        <v>0</v>
      </c>
      <c r="D88">
        <v>1</v>
      </c>
      <c r="E88">
        <v>1</v>
      </c>
      <c r="F88">
        <v>0</v>
      </c>
      <c r="G88">
        <v>2.7901813000000001E-2</v>
      </c>
      <c r="H88">
        <v>2.7901813000000001E-2</v>
      </c>
      <c r="I88">
        <v>0.97209818699999995</v>
      </c>
      <c r="J88">
        <v>-2.8298463999999999E-2</v>
      </c>
      <c r="K88">
        <v>100</v>
      </c>
      <c r="L88">
        <v>2.8702669E-2</v>
      </c>
      <c r="AD88">
        <v>0.15638102500000001</v>
      </c>
      <c r="AE88">
        <v>1</v>
      </c>
      <c r="AF88">
        <v>0</v>
      </c>
      <c r="AG88">
        <v>82</v>
      </c>
      <c r="AH88">
        <v>2</v>
      </c>
      <c r="AI88">
        <v>0.453333333</v>
      </c>
      <c r="AJ88">
        <v>0.98666666700000005</v>
      </c>
      <c r="AK88">
        <v>6.5777780000000003E-3</v>
      </c>
    </row>
    <row r="89" spans="1:37">
      <c r="A89">
        <v>16.84</v>
      </c>
      <c r="B89">
        <v>5.9429999999999997E-2</v>
      </c>
      <c r="C89">
        <v>0</v>
      </c>
      <c r="D89">
        <v>1</v>
      </c>
      <c r="E89">
        <v>1</v>
      </c>
      <c r="F89">
        <v>0</v>
      </c>
      <c r="G89">
        <v>8.3144978999999994E-2</v>
      </c>
      <c r="H89">
        <v>8.3144978999999994E-2</v>
      </c>
      <c r="I89">
        <v>0.91685502100000005</v>
      </c>
      <c r="J89">
        <v>-8.6805920999999994E-2</v>
      </c>
      <c r="K89">
        <v>100</v>
      </c>
      <c r="L89">
        <v>9.0684979999999998E-2</v>
      </c>
      <c r="AD89">
        <v>0.15780003500000001</v>
      </c>
      <c r="AE89">
        <v>1</v>
      </c>
      <c r="AF89">
        <v>0</v>
      </c>
      <c r="AG89">
        <v>83</v>
      </c>
      <c r="AH89">
        <v>2</v>
      </c>
      <c r="AI89">
        <v>0.44666666700000002</v>
      </c>
      <c r="AJ89">
        <v>0.98666666700000005</v>
      </c>
      <c r="AK89">
        <v>6.5777780000000003E-3</v>
      </c>
    </row>
    <row r="90" spans="1:37">
      <c r="A90">
        <v>16.93</v>
      </c>
      <c r="B90">
        <v>0.1517</v>
      </c>
      <c r="C90">
        <v>1</v>
      </c>
      <c r="D90">
        <v>0</v>
      </c>
      <c r="E90">
        <v>1</v>
      </c>
      <c r="F90">
        <v>1</v>
      </c>
      <c r="G90">
        <v>0.702333498</v>
      </c>
      <c r="H90">
        <v>0.702333498</v>
      </c>
      <c r="I90">
        <v>0.297666502</v>
      </c>
      <c r="J90">
        <v>-0.35334692000000001</v>
      </c>
      <c r="K90">
        <v>100</v>
      </c>
      <c r="L90">
        <v>0.42382501099999997</v>
      </c>
      <c r="AD90">
        <v>0.16313899800000001</v>
      </c>
      <c r="AE90">
        <v>1</v>
      </c>
      <c r="AF90">
        <v>0</v>
      </c>
      <c r="AG90">
        <v>84</v>
      </c>
      <c r="AH90">
        <v>2</v>
      </c>
      <c r="AI90">
        <v>0.44</v>
      </c>
      <c r="AJ90">
        <v>0.98666666700000005</v>
      </c>
      <c r="AK90">
        <v>6.5777780000000003E-3</v>
      </c>
    </row>
    <row r="91" spans="1:37">
      <c r="A91">
        <v>16.95</v>
      </c>
      <c r="B91">
        <v>7.8850000000000003E-2</v>
      </c>
      <c r="C91">
        <v>0</v>
      </c>
      <c r="D91">
        <v>1</v>
      </c>
      <c r="E91">
        <v>1</v>
      </c>
      <c r="F91">
        <v>0</v>
      </c>
      <c r="G91">
        <v>0.15638102500000001</v>
      </c>
      <c r="H91">
        <v>0.15638102500000001</v>
      </c>
      <c r="I91">
        <v>0.84361897500000005</v>
      </c>
      <c r="J91">
        <v>-0.170054338</v>
      </c>
      <c r="K91">
        <v>100</v>
      </c>
      <c r="L91">
        <v>0.18536926000000001</v>
      </c>
      <c r="AD91">
        <v>0.167160214</v>
      </c>
      <c r="AE91">
        <v>1</v>
      </c>
      <c r="AF91">
        <v>0</v>
      </c>
      <c r="AG91">
        <v>85</v>
      </c>
      <c r="AH91">
        <v>2</v>
      </c>
      <c r="AI91">
        <v>0.43333333299999999</v>
      </c>
      <c r="AJ91">
        <v>0.98666666700000005</v>
      </c>
      <c r="AK91">
        <v>6.5777780000000003E-3</v>
      </c>
    </row>
    <row r="92" spans="1:37">
      <c r="A92">
        <v>16.989999999999998</v>
      </c>
      <c r="B92">
        <v>8.4040000000000004E-2</v>
      </c>
      <c r="C92">
        <v>0</v>
      </c>
      <c r="D92">
        <v>1</v>
      </c>
      <c r="E92">
        <v>1</v>
      </c>
      <c r="F92">
        <v>0</v>
      </c>
      <c r="G92">
        <v>0.18377969299999999</v>
      </c>
      <c r="H92">
        <v>0.18377969299999999</v>
      </c>
      <c r="I92">
        <v>0.81622030700000003</v>
      </c>
      <c r="J92">
        <v>-0.20307097700000001</v>
      </c>
      <c r="K92">
        <v>100</v>
      </c>
      <c r="L92">
        <v>0.225159423</v>
      </c>
      <c r="AD92">
        <v>0.17477226300000001</v>
      </c>
      <c r="AE92">
        <v>1</v>
      </c>
      <c r="AF92">
        <v>0</v>
      </c>
      <c r="AG92">
        <v>86</v>
      </c>
      <c r="AH92">
        <v>2</v>
      </c>
      <c r="AI92">
        <v>0.426666667</v>
      </c>
      <c r="AJ92">
        <v>0.98666666700000005</v>
      </c>
      <c r="AK92">
        <v>6.5777780000000003E-3</v>
      </c>
    </row>
    <row r="93" spans="1:37">
      <c r="A93">
        <v>17.02</v>
      </c>
      <c r="B93">
        <v>4.9939999999999998E-2</v>
      </c>
      <c r="C93">
        <v>0</v>
      </c>
      <c r="D93">
        <v>1</v>
      </c>
      <c r="E93">
        <v>1</v>
      </c>
      <c r="F93">
        <v>0</v>
      </c>
      <c r="G93">
        <v>6.4459401E-2</v>
      </c>
      <c r="H93">
        <v>6.4459401E-2</v>
      </c>
      <c r="I93">
        <v>0.93554059899999997</v>
      </c>
      <c r="J93">
        <v>-6.6630735999999996E-2</v>
      </c>
      <c r="K93">
        <v>100</v>
      </c>
      <c r="L93">
        <v>6.8900698999999996E-2</v>
      </c>
      <c r="AD93">
        <v>0.183732962</v>
      </c>
      <c r="AE93">
        <v>1</v>
      </c>
      <c r="AF93">
        <v>0</v>
      </c>
      <c r="AG93">
        <v>87</v>
      </c>
      <c r="AH93">
        <v>2</v>
      </c>
      <c r="AI93">
        <v>0.42</v>
      </c>
      <c r="AJ93">
        <v>0.98666666700000005</v>
      </c>
      <c r="AK93">
        <v>6.5777780000000003E-3</v>
      </c>
    </row>
    <row r="94" spans="1:37">
      <c r="A94">
        <v>17.05</v>
      </c>
      <c r="B94">
        <v>0.12790000000000001</v>
      </c>
      <c r="C94">
        <v>1</v>
      </c>
      <c r="D94">
        <v>0</v>
      </c>
      <c r="E94">
        <v>1</v>
      </c>
      <c r="F94">
        <v>1</v>
      </c>
      <c r="G94">
        <v>0.51589543000000004</v>
      </c>
      <c r="H94">
        <v>0.51589543000000004</v>
      </c>
      <c r="I94">
        <v>0.48410457000000001</v>
      </c>
      <c r="J94">
        <v>-0.66185119000000003</v>
      </c>
      <c r="K94">
        <v>100</v>
      </c>
      <c r="L94">
        <v>0.93837731899999999</v>
      </c>
      <c r="AD94">
        <v>0.18377969299999999</v>
      </c>
      <c r="AE94">
        <v>1</v>
      </c>
      <c r="AF94">
        <v>0</v>
      </c>
      <c r="AG94">
        <v>88</v>
      </c>
      <c r="AH94">
        <v>2</v>
      </c>
      <c r="AI94">
        <v>0.41333333300000002</v>
      </c>
      <c r="AJ94">
        <v>0.98666666700000005</v>
      </c>
      <c r="AK94">
        <v>6.5777780000000003E-3</v>
      </c>
    </row>
    <row r="95" spans="1:37">
      <c r="A95">
        <v>17.079999999999998</v>
      </c>
      <c r="B95">
        <v>0.1041</v>
      </c>
      <c r="C95">
        <v>1</v>
      </c>
      <c r="D95">
        <v>0</v>
      </c>
      <c r="E95">
        <v>1</v>
      </c>
      <c r="F95">
        <v>1</v>
      </c>
      <c r="G95">
        <v>0.318652408</v>
      </c>
      <c r="H95">
        <v>0.318652408</v>
      </c>
      <c r="I95">
        <v>0.68134759199999995</v>
      </c>
      <c r="J95">
        <v>-1.1436543990000001</v>
      </c>
      <c r="K95">
        <v>0</v>
      </c>
      <c r="L95">
        <v>2.1382157290000001</v>
      </c>
      <c r="AD95">
        <v>0.190640897</v>
      </c>
      <c r="AE95">
        <v>1</v>
      </c>
      <c r="AF95">
        <v>0</v>
      </c>
      <c r="AG95">
        <v>89</v>
      </c>
      <c r="AH95">
        <v>2</v>
      </c>
      <c r="AI95">
        <v>0.40666666699999998</v>
      </c>
      <c r="AJ95">
        <v>0.98666666700000005</v>
      </c>
      <c r="AK95">
        <v>6.5777780000000003E-3</v>
      </c>
    </row>
    <row r="96" spans="1:37">
      <c r="A96">
        <v>17.12</v>
      </c>
      <c r="B96">
        <v>0.11</v>
      </c>
      <c r="C96">
        <v>1</v>
      </c>
      <c r="D96">
        <v>0</v>
      </c>
      <c r="E96">
        <v>1</v>
      </c>
      <c r="F96">
        <v>1</v>
      </c>
      <c r="G96">
        <v>0.368034482</v>
      </c>
      <c r="H96">
        <v>0.368034482</v>
      </c>
      <c r="I96">
        <v>0.631965518</v>
      </c>
      <c r="J96">
        <v>-0.99957864399999996</v>
      </c>
      <c r="K96">
        <v>0</v>
      </c>
      <c r="L96">
        <v>1.717136706</v>
      </c>
      <c r="AD96">
        <v>0.19204296000000001</v>
      </c>
      <c r="AE96">
        <v>1</v>
      </c>
      <c r="AF96">
        <v>0</v>
      </c>
      <c r="AG96">
        <v>90</v>
      </c>
      <c r="AH96">
        <v>2</v>
      </c>
      <c r="AI96">
        <v>0.4</v>
      </c>
      <c r="AJ96">
        <v>0.98666666700000005</v>
      </c>
      <c r="AK96">
        <v>0</v>
      </c>
    </row>
    <row r="97" spans="1:37">
      <c r="A97">
        <v>17.190000000000001</v>
      </c>
      <c r="B97">
        <v>6.1409999999999999E-2</v>
      </c>
      <c r="C97">
        <v>0</v>
      </c>
      <c r="D97">
        <v>1</v>
      </c>
      <c r="E97">
        <v>1</v>
      </c>
      <c r="F97">
        <v>0</v>
      </c>
      <c r="G97">
        <v>9.8033272000000005E-2</v>
      </c>
      <c r="H97">
        <v>9.8033272000000005E-2</v>
      </c>
      <c r="I97">
        <v>0.901966728</v>
      </c>
      <c r="J97">
        <v>-0.103177647</v>
      </c>
      <c r="K97">
        <v>100</v>
      </c>
      <c r="L97">
        <v>0.10868834600000001</v>
      </c>
      <c r="AD97">
        <v>0.19296276500000001</v>
      </c>
      <c r="AE97">
        <v>0</v>
      </c>
      <c r="AF97">
        <v>1</v>
      </c>
      <c r="AG97">
        <v>90</v>
      </c>
      <c r="AH97">
        <v>3</v>
      </c>
      <c r="AI97">
        <v>0.4</v>
      </c>
      <c r="AJ97">
        <v>0.98</v>
      </c>
      <c r="AK97">
        <v>6.5333329999999997E-3</v>
      </c>
    </row>
    <row r="98" spans="1:37">
      <c r="A98">
        <v>17.21</v>
      </c>
      <c r="B98">
        <v>6.1359999999999998E-2</v>
      </c>
      <c r="C98">
        <v>0</v>
      </c>
      <c r="D98">
        <v>1</v>
      </c>
      <c r="E98">
        <v>1</v>
      </c>
      <c r="F98">
        <v>0</v>
      </c>
      <c r="G98">
        <v>9.8444061999999999E-2</v>
      </c>
      <c r="H98">
        <v>9.8444061999999999E-2</v>
      </c>
      <c r="I98">
        <v>0.901555938</v>
      </c>
      <c r="J98">
        <v>-0.103633188</v>
      </c>
      <c r="K98">
        <v>100</v>
      </c>
      <c r="L98">
        <v>0.109193515</v>
      </c>
      <c r="AD98">
        <v>0.19371314100000001</v>
      </c>
      <c r="AE98">
        <v>1</v>
      </c>
      <c r="AF98">
        <v>0</v>
      </c>
      <c r="AG98">
        <v>91</v>
      </c>
      <c r="AH98">
        <v>3</v>
      </c>
      <c r="AI98">
        <v>0.39333333300000001</v>
      </c>
      <c r="AJ98">
        <v>0.98</v>
      </c>
      <c r="AK98">
        <v>0</v>
      </c>
    </row>
    <row r="99" spans="1:37">
      <c r="A99">
        <v>17.27</v>
      </c>
      <c r="B99">
        <v>7.2319999999999995E-2</v>
      </c>
      <c r="C99">
        <v>0</v>
      </c>
      <c r="D99">
        <v>1</v>
      </c>
      <c r="E99">
        <v>1</v>
      </c>
      <c r="F99">
        <v>0</v>
      </c>
      <c r="G99">
        <v>0.140420779</v>
      </c>
      <c r="H99">
        <v>0.140420779</v>
      </c>
      <c r="I99">
        <v>0.85957922099999995</v>
      </c>
      <c r="J99">
        <v>-0.15131228799999999</v>
      </c>
      <c r="K99">
        <v>100</v>
      </c>
      <c r="L99">
        <v>0.163359905</v>
      </c>
      <c r="AD99">
        <v>0.194945123</v>
      </c>
      <c r="AE99">
        <v>0</v>
      </c>
      <c r="AF99">
        <v>1</v>
      </c>
      <c r="AG99">
        <v>91</v>
      </c>
      <c r="AH99">
        <v>4</v>
      </c>
      <c r="AI99">
        <v>0.39333333300000001</v>
      </c>
      <c r="AJ99">
        <v>0.97333333300000002</v>
      </c>
      <c r="AK99">
        <v>6.4888890000000003E-3</v>
      </c>
    </row>
    <row r="100" spans="1:37">
      <c r="A100">
        <v>17.27</v>
      </c>
      <c r="B100">
        <v>0.22839999999999999</v>
      </c>
      <c r="C100">
        <v>1</v>
      </c>
      <c r="D100">
        <v>0</v>
      </c>
      <c r="E100">
        <v>1</v>
      </c>
      <c r="F100">
        <v>1</v>
      </c>
      <c r="G100">
        <v>0.97471721099999997</v>
      </c>
      <c r="H100">
        <v>0.97471721099999997</v>
      </c>
      <c r="I100">
        <v>2.5282789E-2</v>
      </c>
      <c r="J100">
        <v>-2.5607890000000001E-2</v>
      </c>
      <c r="K100">
        <v>100</v>
      </c>
      <c r="L100">
        <v>2.5938589000000001E-2</v>
      </c>
      <c r="AD100">
        <v>0.198663004</v>
      </c>
      <c r="AE100">
        <v>1</v>
      </c>
      <c r="AF100">
        <v>0</v>
      </c>
      <c r="AG100">
        <v>92</v>
      </c>
      <c r="AH100">
        <v>4</v>
      </c>
      <c r="AI100">
        <v>0.38666666700000002</v>
      </c>
      <c r="AJ100">
        <v>0.97333333300000002</v>
      </c>
      <c r="AK100">
        <v>0</v>
      </c>
    </row>
    <row r="101" spans="1:37">
      <c r="A101">
        <v>17.309999999999999</v>
      </c>
      <c r="B101">
        <v>9.486E-2</v>
      </c>
      <c r="C101">
        <v>0</v>
      </c>
      <c r="D101">
        <v>1</v>
      </c>
      <c r="E101">
        <v>1</v>
      </c>
      <c r="F101">
        <v>0</v>
      </c>
      <c r="G101">
        <v>0.266984365</v>
      </c>
      <c r="H101">
        <v>0.266984365</v>
      </c>
      <c r="I101">
        <v>0.733015635</v>
      </c>
      <c r="J101">
        <v>-0.31058824699999998</v>
      </c>
      <c r="K101">
        <v>100</v>
      </c>
      <c r="L101">
        <v>0.36422738100000002</v>
      </c>
      <c r="AD101">
        <v>0.199640024</v>
      </c>
      <c r="AE101">
        <v>0</v>
      </c>
      <c r="AF101">
        <v>1</v>
      </c>
      <c r="AG101">
        <v>92</v>
      </c>
      <c r="AH101">
        <v>5</v>
      </c>
      <c r="AI101">
        <v>0.38666666700000002</v>
      </c>
      <c r="AJ101">
        <v>0.96666666700000003</v>
      </c>
      <c r="AK101">
        <v>6.4444439999999997E-3</v>
      </c>
    </row>
    <row r="102" spans="1:37">
      <c r="A102">
        <v>17.329999999999998</v>
      </c>
      <c r="B102">
        <v>0.14130000000000001</v>
      </c>
      <c r="C102">
        <v>0</v>
      </c>
      <c r="D102">
        <v>1</v>
      </c>
      <c r="E102">
        <v>1</v>
      </c>
      <c r="F102">
        <v>0</v>
      </c>
      <c r="G102">
        <v>0.65069938999999999</v>
      </c>
      <c r="H102">
        <v>0.65069938999999999</v>
      </c>
      <c r="I102">
        <v>0.34930061000000001</v>
      </c>
      <c r="J102">
        <v>-1.0518223799999999</v>
      </c>
      <c r="K102">
        <v>0</v>
      </c>
      <c r="L102">
        <v>1.8628635920000001</v>
      </c>
      <c r="AD102">
        <v>0.21683956900000001</v>
      </c>
      <c r="AE102">
        <v>1</v>
      </c>
      <c r="AF102">
        <v>0</v>
      </c>
      <c r="AG102">
        <v>93</v>
      </c>
      <c r="AH102">
        <v>5</v>
      </c>
      <c r="AI102">
        <v>0.38</v>
      </c>
      <c r="AJ102">
        <v>0.96666666700000003</v>
      </c>
      <c r="AK102">
        <v>6.4444439999999997E-3</v>
      </c>
    </row>
    <row r="103" spans="1:37">
      <c r="A103">
        <v>17.36</v>
      </c>
      <c r="B103">
        <v>7.2099999999999997E-2</v>
      </c>
      <c r="C103">
        <v>0</v>
      </c>
      <c r="D103">
        <v>1</v>
      </c>
      <c r="E103">
        <v>1</v>
      </c>
      <c r="F103">
        <v>0</v>
      </c>
      <c r="G103">
        <v>0.14297987000000001</v>
      </c>
      <c r="H103">
        <v>0.14297987000000001</v>
      </c>
      <c r="I103">
        <v>0.85702012999999999</v>
      </c>
      <c r="J103">
        <v>-0.154293872</v>
      </c>
      <c r="K103">
        <v>100</v>
      </c>
      <c r="L103">
        <v>0.16683373600000001</v>
      </c>
      <c r="AD103">
        <v>0.22322463000000001</v>
      </c>
      <c r="AE103">
        <v>1</v>
      </c>
      <c r="AF103">
        <v>0</v>
      </c>
      <c r="AG103">
        <v>94</v>
      </c>
      <c r="AH103">
        <v>5</v>
      </c>
      <c r="AI103">
        <v>0.37333333299999999</v>
      </c>
      <c r="AJ103">
        <v>0.96666666700000003</v>
      </c>
      <c r="AK103">
        <v>6.4444439999999997E-3</v>
      </c>
    </row>
    <row r="104" spans="1:37">
      <c r="A104">
        <v>17.39</v>
      </c>
      <c r="B104">
        <v>5.5620000000000003E-2</v>
      </c>
      <c r="C104">
        <v>0</v>
      </c>
      <c r="D104">
        <v>1</v>
      </c>
      <c r="E104">
        <v>1</v>
      </c>
      <c r="F104">
        <v>0</v>
      </c>
      <c r="G104">
        <v>8.642532E-2</v>
      </c>
      <c r="H104">
        <v>8.642532E-2</v>
      </c>
      <c r="I104">
        <v>0.91357467999999997</v>
      </c>
      <c r="J104">
        <v>-9.0390155E-2</v>
      </c>
      <c r="K104">
        <v>100</v>
      </c>
      <c r="L104">
        <v>9.4601264000000004E-2</v>
      </c>
      <c r="AD104">
        <v>0.227554544</v>
      </c>
      <c r="AE104">
        <v>1</v>
      </c>
      <c r="AF104">
        <v>0</v>
      </c>
      <c r="AG104">
        <v>95</v>
      </c>
      <c r="AH104">
        <v>5</v>
      </c>
      <c r="AI104">
        <v>0.366666667</v>
      </c>
      <c r="AJ104">
        <v>0.96666666700000003</v>
      </c>
      <c r="AK104">
        <v>0</v>
      </c>
    </row>
    <row r="105" spans="1:37">
      <c r="A105">
        <v>17.43</v>
      </c>
      <c r="B105">
        <v>4.5240000000000002E-2</v>
      </c>
      <c r="C105">
        <v>0</v>
      </c>
      <c r="D105">
        <v>1</v>
      </c>
      <c r="E105">
        <v>1</v>
      </c>
      <c r="F105">
        <v>0</v>
      </c>
      <c r="G105">
        <v>6.2463247E-2</v>
      </c>
      <c r="H105">
        <v>6.2463247E-2</v>
      </c>
      <c r="I105">
        <v>0.93753675299999994</v>
      </c>
      <c r="J105">
        <v>-6.4499318E-2</v>
      </c>
      <c r="K105">
        <v>100</v>
      </c>
      <c r="L105">
        <v>6.6624850999999999E-2</v>
      </c>
      <c r="AD105">
        <v>0.23586695899999999</v>
      </c>
      <c r="AE105">
        <v>0</v>
      </c>
      <c r="AF105">
        <v>1</v>
      </c>
      <c r="AG105">
        <v>95</v>
      </c>
      <c r="AH105">
        <v>6</v>
      </c>
      <c r="AI105">
        <v>0.366666667</v>
      </c>
      <c r="AJ105">
        <v>0.96</v>
      </c>
      <c r="AK105">
        <v>6.4000000000000003E-3</v>
      </c>
    </row>
    <row r="106" spans="1:37">
      <c r="A106">
        <v>17.46</v>
      </c>
      <c r="B106">
        <v>5.6419999999999998E-2</v>
      </c>
      <c r="C106">
        <v>0</v>
      </c>
      <c r="D106">
        <v>1</v>
      </c>
      <c r="E106">
        <v>1</v>
      </c>
      <c r="F106">
        <v>0</v>
      </c>
      <c r="G106">
        <v>9.0485343999999995E-2</v>
      </c>
      <c r="H106">
        <v>9.0485343999999995E-2</v>
      </c>
      <c r="I106">
        <v>0.90951465600000003</v>
      </c>
      <c r="J106">
        <v>-9.4844165999999994E-2</v>
      </c>
      <c r="K106">
        <v>100</v>
      </c>
      <c r="L106">
        <v>9.9487505000000004E-2</v>
      </c>
      <c r="AD106">
        <v>0.239351862</v>
      </c>
      <c r="AE106">
        <v>1</v>
      </c>
      <c r="AF106">
        <v>0</v>
      </c>
      <c r="AG106">
        <v>96</v>
      </c>
      <c r="AH106">
        <v>6</v>
      </c>
      <c r="AI106">
        <v>0.36</v>
      </c>
      <c r="AJ106">
        <v>0.96</v>
      </c>
      <c r="AK106">
        <v>6.4000000000000003E-3</v>
      </c>
    </row>
    <row r="107" spans="1:37">
      <c r="A107">
        <v>17.48</v>
      </c>
      <c r="B107">
        <v>5.9069999999999998E-2</v>
      </c>
      <c r="C107">
        <v>0</v>
      </c>
      <c r="D107">
        <v>1</v>
      </c>
      <c r="E107">
        <v>1</v>
      </c>
      <c r="F107">
        <v>0</v>
      </c>
      <c r="G107">
        <v>9.8983674999999993E-2</v>
      </c>
      <c r="H107">
        <v>9.8983674999999993E-2</v>
      </c>
      <c r="I107">
        <v>0.90101632499999995</v>
      </c>
      <c r="J107">
        <v>-0.104231903</v>
      </c>
      <c r="K107">
        <v>100</v>
      </c>
      <c r="L107">
        <v>0.109857805</v>
      </c>
      <c r="AD107">
        <v>0.24684182299999999</v>
      </c>
      <c r="AE107">
        <v>1</v>
      </c>
      <c r="AF107">
        <v>0</v>
      </c>
      <c r="AG107">
        <v>97</v>
      </c>
      <c r="AH107">
        <v>6</v>
      </c>
      <c r="AI107">
        <v>0.35333333300000003</v>
      </c>
      <c r="AJ107">
        <v>0.96</v>
      </c>
      <c r="AK107">
        <v>0</v>
      </c>
    </row>
    <row r="108" spans="1:37">
      <c r="A108">
        <v>17.53</v>
      </c>
      <c r="B108">
        <v>8.5019999999999998E-2</v>
      </c>
      <c r="C108">
        <v>0</v>
      </c>
      <c r="D108">
        <v>1</v>
      </c>
      <c r="E108">
        <v>1</v>
      </c>
      <c r="F108">
        <v>0</v>
      </c>
      <c r="G108">
        <v>0.21683956900000001</v>
      </c>
      <c r="H108">
        <v>0.21683956900000001</v>
      </c>
      <c r="I108">
        <v>0.78316043099999999</v>
      </c>
      <c r="J108">
        <v>-0.24441771200000001</v>
      </c>
      <c r="K108">
        <v>100</v>
      </c>
      <c r="L108">
        <v>0.27687758600000001</v>
      </c>
      <c r="AD108">
        <v>0.24689225200000001</v>
      </c>
      <c r="AE108">
        <v>0</v>
      </c>
      <c r="AF108">
        <v>1</v>
      </c>
      <c r="AG108">
        <v>97</v>
      </c>
      <c r="AH108">
        <v>7</v>
      </c>
      <c r="AI108">
        <v>0.35333333300000003</v>
      </c>
      <c r="AJ108">
        <v>0.953333333</v>
      </c>
      <c r="AK108">
        <v>6.3555560000000001E-3</v>
      </c>
    </row>
    <row r="109" spans="1:37">
      <c r="A109">
        <v>17.57</v>
      </c>
      <c r="B109">
        <v>0.1305</v>
      </c>
      <c r="C109">
        <v>1</v>
      </c>
      <c r="D109">
        <v>0</v>
      </c>
      <c r="E109">
        <v>1</v>
      </c>
      <c r="F109">
        <v>1</v>
      </c>
      <c r="G109">
        <v>0.57949316399999995</v>
      </c>
      <c r="H109">
        <v>0.57949316399999995</v>
      </c>
      <c r="I109">
        <v>0.42050683599999999</v>
      </c>
      <c r="J109">
        <v>-0.54560141200000001</v>
      </c>
      <c r="K109">
        <v>100</v>
      </c>
      <c r="L109">
        <v>0.72564589400000001</v>
      </c>
      <c r="AD109">
        <v>0.25562218799999997</v>
      </c>
      <c r="AE109">
        <v>1</v>
      </c>
      <c r="AF109">
        <v>0</v>
      </c>
      <c r="AG109">
        <v>98</v>
      </c>
      <c r="AH109">
        <v>7</v>
      </c>
      <c r="AI109">
        <v>0.34666666699999998</v>
      </c>
      <c r="AJ109">
        <v>0.953333333</v>
      </c>
      <c r="AK109">
        <v>6.3555560000000001E-3</v>
      </c>
    </row>
    <row r="110" spans="1:37">
      <c r="A110">
        <v>17.600000000000001</v>
      </c>
      <c r="B110">
        <v>0.1686</v>
      </c>
      <c r="C110">
        <v>1</v>
      </c>
      <c r="D110">
        <v>0</v>
      </c>
      <c r="E110">
        <v>1</v>
      </c>
      <c r="F110">
        <v>1</v>
      </c>
      <c r="G110">
        <v>0.84077743500000002</v>
      </c>
      <c r="H110">
        <v>0.84077743500000002</v>
      </c>
      <c r="I110">
        <v>0.15922256500000001</v>
      </c>
      <c r="J110">
        <v>-0.17342829700000001</v>
      </c>
      <c r="K110">
        <v>100</v>
      </c>
      <c r="L110">
        <v>0.189375402</v>
      </c>
      <c r="AD110">
        <v>0.266984365</v>
      </c>
      <c r="AE110">
        <v>1</v>
      </c>
      <c r="AF110">
        <v>0</v>
      </c>
      <c r="AG110">
        <v>99</v>
      </c>
      <c r="AH110">
        <v>7</v>
      </c>
      <c r="AI110">
        <v>0.34</v>
      </c>
      <c r="AJ110">
        <v>0.953333333</v>
      </c>
      <c r="AK110">
        <v>0</v>
      </c>
    </row>
    <row r="111" spans="1:37">
      <c r="A111">
        <v>17.77</v>
      </c>
      <c r="B111">
        <v>7.8640000000000002E-2</v>
      </c>
      <c r="C111">
        <v>1</v>
      </c>
      <c r="D111">
        <v>0</v>
      </c>
      <c r="E111">
        <v>1</v>
      </c>
      <c r="F111">
        <v>1</v>
      </c>
      <c r="G111">
        <v>0.19296276500000001</v>
      </c>
      <c r="H111">
        <v>0.19296276500000001</v>
      </c>
      <c r="I111">
        <v>0.80703723500000002</v>
      </c>
      <c r="J111">
        <v>-1.6452580379999999</v>
      </c>
      <c r="K111">
        <v>0</v>
      </c>
      <c r="L111">
        <v>4.1823469759999998</v>
      </c>
      <c r="AD111">
        <v>0.267101431</v>
      </c>
      <c r="AE111">
        <v>0</v>
      </c>
      <c r="AF111">
        <v>1</v>
      </c>
      <c r="AG111">
        <v>99</v>
      </c>
      <c r="AH111">
        <v>8</v>
      </c>
      <c r="AI111">
        <v>0.34</v>
      </c>
      <c r="AJ111">
        <v>0.94666666700000002</v>
      </c>
      <c r="AK111">
        <v>0</v>
      </c>
    </row>
    <row r="112" spans="1:37">
      <c r="A112">
        <v>17.84</v>
      </c>
      <c r="B112">
        <v>4.052E-2</v>
      </c>
      <c r="C112">
        <v>0</v>
      </c>
      <c r="D112">
        <v>1</v>
      </c>
      <c r="E112">
        <v>1</v>
      </c>
      <c r="F112">
        <v>0</v>
      </c>
      <c r="G112">
        <v>6.0485110000000002E-2</v>
      </c>
      <c r="H112">
        <v>6.0485110000000002E-2</v>
      </c>
      <c r="I112">
        <v>0.93951488999999999</v>
      </c>
      <c r="J112">
        <v>-6.2391611999999999E-2</v>
      </c>
      <c r="K112">
        <v>100</v>
      </c>
      <c r="L112">
        <v>6.4379086000000002E-2</v>
      </c>
      <c r="AD112">
        <v>0.26850538600000001</v>
      </c>
      <c r="AE112">
        <v>0</v>
      </c>
      <c r="AF112">
        <v>1</v>
      </c>
      <c r="AG112">
        <v>99</v>
      </c>
      <c r="AH112">
        <v>9</v>
      </c>
      <c r="AI112">
        <v>0.34</v>
      </c>
      <c r="AJ112">
        <v>0.94</v>
      </c>
      <c r="AK112">
        <v>0</v>
      </c>
    </row>
    <row r="113" spans="1:37">
      <c r="A113">
        <v>17.84</v>
      </c>
      <c r="B113">
        <v>7.0569999999999994E-2</v>
      </c>
      <c r="C113">
        <v>0</v>
      </c>
      <c r="D113">
        <v>1</v>
      </c>
      <c r="E113">
        <v>1</v>
      </c>
      <c r="F113">
        <v>0</v>
      </c>
      <c r="G113">
        <v>0.15564181499999999</v>
      </c>
      <c r="H113">
        <v>0.15564181499999999</v>
      </c>
      <c r="I113">
        <v>0.84435818500000004</v>
      </c>
      <c r="J113">
        <v>-0.16917848399999999</v>
      </c>
      <c r="K113">
        <v>100</v>
      </c>
      <c r="L113">
        <v>0.18433150500000001</v>
      </c>
      <c r="AD113">
        <v>0.27672957100000001</v>
      </c>
      <c r="AE113">
        <v>0</v>
      </c>
      <c r="AF113">
        <v>1</v>
      </c>
      <c r="AG113">
        <v>99</v>
      </c>
      <c r="AH113">
        <v>10</v>
      </c>
      <c r="AI113">
        <v>0.34</v>
      </c>
      <c r="AJ113">
        <v>0.93333333299999999</v>
      </c>
      <c r="AK113">
        <v>0</v>
      </c>
    </row>
    <row r="114" spans="1:37">
      <c r="A114">
        <v>17.88</v>
      </c>
      <c r="B114">
        <v>0.15590000000000001</v>
      </c>
      <c r="C114">
        <v>1</v>
      </c>
      <c r="D114">
        <v>0</v>
      </c>
      <c r="E114">
        <v>1</v>
      </c>
      <c r="F114">
        <v>1</v>
      </c>
      <c r="G114">
        <v>0.78732310599999999</v>
      </c>
      <c r="H114">
        <v>0.78732310599999999</v>
      </c>
      <c r="I114">
        <v>0.21267689400000001</v>
      </c>
      <c r="J114">
        <v>-0.23911656100000001</v>
      </c>
      <c r="K114">
        <v>100</v>
      </c>
      <c r="L114">
        <v>0.27012657499999998</v>
      </c>
      <c r="AD114">
        <v>0.28708160700000002</v>
      </c>
      <c r="AE114">
        <v>0</v>
      </c>
      <c r="AF114">
        <v>1</v>
      </c>
      <c r="AG114">
        <v>99</v>
      </c>
      <c r="AH114">
        <v>11</v>
      </c>
      <c r="AI114">
        <v>0.34</v>
      </c>
      <c r="AJ114">
        <v>0.926666667</v>
      </c>
      <c r="AK114">
        <v>0</v>
      </c>
    </row>
    <row r="115" spans="1:37">
      <c r="A115">
        <v>17.89</v>
      </c>
      <c r="B115">
        <v>0.12920000000000001</v>
      </c>
      <c r="C115">
        <v>1</v>
      </c>
      <c r="D115">
        <v>0</v>
      </c>
      <c r="E115">
        <v>1</v>
      </c>
      <c r="F115">
        <v>1</v>
      </c>
      <c r="G115">
        <v>0.59324184199999996</v>
      </c>
      <c r="H115">
        <v>0.59324184199999996</v>
      </c>
      <c r="I115">
        <v>0.40675815799999998</v>
      </c>
      <c r="J115">
        <v>-0.52215313399999996</v>
      </c>
      <c r="K115">
        <v>100</v>
      </c>
      <c r="L115">
        <v>0.685653183</v>
      </c>
      <c r="AD115">
        <v>0.29823034700000001</v>
      </c>
      <c r="AE115">
        <v>0</v>
      </c>
      <c r="AF115">
        <v>1</v>
      </c>
      <c r="AG115">
        <v>99</v>
      </c>
      <c r="AH115">
        <v>12</v>
      </c>
      <c r="AI115">
        <v>0.34</v>
      </c>
      <c r="AJ115">
        <v>0.92</v>
      </c>
      <c r="AK115">
        <v>0</v>
      </c>
    </row>
    <row r="116" spans="1:37">
      <c r="A116">
        <v>17.91</v>
      </c>
      <c r="B116">
        <v>6.3759999999999997E-2</v>
      </c>
      <c r="C116">
        <v>0</v>
      </c>
      <c r="D116">
        <v>1</v>
      </c>
      <c r="E116">
        <v>1</v>
      </c>
      <c r="F116">
        <v>0</v>
      </c>
      <c r="G116">
        <v>0.12931171499999999</v>
      </c>
      <c r="H116">
        <v>0.12931171499999999</v>
      </c>
      <c r="I116">
        <v>0.87068828499999995</v>
      </c>
      <c r="J116">
        <v>-0.13847124799999999</v>
      </c>
      <c r="K116">
        <v>100</v>
      </c>
      <c r="L116">
        <v>0.148516658</v>
      </c>
      <c r="AD116">
        <v>0.30329093499999998</v>
      </c>
      <c r="AE116">
        <v>0</v>
      </c>
      <c r="AF116">
        <v>1</v>
      </c>
      <c r="AG116">
        <v>99</v>
      </c>
      <c r="AH116">
        <v>13</v>
      </c>
      <c r="AI116">
        <v>0.34</v>
      </c>
      <c r="AJ116">
        <v>0.91333333299999997</v>
      </c>
      <c r="AK116">
        <v>6.0888890000000001E-3</v>
      </c>
    </row>
    <row r="117" spans="1:37">
      <c r="A117">
        <v>17.940000000000001</v>
      </c>
      <c r="B117">
        <v>6.6790000000000002E-2</v>
      </c>
      <c r="C117">
        <v>0</v>
      </c>
      <c r="D117">
        <v>1</v>
      </c>
      <c r="E117">
        <v>1</v>
      </c>
      <c r="F117">
        <v>0</v>
      </c>
      <c r="G117">
        <v>0.14290028799999999</v>
      </c>
      <c r="H117">
        <v>0.14290028799999999</v>
      </c>
      <c r="I117">
        <v>0.85709971200000001</v>
      </c>
      <c r="J117">
        <v>-0.154201018</v>
      </c>
      <c r="K117">
        <v>100</v>
      </c>
      <c r="L117">
        <v>0.166725395</v>
      </c>
      <c r="AD117">
        <v>0.31407557899999999</v>
      </c>
      <c r="AE117">
        <v>1</v>
      </c>
      <c r="AF117">
        <v>0</v>
      </c>
      <c r="AG117">
        <v>100</v>
      </c>
      <c r="AH117">
        <v>13</v>
      </c>
      <c r="AI117">
        <v>0.33333333300000001</v>
      </c>
      <c r="AJ117">
        <v>0.91333333299999997</v>
      </c>
      <c r="AK117">
        <v>6.0888890000000001E-3</v>
      </c>
    </row>
    <row r="118" spans="1:37">
      <c r="A118">
        <v>18</v>
      </c>
      <c r="B118">
        <v>9.5460000000000003E-2</v>
      </c>
      <c r="C118">
        <v>0</v>
      </c>
      <c r="D118">
        <v>1</v>
      </c>
      <c r="E118">
        <v>1</v>
      </c>
      <c r="F118">
        <v>0</v>
      </c>
      <c r="G118">
        <v>0.31678052000000001</v>
      </c>
      <c r="H118">
        <v>0.31678052000000001</v>
      </c>
      <c r="I118">
        <v>0.68321947999999999</v>
      </c>
      <c r="J118">
        <v>-0.38093912499999999</v>
      </c>
      <c r="K118">
        <v>100</v>
      </c>
      <c r="L118">
        <v>0.46365850199999997</v>
      </c>
      <c r="AD118">
        <v>0.31678052000000001</v>
      </c>
      <c r="AE118">
        <v>1</v>
      </c>
      <c r="AF118">
        <v>0</v>
      </c>
      <c r="AG118">
        <v>101</v>
      </c>
      <c r="AH118">
        <v>13</v>
      </c>
      <c r="AI118">
        <v>0.32666666700000002</v>
      </c>
      <c r="AJ118">
        <v>0.91333333299999997</v>
      </c>
      <c r="AK118">
        <v>6.0888890000000001E-3</v>
      </c>
    </row>
    <row r="119" spans="1:37">
      <c r="A119">
        <v>18.05</v>
      </c>
      <c r="B119">
        <v>0.1137</v>
      </c>
      <c r="C119">
        <v>1</v>
      </c>
      <c r="D119">
        <v>0</v>
      </c>
      <c r="E119">
        <v>1</v>
      </c>
      <c r="F119">
        <v>1</v>
      </c>
      <c r="G119">
        <v>0.47150120099999998</v>
      </c>
      <c r="H119">
        <v>0.47150120099999998</v>
      </c>
      <c r="I119">
        <v>0.52849879899999996</v>
      </c>
      <c r="J119">
        <v>-0.75183362899999995</v>
      </c>
      <c r="K119">
        <v>0</v>
      </c>
      <c r="L119">
        <v>1.120885371</v>
      </c>
      <c r="AD119">
        <v>0.31701969299999999</v>
      </c>
      <c r="AE119">
        <v>1</v>
      </c>
      <c r="AF119">
        <v>0</v>
      </c>
      <c r="AG119">
        <v>102</v>
      </c>
      <c r="AH119">
        <v>13</v>
      </c>
      <c r="AI119">
        <v>0.32</v>
      </c>
      <c r="AJ119">
        <v>0.91333333299999997</v>
      </c>
      <c r="AK119">
        <v>0</v>
      </c>
    </row>
    <row r="120" spans="1:37">
      <c r="A120">
        <v>18.059999999999999</v>
      </c>
      <c r="B120">
        <v>0.12939999999999999</v>
      </c>
      <c r="C120">
        <v>0</v>
      </c>
      <c r="D120">
        <v>1</v>
      </c>
      <c r="E120">
        <v>1</v>
      </c>
      <c r="F120">
        <v>0</v>
      </c>
      <c r="G120">
        <v>0.607943915</v>
      </c>
      <c r="H120">
        <v>0.607943915</v>
      </c>
      <c r="I120">
        <v>0.392056085</v>
      </c>
      <c r="J120">
        <v>-0.93635037600000004</v>
      </c>
      <c r="K120">
        <v>0</v>
      </c>
      <c r="L120">
        <v>1.5506554779999999</v>
      </c>
      <c r="AD120">
        <v>0.318652408</v>
      </c>
      <c r="AE120">
        <v>0</v>
      </c>
      <c r="AF120">
        <v>1</v>
      </c>
      <c r="AG120">
        <v>102</v>
      </c>
      <c r="AH120">
        <v>14</v>
      </c>
      <c r="AI120">
        <v>0.32</v>
      </c>
      <c r="AJ120">
        <v>0.90666666699999998</v>
      </c>
      <c r="AK120">
        <v>6.0444440000000004E-3</v>
      </c>
    </row>
    <row r="121" spans="1:37">
      <c r="A121">
        <v>18.14</v>
      </c>
      <c r="B121">
        <v>5.9139999999999998E-2</v>
      </c>
      <c r="C121">
        <v>1</v>
      </c>
      <c r="D121">
        <v>0</v>
      </c>
      <c r="E121">
        <v>1</v>
      </c>
      <c r="F121">
        <v>1</v>
      </c>
      <c r="G121">
        <v>0.11969378899999999</v>
      </c>
      <c r="H121">
        <v>0.11969378899999999</v>
      </c>
      <c r="I121">
        <v>0.88030621099999995</v>
      </c>
      <c r="J121">
        <v>-2.122818557</v>
      </c>
      <c r="K121">
        <v>0</v>
      </c>
      <c r="L121">
        <v>7.3546523930000003</v>
      </c>
      <c r="AD121">
        <v>0.32948952300000001</v>
      </c>
      <c r="AE121">
        <v>1</v>
      </c>
      <c r="AF121">
        <v>0</v>
      </c>
      <c r="AG121">
        <v>103</v>
      </c>
      <c r="AH121">
        <v>14</v>
      </c>
      <c r="AI121">
        <v>0.31333333299999999</v>
      </c>
      <c r="AJ121">
        <v>0.90666666699999998</v>
      </c>
      <c r="AK121">
        <v>6.0444440000000004E-3</v>
      </c>
    </row>
    <row r="122" spans="1:37">
      <c r="A122">
        <v>18.149999999999999</v>
      </c>
      <c r="B122">
        <v>0.1666</v>
      </c>
      <c r="C122">
        <v>1</v>
      </c>
      <c r="D122">
        <v>0</v>
      </c>
      <c r="E122">
        <v>1</v>
      </c>
      <c r="F122">
        <v>1</v>
      </c>
      <c r="G122">
        <v>0.85441599899999998</v>
      </c>
      <c r="H122">
        <v>0.85441599899999998</v>
      </c>
      <c r="I122">
        <v>0.14558400099999999</v>
      </c>
      <c r="J122">
        <v>-0.15733708599999999</v>
      </c>
      <c r="K122">
        <v>100</v>
      </c>
      <c r="L122">
        <v>0.17039007</v>
      </c>
      <c r="AD122">
        <v>0.33281473299999997</v>
      </c>
      <c r="AE122">
        <v>1</v>
      </c>
      <c r="AF122">
        <v>0</v>
      </c>
      <c r="AG122">
        <v>104</v>
      </c>
      <c r="AH122">
        <v>14</v>
      </c>
      <c r="AI122">
        <v>0.306666667</v>
      </c>
      <c r="AJ122">
        <v>0.90666666699999998</v>
      </c>
      <c r="AK122">
        <v>0</v>
      </c>
    </row>
    <row r="123" spans="1:37">
      <c r="A123">
        <v>18.18</v>
      </c>
      <c r="B123">
        <v>0.14419999999999999</v>
      </c>
      <c r="C123">
        <v>1</v>
      </c>
      <c r="D123">
        <v>0</v>
      </c>
      <c r="E123">
        <v>1</v>
      </c>
      <c r="F123">
        <v>1</v>
      </c>
      <c r="G123">
        <v>0.73009394400000005</v>
      </c>
      <c r="H123">
        <v>0.73009394400000005</v>
      </c>
      <c r="I123">
        <v>0.26990605600000001</v>
      </c>
      <c r="J123">
        <v>-0.31458206300000002</v>
      </c>
      <c r="K123">
        <v>100</v>
      </c>
      <c r="L123">
        <v>0.36968674800000001</v>
      </c>
      <c r="AD123">
        <v>0.33938938000000002</v>
      </c>
      <c r="AE123">
        <v>0</v>
      </c>
      <c r="AF123">
        <v>1</v>
      </c>
      <c r="AG123">
        <v>104</v>
      </c>
      <c r="AH123">
        <v>15</v>
      </c>
      <c r="AI123">
        <v>0.306666667</v>
      </c>
      <c r="AJ123">
        <v>0.9</v>
      </c>
      <c r="AK123">
        <v>6.0000000000000001E-3</v>
      </c>
    </row>
    <row r="124" spans="1:37">
      <c r="A124">
        <v>18.190000000000001</v>
      </c>
      <c r="B124">
        <v>0.13250000000000001</v>
      </c>
      <c r="C124">
        <v>0</v>
      </c>
      <c r="D124">
        <v>1</v>
      </c>
      <c r="E124">
        <v>1</v>
      </c>
      <c r="F124">
        <v>0</v>
      </c>
      <c r="G124">
        <v>0.64307054699999999</v>
      </c>
      <c r="H124">
        <v>0.64307054699999999</v>
      </c>
      <c r="I124">
        <v>0.35692945300000001</v>
      </c>
      <c r="J124">
        <v>-1.0302171280000001</v>
      </c>
      <c r="K124">
        <v>0</v>
      </c>
      <c r="L124">
        <v>1.8016740920000001</v>
      </c>
      <c r="AD124">
        <v>0.34448374500000001</v>
      </c>
      <c r="AE124">
        <v>1</v>
      </c>
      <c r="AF124">
        <v>0</v>
      </c>
      <c r="AG124">
        <v>105</v>
      </c>
      <c r="AH124">
        <v>15</v>
      </c>
      <c r="AI124">
        <v>0.3</v>
      </c>
      <c r="AJ124">
        <v>0.9</v>
      </c>
      <c r="AK124">
        <v>6.0000000000000001E-3</v>
      </c>
    </row>
    <row r="125" spans="1:37">
      <c r="A125">
        <v>18.22</v>
      </c>
      <c r="B125">
        <v>2.3439999999999999E-2</v>
      </c>
      <c r="C125">
        <v>0</v>
      </c>
      <c r="D125">
        <v>1</v>
      </c>
      <c r="E125">
        <v>1</v>
      </c>
      <c r="F125">
        <v>0</v>
      </c>
      <c r="G125">
        <v>3.8437818999999998E-2</v>
      </c>
      <c r="H125">
        <v>3.8437818999999998E-2</v>
      </c>
      <c r="I125">
        <v>0.96156218100000002</v>
      </c>
      <c r="J125">
        <v>-3.9196044999999999E-2</v>
      </c>
      <c r="K125">
        <v>100</v>
      </c>
      <c r="L125">
        <v>3.9974345000000001E-2</v>
      </c>
      <c r="AD125">
        <v>0.34498174799999998</v>
      </c>
      <c r="AE125">
        <v>1</v>
      </c>
      <c r="AF125">
        <v>0</v>
      </c>
      <c r="AG125">
        <v>106</v>
      </c>
      <c r="AH125">
        <v>15</v>
      </c>
      <c r="AI125">
        <v>0.29333333299999997</v>
      </c>
      <c r="AJ125">
        <v>0.9</v>
      </c>
      <c r="AK125">
        <v>6.0000000000000001E-3</v>
      </c>
    </row>
    <row r="126" spans="1:37">
      <c r="A126">
        <v>18.239999999999998</v>
      </c>
      <c r="B126">
        <v>4.7509999999999997E-2</v>
      </c>
      <c r="C126">
        <v>0</v>
      </c>
      <c r="D126">
        <v>1</v>
      </c>
      <c r="E126">
        <v>1</v>
      </c>
      <c r="F126">
        <v>0</v>
      </c>
      <c r="G126">
        <v>8.5448320999999994E-2</v>
      </c>
      <c r="H126">
        <v>8.5448320999999994E-2</v>
      </c>
      <c r="I126">
        <v>0.91455167900000001</v>
      </c>
      <c r="J126">
        <v>-8.9321302000000005E-2</v>
      </c>
      <c r="K126">
        <v>100</v>
      </c>
      <c r="L126">
        <v>9.3431922000000001E-2</v>
      </c>
      <c r="AD126">
        <v>0.34506486600000003</v>
      </c>
      <c r="AE126">
        <v>1</v>
      </c>
      <c r="AF126">
        <v>0</v>
      </c>
      <c r="AG126">
        <v>107</v>
      </c>
      <c r="AH126">
        <v>15</v>
      </c>
      <c r="AI126">
        <v>0.28666666699999999</v>
      </c>
      <c r="AJ126">
        <v>0.9</v>
      </c>
      <c r="AK126">
        <v>0</v>
      </c>
    </row>
    <row r="127" spans="1:37">
      <c r="A127">
        <v>18.3</v>
      </c>
      <c r="B127">
        <v>8.165E-2</v>
      </c>
      <c r="C127">
        <v>0</v>
      </c>
      <c r="D127">
        <v>1</v>
      </c>
      <c r="E127">
        <v>1</v>
      </c>
      <c r="F127">
        <v>0</v>
      </c>
      <c r="G127">
        <v>0.239351862</v>
      </c>
      <c r="H127">
        <v>0.239351862</v>
      </c>
      <c r="I127">
        <v>0.76064813799999997</v>
      </c>
      <c r="J127">
        <v>-0.27358439600000001</v>
      </c>
      <c r="K127">
        <v>100</v>
      </c>
      <c r="L127">
        <v>0.31466830699999998</v>
      </c>
      <c r="AD127">
        <v>0.34512583499999999</v>
      </c>
      <c r="AE127">
        <v>0</v>
      </c>
      <c r="AF127">
        <v>1</v>
      </c>
      <c r="AG127">
        <v>107</v>
      </c>
      <c r="AH127">
        <v>16</v>
      </c>
      <c r="AI127">
        <v>0.28666666699999999</v>
      </c>
      <c r="AJ127">
        <v>0.89333333299999995</v>
      </c>
      <c r="AK127">
        <v>0</v>
      </c>
    </row>
    <row r="128" spans="1:37">
      <c r="A128">
        <v>18.329999999999998</v>
      </c>
      <c r="B128">
        <v>0.1017</v>
      </c>
      <c r="C128">
        <v>0</v>
      </c>
      <c r="D128">
        <v>1</v>
      </c>
      <c r="E128">
        <v>1</v>
      </c>
      <c r="F128">
        <v>0</v>
      </c>
      <c r="G128">
        <v>0.39060409499999998</v>
      </c>
      <c r="H128">
        <v>0.39060409499999998</v>
      </c>
      <c r="I128">
        <v>0.60939590499999996</v>
      </c>
      <c r="J128">
        <v>-0.49528713299999999</v>
      </c>
      <c r="K128">
        <v>100</v>
      </c>
      <c r="L128">
        <v>0.64096934699999997</v>
      </c>
      <c r="AD128">
        <v>0.34650937500000001</v>
      </c>
      <c r="AE128">
        <v>0</v>
      </c>
      <c r="AF128">
        <v>1</v>
      </c>
      <c r="AG128">
        <v>107</v>
      </c>
      <c r="AH128">
        <v>17</v>
      </c>
      <c r="AI128">
        <v>0.28666666699999999</v>
      </c>
      <c r="AJ128">
        <v>0.88666666699999996</v>
      </c>
      <c r="AK128">
        <v>0</v>
      </c>
    </row>
    <row r="129" spans="1:37">
      <c r="A129">
        <v>18.350000000000001</v>
      </c>
      <c r="B129">
        <v>0.1154</v>
      </c>
      <c r="C129">
        <v>0</v>
      </c>
      <c r="D129">
        <v>1</v>
      </c>
      <c r="E129">
        <v>1</v>
      </c>
      <c r="F129">
        <v>0</v>
      </c>
      <c r="G129">
        <v>0.51029943600000005</v>
      </c>
      <c r="H129">
        <v>0.51029943600000005</v>
      </c>
      <c r="I129">
        <v>0.489700564</v>
      </c>
      <c r="J129">
        <v>-0.71396116799999998</v>
      </c>
      <c r="K129">
        <v>0</v>
      </c>
      <c r="L129">
        <v>1.0420642179999999</v>
      </c>
      <c r="AD129">
        <v>0.34742885800000001</v>
      </c>
      <c r="AE129">
        <v>0</v>
      </c>
      <c r="AF129">
        <v>1</v>
      </c>
      <c r="AG129">
        <v>107</v>
      </c>
      <c r="AH129">
        <v>18</v>
      </c>
      <c r="AI129">
        <v>0.28666666699999999</v>
      </c>
      <c r="AJ129">
        <v>0.88</v>
      </c>
      <c r="AK129">
        <v>0</v>
      </c>
    </row>
    <row r="130" spans="1:37">
      <c r="A130">
        <v>18.399999999999999</v>
      </c>
      <c r="B130">
        <v>4.2160000000000003E-2</v>
      </c>
      <c r="C130">
        <v>0</v>
      </c>
      <c r="D130">
        <v>1</v>
      </c>
      <c r="E130">
        <v>1</v>
      </c>
      <c r="F130">
        <v>0</v>
      </c>
      <c r="G130">
        <v>7.5389265999999996E-2</v>
      </c>
      <c r="H130">
        <v>7.5389265999999996E-2</v>
      </c>
      <c r="I130">
        <v>0.92461073400000005</v>
      </c>
      <c r="J130">
        <v>-7.8382458000000002E-2</v>
      </c>
      <c r="K130">
        <v>100</v>
      </c>
      <c r="L130">
        <v>8.1536222000000005E-2</v>
      </c>
      <c r="AD130">
        <v>0.34979047800000002</v>
      </c>
      <c r="AE130">
        <v>0</v>
      </c>
      <c r="AF130">
        <v>1</v>
      </c>
      <c r="AG130">
        <v>107</v>
      </c>
      <c r="AH130">
        <v>19</v>
      </c>
      <c r="AI130">
        <v>0.28666666699999999</v>
      </c>
      <c r="AJ130">
        <v>0.87333333300000004</v>
      </c>
      <c r="AK130">
        <v>0</v>
      </c>
    </row>
    <row r="131" spans="1:37">
      <c r="A131">
        <v>18.420000000000002</v>
      </c>
      <c r="B131">
        <v>3.7659999999999999E-2</v>
      </c>
      <c r="C131">
        <v>0</v>
      </c>
      <c r="D131">
        <v>1</v>
      </c>
      <c r="E131">
        <v>1</v>
      </c>
      <c r="F131">
        <v>0</v>
      </c>
      <c r="G131">
        <v>6.5506825000000005E-2</v>
      </c>
      <c r="H131">
        <v>6.5506825000000005E-2</v>
      </c>
      <c r="I131">
        <v>0.93449317499999995</v>
      </c>
      <c r="J131">
        <v>-6.7750955000000002E-2</v>
      </c>
      <c r="K131">
        <v>100</v>
      </c>
      <c r="L131">
        <v>7.0098773000000003E-2</v>
      </c>
      <c r="AD131">
        <v>0.35019765600000002</v>
      </c>
      <c r="AE131">
        <v>0</v>
      </c>
      <c r="AF131">
        <v>1</v>
      </c>
      <c r="AG131">
        <v>107</v>
      </c>
      <c r="AH131">
        <v>20</v>
      </c>
      <c r="AI131">
        <v>0.28666666699999999</v>
      </c>
      <c r="AJ131">
        <v>0.86666666699999995</v>
      </c>
      <c r="AK131">
        <v>0</v>
      </c>
    </row>
    <row r="132" spans="1:37">
      <c r="A132">
        <v>18.45</v>
      </c>
      <c r="B132">
        <v>5.9909999999999998E-2</v>
      </c>
      <c r="C132">
        <v>0</v>
      </c>
      <c r="D132">
        <v>1</v>
      </c>
      <c r="E132">
        <v>1</v>
      </c>
      <c r="F132">
        <v>0</v>
      </c>
      <c r="G132">
        <v>0.133614286</v>
      </c>
      <c r="H132">
        <v>0.133614286</v>
      </c>
      <c r="I132">
        <v>0.86638571399999997</v>
      </c>
      <c r="J132">
        <v>-0.14342507199999999</v>
      </c>
      <c r="K132">
        <v>100</v>
      </c>
      <c r="L132">
        <v>0.15422032399999999</v>
      </c>
      <c r="AD132">
        <v>0.358422984</v>
      </c>
      <c r="AE132">
        <v>0</v>
      </c>
      <c r="AF132">
        <v>1</v>
      </c>
      <c r="AG132">
        <v>107</v>
      </c>
      <c r="AH132">
        <v>21</v>
      </c>
      <c r="AI132">
        <v>0.28666666699999999</v>
      </c>
      <c r="AJ132">
        <v>0.86</v>
      </c>
      <c r="AK132">
        <v>5.7333330000000002E-3</v>
      </c>
    </row>
    <row r="133" spans="1:37">
      <c r="A133">
        <v>18.47</v>
      </c>
      <c r="B133">
        <v>0.15160000000000001</v>
      </c>
      <c r="C133">
        <v>1</v>
      </c>
      <c r="D133">
        <v>0</v>
      </c>
      <c r="E133">
        <v>1</v>
      </c>
      <c r="F133">
        <v>1</v>
      </c>
      <c r="G133">
        <v>0.79360030100000001</v>
      </c>
      <c r="H133">
        <v>0.79360030100000001</v>
      </c>
      <c r="I133">
        <v>0.20639969899999999</v>
      </c>
      <c r="J133">
        <v>-0.23117534300000001</v>
      </c>
      <c r="K133">
        <v>100</v>
      </c>
      <c r="L133">
        <v>0.26008016699999997</v>
      </c>
      <c r="AD133">
        <v>0.36219871599999998</v>
      </c>
      <c r="AE133">
        <v>1</v>
      </c>
      <c r="AF133">
        <v>0</v>
      </c>
      <c r="AG133">
        <v>108</v>
      </c>
      <c r="AH133">
        <v>21</v>
      </c>
      <c r="AI133">
        <v>0.28000000000000003</v>
      </c>
      <c r="AJ133">
        <v>0.86</v>
      </c>
      <c r="AK133">
        <v>0</v>
      </c>
    </row>
    <row r="134" spans="1:37">
      <c r="A134">
        <v>18.52</v>
      </c>
      <c r="B134">
        <v>0.1053</v>
      </c>
      <c r="C134">
        <v>1</v>
      </c>
      <c r="D134">
        <v>0</v>
      </c>
      <c r="E134">
        <v>1</v>
      </c>
      <c r="F134">
        <v>1</v>
      </c>
      <c r="G134">
        <v>0.435838314</v>
      </c>
      <c r="H134">
        <v>0.435838314</v>
      </c>
      <c r="I134">
        <v>0.56416168600000005</v>
      </c>
      <c r="J134">
        <v>-0.83048394299999995</v>
      </c>
      <c r="K134">
        <v>0</v>
      </c>
      <c r="L134">
        <v>1.294428844</v>
      </c>
      <c r="AD134">
        <v>0.368034482</v>
      </c>
      <c r="AE134">
        <v>0</v>
      </c>
      <c r="AF134">
        <v>1</v>
      </c>
      <c r="AG134">
        <v>108</v>
      </c>
      <c r="AH134">
        <v>22</v>
      </c>
      <c r="AI134">
        <v>0.28000000000000003</v>
      </c>
      <c r="AJ134">
        <v>0.85333333300000003</v>
      </c>
      <c r="AK134">
        <v>5.6888889999999999E-3</v>
      </c>
    </row>
    <row r="135" spans="1:37">
      <c r="A135">
        <v>18.54</v>
      </c>
      <c r="B135">
        <v>6.8150000000000002E-2</v>
      </c>
      <c r="C135">
        <v>0</v>
      </c>
      <c r="D135">
        <v>1</v>
      </c>
      <c r="E135">
        <v>1</v>
      </c>
      <c r="F135">
        <v>0</v>
      </c>
      <c r="G135">
        <v>0.17477226300000001</v>
      </c>
      <c r="H135">
        <v>0.17477226300000001</v>
      </c>
      <c r="I135">
        <v>0.82522773699999996</v>
      </c>
      <c r="J135">
        <v>-0.19209588599999999</v>
      </c>
      <c r="K135">
        <v>100</v>
      </c>
      <c r="L135">
        <v>0.21178670399999999</v>
      </c>
      <c r="AD135">
        <v>0.38357320499999997</v>
      </c>
      <c r="AE135">
        <v>1</v>
      </c>
      <c r="AF135">
        <v>0</v>
      </c>
      <c r="AG135">
        <v>109</v>
      </c>
      <c r="AH135">
        <v>22</v>
      </c>
      <c r="AI135">
        <v>0.27333333300000001</v>
      </c>
      <c r="AJ135">
        <v>0.85333333300000003</v>
      </c>
      <c r="AK135">
        <v>5.6888889999999999E-3</v>
      </c>
    </row>
    <row r="136" spans="1:37">
      <c r="A136">
        <v>18.57</v>
      </c>
      <c r="B136">
        <v>0.12670000000000001</v>
      </c>
      <c r="C136">
        <v>1</v>
      </c>
      <c r="D136">
        <v>0</v>
      </c>
      <c r="E136">
        <v>1</v>
      </c>
      <c r="F136">
        <v>1</v>
      </c>
      <c r="G136">
        <v>0.624112153</v>
      </c>
      <c r="H136">
        <v>0.624112153</v>
      </c>
      <c r="I136">
        <v>0.375887847</v>
      </c>
      <c r="J136">
        <v>-0.47142519500000002</v>
      </c>
      <c r="K136">
        <v>100</v>
      </c>
      <c r="L136">
        <v>0.602276123</v>
      </c>
      <c r="AD136">
        <v>0.39060409499999998</v>
      </c>
      <c r="AE136">
        <v>1</v>
      </c>
      <c r="AF136">
        <v>0</v>
      </c>
      <c r="AG136">
        <v>110</v>
      </c>
      <c r="AH136">
        <v>22</v>
      </c>
      <c r="AI136">
        <v>0.26666666700000002</v>
      </c>
      <c r="AJ136">
        <v>0.85333333300000003</v>
      </c>
      <c r="AK136">
        <v>5.6888889999999999E-3</v>
      </c>
    </row>
    <row r="137" spans="1:37">
      <c r="A137">
        <v>18.579999999999998</v>
      </c>
      <c r="B137">
        <v>8.4680000000000005E-2</v>
      </c>
      <c r="C137">
        <v>1</v>
      </c>
      <c r="D137">
        <v>0</v>
      </c>
      <c r="E137">
        <v>1</v>
      </c>
      <c r="F137">
        <v>1</v>
      </c>
      <c r="G137">
        <v>0.27672957100000001</v>
      </c>
      <c r="H137">
        <v>0.27672957100000001</v>
      </c>
      <c r="I137">
        <v>0.72327042900000005</v>
      </c>
      <c r="J137">
        <v>-1.2847145280000001</v>
      </c>
      <c r="K137">
        <v>0</v>
      </c>
      <c r="L137">
        <v>2.6136362169999998</v>
      </c>
      <c r="AD137">
        <v>0.39461204799999999</v>
      </c>
      <c r="AE137">
        <v>1</v>
      </c>
      <c r="AF137">
        <v>0</v>
      </c>
      <c r="AG137">
        <v>111</v>
      </c>
      <c r="AH137">
        <v>22</v>
      </c>
      <c r="AI137">
        <v>0.26</v>
      </c>
      <c r="AJ137">
        <v>0.85333333300000003</v>
      </c>
      <c r="AK137">
        <v>5.6888889999999999E-3</v>
      </c>
    </row>
    <row r="138" spans="1:37">
      <c r="A138">
        <v>18.600000000000001</v>
      </c>
      <c r="B138">
        <v>0.10580000000000001</v>
      </c>
      <c r="C138">
        <v>0</v>
      </c>
      <c r="D138">
        <v>1</v>
      </c>
      <c r="E138">
        <v>1</v>
      </c>
      <c r="F138">
        <v>0</v>
      </c>
      <c r="G138">
        <v>0.44645199699999999</v>
      </c>
      <c r="H138">
        <v>0.44645199699999999</v>
      </c>
      <c r="I138">
        <v>0.55354800299999996</v>
      </c>
      <c r="J138">
        <v>-0.59140680400000001</v>
      </c>
      <c r="K138">
        <v>100</v>
      </c>
      <c r="L138">
        <v>0.80652805900000002</v>
      </c>
      <c r="AD138">
        <v>0.40230744000000002</v>
      </c>
      <c r="AE138">
        <v>1</v>
      </c>
      <c r="AF138">
        <v>0</v>
      </c>
      <c r="AG138">
        <v>112</v>
      </c>
      <c r="AH138">
        <v>22</v>
      </c>
      <c r="AI138">
        <v>0.25333333299999999</v>
      </c>
      <c r="AJ138">
        <v>0.85333333300000003</v>
      </c>
      <c r="AK138">
        <v>0</v>
      </c>
    </row>
    <row r="139" spans="1:37">
      <c r="A139">
        <v>18.66</v>
      </c>
      <c r="B139">
        <v>0.1231</v>
      </c>
      <c r="C139">
        <v>1</v>
      </c>
      <c r="D139">
        <v>0</v>
      </c>
      <c r="E139">
        <v>1</v>
      </c>
      <c r="F139">
        <v>1</v>
      </c>
      <c r="G139">
        <v>0.60103010499999998</v>
      </c>
      <c r="H139">
        <v>0.60103010499999998</v>
      </c>
      <c r="I139">
        <v>0.39896989500000002</v>
      </c>
      <c r="J139">
        <v>-0.50911025499999996</v>
      </c>
      <c r="K139">
        <v>100</v>
      </c>
      <c r="L139">
        <v>0.66381016900000001</v>
      </c>
      <c r="AD139">
        <v>0.41395313900000003</v>
      </c>
      <c r="AE139">
        <v>0</v>
      </c>
      <c r="AF139">
        <v>1</v>
      </c>
      <c r="AG139">
        <v>112</v>
      </c>
      <c r="AH139">
        <v>23</v>
      </c>
      <c r="AI139">
        <v>0.25333333299999999</v>
      </c>
      <c r="AJ139">
        <v>0.84666666700000004</v>
      </c>
      <c r="AK139">
        <v>0</v>
      </c>
    </row>
    <row r="140" spans="1:37">
      <c r="A140">
        <v>18.7</v>
      </c>
      <c r="B140">
        <v>0.14849999999999999</v>
      </c>
      <c r="C140">
        <v>1</v>
      </c>
      <c r="D140">
        <v>0</v>
      </c>
      <c r="E140">
        <v>1</v>
      </c>
      <c r="F140">
        <v>1</v>
      </c>
      <c r="G140">
        <v>0.78779755200000001</v>
      </c>
      <c r="H140">
        <v>0.78779755200000001</v>
      </c>
      <c r="I140">
        <v>0.21220244799999999</v>
      </c>
      <c r="J140">
        <v>-0.23851413599999999</v>
      </c>
      <c r="K140">
        <v>100</v>
      </c>
      <c r="L140">
        <v>0.26936164899999998</v>
      </c>
      <c r="AD140">
        <v>0.416950714</v>
      </c>
      <c r="AE140">
        <v>0</v>
      </c>
      <c r="AF140">
        <v>1</v>
      </c>
      <c r="AG140">
        <v>112</v>
      </c>
      <c r="AH140">
        <v>24</v>
      </c>
      <c r="AI140">
        <v>0.25333333299999999</v>
      </c>
      <c r="AJ140">
        <v>0.84</v>
      </c>
      <c r="AK140">
        <v>5.5999999999999999E-3</v>
      </c>
    </row>
    <row r="141" spans="1:37">
      <c r="A141">
        <v>18.7</v>
      </c>
      <c r="B141">
        <v>0.15160000000000001</v>
      </c>
      <c r="C141">
        <v>1</v>
      </c>
      <c r="D141">
        <v>0</v>
      </c>
      <c r="E141">
        <v>1</v>
      </c>
      <c r="F141">
        <v>1</v>
      </c>
      <c r="G141">
        <v>0.80537301299999997</v>
      </c>
      <c r="H141">
        <v>0.80537301299999997</v>
      </c>
      <c r="I141">
        <v>0.194626987</v>
      </c>
      <c r="J141">
        <v>-0.216449739</v>
      </c>
      <c r="K141">
        <v>100</v>
      </c>
      <c r="L141">
        <v>0.24166067699999999</v>
      </c>
      <c r="AD141">
        <v>0.420595159</v>
      </c>
      <c r="AE141">
        <v>1</v>
      </c>
      <c r="AF141">
        <v>0</v>
      </c>
      <c r="AG141">
        <v>113</v>
      </c>
      <c r="AH141">
        <v>24</v>
      </c>
      <c r="AI141">
        <v>0.24666666700000001</v>
      </c>
      <c r="AJ141">
        <v>0.84</v>
      </c>
      <c r="AK141">
        <v>5.5999999999999999E-3</v>
      </c>
    </row>
    <row r="142" spans="1:37">
      <c r="A142">
        <v>18.75</v>
      </c>
      <c r="B142">
        <v>5.4730000000000001E-2</v>
      </c>
      <c r="C142">
        <v>0</v>
      </c>
      <c r="D142">
        <v>1</v>
      </c>
      <c r="E142">
        <v>1</v>
      </c>
      <c r="F142">
        <v>0</v>
      </c>
      <c r="G142">
        <v>0.124020516</v>
      </c>
      <c r="H142">
        <v>0.124020516</v>
      </c>
      <c r="I142">
        <v>0.87597948400000003</v>
      </c>
      <c r="J142">
        <v>-0.13241260899999999</v>
      </c>
      <c r="K142">
        <v>100</v>
      </c>
      <c r="L142">
        <v>0.14157924799999999</v>
      </c>
      <c r="AD142">
        <v>0.42447755399999998</v>
      </c>
      <c r="AE142">
        <v>1</v>
      </c>
      <c r="AF142">
        <v>0</v>
      </c>
      <c r="AG142">
        <v>114</v>
      </c>
      <c r="AH142">
        <v>24</v>
      </c>
      <c r="AI142">
        <v>0.24</v>
      </c>
      <c r="AJ142">
        <v>0.84</v>
      </c>
      <c r="AK142">
        <v>0</v>
      </c>
    </row>
    <row r="143" spans="1:37">
      <c r="A143">
        <v>18.77</v>
      </c>
      <c r="B143">
        <v>0.1167</v>
      </c>
      <c r="C143">
        <v>0</v>
      </c>
      <c r="D143">
        <v>1</v>
      </c>
      <c r="E143">
        <v>1</v>
      </c>
      <c r="F143">
        <v>0</v>
      </c>
      <c r="G143">
        <v>0.55498866300000005</v>
      </c>
      <c r="H143">
        <v>0.55498866300000005</v>
      </c>
      <c r="I143">
        <v>0.44501133700000001</v>
      </c>
      <c r="J143">
        <v>-0.80965551999999996</v>
      </c>
      <c r="K143">
        <v>0</v>
      </c>
      <c r="L143">
        <v>1.247133761</v>
      </c>
      <c r="AD143">
        <v>0.42741568899999999</v>
      </c>
      <c r="AE143">
        <v>0</v>
      </c>
      <c r="AF143">
        <v>1</v>
      </c>
      <c r="AG143">
        <v>114</v>
      </c>
      <c r="AH143">
        <v>25</v>
      </c>
      <c r="AI143">
        <v>0.24</v>
      </c>
      <c r="AJ143">
        <v>0.83333333300000001</v>
      </c>
      <c r="AK143">
        <v>0</v>
      </c>
    </row>
    <row r="144" spans="1:37">
      <c r="A144">
        <v>18.77</v>
      </c>
      <c r="B144">
        <v>0.1802</v>
      </c>
      <c r="C144">
        <v>1</v>
      </c>
      <c r="D144">
        <v>0</v>
      </c>
      <c r="E144">
        <v>1</v>
      </c>
      <c r="F144">
        <v>1</v>
      </c>
      <c r="G144">
        <v>0.92010423600000002</v>
      </c>
      <c r="H144">
        <v>0.92010423600000002</v>
      </c>
      <c r="I144">
        <v>7.9895763999999994E-2</v>
      </c>
      <c r="J144">
        <v>-8.3268315999999995E-2</v>
      </c>
      <c r="K144">
        <v>100</v>
      </c>
      <c r="L144">
        <v>8.6833384E-2</v>
      </c>
      <c r="AD144">
        <v>0.42742648</v>
      </c>
      <c r="AE144">
        <v>0</v>
      </c>
      <c r="AF144">
        <v>1</v>
      </c>
      <c r="AG144">
        <v>114</v>
      </c>
      <c r="AH144">
        <v>26</v>
      </c>
      <c r="AI144">
        <v>0.24</v>
      </c>
      <c r="AJ144">
        <v>0.82666666700000002</v>
      </c>
      <c r="AK144">
        <v>5.511111E-3</v>
      </c>
    </row>
    <row r="145" spans="1:37">
      <c r="A145">
        <v>18.8</v>
      </c>
      <c r="B145">
        <v>9.1819999999999999E-2</v>
      </c>
      <c r="C145">
        <v>1</v>
      </c>
      <c r="D145">
        <v>0</v>
      </c>
      <c r="E145">
        <v>1</v>
      </c>
      <c r="F145">
        <v>1</v>
      </c>
      <c r="G145">
        <v>0.34512583499999999</v>
      </c>
      <c r="H145">
        <v>0.34512583499999999</v>
      </c>
      <c r="I145">
        <v>0.65487416499999995</v>
      </c>
      <c r="J145">
        <v>-1.0638461889999999</v>
      </c>
      <c r="K145">
        <v>0</v>
      </c>
      <c r="L145">
        <v>1.8974938939999999</v>
      </c>
      <c r="AD145">
        <v>0.43324403900000003</v>
      </c>
      <c r="AE145">
        <v>1</v>
      </c>
      <c r="AF145">
        <v>0</v>
      </c>
      <c r="AG145">
        <v>115</v>
      </c>
      <c r="AH145">
        <v>26</v>
      </c>
      <c r="AI145">
        <v>0.233333333</v>
      </c>
      <c r="AJ145">
        <v>0.82666666700000002</v>
      </c>
      <c r="AK145">
        <v>0</v>
      </c>
    </row>
    <row r="146" spans="1:37">
      <c r="A146">
        <v>18.87</v>
      </c>
      <c r="B146">
        <v>0.11169999999999999</v>
      </c>
      <c r="C146">
        <v>1</v>
      </c>
      <c r="D146">
        <v>0</v>
      </c>
      <c r="E146">
        <v>1</v>
      </c>
      <c r="F146">
        <v>1</v>
      </c>
      <c r="G146">
        <v>0.51942827800000002</v>
      </c>
      <c r="H146">
        <v>0.51942827800000002</v>
      </c>
      <c r="I146">
        <v>0.48057172199999998</v>
      </c>
      <c r="J146">
        <v>-0.65502653700000002</v>
      </c>
      <c r="K146">
        <v>100</v>
      </c>
      <c r="L146">
        <v>0.925193606</v>
      </c>
      <c r="AD146">
        <v>0.435838314</v>
      </c>
      <c r="AE146">
        <v>0</v>
      </c>
      <c r="AF146">
        <v>1</v>
      </c>
      <c r="AG146">
        <v>115</v>
      </c>
      <c r="AH146">
        <v>27</v>
      </c>
      <c r="AI146">
        <v>0.233333333</v>
      </c>
      <c r="AJ146">
        <v>0.82</v>
      </c>
      <c r="AK146">
        <v>5.4666669999999997E-3</v>
      </c>
    </row>
    <row r="147" spans="1:37">
      <c r="A147">
        <v>18.89</v>
      </c>
      <c r="B147">
        <v>5.008E-2</v>
      </c>
      <c r="C147">
        <v>0</v>
      </c>
      <c r="D147">
        <v>1</v>
      </c>
      <c r="E147">
        <v>1</v>
      </c>
      <c r="F147">
        <v>0</v>
      </c>
      <c r="G147">
        <v>0.111752462</v>
      </c>
      <c r="H147">
        <v>0.111752462</v>
      </c>
      <c r="I147">
        <v>0.888247538</v>
      </c>
      <c r="J147">
        <v>-0.118504816</v>
      </c>
      <c r="K147">
        <v>100</v>
      </c>
      <c r="L147">
        <v>0.12581229599999999</v>
      </c>
      <c r="AD147">
        <v>0.44144776299999999</v>
      </c>
      <c r="AE147">
        <v>1</v>
      </c>
      <c r="AF147">
        <v>0</v>
      </c>
      <c r="AG147">
        <v>116</v>
      </c>
      <c r="AH147">
        <v>27</v>
      </c>
      <c r="AI147">
        <v>0.22666666699999999</v>
      </c>
      <c r="AJ147">
        <v>0.82</v>
      </c>
      <c r="AK147">
        <v>5.4666669999999997E-3</v>
      </c>
    </row>
    <row r="148" spans="1:37">
      <c r="A148">
        <v>18.899999999999999</v>
      </c>
      <c r="B148">
        <v>0.16420000000000001</v>
      </c>
      <c r="C148">
        <v>1</v>
      </c>
      <c r="D148">
        <v>0</v>
      </c>
      <c r="E148">
        <v>1</v>
      </c>
      <c r="F148">
        <v>1</v>
      </c>
      <c r="G148">
        <v>0.87271467999999996</v>
      </c>
      <c r="H148">
        <v>0.87271467999999996</v>
      </c>
      <c r="I148">
        <v>0.12728532000000001</v>
      </c>
      <c r="J148">
        <v>-0.136146604</v>
      </c>
      <c r="K148">
        <v>100</v>
      </c>
      <c r="L148">
        <v>0.14584986699999999</v>
      </c>
      <c r="AD148">
        <v>0.44645199699999999</v>
      </c>
      <c r="AE148">
        <v>1</v>
      </c>
      <c r="AF148">
        <v>0</v>
      </c>
      <c r="AG148">
        <v>117</v>
      </c>
      <c r="AH148">
        <v>27</v>
      </c>
      <c r="AI148">
        <v>0.22</v>
      </c>
      <c r="AJ148">
        <v>0.82</v>
      </c>
      <c r="AK148">
        <v>0</v>
      </c>
    </row>
    <row r="149" spans="1:37">
      <c r="A149">
        <v>18.91</v>
      </c>
      <c r="B149">
        <v>8.0280000000000004E-2</v>
      </c>
      <c r="C149">
        <v>1</v>
      </c>
      <c r="D149">
        <v>0</v>
      </c>
      <c r="E149">
        <v>1</v>
      </c>
      <c r="F149">
        <v>1</v>
      </c>
      <c r="G149">
        <v>0.267101431</v>
      </c>
      <c r="H149">
        <v>0.267101431</v>
      </c>
      <c r="I149">
        <v>0.73289856900000006</v>
      </c>
      <c r="J149">
        <v>-1.3201267999999999</v>
      </c>
      <c r="K149">
        <v>0</v>
      </c>
      <c r="L149">
        <v>2.7438960739999998</v>
      </c>
      <c r="AD149">
        <v>0.47150120099999998</v>
      </c>
      <c r="AE149">
        <v>0</v>
      </c>
      <c r="AF149">
        <v>1</v>
      </c>
      <c r="AG149">
        <v>117</v>
      </c>
      <c r="AH149">
        <v>28</v>
      </c>
      <c r="AI149">
        <v>0.22</v>
      </c>
      <c r="AJ149">
        <v>0.81333333299999999</v>
      </c>
      <c r="AK149">
        <v>0</v>
      </c>
    </row>
    <row r="150" spans="1:37">
      <c r="A150">
        <v>18.940000000000001</v>
      </c>
      <c r="B150">
        <v>6.9000000000000006E-2</v>
      </c>
      <c r="C150">
        <v>0</v>
      </c>
      <c r="D150">
        <v>1</v>
      </c>
      <c r="E150">
        <v>1</v>
      </c>
      <c r="F150">
        <v>0</v>
      </c>
      <c r="G150">
        <v>0.198663004</v>
      </c>
      <c r="H150">
        <v>0.198663004</v>
      </c>
      <c r="I150">
        <v>0.80133699599999997</v>
      </c>
      <c r="J150">
        <v>-0.221473701</v>
      </c>
      <c r="K150">
        <v>100</v>
      </c>
      <c r="L150">
        <v>0.24791442899999999</v>
      </c>
      <c r="AD150">
        <v>0.47446191300000001</v>
      </c>
      <c r="AE150">
        <v>0</v>
      </c>
      <c r="AF150">
        <v>1</v>
      </c>
      <c r="AG150">
        <v>117</v>
      </c>
      <c r="AH150">
        <v>29</v>
      </c>
      <c r="AI150">
        <v>0.22</v>
      </c>
      <c r="AJ150">
        <v>0.806666667</v>
      </c>
      <c r="AK150">
        <v>0</v>
      </c>
    </row>
    <row r="151" spans="1:37">
      <c r="A151">
        <v>18.95</v>
      </c>
      <c r="B151">
        <v>0.1147</v>
      </c>
      <c r="C151">
        <v>0</v>
      </c>
      <c r="D151">
        <v>1</v>
      </c>
      <c r="E151">
        <v>1</v>
      </c>
      <c r="F151">
        <v>0</v>
      </c>
      <c r="G151">
        <v>0.55189286699999995</v>
      </c>
      <c r="H151">
        <v>0.55189286699999995</v>
      </c>
      <c r="I151">
        <v>0.44810713299999999</v>
      </c>
      <c r="J151">
        <v>-0.80272293900000002</v>
      </c>
      <c r="K151">
        <v>0</v>
      </c>
      <c r="L151">
        <v>1.2316091979999999</v>
      </c>
      <c r="AD151">
        <v>0.47927145799999998</v>
      </c>
      <c r="AE151">
        <v>0</v>
      </c>
      <c r="AF151">
        <v>1</v>
      </c>
      <c r="AG151">
        <v>117</v>
      </c>
      <c r="AH151">
        <v>30</v>
      </c>
      <c r="AI151">
        <v>0.22</v>
      </c>
      <c r="AJ151">
        <v>0.8</v>
      </c>
      <c r="AK151">
        <v>5.333333E-3</v>
      </c>
    </row>
    <row r="152" spans="1:37">
      <c r="A152">
        <v>19.04</v>
      </c>
      <c r="B152">
        <v>4.7010000000000003E-2</v>
      </c>
      <c r="C152">
        <v>0</v>
      </c>
      <c r="D152">
        <v>1</v>
      </c>
      <c r="E152">
        <v>1</v>
      </c>
      <c r="F152">
        <v>0</v>
      </c>
      <c r="G152">
        <v>0.105975176</v>
      </c>
      <c r="H152">
        <v>0.105975176</v>
      </c>
      <c r="I152">
        <v>0.89402482400000005</v>
      </c>
      <c r="J152">
        <v>-0.112021737</v>
      </c>
      <c r="K152">
        <v>100</v>
      </c>
      <c r="L152">
        <v>0.118537174</v>
      </c>
      <c r="AD152">
        <v>0.489443407</v>
      </c>
      <c r="AE152">
        <v>1</v>
      </c>
      <c r="AF152">
        <v>0</v>
      </c>
      <c r="AG152">
        <v>118</v>
      </c>
      <c r="AH152">
        <v>30</v>
      </c>
      <c r="AI152">
        <v>0.21333333300000001</v>
      </c>
      <c r="AJ152">
        <v>0.8</v>
      </c>
      <c r="AK152">
        <v>5.333333E-3</v>
      </c>
    </row>
    <row r="153" spans="1:37">
      <c r="A153">
        <v>19.079999999999998</v>
      </c>
      <c r="B153">
        <v>0.15720000000000001</v>
      </c>
      <c r="C153">
        <v>1</v>
      </c>
      <c r="D153">
        <v>0</v>
      </c>
      <c r="E153">
        <v>1</v>
      </c>
      <c r="F153">
        <v>1</v>
      </c>
      <c r="G153">
        <v>0.85038430499999995</v>
      </c>
      <c r="H153">
        <v>0.85038430499999995</v>
      </c>
      <c r="I153">
        <v>0.14961569499999999</v>
      </c>
      <c r="J153">
        <v>-0.16206690800000001</v>
      </c>
      <c r="K153">
        <v>100</v>
      </c>
      <c r="L153">
        <v>0.175938919</v>
      </c>
      <c r="AD153">
        <v>0.49475781600000002</v>
      </c>
      <c r="AE153">
        <v>1</v>
      </c>
      <c r="AF153">
        <v>0</v>
      </c>
      <c r="AG153">
        <v>119</v>
      </c>
      <c r="AH153">
        <v>30</v>
      </c>
      <c r="AI153">
        <v>0.206666667</v>
      </c>
      <c r="AJ153">
        <v>0.8</v>
      </c>
      <c r="AK153">
        <v>0</v>
      </c>
    </row>
    <row r="154" spans="1:37">
      <c r="A154">
        <v>19.100000000000001</v>
      </c>
      <c r="B154">
        <v>9.8229999999999998E-2</v>
      </c>
      <c r="C154">
        <v>0</v>
      </c>
      <c r="D154">
        <v>1</v>
      </c>
      <c r="E154">
        <v>1</v>
      </c>
      <c r="F154">
        <v>0</v>
      </c>
      <c r="G154">
        <v>0.420595159</v>
      </c>
      <c r="H154">
        <v>0.420595159</v>
      </c>
      <c r="I154">
        <v>0.579404841</v>
      </c>
      <c r="J154">
        <v>-0.54575383799999999</v>
      </c>
      <c r="K154">
        <v>100</v>
      </c>
      <c r="L154">
        <v>0.72590894800000005</v>
      </c>
      <c r="AD154">
        <v>0.49633134400000001</v>
      </c>
      <c r="AE154">
        <v>0</v>
      </c>
      <c r="AF154">
        <v>1</v>
      </c>
      <c r="AG154">
        <v>119</v>
      </c>
      <c r="AH154">
        <v>31</v>
      </c>
      <c r="AI154">
        <v>0.206666667</v>
      </c>
      <c r="AJ154">
        <v>0.79333333299999997</v>
      </c>
      <c r="AK154">
        <v>5.2888889999999997E-3</v>
      </c>
    </row>
    <row r="155" spans="1:37">
      <c r="A155">
        <v>19.29</v>
      </c>
      <c r="B155">
        <v>8.5779999999999995E-2</v>
      </c>
      <c r="C155">
        <v>0</v>
      </c>
      <c r="D155">
        <v>1</v>
      </c>
      <c r="E155">
        <v>1</v>
      </c>
      <c r="F155">
        <v>0</v>
      </c>
      <c r="G155">
        <v>0.33281473299999997</v>
      </c>
      <c r="H155">
        <v>0.33281473299999997</v>
      </c>
      <c r="I155">
        <v>0.66718526700000003</v>
      </c>
      <c r="J155">
        <v>-0.40468750999999997</v>
      </c>
      <c r="K155">
        <v>100</v>
      </c>
      <c r="L155">
        <v>0.49883405600000003</v>
      </c>
      <c r="AD155">
        <v>0.50181085299999995</v>
      </c>
      <c r="AE155">
        <v>1</v>
      </c>
      <c r="AF155">
        <v>0</v>
      </c>
      <c r="AG155">
        <v>120</v>
      </c>
      <c r="AH155">
        <v>31</v>
      </c>
      <c r="AI155">
        <v>0.2</v>
      </c>
      <c r="AJ155">
        <v>0.79333333299999997</v>
      </c>
      <c r="AK155">
        <v>5.2888889999999997E-3</v>
      </c>
    </row>
    <row r="156" spans="1:37">
      <c r="A156">
        <v>19.309999999999999</v>
      </c>
      <c r="B156">
        <v>3.789E-2</v>
      </c>
      <c r="C156">
        <v>0</v>
      </c>
      <c r="D156">
        <v>1</v>
      </c>
      <c r="E156">
        <v>1</v>
      </c>
      <c r="F156">
        <v>0</v>
      </c>
      <c r="G156">
        <v>8.5837038000000004E-2</v>
      </c>
      <c r="H156">
        <v>8.5837038000000004E-2</v>
      </c>
      <c r="I156">
        <v>0.91416296200000002</v>
      </c>
      <c r="J156">
        <v>-8.9746428000000003E-2</v>
      </c>
      <c r="K156">
        <v>100</v>
      </c>
      <c r="L156">
        <v>9.3896866999999995E-2</v>
      </c>
      <c r="AD156">
        <v>0.51029943600000005</v>
      </c>
      <c r="AE156">
        <v>1</v>
      </c>
      <c r="AF156">
        <v>0</v>
      </c>
      <c r="AG156">
        <v>121</v>
      </c>
      <c r="AH156">
        <v>31</v>
      </c>
      <c r="AI156">
        <v>0.193333333</v>
      </c>
      <c r="AJ156">
        <v>0.79333333299999997</v>
      </c>
      <c r="AK156">
        <v>0</v>
      </c>
    </row>
    <row r="157" spans="1:37">
      <c r="A157">
        <v>19.32</v>
      </c>
      <c r="B157">
        <v>0.1198</v>
      </c>
      <c r="C157">
        <v>1</v>
      </c>
      <c r="D157">
        <v>0</v>
      </c>
      <c r="E157">
        <v>1</v>
      </c>
      <c r="F157">
        <v>1</v>
      </c>
      <c r="G157">
        <v>0.62363886599999996</v>
      </c>
      <c r="H157">
        <v>0.62363886599999996</v>
      </c>
      <c r="I157">
        <v>0.37636113399999999</v>
      </c>
      <c r="J157">
        <v>-0.47218381799999998</v>
      </c>
      <c r="K157">
        <v>100</v>
      </c>
      <c r="L157">
        <v>0.60349210799999997</v>
      </c>
      <c r="AD157">
        <v>0.51589543000000004</v>
      </c>
      <c r="AE157">
        <v>0</v>
      </c>
      <c r="AF157">
        <v>1</v>
      </c>
      <c r="AG157">
        <v>121</v>
      </c>
      <c r="AH157">
        <v>32</v>
      </c>
      <c r="AI157">
        <v>0.193333333</v>
      </c>
      <c r="AJ157">
        <v>0.78666666699999999</v>
      </c>
      <c r="AK157">
        <v>0</v>
      </c>
    </row>
    <row r="158" spans="1:37">
      <c r="A158">
        <v>19.329999999999998</v>
      </c>
      <c r="B158">
        <v>0.1188</v>
      </c>
      <c r="C158">
        <v>1</v>
      </c>
      <c r="D158">
        <v>0</v>
      </c>
      <c r="E158">
        <v>1</v>
      </c>
      <c r="F158">
        <v>1</v>
      </c>
      <c r="G158">
        <v>0.61614311399999999</v>
      </c>
      <c r="H158">
        <v>0.61614311399999999</v>
      </c>
      <c r="I158">
        <v>0.38385688600000001</v>
      </c>
      <c r="J158">
        <v>-0.484276015</v>
      </c>
      <c r="K158">
        <v>100</v>
      </c>
      <c r="L158">
        <v>0.62299955600000001</v>
      </c>
      <c r="AD158">
        <v>0.51942827800000002</v>
      </c>
      <c r="AE158">
        <v>0</v>
      </c>
      <c r="AF158">
        <v>1</v>
      </c>
      <c r="AG158">
        <v>121</v>
      </c>
      <c r="AH158">
        <v>33</v>
      </c>
      <c r="AI158">
        <v>0.193333333</v>
      </c>
      <c r="AJ158">
        <v>0.78</v>
      </c>
      <c r="AK158">
        <v>5.1999999999999998E-3</v>
      </c>
    </row>
    <row r="159" spans="1:37">
      <c r="A159">
        <v>19.38</v>
      </c>
      <c r="B159">
        <v>5.6160000000000002E-2</v>
      </c>
      <c r="C159">
        <v>1</v>
      </c>
      <c r="D159">
        <v>0</v>
      </c>
      <c r="E159">
        <v>1</v>
      </c>
      <c r="F159">
        <v>1</v>
      </c>
      <c r="G159">
        <v>0.15399143000000001</v>
      </c>
      <c r="H159">
        <v>0.15399143000000001</v>
      </c>
      <c r="I159">
        <v>0.84600856999999996</v>
      </c>
      <c r="J159">
        <v>-1.8708583270000001</v>
      </c>
      <c r="K159">
        <v>0</v>
      </c>
      <c r="L159">
        <v>5.4938678689999998</v>
      </c>
      <c r="AD159">
        <v>0.52880167499999997</v>
      </c>
      <c r="AE159">
        <v>1</v>
      </c>
      <c r="AF159">
        <v>0</v>
      </c>
      <c r="AG159">
        <v>122</v>
      </c>
      <c r="AH159">
        <v>33</v>
      </c>
      <c r="AI159">
        <v>0.18666666700000001</v>
      </c>
      <c r="AJ159">
        <v>0.78</v>
      </c>
      <c r="AK159">
        <v>5.1999999999999998E-3</v>
      </c>
    </row>
    <row r="160" spans="1:37">
      <c r="A160">
        <v>19.399999999999999</v>
      </c>
      <c r="B160">
        <v>9.6970000000000001E-2</v>
      </c>
      <c r="C160">
        <v>0</v>
      </c>
      <c r="D160">
        <v>1</v>
      </c>
      <c r="E160">
        <v>1</v>
      </c>
      <c r="F160">
        <v>0</v>
      </c>
      <c r="G160">
        <v>0.43324403900000003</v>
      </c>
      <c r="H160">
        <v>0.43324403900000003</v>
      </c>
      <c r="I160">
        <v>0.56675596100000003</v>
      </c>
      <c r="J160">
        <v>-0.567826473</v>
      </c>
      <c r="K160">
        <v>100</v>
      </c>
      <c r="L160">
        <v>0.76442784799999997</v>
      </c>
      <c r="AD160">
        <v>0.52884616600000001</v>
      </c>
      <c r="AE160">
        <v>1</v>
      </c>
      <c r="AF160">
        <v>0</v>
      </c>
      <c r="AG160">
        <v>123</v>
      </c>
      <c r="AH160">
        <v>33</v>
      </c>
      <c r="AI160">
        <v>0.18</v>
      </c>
      <c r="AJ160">
        <v>0.78</v>
      </c>
      <c r="AK160">
        <v>5.1999999999999998E-3</v>
      </c>
    </row>
    <row r="161" spans="1:37">
      <c r="A161">
        <v>19.46</v>
      </c>
      <c r="B161">
        <v>7.2230000000000003E-2</v>
      </c>
      <c r="C161">
        <v>0</v>
      </c>
      <c r="D161">
        <v>1</v>
      </c>
      <c r="E161">
        <v>1</v>
      </c>
      <c r="F161">
        <v>0</v>
      </c>
      <c r="G161">
        <v>0.24684182299999999</v>
      </c>
      <c r="H161">
        <v>0.24684182299999999</v>
      </c>
      <c r="I161">
        <v>0.75315817699999998</v>
      </c>
      <c r="J161">
        <v>-0.28348001099999998</v>
      </c>
      <c r="K161">
        <v>100</v>
      </c>
      <c r="L161">
        <v>0.32774234000000002</v>
      </c>
      <c r="AD161">
        <v>0.53104906600000001</v>
      </c>
      <c r="AE161">
        <v>1</v>
      </c>
      <c r="AF161">
        <v>0</v>
      </c>
      <c r="AG161">
        <v>124</v>
      </c>
      <c r="AH161">
        <v>33</v>
      </c>
      <c r="AI161">
        <v>0.17333333300000001</v>
      </c>
      <c r="AJ161">
        <v>0.78</v>
      </c>
      <c r="AK161">
        <v>0</v>
      </c>
    </row>
    <row r="162" spans="1:37">
      <c r="A162">
        <v>19.48</v>
      </c>
      <c r="B162">
        <v>0.12230000000000001</v>
      </c>
      <c r="C162">
        <v>1</v>
      </c>
      <c r="D162">
        <v>0</v>
      </c>
      <c r="E162">
        <v>1</v>
      </c>
      <c r="F162">
        <v>1</v>
      </c>
      <c r="G162">
        <v>0.65557538699999995</v>
      </c>
      <c r="H162">
        <v>0.65557538699999995</v>
      </c>
      <c r="I162">
        <v>0.34442461299999999</v>
      </c>
      <c r="J162">
        <v>-0.42224197499999999</v>
      </c>
      <c r="K162">
        <v>100</v>
      </c>
      <c r="L162">
        <v>0.52537758400000001</v>
      </c>
      <c r="AD162">
        <v>0.53527095700000005</v>
      </c>
      <c r="AE162">
        <v>0</v>
      </c>
      <c r="AF162">
        <v>1</v>
      </c>
      <c r="AG162">
        <v>124</v>
      </c>
      <c r="AH162">
        <v>34</v>
      </c>
      <c r="AI162">
        <v>0.17333333300000001</v>
      </c>
      <c r="AJ162">
        <v>0.77333333299999996</v>
      </c>
      <c r="AK162">
        <v>5.1555560000000004E-3</v>
      </c>
    </row>
    <row r="163" spans="1:37">
      <c r="A163">
        <v>19.559999999999999</v>
      </c>
      <c r="B163">
        <v>8.0869999999999997E-2</v>
      </c>
      <c r="C163">
        <v>0</v>
      </c>
      <c r="D163">
        <v>1</v>
      </c>
      <c r="E163">
        <v>1</v>
      </c>
      <c r="F163">
        <v>0</v>
      </c>
      <c r="G163">
        <v>0.31407557899999999</v>
      </c>
      <c r="H163">
        <v>0.31407557899999999</v>
      </c>
      <c r="I163">
        <v>0.68592442099999995</v>
      </c>
      <c r="J163">
        <v>-0.376987831</v>
      </c>
      <c r="K163">
        <v>100</v>
      </c>
      <c r="L163">
        <v>0.45788656799999999</v>
      </c>
      <c r="AD163">
        <v>0.54390764000000003</v>
      </c>
      <c r="AE163">
        <v>1</v>
      </c>
      <c r="AF163">
        <v>0</v>
      </c>
      <c r="AG163">
        <v>125</v>
      </c>
      <c r="AH163">
        <v>34</v>
      </c>
      <c r="AI163">
        <v>0.16666666699999999</v>
      </c>
      <c r="AJ163">
        <v>0.77333333299999996</v>
      </c>
      <c r="AK163">
        <v>5.1555560000000004E-3</v>
      </c>
    </row>
    <row r="164" spans="1:37">
      <c r="A164">
        <v>19.63</v>
      </c>
      <c r="B164">
        <v>6.2880000000000005E-2</v>
      </c>
      <c r="C164">
        <v>1</v>
      </c>
      <c r="D164">
        <v>0</v>
      </c>
      <c r="E164">
        <v>1</v>
      </c>
      <c r="F164">
        <v>1</v>
      </c>
      <c r="G164">
        <v>0.199640024</v>
      </c>
      <c r="H164">
        <v>0.199640024</v>
      </c>
      <c r="I164">
        <v>0.80035997599999997</v>
      </c>
      <c r="J164">
        <v>-1.611239415</v>
      </c>
      <c r="K164">
        <v>0</v>
      </c>
      <c r="L164">
        <v>4.0090156329999997</v>
      </c>
      <c r="AD164">
        <v>0.55189286699999995</v>
      </c>
      <c r="AE164">
        <v>1</v>
      </c>
      <c r="AF164">
        <v>0</v>
      </c>
      <c r="AG164">
        <v>126</v>
      </c>
      <c r="AH164">
        <v>34</v>
      </c>
      <c r="AI164">
        <v>0.16</v>
      </c>
      <c r="AJ164">
        <v>0.77333333299999996</v>
      </c>
      <c r="AK164">
        <v>5.1555560000000004E-3</v>
      </c>
    </row>
    <row r="165" spans="1:37">
      <c r="A165">
        <v>19.649999999999999</v>
      </c>
      <c r="B165">
        <v>8.4239999999999995E-2</v>
      </c>
      <c r="C165">
        <v>1</v>
      </c>
      <c r="D165">
        <v>0</v>
      </c>
      <c r="E165">
        <v>1</v>
      </c>
      <c r="F165">
        <v>1</v>
      </c>
      <c r="G165">
        <v>0.34650937500000001</v>
      </c>
      <c r="H165">
        <v>0.34650937500000001</v>
      </c>
      <c r="I165">
        <v>0.65349062499999999</v>
      </c>
      <c r="J165">
        <v>-1.059845404</v>
      </c>
      <c r="K165">
        <v>0</v>
      </c>
      <c r="L165">
        <v>1.8859248040000001</v>
      </c>
      <c r="AD165">
        <v>0.55498866300000005</v>
      </c>
      <c r="AE165">
        <v>1</v>
      </c>
      <c r="AF165">
        <v>0</v>
      </c>
      <c r="AG165">
        <v>127</v>
      </c>
      <c r="AH165">
        <v>34</v>
      </c>
      <c r="AI165">
        <v>0.15333333299999999</v>
      </c>
      <c r="AJ165">
        <v>0.77333333299999996</v>
      </c>
      <c r="AK165">
        <v>5.1555560000000004E-3</v>
      </c>
    </row>
    <row r="166" spans="1:37">
      <c r="A166">
        <v>19.649999999999999</v>
      </c>
      <c r="B166">
        <v>0.2233</v>
      </c>
      <c r="C166">
        <v>0</v>
      </c>
      <c r="D166">
        <v>1</v>
      </c>
      <c r="E166">
        <v>1</v>
      </c>
      <c r="F166">
        <v>0</v>
      </c>
      <c r="G166">
        <v>0.985707055</v>
      </c>
      <c r="H166">
        <v>0.985707055</v>
      </c>
      <c r="I166">
        <v>1.4292945E-2</v>
      </c>
      <c r="J166">
        <v>-4.2479892020000003</v>
      </c>
      <c r="K166">
        <v>0</v>
      </c>
      <c r="L166">
        <v>68.964586130000001</v>
      </c>
      <c r="AD166">
        <v>0.57695703200000004</v>
      </c>
      <c r="AE166">
        <v>1</v>
      </c>
      <c r="AF166">
        <v>0</v>
      </c>
      <c r="AG166">
        <v>128</v>
      </c>
      <c r="AH166">
        <v>34</v>
      </c>
      <c r="AI166">
        <v>0.146666667</v>
      </c>
      <c r="AJ166">
        <v>0.77333333299999996</v>
      </c>
      <c r="AK166">
        <v>0</v>
      </c>
    </row>
    <row r="167" spans="1:37">
      <c r="A167">
        <v>19.66</v>
      </c>
      <c r="B167">
        <v>8.5639999999999994E-2</v>
      </c>
      <c r="C167">
        <v>1</v>
      </c>
      <c r="D167">
        <v>0</v>
      </c>
      <c r="E167">
        <v>1</v>
      </c>
      <c r="F167">
        <v>1</v>
      </c>
      <c r="G167">
        <v>0.358422984</v>
      </c>
      <c r="H167">
        <v>0.358422984</v>
      </c>
      <c r="I167">
        <v>0.64157701600000006</v>
      </c>
      <c r="J167">
        <v>-1.026041472</v>
      </c>
      <c r="K167">
        <v>0</v>
      </c>
      <c r="L167">
        <v>1.789999653</v>
      </c>
      <c r="AD167">
        <v>0.57949316399999995</v>
      </c>
      <c r="AE167">
        <v>0</v>
      </c>
      <c r="AF167">
        <v>1</v>
      </c>
      <c r="AG167">
        <v>128</v>
      </c>
      <c r="AH167">
        <v>35</v>
      </c>
      <c r="AI167">
        <v>0.146666667</v>
      </c>
      <c r="AJ167">
        <v>0.76666666699999997</v>
      </c>
      <c r="AK167">
        <v>0</v>
      </c>
    </row>
    <row r="168" spans="1:37">
      <c r="A168">
        <v>19.670000000000002</v>
      </c>
      <c r="B168">
        <v>0.27679999999999999</v>
      </c>
      <c r="C168">
        <v>1</v>
      </c>
      <c r="D168">
        <v>0</v>
      </c>
      <c r="E168">
        <v>1</v>
      </c>
      <c r="F168">
        <v>1</v>
      </c>
      <c r="G168">
        <v>0.99779061899999999</v>
      </c>
      <c r="H168">
        <v>0.99779061899999999</v>
      </c>
      <c r="I168">
        <v>2.2093809999999998E-3</v>
      </c>
      <c r="J168">
        <v>-2.2118250000000002E-3</v>
      </c>
      <c r="K168">
        <v>100</v>
      </c>
      <c r="L168">
        <v>2.2142730000000001E-3</v>
      </c>
      <c r="AD168">
        <v>0.58364056600000003</v>
      </c>
      <c r="AE168">
        <v>0</v>
      </c>
      <c r="AF168">
        <v>1</v>
      </c>
      <c r="AG168">
        <v>128</v>
      </c>
      <c r="AH168">
        <v>36</v>
      </c>
      <c r="AI168">
        <v>0.146666667</v>
      </c>
      <c r="AJ168">
        <v>0.76</v>
      </c>
      <c r="AK168">
        <v>0</v>
      </c>
    </row>
    <row r="169" spans="1:37">
      <c r="A169">
        <v>19.73</v>
      </c>
      <c r="B169">
        <v>0.1676</v>
      </c>
      <c r="C169">
        <v>0</v>
      </c>
      <c r="D169">
        <v>1</v>
      </c>
      <c r="E169">
        <v>1</v>
      </c>
      <c r="F169">
        <v>0</v>
      </c>
      <c r="G169">
        <v>0.90964250800000002</v>
      </c>
      <c r="H169">
        <v>0.90964250800000002</v>
      </c>
      <c r="I169">
        <v>9.0357491999999998E-2</v>
      </c>
      <c r="J169">
        <v>-2.4039813419999998</v>
      </c>
      <c r="K169">
        <v>0</v>
      </c>
      <c r="L169">
        <v>10.0671509</v>
      </c>
      <c r="AD169">
        <v>0.58378893899999995</v>
      </c>
      <c r="AE169">
        <v>0</v>
      </c>
      <c r="AF169">
        <v>1</v>
      </c>
      <c r="AG169">
        <v>128</v>
      </c>
      <c r="AH169">
        <v>37</v>
      </c>
      <c r="AI169">
        <v>0.146666667</v>
      </c>
      <c r="AJ169">
        <v>0.75333333300000005</v>
      </c>
      <c r="AK169">
        <v>0</v>
      </c>
    </row>
    <row r="170" spans="1:37">
      <c r="A170">
        <v>19.760000000000002</v>
      </c>
      <c r="B170">
        <v>5.3519999999999998E-2</v>
      </c>
      <c r="C170">
        <v>0</v>
      </c>
      <c r="D170">
        <v>1</v>
      </c>
      <c r="E170">
        <v>1</v>
      </c>
      <c r="F170">
        <v>0</v>
      </c>
      <c r="G170">
        <v>0.15780003500000001</v>
      </c>
      <c r="H170">
        <v>0.15780003500000001</v>
      </c>
      <c r="I170">
        <v>0.84219996500000005</v>
      </c>
      <c r="J170">
        <v>-0.17173780399999999</v>
      </c>
      <c r="K170">
        <v>100</v>
      </c>
      <c r="L170">
        <v>0.18736647000000001</v>
      </c>
      <c r="AD170">
        <v>0.58417858700000003</v>
      </c>
      <c r="AE170">
        <v>0</v>
      </c>
      <c r="AF170">
        <v>1</v>
      </c>
      <c r="AG170">
        <v>128</v>
      </c>
      <c r="AH170">
        <v>38</v>
      </c>
      <c r="AI170">
        <v>0.146666667</v>
      </c>
      <c r="AJ170">
        <v>0.74666666699999995</v>
      </c>
      <c r="AK170">
        <v>0</v>
      </c>
    </row>
    <row r="171" spans="1:37">
      <c r="A171">
        <v>19.77</v>
      </c>
      <c r="B171">
        <v>0.11409999999999999</v>
      </c>
      <c r="C171">
        <v>1</v>
      </c>
      <c r="D171">
        <v>0</v>
      </c>
      <c r="E171">
        <v>1</v>
      </c>
      <c r="F171">
        <v>1</v>
      </c>
      <c r="G171">
        <v>0.61044946700000002</v>
      </c>
      <c r="H171">
        <v>0.61044946700000002</v>
      </c>
      <c r="I171">
        <v>0.38955053299999998</v>
      </c>
      <c r="J171">
        <v>-0.49355976099999999</v>
      </c>
      <c r="K171">
        <v>100</v>
      </c>
      <c r="L171">
        <v>0.63813723099999997</v>
      </c>
      <c r="AD171">
        <v>0.59324184199999996</v>
      </c>
      <c r="AE171">
        <v>0</v>
      </c>
      <c r="AF171">
        <v>1</v>
      </c>
      <c r="AG171">
        <v>128</v>
      </c>
      <c r="AH171">
        <v>39</v>
      </c>
      <c r="AI171">
        <v>0.146666667</v>
      </c>
      <c r="AJ171">
        <v>0.74</v>
      </c>
      <c r="AK171">
        <v>4.9333329999999998E-3</v>
      </c>
    </row>
    <row r="172" spans="1:37">
      <c r="A172">
        <v>19.82</v>
      </c>
      <c r="B172">
        <v>0.18490000000000001</v>
      </c>
      <c r="C172">
        <v>1</v>
      </c>
      <c r="D172">
        <v>0</v>
      </c>
      <c r="E172">
        <v>1</v>
      </c>
      <c r="F172">
        <v>1</v>
      </c>
      <c r="G172">
        <v>0.94996177400000004</v>
      </c>
      <c r="H172">
        <v>0.94996177400000004</v>
      </c>
      <c r="I172">
        <v>5.0038225999999998E-2</v>
      </c>
      <c r="J172">
        <v>-5.1333533000000001E-2</v>
      </c>
      <c r="K172">
        <v>100</v>
      </c>
      <c r="L172">
        <v>5.2673935999999998E-2</v>
      </c>
      <c r="AD172">
        <v>0.60100307399999997</v>
      </c>
      <c r="AE172">
        <v>1</v>
      </c>
      <c r="AF172">
        <v>0</v>
      </c>
      <c r="AG172">
        <v>129</v>
      </c>
      <c r="AH172">
        <v>39</v>
      </c>
      <c r="AI172">
        <v>0.14000000000000001</v>
      </c>
      <c r="AJ172">
        <v>0.74</v>
      </c>
      <c r="AK172">
        <v>0</v>
      </c>
    </row>
    <row r="173" spans="1:37">
      <c r="A173">
        <v>19.829999999999998</v>
      </c>
      <c r="B173">
        <v>0.15529999999999999</v>
      </c>
      <c r="C173">
        <v>1</v>
      </c>
      <c r="D173">
        <v>0</v>
      </c>
      <c r="E173">
        <v>1</v>
      </c>
      <c r="F173">
        <v>1</v>
      </c>
      <c r="G173">
        <v>0.87109038299999997</v>
      </c>
      <c r="H173">
        <v>0.87109038299999997</v>
      </c>
      <c r="I173">
        <v>0.128909617</v>
      </c>
      <c r="J173">
        <v>-0.13800953899999999</v>
      </c>
      <c r="K173">
        <v>100</v>
      </c>
      <c r="L173">
        <v>0.14798649999999999</v>
      </c>
      <c r="AD173">
        <v>0.60103010499999998</v>
      </c>
      <c r="AE173">
        <v>0</v>
      </c>
      <c r="AF173">
        <v>1</v>
      </c>
      <c r="AG173">
        <v>129</v>
      </c>
      <c r="AH173">
        <v>40</v>
      </c>
      <c r="AI173">
        <v>0.14000000000000001</v>
      </c>
      <c r="AJ173">
        <v>0.73333333300000003</v>
      </c>
      <c r="AK173">
        <v>0</v>
      </c>
    </row>
    <row r="174" spans="1:37">
      <c r="A174">
        <v>19.86</v>
      </c>
      <c r="B174">
        <v>5.9709999999999999E-2</v>
      </c>
      <c r="C174">
        <v>0</v>
      </c>
      <c r="D174">
        <v>1</v>
      </c>
      <c r="E174">
        <v>1</v>
      </c>
      <c r="F174">
        <v>0</v>
      </c>
      <c r="G174">
        <v>0.19371314100000001</v>
      </c>
      <c r="H174">
        <v>0.19371314100000001</v>
      </c>
      <c r="I174">
        <v>0.80628685899999997</v>
      </c>
      <c r="J174">
        <v>-0.215315696</v>
      </c>
      <c r="K174">
        <v>100</v>
      </c>
      <c r="L174">
        <v>0.24025337799999999</v>
      </c>
      <c r="AD174">
        <v>0.60326840199999998</v>
      </c>
      <c r="AE174">
        <v>0</v>
      </c>
      <c r="AF174">
        <v>1</v>
      </c>
      <c r="AG174">
        <v>129</v>
      </c>
      <c r="AH174">
        <v>41</v>
      </c>
      <c r="AI174">
        <v>0.14000000000000001</v>
      </c>
      <c r="AJ174">
        <v>0.72666666700000004</v>
      </c>
      <c r="AK174">
        <v>4.8444439999999998E-3</v>
      </c>
    </row>
    <row r="175" spans="1:37">
      <c r="A175">
        <v>19.940000000000001</v>
      </c>
      <c r="B175">
        <v>5.3010000000000002E-2</v>
      </c>
      <c r="C175">
        <v>0</v>
      </c>
      <c r="D175">
        <v>1</v>
      </c>
      <c r="E175">
        <v>1</v>
      </c>
      <c r="F175">
        <v>0</v>
      </c>
      <c r="G175">
        <v>0.16313899800000001</v>
      </c>
      <c r="H175">
        <v>0.16313899800000001</v>
      </c>
      <c r="I175">
        <v>0.83686100200000002</v>
      </c>
      <c r="J175">
        <v>-0.17809728899999999</v>
      </c>
      <c r="K175">
        <v>100</v>
      </c>
      <c r="L175">
        <v>0.19494157100000001</v>
      </c>
      <c r="AD175">
        <v>0.60634062399999999</v>
      </c>
      <c r="AE175">
        <v>1</v>
      </c>
      <c r="AF175">
        <v>0</v>
      </c>
      <c r="AG175">
        <v>130</v>
      </c>
      <c r="AH175">
        <v>41</v>
      </c>
      <c r="AI175">
        <v>0.133333333</v>
      </c>
      <c r="AJ175">
        <v>0.72666666700000004</v>
      </c>
      <c r="AK175">
        <v>4.8444439999999998E-3</v>
      </c>
    </row>
    <row r="176" spans="1:37">
      <c r="A176">
        <v>19.96</v>
      </c>
      <c r="B176">
        <v>0.1181</v>
      </c>
      <c r="C176">
        <v>0</v>
      </c>
      <c r="D176">
        <v>1</v>
      </c>
      <c r="E176">
        <v>1</v>
      </c>
      <c r="F176">
        <v>0</v>
      </c>
      <c r="G176">
        <v>0.65698987399999997</v>
      </c>
      <c r="H176">
        <v>0.65698987399999997</v>
      </c>
      <c r="I176">
        <v>0.34301012600000003</v>
      </c>
      <c r="J176">
        <v>-1.069995311</v>
      </c>
      <c r="K176">
        <v>0</v>
      </c>
      <c r="L176">
        <v>1.915365829</v>
      </c>
      <c r="AD176">
        <v>0.607943915</v>
      </c>
      <c r="AE176">
        <v>1</v>
      </c>
      <c r="AF176">
        <v>0</v>
      </c>
      <c r="AG176">
        <v>131</v>
      </c>
      <c r="AH176">
        <v>41</v>
      </c>
      <c r="AI176">
        <v>0.12666666700000001</v>
      </c>
      <c r="AJ176">
        <v>0.72666666700000004</v>
      </c>
      <c r="AK176">
        <v>0</v>
      </c>
    </row>
    <row r="177" spans="1:37">
      <c r="A177">
        <v>19.98</v>
      </c>
      <c r="B177">
        <v>5.8840000000000003E-2</v>
      </c>
      <c r="C177">
        <v>1</v>
      </c>
      <c r="D177">
        <v>0</v>
      </c>
      <c r="E177">
        <v>1</v>
      </c>
      <c r="F177">
        <v>1</v>
      </c>
      <c r="G177">
        <v>0.194945123</v>
      </c>
      <c r="H177">
        <v>0.194945123</v>
      </c>
      <c r="I177">
        <v>0.805054877</v>
      </c>
      <c r="J177">
        <v>-1.6350371829999999</v>
      </c>
      <c r="K177">
        <v>0</v>
      </c>
      <c r="L177">
        <v>4.1296487280000003</v>
      </c>
      <c r="AD177">
        <v>0.61044946700000002</v>
      </c>
      <c r="AE177">
        <v>0</v>
      </c>
      <c r="AF177">
        <v>1</v>
      </c>
      <c r="AG177">
        <v>131</v>
      </c>
      <c r="AH177">
        <v>42</v>
      </c>
      <c r="AI177">
        <v>0.12666666700000001</v>
      </c>
      <c r="AJ177">
        <v>0.72</v>
      </c>
      <c r="AK177">
        <v>0</v>
      </c>
    </row>
    <row r="178" spans="1:37">
      <c r="A178">
        <v>19.98</v>
      </c>
      <c r="B178">
        <v>0.109</v>
      </c>
      <c r="C178">
        <v>1</v>
      </c>
      <c r="D178">
        <v>0</v>
      </c>
      <c r="E178">
        <v>1</v>
      </c>
      <c r="F178">
        <v>1</v>
      </c>
      <c r="G178">
        <v>0.58364056600000003</v>
      </c>
      <c r="H178">
        <v>0.58364056600000003</v>
      </c>
      <c r="I178">
        <v>0.41635943399999997</v>
      </c>
      <c r="J178">
        <v>-0.53846995399999997</v>
      </c>
      <c r="K178">
        <v>100</v>
      </c>
      <c r="L178">
        <v>0.71338330100000003</v>
      </c>
      <c r="AD178">
        <v>0.61614311399999999</v>
      </c>
      <c r="AE178">
        <v>0</v>
      </c>
      <c r="AF178">
        <v>1</v>
      </c>
      <c r="AG178">
        <v>131</v>
      </c>
      <c r="AH178">
        <v>43</v>
      </c>
      <c r="AI178">
        <v>0.12666666700000001</v>
      </c>
      <c r="AJ178">
        <v>0.71333333300000001</v>
      </c>
      <c r="AK178">
        <v>0</v>
      </c>
    </row>
    <row r="179" spans="1:37">
      <c r="A179">
        <v>20.010000000000002</v>
      </c>
      <c r="B179">
        <v>6.7220000000000002E-2</v>
      </c>
      <c r="C179">
        <v>1</v>
      </c>
      <c r="D179">
        <v>0</v>
      </c>
      <c r="E179">
        <v>1</v>
      </c>
      <c r="F179">
        <v>1</v>
      </c>
      <c r="G179">
        <v>0.24689225200000001</v>
      </c>
      <c r="H179">
        <v>0.24689225200000001</v>
      </c>
      <c r="I179">
        <v>0.75310774800000002</v>
      </c>
      <c r="J179">
        <v>-1.398803263</v>
      </c>
      <c r="K179">
        <v>0</v>
      </c>
      <c r="L179">
        <v>3.0503498630000001</v>
      </c>
      <c r="AD179">
        <v>0.61699032300000001</v>
      </c>
      <c r="AE179">
        <v>0</v>
      </c>
      <c r="AF179">
        <v>1</v>
      </c>
      <c r="AG179">
        <v>131</v>
      </c>
      <c r="AH179">
        <v>44</v>
      </c>
      <c r="AI179">
        <v>0.12666666700000001</v>
      </c>
      <c r="AJ179">
        <v>0.70666666700000003</v>
      </c>
      <c r="AK179">
        <v>0</v>
      </c>
    </row>
    <row r="180" spans="1:37">
      <c r="A180">
        <v>20.11</v>
      </c>
      <c r="B180">
        <v>0.15559999999999999</v>
      </c>
      <c r="C180">
        <v>1</v>
      </c>
      <c r="D180">
        <v>0</v>
      </c>
      <c r="E180">
        <v>1</v>
      </c>
      <c r="F180">
        <v>1</v>
      </c>
      <c r="G180">
        <v>0.88190136799999996</v>
      </c>
      <c r="H180">
        <v>0.88190136799999996</v>
      </c>
      <c r="I180">
        <v>0.118098632</v>
      </c>
      <c r="J180">
        <v>-0.12567505700000001</v>
      </c>
      <c r="K180">
        <v>100</v>
      </c>
      <c r="L180">
        <v>0.13391365099999999</v>
      </c>
      <c r="AD180">
        <v>0.62363886599999996</v>
      </c>
      <c r="AE180">
        <v>0</v>
      </c>
      <c r="AF180">
        <v>1</v>
      </c>
      <c r="AG180">
        <v>131</v>
      </c>
      <c r="AH180">
        <v>45</v>
      </c>
      <c r="AI180">
        <v>0.12666666700000001</v>
      </c>
      <c r="AJ180">
        <v>0.7</v>
      </c>
      <c r="AK180">
        <v>0</v>
      </c>
    </row>
    <row r="181" spans="1:37">
      <c r="A181">
        <v>20.13</v>
      </c>
      <c r="B181">
        <v>7.1999999999999995E-2</v>
      </c>
      <c r="C181">
        <v>1</v>
      </c>
      <c r="D181">
        <v>0</v>
      </c>
      <c r="E181">
        <v>1</v>
      </c>
      <c r="F181">
        <v>1</v>
      </c>
      <c r="G181">
        <v>0.28708160700000002</v>
      </c>
      <c r="H181">
        <v>0.28708160700000002</v>
      </c>
      <c r="I181">
        <v>0.71291839300000004</v>
      </c>
      <c r="J181">
        <v>-1.2479887599999999</v>
      </c>
      <c r="K181">
        <v>0</v>
      </c>
      <c r="L181">
        <v>2.4833300939999998</v>
      </c>
      <c r="AD181">
        <v>0.624112153</v>
      </c>
      <c r="AE181">
        <v>0</v>
      </c>
      <c r="AF181">
        <v>1</v>
      </c>
      <c r="AG181">
        <v>131</v>
      </c>
      <c r="AH181">
        <v>46</v>
      </c>
      <c r="AI181">
        <v>0.12666666700000001</v>
      </c>
      <c r="AJ181">
        <v>0.693333333</v>
      </c>
      <c r="AK181">
        <v>0</v>
      </c>
    </row>
    <row r="182" spans="1:37">
      <c r="A182">
        <v>20.18</v>
      </c>
      <c r="B182">
        <v>0.11409999999999999</v>
      </c>
      <c r="C182">
        <v>0</v>
      </c>
      <c r="D182">
        <v>1</v>
      </c>
      <c r="E182">
        <v>1</v>
      </c>
      <c r="F182">
        <v>0</v>
      </c>
      <c r="G182">
        <v>0.64110055099999996</v>
      </c>
      <c r="H182">
        <v>0.64110055099999996</v>
      </c>
      <c r="I182">
        <v>0.35889944899999998</v>
      </c>
      <c r="J182">
        <v>-1.0247130170000001</v>
      </c>
      <c r="K182">
        <v>0</v>
      </c>
      <c r="L182">
        <v>1.7862957260000001</v>
      </c>
      <c r="AD182">
        <v>0.63115953499999999</v>
      </c>
      <c r="AE182">
        <v>0</v>
      </c>
      <c r="AF182">
        <v>1</v>
      </c>
      <c r="AG182">
        <v>131</v>
      </c>
      <c r="AH182">
        <v>47</v>
      </c>
      <c r="AI182">
        <v>0.12666666700000001</v>
      </c>
      <c r="AJ182">
        <v>0.68666666700000001</v>
      </c>
      <c r="AK182">
        <v>0</v>
      </c>
    </row>
    <row r="183" spans="1:37">
      <c r="A183">
        <v>20.190000000000001</v>
      </c>
      <c r="B183">
        <v>0.1303</v>
      </c>
      <c r="C183">
        <v>0</v>
      </c>
      <c r="D183">
        <v>1</v>
      </c>
      <c r="E183">
        <v>1</v>
      </c>
      <c r="F183">
        <v>0</v>
      </c>
      <c r="G183">
        <v>0.75959199499999996</v>
      </c>
      <c r="H183">
        <v>0.75959199499999996</v>
      </c>
      <c r="I183">
        <v>0.24040800500000001</v>
      </c>
      <c r="J183">
        <v>-1.4254177770000001</v>
      </c>
      <c r="K183">
        <v>0</v>
      </c>
      <c r="L183">
        <v>3.1595952650000001</v>
      </c>
      <c r="AD183">
        <v>0.63389424900000002</v>
      </c>
      <c r="AE183">
        <v>0</v>
      </c>
      <c r="AF183">
        <v>1</v>
      </c>
      <c r="AG183">
        <v>131</v>
      </c>
      <c r="AH183">
        <v>48</v>
      </c>
      <c r="AI183">
        <v>0.12666666700000001</v>
      </c>
      <c r="AJ183">
        <v>0.68</v>
      </c>
      <c r="AK183">
        <v>4.5333329999999996E-3</v>
      </c>
    </row>
    <row r="184" spans="1:37">
      <c r="A184">
        <v>20.2</v>
      </c>
      <c r="B184">
        <v>0.28670000000000001</v>
      </c>
      <c r="C184">
        <v>1</v>
      </c>
      <c r="D184">
        <v>0</v>
      </c>
      <c r="E184">
        <v>1</v>
      </c>
      <c r="F184">
        <v>1</v>
      </c>
      <c r="G184">
        <v>0.998679816</v>
      </c>
      <c r="H184">
        <v>0.998679816</v>
      </c>
      <c r="I184">
        <v>1.3201840000000001E-3</v>
      </c>
      <c r="J184">
        <v>-1.321057E-3</v>
      </c>
      <c r="K184">
        <v>100</v>
      </c>
      <c r="L184">
        <v>1.32193E-3</v>
      </c>
      <c r="AD184">
        <v>0.64100283899999999</v>
      </c>
      <c r="AE184">
        <v>1</v>
      </c>
      <c r="AF184">
        <v>0</v>
      </c>
      <c r="AG184">
        <v>132</v>
      </c>
      <c r="AH184">
        <v>48</v>
      </c>
      <c r="AI184">
        <v>0.12</v>
      </c>
      <c r="AJ184">
        <v>0.68</v>
      </c>
      <c r="AK184">
        <v>4.5333329999999996E-3</v>
      </c>
    </row>
    <row r="185" spans="1:37">
      <c r="A185">
        <v>20.22</v>
      </c>
      <c r="B185">
        <v>0.1206</v>
      </c>
      <c r="C185">
        <v>1</v>
      </c>
      <c r="D185">
        <v>0</v>
      </c>
      <c r="E185">
        <v>1</v>
      </c>
      <c r="F185">
        <v>1</v>
      </c>
      <c r="G185">
        <v>0.69433429300000005</v>
      </c>
      <c r="H185">
        <v>0.69433429300000005</v>
      </c>
      <c r="I185">
        <v>0.30566570700000001</v>
      </c>
      <c r="J185">
        <v>-0.36480174399999998</v>
      </c>
      <c r="K185">
        <v>100</v>
      </c>
      <c r="L185">
        <v>0.44022844500000002</v>
      </c>
      <c r="AD185">
        <v>0.64110055099999996</v>
      </c>
      <c r="AE185">
        <v>1</v>
      </c>
      <c r="AF185">
        <v>0</v>
      </c>
      <c r="AG185">
        <v>133</v>
      </c>
      <c r="AH185">
        <v>48</v>
      </c>
      <c r="AI185">
        <v>0.11333333299999999</v>
      </c>
      <c r="AJ185">
        <v>0.68</v>
      </c>
      <c r="AK185">
        <v>4.5333329999999996E-3</v>
      </c>
    </row>
    <row r="186" spans="1:37">
      <c r="A186">
        <v>20.25</v>
      </c>
      <c r="B186">
        <v>0.1066</v>
      </c>
      <c r="C186">
        <v>1</v>
      </c>
      <c r="D186">
        <v>0</v>
      </c>
      <c r="E186">
        <v>1</v>
      </c>
      <c r="F186">
        <v>1</v>
      </c>
      <c r="G186">
        <v>0.58417858700000003</v>
      </c>
      <c r="H186">
        <v>0.58417858700000003</v>
      </c>
      <c r="I186">
        <v>0.41582141299999997</v>
      </c>
      <c r="J186">
        <v>-0.53754854299999999</v>
      </c>
      <c r="K186">
        <v>100</v>
      </c>
      <c r="L186">
        <v>0.71180529699999995</v>
      </c>
      <c r="AD186">
        <v>0.64307054699999999</v>
      </c>
      <c r="AE186">
        <v>1</v>
      </c>
      <c r="AF186">
        <v>0</v>
      </c>
      <c r="AG186">
        <v>134</v>
      </c>
      <c r="AH186">
        <v>48</v>
      </c>
      <c r="AI186">
        <v>0.10666666700000001</v>
      </c>
      <c r="AJ186">
        <v>0.68</v>
      </c>
      <c r="AK186">
        <v>4.5333329999999996E-3</v>
      </c>
    </row>
    <row r="187" spans="1:37">
      <c r="A187">
        <v>20.25</v>
      </c>
      <c r="B187">
        <v>0.12039999999999999</v>
      </c>
      <c r="C187">
        <v>1</v>
      </c>
      <c r="D187">
        <v>0</v>
      </c>
      <c r="E187">
        <v>1</v>
      </c>
      <c r="F187">
        <v>1</v>
      </c>
      <c r="G187">
        <v>0.69488154499999999</v>
      </c>
      <c r="H187">
        <v>0.69488154499999999</v>
      </c>
      <c r="I187">
        <v>0.30511845500000001</v>
      </c>
      <c r="J187">
        <v>-0.36401388699999998</v>
      </c>
      <c r="K187">
        <v>100</v>
      </c>
      <c r="L187">
        <v>0.43909419900000002</v>
      </c>
      <c r="AD187">
        <v>0.65069938999999999</v>
      </c>
      <c r="AE187">
        <v>1</v>
      </c>
      <c r="AF187">
        <v>0</v>
      </c>
      <c r="AG187">
        <v>135</v>
      </c>
      <c r="AH187">
        <v>48</v>
      </c>
      <c r="AI187">
        <v>0.1</v>
      </c>
      <c r="AJ187">
        <v>0.68</v>
      </c>
      <c r="AK187">
        <v>4.5333329999999996E-3</v>
      </c>
    </row>
    <row r="188" spans="1:37">
      <c r="A188">
        <v>20.260000000000002</v>
      </c>
      <c r="B188">
        <v>7.3039999999999994E-2</v>
      </c>
      <c r="C188">
        <v>1</v>
      </c>
      <c r="D188">
        <v>0</v>
      </c>
      <c r="E188">
        <v>1</v>
      </c>
      <c r="F188">
        <v>1</v>
      </c>
      <c r="G188">
        <v>0.30329093499999998</v>
      </c>
      <c r="H188">
        <v>0.30329093499999998</v>
      </c>
      <c r="I188">
        <v>0.69670906499999996</v>
      </c>
      <c r="J188">
        <v>-1.193062753</v>
      </c>
      <c r="K188">
        <v>0</v>
      </c>
      <c r="L188">
        <v>2.2971641589999998</v>
      </c>
      <c r="AD188">
        <v>0.65423073700000001</v>
      </c>
      <c r="AE188">
        <v>1</v>
      </c>
      <c r="AF188">
        <v>0</v>
      </c>
      <c r="AG188">
        <v>136</v>
      </c>
      <c r="AH188">
        <v>48</v>
      </c>
      <c r="AI188">
        <v>9.3333333000000004E-2</v>
      </c>
      <c r="AJ188">
        <v>0.68</v>
      </c>
      <c r="AK188">
        <v>0</v>
      </c>
    </row>
    <row r="189" spans="1:37">
      <c r="A189">
        <v>20.28</v>
      </c>
      <c r="B189">
        <v>0.14360000000000001</v>
      </c>
      <c r="C189">
        <v>1</v>
      </c>
      <c r="D189">
        <v>0</v>
      </c>
      <c r="E189">
        <v>1</v>
      </c>
      <c r="F189">
        <v>1</v>
      </c>
      <c r="G189">
        <v>0.838183558</v>
      </c>
      <c r="H189">
        <v>0.838183558</v>
      </c>
      <c r="I189">
        <v>0.161816442</v>
      </c>
      <c r="J189">
        <v>-0.17651815900000001</v>
      </c>
      <c r="K189">
        <v>100</v>
      </c>
      <c r="L189">
        <v>0.19305609100000001</v>
      </c>
      <c r="AD189">
        <v>0.65557538699999995</v>
      </c>
      <c r="AE189">
        <v>0</v>
      </c>
      <c r="AF189">
        <v>1</v>
      </c>
      <c r="AG189">
        <v>136</v>
      </c>
      <c r="AH189">
        <v>49</v>
      </c>
      <c r="AI189">
        <v>9.3333333000000004E-2</v>
      </c>
      <c r="AJ189">
        <v>0.67333333299999998</v>
      </c>
      <c r="AK189">
        <v>4.4888890000000002E-3</v>
      </c>
    </row>
    <row r="190" spans="1:37">
      <c r="A190">
        <v>20.309999999999999</v>
      </c>
      <c r="B190">
        <v>8.7989999999999999E-2</v>
      </c>
      <c r="C190">
        <v>1</v>
      </c>
      <c r="D190">
        <v>0</v>
      </c>
      <c r="E190">
        <v>1</v>
      </c>
      <c r="F190">
        <v>1</v>
      </c>
      <c r="G190">
        <v>0.42742648</v>
      </c>
      <c r="H190">
        <v>0.42742648</v>
      </c>
      <c r="I190">
        <v>0.57257351999999995</v>
      </c>
      <c r="J190">
        <v>-0.84997298200000004</v>
      </c>
      <c r="K190">
        <v>0</v>
      </c>
      <c r="L190">
        <v>1.3395836400000001</v>
      </c>
      <c r="AD190">
        <v>0.65698987399999997</v>
      </c>
      <c r="AE190">
        <v>1</v>
      </c>
      <c r="AF190">
        <v>0</v>
      </c>
      <c r="AG190">
        <v>137</v>
      </c>
      <c r="AH190">
        <v>49</v>
      </c>
      <c r="AI190">
        <v>8.6666667000000003E-2</v>
      </c>
      <c r="AJ190">
        <v>0.67333333299999998</v>
      </c>
      <c r="AK190">
        <v>4.4888890000000002E-3</v>
      </c>
    </row>
    <row r="191" spans="1:37">
      <c r="A191">
        <v>20.38</v>
      </c>
      <c r="B191">
        <v>0.28389999999999999</v>
      </c>
      <c r="C191">
        <v>1</v>
      </c>
      <c r="D191">
        <v>0</v>
      </c>
      <c r="E191">
        <v>1</v>
      </c>
      <c r="F191">
        <v>1</v>
      </c>
      <c r="G191">
        <v>0.998625282</v>
      </c>
      <c r="H191">
        <v>0.998625282</v>
      </c>
      <c r="I191">
        <v>1.374718E-3</v>
      </c>
      <c r="J191">
        <v>-1.375664E-3</v>
      </c>
      <c r="K191">
        <v>100</v>
      </c>
      <c r="L191">
        <v>1.3766099999999999E-3</v>
      </c>
      <c r="AD191">
        <v>0.67434435400000003</v>
      </c>
      <c r="AE191">
        <v>1</v>
      </c>
      <c r="AF191">
        <v>0</v>
      </c>
      <c r="AG191">
        <v>138</v>
      </c>
      <c r="AH191">
        <v>49</v>
      </c>
      <c r="AI191">
        <v>0.08</v>
      </c>
      <c r="AJ191">
        <v>0.67333333299999998</v>
      </c>
      <c r="AK191">
        <v>0</v>
      </c>
    </row>
    <row r="192" spans="1:37">
      <c r="A192">
        <v>20.39</v>
      </c>
      <c r="B192">
        <v>0.12889999999999999</v>
      </c>
      <c r="C192">
        <v>0</v>
      </c>
      <c r="D192">
        <v>1</v>
      </c>
      <c r="E192">
        <v>1</v>
      </c>
      <c r="F192">
        <v>0</v>
      </c>
      <c r="G192">
        <v>0.76229604399999995</v>
      </c>
      <c r="H192">
        <v>0.76229604399999995</v>
      </c>
      <c r="I192">
        <v>0.23770395599999999</v>
      </c>
      <c r="J192">
        <v>-1.4367292599999999</v>
      </c>
      <c r="K192">
        <v>0</v>
      </c>
      <c r="L192">
        <v>3.2069135700000002</v>
      </c>
      <c r="AD192">
        <v>0.68387927699999995</v>
      </c>
      <c r="AE192">
        <v>0</v>
      </c>
      <c r="AF192">
        <v>1</v>
      </c>
      <c r="AG192">
        <v>138</v>
      </c>
      <c r="AH192">
        <v>50</v>
      </c>
      <c r="AI192">
        <v>0.08</v>
      </c>
      <c r="AJ192">
        <v>0.66666666699999999</v>
      </c>
      <c r="AK192">
        <v>0</v>
      </c>
    </row>
    <row r="193" spans="1:37">
      <c r="A193">
        <v>20.52</v>
      </c>
      <c r="B193">
        <v>4.0379999999999999E-2</v>
      </c>
      <c r="C193">
        <v>0</v>
      </c>
      <c r="D193">
        <v>1</v>
      </c>
      <c r="E193">
        <v>1</v>
      </c>
      <c r="F193">
        <v>0</v>
      </c>
      <c r="G193">
        <v>0.131021952</v>
      </c>
      <c r="H193">
        <v>0.131021952</v>
      </c>
      <c r="I193">
        <v>0.868978048</v>
      </c>
      <c r="J193">
        <v>-0.14043741500000001</v>
      </c>
      <c r="K193">
        <v>100</v>
      </c>
      <c r="L193">
        <v>0.15077705599999999</v>
      </c>
      <c r="AD193">
        <v>0.68535132300000001</v>
      </c>
      <c r="AE193">
        <v>0</v>
      </c>
      <c r="AF193">
        <v>1</v>
      </c>
      <c r="AG193">
        <v>138</v>
      </c>
      <c r="AH193">
        <v>51</v>
      </c>
      <c r="AI193">
        <v>0.08</v>
      </c>
      <c r="AJ193">
        <v>0.66</v>
      </c>
      <c r="AK193">
        <v>4.4000000000000003E-3</v>
      </c>
    </row>
    <row r="194" spans="1:37">
      <c r="A194">
        <v>20.68</v>
      </c>
      <c r="B194">
        <v>0.20219999999999999</v>
      </c>
      <c r="C194">
        <v>1</v>
      </c>
      <c r="D194">
        <v>0</v>
      </c>
      <c r="E194">
        <v>1</v>
      </c>
      <c r="F194">
        <v>1</v>
      </c>
      <c r="G194">
        <v>0.97862459199999996</v>
      </c>
      <c r="H194">
        <v>0.97862459199999996</v>
      </c>
      <c r="I194">
        <v>2.1375407999999999E-2</v>
      </c>
      <c r="J194">
        <v>-2.1607171000000001E-2</v>
      </c>
      <c r="K194">
        <v>100</v>
      </c>
      <c r="L194">
        <v>2.1842296000000001E-2</v>
      </c>
      <c r="AD194">
        <v>0.68795550699999997</v>
      </c>
      <c r="AE194">
        <v>1</v>
      </c>
      <c r="AF194">
        <v>0</v>
      </c>
      <c r="AG194">
        <v>139</v>
      </c>
      <c r="AH194">
        <v>51</v>
      </c>
      <c r="AI194">
        <v>7.3333333000000001E-2</v>
      </c>
      <c r="AJ194">
        <v>0.66</v>
      </c>
      <c r="AK194">
        <v>0</v>
      </c>
    </row>
    <row r="195" spans="1:37">
      <c r="A195">
        <v>20.7</v>
      </c>
      <c r="B195">
        <v>0.1305</v>
      </c>
      <c r="C195">
        <v>0</v>
      </c>
      <c r="D195">
        <v>1</v>
      </c>
      <c r="E195">
        <v>1</v>
      </c>
      <c r="F195">
        <v>0</v>
      </c>
      <c r="G195">
        <v>0.78923568600000005</v>
      </c>
      <c r="H195">
        <v>0.78923568600000005</v>
      </c>
      <c r="I195">
        <v>0.21076431400000001</v>
      </c>
      <c r="J195">
        <v>-1.557014766</v>
      </c>
      <c r="K195">
        <v>0</v>
      </c>
      <c r="L195">
        <v>3.7446362340000001</v>
      </c>
      <c r="AD195">
        <v>0.69215857199999997</v>
      </c>
      <c r="AE195">
        <v>0</v>
      </c>
      <c r="AF195">
        <v>1</v>
      </c>
      <c r="AG195">
        <v>139</v>
      </c>
      <c r="AH195">
        <v>52</v>
      </c>
      <c r="AI195">
        <v>7.3333333000000001E-2</v>
      </c>
      <c r="AJ195">
        <v>0.65333333299999996</v>
      </c>
      <c r="AK195">
        <v>0</v>
      </c>
    </row>
    <row r="196" spans="1:37">
      <c r="A196">
        <v>20.74</v>
      </c>
      <c r="B196">
        <v>0.16650000000000001</v>
      </c>
      <c r="C196">
        <v>1</v>
      </c>
      <c r="D196">
        <v>0</v>
      </c>
      <c r="E196">
        <v>1</v>
      </c>
      <c r="F196">
        <v>1</v>
      </c>
      <c r="G196">
        <v>0.93043141600000001</v>
      </c>
      <c r="H196">
        <v>0.93043141600000001</v>
      </c>
      <c r="I196">
        <v>6.9568584000000003E-2</v>
      </c>
      <c r="J196">
        <v>-7.2106912999999995E-2</v>
      </c>
      <c r="K196">
        <v>100</v>
      </c>
      <c r="L196">
        <v>7.4770244E-2</v>
      </c>
      <c r="AD196">
        <v>0.69433429300000005</v>
      </c>
      <c r="AE196">
        <v>0</v>
      </c>
      <c r="AF196">
        <v>1</v>
      </c>
      <c r="AG196">
        <v>139</v>
      </c>
      <c r="AH196">
        <v>53</v>
      </c>
      <c r="AI196">
        <v>7.3333333000000001E-2</v>
      </c>
      <c r="AJ196">
        <v>0.64666666699999997</v>
      </c>
      <c r="AK196">
        <v>0</v>
      </c>
    </row>
    <row r="197" spans="1:37">
      <c r="A197">
        <v>20.76</v>
      </c>
      <c r="B197">
        <v>0.1011</v>
      </c>
      <c r="C197">
        <v>0</v>
      </c>
      <c r="D197">
        <v>1</v>
      </c>
      <c r="E197">
        <v>1</v>
      </c>
      <c r="F197">
        <v>0</v>
      </c>
      <c r="G197">
        <v>0.57695703200000004</v>
      </c>
      <c r="H197">
        <v>0.57695703200000004</v>
      </c>
      <c r="I197">
        <v>0.42304296800000002</v>
      </c>
      <c r="J197">
        <v>-0.86028152700000005</v>
      </c>
      <c r="K197">
        <v>0</v>
      </c>
      <c r="L197">
        <v>1.3638260799999999</v>
      </c>
      <c r="AD197">
        <v>0.69488154499999999</v>
      </c>
      <c r="AE197">
        <v>0</v>
      </c>
      <c r="AF197">
        <v>1</v>
      </c>
      <c r="AG197">
        <v>139</v>
      </c>
      <c r="AH197">
        <v>54</v>
      </c>
      <c r="AI197">
        <v>7.3333333000000001E-2</v>
      </c>
      <c r="AJ197">
        <v>0.64</v>
      </c>
      <c r="AK197">
        <v>4.266667E-3</v>
      </c>
    </row>
    <row r="198" spans="1:37">
      <c r="A198">
        <v>20.76</v>
      </c>
      <c r="B198">
        <v>0.12089999999999999</v>
      </c>
      <c r="C198">
        <v>0</v>
      </c>
      <c r="D198">
        <v>1</v>
      </c>
      <c r="E198">
        <v>1</v>
      </c>
      <c r="F198">
        <v>0</v>
      </c>
      <c r="G198">
        <v>0.73173120999999997</v>
      </c>
      <c r="H198">
        <v>0.73173120999999997</v>
      </c>
      <c r="I198">
        <v>0.26826878999999998</v>
      </c>
      <c r="J198">
        <v>-1.315765852</v>
      </c>
      <c r="K198">
        <v>0</v>
      </c>
      <c r="L198">
        <v>2.7276046850000002</v>
      </c>
      <c r="AD198">
        <v>0.69528502700000006</v>
      </c>
      <c r="AE198">
        <v>1</v>
      </c>
      <c r="AF198">
        <v>0</v>
      </c>
      <c r="AG198">
        <v>140</v>
      </c>
      <c r="AH198">
        <v>54</v>
      </c>
      <c r="AI198">
        <v>6.6666666999999999E-2</v>
      </c>
      <c r="AJ198">
        <v>0.64</v>
      </c>
      <c r="AK198">
        <v>0</v>
      </c>
    </row>
    <row r="199" spans="1:37">
      <c r="A199">
        <v>20.78</v>
      </c>
      <c r="B199">
        <v>7.5889999999999999E-2</v>
      </c>
      <c r="C199">
        <v>0</v>
      </c>
      <c r="D199">
        <v>1</v>
      </c>
      <c r="E199">
        <v>1</v>
      </c>
      <c r="F199">
        <v>0</v>
      </c>
      <c r="G199">
        <v>0.36219871599999998</v>
      </c>
      <c r="H199">
        <v>0.36219871599999998</v>
      </c>
      <c r="I199">
        <v>0.63780128400000002</v>
      </c>
      <c r="J199">
        <v>-0.449728511</v>
      </c>
      <c r="K199">
        <v>100</v>
      </c>
      <c r="L199">
        <v>0.56788646300000001</v>
      </c>
      <c r="AD199">
        <v>0.702333498</v>
      </c>
      <c r="AE199">
        <v>0</v>
      </c>
      <c r="AF199">
        <v>1</v>
      </c>
      <c r="AG199">
        <v>140</v>
      </c>
      <c r="AH199">
        <v>55</v>
      </c>
      <c r="AI199">
        <v>6.6666666999999999E-2</v>
      </c>
      <c r="AJ199">
        <v>0.63333333300000005</v>
      </c>
      <c r="AK199">
        <v>0</v>
      </c>
    </row>
    <row r="200" spans="1:37">
      <c r="A200">
        <v>20.82</v>
      </c>
      <c r="B200">
        <v>0.1255</v>
      </c>
      <c r="C200">
        <v>1</v>
      </c>
      <c r="D200">
        <v>0</v>
      </c>
      <c r="E200">
        <v>1</v>
      </c>
      <c r="F200">
        <v>1</v>
      </c>
      <c r="G200">
        <v>0.76559738899999996</v>
      </c>
      <c r="H200">
        <v>0.76559738899999996</v>
      </c>
      <c r="I200">
        <v>0.23440261100000001</v>
      </c>
      <c r="J200">
        <v>-0.26709885</v>
      </c>
      <c r="K200">
        <v>100</v>
      </c>
      <c r="L200">
        <v>0.30616955400000001</v>
      </c>
      <c r="AD200">
        <v>0.71533690400000005</v>
      </c>
      <c r="AE200">
        <v>0</v>
      </c>
      <c r="AF200">
        <v>1</v>
      </c>
      <c r="AG200">
        <v>140</v>
      </c>
      <c r="AH200">
        <v>56</v>
      </c>
      <c r="AI200">
        <v>6.6666666999999999E-2</v>
      </c>
      <c r="AJ200">
        <v>0.62666666699999996</v>
      </c>
      <c r="AK200">
        <v>0</v>
      </c>
    </row>
    <row r="201" spans="1:37">
      <c r="A201">
        <v>20.83</v>
      </c>
      <c r="B201">
        <v>0.16450000000000001</v>
      </c>
      <c r="C201">
        <v>1</v>
      </c>
      <c r="D201">
        <v>0</v>
      </c>
      <c r="E201">
        <v>1</v>
      </c>
      <c r="F201">
        <v>1</v>
      </c>
      <c r="G201">
        <v>0.92771215799999995</v>
      </c>
      <c r="H201">
        <v>0.92771215799999995</v>
      </c>
      <c r="I201">
        <v>7.2287842000000005E-2</v>
      </c>
      <c r="J201">
        <v>-7.5033769E-2</v>
      </c>
      <c r="K201">
        <v>100</v>
      </c>
      <c r="L201">
        <v>7.7920550000000005E-2</v>
      </c>
      <c r="AD201">
        <v>0.72726357799999997</v>
      </c>
      <c r="AE201">
        <v>0</v>
      </c>
      <c r="AF201">
        <v>1</v>
      </c>
      <c r="AG201">
        <v>140</v>
      </c>
      <c r="AH201">
        <v>57</v>
      </c>
      <c r="AI201">
        <v>6.6666666999999999E-2</v>
      </c>
      <c r="AJ201">
        <v>0.62</v>
      </c>
      <c r="AK201">
        <v>0</v>
      </c>
    </row>
    <row r="202" spans="1:37">
      <c r="A202">
        <v>20.97</v>
      </c>
      <c r="B202">
        <v>9.3619999999999995E-2</v>
      </c>
      <c r="C202">
        <v>0</v>
      </c>
      <c r="D202">
        <v>1</v>
      </c>
      <c r="E202">
        <v>1</v>
      </c>
      <c r="F202">
        <v>0</v>
      </c>
      <c r="G202">
        <v>0.52884616600000001</v>
      </c>
      <c r="H202">
        <v>0.52884616600000001</v>
      </c>
      <c r="I202">
        <v>0.47115383399999999</v>
      </c>
      <c r="J202">
        <v>-0.75257062699999999</v>
      </c>
      <c r="K202">
        <v>0</v>
      </c>
      <c r="L202">
        <v>1.122449034</v>
      </c>
      <c r="AD202">
        <v>0.73009394400000005</v>
      </c>
      <c r="AE202">
        <v>0</v>
      </c>
      <c r="AF202">
        <v>1</v>
      </c>
      <c r="AG202">
        <v>140</v>
      </c>
      <c r="AH202">
        <v>58</v>
      </c>
      <c r="AI202">
        <v>6.6666666999999999E-2</v>
      </c>
      <c r="AJ202">
        <v>0.61333333300000004</v>
      </c>
      <c r="AK202">
        <v>4.0888890000000001E-3</v>
      </c>
    </row>
    <row r="203" spans="1:37">
      <c r="A203">
        <v>20.98</v>
      </c>
      <c r="B203">
        <v>8.9630000000000001E-2</v>
      </c>
      <c r="C203">
        <v>0</v>
      </c>
      <c r="D203">
        <v>1</v>
      </c>
      <c r="E203">
        <v>1</v>
      </c>
      <c r="F203">
        <v>0</v>
      </c>
      <c r="G203">
        <v>0.49475781600000002</v>
      </c>
      <c r="H203">
        <v>0.49475781600000002</v>
      </c>
      <c r="I203">
        <v>0.50524218399999998</v>
      </c>
      <c r="J203">
        <v>-0.68271739200000003</v>
      </c>
      <c r="K203">
        <v>100</v>
      </c>
      <c r="L203">
        <v>0.97924882599999996</v>
      </c>
      <c r="AD203">
        <v>0.73173120999999997</v>
      </c>
      <c r="AE203">
        <v>1</v>
      </c>
      <c r="AF203">
        <v>0</v>
      </c>
      <c r="AG203">
        <v>141</v>
      </c>
      <c r="AH203">
        <v>58</v>
      </c>
      <c r="AI203">
        <v>0.06</v>
      </c>
      <c r="AJ203">
        <v>0.61333333300000004</v>
      </c>
      <c r="AK203">
        <v>0</v>
      </c>
    </row>
    <row r="204" spans="1:37">
      <c r="A204">
        <v>20.99</v>
      </c>
      <c r="B204">
        <v>0.1961</v>
      </c>
      <c r="C204">
        <v>1</v>
      </c>
      <c r="D204">
        <v>0</v>
      </c>
      <c r="E204">
        <v>1</v>
      </c>
      <c r="F204">
        <v>1</v>
      </c>
      <c r="G204">
        <v>0.97609266100000003</v>
      </c>
      <c r="H204">
        <v>0.97609266100000003</v>
      </c>
      <c r="I204">
        <v>2.3907339E-2</v>
      </c>
      <c r="J204">
        <v>-2.4197757E-2</v>
      </c>
      <c r="K204">
        <v>100</v>
      </c>
      <c r="L204">
        <v>2.4492898999999999E-2</v>
      </c>
      <c r="AD204">
        <v>0.73818426199999998</v>
      </c>
      <c r="AE204">
        <v>0</v>
      </c>
      <c r="AF204">
        <v>1</v>
      </c>
      <c r="AG204">
        <v>141</v>
      </c>
      <c r="AH204">
        <v>59</v>
      </c>
      <c r="AI204">
        <v>0.06</v>
      </c>
      <c r="AJ204">
        <v>0.60666666700000005</v>
      </c>
      <c r="AK204">
        <v>0</v>
      </c>
    </row>
    <row r="205" spans="1:37">
      <c r="A205">
        <v>21.01</v>
      </c>
      <c r="B205">
        <v>7.7729999999999994E-2</v>
      </c>
      <c r="C205">
        <v>0</v>
      </c>
      <c r="D205">
        <v>1</v>
      </c>
      <c r="E205">
        <v>1</v>
      </c>
      <c r="F205">
        <v>0</v>
      </c>
      <c r="G205">
        <v>0.39461204799999999</v>
      </c>
      <c r="H205">
        <v>0.39461204799999999</v>
      </c>
      <c r="I205">
        <v>0.60538795199999995</v>
      </c>
      <c r="J205">
        <v>-0.50188578299999997</v>
      </c>
      <c r="K205">
        <v>100</v>
      </c>
      <c r="L205">
        <v>0.65183333499999996</v>
      </c>
      <c r="AD205">
        <v>0.74591962899999997</v>
      </c>
      <c r="AE205">
        <v>0</v>
      </c>
      <c r="AF205">
        <v>1</v>
      </c>
      <c r="AG205">
        <v>141</v>
      </c>
      <c r="AH205">
        <v>60</v>
      </c>
      <c r="AI205">
        <v>0.06</v>
      </c>
      <c r="AJ205">
        <v>0.6</v>
      </c>
      <c r="AK205">
        <v>0</v>
      </c>
    </row>
    <row r="206" spans="1:37">
      <c r="A206">
        <v>21.25</v>
      </c>
      <c r="B206">
        <v>6.9449999999999998E-2</v>
      </c>
      <c r="C206">
        <v>0</v>
      </c>
      <c r="D206">
        <v>1</v>
      </c>
      <c r="E206">
        <v>1</v>
      </c>
      <c r="F206">
        <v>0</v>
      </c>
      <c r="G206">
        <v>0.34498174799999998</v>
      </c>
      <c r="H206">
        <v>0.34498174799999998</v>
      </c>
      <c r="I206">
        <v>0.65501825199999997</v>
      </c>
      <c r="J206">
        <v>-0.42309217799999999</v>
      </c>
      <c r="K206">
        <v>100</v>
      </c>
      <c r="L206">
        <v>0.52667501500000002</v>
      </c>
      <c r="AD206">
        <v>0.74993863199999999</v>
      </c>
      <c r="AE206">
        <v>0</v>
      </c>
      <c r="AF206">
        <v>1</v>
      </c>
      <c r="AG206">
        <v>141</v>
      </c>
      <c r="AH206">
        <v>61</v>
      </c>
      <c r="AI206">
        <v>0.06</v>
      </c>
      <c r="AJ206">
        <v>0.59333333300000002</v>
      </c>
      <c r="AK206">
        <v>0</v>
      </c>
    </row>
    <row r="207" spans="1:37">
      <c r="A207">
        <v>21.25</v>
      </c>
      <c r="B207">
        <v>0.15989999999999999</v>
      </c>
      <c r="C207">
        <v>1</v>
      </c>
      <c r="D207">
        <v>0</v>
      </c>
      <c r="E207">
        <v>1</v>
      </c>
      <c r="F207">
        <v>1</v>
      </c>
      <c r="G207">
        <v>0.92588768600000004</v>
      </c>
      <c r="H207">
        <v>0.92588768600000004</v>
      </c>
      <c r="I207">
        <v>7.4112313999999999E-2</v>
      </c>
      <c r="J207">
        <v>-7.7002341000000002E-2</v>
      </c>
      <c r="K207">
        <v>100</v>
      </c>
      <c r="L207">
        <v>8.0044604000000005E-2</v>
      </c>
      <c r="AD207">
        <v>0.75142525999999998</v>
      </c>
      <c r="AE207">
        <v>0</v>
      </c>
      <c r="AF207">
        <v>1</v>
      </c>
      <c r="AG207">
        <v>141</v>
      </c>
      <c r="AH207">
        <v>62</v>
      </c>
      <c r="AI207">
        <v>0.06</v>
      </c>
      <c r="AJ207">
        <v>0.58666666700000003</v>
      </c>
      <c r="AK207">
        <v>3.9111110000000001E-3</v>
      </c>
    </row>
    <row r="208" spans="1:37">
      <c r="A208">
        <v>21.26</v>
      </c>
      <c r="B208">
        <v>6.5750000000000003E-2</v>
      </c>
      <c r="C208">
        <v>0</v>
      </c>
      <c r="D208">
        <v>1</v>
      </c>
      <c r="E208">
        <v>1</v>
      </c>
      <c r="F208">
        <v>0</v>
      </c>
      <c r="G208">
        <v>0.31701969299999999</v>
      </c>
      <c r="H208">
        <v>0.31701969299999999</v>
      </c>
      <c r="I208">
        <v>0.68298030700000001</v>
      </c>
      <c r="J208">
        <v>-0.38128925299999999</v>
      </c>
      <c r="K208">
        <v>100</v>
      </c>
      <c r="L208">
        <v>0.46417106000000002</v>
      </c>
      <c r="AD208">
        <v>0.75959199499999996</v>
      </c>
      <c r="AE208">
        <v>1</v>
      </c>
      <c r="AF208">
        <v>0</v>
      </c>
      <c r="AG208">
        <v>142</v>
      </c>
      <c r="AH208">
        <v>62</v>
      </c>
      <c r="AI208">
        <v>5.3333332999999997E-2</v>
      </c>
      <c r="AJ208">
        <v>0.58666666700000003</v>
      </c>
      <c r="AK208">
        <v>3.9111110000000001E-3</v>
      </c>
    </row>
    <row r="209" spans="1:37">
      <c r="A209">
        <v>21.31</v>
      </c>
      <c r="B209">
        <v>0.10290000000000001</v>
      </c>
      <c r="C209">
        <v>1</v>
      </c>
      <c r="D209">
        <v>0</v>
      </c>
      <c r="E209">
        <v>1</v>
      </c>
      <c r="F209">
        <v>1</v>
      </c>
      <c r="G209">
        <v>0.63389424900000002</v>
      </c>
      <c r="H209">
        <v>0.63389424900000002</v>
      </c>
      <c r="I209">
        <v>0.36610575099999998</v>
      </c>
      <c r="J209">
        <v>-0.45587313800000001</v>
      </c>
      <c r="K209">
        <v>100</v>
      </c>
      <c r="L209">
        <v>0.57755020099999999</v>
      </c>
      <c r="AD209">
        <v>0.76229604399999995</v>
      </c>
      <c r="AE209">
        <v>1</v>
      </c>
      <c r="AF209">
        <v>0</v>
      </c>
      <c r="AG209">
        <v>143</v>
      </c>
      <c r="AH209">
        <v>62</v>
      </c>
      <c r="AI209">
        <v>4.6666667000000002E-2</v>
      </c>
      <c r="AJ209">
        <v>0.58666666700000003</v>
      </c>
      <c r="AK209">
        <v>0</v>
      </c>
    </row>
    <row r="210" spans="1:37">
      <c r="A210">
        <v>21.35</v>
      </c>
      <c r="B210">
        <v>0.12180000000000001</v>
      </c>
      <c r="C210">
        <v>1</v>
      </c>
      <c r="D210">
        <v>0</v>
      </c>
      <c r="E210">
        <v>1</v>
      </c>
      <c r="F210">
        <v>1</v>
      </c>
      <c r="G210">
        <v>0.77265406599999997</v>
      </c>
      <c r="H210">
        <v>0.77265406599999997</v>
      </c>
      <c r="I210">
        <v>0.227345934</v>
      </c>
      <c r="J210">
        <v>-0.25792385200000001</v>
      </c>
      <c r="K210">
        <v>100</v>
      </c>
      <c r="L210">
        <v>0.294240261</v>
      </c>
      <c r="AD210">
        <v>0.76559738899999996</v>
      </c>
      <c r="AE210">
        <v>0</v>
      </c>
      <c r="AF210">
        <v>1</v>
      </c>
      <c r="AG210">
        <v>143</v>
      </c>
      <c r="AH210">
        <v>63</v>
      </c>
      <c r="AI210">
        <v>4.6666667000000002E-2</v>
      </c>
      <c r="AJ210">
        <v>0.57999999999999996</v>
      </c>
      <c r="AK210">
        <v>0</v>
      </c>
    </row>
    <row r="211" spans="1:37">
      <c r="A211">
        <v>21.38</v>
      </c>
      <c r="B211">
        <v>0.1457</v>
      </c>
      <c r="C211">
        <v>1</v>
      </c>
      <c r="D211">
        <v>0</v>
      </c>
      <c r="E211">
        <v>1</v>
      </c>
      <c r="F211">
        <v>1</v>
      </c>
      <c r="G211">
        <v>0.88791280100000003</v>
      </c>
      <c r="H211">
        <v>0.88791280100000003</v>
      </c>
      <c r="I211">
        <v>0.112087199</v>
      </c>
      <c r="J211">
        <v>-0.118881738</v>
      </c>
      <c r="K211">
        <v>100</v>
      </c>
      <c r="L211">
        <v>0.126236719</v>
      </c>
      <c r="AD211">
        <v>0.76641482800000005</v>
      </c>
      <c r="AE211">
        <v>0</v>
      </c>
      <c r="AF211">
        <v>1</v>
      </c>
      <c r="AG211">
        <v>143</v>
      </c>
      <c r="AH211">
        <v>64</v>
      </c>
      <c r="AI211">
        <v>4.6666667000000002E-2</v>
      </c>
      <c r="AJ211">
        <v>0.573333333</v>
      </c>
      <c r="AK211">
        <v>0</v>
      </c>
    </row>
    <row r="212" spans="1:37">
      <c r="A212">
        <v>21.41</v>
      </c>
      <c r="B212">
        <v>6.6009999999999999E-2</v>
      </c>
      <c r="C212">
        <v>0</v>
      </c>
      <c r="D212">
        <v>1</v>
      </c>
      <c r="E212">
        <v>1</v>
      </c>
      <c r="F212">
        <v>0</v>
      </c>
      <c r="G212">
        <v>0.32948952300000001</v>
      </c>
      <c r="H212">
        <v>0.32948952300000001</v>
      </c>
      <c r="I212">
        <v>0.67051047699999999</v>
      </c>
      <c r="J212">
        <v>-0.39971595100000001</v>
      </c>
      <c r="K212">
        <v>100</v>
      </c>
      <c r="L212">
        <v>0.49140100599999997</v>
      </c>
      <c r="AD212">
        <v>0.77265406599999997</v>
      </c>
      <c r="AE212">
        <v>0</v>
      </c>
      <c r="AF212">
        <v>1</v>
      </c>
      <c r="AG212">
        <v>143</v>
      </c>
      <c r="AH212">
        <v>65</v>
      </c>
      <c r="AI212">
        <v>4.6666667000000002E-2</v>
      </c>
      <c r="AJ212">
        <v>0.56666666700000001</v>
      </c>
      <c r="AK212">
        <v>0</v>
      </c>
    </row>
    <row r="213" spans="1:37">
      <c r="A213">
        <v>21.46</v>
      </c>
      <c r="B213">
        <v>8.3479999999999999E-2</v>
      </c>
      <c r="C213">
        <v>1</v>
      </c>
      <c r="D213">
        <v>0</v>
      </c>
      <c r="E213">
        <v>1</v>
      </c>
      <c r="F213">
        <v>1</v>
      </c>
      <c r="G213">
        <v>0.47927145799999998</v>
      </c>
      <c r="H213">
        <v>0.47927145799999998</v>
      </c>
      <c r="I213">
        <v>0.52072854199999996</v>
      </c>
      <c r="J213">
        <v>-0.73548812299999999</v>
      </c>
      <c r="K213">
        <v>0</v>
      </c>
      <c r="L213">
        <v>1.0865002130000001</v>
      </c>
      <c r="AD213">
        <v>0.77512588100000002</v>
      </c>
      <c r="AE213">
        <v>0</v>
      </c>
      <c r="AF213">
        <v>1</v>
      </c>
      <c r="AG213">
        <v>143</v>
      </c>
      <c r="AH213">
        <v>66</v>
      </c>
      <c r="AI213">
        <v>4.6666667000000002E-2</v>
      </c>
      <c r="AJ213">
        <v>0.56000000000000005</v>
      </c>
      <c r="AK213">
        <v>0</v>
      </c>
    </row>
    <row r="214" spans="1:37">
      <c r="A214">
        <v>21.46</v>
      </c>
      <c r="B214">
        <v>9.9470000000000003E-2</v>
      </c>
      <c r="C214">
        <v>1</v>
      </c>
      <c r="D214">
        <v>0</v>
      </c>
      <c r="E214">
        <v>1</v>
      </c>
      <c r="F214">
        <v>1</v>
      </c>
      <c r="G214">
        <v>0.61699032300000001</v>
      </c>
      <c r="H214">
        <v>0.61699032300000001</v>
      </c>
      <c r="I214">
        <v>0.38300967699999999</v>
      </c>
      <c r="J214">
        <v>-0.48290193799999998</v>
      </c>
      <c r="K214">
        <v>100</v>
      </c>
      <c r="L214">
        <v>0.62077096200000004</v>
      </c>
      <c r="AD214">
        <v>0.78398784600000004</v>
      </c>
      <c r="AE214">
        <v>0</v>
      </c>
      <c r="AF214">
        <v>1</v>
      </c>
      <c r="AG214">
        <v>143</v>
      </c>
      <c r="AH214">
        <v>67</v>
      </c>
      <c r="AI214">
        <v>4.6666667000000002E-2</v>
      </c>
      <c r="AJ214">
        <v>0.55333333299999998</v>
      </c>
      <c r="AK214">
        <v>0</v>
      </c>
    </row>
    <row r="215" spans="1:37">
      <c r="A215">
        <v>21.53</v>
      </c>
      <c r="B215">
        <v>7.8490000000000004E-2</v>
      </c>
      <c r="C215">
        <v>0</v>
      </c>
      <c r="D215">
        <v>1</v>
      </c>
      <c r="E215">
        <v>1</v>
      </c>
      <c r="F215">
        <v>0</v>
      </c>
      <c r="G215">
        <v>0.44144776299999999</v>
      </c>
      <c r="H215">
        <v>0.44144776299999999</v>
      </c>
      <c r="I215">
        <v>0.55855223700000001</v>
      </c>
      <c r="J215">
        <v>-0.58240713399999999</v>
      </c>
      <c r="K215">
        <v>100</v>
      </c>
      <c r="L215">
        <v>0.79034284200000005</v>
      </c>
      <c r="AD215">
        <v>0.78542771499999997</v>
      </c>
      <c r="AE215">
        <v>0</v>
      </c>
      <c r="AF215">
        <v>1</v>
      </c>
      <c r="AG215">
        <v>143</v>
      </c>
      <c r="AH215">
        <v>68</v>
      </c>
      <c r="AI215">
        <v>4.6666667000000002E-2</v>
      </c>
      <c r="AJ215">
        <v>0.546666667</v>
      </c>
      <c r="AK215">
        <v>0</v>
      </c>
    </row>
    <row r="216" spans="1:37">
      <c r="A216">
        <v>21.53</v>
      </c>
      <c r="B216">
        <v>0.18679999999999999</v>
      </c>
      <c r="C216">
        <v>1</v>
      </c>
      <c r="D216">
        <v>0</v>
      </c>
      <c r="E216">
        <v>1</v>
      </c>
      <c r="F216">
        <v>1</v>
      </c>
      <c r="G216">
        <v>0.97224714800000001</v>
      </c>
      <c r="H216">
        <v>0.97224714800000001</v>
      </c>
      <c r="I216">
        <v>2.7752852000000001E-2</v>
      </c>
      <c r="J216">
        <v>-2.8145238999999999E-2</v>
      </c>
      <c r="K216">
        <v>100</v>
      </c>
      <c r="L216">
        <v>2.8545058000000002E-2</v>
      </c>
      <c r="AD216">
        <v>0.78732310599999999</v>
      </c>
      <c r="AE216">
        <v>0</v>
      </c>
      <c r="AF216">
        <v>1</v>
      </c>
      <c r="AG216">
        <v>143</v>
      </c>
      <c r="AH216">
        <v>69</v>
      </c>
      <c r="AI216">
        <v>4.6666667000000002E-2</v>
      </c>
      <c r="AJ216">
        <v>0.54</v>
      </c>
      <c r="AK216">
        <v>0</v>
      </c>
    </row>
    <row r="217" spans="1:37">
      <c r="A217">
        <v>21.54</v>
      </c>
      <c r="B217">
        <v>0.12839999999999999</v>
      </c>
      <c r="C217">
        <v>1</v>
      </c>
      <c r="D217">
        <v>0</v>
      </c>
      <c r="E217">
        <v>1</v>
      </c>
      <c r="F217">
        <v>1</v>
      </c>
      <c r="G217">
        <v>0.81981319500000005</v>
      </c>
      <c r="H217">
        <v>0.81981319500000005</v>
      </c>
      <c r="I217">
        <v>0.18018680500000001</v>
      </c>
      <c r="J217">
        <v>-0.198678776</v>
      </c>
      <c r="K217">
        <v>100</v>
      </c>
      <c r="L217">
        <v>0.219790077</v>
      </c>
      <c r="AD217">
        <v>0.78779755200000001</v>
      </c>
      <c r="AE217">
        <v>0</v>
      </c>
      <c r="AF217">
        <v>1</v>
      </c>
      <c r="AG217">
        <v>143</v>
      </c>
      <c r="AH217">
        <v>70</v>
      </c>
      <c r="AI217">
        <v>4.6666667000000002E-2</v>
      </c>
      <c r="AJ217">
        <v>0.53333333299999997</v>
      </c>
      <c r="AK217">
        <v>3.5555560000000001E-3</v>
      </c>
    </row>
    <row r="218" spans="1:37">
      <c r="A218">
        <v>21.56</v>
      </c>
      <c r="B218">
        <v>0.13059999999999999</v>
      </c>
      <c r="C218">
        <v>1</v>
      </c>
      <c r="D218">
        <v>0</v>
      </c>
      <c r="E218">
        <v>1</v>
      </c>
      <c r="F218">
        <v>1</v>
      </c>
      <c r="G218">
        <v>0.83180642800000004</v>
      </c>
      <c r="H218">
        <v>0.83180642800000004</v>
      </c>
      <c r="I218">
        <v>0.16819357200000001</v>
      </c>
      <c r="J218">
        <v>-0.18415552399999999</v>
      </c>
      <c r="K218">
        <v>100</v>
      </c>
      <c r="L218">
        <v>0.20220278</v>
      </c>
      <c r="AD218">
        <v>0.78923568600000005</v>
      </c>
      <c r="AE218">
        <v>1</v>
      </c>
      <c r="AF218">
        <v>0</v>
      </c>
      <c r="AG218">
        <v>144</v>
      </c>
      <c r="AH218">
        <v>70</v>
      </c>
      <c r="AI218">
        <v>0.04</v>
      </c>
      <c r="AJ218">
        <v>0.53333333299999997</v>
      </c>
      <c r="AK218">
        <v>0</v>
      </c>
    </row>
    <row r="219" spans="1:37">
      <c r="A219">
        <v>21.58</v>
      </c>
      <c r="B219">
        <v>6.0310000000000002E-2</v>
      </c>
      <c r="C219">
        <v>1</v>
      </c>
      <c r="D219">
        <v>0</v>
      </c>
      <c r="E219">
        <v>1</v>
      </c>
      <c r="F219">
        <v>1</v>
      </c>
      <c r="G219">
        <v>0.29823034700000001</v>
      </c>
      <c r="H219">
        <v>0.29823034700000001</v>
      </c>
      <c r="I219">
        <v>0.70176965300000005</v>
      </c>
      <c r="J219">
        <v>-1.2098891140000001</v>
      </c>
      <c r="K219">
        <v>0</v>
      </c>
      <c r="L219">
        <v>2.3531128180000001</v>
      </c>
      <c r="AD219">
        <v>0.79360030100000001</v>
      </c>
      <c r="AE219">
        <v>0</v>
      </c>
      <c r="AF219">
        <v>1</v>
      </c>
      <c r="AG219">
        <v>144</v>
      </c>
      <c r="AH219">
        <v>71</v>
      </c>
      <c r="AI219">
        <v>0.04</v>
      </c>
      <c r="AJ219">
        <v>0.52666666699999998</v>
      </c>
      <c r="AK219">
        <v>0</v>
      </c>
    </row>
    <row r="220" spans="1:37">
      <c r="A220">
        <v>21.59</v>
      </c>
      <c r="B220">
        <v>0.1336</v>
      </c>
      <c r="C220">
        <v>1</v>
      </c>
      <c r="D220">
        <v>0</v>
      </c>
      <c r="E220">
        <v>1</v>
      </c>
      <c r="F220">
        <v>1</v>
      </c>
      <c r="G220">
        <v>0.84723599699999996</v>
      </c>
      <c r="H220">
        <v>0.84723599699999996</v>
      </c>
      <c r="I220">
        <v>0.15276400300000001</v>
      </c>
      <c r="J220">
        <v>-0.16577599600000001</v>
      </c>
      <c r="K220">
        <v>100</v>
      </c>
      <c r="L220">
        <v>0.180308678</v>
      </c>
      <c r="AD220">
        <v>0.800156808</v>
      </c>
      <c r="AE220">
        <v>0</v>
      </c>
      <c r="AF220">
        <v>1</v>
      </c>
      <c r="AG220">
        <v>144</v>
      </c>
      <c r="AH220">
        <v>72</v>
      </c>
      <c r="AI220">
        <v>0.04</v>
      </c>
      <c r="AJ220">
        <v>0.52</v>
      </c>
      <c r="AK220">
        <v>0</v>
      </c>
    </row>
    <row r="221" spans="1:37">
      <c r="A221">
        <v>21.59</v>
      </c>
      <c r="B221">
        <v>0.13650000000000001</v>
      </c>
      <c r="C221">
        <v>1</v>
      </c>
      <c r="D221">
        <v>0</v>
      </c>
      <c r="E221">
        <v>1</v>
      </c>
      <c r="F221">
        <v>1</v>
      </c>
      <c r="G221">
        <v>0.85991739300000003</v>
      </c>
      <c r="H221">
        <v>0.85991739300000003</v>
      </c>
      <c r="I221">
        <v>0.140082607</v>
      </c>
      <c r="J221">
        <v>-0.15091895</v>
      </c>
      <c r="K221">
        <v>100</v>
      </c>
      <c r="L221">
        <v>0.162902401</v>
      </c>
      <c r="AD221">
        <v>0.80537301299999997</v>
      </c>
      <c r="AE221">
        <v>0</v>
      </c>
      <c r="AF221">
        <v>1</v>
      </c>
      <c r="AG221">
        <v>144</v>
      </c>
      <c r="AH221">
        <v>73</v>
      </c>
      <c r="AI221">
        <v>0.04</v>
      </c>
      <c r="AJ221">
        <v>0.51333333299999995</v>
      </c>
      <c r="AK221">
        <v>0</v>
      </c>
    </row>
    <row r="222" spans="1:37">
      <c r="A222">
        <v>21.6</v>
      </c>
      <c r="B222">
        <v>4.9660000000000003E-2</v>
      </c>
      <c r="C222">
        <v>0</v>
      </c>
      <c r="D222">
        <v>1</v>
      </c>
      <c r="E222">
        <v>1</v>
      </c>
      <c r="F222">
        <v>0</v>
      </c>
      <c r="G222">
        <v>0.227554544</v>
      </c>
      <c r="H222">
        <v>0.227554544</v>
      </c>
      <c r="I222">
        <v>0.77244545600000003</v>
      </c>
      <c r="J222">
        <v>-0.25819387900000002</v>
      </c>
      <c r="K222">
        <v>100</v>
      </c>
      <c r="L222">
        <v>0.29458978899999999</v>
      </c>
      <c r="AD222">
        <v>0.81981319500000005</v>
      </c>
      <c r="AE222">
        <v>0</v>
      </c>
      <c r="AF222">
        <v>1</v>
      </c>
      <c r="AG222">
        <v>144</v>
      </c>
      <c r="AH222">
        <v>74</v>
      </c>
      <c r="AI222">
        <v>0.04</v>
      </c>
      <c r="AJ222">
        <v>0.50666666699999996</v>
      </c>
      <c r="AK222">
        <v>0</v>
      </c>
    </row>
    <row r="223" spans="1:37">
      <c r="A223">
        <v>21.72</v>
      </c>
      <c r="B223">
        <v>0.10979999999999999</v>
      </c>
      <c r="C223">
        <v>1</v>
      </c>
      <c r="D223">
        <v>0</v>
      </c>
      <c r="E223">
        <v>1</v>
      </c>
      <c r="F223">
        <v>1</v>
      </c>
      <c r="G223">
        <v>0.71533690400000005</v>
      </c>
      <c r="H223">
        <v>0.71533690400000005</v>
      </c>
      <c r="I223">
        <v>0.284663096</v>
      </c>
      <c r="J223">
        <v>-0.33500165300000001</v>
      </c>
      <c r="K223">
        <v>100</v>
      </c>
      <c r="L223">
        <v>0.39794269700000001</v>
      </c>
      <c r="AD223">
        <v>0.83180642800000004</v>
      </c>
      <c r="AE223">
        <v>0</v>
      </c>
      <c r="AF223">
        <v>1</v>
      </c>
      <c r="AG223">
        <v>144</v>
      </c>
      <c r="AH223">
        <v>75</v>
      </c>
      <c r="AI223">
        <v>0.04</v>
      </c>
      <c r="AJ223">
        <v>0.5</v>
      </c>
      <c r="AK223">
        <v>0</v>
      </c>
    </row>
    <row r="224" spans="1:37">
      <c r="A224">
        <v>21.8</v>
      </c>
      <c r="B224">
        <v>9.4450000000000006E-2</v>
      </c>
      <c r="C224">
        <v>0</v>
      </c>
      <c r="D224">
        <v>1</v>
      </c>
      <c r="E224">
        <v>1</v>
      </c>
      <c r="F224">
        <v>0</v>
      </c>
      <c r="G224">
        <v>0.60100307399999997</v>
      </c>
      <c r="H224">
        <v>0.60100307399999997</v>
      </c>
      <c r="I224">
        <v>0.39899692599999997</v>
      </c>
      <c r="J224">
        <v>-0.91880156599999996</v>
      </c>
      <c r="K224">
        <v>0</v>
      </c>
      <c r="L224">
        <v>1.5062849730000001</v>
      </c>
      <c r="AD224">
        <v>0.838183558</v>
      </c>
      <c r="AE224">
        <v>0</v>
      </c>
      <c r="AF224">
        <v>1</v>
      </c>
      <c r="AG224">
        <v>144</v>
      </c>
      <c r="AH224">
        <v>76</v>
      </c>
      <c r="AI224">
        <v>0.04</v>
      </c>
      <c r="AJ224">
        <v>0.49333333299999999</v>
      </c>
      <c r="AK224">
        <v>0</v>
      </c>
    </row>
    <row r="225" spans="1:37">
      <c r="A225">
        <v>21.81</v>
      </c>
      <c r="B225">
        <v>0.1047</v>
      </c>
      <c r="C225">
        <v>1</v>
      </c>
      <c r="D225">
        <v>0</v>
      </c>
      <c r="E225">
        <v>1</v>
      </c>
      <c r="F225">
        <v>1</v>
      </c>
      <c r="G225">
        <v>0.68387927699999995</v>
      </c>
      <c r="H225">
        <v>0.68387927699999995</v>
      </c>
      <c r="I225">
        <v>0.31612072299999999</v>
      </c>
      <c r="J225">
        <v>-0.37997387300000002</v>
      </c>
      <c r="K225">
        <v>100</v>
      </c>
      <c r="L225">
        <v>0.46224638499999998</v>
      </c>
      <c r="AD225">
        <v>0.84077743500000002</v>
      </c>
      <c r="AE225">
        <v>0</v>
      </c>
      <c r="AF225">
        <v>1</v>
      </c>
      <c r="AG225">
        <v>144</v>
      </c>
      <c r="AH225">
        <v>77</v>
      </c>
      <c r="AI225">
        <v>0.04</v>
      </c>
      <c r="AJ225">
        <v>0.486666667</v>
      </c>
      <c r="AK225">
        <v>0</v>
      </c>
    </row>
    <row r="226" spans="1:37">
      <c r="A226">
        <v>21.82</v>
      </c>
      <c r="B226">
        <v>0.19320000000000001</v>
      </c>
      <c r="C226">
        <v>1</v>
      </c>
      <c r="D226">
        <v>0</v>
      </c>
      <c r="E226">
        <v>1</v>
      </c>
      <c r="F226">
        <v>1</v>
      </c>
      <c r="G226">
        <v>0.97962639299999998</v>
      </c>
      <c r="H226">
        <v>0.97962639299999998</v>
      </c>
      <c r="I226">
        <v>2.0373606999999998E-2</v>
      </c>
      <c r="J226">
        <v>-2.0584010999999999E-2</v>
      </c>
      <c r="K226">
        <v>100</v>
      </c>
      <c r="L226">
        <v>2.0797323E-2</v>
      </c>
      <c r="AD226">
        <v>0.84090859900000003</v>
      </c>
      <c r="AE226">
        <v>0</v>
      </c>
      <c r="AF226">
        <v>1</v>
      </c>
      <c r="AG226">
        <v>144</v>
      </c>
      <c r="AH226">
        <v>78</v>
      </c>
      <c r="AI226">
        <v>0.04</v>
      </c>
      <c r="AJ226">
        <v>0.48</v>
      </c>
      <c r="AK226">
        <v>0</v>
      </c>
    </row>
    <row r="227" spans="1:37">
      <c r="A227">
        <v>21.84</v>
      </c>
      <c r="B227">
        <v>8.2589999999999997E-2</v>
      </c>
      <c r="C227">
        <v>0</v>
      </c>
      <c r="D227">
        <v>1</v>
      </c>
      <c r="E227">
        <v>1</v>
      </c>
      <c r="F227">
        <v>0</v>
      </c>
      <c r="G227">
        <v>0.50181085299999995</v>
      </c>
      <c r="H227">
        <v>0.50181085299999995</v>
      </c>
      <c r="I227">
        <v>0.498189147</v>
      </c>
      <c r="J227">
        <v>-0.69677546099999998</v>
      </c>
      <c r="K227">
        <v>0</v>
      </c>
      <c r="L227">
        <v>1.0072697420000001</v>
      </c>
      <c r="AD227">
        <v>0.84489362000000001</v>
      </c>
      <c r="AE227">
        <v>0</v>
      </c>
      <c r="AF227">
        <v>1</v>
      </c>
      <c r="AG227">
        <v>144</v>
      </c>
      <c r="AH227">
        <v>79</v>
      </c>
      <c r="AI227">
        <v>0.04</v>
      </c>
      <c r="AJ227">
        <v>0.47333333300000002</v>
      </c>
      <c r="AK227">
        <v>3.1555559999999999E-3</v>
      </c>
    </row>
    <row r="228" spans="1:37">
      <c r="A228">
        <v>21.84</v>
      </c>
      <c r="B228">
        <v>8.6419999999999997E-2</v>
      </c>
      <c r="C228">
        <v>1</v>
      </c>
      <c r="D228">
        <v>0</v>
      </c>
      <c r="E228">
        <v>1</v>
      </c>
      <c r="F228">
        <v>1</v>
      </c>
      <c r="G228">
        <v>0.53527095700000005</v>
      </c>
      <c r="H228">
        <v>0.53527095700000005</v>
      </c>
      <c r="I228">
        <v>0.46472904300000001</v>
      </c>
      <c r="J228">
        <v>-0.62498219899999996</v>
      </c>
      <c r="K228">
        <v>100</v>
      </c>
      <c r="L228">
        <v>0.86821270100000003</v>
      </c>
      <c r="AD228">
        <v>0.84568674200000005</v>
      </c>
      <c r="AE228">
        <v>1</v>
      </c>
      <c r="AF228">
        <v>0</v>
      </c>
      <c r="AG228">
        <v>145</v>
      </c>
      <c r="AH228">
        <v>79</v>
      </c>
      <c r="AI228">
        <v>3.3333333E-2</v>
      </c>
      <c r="AJ228">
        <v>0.47333333300000002</v>
      </c>
      <c r="AK228">
        <v>0</v>
      </c>
    </row>
    <row r="229" spans="1:37">
      <c r="A229">
        <v>21.87</v>
      </c>
      <c r="B229">
        <v>0.19139999999999999</v>
      </c>
      <c r="C229">
        <v>1</v>
      </c>
      <c r="D229">
        <v>0</v>
      </c>
      <c r="E229">
        <v>1</v>
      </c>
      <c r="F229">
        <v>1</v>
      </c>
      <c r="G229">
        <v>0.97866598699999996</v>
      </c>
      <c r="H229">
        <v>0.97866598699999996</v>
      </c>
      <c r="I229">
        <v>2.1334012999999999E-2</v>
      </c>
      <c r="J229">
        <v>-2.1564871999999999E-2</v>
      </c>
      <c r="K229">
        <v>100</v>
      </c>
      <c r="L229">
        <v>2.1799075000000001E-2</v>
      </c>
      <c r="AD229">
        <v>0.84723599699999996</v>
      </c>
      <c r="AE229">
        <v>0</v>
      </c>
      <c r="AF229">
        <v>1</v>
      </c>
      <c r="AG229">
        <v>145</v>
      </c>
      <c r="AH229">
        <v>80</v>
      </c>
      <c r="AI229">
        <v>3.3333333E-2</v>
      </c>
      <c r="AJ229">
        <v>0.46666666699999998</v>
      </c>
      <c r="AK229">
        <v>0</v>
      </c>
    </row>
    <row r="230" spans="1:37">
      <c r="A230">
        <v>21.91</v>
      </c>
      <c r="B230">
        <v>9.7089999999999996E-2</v>
      </c>
      <c r="C230">
        <v>1</v>
      </c>
      <c r="D230">
        <v>0</v>
      </c>
      <c r="E230">
        <v>1</v>
      </c>
      <c r="F230">
        <v>1</v>
      </c>
      <c r="G230">
        <v>0.63115953499999999</v>
      </c>
      <c r="H230">
        <v>0.63115953499999999</v>
      </c>
      <c r="I230">
        <v>0.36884046500000001</v>
      </c>
      <c r="J230">
        <v>-0.46019661899999997</v>
      </c>
      <c r="K230">
        <v>100</v>
      </c>
      <c r="L230">
        <v>0.58438547500000004</v>
      </c>
      <c r="AD230">
        <v>0.85038430499999995</v>
      </c>
      <c r="AE230">
        <v>0</v>
      </c>
      <c r="AF230">
        <v>1</v>
      </c>
      <c r="AG230">
        <v>145</v>
      </c>
      <c r="AH230">
        <v>81</v>
      </c>
      <c r="AI230">
        <v>3.3333333E-2</v>
      </c>
      <c r="AJ230">
        <v>0.46</v>
      </c>
      <c r="AK230">
        <v>0</v>
      </c>
    </row>
    <row r="231" spans="1:37">
      <c r="A231">
        <v>22.02</v>
      </c>
      <c r="B231">
        <v>7.0809999999999998E-2</v>
      </c>
      <c r="C231">
        <v>1</v>
      </c>
      <c r="D231">
        <v>0</v>
      </c>
      <c r="E231">
        <v>1</v>
      </c>
      <c r="F231">
        <v>1</v>
      </c>
      <c r="G231">
        <v>0.41395313900000003</v>
      </c>
      <c r="H231">
        <v>0.41395313900000003</v>
      </c>
      <c r="I231">
        <v>0.58604686100000003</v>
      </c>
      <c r="J231">
        <v>-0.88200250300000005</v>
      </c>
      <c r="K231">
        <v>0</v>
      </c>
      <c r="L231">
        <v>1.415732378</v>
      </c>
      <c r="AD231">
        <v>0.85441599899999998</v>
      </c>
      <c r="AE231">
        <v>0</v>
      </c>
      <c r="AF231">
        <v>1</v>
      </c>
      <c r="AG231">
        <v>145</v>
      </c>
      <c r="AH231">
        <v>82</v>
      </c>
      <c r="AI231">
        <v>3.3333333E-2</v>
      </c>
      <c r="AJ231">
        <v>0.453333333</v>
      </c>
      <c r="AK231">
        <v>0</v>
      </c>
    </row>
    <row r="232" spans="1:37">
      <c r="A232">
        <v>22.04</v>
      </c>
      <c r="B232">
        <v>0.1145</v>
      </c>
      <c r="C232">
        <v>1</v>
      </c>
      <c r="D232">
        <v>0</v>
      </c>
      <c r="E232">
        <v>1</v>
      </c>
      <c r="F232">
        <v>1</v>
      </c>
      <c r="G232">
        <v>0.76641482800000005</v>
      </c>
      <c r="H232">
        <v>0.76641482800000005</v>
      </c>
      <c r="I232">
        <v>0.23358517200000001</v>
      </c>
      <c r="J232">
        <v>-0.26603170500000001</v>
      </c>
      <c r="K232">
        <v>100</v>
      </c>
      <c r="L232">
        <v>0.30477642599999999</v>
      </c>
      <c r="AD232">
        <v>0.85991739300000003</v>
      </c>
      <c r="AE232">
        <v>0</v>
      </c>
      <c r="AF232">
        <v>1</v>
      </c>
      <c r="AG232">
        <v>145</v>
      </c>
      <c r="AH232">
        <v>83</v>
      </c>
      <c r="AI232">
        <v>3.3333333E-2</v>
      </c>
      <c r="AJ232">
        <v>0.44666666700000002</v>
      </c>
      <c r="AK232">
        <v>0</v>
      </c>
    </row>
    <row r="233" spans="1:37">
      <c r="A233">
        <v>22.07</v>
      </c>
      <c r="B233">
        <v>8.9950000000000002E-2</v>
      </c>
      <c r="C233">
        <v>1</v>
      </c>
      <c r="D233">
        <v>0</v>
      </c>
      <c r="E233">
        <v>1</v>
      </c>
      <c r="F233">
        <v>1</v>
      </c>
      <c r="G233">
        <v>0.58378893899999995</v>
      </c>
      <c r="H233">
        <v>0.58378893899999995</v>
      </c>
      <c r="I233">
        <v>0.41621106099999999</v>
      </c>
      <c r="J233">
        <v>-0.53821576699999996</v>
      </c>
      <c r="K233">
        <v>100</v>
      </c>
      <c r="L233">
        <v>0.712947836</v>
      </c>
      <c r="AD233">
        <v>0.87109038299999997</v>
      </c>
      <c r="AE233">
        <v>0</v>
      </c>
      <c r="AF233">
        <v>1</v>
      </c>
      <c r="AG233">
        <v>145</v>
      </c>
      <c r="AH233">
        <v>84</v>
      </c>
      <c r="AI233">
        <v>3.3333333E-2</v>
      </c>
      <c r="AJ233">
        <v>0.44</v>
      </c>
      <c r="AK233">
        <v>0</v>
      </c>
    </row>
    <row r="234" spans="1:37">
      <c r="A234">
        <v>22.13</v>
      </c>
      <c r="B234">
        <v>0.1273</v>
      </c>
      <c r="C234">
        <v>1</v>
      </c>
      <c r="D234">
        <v>0</v>
      </c>
      <c r="E234">
        <v>1</v>
      </c>
      <c r="F234">
        <v>1</v>
      </c>
      <c r="G234">
        <v>0.84090859900000003</v>
      </c>
      <c r="H234">
        <v>0.84090859900000003</v>
      </c>
      <c r="I234">
        <v>0.15909140099999999</v>
      </c>
      <c r="J234">
        <v>-0.17327230599999999</v>
      </c>
      <c r="K234">
        <v>100</v>
      </c>
      <c r="L234">
        <v>0.189189885</v>
      </c>
      <c r="AD234">
        <v>0.87271467999999996</v>
      </c>
      <c r="AE234">
        <v>0</v>
      </c>
      <c r="AF234">
        <v>1</v>
      </c>
      <c r="AG234">
        <v>145</v>
      </c>
      <c r="AH234">
        <v>85</v>
      </c>
      <c r="AI234">
        <v>3.3333333E-2</v>
      </c>
      <c r="AJ234">
        <v>0.43333333299999999</v>
      </c>
      <c r="AK234">
        <v>0</v>
      </c>
    </row>
    <row r="235" spans="1:37">
      <c r="A235">
        <v>22.14</v>
      </c>
      <c r="B235">
        <v>0.1348</v>
      </c>
      <c r="C235">
        <v>1</v>
      </c>
      <c r="D235">
        <v>0</v>
      </c>
      <c r="E235">
        <v>1</v>
      </c>
      <c r="F235">
        <v>1</v>
      </c>
      <c r="G235">
        <v>0.87333207300000004</v>
      </c>
      <c r="H235">
        <v>0.87333207300000004</v>
      </c>
      <c r="I235">
        <v>0.12666792700000001</v>
      </c>
      <c r="J235">
        <v>-0.13543941300000001</v>
      </c>
      <c r="K235">
        <v>100</v>
      </c>
      <c r="L235">
        <v>0.14503982000000001</v>
      </c>
      <c r="AD235">
        <v>0.87333207300000004</v>
      </c>
      <c r="AE235">
        <v>0</v>
      </c>
      <c r="AF235">
        <v>1</v>
      </c>
      <c r="AG235">
        <v>145</v>
      </c>
      <c r="AH235">
        <v>86</v>
      </c>
      <c r="AI235">
        <v>3.3333333E-2</v>
      </c>
      <c r="AJ235">
        <v>0.426666667</v>
      </c>
      <c r="AK235">
        <v>0</v>
      </c>
    </row>
    <row r="236" spans="1:37">
      <c r="A236">
        <v>22.15</v>
      </c>
      <c r="B236">
        <v>0.1027</v>
      </c>
      <c r="C236">
        <v>1</v>
      </c>
      <c r="D236">
        <v>0</v>
      </c>
      <c r="E236">
        <v>1</v>
      </c>
      <c r="F236">
        <v>1</v>
      </c>
      <c r="G236">
        <v>0.69215857199999997</v>
      </c>
      <c r="H236">
        <v>0.69215857199999997</v>
      </c>
      <c r="I236">
        <v>0.30784142799999997</v>
      </c>
      <c r="J236">
        <v>-0.3679402</v>
      </c>
      <c r="K236">
        <v>100</v>
      </c>
      <c r="L236">
        <v>0.44475563899999998</v>
      </c>
      <c r="AD236">
        <v>0.88190136799999996</v>
      </c>
      <c r="AE236">
        <v>0</v>
      </c>
      <c r="AF236">
        <v>1</v>
      </c>
      <c r="AG236">
        <v>145</v>
      </c>
      <c r="AH236">
        <v>87</v>
      </c>
      <c r="AI236">
        <v>3.3333333E-2</v>
      </c>
      <c r="AJ236">
        <v>0.42</v>
      </c>
      <c r="AK236">
        <v>0</v>
      </c>
    </row>
    <row r="237" spans="1:37">
      <c r="A237">
        <v>22.15</v>
      </c>
      <c r="B237">
        <v>0.20080000000000001</v>
      </c>
      <c r="C237">
        <v>1</v>
      </c>
      <c r="D237">
        <v>0</v>
      </c>
      <c r="E237">
        <v>1</v>
      </c>
      <c r="F237">
        <v>1</v>
      </c>
      <c r="G237">
        <v>0.98585814000000005</v>
      </c>
      <c r="H237">
        <v>0.98585814000000005</v>
      </c>
      <c r="I237">
        <v>1.4141859999999999E-2</v>
      </c>
      <c r="J237">
        <v>-1.4242809E-2</v>
      </c>
      <c r="K237">
        <v>100</v>
      </c>
      <c r="L237">
        <v>1.4344721E-2</v>
      </c>
      <c r="AD237">
        <v>0.88791280100000003</v>
      </c>
      <c r="AE237">
        <v>0</v>
      </c>
      <c r="AF237">
        <v>1</v>
      </c>
      <c r="AG237">
        <v>145</v>
      </c>
      <c r="AH237">
        <v>88</v>
      </c>
      <c r="AI237">
        <v>3.3333333E-2</v>
      </c>
      <c r="AJ237">
        <v>0.41333333300000002</v>
      </c>
      <c r="AK237">
        <v>0</v>
      </c>
    </row>
    <row r="238" spans="1:37">
      <c r="A238">
        <v>22.22</v>
      </c>
      <c r="B238">
        <v>1.9380000000000001E-2</v>
      </c>
      <c r="C238">
        <v>0</v>
      </c>
      <c r="D238">
        <v>1</v>
      </c>
      <c r="E238">
        <v>1</v>
      </c>
      <c r="F238">
        <v>0</v>
      </c>
      <c r="G238">
        <v>0.110645959</v>
      </c>
      <c r="H238">
        <v>0.110645959</v>
      </c>
      <c r="I238">
        <v>0.88935404100000004</v>
      </c>
      <c r="J238">
        <v>-0.117259876</v>
      </c>
      <c r="K238">
        <v>100</v>
      </c>
      <c r="L238">
        <v>0.1244116</v>
      </c>
      <c r="AD238">
        <v>0.89016858200000004</v>
      </c>
      <c r="AE238">
        <v>0</v>
      </c>
      <c r="AF238">
        <v>1</v>
      </c>
      <c r="AG238">
        <v>145</v>
      </c>
      <c r="AH238">
        <v>89</v>
      </c>
      <c r="AI238">
        <v>3.3333333E-2</v>
      </c>
      <c r="AJ238">
        <v>0.40666666699999998</v>
      </c>
      <c r="AK238">
        <v>0</v>
      </c>
    </row>
    <row r="239" spans="1:37">
      <c r="A239">
        <v>22.22</v>
      </c>
      <c r="B239">
        <v>0.10150000000000001</v>
      </c>
      <c r="C239">
        <v>0</v>
      </c>
      <c r="D239">
        <v>1</v>
      </c>
      <c r="E239">
        <v>1</v>
      </c>
      <c r="F239">
        <v>0</v>
      </c>
      <c r="G239">
        <v>0.68795550699999997</v>
      </c>
      <c r="H239">
        <v>0.68795550699999997</v>
      </c>
      <c r="I239">
        <v>0.31204449299999998</v>
      </c>
      <c r="J239">
        <v>-1.164609494</v>
      </c>
      <c r="K239">
        <v>0</v>
      </c>
      <c r="L239">
        <v>2.2046711960000001</v>
      </c>
      <c r="AD239">
        <v>0.89744190800000001</v>
      </c>
      <c r="AE239">
        <v>0</v>
      </c>
      <c r="AF239">
        <v>1</v>
      </c>
      <c r="AG239">
        <v>145</v>
      </c>
      <c r="AH239">
        <v>90</v>
      </c>
      <c r="AI239">
        <v>3.3333333E-2</v>
      </c>
      <c r="AJ239">
        <v>0.4</v>
      </c>
      <c r="AK239">
        <v>0</v>
      </c>
    </row>
    <row r="240" spans="1:37">
      <c r="A240">
        <v>22.29</v>
      </c>
      <c r="B240">
        <v>0.12670000000000001</v>
      </c>
      <c r="C240">
        <v>1</v>
      </c>
      <c r="D240">
        <v>0</v>
      </c>
      <c r="E240">
        <v>1</v>
      </c>
      <c r="F240">
        <v>1</v>
      </c>
      <c r="G240">
        <v>0.84489362000000001</v>
      </c>
      <c r="H240">
        <v>0.84489362000000001</v>
      </c>
      <c r="I240">
        <v>0.15510637999999999</v>
      </c>
      <c r="J240">
        <v>-0.16854455300000001</v>
      </c>
      <c r="K240">
        <v>100</v>
      </c>
      <c r="L240">
        <v>0.18358095799999999</v>
      </c>
      <c r="AD240">
        <v>0.89776381599999999</v>
      </c>
      <c r="AE240">
        <v>0</v>
      </c>
      <c r="AF240">
        <v>1</v>
      </c>
      <c r="AG240">
        <v>145</v>
      </c>
      <c r="AH240">
        <v>91</v>
      </c>
      <c r="AI240">
        <v>3.3333333E-2</v>
      </c>
      <c r="AJ240">
        <v>0.39333333300000001</v>
      </c>
      <c r="AK240">
        <v>2.622222E-3</v>
      </c>
    </row>
    <row r="241" spans="1:37">
      <c r="A241">
        <v>22.3</v>
      </c>
      <c r="B241">
        <v>7.6980000000000007E-2</v>
      </c>
      <c r="C241">
        <v>0</v>
      </c>
      <c r="D241">
        <v>1</v>
      </c>
      <c r="E241">
        <v>1</v>
      </c>
      <c r="F241">
        <v>0</v>
      </c>
      <c r="G241">
        <v>0.489443407</v>
      </c>
      <c r="H241">
        <v>0.489443407</v>
      </c>
      <c r="I241">
        <v>0.510556593</v>
      </c>
      <c r="J241">
        <v>-0.67225378899999999</v>
      </c>
      <c r="K241">
        <v>100</v>
      </c>
      <c r="L241">
        <v>0.95864672699999998</v>
      </c>
      <c r="AD241">
        <v>0.89935312899999997</v>
      </c>
      <c r="AE241">
        <v>1</v>
      </c>
      <c r="AF241">
        <v>0</v>
      </c>
      <c r="AG241">
        <v>146</v>
      </c>
      <c r="AH241">
        <v>91</v>
      </c>
      <c r="AI241">
        <v>2.6666667000000002E-2</v>
      </c>
      <c r="AJ241">
        <v>0.39333333300000001</v>
      </c>
      <c r="AK241">
        <v>0</v>
      </c>
    </row>
    <row r="242" spans="1:37">
      <c r="A242">
        <v>22.33</v>
      </c>
      <c r="B242">
        <v>0.1799</v>
      </c>
      <c r="C242">
        <v>1</v>
      </c>
      <c r="D242">
        <v>0</v>
      </c>
      <c r="E242">
        <v>1</v>
      </c>
      <c r="F242">
        <v>1</v>
      </c>
      <c r="G242">
        <v>0.97262112899999997</v>
      </c>
      <c r="H242">
        <v>0.97262112899999997</v>
      </c>
      <c r="I242">
        <v>2.7378870999999999E-2</v>
      </c>
      <c r="J242">
        <v>-2.7760657000000001E-2</v>
      </c>
      <c r="K242">
        <v>100</v>
      </c>
      <c r="L242">
        <v>2.8149574E-2</v>
      </c>
      <c r="AD242">
        <v>0.90168715399999999</v>
      </c>
      <c r="AE242">
        <v>0</v>
      </c>
      <c r="AF242">
        <v>1</v>
      </c>
      <c r="AG242">
        <v>146</v>
      </c>
      <c r="AH242">
        <v>92</v>
      </c>
      <c r="AI242">
        <v>2.6666667000000002E-2</v>
      </c>
      <c r="AJ242">
        <v>0.38666666700000002</v>
      </c>
      <c r="AK242">
        <v>2.5777780000000002E-3</v>
      </c>
    </row>
    <row r="243" spans="1:37">
      <c r="A243">
        <v>22.41</v>
      </c>
      <c r="B243">
        <v>0.1052</v>
      </c>
      <c r="C243">
        <v>1</v>
      </c>
      <c r="D243">
        <v>0</v>
      </c>
      <c r="E243">
        <v>1</v>
      </c>
      <c r="F243">
        <v>1</v>
      </c>
      <c r="G243">
        <v>0.72726357799999997</v>
      </c>
      <c r="H243">
        <v>0.72726357799999997</v>
      </c>
      <c r="I243">
        <v>0.27273642199999998</v>
      </c>
      <c r="J243">
        <v>-0.318466311</v>
      </c>
      <c r="K243">
        <v>100</v>
      </c>
      <c r="L243">
        <v>0.37501729700000003</v>
      </c>
      <c r="AD243">
        <v>0.90964250800000002</v>
      </c>
      <c r="AE243">
        <v>1</v>
      </c>
      <c r="AF243">
        <v>0</v>
      </c>
      <c r="AG243">
        <v>147</v>
      </c>
      <c r="AH243">
        <v>92</v>
      </c>
      <c r="AI243">
        <v>0.02</v>
      </c>
      <c r="AJ243">
        <v>0.38666666700000002</v>
      </c>
      <c r="AK243">
        <v>0</v>
      </c>
    </row>
    <row r="244" spans="1:37">
      <c r="A244">
        <v>22.47</v>
      </c>
      <c r="B244">
        <v>5.7610000000000001E-2</v>
      </c>
      <c r="C244">
        <v>1</v>
      </c>
      <c r="D244">
        <v>0</v>
      </c>
      <c r="E244">
        <v>1</v>
      </c>
      <c r="F244">
        <v>1</v>
      </c>
      <c r="G244">
        <v>0.33938938000000002</v>
      </c>
      <c r="H244">
        <v>0.33938938000000002</v>
      </c>
      <c r="I244">
        <v>0.66061062000000004</v>
      </c>
      <c r="J244">
        <v>-1.0806072179999999</v>
      </c>
      <c r="K244">
        <v>0</v>
      </c>
      <c r="L244">
        <v>1.946468157</v>
      </c>
      <c r="AD244">
        <v>0.91018235400000003</v>
      </c>
      <c r="AE244">
        <v>0</v>
      </c>
      <c r="AF244">
        <v>1</v>
      </c>
      <c r="AG244">
        <v>147</v>
      </c>
      <c r="AH244">
        <v>93</v>
      </c>
      <c r="AI244">
        <v>0.02</v>
      </c>
      <c r="AJ244">
        <v>0.38</v>
      </c>
      <c r="AK244">
        <v>0</v>
      </c>
    </row>
    <row r="245" spans="1:37">
      <c r="A245">
        <v>22.49</v>
      </c>
      <c r="B245">
        <v>0.14280000000000001</v>
      </c>
      <c r="C245">
        <v>1</v>
      </c>
      <c r="D245">
        <v>0</v>
      </c>
      <c r="E245">
        <v>1</v>
      </c>
      <c r="F245">
        <v>1</v>
      </c>
      <c r="G245">
        <v>0.91072985900000003</v>
      </c>
      <c r="H245">
        <v>0.91072985900000003</v>
      </c>
      <c r="I245">
        <v>8.9270140999999997E-2</v>
      </c>
      <c r="J245">
        <v>-9.3508958000000003E-2</v>
      </c>
      <c r="K245">
        <v>100</v>
      </c>
      <c r="L245">
        <v>9.802044E-2</v>
      </c>
      <c r="AD245">
        <v>0.91028085999999997</v>
      </c>
      <c r="AE245">
        <v>0</v>
      </c>
      <c r="AF245">
        <v>1</v>
      </c>
      <c r="AG245">
        <v>147</v>
      </c>
      <c r="AH245">
        <v>94</v>
      </c>
      <c r="AI245">
        <v>0.02</v>
      </c>
      <c r="AJ245">
        <v>0.37333333299999999</v>
      </c>
      <c r="AK245">
        <v>0</v>
      </c>
    </row>
    <row r="246" spans="1:37">
      <c r="A246">
        <v>22.54</v>
      </c>
      <c r="B246">
        <v>0.14829999999999999</v>
      </c>
      <c r="C246">
        <v>0</v>
      </c>
      <c r="D246">
        <v>1</v>
      </c>
      <c r="E246">
        <v>1</v>
      </c>
      <c r="F246">
        <v>0</v>
      </c>
      <c r="G246">
        <v>0.92629238700000005</v>
      </c>
      <c r="H246">
        <v>0.92629238700000005</v>
      </c>
      <c r="I246">
        <v>7.3707613000000005E-2</v>
      </c>
      <c r="J246">
        <v>-2.6076491939999999</v>
      </c>
      <c r="K246">
        <v>0</v>
      </c>
      <c r="L246">
        <v>12.56711967</v>
      </c>
      <c r="AD246">
        <v>0.91072985900000003</v>
      </c>
      <c r="AE246">
        <v>0</v>
      </c>
      <c r="AF246">
        <v>1</v>
      </c>
      <c r="AG246">
        <v>147</v>
      </c>
      <c r="AH246">
        <v>95</v>
      </c>
      <c r="AI246">
        <v>0.02</v>
      </c>
      <c r="AJ246">
        <v>0.366666667</v>
      </c>
      <c r="AK246">
        <v>0</v>
      </c>
    </row>
    <row r="247" spans="1:37">
      <c r="A247">
        <v>22.61</v>
      </c>
      <c r="B247">
        <v>0.2293</v>
      </c>
      <c r="C247">
        <v>1</v>
      </c>
      <c r="D247">
        <v>0</v>
      </c>
      <c r="E247">
        <v>1</v>
      </c>
      <c r="F247">
        <v>1</v>
      </c>
      <c r="G247">
        <v>0.99545408800000001</v>
      </c>
      <c r="H247">
        <v>0.99545408800000001</v>
      </c>
      <c r="I247">
        <v>4.545912E-3</v>
      </c>
      <c r="J247">
        <v>-4.5562759999999997E-3</v>
      </c>
      <c r="K247">
        <v>100</v>
      </c>
      <c r="L247">
        <v>4.5666709999999996E-3</v>
      </c>
      <c r="AD247">
        <v>0.92010423600000002</v>
      </c>
      <c r="AE247">
        <v>0</v>
      </c>
      <c r="AF247">
        <v>1</v>
      </c>
      <c r="AG247">
        <v>147</v>
      </c>
      <c r="AH247">
        <v>96</v>
      </c>
      <c r="AI247">
        <v>0.02</v>
      </c>
      <c r="AJ247">
        <v>0.36</v>
      </c>
      <c r="AK247">
        <v>0</v>
      </c>
    </row>
    <row r="248" spans="1:37">
      <c r="A248">
        <v>22.76</v>
      </c>
      <c r="B248">
        <v>0.1036</v>
      </c>
      <c r="C248">
        <v>1</v>
      </c>
      <c r="D248">
        <v>0</v>
      </c>
      <c r="E248">
        <v>1</v>
      </c>
      <c r="F248">
        <v>1</v>
      </c>
      <c r="G248">
        <v>0.73818426199999998</v>
      </c>
      <c r="H248">
        <v>0.73818426199999998</v>
      </c>
      <c r="I248">
        <v>0.26181573800000002</v>
      </c>
      <c r="J248">
        <v>-0.30356180799999999</v>
      </c>
      <c r="K248">
        <v>100</v>
      </c>
      <c r="L248">
        <v>0.35467531800000002</v>
      </c>
      <c r="AD248">
        <v>0.92588768600000004</v>
      </c>
      <c r="AE248">
        <v>0</v>
      </c>
      <c r="AF248">
        <v>1</v>
      </c>
      <c r="AG248">
        <v>147</v>
      </c>
      <c r="AH248">
        <v>97</v>
      </c>
      <c r="AI248">
        <v>0.02</v>
      </c>
      <c r="AJ248">
        <v>0.35333333300000003</v>
      </c>
      <c r="AK248">
        <v>2.355556E-3</v>
      </c>
    </row>
    <row r="249" spans="1:37">
      <c r="A249">
        <v>22.91</v>
      </c>
      <c r="B249">
        <v>0.17519999999999999</v>
      </c>
      <c r="C249">
        <v>1</v>
      </c>
      <c r="D249">
        <v>0</v>
      </c>
      <c r="E249">
        <v>1</v>
      </c>
      <c r="F249">
        <v>1</v>
      </c>
      <c r="G249">
        <v>0.97316711</v>
      </c>
      <c r="H249">
        <v>0.97316711</v>
      </c>
      <c r="I249">
        <v>2.6832890000000002E-2</v>
      </c>
      <c r="J249">
        <v>-2.7199464E-2</v>
      </c>
      <c r="K249">
        <v>100</v>
      </c>
      <c r="L249">
        <v>2.7572745999999999E-2</v>
      </c>
      <c r="AD249">
        <v>0.92629238700000005</v>
      </c>
      <c r="AE249">
        <v>1</v>
      </c>
      <c r="AF249">
        <v>0</v>
      </c>
      <c r="AG249">
        <v>148</v>
      </c>
      <c r="AH249">
        <v>97</v>
      </c>
      <c r="AI249">
        <v>1.3333332999999999E-2</v>
      </c>
      <c r="AJ249">
        <v>0.35333333300000003</v>
      </c>
      <c r="AK249">
        <v>0</v>
      </c>
    </row>
    <row r="250" spans="1:37">
      <c r="A250">
        <v>23.03</v>
      </c>
      <c r="B250">
        <v>0.1313</v>
      </c>
      <c r="C250">
        <v>1</v>
      </c>
      <c r="D250">
        <v>0</v>
      </c>
      <c r="E250">
        <v>1</v>
      </c>
      <c r="F250">
        <v>1</v>
      </c>
      <c r="G250">
        <v>0.89016858200000004</v>
      </c>
      <c r="H250">
        <v>0.89016858200000004</v>
      </c>
      <c r="I250">
        <v>0.109831418</v>
      </c>
      <c r="J250">
        <v>-0.11634441600000001</v>
      </c>
      <c r="K250">
        <v>100</v>
      </c>
      <c r="L250">
        <v>0.123382716</v>
      </c>
      <c r="AD250">
        <v>0.92771215799999995</v>
      </c>
      <c r="AE250">
        <v>0</v>
      </c>
      <c r="AF250">
        <v>1</v>
      </c>
      <c r="AG250">
        <v>148</v>
      </c>
      <c r="AH250">
        <v>98</v>
      </c>
      <c r="AI250">
        <v>1.3333332999999999E-2</v>
      </c>
      <c r="AJ250">
        <v>0.34666666699999998</v>
      </c>
      <c r="AK250">
        <v>0</v>
      </c>
    </row>
    <row r="251" spans="1:37">
      <c r="A251">
        <v>23.04</v>
      </c>
      <c r="B251">
        <v>0.1022</v>
      </c>
      <c r="C251">
        <v>1</v>
      </c>
      <c r="D251">
        <v>0</v>
      </c>
      <c r="E251">
        <v>1</v>
      </c>
      <c r="F251">
        <v>1</v>
      </c>
      <c r="G251">
        <v>0.74591962899999997</v>
      </c>
      <c r="H251">
        <v>0.74591962899999997</v>
      </c>
      <c r="I251">
        <v>0.25408037100000003</v>
      </c>
      <c r="J251">
        <v>-0.29313742100000001</v>
      </c>
      <c r="K251">
        <v>100</v>
      </c>
      <c r="L251">
        <v>0.34062700800000001</v>
      </c>
      <c r="AD251">
        <v>0.93033729099999996</v>
      </c>
      <c r="AE251">
        <v>0</v>
      </c>
      <c r="AF251">
        <v>1</v>
      </c>
      <c r="AG251">
        <v>148</v>
      </c>
      <c r="AH251">
        <v>99</v>
      </c>
      <c r="AI251">
        <v>1.3333332999999999E-2</v>
      </c>
      <c r="AJ251">
        <v>0.34</v>
      </c>
      <c r="AK251">
        <v>0</v>
      </c>
    </row>
    <row r="252" spans="1:37">
      <c r="A252">
        <v>23.06</v>
      </c>
      <c r="B252">
        <v>6.2899999999999998E-2</v>
      </c>
      <c r="C252">
        <v>1</v>
      </c>
      <c r="D252">
        <v>0</v>
      </c>
      <c r="E252">
        <v>1</v>
      </c>
      <c r="F252">
        <v>1</v>
      </c>
      <c r="G252">
        <v>0.42741568899999999</v>
      </c>
      <c r="H252">
        <v>0.42741568899999999</v>
      </c>
      <c r="I252">
        <v>0.57258431099999996</v>
      </c>
      <c r="J252">
        <v>-0.84999822999999997</v>
      </c>
      <c r="K252">
        <v>0</v>
      </c>
      <c r="L252">
        <v>1.339642711</v>
      </c>
      <c r="AD252">
        <v>0.93043141600000001</v>
      </c>
      <c r="AE252">
        <v>0</v>
      </c>
      <c r="AF252">
        <v>1</v>
      </c>
      <c r="AG252">
        <v>148</v>
      </c>
      <c r="AH252">
        <v>100</v>
      </c>
      <c r="AI252">
        <v>1.3333332999999999E-2</v>
      </c>
      <c r="AJ252">
        <v>0.33333333300000001</v>
      </c>
      <c r="AK252">
        <v>2.2222219999999998E-3</v>
      </c>
    </row>
    <row r="253" spans="1:37">
      <c r="A253">
        <v>23.12</v>
      </c>
      <c r="B253">
        <v>0.24129999999999999</v>
      </c>
      <c r="C253">
        <v>1</v>
      </c>
      <c r="D253">
        <v>0</v>
      </c>
      <c r="E253">
        <v>1</v>
      </c>
      <c r="F253">
        <v>1</v>
      </c>
      <c r="G253">
        <v>0.99745716200000001</v>
      </c>
      <c r="H253">
        <v>0.99745716200000001</v>
      </c>
      <c r="I253">
        <v>2.542838E-3</v>
      </c>
      <c r="J253">
        <v>-2.546076E-3</v>
      </c>
      <c r="K253">
        <v>100</v>
      </c>
      <c r="L253">
        <v>2.5493199999999999E-3</v>
      </c>
      <c r="AD253">
        <v>0.93539354699999999</v>
      </c>
      <c r="AE253">
        <v>1</v>
      </c>
      <c r="AF253">
        <v>0</v>
      </c>
      <c r="AG253">
        <v>149</v>
      </c>
      <c r="AH253">
        <v>100</v>
      </c>
      <c r="AI253">
        <v>6.6666670000000003E-3</v>
      </c>
      <c r="AJ253">
        <v>0.33333333300000001</v>
      </c>
      <c r="AK253">
        <v>0</v>
      </c>
    </row>
    <row r="254" spans="1:37">
      <c r="A254">
        <v>23.2</v>
      </c>
      <c r="B254">
        <v>0.31140000000000001</v>
      </c>
      <c r="C254">
        <v>1</v>
      </c>
      <c r="D254">
        <v>0</v>
      </c>
      <c r="E254">
        <v>1</v>
      </c>
      <c r="F254">
        <v>1</v>
      </c>
      <c r="G254">
        <v>0.99978645300000002</v>
      </c>
      <c r="H254">
        <v>0.99978645300000002</v>
      </c>
      <c r="I254">
        <v>2.1354699999999999E-4</v>
      </c>
      <c r="J254">
        <v>-2.1357E-4</v>
      </c>
      <c r="K254">
        <v>100</v>
      </c>
      <c r="L254">
        <v>2.1359300000000001E-4</v>
      </c>
      <c r="AD254">
        <v>0.94171737300000002</v>
      </c>
      <c r="AE254">
        <v>0</v>
      </c>
      <c r="AF254">
        <v>1</v>
      </c>
      <c r="AG254">
        <v>149</v>
      </c>
      <c r="AH254">
        <v>101</v>
      </c>
      <c r="AI254">
        <v>6.6666670000000003E-3</v>
      </c>
      <c r="AJ254">
        <v>0.32666666700000002</v>
      </c>
      <c r="AK254">
        <v>0</v>
      </c>
    </row>
    <row r="255" spans="1:37">
      <c r="A255">
        <v>23.21</v>
      </c>
      <c r="B255">
        <v>0.19800000000000001</v>
      </c>
      <c r="C255">
        <v>1</v>
      </c>
      <c r="D255">
        <v>0</v>
      </c>
      <c r="E255">
        <v>1</v>
      </c>
      <c r="F255">
        <v>1</v>
      </c>
      <c r="G255">
        <v>0.98884762999999998</v>
      </c>
      <c r="H255">
        <v>0.98884762999999998</v>
      </c>
      <c r="I255">
        <v>1.115237E-2</v>
      </c>
      <c r="J255">
        <v>-1.1215024000000001E-2</v>
      </c>
      <c r="K255">
        <v>100</v>
      </c>
      <c r="L255">
        <v>1.1278148E-2</v>
      </c>
      <c r="AD255">
        <v>0.94328006399999997</v>
      </c>
      <c r="AE255">
        <v>0</v>
      </c>
      <c r="AF255">
        <v>1</v>
      </c>
      <c r="AG255">
        <v>149</v>
      </c>
      <c r="AH255">
        <v>102</v>
      </c>
      <c r="AI255">
        <v>6.6666670000000003E-3</v>
      </c>
      <c r="AJ255">
        <v>0.32</v>
      </c>
      <c r="AK255">
        <v>0</v>
      </c>
    </row>
    <row r="256" spans="1:37">
      <c r="A256">
        <v>23.24</v>
      </c>
      <c r="B256">
        <v>6.6689999999999999E-2</v>
      </c>
      <c r="C256">
        <v>1</v>
      </c>
      <c r="D256">
        <v>0</v>
      </c>
      <c r="E256">
        <v>1</v>
      </c>
      <c r="F256">
        <v>1</v>
      </c>
      <c r="G256">
        <v>0.47446191300000001</v>
      </c>
      <c r="H256">
        <v>0.47446191300000001</v>
      </c>
      <c r="I256">
        <v>0.52553808700000004</v>
      </c>
      <c r="J256">
        <v>-0.74557393100000002</v>
      </c>
      <c r="K256">
        <v>0</v>
      </c>
      <c r="L256">
        <v>1.1076507339999999</v>
      </c>
      <c r="AD256">
        <v>0.94996177400000004</v>
      </c>
      <c r="AE256">
        <v>0</v>
      </c>
      <c r="AF256">
        <v>1</v>
      </c>
      <c r="AG256">
        <v>149</v>
      </c>
      <c r="AH256">
        <v>103</v>
      </c>
      <c r="AI256">
        <v>6.6666670000000003E-3</v>
      </c>
      <c r="AJ256">
        <v>0.31333333299999999</v>
      </c>
      <c r="AK256">
        <v>0</v>
      </c>
    </row>
    <row r="257" spans="1:37">
      <c r="A257">
        <v>23.5</v>
      </c>
      <c r="B257">
        <v>0.15579999999999999</v>
      </c>
      <c r="C257">
        <v>1</v>
      </c>
      <c r="D257">
        <v>0</v>
      </c>
      <c r="E257">
        <v>1</v>
      </c>
      <c r="F257">
        <v>1</v>
      </c>
      <c r="G257">
        <v>0.95690219899999995</v>
      </c>
      <c r="H257">
        <v>0.95690219899999995</v>
      </c>
      <c r="I257">
        <v>4.3097800999999998E-2</v>
      </c>
      <c r="J257">
        <v>-4.4054088999999998E-2</v>
      </c>
      <c r="K257">
        <v>100</v>
      </c>
      <c r="L257">
        <v>4.5038877999999997E-2</v>
      </c>
      <c r="AD257">
        <v>0.95093037700000005</v>
      </c>
      <c r="AE257">
        <v>0</v>
      </c>
      <c r="AF257">
        <v>1</v>
      </c>
      <c r="AG257">
        <v>149</v>
      </c>
      <c r="AH257">
        <v>104</v>
      </c>
      <c r="AI257">
        <v>6.6666670000000003E-3</v>
      </c>
      <c r="AJ257">
        <v>0.306666667</v>
      </c>
      <c r="AK257">
        <v>0</v>
      </c>
    </row>
    <row r="258" spans="1:37">
      <c r="A258">
        <v>23.56</v>
      </c>
      <c r="B258">
        <v>0.16059999999999999</v>
      </c>
      <c r="C258">
        <v>1</v>
      </c>
      <c r="D258">
        <v>0</v>
      </c>
      <c r="E258">
        <v>1</v>
      </c>
      <c r="F258">
        <v>1</v>
      </c>
      <c r="G258">
        <v>0.96399481399999998</v>
      </c>
      <c r="H258">
        <v>0.96399481399999998</v>
      </c>
      <c r="I258">
        <v>3.6005186000000002E-2</v>
      </c>
      <c r="J258">
        <v>-3.6669364000000003E-2</v>
      </c>
      <c r="K258">
        <v>100</v>
      </c>
      <c r="L258">
        <v>3.7349978999999998E-2</v>
      </c>
      <c r="AD258">
        <v>0.95419551899999999</v>
      </c>
      <c r="AE258">
        <v>0</v>
      </c>
      <c r="AF258">
        <v>1</v>
      </c>
      <c r="AG258">
        <v>149</v>
      </c>
      <c r="AH258">
        <v>105</v>
      </c>
      <c r="AI258">
        <v>6.6666670000000003E-3</v>
      </c>
      <c r="AJ258">
        <v>0.3</v>
      </c>
      <c r="AK258">
        <v>0</v>
      </c>
    </row>
    <row r="259" spans="1:37">
      <c r="A259">
        <v>23.75</v>
      </c>
      <c r="B259">
        <v>0.17680000000000001</v>
      </c>
      <c r="C259">
        <v>1</v>
      </c>
      <c r="D259">
        <v>0</v>
      </c>
      <c r="E259">
        <v>1</v>
      </c>
      <c r="F259">
        <v>1</v>
      </c>
      <c r="G259">
        <v>0.98045331999999996</v>
      </c>
      <c r="H259">
        <v>0.98045331999999996</v>
      </c>
      <c r="I259">
        <v>1.954668E-2</v>
      </c>
      <c r="J259">
        <v>-1.9740242000000002E-2</v>
      </c>
      <c r="K259">
        <v>100</v>
      </c>
      <c r="L259">
        <v>1.9936368999999999E-2</v>
      </c>
      <c r="AD259">
        <v>0.95690219899999995</v>
      </c>
      <c r="AE259">
        <v>0</v>
      </c>
      <c r="AF259">
        <v>1</v>
      </c>
      <c r="AG259">
        <v>149</v>
      </c>
      <c r="AH259">
        <v>106</v>
      </c>
      <c r="AI259">
        <v>6.6666670000000003E-3</v>
      </c>
      <c r="AJ259">
        <v>0.29333333299999997</v>
      </c>
      <c r="AK259">
        <v>0</v>
      </c>
    </row>
    <row r="260" spans="1:37">
      <c r="A260">
        <v>23.77</v>
      </c>
      <c r="B260">
        <v>6.8070000000000006E-2</v>
      </c>
      <c r="C260">
        <v>0</v>
      </c>
      <c r="D260">
        <v>1</v>
      </c>
      <c r="E260">
        <v>1</v>
      </c>
      <c r="F260">
        <v>0</v>
      </c>
      <c r="G260">
        <v>0.52880167499999997</v>
      </c>
      <c r="H260">
        <v>0.52880167499999997</v>
      </c>
      <c r="I260">
        <v>0.47119832499999997</v>
      </c>
      <c r="J260">
        <v>-0.75247620100000001</v>
      </c>
      <c r="K260">
        <v>0</v>
      </c>
      <c r="L260">
        <v>1.1222486300000001</v>
      </c>
      <c r="AD260">
        <v>0.95983939799999995</v>
      </c>
      <c r="AE260">
        <v>0</v>
      </c>
      <c r="AF260">
        <v>1</v>
      </c>
      <c r="AG260">
        <v>149</v>
      </c>
      <c r="AH260">
        <v>107</v>
      </c>
      <c r="AI260">
        <v>6.6666670000000003E-3</v>
      </c>
      <c r="AJ260">
        <v>0.28666666699999999</v>
      </c>
      <c r="AK260">
        <v>0</v>
      </c>
    </row>
    <row r="261" spans="1:37">
      <c r="A261">
        <v>23.81</v>
      </c>
      <c r="B261">
        <v>0.13059999999999999</v>
      </c>
      <c r="C261">
        <v>1</v>
      </c>
      <c r="D261">
        <v>0</v>
      </c>
      <c r="E261">
        <v>1</v>
      </c>
      <c r="F261">
        <v>1</v>
      </c>
      <c r="G261">
        <v>0.91028085999999997</v>
      </c>
      <c r="H261">
        <v>0.91028085999999997</v>
      </c>
      <c r="I261">
        <v>8.9719140000000003E-2</v>
      </c>
      <c r="J261">
        <v>-9.4002089999999996E-2</v>
      </c>
      <c r="K261">
        <v>100</v>
      </c>
      <c r="L261">
        <v>9.8562042000000002E-2</v>
      </c>
      <c r="AD261">
        <v>0.96399481399999998</v>
      </c>
      <c r="AE261">
        <v>0</v>
      </c>
      <c r="AF261">
        <v>1</v>
      </c>
      <c r="AG261">
        <v>149</v>
      </c>
      <c r="AH261">
        <v>108</v>
      </c>
      <c r="AI261">
        <v>6.6666670000000003E-3</v>
      </c>
      <c r="AJ261">
        <v>0.28000000000000003</v>
      </c>
      <c r="AK261">
        <v>0</v>
      </c>
    </row>
    <row r="262" spans="1:37">
      <c r="A262">
        <v>23.84</v>
      </c>
      <c r="B262">
        <v>0.12620000000000001</v>
      </c>
      <c r="C262">
        <v>1</v>
      </c>
      <c r="D262">
        <v>0</v>
      </c>
      <c r="E262">
        <v>1</v>
      </c>
      <c r="F262">
        <v>1</v>
      </c>
      <c r="G262">
        <v>0.89776381599999999</v>
      </c>
      <c r="H262">
        <v>0.89776381599999999</v>
      </c>
      <c r="I262">
        <v>0.10223618399999999</v>
      </c>
      <c r="J262">
        <v>-0.107848257</v>
      </c>
      <c r="K262">
        <v>100</v>
      </c>
      <c r="L262">
        <v>0.11387870899999999</v>
      </c>
      <c r="AD262">
        <v>0.96597904400000001</v>
      </c>
      <c r="AE262">
        <v>0</v>
      </c>
      <c r="AF262">
        <v>1</v>
      </c>
      <c r="AG262">
        <v>149</v>
      </c>
      <c r="AH262">
        <v>109</v>
      </c>
      <c r="AI262">
        <v>6.6666670000000003E-3</v>
      </c>
      <c r="AJ262">
        <v>0.27333333300000001</v>
      </c>
      <c r="AK262">
        <v>0</v>
      </c>
    </row>
    <row r="263" spans="1:37">
      <c r="A263">
        <v>23.86</v>
      </c>
      <c r="B263">
        <v>0.18379999999999999</v>
      </c>
      <c r="C263">
        <v>1</v>
      </c>
      <c r="D263">
        <v>0</v>
      </c>
      <c r="E263">
        <v>1</v>
      </c>
      <c r="F263">
        <v>1</v>
      </c>
      <c r="G263">
        <v>0.98515866200000002</v>
      </c>
      <c r="H263">
        <v>0.98515866200000002</v>
      </c>
      <c r="I263">
        <v>1.4841338000000001E-2</v>
      </c>
      <c r="J263">
        <v>-1.4952573E-2</v>
      </c>
      <c r="K263">
        <v>100</v>
      </c>
      <c r="L263">
        <v>1.5064922E-2</v>
      </c>
      <c r="AD263">
        <v>0.96940012499999995</v>
      </c>
      <c r="AE263">
        <v>0</v>
      </c>
      <c r="AF263">
        <v>1</v>
      </c>
      <c r="AG263">
        <v>149</v>
      </c>
      <c r="AH263">
        <v>110</v>
      </c>
      <c r="AI263">
        <v>6.6666670000000003E-3</v>
      </c>
      <c r="AJ263">
        <v>0.26666666700000002</v>
      </c>
      <c r="AK263">
        <v>0</v>
      </c>
    </row>
    <row r="264" spans="1:37">
      <c r="A264">
        <v>23.94</v>
      </c>
      <c r="B264">
        <v>0.1479</v>
      </c>
      <c r="C264">
        <v>1</v>
      </c>
      <c r="D264">
        <v>0</v>
      </c>
      <c r="E264">
        <v>1</v>
      </c>
      <c r="F264">
        <v>1</v>
      </c>
      <c r="G264">
        <v>0.95093037700000005</v>
      </c>
      <c r="H264">
        <v>0.95093037700000005</v>
      </c>
      <c r="I264">
        <v>4.9069623E-2</v>
      </c>
      <c r="J264">
        <v>-5.0314429000000001E-2</v>
      </c>
      <c r="K264">
        <v>100</v>
      </c>
      <c r="L264">
        <v>5.1601699000000001E-2</v>
      </c>
      <c r="AD264">
        <v>0.97224714800000001</v>
      </c>
      <c r="AE264">
        <v>0</v>
      </c>
      <c r="AF264">
        <v>1</v>
      </c>
      <c r="AG264">
        <v>149</v>
      </c>
      <c r="AH264">
        <v>111</v>
      </c>
      <c r="AI264">
        <v>6.6666670000000003E-3</v>
      </c>
      <c r="AJ264">
        <v>0.26</v>
      </c>
      <c r="AK264">
        <v>0</v>
      </c>
    </row>
    <row r="265" spans="1:37">
      <c r="A265">
        <v>23.95</v>
      </c>
      <c r="B265">
        <v>0.1002</v>
      </c>
      <c r="C265">
        <v>1</v>
      </c>
      <c r="D265">
        <v>0</v>
      </c>
      <c r="E265">
        <v>1</v>
      </c>
      <c r="F265">
        <v>1</v>
      </c>
      <c r="G265">
        <v>0.78542771499999997</v>
      </c>
      <c r="H265">
        <v>0.78542771499999997</v>
      </c>
      <c r="I265">
        <v>0.214572285</v>
      </c>
      <c r="J265">
        <v>-0.24152684999999999</v>
      </c>
      <c r="K265">
        <v>100</v>
      </c>
      <c r="L265">
        <v>0.27319163899999999</v>
      </c>
      <c r="AD265">
        <v>0.97262112899999997</v>
      </c>
      <c r="AE265">
        <v>0</v>
      </c>
      <c r="AF265">
        <v>1</v>
      </c>
      <c r="AG265">
        <v>149</v>
      </c>
      <c r="AH265">
        <v>112</v>
      </c>
      <c r="AI265">
        <v>6.6666670000000003E-3</v>
      </c>
      <c r="AJ265">
        <v>0.25333333299999999</v>
      </c>
      <c r="AK265">
        <v>0</v>
      </c>
    </row>
    <row r="266" spans="1:37">
      <c r="A266">
        <v>23.97</v>
      </c>
      <c r="B266">
        <v>7.5289999999999996E-2</v>
      </c>
      <c r="C266">
        <v>0</v>
      </c>
      <c r="D266">
        <v>1</v>
      </c>
      <c r="E266">
        <v>1</v>
      </c>
      <c r="F266">
        <v>0</v>
      </c>
      <c r="G266">
        <v>0.60634062399999999</v>
      </c>
      <c r="H266">
        <v>0.60634062399999999</v>
      </c>
      <c r="I266">
        <v>0.39365937600000001</v>
      </c>
      <c r="J266">
        <v>-0.93226927199999998</v>
      </c>
      <c r="K266">
        <v>0</v>
      </c>
      <c r="L266">
        <v>1.5402671990000001</v>
      </c>
      <c r="AD266">
        <v>0.97316711</v>
      </c>
      <c r="AE266">
        <v>0</v>
      </c>
      <c r="AF266">
        <v>1</v>
      </c>
      <c r="AG266">
        <v>149</v>
      </c>
      <c r="AH266">
        <v>113</v>
      </c>
      <c r="AI266">
        <v>6.6666670000000003E-3</v>
      </c>
      <c r="AJ266">
        <v>0.24666666700000001</v>
      </c>
      <c r="AK266">
        <v>0</v>
      </c>
    </row>
    <row r="267" spans="1:37">
      <c r="A267">
        <v>23.97</v>
      </c>
      <c r="B267">
        <v>0.34539999999999998</v>
      </c>
      <c r="C267">
        <v>1</v>
      </c>
      <c r="D267">
        <v>0</v>
      </c>
      <c r="E267">
        <v>1</v>
      </c>
      <c r="F267">
        <v>1</v>
      </c>
      <c r="G267">
        <v>0.99994920099999995</v>
      </c>
      <c r="H267">
        <v>0.99994920099999995</v>
      </c>
      <c r="I267" s="25">
        <v>5.07993E-5</v>
      </c>
      <c r="J267" s="25">
        <v>-5.0800600000000003E-5</v>
      </c>
      <c r="K267">
        <v>100</v>
      </c>
      <c r="L267" s="25">
        <v>5.0801899999999999E-5</v>
      </c>
      <c r="AD267">
        <v>0.97428467799999996</v>
      </c>
      <c r="AE267">
        <v>0</v>
      </c>
      <c r="AF267">
        <v>1</v>
      </c>
      <c r="AG267">
        <v>149</v>
      </c>
      <c r="AH267">
        <v>114</v>
      </c>
      <c r="AI267">
        <v>6.6666670000000003E-3</v>
      </c>
      <c r="AJ267">
        <v>0.24</v>
      </c>
      <c r="AK267">
        <v>0</v>
      </c>
    </row>
    <row r="268" spans="1:37">
      <c r="A268">
        <v>23.98</v>
      </c>
      <c r="B268">
        <v>0.14960000000000001</v>
      </c>
      <c r="C268">
        <v>1</v>
      </c>
      <c r="D268">
        <v>0</v>
      </c>
      <c r="E268">
        <v>1</v>
      </c>
      <c r="F268">
        <v>1</v>
      </c>
      <c r="G268">
        <v>0.95419551899999999</v>
      </c>
      <c r="H268">
        <v>0.95419551899999999</v>
      </c>
      <c r="I268">
        <v>4.5804481000000001E-2</v>
      </c>
      <c r="J268">
        <v>-4.6886681999999999E-2</v>
      </c>
      <c r="K268">
        <v>100</v>
      </c>
      <c r="L268">
        <v>4.8003245E-2</v>
      </c>
      <c r="AD268">
        <v>0.97471721099999997</v>
      </c>
      <c r="AE268">
        <v>0</v>
      </c>
      <c r="AF268">
        <v>1</v>
      </c>
      <c r="AG268">
        <v>149</v>
      </c>
      <c r="AH268">
        <v>115</v>
      </c>
      <c r="AI268">
        <v>6.6666670000000003E-3</v>
      </c>
      <c r="AJ268">
        <v>0.233333333</v>
      </c>
      <c r="AK268">
        <v>0</v>
      </c>
    </row>
    <row r="269" spans="1:37">
      <c r="A269">
        <v>24.02</v>
      </c>
      <c r="B269">
        <v>8.6059999999999998E-2</v>
      </c>
      <c r="C269">
        <v>0</v>
      </c>
      <c r="D269">
        <v>1</v>
      </c>
      <c r="E269">
        <v>1</v>
      </c>
      <c r="F269">
        <v>0</v>
      </c>
      <c r="G269">
        <v>0.69528502700000006</v>
      </c>
      <c r="H269">
        <v>0.69528502700000006</v>
      </c>
      <c r="I269">
        <v>0.304714973</v>
      </c>
      <c r="J269">
        <v>-1.1883784550000001</v>
      </c>
      <c r="K269">
        <v>0</v>
      </c>
      <c r="L269">
        <v>2.2817553770000001</v>
      </c>
      <c r="AD269">
        <v>0.97609266100000003</v>
      </c>
      <c r="AE269">
        <v>0</v>
      </c>
      <c r="AF269">
        <v>1</v>
      </c>
      <c r="AG269">
        <v>149</v>
      </c>
      <c r="AH269">
        <v>116</v>
      </c>
      <c r="AI269">
        <v>6.6666670000000003E-3</v>
      </c>
      <c r="AJ269">
        <v>0.22666666699999999</v>
      </c>
      <c r="AK269">
        <v>0</v>
      </c>
    </row>
    <row r="270" spans="1:37">
      <c r="A270">
        <v>24.04</v>
      </c>
      <c r="B270">
        <v>0.23960000000000001</v>
      </c>
      <c r="C270">
        <v>1</v>
      </c>
      <c r="D270">
        <v>0</v>
      </c>
      <c r="E270">
        <v>1</v>
      </c>
      <c r="F270">
        <v>1</v>
      </c>
      <c r="G270">
        <v>0.99798725099999996</v>
      </c>
      <c r="H270">
        <v>0.99798725099999996</v>
      </c>
      <c r="I270">
        <v>2.0127489999999999E-3</v>
      </c>
      <c r="J270">
        <v>-2.0147780000000001E-3</v>
      </c>
      <c r="K270">
        <v>100</v>
      </c>
      <c r="L270">
        <v>2.016809E-3</v>
      </c>
      <c r="AD270">
        <v>0.97640195799999996</v>
      </c>
      <c r="AE270">
        <v>0</v>
      </c>
      <c r="AF270">
        <v>1</v>
      </c>
      <c r="AG270">
        <v>149</v>
      </c>
      <c r="AH270">
        <v>117</v>
      </c>
      <c r="AI270">
        <v>6.6666670000000003E-3</v>
      </c>
      <c r="AJ270">
        <v>0.22</v>
      </c>
      <c r="AK270">
        <v>0</v>
      </c>
    </row>
    <row r="271" spans="1:37">
      <c r="A271">
        <v>24.48</v>
      </c>
      <c r="B271">
        <v>7.0269999999999999E-2</v>
      </c>
      <c r="C271">
        <v>1</v>
      </c>
      <c r="D271">
        <v>0</v>
      </c>
      <c r="E271">
        <v>1</v>
      </c>
      <c r="F271">
        <v>1</v>
      </c>
      <c r="G271">
        <v>0.60326840199999998</v>
      </c>
      <c r="H271">
        <v>0.60326840199999998</v>
      </c>
      <c r="I271">
        <v>0.39673159800000002</v>
      </c>
      <c r="J271">
        <v>-0.50539307</v>
      </c>
      <c r="K271">
        <v>100</v>
      </c>
      <c r="L271">
        <v>0.65763695899999997</v>
      </c>
      <c r="AD271">
        <v>0.97648063100000004</v>
      </c>
      <c r="AE271">
        <v>0</v>
      </c>
      <c r="AF271">
        <v>1</v>
      </c>
      <c r="AG271">
        <v>149</v>
      </c>
      <c r="AH271">
        <v>118</v>
      </c>
      <c r="AI271">
        <v>6.6666670000000003E-3</v>
      </c>
      <c r="AJ271">
        <v>0.21333333300000001</v>
      </c>
      <c r="AK271">
        <v>0</v>
      </c>
    </row>
    <row r="272" spans="1:37">
      <c r="A272">
        <v>24.52</v>
      </c>
      <c r="B272">
        <v>0.183</v>
      </c>
      <c r="C272">
        <v>1</v>
      </c>
      <c r="D272">
        <v>0</v>
      </c>
      <c r="E272">
        <v>1</v>
      </c>
      <c r="F272">
        <v>1</v>
      </c>
      <c r="G272">
        <v>0.98760715799999998</v>
      </c>
      <c r="H272">
        <v>0.98760715799999998</v>
      </c>
      <c r="I272">
        <v>1.2392841999999999E-2</v>
      </c>
      <c r="J272">
        <v>-1.2470274E-2</v>
      </c>
      <c r="K272">
        <v>100</v>
      </c>
      <c r="L272">
        <v>1.2548352E-2</v>
      </c>
      <c r="AD272">
        <v>0.97862459199999996</v>
      </c>
      <c r="AE272">
        <v>0</v>
      </c>
      <c r="AF272">
        <v>1</v>
      </c>
      <c r="AG272">
        <v>149</v>
      </c>
      <c r="AH272">
        <v>119</v>
      </c>
      <c r="AI272">
        <v>6.6666670000000003E-3</v>
      </c>
      <c r="AJ272">
        <v>0.206666667</v>
      </c>
      <c r="AK272">
        <v>0</v>
      </c>
    </row>
    <row r="273" spans="1:37">
      <c r="A273">
        <v>24.59</v>
      </c>
      <c r="B273">
        <v>0.1206</v>
      </c>
      <c r="C273">
        <v>1</v>
      </c>
      <c r="D273">
        <v>0</v>
      </c>
      <c r="E273">
        <v>1</v>
      </c>
      <c r="F273">
        <v>1</v>
      </c>
      <c r="G273">
        <v>0.90168715399999999</v>
      </c>
      <c r="H273">
        <v>0.90168715399999999</v>
      </c>
      <c r="I273">
        <v>9.8312845999999995E-2</v>
      </c>
      <c r="J273">
        <v>-0.103487655</v>
      </c>
      <c r="K273">
        <v>100</v>
      </c>
      <c r="L273">
        <v>0.10903210200000001</v>
      </c>
      <c r="AD273">
        <v>0.97866598699999996</v>
      </c>
      <c r="AE273">
        <v>0</v>
      </c>
      <c r="AF273">
        <v>1</v>
      </c>
      <c r="AG273">
        <v>149</v>
      </c>
      <c r="AH273">
        <v>120</v>
      </c>
      <c r="AI273">
        <v>6.6666670000000003E-3</v>
      </c>
      <c r="AJ273">
        <v>0.2</v>
      </c>
      <c r="AK273">
        <v>0</v>
      </c>
    </row>
    <row r="274" spans="1:37">
      <c r="A274">
        <v>24.68</v>
      </c>
      <c r="B274">
        <v>0.1603</v>
      </c>
      <c r="C274">
        <v>1</v>
      </c>
      <c r="D274">
        <v>0</v>
      </c>
      <c r="E274">
        <v>1</v>
      </c>
      <c r="F274">
        <v>1</v>
      </c>
      <c r="G274">
        <v>0.97428467799999996</v>
      </c>
      <c r="H274">
        <v>0.97428467799999996</v>
      </c>
      <c r="I274">
        <v>2.5715321999999999E-2</v>
      </c>
      <c r="J274">
        <v>-2.6051741E-2</v>
      </c>
      <c r="K274">
        <v>100</v>
      </c>
      <c r="L274">
        <v>2.6394054E-2</v>
      </c>
      <c r="AD274">
        <v>0.97962639299999998</v>
      </c>
      <c r="AE274">
        <v>0</v>
      </c>
      <c r="AF274">
        <v>1</v>
      </c>
      <c r="AG274">
        <v>149</v>
      </c>
      <c r="AH274">
        <v>121</v>
      </c>
      <c r="AI274">
        <v>6.6666670000000003E-3</v>
      </c>
      <c r="AJ274">
        <v>0.193333333</v>
      </c>
      <c r="AK274">
        <v>0</v>
      </c>
    </row>
    <row r="275" spans="1:37">
      <c r="A275">
        <v>24.69</v>
      </c>
      <c r="B275">
        <v>7.8619999999999995E-2</v>
      </c>
      <c r="C275">
        <v>1</v>
      </c>
      <c r="D275">
        <v>0</v>
      </c>
      <c r="E275">
        <v>1</v>
      </c>
      <c r="F275">
        <v>1</v>
      </c>
      <c r="G275">
        <v>0.68535132300000001</v>
      </c>
      <c r="H275">
        <v>0.68535132300000001</v>
      </c>
      <c r="I275">
        <v>0.31464867699999999</v>
      </c>
      <c r="J275">
        <v>-0.37782369300000002</v>
      </c>
      <c r="K275">
        <v>100</v>
      </c>
      <c r="L275">
        <v>0.45910566899999999</v>
      </c>
      <c r="AD275">
        <v>0.98045331999999996</v>
      </c>
      <c r="AE275">
        <v>0</v>
      </c>
      <c r="AF275">
        <v>1</v>
      </c>
      <c r="AG275">
        <v>149</v>
      </c>
      <c r="AH275">
        <v>122</v>
      </c>
      <c r="AI275">
        <v>6.6666670000000003E-3</v>
      </c>
      <c r="AJ275">
        <v>0.18666666700000001</v>
      </c>
      <c r="AK275">
        <v>0</v>
      </c>
    </row>
    <row r="276" spans="1:37">
      <c r="A276">
        <v>24.8</v>
      </c>
      <c r="B276">
        <v>0.24579999999999999</v>
      </c>
      <c r="C276">
        <v>1</v>
      </c>
      <c r="D276">
        <v>0</v>
      </c>
      <c r="E276">
        <v>1</v>
      </c>
      <c r="F276">
        <v>1</v>
      </c>
      <c r="G276">
        <v>0.99872813900000001</v>
      </c>
      <c r="H276">
        <v>0.99872813900000001</v>
      </c>
      <c r="I276">
        <v>1.271861E-3</v>
      </c>
      <c r="J276">
        <v>-1.2726700000000001E-3</v>
      </c>
      <c r="K276">
        <v>100</v>
      </c>
      <c r="L276">
        <v>1.2734809999999999E-3</v>
      </c>
      <c r="AD276">
        <v>0.98339103999999999</v>
      </c>
      <c r="AE276">
        <v>0</v>
      </c>
      <c r="AF276">
        <v>1</v>
      </c>
      <c r="AG276">
        <v>149</v>
      </c>
      <c r="AH276">
        <v>123</v>
      </c>
      <c r="AI276">
        <v>6.6666670000000003E-3</v>
      </c>
      <c r="AJ276">
        <v>0.18</v>
      </c>
      <c r="AK276">
        <v>0</v>
      </c>
    </row>
    <row r="277" spans="1:37">
      <c r="A277">
        <v>24.81</v>
      </c>
      <c r="B277">
        <v>0.219</v>
      </c>
      <c r="C277">
        <v>1</v>
      </c>
      <c r="D277">
        <v>0</v>
      </c>
      <c r="E277">
        <v>1</v>
      </c>
      <c r="F277">
        <v>1</v>
      </c>
      <c r="G277">
        <v>0.99676671900000002</v>
      </c>
      <c r="H277">
        <v>0.99676671900000002</v>
      </c>
      <c r="I277">
        <v>3.2332810000000002E-3</v>
      </c>
      <c r="J277">
        <v>-3.238519E-3</v>
      </c>
      <c r="K277">
        <v>100</v>
      </c>
      <c r="L277">
        <v>3.2437690000000001E-3</v>
      </c>
      <c r="AD277">
        <v>0.98451240399999995</v>
      </c>
      <c r="AE277">
        <v>0</v>
      </c>
      <c r="AF277">
        <v>1</v>
      </c>
      <c r="AG277">
        <v>149</v>
      </c>
      <c r="AH277">
        <v>124</v>
      </c>
      <c r="AI277">
        <v>6.6666670000000003E-3</v>
      </c>
      <c r="AJ277">
        <v>0.17333333300000001</v>
      </c>
      <c r="AK277">
        <v>0</v>
      </c>
    </row>
    <row r="278" spans="1:37">
      <c r="A278">
        <v>24.91</v>
      </c>
      <c r="B278">
        <v>0.26650000000000001</v>
      </c>
      <c r="C278">
        <v>1</v>
      </c>
      <c r="D278">
        <v>0</v>
      </c>
      <c r="E278">
        <v>1</v>
      </c>
      <c r="F278">
        <v>1</v>
      </c>
      <c r="G278">
        <v>0.99940465099999998</v>
      </c>
      <c r="H278">
        <v>0.99940465099999998</v>
      </c>
      <c r="I278">
        <v>5.9534900000000001E-4</v>
      </c>
      <c r="J278">
        <v>-5.9552599999999998E-4</v>
      </c>
      <c r="K278">
        <v>100</v>
      </c>
      <c r="L278">
        <v>5.9570300000000005E-4</v>
      </c>
      <c r="AD278">
        <v>0.98515866200000002</v>
      </c>
      <c r="AE278">
        <v>0</v>
      </c>
      <c r="AF278">
        <v>1</v>
      </c>
      <c r="AG278">
        <v>149</v>
      </c>
      <c r="AH278">
        <v>125</v>
      </c>
      <c r="AI278">
        <v>6.6666670000000003E-3</v>
      </c>
      <c r="AJ278">
        <v>0.16666666699999999</v>
      </c>
      <c r="AK278">
        <v>1.1111109999999999E-3</v>
      </c>
    </row>
    <row r="279" spans="1:37">
      <c r="A279">
        <v>24.98</v>
      </c>
      <c r="B279">
        <v>8.5110000000000005E-2</v>
      </c>
      <c r="C279">
        <v>1</v>
      </c>
      <c r="D279">
        <v>0</v>
      </c>
      <c r="E279">
        <v>1</v>
      </c>
      <c r="F279">
        <v>1</v>
      </c>
      <c r="G279">
        <v>0.74993863199999999</v>
      </c>
      <c r="H279">
        <v>0.74993863199999999</v>
      </c>
      <c r="I279">
        <v>0.25006136800000001</v>
      </c>
      <c r="J279">
        <v>-0.28776390000000002</v>
      </c>
      <c r="K279">
        <v>100</v>
      </c>
      <c r="L279">
        <v>0.33344244099999998</v>
      </c>
      <c r="AD279">
        <v>0.985707055</v>
      </c>
      <c r="AE279">
        <v>1</v>
      </c>
      <c r="AF279">
        <v>0</v>
      </c>
      <c r="AG279">
        <v>150</v>
      </c>
      <c r="AH279">
        <v>125</v>
      </c>
      <c r="AI279">
        <v>0</v>
      </c>
      <c r="AJ279">
        <v>0.16666666699999999</v>
      </c>
      <c r="AK279">
        <v>0</v>
      </c>
    </row>
    <row r="280" spans="1:37">
      <c r="A280">
        <v>25.11</v>
      </c>
      <c r="B280">
        <v>0.18870000000000001</v>
      </c>
      <c r="C280">
        <v>1</v>
      </c>
      <c r="D280">
        <v>0</v>
      </c>
      <c r="E280">
        <v>1</v>
      </c>
      <c r="F280">
        <v>1</v>
      </c>
      <c r="G280">
        <v>0.99155861999999995</v>
      </c>
      <c r="H280">
        <v>0.99155861999999995</v>
      </c>
      <c r="I280">
        <v>8.4413800000000001E-3</v>
      </c>
      <c r="J280">
        <v>-8.4772110000000001E-3</v>
      </c>
      <c r="K280">
        <v>100</v>
      </c>
      <c r="L280">
        <v>8.5132439999999997E-3</v>
      </c>
      <c r="AD280">
        <v>0.98585814000000005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</v>
      </c>
      <c r="AK280">
        <v>0</v>
      </c>
    </row>
    <row r="281" spans="1:37">
      <c r="A281">
        <v>25.12</v>
      </c>
      <c r="B281">
        <v>0.15890000000000001</v>
      </c>
      <c r="C281">
        <v>1</v>
      </c>
      <c r="D281">
        <v>0</v>
      </c>
      <c r="E281">
        <v>1</v>
      </c>
      <c r="F281">
        <v>1</v>
      </c>
      <c r="G281">
        <v>0.97648063100000004</v>
      </c>
      <c r="H281">
        <v>0.97648063100000004</v>
      </c>
      <c r="I281">
        <v>2.3519368999999998E-2</v>
      </c>
      <c r="J281">
        <v>-2.3800364000000001E-2</v>
      </c>
      <c r="K281">
        <v>100</v>
      </c>
      <c r="L281">
        <v>2.4085853000000001E-2</v>
      </c>
      <c r="AD281">
        <v>0.98760715799999998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0.15333333299999999</v>
      </c>
      <c r="AK281">
        <v>0</v>
      </c>
    </row>
    <row r="282" spans="1:37">
      <c r="A282">
        <v>25.2</v>
      </c>
      <c r="B282">
        <v>5.1310000000000001E-2</v>
      </c>
      <c r="C282">
        <v>1</v>
      </c>
      <c r="D282">
        <v>0</v>
      </c>
      <c r="E282">
        <v>1</v>
      </c>
      <c r="F282">
        <v>1</v>
      </c>
      <c r="G282">
        <v>0.49633134400000001</v>
      </c>
      <c r="H282">
        <v>0.49633134400000001</v>
      </c>
      <c r="I282">
        <v>0.50366865599999999</v>
      </c>
      <c r="J282">
        <v>-0.70051154400000004</v>
      </c>
      <c r="K282">
        <v>0</v>
      </c>
      <c r="L282">
        <v>1.014783094</v>
      </c>
      <c r="AD282">
        <v>0.98864533399999999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0.146666667</v>
      </c>
      <c r="AK282">
        <v>0</v>
      </c>
    </row>
    <row r="283" spans="1:37">
      <c r="A283">
        <v>25.22</v>
      </c>
      <c r="B283">
        <v>7.2340000000000002E-2</v>
      </c>
      <c r="C283">
        <v>0</v>
      </c>
      <c r="D283">
        <v>1</v>
      </c>
      <c r="E283">
        <v>1</v>
      </c>
      <c r="F283">
        <v>0</v>
      </c>
      <c r="G283">
        <v>0.67434435400000003</v>
      </c>
      <c r="H283">
        <v>0.67434435400000003</v>
      </c>
      <c r="I283">
        <v>0.32565564600000002</v>
      </c>
      <c r="J283">
        <v>-1.121914756</v>
      </c>
      <c r="K283">
        <v>0</v>
      </c>
      <c r="L283">
        <v>2.0707282739999999</v>
      </c>
      <c r="AD283">
        <v>0.98884762999999998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25.27</v>
      </c>
      <c r="B284">
        <v>0.16969999999999999</v>
      </c>
      <c r="C284">
        <v>1</v>
      </c>
      <c r="D284">
        <v>0</v>
      </c>
      <c r="E284">
        <v>1</v>
      </c>
      <c r="F284">
        <v>1</v>
      </c>
      <c r="G284">
        <v>0.98451240399999995</v>
      </c>
      <c r="H284">
        <v>0.98451240399999995</v>
      </c>
      <c r="I284">
        <v>1.5487595999999999E-2</v>
      </c>
      <c r="J284">
        <v>-1.5608782E-2</v>
      </c>
      <c r="K284">
        <v>100</v>
      </c>
      <c r="L284">
        <v>1.5731235E-2</v>
      </c>
      <c r="AD284">
        <v>0.98922840300000003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</v>
      </c>
      <c r="AK284">
        <v>0</v>
      </c>
    </row>
    <row r="285" spans="1:37">
      <c r="A285">
        <v>25.56</v>
      </c>
      <c r="B285">
        <v>0.11459999999999999</v>
      </c>
      <c r="C285">
        <v>1</v>
      </c>
      <c r="D285">
        <v>0</v>
      </c>
      <c r="E285">
        <v>1</v>
      </c>
      <c r="F285">
        <v>1</v>
      </c>
      <c r="G285">
        <v>0.91018235400000003</v>
      </c>
      <c r="H285">
        <v>0.91018235400000003</v>
      </c>
      <c r="I285">
        <v>8.9817646000000001E-2</v>
      </c>
      <c r="J285">
        <v>-9.4110311000000002E-2</v>
      </c>
      <c r="K285">
        <v>100</v>
      </c>
      <c r="L285">
        <v>9.8680935999999997E-2</v>
      </c>
      <c r="AD285">
        <v>0.990169309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0.12666666700000001</v>
      </c>
      <c r="AK285">
        <v>0</v>
      </c>
    </row>
    <row r="286" spans="1:37">
      <c r="A286">
        <v>26.29</v>
      </c>
      <c r="B286">
        <v>0.17910000000000001</v>
      </c>
      <c r="C286">
        <v>1</v>
      </c>
      <c r="D286">
        <v>0</v>
      </c>
      <c r="E286">
        <v>1</v>
      </c>
      <c r="F286">
        <v>1</v>
      </c>
      <c r="G286">
        <v>0.99189331999999997</v>
      </c>
      <c r="H286">
        <v>0.99189331999999997</v>
      </c>
      <c r="I286">
        <v>8.1066799999999998E-3</v>
      </c>
      <c r="J286">
        <v>-8.1397180000000006E-3</v>
      </c>
      <c r="K286">
        <v>100</v>
      </c>
      <c r="L286">
        <v>8.1729360000000004E-3</v>
      </c>
      <c r="AD286">
        <v>0.99045860100000005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26.47</v>
      </c>
      <c r="B287">
        <v>0.1719</v>
      </c>
      <c r="C287">
        <v>1</v>
      </c>
      <c r="D287">
        <v>0</v>
      </c>
      <c r="E287">
        <v>1</v>
      </c>
      <c r="F287">
        <v>1</v>
      </c>
      <c r="G287">
        <v>0.990169309</v>
      </c>
      <c r="H287">
        <v>0.990169309</v>
      </c>
      <c r="I287">
        <v>9.8306910000000008E-3</v>
      </c>
      <c r="J287">
        <v>-9.8793309999999999E-3</v>
      </c>
      <c r="K287">
        <v>100</v>
      </c>
      <c r="L287">
        <v>9.9282929999999995E-3</v>
      </c>
      <c r="AD287">
        <v>0.99155861999999995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0.11333333299999999</v>
      </c>
      <c r="AK287">
        <v>0</v>
      </c>
    </row>
    <row r="288" spans="1:37">
      <c r="A288">
        <v>26.57</v>
      </c>
      <c r="B288">
        <v>0.28320000000000001</v>
      </c>
      <c r="C288">
        <v>1</v>
      </c>
      <c r="D288">
        <v>0</v>
      </c>
      <c r="E288">
        <v>1</v>
      </c>
      <c r="F288">
        <v>1</v>
      </c>
      <c r="G288">
        <v>0.99980465200000002</v>
      </c>
      <c r="H288">
        <v>0.99980465200000002</v>
      </c>
      <c r="I288">
        <v>1.95348E-4</v>
      </c>
      <c r="J288">
        <v>-1.95367E-4</v>
      </c>
      <c r="K288">
        <v>100</v>
      </c>
      <c r="L288">
        <v>1.95386E-4</v>
      </c>
      <c r="AD288">
        <v>0.99189331999999997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0.10666666700000001</v>
      </c>
      <c r="AK288">
        <v>0</v>
      </c>
    </row>
    <row r="289" spans="1:37">
      <c r="A289">
        <v>26.6</v>
      </c>
      <c r="B289">
        <v>0.14530000000000001</v>
      </c>
      <c r="C289">
        <v>1</v>
      </c>
      <c r="D289">
        <v>0</v>
      </c>
      <c r="E289">
        <v>1</v>
      </c>
      <c r="F289">
        <v>1</v>
      </c>
      <c r="G289">
        <v>0.97640195799999996</v>
      </c>
      <c r="H289">
        <v>0.97640195799999996</v>
      </c>
      <c r="I289">
        <v>2.3598042E-2</v>
      </c>
      <c r="J289">
        <v>-2.3880934999999999E-2</v>
      </c>
      <c r="K289">
        <v>100</v>
      </c>
      <c r="L289">
        <v>2.4168367999999999E-2</v>
      </c>
      <c r="AD289">
        <v>0.99545408800000001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0.1</v>
      </c>
      <c r="AK289">
        <v>0</v>
      </c>
    </row>
    <row r="290" spans="1:37">
      <c r="A290">
        <v>26.67</v>
      </c>
      <c r="B290">
        <v>0.2084</v>
      </c>
      <c r="C290">
        <v>1</v>
      </c>
      <c r="D290">
        <v>0</v>
      </c>
      <c r="E290">
        <v>1</v>
      </c>
      <c r="F290">
        <v>1</v>
      </c>
      <c r="G290">
        <v>0.99741122999999998</v>
      </c>
      <c r="H290">
        <v>0.99741122999999998</v>
      </c>
      <c r="I290">
        <v>2.5887699999999998E-3</v>
      </c>
      <c r="J290">
        <v>-2.5921270000000001E-3</v>
      </c>
      <c r="K290">
        <v>100</v>
      </c>
      <c r="L290">
        <v>2.5954889999999999E-3</v>
      </c>
      <c r="AD290">
        <v>0.99676671900000002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9.3333333000000004E-2</v>
      </c>
      <c r="AK290">
        <v>0</v>
      </c>
    </row>
    <row r="291" spans="1:37">
      <c r="A291">
        <v>26.86</v>
      </c>
      <c r="B291">
        <v>0.1353</v>
      </c>
      <c r="C291">
        <v>1</v>
      </c>
      <c r="D291">
        <v>0</v>
      </c>
      <c r="E291">
        <v>1</v>
      </c>
      <c r="F291">
        <v>1</v>
      </c>
      <c r="G291">
        <v>0.96940012499999995</v>
      </c>
      <c r="H291">
        <v>0.96940012499999995</v>
      </c>
      <c r="I291">
        <v>3.0599874999999999E-2</v>
      </c>
      <c r="J291">
        <v>-3.1077826999999999E-2</v>
      </c>
      <c r="K291">
        <v>100</v>
      </c>
      <c r="L291">
        <v>3.1565784E-2</v>
      </c>
      <c r="AD291">
        <v>0.99741122999999998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8.6666667000000003E-2</v>
      </c>
      <c r="AK291">
        <v>0</v>
      </c>
    </row>
    <row r="292" spans="1:37">
      <c r="A292">
        <v>26.97</v>
      </c>
      <c r="B292">
        <v>0.16819999999999999</v>
      </c>
      <c r="C292">
        <v>1</v>
      </c>
      <c r="D292">
        <v>0</v>
      </c>
      <c r="E292">
        <v>1</v>
      </c>
      <c r="F292">
        <v>1</v>
      </c>
      <c r="G292">
        <v>0.99045860100000005</v>
      </c>
      <c r="H292">
        <v>0.99045860100000005</v>
      </c>
      <c r="I292">
        <v>9.5413990000000008E-3</v>
      </c>
      <c r="J292">
        <v>-9.5872089999999993E-3</v>
      </c>
      <c r="K292">
        <v>100</v>
      </c>
      <c r="L292">
        <v>9.6333140000000005E-3</v>
      </c>
      <c r="AD292">
        <v>0.99745716200000001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0.08</v>
      </c>
      <c r="AK292">
        <v>0</v>
      </c>
    </row>
    <row r="293" spans="1:37">
      <c r="A293">
        <v>27.06</v>
      </c>
      <c r="B293">
        <v>0.10879999999999999</v>
      </c>
      <c r="C293">
        <v>1</v>
      </c>
      <c r="D293">
        <v>0</v>
      </c>
      <c r="E293">
        <v>1</v>
      </c>
      <c r="F293">
        <v>1</v>
      </c>
      <c r="G293">
        <v>0.93033729099999996</v>
      </c>
      <c r="H293">
        <v>0.93033729099999996</v>
      </c>
      <c r="I293">
        <v>6.9662709000000003E-2</v>
      </c>
      <c r="J293">
        <v>-7.2208079999999994E-2</v>
      </c>
      <c r="K293">
        <v>100</v>
      </c>
      <c r="L293">
        <v>7.4878981999999997E-2</v>
      </c>
      <c r="AD293">
        <v>0.99779061899999999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7.3333333000000001E-2</v>
      </c>
      <c r="AK293">
        <v>0</v>
      </c>
    </row>
    <row r="294" spans="1:37">
      <c r="A294">
        <v>27.08</v>
      </c>
      <c r="B294">
        <v>3.8129999999999997E-2</v>
      </c>
      <c r="C294">
        <v>0</v>
      </c>
      <c r="D294">
        <v>1</v>
      </c>
      <c r="E294">
        <v>1</v>
      </c>
      <c r="F294">
        <v>0</v>
      </c>
      <c r="G294">
        <v>0.53104906600000001</v>
      </c>
      <c r="H294">
        <v>0.53104906600000001</v>
      </c>
      <c r="I294">
        <v>0.46895093399999999</v>
      </c>
      <c r="J294">
        <v>-0.75725713400000005</v>
      </c>
      <c r="K294">
        <v>0</v>
      </c>
      <c r="L294">
        <v>1.132419252</v>
      </c>
      <c r="AD294">
        <v>0.99798725099999996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6.6666666999999999E-2</v>
      </c>
      <c r="AK294">
        <v>0</v>
      </c>
    </row>
    <row r="295" spans="1:37">
      <c r="A295">
        <v>27.54</v>
      </c>
      <c r="B295">
        <v>0.1595</v>
      </c>
      <c r="C295">
        <v>1</v>
      </c>
      <c r="D295">
        <v>0</v>
      </c>
      <c r="E295">
        <v>1</v>
      </c>
      <c r="F295">
        <v>1</v>
      </c>
      <c r="G295">
        <v>0.98922840300000003</v>
      </c>
      <c r="H295">
        <v>0.98922840300000003</v>
      </c>
      <c r="I295">
        <v>1.0771597000000001E-2</v>
      </c>
      <c r="J295">
        <v>-1.0830031E-2</v>
      </c>
      <c r="K295">
        <v>100</v>
      </c>
      <c r="L295">
        <v>1.0888887999999999E-2</v>
      </c>
      <c r="AD295">
        <v>0.998573559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0.06</v>
      </c>
      <c r="AK295">
        <v>0</v>
      </c>
    </row>
    <row r="296" spans="1:37">
      <c r="A296">
        <v>27.81</v>
      </c>
      <c r="B296">
        <v>0.1074</v>
      </c>
      <c r="C296">
        <v>1</v>
      </c>
      <c r="D296">
        <v>0</v>
      </c>
      <c r="E296">
        <v>1</v>
      </c>
      <c r="F296">
        <v>1</v>
      </c>
      <c r="G296">
        <v>0.94171737300000002</v>
      </c>
      <c r="H296">
        <v>0.94171737300000002</v>
      </c>
      <c r="I296">
        <v>5.8282626999999997E-2</v>
      </c>
      <c r="J296">
        <v>-6.0050078E-2</v>
      </c>
      <c r="K296">
        <v>100</v>
      </c>
      <c r="L296">
        <v>6.1889722000000001E-2</v>
      </c>
      <c r="AD296">
        <v>0.998625282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5.3333332999999997E-2</v>
      </c>
      <c r="AK296">
        <v>0</v>
      </c>
    </row>
    <row r="297" spans="1:37">
      <c r="A297">
        <v>27.85</v>
      </c>
      <c r="B297">
        <v>0.10390000000000001</v>
      </c>
      <c r="C297">
        <v>0</v>
      </c>
      <c r="D297">
        <v>1</v>
      </c>
      <c r="E297">
        <v>1</v>
      </c>
      <c r="F297">
        <v>0</v>
      </c>
      <c r="G297">
        <v>0.93539354699999999</v>
      </c>
      <c r="H297">
        <v>0.93539354699999999</v>
      </c>
      <c r="I297">
        <v>6.4606452999999994E-2</v>
      </c>
      <c r="J297">
        <v>-2.7394409820000001</v>
      </c>
      <c r="K297">
        <v>0</v>
      </c>
      <c r="L297">
        <v>14.47833002</v>
      </c>
      <c r="AD297">
        <v>0.99863693399999998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4.6666667000000002E-2</v>
      </c>
      <c r="AK297">
        <v>0</v>
      </c>
    </row>
    <row r="298" spans="1:37">
      <c r="A298">
        <v>28.77</v>
      </c>
      <c r="B298">
        <v>0.20630000000000001</v>
      </c>
      <c r="C298">
        <v>1</v>
      </c>
      <c r="D298">
        <v>0</v>
      </c>
      <c r="E298">
        <v>1</v>
      </c>
      <c r="F298">
        <v>1</v>
      </c>
      <c r="G298">
        <v>0.998573559</v>
      </c>
      <c r="H298">
        <v>0.998573559</v>
      </c>
      <c r="I298">
        <v>1.4264410000000001E-3</v>
      </c>
      <c r="J298">
        <v>-1.4274590000000001E-3</v>
      </c>
      <c r="K298">
        <v>100</v>
      </c>
      <c r="L298">
        <v>1.428478E-3</v>
      </c>
      <c r="AD298">
        <v>0.998679816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0.04</v>
      </c>
      <c r="AK298">
        <v>0</v>
      </c>
    </row>
    <row r="299" spans="1:37">
      <c r="A299">
        <v>31.12</v>
      </c>
      <c r="B299">
        <v>0.1143</v>
      </c>
      <c r="C299">
        <v>1</v>
      </c>
      <c r="D299">
        <v>0</v>
      </c>
      <c r="E299">
        <v>1</v>
      </c>
      <c r="F299">
        <v>1</v>
      </c>
      <c r="G299">
        <v>0.98339103999999999</v>
      </c>
      <c r="H299">
        <v>0.98339103999999999</v>
      </c>
      <c r="I299">
        <v>1.6608959999999999E-2</v>
      </c>
      <c r="J299">
        <v>-1.6748435999999998E-2</v>
      </c>
      <c r="K299">
        <v>100</v>
      </c>
      <c r="L299">
        <v>1.6889477E-2</v>
      </c>
      <c r="AD299">
        <v>0.99872813900000001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3.3333333E-2</v>
      </c>
      <c r="AK299">
        <v>0</v>
      </c>
    </row>
    <row r="300" spans="1:37">
      <c r="A300">
        <v>32.47</v>
      </c>
      <c r="B300">
        <v>0.113</v>
      </c>
      <c r="C300">
        <v>1</v>
      </c>
      <c r="D300">
        <v>0</v>
      </c>
      <c r="E300">
        <v>1</v>
      </c>
      <c r="F300">
        <v>1</v>
      </c>
      <c r="G300">
        <v>0.98864533399999999</v>
      </c>
      <c r="H300">
        <v>0.98864533399999999</v>
      </c>
      <c r="I300">
        <v>1.1354665999999999E-2</v>
      </c>
      <c r="J300">
        <v>-1.1419623E-2</v>
      </c>
      <c r="K300">
        <v>100</v>
      </c>
      <c r="L300">
        <v>1.1485075000000001E-2</v>
      </c>
      <c r="AD300">
        <v>0.99927581099999996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2.6666667000000002E-2</v>
      </c>
      <c r="AK300">
        <v>0</v>
      </c>
    </row>
    <row r="301" spans="1:37">
      <c r="A301">
        <v>33.56</v>
      </c>
      <c r="B301">
        <v>0.16389999999999999</v>
      </c>
      <c r="C301">
        <v>1</v>
      </c>
      <c r="D301">
        <v>0</v>
      </c>
      <c r="E301">
        <v>1</v>
      </c>
      <c r="F301">
        <v>1</v>
      </c>
      <c r="G301">
        <v>0.99863693399999998</v>
      </c>
      <c r="H301">
        <v>0.99863693399999998</v>
      </c>
      <c r="I301">
        <v>1.363066E-3</v>
      </c>
      <c r="J301">
        <v>-1.3639959999999999E-3</v>
      </c>
      <c r="K301">
        <v>100</v>
      </c>
      <c r="L301">
        <v>1.364926E-3</v>
      </c>
      <c r="AD301">
        <v>0.99940465099999998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0.02</v>
      </c>
      <c r="AK301">
        <v>0</v>
      </c>
    </row>
    <row r="302" spans="1:37">
      <c r="A302">
        <v>33.81</v>
      </c>
      <c r="B302">
        <v>3.5740000000000001E-2</v>
      </c>
      <c r="C302">
        <v>0</v>
      </c>
      <c r="D302">
        <v>1</v>
      </c>
      <c r="E302">
        <v>1</v>
      </c>
      <c r="F302">
        <v>0</v>
      </c>
      <c r="G302">
        <v>0.89935312899999997</v>
      </c>
      <c r="H302">
        <v>0.89935312899999997</v>
      </c>
      <c r="I302">
        <v>0.100646871</v>
      </c>
      <c r="J302">
        <v>-2.296137211</v>
      </c>
      <c r="K302">
        <v>0</v>
      </c>
      <c r="L302">
        <v>8.9357286079999998</v>
      </c>
      <c r="AD302">
        <v>0.99978645300000002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1.3333332999999999E-2</v>
      </c>
      <c r="AK302">
        <v>0</v>
      </c>
    </row>
    <row r="303" spans="1:37">
      <c r="A303">
        <v>39.28</v>
      </c>
      <c r="B303">
        <v>0.1298</v>
      </c>
      <c r="C303">
        <v>1</v>
      </c>
      <c r="D303">
        <v>0</v>
      </c>
      <c r="E303">
        <v>1</v>
      </c>
      <c r="F303">
        <v>1</v>
      </c>
      <c r="G303">
        <v>0.99927581099999996</v>
      </c>
      <c r="H303">
        <v>0.99927581099999996</v>
      </c>
      <c r="I303">
        <v>7.2418899999999997E-4</v>
      </c>
      <c r="J303">
        <v>-7.2445099999999998E-4</v>
      </c>
      <c r="K303">
        <v>100</v>
      </c>
      <c r="L303">
        <v>7.24714E-4</v>
      </c>
      <c r="AD303">
        <v>0.99980465200000002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6.6666670000000003E-3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149.99935540000001</v>
      </c>
      <c r="I304">
        <v>150.00064459999999</v>
      </c>
      <c r="J304">
        <v>-118.18059220000001</v>
      </c>
      <c r="K304">
        <v>79.333333330000002</v>
      </c>
      <c r="L304">
        <v>289.82630349999999</v>
      </c>
      <c r="AD304">
        <v>0.99994920099999995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0.902933333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-9.8590113279999994</v>
      </c>
      <c r="C307">
        <v>1.2344630009999999</v>
      </c>
      <c r="D307">
        <v>63.783827299999999</v>
      </c>
      <c r="E307" s="25">
        <v>1.38849E-15</v>
      </c>
      <c r="F307" s="25">
        <v>5.2274000000000001E-5</v>
      </c>
    </row>
    <row r="308" spans="1:37">
      <c r="A308" t="s">
        <v>1</v>
      </c>
      <c r="B308">
        <v>0.31937103700000002</v>
      </c>
      <c r="C308">
        <v>5.3003346999999999E-2</v>
      </c>
      <c r="D308">
        <v>36.306507449999998</v>
      </c>
      <c r="E308" s="25">
        <v>1.686E-9</v>
      </c>
      <c r="F308">
        <v>1.376261875</v>
      </c>
      <c r="G308">
        <v>1.2404650960000001</v>
      </c>
      <c r="H308">
        <v>1.5269246620000001</v>
      </c>
    </row>
    <row r="309" spans="1:37">
      <c r="A309" t="s">
        <v>3</v>
      </c>
      <c r="B309">
        <v>35.006554299999998</v>
      </c>
      <c r="C309">
        <v>4.7235985969999996</v>
      </c>
      <c r="D309">
        <v>54.922811490000001</v>
      </c>
      <c r="E309" s="25">
        <v>1.2535799999999999E-13</v>
      </c>
      <c r="F309" s="25">
        <v>1596440000000000</v>
      </c>
      <c r="G309" s="25">
        <v>152202000000</v>
      </c>
      <c r="H309" s="25">
        <v>1.67451E+19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1</v>
      </c>
      <c r="B1" t="s">
        <v>4</v>
      </c>
      <c r="C1" t="s">
        <v>0</v>
      </c>
    </row>
    <row r="2" spans="1:3">
      <c r="A2">
        <v>14.36</v>
      </c>
      <c r="B2">
        <v>6.6640000000000005E-2</v>
      </c>
      <c r="C2">
        <v>0</v>
      </c>
    </row>
    <row r="3" spans="1:3">
      <c r="A3">
        <v>15.71</v>
      </c>
      <c r="B3">
        <v>4.5679999999999998E-2</v>
      </c>
      <c r="C3">
        <v>0</v>
      </c>
    </row>
    <row r="4" spans="1:3">
      <c r="A4">
        <v>12.44</v>
      </c>
      <c r="B4">
        <v>2.9559999999999999E-2</v>
      </c>
      <c r="C4">
        <v>0</v>
      </c>
    </row>
    <row r="5" spans="1:3">
      <c r="A5">
        <v>18.420000000000002</v>
      </c>
      <c r="B5">
        <v>2.562E-2</v>
      </c>
      <c r="C5">
        <v>0</v>
      </c>
    </row>
    <row r="6" spans="1:3">
      <c r="A6">
        <v>16.84</v>
      </c>
      <c r="B6">
        <v>1.5879999999999998E-2</v>
      </c>
      <c r="C6">
        <v>0</v>
      </c>
    </row>
    <row r="7" spans="1:3">
      <c r="A7">
        <v>14.63</v>
      </c>
      <c r="B7">
        <v>6.5920000000000006E-2</v>
      </c>
      <c r="C7">
        <v>0</v>
      </c>
    </row>
    <row r="8" spans="1:3">
      <c r="A8">
        <v>22.3</v>
      </c>
      <c r="B8">
        <v>4.7509999999999997E-2</v>
      </c>
      <c r="C8">
        <v>0</v>
      </c>
    </row>
    <row r="9" spans="1:3">
      <c r="A9">
        <v>21.6</v>
      </c>
      <c r="B9">
        <v>1.6570000000000001E-2</v>
      </c>
      <c r="C9">
        <v>0</v>
      </c>
    </row>
    <row r="10" spans="1:3">
      <c r="A10">
        <v>16.34</v>
      </c>
      <c r="B10">
        <v>1.857E-2</v>
      </c>
      <c r="C10">
        <v>0</v>
      </c>
    </row>
    <row r="11" spans="1:3">
      <c r="A11">
        <v>18.239999999999998</v>
      </c>
      <c r="B11">
        <v>1.9720000000000001E-2</v>
      </c>
      <c r="C11">
        <v>0</v>
      </c>
    </row>
    <row r="12" spans="1:3">
      <c r="A12">
        <v>18.75</v>
      </c>
      <c r="B12">
        <v>3.0360000000000002E-2</v>
      </c>
      <c r="C12">
        <v>0</v>
      </c>
    </row>
    <row r="13" spans="1:3">
      <c r="A13">
        <v>19.309999999999999</v>
      </c>
      <c r="B13">
        <v>6.9200000000000002E-4</v>
      </c>
      <c r="C13">
        <v>0</v>
      </c>
    </row>
    <row r="14" spans="1:3">
      <c r="A14">
        <v>11.79</v>
      </c>
      <c r="B14">
        <v>2.061E-2</v>
      </c>
      <c r="C14">
        <v>0</v>
      </c>
    </row>
    <row r="15" spans="1:3">
      <c r="A15">
        <v>14.88</v>
      </c>
      <c r="B15">
        <v>1.0840000000000001E-2</v>
      </c>
      <c r="C15">
        <v>0</v>
      </c>
    </row>
    <row r="16" spans="1:3">
      <c r="A16">
        <v>20.98</v>
      </c>
      <c r="B16">
        <v>0.03</v>
      </c>
      <c r="C16">
        <v>0</v>
      </c>
    </row>
    <row r="17" spans="1:3">
      <c r="A17">
        <v>13.86</v>
      </c>
      <c r="B17">
        <v>5.9880000000000003E-2</v>
      </c>
      <c r="C17">
        <v>0</v>
      </c>
    </row>
    <row r="18" spans="1:3">
      <c r="A18">
        <v>21.01</v>
      </c>
      <c r="B18">
        <v>2.172E-2</v>
      </c>
      <c r="C18">
        <v>0</v>
      </c>
    </row>
    <row r="19" spans="1:3">
      <c r="A19">
        <v>19.04</v>
      </c>
      <c r="B19">
        <v>3.7089999999999998E-2</v>
      </c>
      <c r="C19">
        <v>0</v>
      </c>
    </row>
    <row r="20" spans="1:3">
      <c r="A20">
        <v>17.329999999999998</v>
      </c>
      <c r="B20">
        <v>0.313</v>
      </c>
      <c r="C20">
        <v>0</v>
      </c>
    </row>
    <row r="21" spans="1:3">
      <c r="A21">
        <v>16.489999999999998</v>
      </c>
      <c r="B21">
        <v>3.653E-2</v>
      </c>
      <c r="C21">
        <v>0</v>
      </c>
    </row>
    <row r="22" spans="1:3">
      <c r="A22">
        <v>14.64</v>
      </c>
      <c r="B22">
        <v>8.6059999999999998E-2</v>
      </c>
      <c r="C22">
        <v>0</v>
      </c>
    </row>
    <row r="23" spans="1:3">
      <c r="A23">
        <v>16.52</v>
      </c>
      <c r="B23">
        <v>3.372E-2</v>
      </c>
      <c r="C23">
        <v>0</v>
      </c>
    </row>
    <row r="24" spans="1:3">
      <c r="A24">
        <v>10.94</v>
      </c>
      <c r="B24">
        <v>6.8769999999999998E-2</v>
      </c>
      <c r="C24">
        <v>0</v>
      </c>
    </row>
    <row r="25" spans="1:3">
      <c r="A25">
        <v>18</v>
      </c>
      <c r="B25">
        <v>3.8890000000000001E-2</v>
      </c>
      <c r="C25">
        <v>0</v>
      </c>
    </row>
    <row r="26" spans="1:3">
      <c r="A26">
        <v>20.97</v>
      </c>
      <c r="B26">
        <v>4.5909999999999999E-2</v>
      </c>
      <c r="C26">
        <v>0</v>
      </c>
    </row>
    <row r="27" spans="1:3">
      <c r="A27">
        <v>15.86</v>
      </c>
      <c r="B27">
        <v>0.1169</v>
      </c>
      <c r="C27">
        <v>0</v>
      </c>
    </row>
    <row r="28" spans="1:3">
      <c r="A28">
        <v>15.65</v>
      </c>
      <c r="B28">
        <v>4.1509999999999998E-2</v>
      </c>
      <c r="C28">
        <v>0</v>
      </c>
    </row>
    <row r="29" spans="1:3">
      <c r="A29">
        <v>21.8</v>
      </c>
      <c r="B29">
        <v>6.0150000000000002E-2</v>
      </c>
      <c r="C29">
        <v>0</v>
      </c>
    </row>
    <row r="30" spans="1:3">
      <c r="A30">
        <v>15.24</v>
      </c>
      <c r="B30">
        <v>9.9659999999999999E-2</v>
      </c>
      <c r="C30">
        <v>0</v>
      </c>
    </row>
    <row r="31" spans="1:3">
      <c r="A31">
        <v>24.02</v>
      </c>
      <c r="B31">
        <v>3.1019999999999999E-2</v>
      </c>
      <c r="C31">
        <v>0</v>
      </c>
    </row>
    <row r="32" spans="1:3">
      <c r="A32">
        <v>14.76</v>
      </c>
      <c r="B32">
        <v>3.261E-2</v>
      </c>
      <c r="C32">
        <v>0</v>
      </c>
    </row>
    <row r="33" spans="1:3">
      <c r="A33">
        <v>18.3</v>
      </c>
      <c r="B33">
        <v>3.9739999999999998E-2</v>
      </c>
      <c r="C33">
        <v>0</v>
      </c>
    </row>
    <row r="34" spans="1:3">
      <c r="A34">
        <v>17.84</v>
      </c>
      <c r="B34">
        <v>2.4899999999999999E-2</v>
      </c>
      <c r="C34">
        <v>0</v>
      </c>
    </row>
    <row r="35" spans="1:3">
      <c r="A35">
        <v>19.940000000000001</v>
      </c>
      <c r="B35">
        <v>6.829E-3</v>
      </c>
      <c r="C35">
        <v>0</v>
      </c>
    </row>
    <row r="36" spans="1:3">
      <c r="A36">
        <v>12.84</v>
      </c>
      <c r="B36">
        <v>4.1959999999999997E-2</v>
      </c>
      <c r="C36">
        <v>0</v>
      </c>
    </row>
    <row r="37" spans="1:3">
      <c r="A37">
        <v>13.43</v>
      </c>
      <c r="B37">
        <v>0</v>
      </c>
      <c r="C37">
        <v>0</v>
      </c>
    </row>
    <row r="38" spans="1:3">
      <c r="A38">
        <v>20.52</v>
      </c>
      <c r="B38">
        <v>2.383E-2</v>
      </c>
      <c r="C38">
        <v>0</v>
      </c>
    </row>
    <row r="39" spans="1:3">
      <c r="A39">
        <v>19.399999999999999</v>
      </c>
      <c r="B39">
        <v>6.1539999999999997E-2</v>
      </c>
      <c r="C39">
        <v>0</v>
      </c>
    </row>
    <row r="40" spans="1:3">
      <c r="A40">
        <v>19.29</v>
      </c>
      <c r="B40">
        <v>2.9950000000000001E-2</v>
      </c>
      <c r="C40">
        <v>0</v>
      </c>
    </row>
    <row r="41" spans="1:3">
      <c r="A41">
        <v>18.329999999999998</v>
      </c>
      <c r="B41">
        <v>7.0699999999999999E-2</v>
      </c>
      <c r="C41">
        <v>0</v>
      </c>
    </row>
    <row r="42" spans="1:3">
      <c r="A42">
        <v>18.54</v>
      </c>
      <c r="B42">
        <v>2.6429999999999999E-2</v>
      </c>
      <c r="C42">
        <v>0</v>
      </c>
    </row>
    <row r="43" spans="1:3">
      <c r="A43">
        <v>21.26</v>
      </c>
      <c r="B43">
        <v>5.1330000000000001E-2</v>
      </c>
      <c r="C43">
        <v>0</v>
      </c>
    </row>
    <row r="44" spans="1:3">
      <c r="A44">
        <v>16.989999999999998</v>
      </c>
      <c r="B44">
        <v>4.3339999999999997E-2</v>
      </c>
      <c r="C44">
        <v>0</v>
      </c>
    </row>
    <row r="45" spans="1:3">
      <c r="A45">
        <v>20.76</v>
      </c>
      <c r="B45">
        <v>0.1065</v>
      </c>
      <c r="C45">
        <v>0</v>
      </c>
    </row>
    <row r="46" spans="1:3">
      <c r="A46">
        <v>19.649999999999999</v>
      </c>
      <c r="B46">
        <v>0.30030000000000001</v>
      </c>
      <c r="C46">
        <v>0</v>
      </c>
    </row>
    <row r="47" spans="1:3">
      <c r="A47">
        <v>20.190000000000001</v>
      </c>
      <c r="B47">
        <v>6.4759999999999998E-2</v>
      </c>
      <c r="C47">
        <v>0</v>
      </c>
    </row>
    <row r="48" spans="1:3">
      <c r="A48">
        <v>15.83</v>
      </c>
      <c r="B48">
        <v>4.1320000000000003E-2</v>
      </c>
      <c r="C48">
        <v>0</v>
      </c>
    </row>
    <row r="49" spans="1:3">
      <c r="A49">
        <v>21.53</v>
      </c>
      <c r="B49">
        <v>3.3279999999999997E-2</v>
      </c>
      <c r="C49">
        <v>0</v>
      </c>
    </row>
    <row r="50" spans="1:3">
      <c r="A50">
        <v>15.76</v>
      </c>
      <c r="B50">
        <v>9.2630000000000004E-2</v>
      </c>
      <c r="C50">
        <v>0</v>
      </c>
    </row>
    <row r="51" spans="1:3">
      <c r="A51">
        <v>10.82</v>
      </c>
      <c r="B51">
        <v>3.5119999999999998E-2</v>
      </c>
      <c r="C51">
        <v>0</v>
      </c>
    </row>
    <row r="52" spans="1:3">
      <c r="A52">
        <v>10.89</v>
      </c>
      <c r="B52">
        <v>8.8419999999999999E-2</v>
      </c>
      <c r="C52">
        <v>0</v>
      </c>
    </row>
    <row r="53" spans="1:3">
      <c r="A53">
        <v>16.39</v>
      </c>
      <c r="B53">
        <v>8.0920000000000006E-2</v>
      </c>
      <c r="C53">
        <v>0</v>
      </c>
    </row>
    <row r="54" spans="1:3">
      <c r="A54">
        <v>17.21</v>
      </c>
      <c r="B54">
        <v>1.4200000000000001E-2</v>
      </c>
      <c r="C54">
        <v>0</v>
      </c>
    </row>
    <row r="55" spans="1:3">
      <c r="A55">
        <v>16.39</v>
      </c>
      <c r="B55">
        <v>0.1138</v>
      </c>
      <c r="C55">
        <v>0</v>
      </c>
    </row>
    <row r="56" spans="1:3">
      <c r="A56">
        <v>13.29</v>
      </c>
      <c r="B56">
        <v>2.8549999999999999E-2</v>
      </c>
      <c r="C56">
        <v>0</v>
      </c>
    </row>
    <row r="57" spans="1:3">
      <c r="A57">
        <v>13.93</v>
      </c>
      <c r="B57">
        <v>7.1349999999999997E-2</v>
      </c>
      <c r="C57">
        <v>0</v>
      </c>
    </row>
    <row r="58" spans="1:3">
      <c r="A58">
        <v>16.670000000000002</v>
      </c>
      <c r="B58">
        <v>3.5920000000000001E-2</v>
      </c>
      <c r="C58">
        <v>0</v>
      </c>
    </row>
    <row r="59" spans="1:3">
      <c r="A59">
        <v>15.39</v>
      </c>
      <c r="B59">
        <v>3.5029999999999999E-2</v>
      </c>
      <c r="C59">
        <v>0</v>
      </c>
    </row>
    <row r="60" spans="1:3">
      <c r="A60">
        <v>13.39</v>
      </c>
      <c r="B60">
        <v>4.6350000000000002E-2</v>
      </c>
      <c r="C60">
        <v>0</v>
      </c>
    </row>
    <row r="61" spans="1:3">
      <c r="A61">
        <v>11.97</v>
      </c>
      <c r="B61">
        <v>0</v>
      </c>
      <c r="C61">
        <v>0</v>
      </c>
    </row>
    <row r="62" spans="1:3">
      <c r="A62">
        <v>17.309999999999999</v>
      </c>
      <c r="B62">
        <v>2.0310000000000002E-2</v>
      </c>
      <c r="C62">
        <v>0</v>
      </c>
    </row>
    <row r="63" spans="1:3">
      <c r="A63">
        <v>15.92</v>
      </c>
      <c r="B63">
        <v>4.8939999999999997E-2</v>
      </c>
      <c r="C63">
        <v>0</v>
      </c>
    </row>
    <row r="64" spans="1:3">
      <c r="A64">
        <v>14.97</v>
      </c>
      <c r="B64">
        <v>2.2509999999999999E-2</v>
      </c>
      <c r="C64">
        <v>0</v>
      </c>
    </row>
    <row r="65" spans="1:3">
      <c r="A65">
        <v>14.65</v>
      </c>
      <c r="B65">
        <v>3.7100000000000001E-2</v>
      </c>
      <c r="C65">
        <v>0</v>
      </c>
    </row>
    <row r="66" spans="1:3">
      <c r="A66">
        <v>18.77</v>
      </c>
      <c r="B66">
        <v>9.0499999999999997E-2</v>
      </c>
      <c r="C66">
        <v>0</v>
      </c>
    </row>
    <row r="67" spans="1:3">
      <c r="A67">
        <v>15.18</v>
      </c>
      <c r="B67">
        <v>8.4870000000000001E-2</v>
      </c>
      <c r="C67">
        <v>0</v>
      </c>
    </row>
    <row r="68" spans="1:3">
      <c r="A68">
        <v>17.91</v>
      </c>
      <c r="B68">
        <v>2.8809999999999999E-2</v>
      </c>
      <c r="C68">
        <v>0</v>
      </c>
    </row>
    <row r="69" spans="1:3">
      <c r="A69">
        <v>20.78</v>
      </c>
      <c r="B69">
        <v>3.1359999999999999E-2</v>
      </c>
      <c r="C69">
        <v>0</v>
      </c>
    </row>
    <row r="70" spans="1:3">
      <c r="A70">
        <v>20.7</v>
      </c>
      <c r="B70">
        <v>0.1321</v>
      </c>
      <c r="C70">
        <v>0</v>
      </c>
    </row>
    <row r="71" spans="1:3">
      <c r="A71">
        <v>15.34</v>
      </c>
      <c r="B71">
        <v>0.4108</v>
      </c>
      <c r="C71">
        <v>0</v>
      </c>
    </row>
    <row r="72" spans="1:3">
      <c r="A72">
        <v>13.08</v>
      </c>
      <c r="B72">
        <v>1.9820000000000001E-2</v>
      </c>
      <c r="C72">
        <v>0</v>
      </c>
    </row>
    <row r="73" spans="1:3">
      <c r="A73">
        <v>15.34</v>
      </c>
      <c r="B73">
        <v>9.2929999999999999E-2</v>
      </c>
      <c r="C73">
        <v>0</v>
      </c>
    </row>
    <row r="74" spans="1:3">
      <c r="A74">
        <v>17.940000000000001</v>
      </c>
      <c r="B74">
        <v>3.8850000000000003E-2</v>
      </c>
      <c r="C74">
        <v>0</v>
      </c>
    </row>
    <row r="75" spans="1:3">
      <c r="A75">
        <v>19.46</v>
      </c>
      <c r="B75">
        <v>5.1499999999999997E-2</v>
      </c>
      <c r="C75">
        <v>0</v>
      </c>
    </row>
    <row r="76" spans="1:3">
      <c r="A76">
        <v>12.74</v>
      </c>
      <c r="B76">
        <v>1.9720000000000001E-2</v>
      </c>
      <c r="C76">
        <v>0</v>
      </c>
    </row>
    <row r="77" spans="1:3">
      <c r="A77">
        <v>12.96</v>
      </c>
      <c r="B77">
        <v>3.0899999999999999E-3</v>
      </c>
      <c r="C77">
        <v>0</v>
      </c>
    </row>
    <row r="78" spans="1:3">
      <c r="A78">
        <v>20.18</v>
      </c>
      <c r="B78">
        <v>6.8430000000000005E-2</v>
      </c>
      <c r="C78">
        <v>0</v>
      </c>
    </row>
    <row r="79" spans="1:3">
      <c r="A79">
        <v>22.22</v>
      </c>
      <c r="B79">
        <v>5.3699999999999998E-2</v>
      </c>
      <c r="C79">
        <v>0</v>
      </c>
    </row>
    <row r="80" spans="1:3">
      <c r="A80">
        <v>19.760000000000002</v>
      </c>
      <c r="B80">
        <v>1.9470000000000001E-2</v>
      </c>
      <c r="C80">
        <v>0</v>
      </c>
    </row>
    <row r="81" spans="1:3">
      <c r="A81">
        <v>9.7100000000000009</v>
      </c>
      <c r="B81">
        <v>2.5309999999999999E-2</v>
      </c>
      <c r="C81">
        <v>0</v>
      </c>
    </row>
    <row r="82" spans="1:3">
      <c r="A82">
        <v>16.95</v>
      </c>
      <c r="B82">
        <v>2.6020000000000001E-2</v>
      </c>
      <c r="C82">
        <v>0</v>
      </c>
    </row>
    <row r="83" spans="1:3">
      <c r="A83">
        <v>12.39</v>
      </c>
      <c r="B83">
        <v>3.9870000000000003E-2</v>
      </c>
      <c r="C83">
        <v>0</v>
      </c>
    </row>
    <row r="84" spans="1:3">
      <c r="A84">
        <v>14.71</v>
      </c>
      <c r="B84">
        <v>2.3630000000000002E-2</v>
      </c>
      <c r="C84">
        <v>0</v>
      </c>
    </row>
    <row r="85" spans="1:3">
      <c r="A85">
        <v>15.15</v>
      </c>
      <c r="B85">
        <v>0</v>
      </c>
      <c r="C85">
        <v>0</v>
      </c>
    </row>
    <row r="86" spans="1:3">
      <c r="A86">
        <v>14.45</v>
      </c>
      <c r="B86">
        <v>0</v>
      </c>
      <c r="C86">
        <v>0</v>
      </c>
    </row>
    <row r="87" spans="1:3">
      <c r="A87">
        <v>18.059999999999999</v>
      </c>
      <c r="B87">
        <v>0.13070000000000001</v>
      </c>
      <c r="C87">
        <v>0</v>
      </c>
    </row>
    <row r="88" spans="1:3">
      <c r="A88">
        <v>22.22</v>
      </c>
      <c r="B88">
        <v>1.5950000000000001E-3</v>
      </c>
      <c r="C88">
        <v>0</v>
      </c>
    </row>
    <row r="89" spans="1:3">
      <c r="A89">
        <v>13.06</v>
      </c>
      <c r="B89">
        <v>9.1929999999999998E-3</v>
      </c>
      <c r="C89">
        <v>0</v>
      </c>
    </row>
    <row r="90" spans="1:3">
      <c r="A90">
        <v>14.92</v>
      </c>
      <c r="B90">
        <v>6.1809999999999997E-2</v>
      </c>
      <c r="C90">
        <v>0</v>
      </c>
    </row>
    <row r="91" spans="1:3">
      <c r="A91">
        <v>15.11</v>
      </c>
      <c r="B91">
        <v>1.5969999999999999E-3</v>
      </c>
      <c r="C91">
        <v>0</v>
      </c>
    </row>
    <row r="92" spans="1:3">
      <c r="A92">
        <v>17.190000000000001</v>
      </c>
      <c r="B92">
        <v>3.8089999999999999E-2</v>
      </c>
      <c r="C92">
        <v>0</v>
      </c>
    </row>
    <row r="93" spans="1:3">
      <c r="A93">
        <v>17.39</v>
      </c>
      <c r="B93">
        <v>2.3529999999999999E-2</v>
      </c>
      <c r="C93">
        <v>0</v>
      </c>
    </row>
    <row r="94" spans="1:3">
      <c r="A94">
        <v>15.9</v>
      </c>
      <c r="B94">
        <v>3.8440000000000002E-2</v>
      </c>
      <c r="C94">
        <v>0</v>
      </c>
    </row>
    <row r="95" spans="1:3">
      <c r="A95">
        <v>21.41</v>
      </c>
      <c r="B95">
        <v>3.1119999999999998E-2</v>
      </c>
      <c r="C95">
        <v>0</v>
      </c>
    </row>
    <row r="96" spans="1:3">
      <c r="A96">
        <v>18.22</v>
      </c>
      <c r="B96">
        <v>0</v>
      </c>
      <c r="C96">
        <v>0</v>
      </c>
    </row>
    <row r="97" spans="1:3">
      <c r="A97">
        <v>16.329999999999998</v>
      </c>
      <c r="B97">
        <v>3.8730000000000001E-2</v>
      </c>
      <c r="C97">
        <v>0</v>
      </c>
    </row>
    <row r="98" spans="1:3">
      <c r="A98">
        <v>19.559999999999999</v>
      </c>
      <c r="B98">
        <v>4.1869999999999997E-2</v>
      </c>
      <c r="C98">
        <v>0</v>
      </c>
    </row>
    <row r="99" spans="1:3">
      <c r="A99">
        <v>18.600000000000001</v>
      </c>
      <c r="B99">
        <v>8.0049999999999996E-2</v>
      </c>
      <c r="C99">
        <v>0</v>
      </c>
    </row>
    <row r="100" spans="1:3">
      <c r="A100">
        <v>17.27</v>
      </c>
      <c r="B100">
        <v>1.7559999999999999E-2</v>
      </c>
      <c r="C100">
        <v>0</v>
      </c>
    </row>
    <row r="101" spans="1:3">
      <c r="A101">
        <v>22.54</v>
      </c>
      <c r="B101">
        <v>8.7050000000000002E-2</v>
      </c>
      <c r="C101">
        <v>0</v>
      </c>
    </row>
    <row r="102" spans="1:3">
      <c r="A102">
        <v>12.91</v>
      </c>
      <c r="B102">
        <v>5.892E-2</v>
      </c>
      <c r="C102">
        <v>0</v>
      </c>
    </row>
    <row r="103" spans="1:3">
      <c r="A103">
        <v>18.940000000000001</v>
      </c>
      <c r="B103">
        <v>2.6689999999999998E-2</v>
      </c>
      <c r="C103">
        <v>0</v>
      </c>
    </row>
    <row r="104" spans="1:3">
      <c r="A104">
        <v>18.350000000000001</v>
      </c>
      <c r="B104">
        <v>6.6360000000000002E-2</v>
      </c>
      <c r="C104">
        <v>0</v>
      </c>
    </row>
    <row r="105" spans="1:3">
      <c r="A105">
        <v>17.48</v>
      </c>
      <c r="B105">
        <v>5.774E-2</v>
      </c>
      <c r="C105">
        <v>0</v>
      </c>
    </row>
    <row r="106" spans="1:3">
      <c r="A106">
        <v>13.16</v>
      </c>
      <c r="B106">
        <v>3.8879999999999998E-2</v>
      </c>
      <c r="C106">
        <v>0</v>
      </c>
    </row>
    <row r="107" spans="1:3">
      <c r="A107">
        <v>13.9</v>
      </c>
      <c r="B107">
        <v>7.8600000000000003E-2</v>
      </c>
      <c r="C107">
        <v>0</v>
      </c>
    </row>
    <row r="108" spans="1:3">
      <c r="A108">
        <v>17.53</v>
      </c>
      <c r="B108">
        <v>1.7680000000000001E-2</v>
      </c>
      <c r="C108">
        <v>0</v>
      </c>
    </row>
    <row r="109" spans="1:3">
      <c r="A109">
        <v>17.02</v>
      </c>
      <c r="B109">
        <v>3.5540000000000002E-2</v>
      </c>
      <c r="C109">
        <v>0</v>
      </c>
    </row>
    <row r="110" spans="1:3">
      <c r="A110">
        <v>13.47</v>
      </c>
      <c r="B110">
        <v>5.7239999999999999E-2</v>
      </c>
      <c r="C110">
        <v>0</v>
      </c>
    </row>
    <row r="111" spans="1:3">
      <c r="A111">
        <v>15.46</v>
      </c>
      <c r="B111">
        <v>6.6429999999999996E-3</v>
      </c>
      <c r="C111">
        <v>0</v>
      </c>
    </row>
    <row r="112" spans="1:3">
      <c r="A112">
        <v>15.51</v>
      </c>
      <c r="B112">
        <v>6.5049999999999997E-2</v>
      </c>
      <c r="C112">
        <v>0</v>
      </c>
    </row>
    <row r="113" spans="1:3">
      <c r="A113">
        <v>23.97</v>
      </c>
      <c r="B113">
        <v>5.4379999999999998E-2</v>
      </c>
      <c r="C113">
        <v>0</v>
      </c>
    </row>
    <row r="114" spans="1:3">
      <c r="A114">
        <v>27.08</v>
      </c>
      <c r="B114">
        <v>1.6330000000000001E-2</v>
      </c>
      <c r="C114">
        <v>0</v>
      </c>
    </row>
    <row r="115" spans="1:3">
      <c r="A115">
        <v>33.81</v>
      </c>
      <c r="B115">
        <v>4.9670000000000001E-3</v>
      </c>
      <c r="C115">
        <v>0</v>
      </c>
    </row>
    <row r="116" spans="1:3">
      <c r="A116">
        <v>15.91</v>
      </c>
      <c r="B116">
        <v>1.652E-2</v>
      </c>
      <c r="C116">
        <v>0</v>
      </c>
    </row>
    <row r="117" spans="1:3">
      <c r="A117">
        <v>21.25</v>
      </c>
      <c r="B117">
        <v>1.4619999999999999E-2</v>
      </c>
      <c r="C117">
        <v>0</v>
      </c>
    </row>
    <row r="118" spans="1:3">
      <c r="A118">
        <v>27.85</v>
      </c>
      <c r="B118">
        <v>0.1103</v>
      </c>
      <c r="C118">
        <v>0</v>
      </c>
    </row>
    <row r="119" spans="1:3">
      <c r="A119">
        <v>15.6</v>
      </c>
      <c r="B119">
        <v>4.7050000000000002E-2</v>
      </c>
      <c r="C119">
        <v>0</v>
      </c>
    </row>
    <row r="120" spans="1:3">
      <c r="A120">
        <v>15.04</v>
      </c>
      <c r="B120">
        <v>1.0529999999999999E-2</v>
      </c>
      <c r="C120">
        <v>0</v>
      </c>
    </row>
    <row r="121" spans="1:3">
      <c r="A121">
        <v>18.190000000000001</v>
      </c>
      <c r="B121">
        <v>0.15479999999999999</v>
      </c>
      <c r="C121">
        <v>0</v>
      </c>
    </row>
    <row r="122" spans="1:3">
      <c r="A122">
        <v>23.77</v>
      </c>
      <c r="B122">
        <v>4.6969999999999998E-2</v>
      </c>
      <c r="C122">
        <v>0</v>
      </c>
    </row>
    <row r="123" spans="1:3">
      <c r="A123">
        <v>19.86</v>
      </c>
      <c r="B123">
        <v>4.8309999999999999E-2</v>
      </c>
      <c r="C123">
        <v>0</v>
      </c>
    </row>
    <row r="124" spans="1:3">
      <c r="A124">
        <v>17.43</v>
      </c>
      <c r="B124">
        <v>4.3360000000000003E-2</v>
      </c>
      <c r="C124">
        <v>0</v>
      </c>
    </row>
    <row r="125" spans="1:3">
      <c r="A125">
        <v>14.11</v>
      </c>
      <c r="B125">
        <v>0.13739999999999999</v>
      </c>
      <c r="C125">
        <v>0</v>
      </c>
    </row>
    <row r="126" spans="1:3">
      <c r="A126">
        <v>25.22</v>
      </c>
      <c r="B126">
        <v>2.3789999999999999E-2</v>
      </c>
      <c r="C126">
        <v>0</v>
      </c>
    </row>
    <row r="127" spans="1:3">
      <c r="A127">
        <v>14.93</v>
      </c>
      <c r="B127">
        <v>4.3279999999999999E-2</v>
      </c>
      <c r="C127">
        <v>0</v>
      </c>
    </row>
    <row r="128" spans="1:3">
      <c r="A128">
        <v>18.45</v>
      </c>
      <c r="B128">
        <v>2.6380000000000001E-2</v>
      </c>
      <c r="C128">
        <v>0</v>
      </c>
    </row>
    <row r="129" spans="1:3">
      <c r="A129">
        <v>18.95</v>
      </c>
      <c r="B129">
        <v>6.3869999999999996E-2</v>
      </c>
      <c r="C129">
        <v>0</v>
      </c>
    </row>
    <row r="130" spans="1:3">
      <c r="A130">
        <v>21.84</v>
      </c>
      <c r="B130">
        <v>4.0719999999999999E-2</v>
      </c>
      <c r="C130">
        <v>0</v>
      </c>
    </row>
    <row r="131" spans="1:3">
      <c r="A131">
        <v>16.21</v>
      </c>
      <c r="B131">
        <v>3.9E-2</v>
      </c>
      <c r="C131">
        <v>0</v>
      </c>
    </row>
    <row r="132" spans="1:3">
      <c r="A132">
        <v>20.39</v>
      </c>
      <c r="B132">
        <v>8.448E-2</v>
      </c>
      <c r="C132">
        <v>0</v>
      </c>
    </row>
    <row r="133" spans="1:3">
      <c r="A133">
        <v>16.82</v>
      </c>
      <c r="B133">
        <v>7.2500000000000004E-3</v>
      </c>
      <c r="C133">
        <v>0</v>
      </c>
    </row>
    <row r="134" spans="1:3">
      <c r="A134">
        <v>13.04</v>
      </c>
      <c r="B134">
        <v>3.2649999999999998E-2</v>
      </c>
      <c r="C134">
        <v>0</v>
      </c>
    </row>
    <row r="135" spans="1:3">
      <c r="A135">
        <v>15.67</v>
      </c>
      <c r="B135">
        <v>1.103E-2</v>
      </c>
      <c r="C135">
        <v>0</v>
      </c>
    </row>
    <row r="136" spans="1:3">
      <c r="A136">
        <v>17.36</v>
      </c>
      <c r="B136">
        <v>5.9290000000000002E-2</v>
      </c>
      <c r="C136">
        <v>0</v>
      </c>
    </row>
    <row r="137" spans="1:3">
      <c r="A137">
        <v>14.16</v>
      </c>
      <c r="B137">
        <v>1.487E-3</v>
      </c>
      <c r="C137">
        <v>0</v>
      </c>
    </row>
    <row r="138" spans="1:3">
      <c r="A138">
        <v>17.84</v>
      </c>
      <c r="B138">
        <v>1.9970000000000002E-2</v>
      </c>
      <c r="C138">
        <v>0</v>
      </c>
    </row>
    <row r="139" spans="1:3">
      <c r="A139">
        <v>15.18</v>
      </c>
      <c r="B139">
        <v>4.4790000000000003E-2</v>
      </c>
      <c r="C139">
        <v>0</v>
      </c>
    </row>
    <row r="140" spans="1:3">
      <c r="A140">
        <v>14.02</v>
      </c>
      <c r="B140">
        <v>2.2450000000000001E-2</v>
      </c>
      <c r="C140">
        <v>0</v>
      </c>
    </row>
    <row r="141" spans="1:3">
      <c r="A141">
        <v>15.7</v>
      </c>
      <c r="B141">
        <v>0.1115</v>
      </c>
      <c r="C141">
        <v>0</v>
      </c>
    </row>
    <row r="142" spans="1:3">
      <c r="A142">
        <v>18.399999999999999</v>
      </c>
      <c r="B142">
        <v>1.8600000000000001E-3</v>
      </c>
      <c r="C142">
        <v>0</v>
      </c>
    </row>
    <row r="143" spans="1:3">
      <c r="A143">
        <v>20.76</v>
      </c>
      <c r="B143">
        <v>6.5740000000000007E-2</v>
      </c>
      <c r="C143">
        <v>0</v>
      </c>
    </row>
    <row r="144" spans="1:3">
      <c r="A144">
        <v>13.12</v>
      </c>
      <c r="B144">
        <v>2.2599999999999999E-2</v>
      </c>
      <c r="C144">
        <v>0</v>
      </c>
    </row>
    <row r="145" spans="1:3">
      <c r="A145">
        <v>19.96</v>
      </c>
      <c r="B145">
        <v>9.2740000000000003E-2</v>
      </c>
      <c r="C145">
        <v>0</v>
      </c>
    </row>
    <row r="146" spans="1:3">
      <c r="A146">
        <v>18.89</v>
      </c>
      <c r="B146">
        <v>2.3990000000000001E-2</v>
      </c>
      <c r="C146">
        <v>0</v>
      </c>
    </row>
    <row r="147" spans="1:3">
      <c r="A147">
        <v>19.73</v>
      </c>
      <c r="B147">
        <v>0.13619999999999999</v>
      </c>
      <c r="C147">
        <v>0</v>
      </c>
    </row>
    <row r="148" spans="1:3">
      <c r="A148">
        <v>19.100000000000001</v>
      </c>
      <c r="B148">
        <v>5.9400000000000001E-2</v>
      </c>
      <c r="C148">
        <v>0</v>
      </c>
    </row>
    <row r="149" spans="1:3">
      <c r="A149">
        <v>16.02</v>
      </c>
      <c r="B149">
        <v>6.1550000000000001E-2</v>
      </c>
      <c r="C149">
        <v>0</v>
      </c>
    </row>
    <row r="150" spans="1:3">
      <c r="A150">
        <v>17.46</v>
      </c>
      <c r="B150">
        <v>2.6880000000000001E-2</v>
      </c>
      <c r="C150">
        <v>0</v>
      </c>
    </row>
    <row r="151" spans="1:3">
      <c r="A151">
        <v>13.78</v>
      </c>
      <c r="B151">
        <v>1.2880000000000001E-2</v>
      </c>
      <c r="C151">
        <v>0</v>
      </c>
    </row>
    <row r="152" spans="1:3">
      <c r="A152">
        <v>10.38</v>
      </c>
      <c r="B152">
        <v>0.30009999999999998</v>
      </c>
      <c r="C152">
        <v>1</v>
      </c>
    </row>
    <row r="153" spans="1:3">
      <c r="A153">
        <v>17.77</v>
      </c>
      <c r="B153">
        <v>8.6900000000000005E-2</v>
      </c>
      <c r="C153">
        <v>1</v>
      </c>
    </row>
    <row r="154" spans="1:3">
      <c r="A154">
        <v>21.25</v>
      </c>
      <c r="B154">
        <v>0.19739999999999999</v>
      </c>
      <c r="C154">
        <v>1</v>
      </c>
    </row>
    <row r="155" spans="1:3">
      <c r="A155">
        <v>20.38</v>
      </c>
      <c r="B155">
        <v>0.2414</v>
      </c>
      <c r="C155">
        <v>1</v>
      </c>
    </row>
    <row r="156" spans="1:3">
      <c r="A156">
        <v>14.34</v>
      </c>
      <c r="B156">
        <v>0.19800000000000001</v>
      </c>
      <c r="C156">
        <v>1</v>
      </c>
    </row>
    <row r="157" spans="1:3">
      <c r="A157">
        <v>15.7</v>
      </c>
      <c r="B157">
        <v>0.1578</v>
      </c>
      <c r="C157">
        <v>1</v>
      </c>
    </row>
    <row r="158" spans="1:3">
      <c r="A158">
        <v>19.98</v>
      </c>
      <c r="B158">
        <v>0.11269999999999999</v>
      </c>
      <c r="C158">
        <v>1</v>
      </c>
    </row>
    <row r="159" spans="1:3">
      <c r="A159">
        <v>20.83</v>
      </c>
      <c r="B159">
        <v>9.3659999999999993E-2</v>
      </c>
      <c r="C159">
        <v>1</v>
      </c>
    </row>
    <row r="160" spans="1:3">
      <c r="A160">
        <v>21.82</v>
      </c>
      <c r="B160">
        <v>0.18590000000000001</v>
      </c>
      <c r="C160">
        <v>1</v>
      </c>
    </row>
    <row r="161" spans="1:3">
      <c r="A161">
        <v>24.04</v>
      </c>
      <c r="B161">
        <v>0.2273</v>
      </c>
      <c r="C161">
        <v>1</v>
      </c>
    </row>
    <row r="162" spans="1:3">
      <c r="A162">
        <v>23.24</v>
      </c>
      <c r="B162">
        <v>3.2989999999999998E-2</v>
      </c>
      <c r="C162">
        <v>1</v>
      </c>
    </row>
    <row r="163" spans="1:3">
      <c r="A163">
        <v>17.89</v>
      </c>
      <c r="B163">
        <v>9.9540000000000003E-2</v>
      </c>
      <c r="C163">
        <v>1</v>
      </c>
    </row>
    <row r="164" spans="1:3">
      <c r="A164">
        <v>24.8</v>
      </c>
      <c r="B164">
        <v>0.20649999999999999</v>
      </c>
      <c r="C164">
        <v>1</v>
      </c>
    </row>
    <row r="165" spans="1:3">
      <c r="A165">
        <v>23.95</v>
      </c>
      <c r="B165">
        <v>9.9379999999999996E-2</v>
      </c>
      <c r="C165">
        <v>1</v>
      </c>
    </row>
    <row r="166" spans="1:3">
      <c r="A166">
        <v>22.61</v>
      </c>
      <c r="B166">
        <v>0.21279999999999999</v>
      </c>
      <c r="C166">
        <v>1</v>
      </c>
    </row>
    <row r="167" spans="1:3">
      <c r="A167">
        <v>27.54</v>
      </c>
      <c r="B167">
        <v>0.16389999999999999</v>
      </c>
      <c r="C167">
        <v>1</v>
      </c>
    </row>
    <row r="168" spans="1:3">
      <c r="A168">
        <v>20.13</v>
      </c>
      <c r="B168">
        <v>7.3950000000000002E-2</v>
      </c>
      <c r="C168">
        <v>1</v>
      </c>
    </row>
    <row r="169" spans="1:3">
      <c r="A169">
        <v>20.68</v>
      </c>
      <c r="B169">
        <v>0.17219999999999999</v>
      </c>
      <c r="C169">
        <v>1</v>
      </c>
    </row>
    <row r="170" spans="1:3">
      <c r="A170">
        <v>22.15</v>
      </c>
      <c r="B170">
        <v>0.1479</v>
      </c>
      <c r="C170">
        <v>1</v>
      </c>
    </row>
    <row r="171" spans="1:3">
      <c r="A171">
        <v>14.26</v>
      </c>
      <c r="B171">
        <v>0.2077</v>
      </c>
      <c r="C171">
        <v>1</v>
      </c>
    </row>
    <row r="172" spans="1:3">
      <c r="A172">
        <v>23.04</v>
      </c>
      <c r="B172">
        <v>0.10970000000000001</v>
      </c>
      <c r="C172">
        <v>1</v>
      </c>
    </row>
    <row r="173" spans="1:3">
      <c r="A173">
        <v>21.38</v>
      </c>
      <c r="B173">
        <v>0.1525</v>
      </c>
      <c r="C173">
        <v>1</v>
      </c>
    </row>
    <row r="174" spans="1:3">
      <c r="A174">
        <v>16.399999999999999</v>
      </c>
      <c r="B174">
        <v>0.22289999999999999</v>
      </c>
      <c r="C174">
        <v>1</v>
      </c>
    </row>
    <row r="175" spans="1:3">
      <c r="A175">
        <v>21.53</v>
      </c>
      <c r="B175">
        <v>0.14249999999999999</v>
      </c>
      <c r="C175">
        <v>1</v>
      </c>
    </row>
    <row r="176" spans="1:3">
      <c r="A176">
        <v>20.25</v>
      </c>
      <c r="B176">
        <v>0.14899999999999999</v>
      </c>
      <c r="C176">
        <v>1</v>
      </c>
    </row>
    <row r="177" spans="1:3">
      <c r="A177">
        <v>25.27</v>
      </c>
      <c r="B177">
        <v>0.16830000000000001</v>
      </c>
      <c r="C177">
        <v>1</v>
      </c>
    </row>
    <row r="178" spans="1:3">
      <c r="A178">
        <v>15.05</v>
      </c>
      <c r="B178">
        <v>9.8750000000000004E-2</v>
      </c>
      <c r="C178">
        <v>1</v>
      </c>
    </row>
    <row r="179" spans="1:3">
      <c r="A179">
        <v>25.11</v>
      </c>
      <c r="B179">
        <v>0.2319</v>
      </c>
      <c r="C179">
        <v>1</v>
      </c>
    </row>
    <row r="180" spans="1:3">
      <c r="A180">
        <v>18.7</v>
      </c>
      <c r="B180">
        <v>0.12180000000000001</v>
      </c>
      <c r="C180">
        <v>1</v>
      </c>
    </row>
    <row r="181" spans="1:3">
      <c r="A181">
        <v>23.98</v>
      </c>
      <c r="B181">
        <v>0.2417</v>
      </c>
      <c r="C181">
        <v>1</v>
      </c>
    </row>
    <row r="182" spans="1:3">
      <c r="A182">
        <v>26.47</v>
      </c>
      <c r="B182">
        <v>0.16569999999999999</v>
      </c>
      <c r="C182">
        <v>1</v>
      </c>
    </row>
    <row r="183" spans="1:3">
      <c r="A183">
        <v>17.88</v>
      </c>
      <c r="B183">
        <v>0.13539999999999999</v>
      </c>
      <c r="C183">
        <v>1</v>
      </c>
    </row>
    <row r="184" spans="1:3">
      <c r="A184">
        <v>21.59</v>
      </c>
      <c r="B184">
        <v>0.1348</v>
      </c>
      <c r="C184">
        <v>1</v>
      </c>
    </row>
    <row r="185" spans="1:3">
      <c r="A185">
        <v>21.72</v>
      </c>
      <c r="B185">
        <v>0.13189999999999999</v>
      </c>
      <c r="C185">
        <v>1</v>
      </c>
    </row>
    <row r="186" spans="1:3">
      <c r="A186">
        <v>25.2</v>
      </c>
      <c r="B186">
        <v>2.3980000000000001E-2</v>
      </c>
      <c r="C186">
        <v>1</v>
      </c>
    </row>
    <row r="187" spans="1:3">
      <c r="A187">
        <v>20.82</v>
      </c>
      <c r="B187">
        <v>0.10630000000000001</v>
      </c>
      <c r="C187">
        <v>1</v>
      </c>
    </row>
    <row r="188" spans="1:3">
      <c r="A188">
        <v>21.58</v>
      </c>
      <c r="B188">
        <v>3.1099999999999999E-2</v>
      </c>
      <c r="C188">
        <v>1</v>
      </c>
    </row>
    <row r="189" spans="1:3">
      <c r="A189">
        <v>21.35</v>
      </c>
      <c r="B189">
        <v>0.10440000000000001</v>
      </c>
      <c r="C189">
        <v>1</v>
      </c>
    </row>
    <row r="190" spans="1:3">
      <c r="A190">
        <v>24.81</v>
      </c>
      <c r="B190">
        <v>0.2107</v>
      </c>
      <c r="C190">
        <v>1</v>
      </c>
    </row>
    <row r="191" spans="1:3">
      <c r="A191">
        <v>20.28</v>
      </c>
      <c r="B191">
        <v>9.8470000000000002E-2</v>
      </c>
      <c r="C191">
        <v>1</v>
      </c>
    </row>
    <row r="192" spans="1:3">
      <c r="A192">
        <v>21.81</v>
      </c>
      <c r="B192">
        <v>8.2589999999999997E-2</v>
      </c>
      <c r="C192">
        <v>1</v>
      </c>
    </row>
    <row r="193" spans="1:3">
      <c r="A193">
        <v>17.600000000000001</v>
      </c>
      <c r="B193">
        <v>0.19739999999999999</v>
      </c>
      <c r="C193">
        <v>1</v>
      </c>
    </row>
    <row r="194" spans="1:3">
      <c r="A194">
        <v>18.66</v>
      </c>
      <c r="B194">
        <v>0.1226</v>
      </c>
      <c r="C194">
        <v>1</v>
      </c>
    </row>
    <row r="195" spans="1:3">
      <c r="A195">
        <v>18.7</v>
      </c>
      <c r="B195">
        <v>0.1772</v>
      </c>
      <c r="C195">
        <v>1</v>
      </c>
    </row>
    <row r="196" spans="1:3">
      <c r="A196">
        <v>22.02</v>
      </c>
      <c r="B196">
        <v>5.253E-2</v>
      </c>
      <c r="C196">
        <v>1</v>
      </c>
    </row>
    <row r="197" spans="1:3">
      <c r="A197">
        <v>18.57</v>
      </c>
      <c r="B197">
        <v>0.1323</v>
      </c>
      <c r="C197">
        <v>1</v>
      </c>
    </row>
    <row r="198" spans="1:3">
      <c r="A198">
        <v>21.59</v>
      </c>
      <c r="B198">
        <v>0.1293</v>
      </c>
      <c r="C198">
        <v>1</v>
      </c>
    </row>
    <row r="199" spans="1:3">
      <c r="A199">
        <v>22.15</v>
      </c>
      <c r="B199">
        <v>0.2135</v>
      </c>
      <c r="C199">
        <v>1</v>
      </c>
    </row>
    <row r="200" spans="1:3">
      <c r="A200">
        <v>23.84</v>
      </c>
      <c r="B200">
        <v>0.1128</v>
      </c>
      <c r="C200">
        <v>1</v>
      </c>
    </row>
    <row r="201" spans="1:3">
      <c r="A201">
        <v>23.94</v>
      </c>
      <c r="B201">
        <v>0.12670000000000001</v>
      </c>
      <c r="C201">
        <v>1</v>
      </c>
    </row>
    <row r="202" spans="1:3">
      <c r="A202">
        <v>21.31</v>
      </c>
      <c r="B202">
        <v>0.108</v>
      </c>
      <c r="C202">
        <v>1</v>
      </c>
    </row>
    <row r="203" spans="1:3">
      <c r="A203">
        <v>24.52</v>
      </c>
      <c r="B203">
        <v>0.16919999999999999</v>
      </c>
      <c r="C203">
        <v>1</v>
      </c>
    </row>
    <row r="204" spans="1:3">
      <c r="A204">
        <v>15.79</v>
      </c>
      <c r="B204">
        <v>7.7890000000000001E-2</v>
      </c>
      <c r="C204">
        <v>1</v>
      </c>
    </row>
    <row r="205" spans="1:3">
      <c r="A205">
        <v>19.649999999999999</v>
      </c>
      <c r="B205">
        <v>9.7689999999999999E-2</v>
      </c>
      <c r="C205">
        <v>1</v>
      </c>
    </row>
    <row r="206" spans="1:3">
      <c r="A206">
        <v>16.149999999999999</v>
      </c>
      <c r="B206">
        <v>0.16839999999999999</v>
      </c>
      <c r="C206">
        <v>1</v>
      </c>
    </row>
    <row r="207" spans="1:3">
      <c r="A207">
        <v>23.97</v>
      </c>
      <c r="B207">
        <v>0.37540000000000001</v>
      </c>
      <c r="C207">
        <v>1</v>
      </c>
    </row>
    <row r="208" spans="1:3">
      <c r="A208">
        <v>24.91</v>
      </c>
      <c r="B208">
        <v>0.33389999999999997</v>
      </c>
      <c r="C208">
        <v>1</v>
      </c>
    </row>
    <row r="209" spans="1:3">
      <c r="A209">
        <v>26.29</v>
      </c>
      <c r="B209">
        <v>0.19370000000000001</v>
      </c>
      <c r="C209">
        <v>1</v>
      </c>
    </row>
    <row r="210" spans="1:3">
      <c r="A210">
        <v>18.52</v>
      </c>
      <c r="B210">
        <v>0.13350000000000001</v>
      </c>
      <c r="C210">
        <v>1</v>
      </c>
    </row>
    <row r="211" spans="1:3">
      <c r="A211">
        <v>21.46</v>
      </c>
      <c r="B211">
        <v>0.12039999999999999</v>
      </c>
      <c r="C211">
        <v>1</v>
      </c>
    </row>
    <row r="212" spans="1:3">
      <c r="A212">
        <v>24.59</v>
      </c>
      <c r="B212">
        <v>0.14680000000000001</v>
      </c>
      <c r="C212">
        <v>1</v>
      </c>
    </row>
    <row r="213" spans="1:3">
      <c r="A213">
        <v>22.76</v>
      </c>
      <c r="B213">
        <v>0.11219999999999999</v>
      </c>
      <c r="C213">
        <v>1</v>
      </c>
    </row>
    <row r="214" spans="1:3">
      <c r="A214">
        <v>19.829999999999998</v>
      </c>
      <c r="B214">
        <v>0.17</v>
      </c>
      <c r="C214">
        <v>1</v>
      </c>
    </row>
    <row r="215" spans="1:3">
      <c r="A215">
        <v>23.03</v>
      </c>
      <c r="B215">
        <v>0.14649999999999999</v>
      </c>
      <c r="C215">
        <v>1</v>
      </c>
    </row>
    <row r="216" spans="1:3">
      <c r="A216">
        <v>19.77</v>
      </c>
      <c r="B216">
        <v>9.3880000000000005E-2</v>
      </c>
      <c r="C216">
        <v>1</v>
      </c>
    </row>
    <row r="217" spans="1:3">
      <c r="A217">
        <v>24.98</v>
      </c>
      <c r="B217">
        <v>8.6249999999999993E-2</v>
      </c>
      <c r="C217">
        <v>1</v>
      </c>
    </row>
    <row r="218" spans="1:3">
      <c r="A218">
        <v>15.56</v>
      </c>
      <c r="B218">
        <v>0.20710000000000001</v>
      </c>
      <c r="C218">
        <v>1</v>
      </c>
    </row>
    <row r="219" spans="1:3">
      <c r="A219">
        <v>19.670000000000002</v>
      </c>
      <c r="B219">
        <v>0.4264</v>
      </c>
      <c r="C219">
        <v>1</v>
      </c>
    </row>
    <row r="220" spans="1:3">
      <c r="A220">
        <v>16.670000000000002</v>
      </c>
      <c r="B220">
        <v>0.16900000000000001</v>
      </c>
      <c r="C220">
        <v>1</v>
      </c>
    </row>
    <row r="221" spans="1:3">
      <c r="A221">
        <v>22.91</v>
      </c>
      <c r="B221">
        <v>0.21329999999999999</v>
      </c>
      <c r="C221">
        <v>1</v>
      </c>
    </row>
    <row r="222" spans="1:3">
      <c r="A222">
        <v>20.010000000000002</v>
      </c>
      <c r="B222">
        <v>7.2929999999999995E-2</v>
      </c>
      <c r="C222">
        <v>1</v>
      </c>
    </row>
    <row r="223" spans="1:3">
      <c r="A223">
        <v>17.12</v>
      </c>
      <c r="B223">
        <v>0.1457</v>
      </c>
      <c r="C223">
        <v>1</v>
      </c>
    </row>
    <row r="224" spans="1:3">
      <c r="A224">
        <v>20.2</v>
      </c>
      <c r="B224">
        <v>0.42680000000000001</v>
      </c>
      <c r="C224">
        <v>1</v>
      </c>
    </row>
    <row r="225" spans="1:3">
      <c r="A225">
        <v>24.69</v>
      </c>
      <c r="B225">
        <v>5.2850000000000001E-2</v>
      </c>
      <c r="C225">
        <v>1</v>
      </c>
    </row>
    <row r="226" spans="1:3">
      <c r="A226">
        <v>18.91</v>
      </c>
      <c r="B226">
        <v>9.2710000000000001E-2</v>
      </c>
      <c r="C226">
        <v>1</v>
      </c>
    </row>
    <row r="227" spans="1:3">
      <c r="A227">
        <v>25.12</v>
      </c>
      <c r="B227">
        <v>0.2545</v>
      </c>
      <c r="C227">
        <v>1</v>
      </c>
    </row>
    <row r="228" spans="1:3">
      <c r="A228">
        <v>19.48</v>
      </c>
      <c r="B228">
        <v>0.14660000000000001</v>
      </c>
      <c r="C228">
        <v>1</v>
      </c>
    </row>
    <row r="229" spans="1:3">
      <c r="A229">
        <v>21.54</v>
      </c>
      <c r="B229">
        <v>0.1043</v>
      </c>
      <c r="C229">
        <v>1</v>
      </c>
    </row>
    <row r="230" spans="1:3">
      <c r="A230">
        <v>21.91</v>
      </c>
      <c r="B230">
        <v>0.1153</v>
      </c>
      <c r="C230">
        <v>1</v>
      </c>
    </row>
    <row r="231" spans="1:3">
      <c r="A231">
        <v>22.47</v>
      </c>
      <c r="B231">
        <v>4.7109999999999999E-2</v>
      </c>
      <c r="C231">
        <v>1</v>
      </c>
    </row>
    <row r="232" spans="1:3">
      <c r="A232">
        <v>17.57</v>
      </c>
      <c r="B232">
        <v>0.15390000000000001</v>
      </c>
      <c r="C232">
        <v>1</v>
      </c>
    </row>
    <row r="233" spans="1:3">
      <c r="A233">
        <v>18.05</v>
      </c>
      <c r="B233">
        <v>9.4469999999999998E-2</v>
      </c>
      <c r="C233">
        <v>1</v>
      </c>
    </row>
    <row r="234" spans="1:3">
      <c r="A234">
        <v>16.579999999999998</v>
      </c>
      <c r="B234">
        <v>0.16589999999999999</v>
      </c>
      <c r="C234">
        <v>1</v>
      </c>
    </row>
    <row r="235" spans="1:3">
      <c r="A235">
        <v>20.74</v>
      </c>
      <c r="B235">
        <v>0.1855</v>
      </c>
      <c r="C235">
        <v>1</v>
      </c>
    </row>
    <row r="236" spans="1:3">
      <c r="A236">
        <v>15.94</v>
      </c>
      <c r="B236">
        <v>0.1193</v>
      </c>
      <c r="C236">
        <v>1</v>
      </c>
    </row>
    <row r="237" spans="1:3">
      <c r="A237">
        <v>18.149999999999999</v>
      </c>
      <c r="B237">
        <v>0.25080000000000002</v>
      </c>
      <c r="C237">
        <v>1</v>
      </c>
    </row>
    <row r="238" spans="1:3">
      <c r="A238">
        <v>22.04</v>
      </c>
      <c r="B238">
        <v>0.13239999999999999</v>
      </c>
      <c r="C238">
        <v>1</v>
      </c>
    </row>
    <row r="239" spans="1:3">
      <c r="A239">
        <v>18.8</v>
      </c>
      <c r="B239">
        <v>8.4220000000000003E-2</v>
      </c>
      <c r="C239">
        <v>1</v>
      </c>
    </row>
    <row r="240" spans="1:3">
      <c r="A240">
        <v>24.68</v>
      </c>
      <c r="B240">
        <v>0.21590000000000001</v>
      </c>
      <c r="C240">
        <v>1</v>
      </c>
    </row>
    <row r="241" spans="1:3">
      <c r="A241">
        <v>19.63</v>
      </c>
      <c r="B241">
        <v>5.858E-2</v>
      </c>
      <c r="C241">
        <v>1</v>
      </c>
    </row>
    <row r="242" spans="1:3">
      <c r="A242">
        <v>11.89</v>
      </c>
      <c r="B242">
        <v>0.20319999999999999</v>
      </c>
      <c r="C242">
        <v>1</v>
      </c>
    </row>
    <row r="243" spans="1:3">
      <c r="A243">
        <v>20.11</v>
      </c>
      <c r="B243">
        <v>0.17929999999999999</v>
      </c>
      <c r="C243">
        <v>1</v>
      </c>
    </row>
    <row r="244" spans="1:3">
      <c r="A244">
        <v>21.87</v>
      </c>
      <c r="B244">
        <v>0.28710000000000002</v>
      </c>
      <c r="C244">
        <v>1</v>
      </c>
    </row>
    <row r="245" spans="1:3">
      <c r="A245">
        <v>26.57</v>
      </c>
      <c r="B245">
        <v>0.2487</v>
      </c>
      <c r="C245">
        <v>1</v>
      </c>
    </row>
    <row r="246" spans="1:3">
      <c r="A246">
        <v>20.309999999999999</v>
      </c>
      <c r="B246">
        <v>6.5930000000000002E-2</v>
      </c>
      <c r="C246">
        <v>1</v>
      </c>
    </row>
    <row r="247" spans="1:3">
      <c r="A247">
        <v>22.41</v>
      </c>
      <c r="B247">
        <v>5.3749999999999999E-2</v>
      </c>
      <c r="C247">
        <v>1</v>
      </c>
    </row>
    <row r="248" spans="1:3">
      <c r="A248">
        <v>18.579999999999998</v>
      </c>
      <c r="B248">
        <v>8.1689999999999999E-2</v>
      </c>
      <c r="C248">
        <v>1</v>
      </c>
    </row>
    <row r="249" spans="1:3">
      <c r="A249">
        <v>23.12</v>
      </c>
      <c r="B249">
        <v>0.1981</v>
      </c>
      <c r="C249">
        <v>1</v>
      </c>
    </row>
    <row r="250" spans="1:3">
      <c r="A250">
        <v>26.86</v>
      </c>
      <c r="B250">
        <v>0.1085</v>
      </c>
      <c r="C250">
        <v>1</v>
      </c>
    </row>
    <row r="251" spans="1:3">
      <c r="A251">
        <v>23.21</v>
      </c>
      <c r="B251">
        <v>0.16969999999999999</v>
      </c>
      <c r="C251">
        <v>1</v>
      </c>
    </row>
    <row r="252" spans="1:3">
      <c r="A252">
        <v>22.29</v>
      </c>
      <c r="B252">
        <v>0.13850000000000001</v>
      </c>
      <c r="C252">
        <v>1</v>
      </c>
    </row>
    <row r="253" spans="1:3">
      <c r="A253">
        <v>21.84</v>
      </c>
      <c r="B253">
        <v>0.1103</v>
      </c>
      <c r="C253">
        <v>1</v>
      </c>
    </row>
    <row r="254" spans="1:3">
      <c r="A254">
        <v>22.49</v>
      </c>
      <c r="B254">
        <v>0.1114</v>
      </c>
      <c r="C254">
        <v>1</v>
      </c>
    </row>
    <row r="255" spans="1:3">
      <c r="A255">
        <v>20.22</v>
      </c>
      <c r="B255">
        <v>0.11799999999999999</v>
      </c>
      <c r="C255">
        <v>1</v>
      </c>
    </row>
    <row r="256" spans="1:3">
      <c r="A256">
        <v>19.32</v>
      </c>
      <c r="B256">
        <v>0.1036</v>
      </c>
      <c r="C256">
        <v>1</v>
      </c>
    </row>
    <row r="257" spans="1:3">
      <c r="A257">
        <v>26.67</v>
      </c>
      <c r="B257">
        <v>0.3523</v>
      </c>
      <c r="C257">
        <v>1</v>
      </c>
    </row>
    <row r="258" spans="1:3">
      <c r="A258">
        <v>23.75</v>
      </c>
      <c r="B258">
        <v>0.15579999999999999</v>
      </c>
      <c r="C258">
        <v>1</v>
      </c>
    </row>
    <row r="259" spans="1:3">
      <c r="A259">
        <v>16.68</v>
      </c>
      <c r="B259">
        <v>7.5499999999999998E-2</v>
      </c>
      <c r="C259">
        <v>1</v>
      </c>
    </row>
    <row r="260" spans="1:3">
      <c r="A260">
        <v>20.260000000000002</v>
      </c>
      <c r="B260">
        <v>6.9500000000000006E-2</v>
      </c>
      <c r="C260">
        <v>1</v>
      </c>
    </row>
    <row r="261" spans="1:3">
      <c r="A261">
        <v>22.14</v>
      </c>
      <c r="B261">
        <v>0.16400000000000001</v>
      </c>
      <c r="C261">
        <v>1</v>
      </c>
    </row>
    <row r="262" spans="1:3">
      <c r="A262">
        <v>18.47</v>
      </c>
      <c r="B262">
        <v>0.3201</v>
      </c>
      <c r="C262">
        <v>1</v>
      </c>
    </row>
    <row r="263" spans="1:3">
      <c r="A263">
        <v>25.56</v>
      </c>
      <c r="B263">
        <v>0.16819999999999999</v>
      </c>
      <c r="C263">
        <v>1</v>
      </c>
    </row>
    <row r="264" spans="1:3">
      <c r="A264">
        <v>23.81</v>
      </c>
      <c r="B264">
        <v>0.1115</v>
      </c>
      <c r="C264">
        <v>1</v>
      </c>
    </row>
    <row r="265" spans="1:3">
      <c r="A265">
        <v>16.93</v>
      </c>
      <c r="B265">
        <v>9.9010000000000001E-2</v>
      </c>
      <c r="C265">
        <v>1</v>
      </c>
    </row>
    <row r="266" spans="1:3">
      <c r="A266">
        <v>21.56</v>
      </c>
      <c r="B266">
        <v>0.12720000000000001</v>
      </c>
      <c r="C266">
        <v>1</v>
      </c>
    </row>
    <row r="267" spans="1:3">
      <c r="A267">
        <v>32.47</v>
      </c>
      <c r="B267">
        <v>0.1145</v>
      </c>
      <c r="C267">
        <v>1</v>
      </c>
    </row>
    <row r="268" spans="1:3">
      <c r="A268">
        <v>20.25</v>
      </c>
      <c r="B268">
        <v>0.1147</v>
      </c>
      <c r="C268">
        <v>1</v>
      </c>
    </row>
    <row r="269" spans="1:3">
      <c r="A269">
        <v>22.33</v>
      </c>
      <c r="B269">
        <v>0.16950000000000001</v>
      </c>
      <c r="C269">
        <v>1</v>
      </c>
    </row>
    <row r="270" spans="1:3">
      <c r="A270">
        <v>19.079999999999998</v>
      </c>
      <c r="B270">
        <v>0.191</v>
      </c>
      <c r="C270">
        <v>1</v>
      </c>
    </row>
    <row r="271" spans="1:3">
      <c r="A271">
        <v>27.81</v>
      </c>
      <c r="B271">
        <v>0.15540000000000001</v>
      </c>
      <c r="C271">
        <v>1</v>
      </c>
    </row>
    <row r="272" spans="1:3">
      <c r="A272">
        <v>26.97</v>
      </c>
      <c r="B272">
        <v>0.19500000000000001</v>
      </c>
      <c r="C272">
        <v>1</v>
      </c>
    </row>
    <row r="273" spans="1:3">
      <c r="A273">
        <v>21.46</v>
      </c>
      <c r="B273">
        <v>9.042E-2</v>
      </c>
      <c r="C273">
        <v>1</v>
      </c>
    </row>
    <row r="274" spans="1:3">
      <c r="A274">
        <v>39.28</v>
      </c>
      <c r="B274">
        <v>0.14169999999999999</v>
      </c>
      <c r="C274">
        <v>1</v>
      </c>
    </row>
    <row r="275" spans="1:3">
      <c r="A275">
        <v>23.5</v>
      </c>
      <c r="B275">
        <v>0.2049</v>
      </c>
      <c r="C275">
        <v>1</v>
      </c>
    </row>
    <row r="276" spans="1:3">
      <c r="A276">
        <v>23.56</v>
      </c>
      <c r="B276">
        <v>0.2712</v>
      </c>
      <c r="C276">
        <v>1</v>
      </c>
    </row>
    <row r="277" spans="1:3">
      <c r="A277">
        <v>19.82</v>
      </c>
      <c r="B277">
        <v>0.2417</v>
      </c>
      <c r="C277">
        <v>1</v>
      </c>
    </row>
    <row r="278" spans="1:3">
      <c r="A278">
        <v>17.079999999999998</v>
      </c>
      <c r="B278">
        <v>0.12659999999999999</v>
      </c>
      <c r="C278">
        <v>1</v>
      </c>
    </row>
    <row r="279" spans="1:3">
      <c r="A279">
        <v>19.329999999999998</v>
      </c>
      <c r="B279">
        <v>0.13789999999999999</v>
      </c>
      <c r="C279">
        <v>1</v>
      </c>
    </row>
    <row r="280" spans="1:3">
      <c r="A280">
        <v>17.05</v>
      </c>
      <c r="B280">
        <v>9.7890000000000005E-2</v>
      </c>
      <c r="C280">
        <v>1</v>
      </c>
    </row>
    <row r="281" spans="1:3">
      <c r="A281">
        <v>28.77</v>
      </c>
      <c r="B281">
        <v>0.1784</v>
      </c>
      <c r="C281">
        <v>1</v>
      </c>
    </row>
    <row r="282" spans="1:3">
      <c r="A282">
        <v>17.27</v>
      </c>
      <c r="B282">
        <v>0.24479999999999999</v>
      </c>
      <c r="C282">
        <v>1</v>
      </c>
    </row>
    <row r="283" spans="1:3">
      <c r="A283">
        <v>23.2</v>
      </c>
      <c r="B283">
        <v>0.31759999999999999</v>
      </c>
      <c r="C283">
        <v>1</v>
      </c>
    </row>
    <row r="284" spans="1:3">
      <c r="A284">
        <v>33.56</v>
      </c>
      <c r="B284">
        <v>0.17510000000000001</v>
      </c>
      <c r="C284">
        <v>1</v>
      </c>
    </row>
    <row r="285" spans="1:3">
      <c r="A285">
        <v>27.06</v>
      </c>
      <c r="B285">
        <v>0.15190000000000001</v>
      </c>
      <c r="C285">
        <v>1</v>
      </c>
    </row>
    <row r="286" spans="1:3">
      <c r="A286">
        <v>23.06</v>
      </c>
      <c r="B286">
        <v>2.8910000000000002E-2</v>
      </c>
      <c r="C286">
        <v>1</v>
      </c>
    </row>
    <row r="287" spans="1:3">
      <c r="A287">
        <v>22.13</v>
      </c>
      <c r="B287">
        <v>9.6970000000000001E-2</v>
      </c>
      <c r="C287">
        <v>1</v>
      </c>
    </row>
    <row r="288" spans="1:3">
      <c r="A288">
        <v>19.38</v>
      </c>
      <c r="B288">
        <v>4.2090000000000002E-2</v>
      </c>
      <c r="C288">
        <v>1</v>
      </c>
    </row>
    <row r="289" spans="1:3">
      <c r="A289">
        <v>22.07</v>
      </c>
      <c r="B289">
        <v>9.0609999999999996E-2</v>
      </c>
      <c r="C289">
        <v>1</v>
      </c>
    </row>
    <row r="290" spans="1:3">
      <c r="A290">
        <v>31.12</v>
      </c>
      <c r="B290">
        <v>0.13669999999999999</v>
      </c>
      <c r="C290">
        <v>1</v>
      </c>
    </row>
    <row r="291" spans="1:3">
      <c r="A291">
        <v>20.99</v>
      </c>
      <c r="B291">
        <v>0.2195</v>
      </c>
      <c r="C291">
        <v>1</v>
      </c>
    </row>
    <row r="292" spans="1:3">
      <c r="A292">
        <v>24.48</v>
      </c>
      <c r="B292">
        <v>5.6989999999999999E-2</v>
      </c>
      <c r="C292">
        <v>1</v>
      </c>
    </row>
    <row r="293" spans="1:3">
      <c r="A293">
        <v>19.98</v>
      </c>
      <c r="B293">
        <v>8.0199999999999994E-2</v>
      </c>
      <c r="C293">
        <v>1</v>
      </c>
    </row>
    <row r="294" spans="1:3">
      <c r="A294">
        <v>26.6</v>
      </c>
      <c r="B294">
        <v>0.19209999999999999</v>
      </c>
      <c r="C294">
        <v>1</v>
      </c>
    </row>
    <row r="295" spans="1:3">
      <c r="A295">
        <v>18.18</v>
      </c>
      <c r="B295">
        <v>0.16259999999999999</v>
      </c>
      <c r="C295">
        <v>1</v>
      </c>
    </row>
    <row r="296" spans="1:3">
      <c r="A296">
        <v>18.77</v>
      </c>
      <c r="B296">
        <v>0.1948</v>
      </c>
      <c r="C296">
        <v>1</v>
      </c>
    </row>
    <row r="297" spans="1:3">
      <c r="A297">
        <v>18.14</v>
      </c>
      <c r="B297">
        <v>2.6849999999999999E-2</v>
      </c>
      <c r="C297">
        <v>1</v>
      </c>
    </row>
    <row r="298" spans="1:3">
      <c r="A298">
        <v>18.899999999999999</v>
      </c>
      <c r="B298">
        <v>0.21970000000000001</v>
      </c>
      <c r="C298">
        <v>1</v>
      </c>
    </row>
    <row r="299" spans="1:3">
      <c r="A299">
        <v>23.86</v>
      </c>
      <c r="B299">
        <v>0.2283</v>
      </c>
      <c r="C299">
        <v>1</v>
      </c>
    </row>
    <row r="300" spans="1:3">
      <c r="A300">
        <v>18.87</v>
      </c>
      <c r="B300">
        <v>0.113</v>
      </c>
      <c r="C300">
        <v>1</v>
      </c>
    </row>
    <row r="301" spans="1:3">
      <c r="A301">
        <v>19.66</v>
      </c>
      <c r="B301">
        <v>0.11550000000000001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H1" workbookViewId="0">
      <selection activeCell="P24"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Texture + Conc '!A1</f>
        <v>texture_mean</v>
      </c>
      <c r="B3" s="14" t="str">
        <f>'D.DF2 Texture + Conc '!B1</f>
        <v>concavity_mean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Texture + Conc '!A2:C301)</f>
        <v>9.7100000000000009</v>
      </c>
      <c r="B4">
        <v>2.5309999999999999E-2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8.2955595007752243E-3</v>
      </c>
      <c r="H4" s="5">
        <f>E4*G4</f>
        <v>8.2955595007752243E-3</v>
      </c>
      <c r="I4" s="7">
        <f>E4-H4</f>
        <v>0.99170444049922479</v>
      </c>
      <c r="J4" s="5">
        <f>IFERROR(E4*(F4*LN(G4)+(1-F4)*LN(1-G4)),0)</f>
        <v>-8.3301591362477407E-3</v>
      </c>
      <c r="K4" s="7">
        <f>100*IF(G4&gt;=$Z$10,C4/E4,D4/E4)</f>
        <v>100</v>
      </c>
      <c r="L4">
        <f>IFERROR((C4-H4)^2/H4+(D4-I4)^2/I4,0)</f>
        <v>8.3649514532769791E-3</v>
      </c>
      <c r="P4" t="s">
        <v>58</v>
      </c>
      <c r="Q4" s="17">
        <f>J304</f>
        <v>-106.17924022126766</v>
      </c>
      <c r="S4" s="5">
        <f t="array" ref="S4:U6">MINVERSE(MMULT(TRANSPOSE([1]!DESIGN(A4:B303)),G4:G303*(1-G4:G303)*E4:E303*[1]!DESIGN(A4:B303)))</f>
        <v>1.4626631330323934</v>
      </c>
      <c r="T4" s="6">
        <v>-6.5628227411967333E-2</v>
      </c>
      <c r="U4" s="7">
        <v>-1.9389184814396707</v>
      </c>
      <c r="W4" s="15">
        <f t="array" ref="W4:W6">MMULT(S4:U6,MMULT(TRANSPOSE([1]!DESIGN(A4:B303)),E4:E303*(F4:F303-G4:G303)))</f>
        <v>-5.9186245339970249E-5</v>
      </c>
      <c r="Y4" t="s">
        <v>51</v>
      </c>
      <c r="Z4" s="5">
        <f>SUMIF(G4:G303,"&gt;="&amp;Z10,C4:C303)</f>
        <v>123</v>
      </c>
      <c r="AA4" s="7">
        <f>SUMIF(G4:G303,"&gt;="&amp;Z10,D4:D303)</f>
        <v>16</v>
      </c>
      <c r="AB4">
        <f>Z4+AA4</f>
        <v>139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10.38</v>
      </c>
      <c r="B5">
        <v>0.30009999999999998</v>
      </c>
      <c r="C5" s="8">
        <v>1</v>
      </c>
      <c r="D5" s="9">
        <v>0</v>
      </c>
      <c r="E5" s="10">
        <f t="shared" ref="E5:E68" si="0">C5+D5</f>
        <v>1</v>
      </c>
      <c r="F5">
        <f t="shared" ref="F5:F68" si="1">IF(E5=0,"",C5/E5)</f>
        <v>1</v>
      </c>
      <c r="G5">
        <f t="shared" ref="G5:G68" si="2">1/(1+EXP(-$N$5-MMULT(A5:B5,$N$6:$N$7)))</f>
        <v>0.97146162134621561</v>
      </c>
      <c r="H5" s="8">
        <f t="shared" ref="H5:H68" si="3">E5*G5</f>
        <v>0.97146162134621561</v>
      </c>
      <c r="I5" s="10">
        <f t="shared" ref="I5:I68" si="4">E5-H5</f>
        <v>2.8538378653784391E-2</v>
      </c>
      <c r="J5" s="8">
        <f t="shared" ref="J5:J68" si="5">IFERROR(E5*(F5*LN(G5)+(1-F5)*LN(1-G5)),0)</f>
        <v>-2.8953515477941043E-2</v>
      </c>
      <c r="K5" s="10">
        <f t="shared" ref="K5:K68" si="6">100*IF(G5&gt;=$Z$10,C5/E5,D5/E5)</f>
        <v>100</v>
      </c>
      <c r="L5">
        <f t="shared" ref="L5:L68" si="7">IFERROR((C5-H5)^2/H5+(D5-I5)^2/I5,0)</f>
        <v>2.9376743277039562E-2</v>
      </c>
      <c r="N5" s="15">
        <v>-8.4589829857502199</v>
      </c>
      <c r="S5" s="8">
        <v>-6.5628227411967277E-2</v>
      </c>
      <c r="T5" s="9">
        <v>3.2167045870035243E-3</v>
      </c>
      <c r="U5" s="10">
        <v>3.9033840898614433E-2</v>
      </c>
      <c r="W5" s="16">
        <v>2.9457288098372114E-6</v>
      </c>
      <c r="Y5" t="s">
        <v>52</v>
      </c>
      <c r="Z5" s="11">
        <f>Z6-Z4</f>
        <v>27</v>
      </c>
      <c r="AA5" s="13">
        <f>AA6-AA4</f>
        <v>134</v>
      </c>
      <c r="AB5">
        <f t="shared" ref="AB5:AB6" si="8">Z5+AA5</f>
        <v>161</v>
      </c>
      <c r="AD5">
        <f t="array" ref="AD5:AF304">[1]!SelectCols(C4:G303,"5,2,1",1)</f>
        <v>7.7749770254650925E-3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10.82</v>
      </c>
      <c r="B6">
        <v>3.5119999999999998E-2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1.5376032339346845E-2</v>
      </c>
      <c r="H6" s="8">
        <f t="shared" si="3"/>
        <v>1.5376032339346845E-2</v>
      </c>
      <c r="I6" s="10">
        <f t="shared" si="4"/>
        <v>0.98462396766065319</v>
      </c>
      <c r="J6" s="8">
        <f t="shared" si="5"/>
        <v>-1.5495469418608538E-2</v>
      </c>
      <c r="K6" s="10">
        <f t="shared" si="6"/>
        <v>100</v>
      </c>
      <c r="L6">
        <f t="shared" si="7"/>
        <v>1.5616146716272232E-2</v>
      </c>
      <c r="N6" s="16">
        <v>0.30158258727234821</v>
      </c>
      <c r="P6" t="s">
        <v>59</v>
      </c>
      <c r="Q6" s="15">
        <f>2*(Q4-Q3)</f>
        <v>203.52982789343184</v>
      </c>
      <c r="S6" s="11">
        <v>-1.9389184814396836</v>
      </c>
      <c r="T6" s="12">
        <v>3.9033840898615085E-2</v>
      </c>
      <c r="U6" s="13">
        <v>14.371809490845404</v>
      </c>
      <c r="W6" s="17">
        <v>-1.7243788826896923E-4</v>
      </c>
      <c r="Z6">
        <f>C304</f>
        <v>150</v>
      </c>
      <c r="AA6">
        <f>D304</f>
        <v>150</v>
      </c>
      <c r="AB6">
        <f t="shared" si="8"/>
        <v>300</v>
      </c>
      <c r="AD6">
        <v>8.2955595007752243E-3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10.89</v>
      </c>
      <c r="B7">
        <v>8.8419999999999999E-2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7.139681511525281E-2</v>
      </c>
      <c r="H7" s="8">
        <f t="shared" si="3"/>
        <v>7.139681511525281E-2</v>
      </c>
      <c r="I7" s="10">
        <f t="shared" si="4"/>
        <v>0.92860318488474713</v>
      </c>
      <c r="J7" s="8">
        <f t="shared" si="5"/>
        <v>-7.4073773631847237E-2</v>
      </c>
      <c r="K7" s="10">
        <f t="shared" si="6"/>
        <v>100</v>
      </c>
      <c r="L7">
        <f t="shared" si="7"/>
        <v>7.6886248375417937E-2</v>
      </c>
      <c r="N7" s="17">
        <v>29.510522134423852</v>
      </c>
      <c r="P7" t="s">
        <v>60</v>
      </c>
      <c r="Q7" s="16">
        <f>COUNT(A4:B4)</f>
        <v>2</v>
      </c>
      <c r="AD7">
        <v>1.1438283532401946E-2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10.94</v>
      </c>
      <c r="B8">
        <v>6.8769999999999998E-2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4.1877342582583577E-2</v>
      </c>
      <c r="H8" s="8">
        <f t="shared" si="3"/>
        <v>4.1877342582583577E-2</v>
      </c>
      <c r="I8" s="10">
        <f t="shared" si="4"/>
        <v>0.95812265741741642</v>
      </c>
      <c r="J8" s="8">
        <f t="shared" si="5"/>
        <v>-4.277947432456191E-2</v>
      </c>
      <c r="K8" s="10">
        <f t="shared" si="6"/>
        <v>100</v>
      </c>
      <c r="L8">
        <f t="shared" si="7"/>
        <v>4.3707705123540629E-2</v>
      </c>
      <c r="P8" t="s">
        <v>61</v>
      </c>
      <c r="Q8" s="16">
        <f>CHIDIST(Q6,Q7)</f>
        <v>6.3688265530085451E-45</v>
      </c>
      <c r="Y8" t="s">
        <v>80</v>
      </c>
      <c r="Z8" s="21">
        <f>Z4/Z6</f>
        <v>0.82</v>
      </c>
      <c r="AA8" s="22">
        <f>AA5/AA6</f>
        <v>0.89333333333333331</v>
      </c>
      <c r="AB8">
        <f>(Z4+AA5)/AB6</f>
        <v>0.85666666666666669</v>
      </c>
      <c r="AD8">
        <v>1.2024295977313649E-2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11.79</v>
      </c>
      <c r="B9">
        <v>2.061E-2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1.3451625319124045E-2</v>
      </c>
      <c r="H9" s="8">
        <f t="shared" si="3"/>
        <v>1.3451625319124045E-2</v>
      </c>
      <c r="I9" s="10">
        <f t="shared" si="4"/>
        <v>0.98654837468087597</v>
      </c>
      <c r="J9" s="8">
        <f t="shared" si="5"/>
        <v>-1.3542918045723509E-2</v>
      </c>
      <c r="K9" s="10">
        <f t="shared" si="6"/>
        <v>100</v>
      </c>
      <c r="L9">
        <f t="shared" si="7"/>
        <v>1.3635038751622608E-2</v>
      </c>
      <c r="P9" t="s">
        <v>62</v>
      </c>
      <c r="Q9" s="16">
        <v>0.05</v>
      </c>
      <c r="AD9">
        <v>1.3451625319124045E-2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11.89</v>
      </c>
      <c r="B10">
        <v>0.20319999999999999</v>
      </c>
      <c r="C10" s="8">
        <v>1</v>
      </c>
      <c r="D10" s="9">
        <v>0</v>
      </c>
      <c r="E10" s="10">
        <f t="shared" si="0"/>
        <v>1</v>
      </c>
      <c r="F10">
        <f t="shared" si="1"/>
        <v>1</v>
      </c>
      <c r="G10">
        <f t="shared" si="2"/>
        <v>0.75461366582671596</v>
      </c>
      <c r="H10" s="8">
        <f t="shared" si="3"/>
        <v>0.75461366582671596</v>
      </c>
      <c r="I10" s="10">
        <f t="shared" si="4"/>
        <v>0.24538633417328404</v>
      </c>
      <c r="J10" s="8">
        <f t="shared" si="5"/>
        <v>-0.28154936158845861</v>
      </c>
      <c r="K10" s="10">
        <f t="shared" si="6"/>
        <v>100</v>
      </c>
      <c r="L10">
        <f t="shared" si="7"/>
        <v>0.32518140776638516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1.4077164221039426E-2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11.97</v>
      </c>
      <c r="B11">
        <v>0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7.7749770254650925E-3</v>
      </c>
      <c r="H11" s="8">
        <f t="shared" si="3"/>
        <v>7.7749770254650925E-3</v>
      </c>
      <c r="I11" s="10">
        <f t="shared" si="4"/>
        <v>0.99222502297453485</v>
      </c>
      <c r="J11" s="8">
        <f t="shared" si="5"/>
        <v>-7.805359745097472E-3</v>
      </c>
      <c r="K11" s="10">
        <f t="shared" si="6"/>
        <v>100</v>
      </c>
      <c r="L11">
        <f t="shared" si="7"/>
        <v>7.8359009755236096E-3</v>
      </c>
      <c r="AD11">
        <v>1.5376032339346845E-2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12.39</v>
      </c>
      <c r="B12">
        <v>3.9870000000000003E-2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2.8037067024213234E-2</v>
      </c>
      <c r="H12" s="8">
        <f t="shared" si="3"/>
        <v>2.8037067024213234E-2</v>
      </c>
      <c r="I12" s="10">
        <f t="shared" si="4"/>
        <v>0.97196293297578673</v>
      </c>
      <c r="J12" s="8">
        <f t="shared" si="5"/>
        <v>-2.8437610047421215E-2</v>
      </c>
      <c r="K12" s="10">
        <f t="shared" si="6"/>
        <v>100</v>
      </c>
      <c r="L12">
        <f t="shared" si="7"/>
        <v>2.8845819190217708E-2</v>
      </c>
      <c r="P12" t="s">
        <v>64</v>
      </c>
      <c r="Q12" s="15">
        <f>1-Q4/Q3</f>
        <v>0.48938578895806395</v>
      </c>
      <c r="AD12">
        <v>1.5601075012024549E-2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12.44</v>
      </c>
      <c r="B13">
        <v>2.9559999999999999E-2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2.1145320499487232E-2</v>
      </c>
      <c r="H13" s="8">
        <f t="shared" si="3"/>
        <v>2.1145320499487232E-2</v>
      </c>
      <c r="I13" s="10">
        <f t="shared" si="4"/>
        <v>0.97885467950051275</v>
      </c>
      <c r="J13" s="8">
        <f t="shared" si="5"/>
        <v>-2.1372085160589274E-2</v>
      </c>
      <c r="K13" s="10">
        <f t="shared" si="6"/>
        <v>100</v>
      </c>
      <c r="L13">
        <f t="shared" si="7"/>
        <v>2.160210391013016E-2</v>
      </c>
      <c r="P13" t="s">
        <v>65</v>
      </c>
      <c r="Q13" s="16">
        <f>1-EXP((-2/E304)*(Q4-Q3))</f>
        <v>0.49258839452711389</v>
      </c>
      <c r="AD13">
        <v>1.628463447325074E-2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12.74</v>
      </c>
      <c r="B14">
        <v>1.9720000000000001E-2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1.7380495718667247E-2</v>
      </c>
      <c r="H14" s="8">
        <f t="shared" si="3"/>
        <v>1.7380495718667247E-2</v>
      </c>
      <c r="I14" s="10">
        <f t="shared" si="4"/>
        <v>0.98261950428133271</v>
      </c>
      <c r="J14" s="8">
        <f t="shared" si="5"/>
        <v>-1.7533309779078559E-2</v>
      </c>
      <c r="K14" s="10">
        <f t="shared" si="6"/>
        <v>100</v>
      </c>
      <c r="L14">
        <f t="shared" si="7"/>
        <v>1.7687920545988934E-2</v>
      </c>
      <c r="P14" t="s">
        <v>66</v>
      </c>
      <c r="Q14" s="17">
        <f>Q13/(1-EXP(2*Q3/E304))</f>
        <v>0.65678452603615189</v>
      </c>
      <c r="AD14">
        <v>1.7380495718667247E-2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12.84</v>
      </c>
      <c r="B15">
        <v>4.1959999999999997E-2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3.3947562656939073E-2</v>
      </c>
      <c r="H15" s="8">
        <f t="shared" si="3"/>
        <v>3.3947562656939073E-2</v>
      </c>
      <c r="I15" s="10">
        <f t="shared" si="4"/>
        <v>0.9660524373430609</v>
      </c>
      <c r="J15" s="8">
        <f t="shared" si="5"/>
        <v>-3.4537163279054664E-2</v>
      </c>
      <c r="K15" s="10">
        <f t="shared" si="6"/>
        <v>100</v>
      </c>
      <c r="L15">
        <f t="shared" si="7"/>
        <v>3.5140496876448275E-2</v>
      </c>
      <c r="AD15">
        <v>1.9276871137832594E-2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12.91</v>
      </c>
      <c r="B16">
        <v>5.892E-2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5.5893450573248828E-2</v>
      </c>
      <c r="H16" s="8">
        <f t="shared" si="3"/>
        <v>5.5893450573248828E-2</v>
      </c>
      <c r="I16" s="10">
        <f t="shared" si="4"/>
        <v>0.94410654942675121</v>
      </c>
      <c r="J16" s="8">
        <f t="shared" si="5"/>
        <v>-5.7516249050536303E-2</v>
      </c>
      <c r="K16" s="10">
        <f t="shared" si="6"/>
        <v>100</v>
      </c>
      <c r="L16">
        <f t="shared" si="7"/>
        <v>5.9202481549552405E-2</v>
      </c>
      <c r="P16" t="s">
        <v>67</v>
      </c>
      <c r="Q16" s="15">
        <f>L304</f>
        <v>5111.9575040177515</v>
      </c>
      <c r="AD16">
        <v>1.9396426828874165E-2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12.96</v>
      </c>
      <c r="B17">
        <v>3.0899999999999999E-3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1.1438283532401946E-2</v>
      </c>
      <c r="H17" s="8">
        <f t="shared" si="3"/>
        <v>1.1438283532401946E-2</v>
      </c>
      <c r="I17" s="10">
        <f t="shared" si="4"/>
        <v>0.98856171646759805</v>
      </c>
      <c r="J17" s="8">
        <f t="shared" si="5"/>
        <v>-1.150420385648219E-2</v>
      </c>
      <c r="K17" s="10">
        <f t="shared" si="6"/>
        <v>100</v>
      </c>
      <c r="L17">
        <f t="shared" si="7"/>
        <v>1.1570631698417442E-2</v>
      </c>
      <c r="P17" t="s">
        <v>60</v>
      </c>
      <c r="Q17" s="16">
        <f>COUNT(E4:E303)-2</f>
        <v>298</v>
      </c>
      <c r="AD17">
        <v>2.0035575745302497E-2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13.04</v>
      </c>
      <c r="B18">
        <v>3.2649999999999998E-2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2.757649861550502E-2</v>
      </c>
      <c r="H18" s="8">
        <f t="shared" si="3"/>
        <v>2.757649861550502E-2</v>
      </c>
      <c r="I18" s="10">
        <f t="shared" si="4"/>
        <v>0.97242350138449496</v>
      </c>
      <c r="J18" s="8">
        <f t="shared" si="5"/>
        <v>-2.79638683989679E-2</v>
      </c>
      <c r="K18" s="10">
        <f t="shared" si="6"/>
        <v>100</v>
      </c>
      <c r="L18">
        <f t="shared" si="7"/>
        <v>2.8358527510125766E-2</v>
      </c>
      <c r="P18" t="s">
        <v>61</v>
      </c>
      <c r="Q18" s="16">
        <f>CHIDIST(Q16,Q17)</f>
        <v>0</v>
      </c>
      <c r="AD18">
        <v>2.073575959258803E-2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13.06</v>
      </c>
      <c r="B19">
        <v>9.1929999999999998E-3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1.4077164221039426E-2</v>
      </c>
      <c r="H19" s="8">
        <f t="shared" si="3"/>
        <v>1.4077164221039426E-2</v>
      </c>
      <c r="I19" s="10">
        <f t="shared" si="4"/>
        <v>0.98592283577896056</v>
      </c>
      <c r="J19" s="8">
        <f t="shared" si="5"/>
        <v>-1.4177187301030554E-2</v>
      </c>
      <c r="K19" s="10">
        <f t="shared" si="6"/>
        <v>100</v>
      </c>
      <c r="L19">
        <f t="shared" si="7"/>
        <v>1.4278160227333919E-2</v>
      </c>
      <c r="P19" t="s">
        <v>62</v>
      </c>
      <c r="Q19" s="16">
        <f>Q9</f>
        <v>0.05</v>
      </c>
      <c r="AD19">
        <v>2.1138758621372791E-2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13.08</v>
      </c>
      <c r="B20">
        <v>1.9820000000000001E-2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1.9276871137832594E-2</v>
      </c>
      <c r="H20" s="8">
        <f t="shared" si="3"/>
        <v>1.9276871137832594E-2</v>
      </c>
      <c r="I20" s="10">
        <f t="shared" si="4"/>
        <v>0.98072312886216739</v>
      </c>
      <c r="J20" s="8">
        <f t="shared" si="5"/>
        <v>-1.946509282793733E-2</v>
      </c>
      <c r="K20" s="10">
        <f t="shared" si="6"/>
        <v>100</v>
      </c>
      <c r="L20">
        <f t="shared" si="7"/>
        <v>1.9655772939909732E-2</v>
      </c>
      <c r="P20" t="s">
        <v>63</v>
      </c>
      <c r="Q20" s="18" t="str">
        <f>IF(Q18&lt;Q19,"yes","no")</f>
        <v>yes</v>
      </c>
      <c r="AD20">
        <v>2.1145320499487232E-2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13.12</v>
      </c>
      <c r="B21">
        <v>2.2599999999999999E-2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2.1138758621372791E-2</v>
      </c>
      <c r="H21" s="8">
        <f t="shared" si="3"/>
        <v>2.1138758621372791E-2</v>
      </c>
      <c r="I21" s="10">
        <f t="shared" si="4"/>
        <v>0.97886124137862718</v>
      </c>
      <c r="J21" s="8">
        <f t="shared" si="5"/>
        <v>-2.1365381554571187E-2</v>
      </c>
      <c r="K21" s="10">
        <f t="shared" si="6"/>
        <v>100</v>
      </c>
      <c r="L21">
        <f t="shared" si="7"/>
        <v>2.1595255515072784E-2</v>
      </c>
      <c r="AD21">
        <v>2.5294706264218928E-2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13.16</v>
      </c>
      <c r="B22">
        <v>3.8879999999999998E-2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3.413215763469149E-2</v>
      </c>
      <c r="H22" s="8">
        <f t="shared" si="3"/>
        <v>3.413215763469149E-2</v>
      </c>
      <c r="I22" s="10">
        <f t="shared" si="4"/>
        <v>0.96586784236530854</v>
      </c>
      <c r="J22" s="8">
        <f t="shared" si="5"/>
        <v>-3.4728263274487185E-2</v>
      </c>
      <c r="K22" s="10">
        <f t="shared" si="6"/>
        <v>100</v>
      </c>
      <c r="L22">
        <f t="shared" si="7"/>
        <v>3.5338331123133192E-2</v>
      </c>
      <c r="AD22">
        <v>2.6276942737344256E-2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13.29</v>
      </c>
      <c r="B23">
        <v>2.8549999999999999E-2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2.637974168414324E-2</v>
      </c>
      <c r="H23" s="8">
        <f t="shared" si="3"/>
        <v>2.637974168414324E-2</v>
      </c>
      <c r="I23" s="10">
        <f t="shared" si="4"/>
        <v>0.97362025831585675</v>
      </c>
      <c r="J23" s="8">
        <f t="shared" si="5"/>
        <v>-2.6733929887809135E-2</v>
      </c>
      <c r="K23" s="10">
        <f t="shared" si="6"/>
        <v>100</v>
      </c>
      <c r="L23">
        <f t="shared" si="7"/>
        <v>2.7094487259102681E-2</v>
      </c>
      <c r="AD23">
        <v>2.637974168414324E-2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13.39</v>
      </c>
      <c r="B24">
        <v>4.6350000000000002E-2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4.5089016656517267E-2</v>
      </c>
      <c r="H24" s="8">
        <f t="shared" si="3"/>
        <v>4.5089016656517267E-2</v>
      </c>
      <c r="I24" s="10">
        <f t="shared" si="4"/>
        <v>0.95491098334348279</v>
      </c>
      <c r="J24" s="8">
        <f t="shared" si="5"/>
        <v>-4.6137154004493586E-2</v>
      </c>
      <c r="K24" s="10">
        <f t="shared" si="6"/>
        <v>100</v>
      </c>
      <c r="L24">
        <f t="shared" si="7"/>
        <v>4.7218031254227057E-2</v>
      </c>
      <c r="AD24">
        <v>2.6584626637727832E-2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13.43</v>
      </c>
      <c r="B25">
        <v>0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1.2024295977313649E-2</v>
      </c>
      <c r="H25" s="8">
        <f t="shared" si="3"/>
        <v>1.2024295977313649E-2</v>
      </c>
      <c r="I25" s="10">
        <f t="shared" si="4"/>
        <v>0.98797570402268631</v>
      </c>
      <c r="J25" s="8">
        <f t="shared" si="5"/>
        <v>-1.209717260679012E-2</v>
      </c>
      <c r="K25" s="10">
        <f t="shared" si="6"/>
        <v>100</v>
      </c>
      <c r="L25">
        <f t="shared" si="7"/>
        <v>1.2170639347055789E-2</v>
      </c>
      <c r="AD25">
        <v>2.7430556423101469E-2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13.47</v>
      </c>
      <c r="B26">
        <v>5.7239999999999999E-2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6.2533228136681704E-2</v>
      </c>
      <c r="H26" s="8">
        <f t="shared" si="3"/>
        <v>6.2533228136681704E-2</v>
      </c>
      <c r="I26" s="10">
        <f t="shared" si="4"/>
        <v>0.93746677186331828</v>
      </c>
      <c r="J26" s="8">
        <f t="shared" si="5"/>
        <v>-6.4573965111495227E-2</v>
      </c>
      <c r="K26" s="10">
        <f t="shared" si="6"/>
        <v>100</v>
      </c>
      <c r="L26">
        <f t="shared" si="7"/>
        <v>6.6704474242207046E-2</v>
      </c>
      <c r="AD26">
        <v>2.757649861550502E-2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13.78</v>
      </c>
      <c r="B27">
        <v>1.2880000000000001E-2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1.9396426828874165E-2</v>
      </c>
      <c r="H27" s="8">
        <f t="shared" si="3"/>
        <v>1.9396426828874165E-2</v>
      </c>
      <c r="I27" s="10">
        <f t="shared" si="4"/>
        <v>0.98060357317112579</v>
      </c>
      <c r="J27" s="8">
        <f t="shared" si="5"/>
        <v>-1.9587005909593478E-2</v>
      </c>
      <c r="K27" s="10">
        <f t="shared" si="6"/>
        <v>100</v>
      </c>
      <c r="L27">
        <f t="shared" si="7"/>
        <v>1.9780089895194867E-2</v>
      </c>
      <c r="AD27">
        <v>2.8037067024213234E-2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13.86</v>
      </c>
      <c r="B28">
        <v>5.9880000000000003E-2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7.5024101881980582E-2</v>
      </c>
      <c r="H28" s="8">
        <f t="shared" si="3"/>
        <v>7.5024101881980582E-2</v>
      </c>
      <c r="I28" s="10">
        <f t="shared" si="4"/>
        <v>0.92497589811801939</v>
      </c>
      <c r="J28" s="8">
        <f t="shared" si="5"/>
        <v>-7.7987597897805322E-2</v>
      </c>
      <c r="K28" s="10">
        <f t="shared" si="6"/>
        <v>100</v>
      </c>
      <c r="L28">
        <f t="shared" si="7"/>
        <v>8.1109250559529847E-2</v>
      </c>
      <c r="AD28">
        <v>3.2056219588177906E-2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13.9</v>
      </c>
      <c r="B29">
        <v>7.8600000000000003E-2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0.12483080391492643</v>
      </c>
      <c r="H29" s="8">
        <f t="shared" si="3"/>
        <v>0.12483080391492643</v>
      </c>
      <c r="I29" s="10">
        <f t="shared" si="4"/>
        <v>0.8751691960850736</v>
      </c>
      <c r="J29" s="8">
        <f t="shared" si="5"/>
        <v>-0.13333804436313262</v>
      </c>
      <c r="K29" s="10">
        <f t="shared" si="6"/>
        <v>100</v>
      </c>
      <c r="L29">
        <f t="shared" si="7"/>
        <v>0.14263619477620629</v>
      </c>
      <c r="AD29">
        <v>3.3947562656939073E-2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13.93</v>
      </c>
      <c r="B30">
        <v>7.1349999999999997E-2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0.10411072885433585</v>
      </c>
      <c r="H30" s="8">
        <f t="shared" si="3"/>
        <v>0.10411072885433585</v>
      </c>
      <c r="I30" s="10">
        <f t="shared" si="4"/>
        <v>0.89588927114566419</v>
      </c>
      <c r="J30" s="8">
        <f t="shared" si="5"/>
        <v>-0.10993845495464857</v>
      </c>
      <c r="K30" s="10">
        <f t="shared" si="6"/>
        <v>100</v>
      </c>
      <c r="L30">
        <f t="shared" si="7"/>
        <v>0.11620937118847169</v>
      </c>
      <c r="AD30">
        <v>3.413215763469149E-2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14.02</v>
      </c>
      <c r="B31">
        <v>2.2450000000000001E-2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2.7430556423101469E-2</v>
      </c>
      <c r="H31" s="8">
        <f t="shared" si="3"/>
        <v>2.7430556423101469E-2</v>
      </c>
      <c r="I31" s="10">
        <f t="shared" si="4"/>
        <v>0.97256944357689856</v>
      </c>
      <c r="J31" s="8">
        <f t="shared" si="5"/>
        <v>-2.7813798761897421E-2</v>
      </c>
      <c r="K31" s="10">
        <f t="shared" si="6"/>
        <v>100</v>
      </c>
      <c r="L31">
        <f t="shared" si="7"/>
        <v>2.8204213698322513E-2</v>
      </c>
      <c r="AD31">
        <v>3.4711047238039229E-2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14.11</v>
      </c>
      <c r="B32">
        <v>0.13739999999999999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0.46284189985778751</v>
      </c>
      <c r="H32" s="8">
        <f t="shared" si="3"/>
        <v>0.46284189985778751</v>
      </c>
      <c r="I32" s="10">
        <f t="shared" si="4"/>
        <v>0.53715810014221255</v>
      </c>
      <c r="J32" s="8">
        <f t="shared" si="5"/>
        <v>-0.62146281413182392</v>
      </c>
      <c r="K32" s="10">
        <f t="shared" si="6"/>
        <v>100</v>
      </c>
      <c r="L32">
        <f t="shared" si="7"/>
        <v>0.86164929791666578</v>
      </c>
      <c r="AD32">
        <v>3.6263373843092785E-2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14.16</v>
      </c>
      <c r="B33">
        <v>1.487E-3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1.5601075012024549E-2</v>
      </c>
      <c r="H33" s="8">
        <f t="shared" si="3"/>
        <v>1.5601075012024549E-2</v>
      </c>
      <c r="I33" s="10">
        <f t="shared" si="4"/>
        <v>0.98439892498797543</v>
      </c>
      <c r="J33" s="8">
        <f t="shared" si="5"/>
        <v>-1.5724052513805483E-2</v>
      </c>
      <c r="K33" s="10">
        <f t="shared" si="6"/>
        <v>100</v>
      </c>
      <c r="L33">
        <f t="shared" si="7"/>
        <v>1.5848325933731713E-2</v>
      </c>
      <c r="AD33">
        <v>4.0183324904413786E-2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14.26</v>
      </c>
      <c r="B34">
        <v>0.2077</v>
      </c>
      <c r="C34" s="8">
        <v>1</v>
      </c>
      <c r="D34" s="9">
        <v>0</v>
      </c>
      <c r="E34" s="10">
        <f t="shared" si="0"/>
        <v>1</v>
      </c>
      <c r="F34">
        <f t="shared" si="1"/>
        <v>1</v>
      </c>
      <c r="G34">
        <f t="shared" si="2"/>
        <v>0.87770991266423393</v>
      </c>
      <c r="H34" s="8">
        <f t="shared" si="3"/>
        <v>0.87770991266423393</v>
      </c>
      <c r="I34" s="10">
        <f t="shared" si="4"/>
        <v>0.12229008733576607</v>
      </c>
      <c r="J34" s="8">
        <f t="shared" si="5"/>
        <v>-0.13043913553849376</v>
      </c>
      <c r="K34" s="10">
        <f t="shared" si="6"/>
        <v>100</v>
      </c>
      <c r="L34">
        <f t="shared" si="7"/>
        <v>0.13932859316190482</v>
      </c>
      <c r="AD34">
        <v>4.0217186941447929E-2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14.34</v>
      </c>
      <c r="B35">
        <v>0.19800000000000001</v>
      </c>
      <c r="C35" s="8">
        <v>1</v>
      </c>
      <c r="D35" s="9">
        <v>0</v>
      </c>
      <c r="E35" s="10">
        <f t="shared" si="0"/>
        <v>1</v>
      </c>
      <c r="F35">
        <f t="shared" si="1"/>
        <v>1</v>
      </c>
      <c r="G35">
        <f t="shared" si="2"/>
        <v>0.84667988571412023</v>
      </c>
      <c r="H35" s="8">
        <f t="shared" si="3"/>
        <v>0.84667988571412023</v>
      </c>
      <c r="I35" s="10">
        <f t="shared" si="4"/>
        <v>0.15332011428587977</v>
      </c>
      <c r="J35" s="8">
        <f t="shared" si="5"/>
        <v>-0.16643259471137334</v>
      </c>
      <c r="K35" s="10">
        <f t="shared" si="6"/>
        <v>100</v>
      </c>
      <c r="L35">
        <f t="shared" si="7"/>
        <v>0.18108392188455508</v>
      </c>
      <c r="AD35">
        <v>4.1877342582583577E-2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14.36</v>
      </c>
      <c r="B36">
        <v>6.6640000000000005E-2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0.10324518980843281</v>
      </c>
      <c r="H36" s="8">
        <f t="shared" si="3"/>
        <v>0.10324518980843281</v>
      </c>
      <c r="I36" s="10">
        <f t="shared" si="4"/>
        <v>0.89675481019156722</v>
      </c>
      <c r="J36" s="8">
        <f t="shared" si="5"/>
        <v>-0.1089727985567356</v>
      </c>
      <c r="K36" s="10">
        <f t="shared" si="6"/>
        <v>100</v>
      </c>
      <c r="L36">
        <f t="shared" si="7"/>
        <v>0.11513201672860533</v>
      </c>
      <c r="AD36">
        <v>4.5089016656517267E-2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14.45</v>
      </c>
      <c r="B37">
        <v>0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1.628463447325074E-2</v>
      </c>
      <c r="H37" s="8">
        <f t="shared" si="3"/>
        <v>1.628463447325074E-2</v>
      </c>
      <c r="I37" s="10">
        <f t="shared" si="4"/>
        <v>0.98371536552674921</v>
      </c>
      <c r="J37" s="8">
        <f t="shared" si="5"/>
        <v>-1.6418686450468956E-2</v>
      </c>
      <c r="K37" s="10">
        <f t="shared" si="6"/>
        <v>100</v>
      </c>
      <c r="L37">
        <f t="shared" si="7"/>
        <v>1.655421379387606E-2</v>
      </c>
      <c r="AD37">
        <v>4.5421432784039859E-2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14.63</v>
      </c>
      <c r="B38">
        <v>6.5920000000000006E-2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0.10895149177497061</v>
      </c>
      <c r="H38" s="8">
        <f t="shared" si="3"/>
        <v>0.10895149177497061</v>
      </c>
      <c r="I38" s="10">
        <f t="shared" si="4"/>
        <v>0.89104850822502935</v>
      </c>
      <c r="J38" s="8">
        <f t="shared" si="5"/>
        <v>-0.11535641054093054</v>
      </c>
      <c r="K38" s="10">
        <f t="shared" si="6"/>
        <v>100</v>
      </c>
      <c r="L38">
        <f t="shared" si="7"/>
        <v>0.12227335635408024</v>
      </c>
      <c r="AD38">
        <v>4.8194623250745076E-2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14.64</v>
      </c>
      <c r="B39">
        <v>8.6059999999999998E-2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0.18180911112203399</v>
      </c>
      <c r="H39" s="8">
        <f t="shared" si="3"/>
        <v>0.18180911112203399</v>
      </c>
      <c r="I39" s="10">
        <f t="shared" si="4"/>
        <v>0.81819088887796598</v>
      </c>
      <c r="J39" s="8">
        <f t="shared" si="5"/>
        <v>-0.20065960911720204</v>
      </c>
      <c r="K39" s="10">
        <f t="shared" si="6"/>
        <v>100</v>
      </c>
      <c r="L39">
        <f t="shared" si="7"/>
        <v>0.22220867232017175</v>
      </c>
      <c r="AD39">
        <v>4.9072069850370832E-2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14.65</v>
      </c>
      <c r="B40">
        <v>3.7100000000000001E-2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4.9927909519410167E-2</v>
      </c>
      <c r="H40" s="8">
        <f t="shared" si="3"/>
        <v>4.9927909519410167E-2</v>
      </c>
      <c r="I40" s="10">
        <f t="shared" si="4"/>
        <v>0.95007209048058983</v>
      </c>
      <c r="J40" s="8">
        <f t="shared" si="5"/>
        <v>-5.1217412550239629E-2</v>
      </c>
      <c r="K40" s="10">
        <f t="shared" si="6"/>
        <v>100</v>
      </c>
      <c r="L40">
        <f t="shared" si="7"/>
        <v>5.2551706359624091E-2</v>
      </c>
      <c r="AD40">
        <v>4.9927909519410167E-2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14.71</v>
      </c>
      <c r="B41">
        <v>2.3630000000000002E-2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3.4711047238039229E-2</v>
      </c>
      <c r="H41" s="8">
        <f t="shared" si="3"/>
        <v>3.4711047238039229E-2</v>
      </c>
      <c r="I41" s="10">
        <f t="shared" si="4"/>
        <v>0.96528895276196081</v>
      </c>
      <c r="J41" s="8">
        <f t="shared" si="5"/>
        <v>-3.5327789550290034E-2</v>
      </c>
      <c r="K41" s="10">
        <f t="shared" si="6"/>
        <v>100</v>
      </c>
      <c r="L41">
        <f t="shared" si="7"/>
        <v>3.5959229760913813E-2</v>
      </c>
      <c r="AD41">
        <v>5.1577960930110696E-2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14.76</v>
      </c>
      <c r="B42">
        <v>3.261E-2</v>
      </c>
      <c r="C42" s="8">
        <v>0</v>
      </c>
      <c r="D42" s="9">
        <v>1</v>
      </c>
      <c r="E42" s="10">
        <f t="shared" si="0"/>
        <v>1</v>
      </c>
      <c r="F42">
        <f t="shared" si="1"/>
        <v>0</v>
      </c>
      <c r="G42">
        <f t="shared" si="2"/>
        <v>4.5421432784039859E-2</v>
      </c>
      <c r="H42" s="8">
        <f t="shared" si="3"/>
        <v>4.5421432784039859E-2</v>
      </c>
      <c r="I42" s="10">
        <f t="shared" si="4"/>
        <v>0.95457856721596013</v>
      </c>
      <c r="J42" s="8">
        <f t="shared" si="5"/>
        <v>-4.6485326772219226E-2</v>
      </c>
      <c r="K42" s="10">
        <f t="shared" si="6"/>
        <v>100</v>
      </c>
      <c r="L42">
        <f t="shared" si="7"/>
        <v>4.7582707536072189E-2</v>
      </c>
      <c r="AD42">
        <v>5.4424783453317138E-2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14.88</v>
      </c>
      <c r="B43">
        <v>1.0840000000000001E-2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2.5294706264218928E-2</v>
      </c>
      <c r="H43" s="8">
        <f t="shared" si="3"/>
        <v>2.5294706264218928E-2</v>
      </c>
      <c r="I43" s="10">
        <f t="shared" si="4"/>
        <v>0.97470529373578108</v>
      </c>
      <c r="J43" s="8">
        <f t="shared" si="5"/>
        <v>-2.5620116510004232E-2</v>
      </c>
      <c r="K43" s="10">
        <f t="shared" si="6"/>
        <v>100</v>
      </c>
      <c r="L43">
        <f t="shared" si="7"/>
        <v>2.595113253901718E-2</v>
      </c>
      <c r="AD43">
        <v>5.4696969143393892E-2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14.92</v>
      </c>
      <c r="B44">
        <v>6.1809999999999997E-2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0.10571049168536888</v>
      </c>
      <c r="H44" s="8">
        <f t="shared" si="3"/>
        <v>0.10571049168536888</v>
      </c>
      <c r="I44" s="10">
        <f t="shared" si="4"/>
        <v>0.89428950831463117</v>
      </c>
      <c r="J44" s="8">
        <f t="shared" si="5"/>
        <v>-0.11172572142795768</v>
      </c>
      <c r="K44" s="10">
        <f t="shared" si="6"/>
        <v>100</v>
      </c>
      <c r="L44">
        <f t="shared" si="7"/>
        <v>0.11820611860312415</v>
      </c>
      <c r="AD44">
        <v>5.5893450573248828E-2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14.93</v>
      </c>
      <c r="B45">
        <v>4.3279999999999999E-2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6.4215562528806086E-2</v>
      </c>
      <c r="H45" s="8">
        <f t="shared" si="3"/>
        <v>6.4215562528806086E-2</v>
      </c>
      <c r="I45" s="10">
        <f t="shared" si="4"/>
        <v>0.93578443747119389</v>
      </c>
      <c r="J45" s="8">
        <f t="shared" si="5"/>
        <v>-6.6370130875102809E-2</v>
      </c>
      <c r="K45" s="10">
        <f t="shared" si="6"/>
        <v>100</v>
      </c>
      <c r="L45">
        <f t="shared" si="7"/>
        <v>6.862217403651022E-2</v>
      </c>
      <c r="AD45">
        <v>5.8201874943306135E-2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14.97</v>
      </c>
      <c r="B46">
        <v>2.2509999999999999E-2</v>
      </c>
      <c r="C46" s="8">
        <v>0</v>
      </c>
      <c r="D46" s="9">
        <v>1</v>
      </c>
      <c r="E46" s="10">
        <f t="shared" si="0"/>
        <v>1</v>
      </c>
      <c r="F46">
        <f t="shared" si="1"/>
        <v>0</v>
      </c>
      <c r="G46">
        <f t="shared" si="2"/>
        <v>3.6263373843092785E-2</v>
      </c>
      <c r="H46" s="8">
        <f t="shared" si="3"/>
        <v>3.6263373843092785E-2</v>
      </c>
      <c r="I46" s="10">
        <f t="shared" si="4"/>
        <v>0.96373662615690725</v>
      </c>
      <c r="J46" s="8">
        <f t="shared" si="5"/>
        <v>-3.6937231080875071E-2</v>
      </c>
      <c r="K46" s="10">
        <f t="shared" si="6"/>
        <v>100</v>
      </c>
      <c r="L46">
        <f t="shared" si="7"/>
        <v>3.7627888013035515E-2</v>
      </c>
      <c r="AD46">
        <v>6.1085669982467873E-2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15.04</v>
      </c>
      <c r="B47">
        <v>1.0529999999999999E-2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2.6276942737344256E-2</v>
      </c>
      <c r="H47" s="8">
        <f t="shared" si="3"/>
        <v>2.6276942737344256E-2</v>
      </c>
      <c r="I47" s="10">
        <f t="shared" si="4"/>
        <v>0.97372305726265573</v>
      </c>
      <c r="J47" s="8">
        <f t="shared" si="5"/>
        <v>-2.6628351229878507E-2</v>
      </c>
      <c r="K47" s="10">
        <f t="shared" si="6"/>
        <v>100</v>
      </c>
      <c r="L47">
        <f t="shared" si="7"/>
        <v>2.6986053725804104E-2</v>
      </c>
      <c r="AD47">
        <v>6.2533228136681704E-2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15.05</v>
      </c>
      <c r="B48">
        <v>9.8750000000000004E-2</v>
      </c>
      <c r="C48" s="8">
        <v>1</v>
      </c>
      <c r="D48" s="9">
        <v>0</v>
      </c>
      <c r="E48" s="10">
        <f t="shared" si="0"/>
        <v>1</v>
      </c>
      <c r="F48">
        <f t="shared" si="1"/>
        <v>1</v>
      </c>
      <c r="G48">
        <f t="shared" si="2"/>
        <v>0.2677631930505428</v>
      </c>
      <c r="H48" s="8">
        <f t="shared" si="3"/>
        <v>0.2677631930505428</v>
      </c>
      <c r="I48" s="10">
        <f t="shared" si="4"/>
        <v>0.73223680694945714</v>
      </c>
      <c r="J48" s="8">
        <f t="shared" si="5"/>
        <v>-1.3176522971033253</v>
      </c>
      <c r="K48" s="10">
        <f t="shared" si="6"/>
        <v>0</v>
      </c>
      <c r="L48">
        <f t="shared" si="7"/>
        <v>2.7346432443059507</v>
      </c>
      <c r="AD48">
        <v>6.4215562528806086E-2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15.11</v>
      </c>
      <c r="B49">
        <v>1.5969999999999999E-3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2.073575959258803E-2</v>
      </c>
      <c r="H49" s="8">
        <f t="shared" si="3"/>
        <v>2.073575959258803E-2</v>
      </c>
      <c r="I49" s="10">
        <f t="shared" si="4"/>
        <v>0.979264240407412</v>
      </c>
      <c r="J49" s="8">
        <f t="shared" si="5"/>
        <v>-2.0953764384759162E-2</v>
      </c>
      <c r="K49" s="10">
        <f t="shared" si="6"/>
        <v>100</v>
      </c>
      <c r="L49">
        <f t="shared" si="7"/>
        <v>2.1174835899206476E-2</v>
      </c>
      <c r="AD49">
        <v>6.5958556302501622E-2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15.15</v>
      </c>
      <c r="B50">
        <v>0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2.0035575745302497E-2</v>
      </c>
      <c r="H50" s="8">
        <f t="shared" si="3"/>
        <v>2.0035575745302497E-2</v>
      </c>
      <c r="I50" s="10">
        <f t="shared" si="4"/>
        <v>0.97996442425469754</v>
      </c>
      <c r="J50" s="8">
        <f t="shared" si="5"/>
        <v>-2.0239009757365919E-2</v>
      </c>
      <c r="K50" s="10">
        <f t="shared" si="6"/>
        <v>100</v>
      </c>
      <c r="L50">
        <f t="shared" si="7"/>
        <v>2.0445207243661279E-2</v>
      </c>
      <c r="AD50">
        <v>6.6655942478340793E-2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15.18</v>
      </c>
      <c r="B51">
        <v>4.4790000000000003E-2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7.1811978731151957E-2</v>
      </c>
      <c r="H51" s="8">
        <f t="shared" si="3"/>
        <v>7.1811978731151957E-2</v>
      </c>
      <c r="I51" s="10">
        <f t="shared" si="4"/>
        <v>0.92818802126884803</v>
      </c>
      <c r="J51" s="8">
        <f t="shared" si="5"/>
        <v>-7.4520957592479634E-2</v>
      </c>
      <c r="K51" s="10">
        <f t="shared" si="6"/>
        <v>100</v>
      </c>
      <c r="L51">
        <f t="shared" si="7"/>
        <v>7.7367922323522145E-2</v>
      </c>
      <c r="AD51">
        <v>6.8179139285008059E-2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15.18</v>
      </c>
      <c r="B52">
        <v>8.4870000000000001E-2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0.20158758908152569</v>
      </c>
      <c r="H52" s="8">
        <f t="shared" si="3"/>
        <v>0.20158758908152569</v>
      </c>
      <c r="I52" s="10">
        <f t="shared" si="4"/>
        <v>0.79841241091847426</v>
      </c>
      <c r="J52" s="8">
        <f t="shared" si="5"/>
        <v>-0.22513000936813304</v>
      </c>
      <c r="K52" s="10">
        <f t="shared" si="6"/>
        <v>100</v>
      </c>
      <c r="L52">
        <f t="shared" si="7"/>
        <v>0.25248554046100591</v>
      </c>
      <c r="AD52">
        <v>7.0482947906445145E-2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15.24</v>
      </c>
      <c r="B53">
        <v>9.9659999999999999E-2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0.28458196548270509</v>
      </c>
      <c r="H53" s="8">
        <f t="shared" si="3"/>
        <v>0.28458196548270509</v>
      </c>
      <c r="I53" s="10">
        <f t="shared" si="4"/>
        <v>0.71541803451729491</v>
      </c>
      <c r="J53" s="8">
        <f t="shared" si="5"/>
        <v>-0.33488824347678542</v>
      </c>
      <c r="K53" s="10">
        <f t="shared" si="6"/>
        <v>100</v>
      </c>
      <c r="L53">
        <f t="shared" si="7"/>
        <v>0.39778416499483066</v>
      </c>
      <c r="AD53">
        <v>7.139681511525281E-2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15.34</v>
      </c>
      <c r="B54">
        <v>9.2929999999999999E-2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0.25156305681353353</v>
      </c>
      <c r="H54" s="8">
        <f t="shared" si="3"/>
        <v>0.25156305681353353</v>
      </c>
      <c r="I54" s="10">
        <f t="shared" si="4"/>
        <v>0.74843694318646647</v>
      </c>
      <c r="J54" s="8">
        <f t="shared" si="5"/>
        <v>-0.28976832291105703</v>
      </c>
      <c r="K54" s="10">
        <f t="shared" si="6"/>
        <v>100</v>
      </c>
      <c r="L54">
        <f t="shared" si="7"/>
        <v>0.33611790425858068</v>
      </c>
      <c r="AD54">
        <v>7.1811978731151957E-2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15.34</v>
      </c>
      <c r="B55">
        <v>0.4108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0.99974910281505747</v>
      </c>
      <c r="H55" s="8">
        <f t="shared" si="3"/>
        <v>0.99974910281505747</v>
      </c>
      <c r="I55" s="10">
        <f t="shared" si="4"/>
        <v>2.5089718494253344E-4</v>
      </c>
      <c r="J55" s="8">
        <f t="shared" si="5"/>
        <v>-8.2904673244932887</v>
      </c>
      <c r="K55" s="10">
        <f t="shared" si="6"/>
        <v>0</v>
      </c>
      <c r="L55">
        <f t="shared" si="7"/>
        <v>3984.6963729148429</v>
      </c>
      <c r="AD55">
        <v>7.3820241029366226E-2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15.39</v>
      </c>
      <c r="B56">
        <v>3.5029999999999999E-2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5.8201874943306135E-2</v>
      </c>
      <c r="H56" s="8">
        <f t="shared" si="3"/>
        <v>5.8201874943306135E-2</v>
      </c>
      <c r="I56" s="10">
        <f t="shared" si="4"/>
        <v>0.94179812505669391</v>
      </c>
      <c r="J56" s="8">
        <f t="shared" si="5"/>
        <v>-5.9964331983016692E-2</v>
      </c>
      <c r="K56" s="10">
        <f t="shared" si="6"/>
        <v>100</v>
      </c>
      <c r="L56">
        <f t="shared" si="7"/>
        <v>6.179867361681414E-2</v>
      </c>
      <c r="AD56">
        <v>7.4462486189926125E-2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15.46</v>
      </c>
      <c r="B57">
        <v>6.6429999999999996E-3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2.6584626637727832E-2</v>
      </c>
      <c r="H57" s="8">
        <f t="shared" si="3"/>
        <v>2.6584626637727832E-2</v>
      </c>
      <c r="I57" s="10">
        <f t="shared" si="4"/>
        <v>0.97341537336227213</v>
      </c>
      <c r="J57" s="8">
        <f t="shared" si="5"/>
        <v>-2.694438823896347E-2</v>
      </c>
      <c r="K57" s="10">
        <f t="shared" si="6"/>
        <v>100</v>
      </c>
      <c r="L57">
        <f t="shared" si="7"/>
        <v>2.7310670619369742E-2</v>
      </c>
      <c r="AD57">
        <v>7.4866347820911228E-2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15.51</v>
      </c>
      <c r="B58">
        <v>6.5049999999999997E-2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0.13449599360659489</v>
      </c>
      <c r="H58" s="8">
        <f t="shared" si="3"/>
        <v>0.13449599360659489</v>
      </c>
      <c r="I58" s="10">
        <f t="shared" si="4"/>
        <v>0.86550400639340508</v>
      </c>
      <c r="J58" s="8">
        <f t="shared" si="5"/>
        <v>-0.14444327538362894</v>
      </c>
      <c r="K58" s="10">
        <f t="shared" si="6"/>
        <v>100</v>
      </c>
      <c r="L58">
        <f t="shared" si="7"/>
        <v>0.1553961537012935</v>
      </c>
      <c r="AD58">
        <v>7.5024101881980582E-2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6.6666666666667096E-3</v>
      </c>
    </row>
    <row r="59" spans="1:37">
      <c r="A59">
        <v>15.56</v>
      </c>
      <c r="B59">
        <v>0.20710000000000001</v>
      </c>
      <c r="C59" s="8">
        <v>1</v>
      </c>
      <c r="D59" s="9">
        <v>0</v>
      </c>
      <c r="E59" s="10">
        <f t="shared" si="0"/>
        <v>1</v>
      </c>
      <c r="F59">
        <f t="shared" si="1"/>
        <v>1</v>
      </c>
      <c r="G59">
        <f t="shared" si="2"/>
        <v>0.9125576231711201</v>
      </c>
      <c r="H59" s="8">
        <f t="shared" si="3"/>
        <v>0.9125576231711201</v>
      </c>
      <c r="I59" s="10">
        <f t="shared" si="4"/>
        <v>8.7442376828879897E-2</v>
      </c>
      <c r="J59" s="8">
        <f t="shared" si="5"/>
        <v>-9.1504046838604913E-2</v>
      </c>
      <c r="K59" s="10">
        <f t="shared" si="6"/>
        <v>100</v>
      </c>
      <c r="L59">
        <f t="shared" si="7"/>
        <v>9.5821211295150144E-2</v>
      </c>
      <c r="AD59">
        <v>7.6602895237820101E-2</v>
      </c>
      <c r="AE59">
        <v>1</v>
      </c>
      <c r="AF59">
        <v>0</v>
      </c>
      <c r="AG59">
        <f t="shared" si="12"/>
        <v>55</v>
      </c>
      <c r="AH59">
        <f t="shared" si="13"/>
        <v>0</v>
      </c>
      <c r="AI59">
        <f t="shared" si="9"/>
        <v>0.6333333333333333</v>
      </c>
      <c r="AJ59">
        <f t="shared" si="10"/>
        <v>1</v>
      </c>
      <c r="AK59">
        <f t="shared" si="11"/>
        <v>6.6666666666665986E-3</v>
      </c>
    </row>
    <row r="60" spans="1:37">
      <c r="A60">
        <v>15.6</v>
      </c>
      <c r="B60">
        <v>4.7050000000000002E-2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8.5816144110361564E-2</v>
      </c>
      <c r="H60" s="8">
        <f t="shared" si="3"/>
        <v>8.5816144110361564E-2</v>
      </c>
      <c r="I60" s="10">
        <f t="shared" si="4"/>
        <v>0.91418385588963846</v>
      </c>
      <c r="J60" s="8">
        <f t="shared" si="5"/>
        <v>-8.9723572516685002E-2</v>
      </c>
      <c r="K60" s="10">
        <f t="shared" si="6"/>
        <v>100</v>
      </c>
      <c r="L60">
        <f t="shared" si="7"/>
        <v>9.3871865661912773E-2</v>
      </c>
      <c r="AD60">
        <v>7.7147956026725389E-2</v>
      </c>
      <c r="AE60">
        <v>1</v>
      </c>
      <c r="AF60">
        <v>0</v>
      </c>
      <c r="AG60">
        <f t="shared" si="12"/>
        <v>56</v>
      </c>
      <c r="AH60">
        <f t="shared" si="13"/>
        <v>0</v>
      </c>
      <c r="AI60">
        <f t="shared" si="9"/>
        <v>0.62666666666666671</v>
      </c>
      <c r="AJ60">
        <f t="shared" si="10"/>
        <v>1</v>
      </c>
      <c r="AK60">
        <f t="shared" si="11"/>
        <v>6.6666666666667096E-3</v>
      </c>
    </row>
    <row r="61" spans="1:37">
      <c r="A61">
        <v>15.65</v>
      </c>
      <c r="B61">
        <v>4.1509999999999998E-2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7.4866347820911228E-2</v>
      </c>
      <c r="H61" s="8">
        <f t="shared" si="3"/>
        <v>7.4866347820911228E-2</v>
      </c>
      <c r="I61" s="10">
        <f t="shared" si="4"/>
        <v>0.92513365217908872</v>
      </c>
      <c r="J61" s="8">
        <f t="shared" si="5"/>
        <v>-7.7817063064961167E-2</v>
      </c>
      <c r="K61" s="10">
        <f t="shared" si="6"/>
        <v>100</v>
      </c>
      <c r="L61">
        <f t="shared" si="7"/>
        <v>8.0924899493785243E-2</v>
      </c>
      <c r="AD61">
        <v>7.8308396087538021E-2</v>
      </c>
      <c r="AE61">
        <v>1</v>
      </c>
      <c r="AF61">
        <v>0</v>
      </c>
      <c r="AG61">
        <f t="shared" si="12"/>
        <v>57</v>
      </c>
      <c r="AH61">
        <f t="shared" si="13"/>
        <v>0</v>
      </c>
      <c r="AI61">
        <f t="shared" si="9"/>
        <v>0.62</v>
      </c>
      <c r="AJ61">
        <f t="shared" si="10"/>
        <v>1</v>
      </c>
      <c r="AK61">
        <f t="shared" si="11"/>
        <v>6.6666666666667096E-3</v>
      </c>
    </row>
    <row r="62" spans="1:37">
      <c r="A62">
        <v>15.67</v>
      </c>
      <c r="B62">
        <v>1.103E-2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3.2056219588177906E-2</v>
      </c>
      <c r="H62" s="8">
        <f t="shared" si="3"/>
        <v>3.2056219588177906E-2</v>
      </c>
      <c r="I62" s="10">
        <f t="shared" si="4"/>
        <v>0.96794378041182205</v>
      </c>
      <c r="J62" s="8">
        <f t="shared" si="5"/>
        <v>-3.2581271479118122E-2</v>
      </c>
      <c r="K62" s="10">
        <f t="shared" si="6"/>
        <v>100</v>
      </c>
      <c r="L62">
        <f t="shared" si="7"/>
        <v>3.3117852748161931E-2</v>
      </c>
      <c r="AD62">
        <v>8.1703845114110427E-2</v>
      </c>
      <c r="AE62">
        <v>1</v>
      </c>
      <c r="AF62">
        <v>0</v>
      </c>
      <c r="AG62">
        <f t="shared" si="12"/>
        <v>58</v>
      </c>
      <c r="AH62">
        <f t="shared" si="13"/>
        <v>0</v>
      </c>
      <c r="AI62">
        <f t="shared" si="9"/>
        <v>0.61333333333333329</v>
      </c>
      <c r="AJ62">
        <f t="shared" si="10"/>
        <v>1</v>
      </c>
      <c r="AK62">
        <f t="shared" si="11"/>
        <v>6.6666666666665986E-3</v>
      </c>
    </row>
    <row r="63" spans="1:37">
      <c r="A63">
        <v>15.7</v>
      </c>
      <c r="B63">
        <v>0.1115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0.39324001566153421</v>
      </c>
      <c r="H63" s="8">
        <f t="shared" si="3"/>
        <v>0.39324001566153421</v>
      </c>
      <c r="I63" s="10">
        <f t="shared" si="4"/>
        <v>0.60675998433846579</v>
      </c>
      <c r="J63" s="8">
        <f t="shared" si="5"/>
        <v>-0.4996219790704105</v>
      </c>
      <c r="K63" s="10">
        <f t="shared" si="6"/>
        <v>100</v>
      </c>
      <c r="L63">
        <f t="shared" si="7"/>
        <v>0.64809813733889077</v>
      </c>
      <c r="AD63">
        <v>8.2574781320621293E-2</v>
      </c>
      <c r="AE63">
        <v>1</v>
      </c>
      <c r="AF63">
        <v>0</v>
      </c>
      <c r="AG63">
        <f t="shared" si="12"/>
        <v>59</v>
      </c>
      <c r="AH63">
        <f t="shared" si="13"/>
        <v>0</v>
      </c>
      <c r="AI63">
        <f t="shared" si="9"/>
        <v>0.60666666666666669</v>
      </c>
      <c r="AJ63">
        <f t="shared" si="10"/>
        <v>1</v>
      </c>
      <c r="AK63">
        <f t="shared" si="11"/>
        <v>6.6666666666667096E-3</v>
      </c>
    </row>
    <row r="64" spans="1:37">
      <c r="A64">
        <v>15.7</v>
      </c>
      <c r="B64">
        <v>0.1578</v>
      </c>
      <c r="C64" s="8">
        <v>1</v>
      </c>
      <c r="D64" s="9">
        <v>0</v>
      </c>
      <c r="E64" s="10">
        <f t="shared" si="0"/>
        <v>1</v>
      </c>
      <c r="F64">
        <f t="shared" si="1"/>
        <v>1</v>
      </c>
      <c r="G64">
        <f t="shared" si="2"/>
        <v>0.71760734036188001</v>
      </c>
      <c r="H64" s="8">
        <f t="shared" si="3"/>
        <v>0.71760734036188001</v>
      </c>
      <c r="I64" s="10">
        <f t="shared" si="4"/>
        <v>0.28239265963811999</v>
      </c>
      <c r="J64" s="8">
        <f t="shared" si="5"/>
        <v>-0.33183273924599854</v>
      </c>
      <c r="K64" s="10">
        <f t="shared" si="6"/>
        <v>100</v>
      </c>
      <c r="L64">
        <f t="shared" si="7"/>
        <v>0.39351974785502203</v>
      </c>
      <c r="AD64">
        <v>8.3164447828709437E-2</v>
      </c>
      <c r="AE64">
        <v>1</v>
      </c>
      <c r="AF64">
        <v>0</v>
      </c>
      <c r="AG64">
        <f t="shared" si="12"/>
        <v>60</v>
      </c>
      <c r="AH64">
        <f t="shared" si="13"/>
        <v>0</v>
      </c>
      <c r="AI64">
        <f t="shared" si="9"/>
        <v>0.6</v>
      </c>
      <c r="AJ64">
        <f t="shared" si="10"/>
        <v>1</v>
      </c>
      <c r="AK64">
        <f t="shared" si="11"/>
        <v>6.6666666666667096E-3</v>
      </c>
    </row>
    <row r="65" spans="1:37">
      <c r="A65">
        <v>15.71</v>
      </c>
      <c r="B65">
        <v>4.5679999999999998E-2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8.5248658644153832E-2</v>
      </c>
      <c r="H65" s="8">
        <f t="shared" si="3"/>
        <v>8.5248658644153832E-2</v>
      </c>
      <c r="I65" s="10">
        <f t="shared" si="4"/>
        <v>0.91475134135584613</v>
      </c>
      <c r="J65" s="8">
        <f t="shared" si="5"/>
        <v>-8.9103008720576887E-2</v>
      </c>
      <c r="K65" s="10">
        <f t="shared" si="6"/>
        <v>100</v>
      </c>
      <c r="L65">
        <f t="shared" si="7"/>
        <v>9.3193258965653031E-2</v>
      </c>
      <c r="AD65">
        <v>8.3846451416333387E-2</v>
      </c>
      <c r="AE65">
        <v>1</v>
      </c>
      <c r="AF65">
        <v>0</v>
      </c>
      <c r="AG65">
        <f t="shared" si="12"/>
        <v>61</v>
      </c>
      <c r="AH65">
        <f t="shared" si="13"/>
        <v>0</v>
      </c>
      <c r="AI65">
        <f t="shared" si="9"/>
        <v>0.59333333333333327</v>
      </c>
      <c r="AJ65">
        <f t="shared" si="10"/>
        <v>1</v>
      </c>
      <c r="AK65">
        <f t="shared" si="11"/>
        <v>6.6666666666665986E-3</v>
      </c>
    </row>
    <row r="66" spans="1:37">
      <c r="A66">
        <v>15.76</v>
      </c>
      <c r="B66">
        <v>9.2630000000000004E-2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0.2743861142473209</v>
      </c>
      <c r="H66" s="8">
        <f t="shared" si="3"/>
        <v>0.2743861142473209</v>
      </c>
      <c r="I66" s="10">
        <f t="shared" si="4"/>
        <v>0.72561388575267904</v>
      </c>
      <c r="J66" s="8">
        <f t="shared" si="5"/>
        <v>-0.32073724343945798</v>
      </c>
      <c r="K66" s="10">
        <f t="shared" si="6"/>
        <v>100</v>
      </c>
      <c r="L66">
        <f t="shared" si="7"/>
        <v>0.37814341709117139</v>
      </c>
      <c r="AD66">
        <v>8.5008066499247081E-2</v>
      </c>
      <c r="AE66">
        <v>1</v>
      </c>
      <c r="AF66">
        <v>0</v>
      </c>
      <c r="AG66">
        <f t="shared" si="12"/>
        <v>62</v>
      </c>
      <c r="AH66">
        <f t="shared" si="13"/>
        <v>0</v>
      </c>
      <c r="AI66">
        <f t="shared" si="9"/>
        <v>0.58666666666666667</v>
      </c>
      <c r="AJ66">
        <f t="shared" si="10"/>
        <v>1</v>
      </c>
      <c r="AK66">
        <f t="shared" si="11"/>
        <v>6.6666666666665986E-3</v>
      </c>
    </row>
    <row r="67" spans="1:37">
      <c r="A67">
        <v>15.79</v>
      </c>
      <c r="B67">
        <v>7.7890000000000001E-2</v>
      </c>
      <c r="C67" s="8">
        <v>1</v>
      </c>
      <c r="D67" s="9">
        <v>0</v>
      </c>
      <c r="E67" s="10">
        <f t="shared" si="0"/>
        <v>1</v>
      </c>
      <c r="F67">
        <f t="shared" si="1"/>
        <v>1</v>
      </c>
      <c r="G67">
        <f t="shared" si="2"/>
        <v>0.19806705436433272</v>
      </c>
      <c r="H67" s="8">
        <f t="shared" si="3"/>
        <v>0.19806705436433272</v>
      </c>
      <c r="I67" s="10">
        <f t="shared" si="4"/>
        <v>0.8019329456356673</v>
      </c>
      <c r="J67" s="8">
        <f t="shared" si="5"/>
        <v>-1.6191496472136953</v>
      </c>
      <c r="K67" s="10">
        <f t="shared" si="6"/>
        <v>0</v>
      </c>
      <c r="L67">
        <f t="shared" si="7"/>
        <v>4.0487952335604422</v>
      </c>
      <c r="AD67">
        <v>8.5248658644153832E-2</v>
      </c>
      <c r="AE67">
        <v>1</v>
      </c>
      <c r="AF67">
        <v>0</v>
      </c>
      <c r="AG67">
        <f t="shared" si="12"/>
        <v>63</v>
      </c>
      <c r="AH67">
        <f t="shared" si="13"/>
        <v>0</v>
      </c>
      <c r="AI67">
        <f t="shared" si="9"/>
        <v>0.58000000000000007</v>
      </c>
      <c r="AJ67">
        <f t="shared" si="10"/>
        <v>1</v>
      </c>
      <c r="AK67">
        <f t="shared" si="11"/>
        <v>6.6666666666668206E-3</v>
      </c>
    </row>
    <row r="68" spans="1:37">
      <c r="A68">
        <v>15.83</v>
      </c>
      <c r="B68">
        <v>4.1320000000000003E-2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7.8308396087538021E-2</v>
      </c>
      <c r="H68" s="8">
        <f t="shared" si="3"/>
        <v>7.8308396087538021E-2</v>
      </c>
      <c r="I68" s="10">
        <f t="shared" si="4"/>
        <v>0.92169160391246197</v>
      </c>
      <c r="J68" s="8">
        <f t="shared" si="5"/>
        <v>-8.1544597373621588E-2</v>
      </c>
      <c r="K68" s="10">
        <f t="shared" si="6"/>
        <v>100</v>
      </c>
      <c r="L68">
        <f t="shared" si="7"/>
        <v>8.4961602943033204E-2</v>
      </c>
      <c r="AD68">
        <v>8.5365437003509181E-2</v>
      </c>
      <c r="AE68">
        <v>1</v>
      </c>
      <c r="AF68">
        <v>0</v>
      </c>
      <c r="AG68">
        <f t="shared" si="12"/>
        <v>64</v>
      </c>
      <c r="AH68">
        <f t="shared" si="13"/>
        <v>0</v>
      </c>
      <c r="AI68">
        <f t="shared" si="9"/>
        <v>0.57333333333333325</v>
      </c>
      <c r="AJ68">
        <f t="shared" si="10"/>
        <v>1</v>
      </c>
      <c r="AK68">
        <f t="shared" si="11"/>
        <v>6.6666666666665986E-3</v>
      </c>
    </row>
    <row r="69" spans="1:37">
      <c r="A69">
        <v>15.86</v>
      </c>
      <c r="B69">
        <v>0.1169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0.44371380886639017</v>
      </c>
      <c r="H69" s="8">
        <f t="shared" ref="H69:H132" si="17">E69*G69</f>
        <v>0.44371380886639017</v>
      </c>
      <c r="I69" s="10">
        <f t="shared" ref="I69:I132" si="18">E69-H69</f>
        <v>0.55628619113360989</v>
      </c>
      <c r="J69" s="8">
        <f t="shared" ref="J69:J132" si="19">IFERROR(E69*(F69*LN(G69)+(1-F69)*LN(1-G69)),0)</f>
        <v>-0.5864723849060659</v>
      </c>
      <c r="K69" s="10">
        <f t="shared" ref="K69:K132" si="20">100*IF(G69&gt;=$Z$10,C69/E69,D69/E69)</f>
        <v>100</v>
      </c>
      <c r="L69">
        <f t="shared" ref="L69:L132" si="21">IFERROR((C69-H69)^2/H69+(D69-I69)^2/I69,0)</f>
        <v>0.79763584992498604</v>
      </c>
      <c r="AD69">
        <v>8.5816144110361564E-2</v>
      </c>
      <c r="AE69">
        <v>1</v>
      </c>
      <c r="AF69">
        <v>0</v>
      </c>
      <c r="AG69">
        <f t="shared" si="12"/>
        <v>65</v>
      </c>
      <c r="AH69">
        <f t="shared" si="13"/>
        <v>0</v>
      </c>
      <c r="AI69">
        <f t="shared" ref="AI69:AI132" si="22">1-AG69/AG$304</f>
        <v>0.56666666666666665</v>
      </c>
      <c r="AJ69">
        <f t="shared" ref="AJ69:AJ132" si="23">1-AH69/AH$304</f>
        <v>1</v>
      </c>
      <c r="AK69">
        <f t="shared" ref="AK69:AK132" si="24">(AI69-AI70)*AJ69</f>
        <v>6.6666666666665986E-3</v>
      </c>
    </row>
    <row r="70" spans="1:37">
      <c r="A70">
        <v>15.9</v>
      </c>
      <c r="B70">
        <v>3.8440000000000002E-2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7.3820241029366226E-2</v>
      </c>
      <c r="H70" s="8">
        <f t="shared" si="17"/>
        <v>7.3820241029366226E-2</v>
      </c>
      <c r="I70" s="10">
        <f t="shared" si="18"/>
        <v>0.92617975897063376</v>
      </c>
      <c r="J70" s="8">
        <f t="shared" si="19"/>
        <v>-7.6686939017262187E-2</v>
      </c>
      <c r="K70" s="10">
        <f t="shared" si="20"/>
        <v>100</v>
      </c>
      <c r="L70">
        <f t="shared" si="21"/>
        <v>7.9704010279182572E-2</v>
      </c>
      <c r="AD70">
        <v>8.7548849905603049E-2</v>
      </c>
      <c r="AE70">
        <v>1</v>
      </c>
      <c r="AF70">
        <v>0</v>
      </c>
      <c r="AG70">
        <f t="shared" ref="AG70:AG133" si="25">AG69+AE70</f>
        <v>66</v>
      </c>
      <c r="AH70">
        <f t="shared" ref="AH70:AH133" si="26">AH69+AF70</f>
        <v>0</v>
      </c>
      <c r="AI70">
        <f t="shared" si="22"/>
        <v>0.56000000000000005</v>
      </c>
      <c r="AJ70">
        <f t="shared" si="23"/>
        <v>1</v>
      </c>
      <c r="AK70">
        <f t="shared" si="24"/>
        <v>6.6666666666667096E-3</v>
      </c>
    </row>
    <row r="71" spans="1:37">
      <c r="A71">
        <v>15.91</v>
      </c>
      <c r="B71">
        <v>1.652E-2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4.0183324904413786E-2</v>
      </c>
      <c r="H71" s="8">
        <f t="shared" si="17"/>
        <v>4.0183324904413786E-2</v>
      </c>
      <c r="I71" s="10">
        <f t="shared" si="18"/>
        <v>0.95981667509558621</v>
      </c>
      <c r="J71" s="8">
        <f t="shared" si="19"/>
        <v>-4.1012976198192552E-2</v>
      </c>
      <c r="K71" s="10">
        <f t="shared" si="20"/>
        <v>100</v>
      </c>
      <c r="L71">
        <f t="shared" si="21"/>
        <v>4.186562491260324E-2</v>
      </c>
      <c r="AD71">
        <v>9.3025271540206511E-2</v>
      </c>
      <c r="AE71">
        <v>1</v>
      </c>
      <c r="AF71">
        <v>0</v>
      </c>
      <c r="AG71">
        <f t="shared" si="25"/>
        <v>67</v>
      </c>
      <c r="AH71">
        <f t="shared" si="26"/>
        <v>0</v>
      </c>
      <c r="AI71">
        <f t="shared" si="22"/>
        <v>0.55333333333333334</v>
      </c>
      <c r="AJ71">
        <f t="shared" si="23"/>
        <v>1</v>
      </c>
      <c r="AK71">
        <f t="shared" si="24"/>
        <v>6.6666666666667096E-3</v>
      </c>
    </row>
    <row r="72" spans="1:37">
      <c r="A72">
        <v>15.92</v>
      </c>
      <c r="B72">
        <v>4.8939999999999997E-2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9.8540876837225191E-2</v>
      </c>
      <c r="H72" s="8">
        <f t="shared" si="17"/>
        <v>9.8540876837225191E-2</v>
      </c>
      <c r="I72" s="10">
        <f t="shared" si="18"/>
        <v>0.90145912316277477</v>
      </c>
      <c r="J72" s="8">
        <f t="shared" si="19"/>
        <v>-0.10374058050293064</v>
      </c>
      <c r="K72" s="10">
        <f t="shared" si="20"/>
        <v>100</v>
      </c>
      <c r="L72">
        <f t="shared" si="21"/>
        <v>0.1093126402576014</v>
      </c>
      <c r="AD72">
        <v>9.5877039288467275E-2</v>
      </c>
      <c r="AE72">
        <v>1</v>
      </c>
      <c r="AF72">
        <v>0</v>
      </c>
      <c r="AG72">
        <f t="shared" si="25"/>
        <v>68</v>
      </c>
      <c r="AH72">
        <f t="shared" si="26"/>
        <v>0</v>
      </c>
      <c r="AI72">
        <f t="shared" si="22"/>
        <v>0.54666666666666663</v>
      </c>
      <c r="AJ72">
        <f t="shared" si="23"/>
        <v>1</v>
      </c>
      <c r="AK72">
        <f t="shared" si="24"/>
        <v>6.6666666666665986E-3</v>
      </c>
    </row>
    <row r="73" spans="1:37">
      <c r="A73">
        <v>15.94</v>
      </c>
      <c r="B73">
        <v>0.1193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0.46725910344930099</v>
      </c>
      <c r="H73" s="8">
        <f t="shared" si="17"/>
        <v>0.46725910344930099</v>
      </c>
      <c r="I73" s="10">
        <f t="shared" si="18"/>
        <v>0.53274089655069901</v>
      </c>
      <c r="J73" s="8">
        <f t="shared" si="19"/>
        <v>-0.76087134979869442</v>
      </c>
      <c r="K73" s="10">
        <f t="shared" si="20"/>
        <v>0</v>
      </c>
      <c r="L73">
        <f t="shared" si="21"/>
        <v>1.1401402190305383</v>
      </c>
      <c r="AD73">
        <v>9.8540876837225191E-2</v>
      </c>
      <c r="AE73">
        <v>1</v>
      </c>
      <c r="AF73">
        <v>0</v>
      </c>
      <c r="AG73">
        <f t="shared" si="25"/>
        <v>69</v>
      </c>
      <c r="AH73">
        <f t="shared" si="26"/>
        <v>0</v>
      </c>
      <c r="AI73">
        <f t="shared" si="22"/>
        <v>0.54</v>
      </c>
      <c r="AJ73">
        <f t="shared" si="23"/>
        <v>1</v>
      </c>
      <c r="AK73">
        <f t="shared" si="24"/>
        <v>6.6666666666667096E-3</v>
      </c>
    </row>
    <row r="74" spans="1:37">
      <c r="A74">
        <v>16.02</v>
      </c>
      <c r="B74">
        <v>6.1550000000000001E-2</v>
      </c>
      <c r="C74" s="8">
        <v>0</v>
      </c>
      <c r="D74" s="9">
        <v>1</v>
      </c>
      <c r="E74" s="10">
        <f t="shared" si="14"/>
        <v>1</v>
      </c>
      <c r="F74">
        <f t="shared" si="15"/>
        <v>0</v>
      </c>
      <c r="G74">
        <f t="shared" si="16"/>
        <v>0.14048623827259815</v>
      </c>
      <c r="H74" s="8">
        <f t="shared" si="17"/>
        <v>0.14048623827259815</v>
      </c>
      <c r="I74" s="10">
        <f t="shared" si="18"/>
        <v>0.85951376172740179</v>
      </c>
      <c r="J74" s="8">
        <f t="shared" si="19"/>
        <v>-0.15138844296990062</v>
      </c>
      <c r="K74" s="10">
        <f t="shared" si="20"/>
        <v>100</v>
      </c>
      <c r="L74">
        <f t="shared" si="21"/>
        <v>0.16344850371011735</v>
      </c>
      <c r="AD74">
        <v>9.9084298443235783E-2</v>
      </c>
      <c r="AE74">
        <v>1</v>
      </c>
      <c r="AF74">
        <v>0</v>
      </c>
      <c r="AG74">
        <f t="shared" si="25"/>
        <v>70</v>
      </c>
      <c r="AH74">
        <f t="shared" si="26"/>
        <v>0</v>
      </c>
      <c r="AI74">
        <f t="shared" si="22"/>
        <v>0.53333333333333333</v>
      </c>
      <c r="AJ74">
        <f t="shared" si="23"/>
        <v>1</v>
      </c>
      <c r="AK74">
        <f t="shared" si="24"/>
        <v>0</v>
      </c>
    </row>
    <row r="75" spans="1:37">
      <c r="A75">
        <v>16.149999999999999</v>
      </c>
      <c r="B75">
        <v>0.16839999999999999</v>
      </c>
      <c r="C75" s="8">
        <v>1</v>
      </c>
      <c r="D75" s="9">
        <v>0</v>
      </c>
      <c r="E75" s="10">
        <f t="shared" si="14"/>
        <v>1</v>
      </c>
      <c r="F75">
        <f t="shared" si="15"/>
        <v>1</v>
      </c>
      <c r="G75">
        <f t="shared" si="16"/>
        <v>0.79917526684274043</v>
      </c>
      <c r="H75" s="8">
        <f t="shared" si="17"/>
        <v>0.79917526684274043</v>
      </c>
      <c r="I75" s="10">
        <f t="shared" si="18"/>
        <v>0.20082473315725957</v>
      </c>
      <c r="J75" s="8">
        <f t="shared" si="19"/>
        <v>-0.22417499952064221</v>
      </c>
      <c r="K75" s="10">
        <f t="shared" si="20"/>
        <v>100</v>
      </c>
      <c r="L75">
        <f t="shared" si="21"/>
        <v>0.25128997541508913</v>
      </c>
      <c r="AD75">
        <v>0.10011771349675327</v>
      </c>
      <c r="AE75">
        <v>0</v>
      </c>
      <c r="AF75">
        <v>1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16.21</v>
      </c>
      <c r="B76">
        <v>3.9E-2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8.1703845114110427E-2</v>
      </c>
      <c r="H76" s="8">
        <f t="shared" si="17"/>
        <v>8.1703845114110427E-2</v>
      </c>
      <c r="I76" s="10">
        <f t="shared" si="18"/>
        <v>0.91829615488588956</v>
      </c>
      <c r="J76" s="8">
        <f t="shared" si="19"/>
        <v>-8.5235331580520296E-2</v>
      </c>
      <c r="K76" s="10">
        <f t="shared" si="20"/>
        <v>100</v>
      </c>
      <c r="L76">
        <f t="shared" si="21"/>
        <v>8.8973306355903461E-2</v>
      </c>
      <c r="AD76">
        <v>0.10324518980843281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16.329999999999998</v>
      </c>
      <c r="B77">
        <v>3.8730000000000001E-2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8.3846451416333387E-2</v>
      </c>
      <c r="H77" s="8">
        <f t="shared" si="17"/>
        <v>8.3846451416333387E-2</v>
      </c>
      <c r="I77" s="10">
        <f t="shared" si="18"/>
        <v>0.9161535485836666</v>
      </c>
      <c r="J77" s="8">
        <f t="shared" si="19"/>
        <v>-8.7571298898103181E-2</v>
      </c>
      <c r="K77" s="10">
        <f t="shared" si="20"/>
        <v>100</v>
      </c>
      <c r="L77">
        <f t="shared" si="21"/>
        <v>9.1520085848006971E-2</v>
      </c>
      <c r="AD77">
        <v>0.10411072885433585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16.34</v>
      </c>
      <c r="B78">
        <v>1.857E-2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4.8194623250745076E-2</v>
      </c>
      <c r="H78" s="8">
        <f t="shared" si="17"/>
        <v>4.8194623250745076E-2</v>
      </c>
      <c r="I78" s="10">
        <f t="shared" si="18"/>
        <v>0.95180537674925492</v>
      </c>
      <c r="J78" s="8">
        <f t="shared" si="19"/>
        <v>-4.9394701278455126E-2</v>
      </c>
      <c r="K78" s="10">
        <f t="shared" si="20"/>
        <v>100</v>
      </c>
      <c r="L78">
        <f t="shared" si="21"/>
        <v>5.0634955872330134E-2</v>
      </c>
      <c r="AD78">
        <v>0.10426372542814104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16.39</v>
      </c>
      <c r="B79">
        <v>8.0920000000000006E-2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0.24452060488554014</v>
      </c>
      <c r="H79" s="8">
        <f t="shared" si="17"/>
        <v>0.24452060488554014</v>
      </c>
      <c r="I79" s="10">
        <f t="shared" si="18"/>
        <v>0.75547939511445983</v>
      </c>
      <c r="J79" s="8">
        <f t="shared" si="19"/>
        <v>-0.28040277081868181</v>
      </c>
      <c r="K79" s="10">
        <f t="shared" si="20"/>
        <v>100</v>
      </c>
      <c r="L79">
        <f t="shared" si="21"/>
        <v>0.32366283775150978</v>
      </c>
      <c r="AD79">
        <v>0.10453959076217559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16.39</v>
      </c>
      <c r="B80">
        <v>0.1138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0.460644835641907</v>
      </c>
      <c r="H80" s="8">
        <f t="shared" si="17"/>
        <v>0.460644835641907</v>
      </c>
      <c r="I80" s="10">
        <f t="shared" si="18"/>
        <v>0.53935516435809294</v>
      </c>
      <c r="J80" s="8">
        <f t="shared" si="19"/>
        <v>-0.61738099305479677</v>
      </c>
      <c r="K80" s="10">
        <f t="shared" si="20"/>
        <v>100</v>
      </c>
      <c r="L80">
        <f t="shared" si="21"/>
        <v>0.85406586620921288</v>
      </c>
      <c r="AD80">
        <v>0.10571049168536888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16.399999999999999</v>
      </c>
      <c r="B81">
        <v>0.22289999999999999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0.9554200478255277</v>
      </c>
      <c r="H81" s="8">
        <f t="shared" si="17"/>
        <v>0.9554200478255277</v>
      </c>
      <c r="I81" s="10">
        <f t="shared" si="18"/>
        <v>4.4579952174472304E-2</v>
      </c>
      <c r="J81" s="8">
        <f t="shared" si="19"/>
        <v>-4.5604194547950401E-2</v>
      </c>
      <c r="K81" s="10">
        <f t="shared" si="20"/>
        <v>100</v>
      </c>
      <c r="L81">
        <f t="shared" si="21"/>
        <v>4.6660055203921358E-2</v>
      </c>
      <c r="AD81">
        <v>0.1075229316918167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16.489999999999998</v>
      </c>
      <c r="B82">
        <v>3.653E-2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8.2574781320621293E-2</v>
      </c>
      <c r="H82" s="8">
        <f t="shared" si="17"/>
        <v>8.2574781320621293E-2</v>
      </c>
      <c r="I82" s="10">
        <f t="shared" si="18"/>
        <v>0.91742521867937876</v>
      </c>
      <c r="J82" s="8">
        <f t="shared" si="19"/>
        <v>-8.61842079017303E-2</v>
      </c>
      <c r="K82" s="10">
        <f t="shared" si="20"/>
        <v>100</v>
      </c>
      <c r="L82">
        <f t="shared" si="21"/>
        <v>9.0007097733248026E-2</v>
      </c>
      <c r="AD82">
        <v>0.10895149177497061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16.52</v>
      </c>
      <c r="B83">
        <v>3.372E-2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7.7147956026725389E-2</v>
      </c>
      <c r="H83" s="8">
        <f t="shared" si="17"/>
        <v>7.7147956026725389E-2</v>
      </c>
      <c r="I83" s="10">
        <f t="shared" si="18"/>
        <v>0.92285204397327458</v>
      </c>
      <c r="J83" s="8">
        <f t="shared" si="19"/>
        <v>-8.0286356382425095E-2</v>
      </c>
      <c r="K83" s="10">
        <f t="shared" si="20"/>
        <v>100</v>
      </c>
      <c r="L83">
        <f t="shared" si="21"/>
        <v>8.3597318259783324E-2</v>
      </c>
      <c r="AD83">
        <v>0.11030016518727068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16.579999999999998</v>
      </c>
      <c r="B84">
        <v>0.16589999999999999</v>
      </c>
      <c r="C84" s="8">
        <v>1</v>
      </c>
      <c r="D84" s="9">
        <v>0</v>
      </c>
      <c r="E84" s="10">
        <f t="shared" si="14"/>
        <v>1</v>
      </c>
      <c r="F84">
        <f t="shared" si="15"/>
        <v>1</v>
      </c>
      <c r="G84">
        <f t="shared" si="16"/>
        <v>0.80799771124227115</v>
      </c>
      <c r="H84" s="8">
        <f t="shared" si="17"/>
        <v>0.80799771124227115</v>
      </c>
      <c r="I84" s="10">
        <f t="shared" si="18"/>
        <v>0.19200228875772885</v>
      </c>
      <c r="J84" s="8">
        <f t="shared" si="19"/>
        <v>-0.21319605308600509</v>
      </c>
      <c r="K84" s="10">
        <f t="shared" si="20"/>
        <v>100</v>
      </c>
      <c r="L84">
        <f t="shared" si="21"/>
        <v>0.23762726810516746</v>
      </c>
      <c r="AD84">
        <v>0.11343657495124811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16.670000000000002</v>
      </c>
      <c r="B85">
        <v>3.5920000000000001E-2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8.5365437003509181E-2</v>
      </c>
      <c r="H85" s="8">
        <f t="shared" si="17"/>
        <v>8.5365437003509181E-2</v>
      </c>
      <c r="I85" s="10">
        <f t="shared" si="18"/>
        <v>0.91463456299649082</v>
      </c>
      <c r="J85" s="8">
        <f t="shared" si="19"/>
        <v>-8.9230678185216475E-2</v>
      </c>
      <c r="K85" s="10">
        <f t="shared" si="20"/>
        <v>100</v>
      </c>
      <c r="L85">
        <f t="shared" si="21"/>
        <v>9.3332835273399459E-2</v>
      </c>
      <c r="AD85">
        <v>0.11363568350763102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6.6222222222222646E-3</v>
      </c>
    </row>
    <row r="86" spans="1:37">
      <c r="A86">
        <v>16.670000000000002</v>
      </c>
      <c r="B86">
        <v>0.16900000000000001</v>
      </c>
      <c r="C86" s="8">
        <v>1</v>
      </c>
      <c r="D86" s="9">
        <v>0</v>
      </c>
      <c r="E86" s="10">
        <f t="shared" si="14"/>
        <v>1</v>
      </c>
      <c r="F86">
        <f t="shared" si="15"/>
        <v>1</v>
      </c>
      <c r="G86">
        <f t="shared" si="16"/>
        <v>0.82573215300615421</v>
      </c>
      <c r="H86" s="8">
        <f t="shared" si="17"/>
        <v>0.82573215300615421</v>
      </c>
      <c r="I86" s="10">
        <f t="shared" si="18"/>
        <v>0.17426784699384579</v>
      </c>
      <c r="J86" s="8">
        <f t="shared" si="19"/>
        <v>-0.19148482801637001</v>
      </c>
      <c r="K86" s="10">
        <f t="shared" si="20"/>
        <v>100</v>
      </c>
      <c r="L86">
        <f t="shared" si="21"/>
        <v>0.21104645902355573</v>
      </c>
      <c r="AD86">
        <v>0.12353492510103856</v>
      </c>
      <c r="AE86">
        <v>1</v>
      </c>
      <c r="AF86">
        <v>0</v>
      </c>
      <c r="AG86">
        <f t="shared" si="25"/>
        <v>81</v>
      </c>
      <c r="AH86">
        <f t="shared" si="26"/>
        <v>1</v>
      </c>
      <c r="AI86">
        <f t="shared" si="22"/>
        <v>0.45999999999999996</v>
      </c>
      <c r="AJ86">
        <f t="shared" si="23"/>
        <v>0.99333333333333329</v>
      </c>
      <c r="AK86">
        <f t="shared" si="24"/>
        <v>6.6222222222221544E-3</v>
      </c>
    </row>
    <row r="87" spans="1:37">
      <c r="A87">
        <v>16.68</v>
      </c>
      <c r="B87">
        <v>7.5499999999999998E-2</v>
      </c>
      <c r="C87" s="8">
        <v>1</v>
      </c>
      <c r="D87" s="9">
        <v>0</v>
      </c>
      <c r="E87" s="10">
        <f t="shared" si="14"/>
        <v>1</v>
      </c>
      <c r="F87">
        <f t="shared" si="15"/>
        <v>1</v>
      </c>
      <c r="G87">
        <f t="shared" si="16"/>
        <v>0.23137898800748136</v>
      </c>
      <c r="H87" s="8">
        <f t="shared" si="17"/>
        <v>0.23137898800748136</v>
      </c>
      <c r="I87" s="10">
        <f t="shared" si="18"/>
        <v>0.76862101199251864</v>
      </c>
      <c r="J87" s="8">
        <f t="shared" si="19"/>
        <v>-1.4636982721160805</v>
      </c>
      <c r="K87" s="10">
        <f t="shared" si="20"/>
        <v>0</v>
      </c>
      <c r="L87">
        <f t="shared" si="21"/>
        <v>3.3219136215068334</v>
      </c>
      <c r="AD87">
        <v>0.12483080391492643</v>
      </c>
      <c r="AE87">
        <v>1</v>
      </c>
      <c r="AF87">
        <v>0</v>
      </c>
      <c r="AG87">
        <f t="shared" si="25"/>
        <v>82</v>
      </c>
      <c r="AH87">
        <f t="shared" si="26"/>
        <v>1</v>
      </c>
      <c r="AI87">
        <f t="shared" si="22"/>
        <v>0.45333333333333337</v>
      </c>
      <c r="AJ87">
        <f t="shared" si="23"/>
        <v>0.99333333333333329</v>
      </c>
      <c r="AK87">
        <f t="shared" si="24"/>
        <v>6.6222222222222646E-3</v>
      </c>
    </row>
    <row r="88" spans="1:37">
      <c r="A88">
        <v>16.82</v>
      </c>
      <c r="B88">
        <v>7.2500000000000004E-3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4.0217186941447929E-2</v>
      </c>
      <c r="H88" s="8">
        <f t="shared" si="17"/>
        <v>4.0217186941447929E-2</v>
      </c>
      <c r="I88" s="10">
        <f t="shared" si="18"/>
        <v>0.95978281305855206</v>
      </c>
      <c r="J88" s="8">
        <f t="shared" si="19"/>
        <v>-4.1048256512910934E-2</v>
      </c>
      <c r="K88" s="10">
        <f t="shared" si="20"/>
        <v>100</v>
      </c>
      <c r="L88">
        <f t="shared" si="21"/>
        <v>4.1902382908157426E-2</v>
      </c>
      <c r="AD88">
        <v>0.12728935232063712</v>
      </c>
      <c r="AE88">
        <v>1</v>
      </c>
      <c r="AF88">
        <v>0</v>
      </c>
      <c r="AG88">
        <f t="shared" si="25"/>
        <v>83</v>
      </c>
      <c r="AH88">
        <f t="shared" si="26"/>
        <v>1</v>
      </c>
      <c r="AI88">
        <f t="shared" si="22"/>
        <v>0.44666666666666666</v>
      </c>
      <c r="AJ88">
        <f t="shared" si="23"/>
        <v>0.99333333333333329</v>
      </c>
      <c r="AK88">
        <f t="shared" si="24"/>
        <v>6.6222222222222646E-3</v>
      </c>
    </row>
    <row r="89" spans="1:37">
      <c r="A89">
        <v>16.84</v>
      </c>
      <c r="B89">
        <v>1.5879999999999998E-2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5.1577960930110696E-2</v>
      </c>
      <c r="H89" s="8">
        <f t="shared" si="17"/>
        <v>5.1577960930110696E-2</v>
      </c>
      <c r="I89" s="10">
        <f t="shared" si="18"/>
        <v>0.94842203906988931</v>
      </c>
      <c r="J89" s="8">
        <f t="shared" si="19"/>
        <v>-5.2955686902000539E-2</v>
      </c>
      <c r="K89" s="10">
        <f t="shared" si="20"/>
        <v>100</v>
      </c>
      <c r="L89">
        <f t="shared" si="21"/>
        <v>5.4382921110408641E-2</v>
      </c>
      <c r="AD89">
        <v>0.12754717921045655</v>
      </c>
      <c r="AE89">
        <v>1</v>
      </c>
      <c r="AF89">
        <v>0</v>
      </c>
      <c r="AG89">
        <f t="shared" si="25"/>
        <v>84</v>
      </c>
      <c r="AH89">
        <f t="shared" si="26"/>
        <v>1</v>
      </c>
      <c r="AI89">
        <f t="shared" si="22"/>
        <v>0.43999999999999995</v>
      </c>
      <c r="AJ89">
        <f t="shared" si="23"/>
        <v>0.99333333333333329</v>
      </c>
      <c r="AK89">
        <f t="shared" si="24"/>
        <v>6.6222222222221544E-3</v>
      </c>
    </row>
    <row r="90" spans="1:37">
      <c r="A90">
        <v>16.93</v>
      </c>
      <c r="B90">
        <v>9.9010000000000001E-2</v>
      </c>
      <c r="C90" s="8">
        <v>1</v>
      </c>
      <c r="D90" s="9">
        <v>0</v>
      </c>
      <c r="E90" s="10">
        <f t="shared" si="14"/>
        <v>1</v>
      </c>
      <c r="F90">
        <f t="shared" si="15"/>
        <v>1</v>
      </c>
      <c r="G90">
        <f t="shared" si="16"/>
        <v>0.39380329715985124</v>
      </c>
      <c r="H90" s="8">
        <f t="shared" si="17"/>
        <v>0.39380329715985124</v>
      </c>
      <c r="I90" s="10">
        <f t="shared" si="18"/>
        <v>0.6061967028401487</v>
      </c>
      <c r="J90" s="8">
        <f t="shared" si="19"/>
        <v>-0.93190374013605481</v>
      </c>
      <c r="K90" s="10">
        <f t="shared" si="20"/>
        <v>0</v>
      </c>
      <c r="L90">
        <f t="shared" si="21"/>
        <v>1.5393388201980529</v>
      </c>
      <c r="AD90">
        <v>0.12916408240985106</v>
      </c>
      <c r="AE90">
        <v>1</v>
      </c>
      <c r="AF90">
        <v>0</v>
      </c>
      <c r="AG90">
        <f t="shared" si="25"/>
        <v>85</v>
      </c>
      <c r="AH90">
        <f t="shared" si="26"/>
        <v>1</v>
      </c>
      <c r="AI90">
        <f t="shared" si="22"/>
        <v>0.43333333333333335</v>
      </c>
      <c r="AJ90">
        <f t="shared" si="23"/>
        <v>0.99333333333333329</v>
      </c>
      <c r="AK90">
        <f t="shared" si="24"/>
        <v>6.6222222222222646E-3</v>
      </c>
    </row>
    <row r="91" spans="1:37">
      <c r="A91">
        <v>16.95</v>
      </c>
      <c r="B91">
        <v>2.6020000000000001E-2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7.0482947906445145E-2</v>
      </c>
      <c r="H91" s="8">
        <f t="shared" si="17"/>
        <v>7.0482947906445145E-2</v>
      </c>
      <c r="I91" s="10">
        <f t="shared" si="18"/>
        <v>0.92951705209355484</v>
      </c>
      <c r="J91" s="8">
        <f t="shared" si="19"/>
        <v>-7.3090126541302564E-2</v>
      </c>
      <c r="K91" s="10">
        <f t="shared" si="20"/>
        <v>100</v>
      </c>
      <c r="L91">
        <f t="shared" si="21"/>
        <v>7.5827493156468861E-2</v>
      </c>
      <c r="AD91">
        <v>0.12987012322945651</v>
      </c>
      <c r="AE91">
        <v>1</v>
      </c>
      <c r="AF91">
        <v>0</v>
      </c>
      <c r="AG91">
        <f t="shared" si="25"/>
        <v>86</v>
      </c>
      <c r="AH91">
        <f t="shared" si="26"/>
        <v>1</v>
      </c>
      <c r="AI91">
        <f t="shared" si="22"/>
        <v>0.42666666666666664</v>
      </c>
      <c r="AJ91">
        <f t="shared" si="23"/>
        <v>0.99333333333333329</v>
      </c>
      <c r="AK91">
        <f t="shared" si="24"/>
        <v>6.6222222222221544E-3</v>
      </c>
    </row>
    <row r="92" spans="1:37">
      <c r="A92">
        <v>16.989999999999998</v>
      </c>
      <c r="B92">
        <v>4.3339999999999997E-2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0.11343657495124811</v>
      </c>
      <c r="H92" s="8">
        <f t="shared" si="17"/>
        <v>0.11343657495124811</v>
      </c>
      <c r="I92" s="10">
        <f t="shared" si="18"/>
        <v>0.88656342504875185</v>
      </c>
      <c r="J92" s="8">
        <f t="shared" si="19"/>
        <v>-0.12040261056886378</v>
      </c>
      <c r="K92" s="10">
        <f t="shared" si="20"/>
        <v>100</v>
      </c>
      <c r="L92">
        <f t="shared" si="21"/>
        <v>0.12795088512140038</v>
      </c>
      <c r="AD92">
        <v>0.13206389874344063</v>
      </c>
      <c r="AE92">
        <v>1</v>
      </c>
      <c r="AF92">
        <v>0</v>
      </c>
      <c r="AG92">
        <f t="shared" si="25"/>
        <v>87</v>
      </c>
      <c r="AH92">
        <f t="shared" si="26"/>
        <v>1</v>
      </c>
      <c r="AI92">
        <f t="shared" si="22"/>
        <v>0.42000000000000004</v>
      </c>
      <c r="AJ92">
        <f t="shared" si="23"/>
        <v>0.99333333333333329</v>
      </c>
      <c r="AK92">
        <f t="shared" si="24"/>
        <v>6.6222222222222646E-3</v>
      </c>
    </row>
    <row r="93" spans="1:37">
      <c r="A93">
        <v>17.02</v>
      </c>
      <c r="B93">
        <v>3.5540000000000002E-2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9.3025271540206511E-2</v>
      </c>
      <c r="H93" s="8">
        <f t="shared" si="17"/>
        <v>9.3025271540206511E-2</v>
      </c>
      <c r="I93" s="10">
        <f t="shared" si="18"/>
        <v>0.90697472845979354</v>
      </c>
      <c r="J93" s="8">
        <f t="shared" si="19"/>
        <v>-9.7640692033792803E-2</v>
      </c>
      <c r="K93" s="10">
        <f t="shared" si="20"/>
        <v>100</v>
      </c>
      <c r="L93">
        <f t="shared" si="21"/>
        <v>0.10256655298233081</v>
      </c>
      <c r="AD93">
        <v>0.13449599360659489</v>
      </c>
      <c r="AE93">
        <v>1</v>
      </c>
      <c r="AF93">
        <v>0</v>
      </c>
      <c r="AG93">
        <f t="shared" si="25"/>
        <v>88</v>
      </c>
      <c r="AH93">
        <f t="shared" si="26"/>
        <v>1</v>
      </c>
      <c r="AI93">
        <f t="shared" si="22"/>
        <v>0.41333333333333333</v>
      </c>
      <c r="AJ93">
        <f t="shared" si="23"/>
        <v>0.99333333333333329</v>
      </c>
      <c r="AK93">
        <f t="shared" si="24"/>
        <v>6.6222222222222646E-3</v>
      </c>
    </row>
    <row r="94" spans="1:37">
      <c r="A94">
        <v>17.05</v>
      </c>
      <c r="B94">
        <v>9.7890000000000005E-2</v>
      </c>
      <c r="C94" s="8">
        <v>1</v>
      </c>
      <c r="D94" s="9">
        <v>0</v>
      </c>
      <c r="E94" s="10">
        <f t="shared" si="14"/>
        <v>1</v>
      </c>
      <c r="F94">
        <f t="shared" si="15"/>
        <v>1</v>
      </c>
      <c r="G94">
        <f t="shared" si="16"/>
        <v>0.39455268674134686</v>
      </c>
      <c r="H94" s="8">
        <f t="shared" si="17"/>
        <v>0.39455268674134686</v>
      </c>
      <c r="I94" s="10">
        <f t="shared" si="18"/>
        <v>0.60544731325865309</v>
      </c>
      <c r="J94" s="8">
        <f t="shared" si="19"/>
        <v>-0.93000259440363942</v>
      </c>
      <c r="K94" s="10">
        <f t="shared" si="20"/>
        <v>0</v>
      </c>
      <c r="L94">
        <f t="shared" si="21"/>
        <v>1.5345157531662188</v>
      </c>
      <c r="AD94">
        <v>0.14048623827259815</v>
      </c>
      <c r="AE94">
        <v>1</v>
      </c>
      <c r="AF94">
        <v>0</v>
      </c>
      <c r="AG94">
        <f t="shared" si="25"/>
        <v>89</v>
      </c>
      <c r="AH94">
        <f t="shared" si="26"/>
        <v>1</v>
      </c>
      <c r="AI94">
        <f t="shared" si="22"/>
        <v>0.40666666666666662</v>
      </c>
      <c r="AJ94">
        <f t="shared" si="23"/>
        <v>0.99333333333333329</v>
      </c>
      <c r="AK94">
        <f t="shared" si="24"/>
        <v>6.6222222222221544E-3</v>
      </c>
    </row>
    <row r="95" spans="1:37">
      <c r="A95">
        <v>17.079999999999998</v>
      </c>
      <c r="B95">
        <v>0.12659999999999999</v>
      </c>
      <c r="C95" s="8">
        <v>1</v>
      </c>
      <c r="D95" s="9">
        <v>0</v>
      </c>
      <c r="E95" s="10">
        <f t="shared" si="14"/>
        <v>1</v>
      </c>
      <c r="F95">
        <f t="shared" si="15"/>
        <v>1</v>
      </c>
      <c r="G95">
        <f t="shared" si="16"/>
        <v>0.60541502710898021</v>
      </c>
      <c r="H95" s="8">
        <f t="shared" si="17"/>
        <v>0.60541502710898021</v>
      </c>
      <c r="I95" s="10">
        <f t="shared" si="18"/>
        <v>0.39458497289101979</v>
      </c>
      <c r="J95" s="8">
        <f t="shared" si="19"/>
        <v>-0.50184106091701064</v>
      </c>
      <c r="K95" s="10">
        <f t="shared" si="20"/>
        <v>100</v>
      </c>
      <c r="L95">
        <f t="shared" si="21"/>
        <v>0.65175946288493902</v>
      </c>
      <c r="AD95">
        <v>0.14588172497667867</v>
      </c>
      <c r="AE95">
        <v>1</v>
      </c>
      <c r="AF95">
        <v>0</v>
      </c>
      <c r="AG95">
        <f t="shared" si="25"/>
        <v>90</v>
      </c>
      <c r="AH95">
        <f t="shared" si="26"/>
        <v>1</v>
      </c>
      <c r="AI95">
        <f t="shared" si="22"/>
        <v>0.4</v>
      </c>
      <c r="AJ95">
        <f t="shared" si="23"/>
        <v>0.99333333333333329</v>
      </c>
      <c r="AK95">
        <f t="shared" si="24"/>
        <v>6.6222222222222646E-3</v>
      </c>
    </row>
    <row r="96" spans="1:37">
      <c r="A96">
        <v>17.12</v>
      </c>
      <c r="B96">
        <v>0.1457</v>
      </c>
      <c r="C96" s="8">
        <v>1</v>
      </c>
      <c r="D96" s="9">
        <v>0</v>
      </c>
      <c r="E96" s="10">
        <f t="shared" si="14"/>
        <v>1</v>
      </c>
      <c r="F96">
        <f t="shared" si="15"/>
        <v>1</v>
      </c>
      <c r="G96">
        <f t="shared" si="16"/>
        <v>0.73180386679102316</v>
      </c>
      <c r="H96" s="8">
        <f t="shared" si="17"/>
        <v>0.73180386679102316</v>
      </c>
      <c r="I96" s="10">
        <f t="shared" si="18"/>
        <v>0.26819613320897684</v>
      </c>
      <c r="J96" s="8">
        <f t="shared" si="19"/>
        <v>-0.31224274246589201</v>
      </c>
      <c r="K96" s="10">
        <f t="shared" si="20"/>
        <v>100</v>
      </c>
      <c r="L96">
        <f t="shared" si="21"/>
        <v>0.36648635704129723</v>
      </c>
      <c r="AD96">
        <v>0.14708932860479448</v>
      </c>
      <c r="AE96">
        <v>1</v>
      </c>
      <c r="AF96">
        <v>0</v>
      </c>
      <c r="AG96">
        <f t="shared" si="25"/>
        <v>91</v>
      </c>
      <c r="AH96">
        <f t="shared" si="26"/>
        <v>1</v>
      </c>
      <c r="AI96">
        <f t="shared" si="22"/>
        <v>0.39333333333333331</v>
      </c>
      <c r="AJ96">
        <f t="shared" si="23"/>
        <v>0.99333333333333329</v>
      </c>
      <c r="AK96">
        <f t="shared" si="24"/>
        <v>6.6222222222221544E-3</v>
      </c>
    </row>
    <row r="97" spans="1:37">
      <c r="A97">
        <v>17.190000000000001</v>
      </c>
      <c r="B97">
        <v>3.8089999999999999E-2</v>
      </c>
      <c r="C97" s="8">
        <v>0</v>
      </c>
      <c r="D97" s="9">
        <v>1</v>
      </c>
      <c r="E97" s="10">
        <f t="shared" si="14"/>
        <v>1</v>
      </c>
      <c r="F97">
        <f t="shared" si="15"/>
        <v>0</v>
      </c>
      <c r="G97">
        <f t="shared" si="16"/>
        <v>0.10426372542814104</v>
      </c>
      <c r="H97" s="8">
        <f t="shared" si="17"/>
        <v>0.10426372542814104</v>
      </c>
      <c r="I97" s="10">
        <f t="shared" si="18"/>
        <v>0.895736274571859</v>
      </c>
      <c r="J97" s="8">
        <f t="shared" si="19"/>
        <v>-0.11010924574800693</v>
      </c>
      <c r="K97" s="10">
        <f t="shared" si="20"/>
        <v>100</v>
      </c>
      <c r="L97">
        <f t="shared" si="21"/>
        <v>0.11640002575308972</v>
      </c>
      <c r="AD97">
        <v>0.15306664233287565</v>
      </c>
      <c r="AE97">
        <v>1</v>
      </c>
      <c r="AF97">
        <v>0</v>
      </c>
      <c r="AG97">
        <f t="shared" si="25"/>
        <v>92</v>
      </c>
      <c r="AH97">
        <f t="shared" si="26"/>
        <v>1</v>
      </c>
      <c r="AI97">
        <f t="shared" si="22"/>
        <v>0.38666666666666671</v>
      </c>
      <c r="AJ97">
        <f t="shared" si="23"/>
        <v>0.99333333333333329</v>
      </c>
      <c r="AK97">
        <f t="shared" si="24"/>
        <v>6.6222222222222646E-3</v>
      </c>
    </row>
    <row r="98" spans="1:37">
      <c r="A98">
        <v>17.21</v>
      </c>
      <c r="B98">
        <v>1.4200000000000001E-2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5.4696969143393892E-2</v>
      </c>
      <c r="H98" s="8">
        <f t="shared" si="17"/>
        <v>5.4696969143393892E-2</v>
      </c>
      <c r="I98" s="10">
        <f t="shared" si="18"/>
        <v>0.94530303085660616</v>
      </c>
      <c r="J98" s="8">
        <f t="shared" si="19"/>
        <v>-5.6249735318123786E-2</v>
      </c>
      <c r="K98" s="10">
        <f t="shared" si="20"/>
        <v>100</v>
      </c>
      <c r="L98">
        <f t="shared" si="21"/>
        <v>5.7861836213334766E-2</v>
      </c>
      <c r="AD98">
        <v>0.16488719224441506</v>
      </c>
      <c r="AE98">
        <v>1</v>
      </c>
      <c r="AF98">
        <v>0</v>
      </c>
      <c r="AG98">
        <f t="shared" si="25"/>
        <v>93</v>
      </c>
      <c r="AH98">
        <f t="shared" si="26"/>
        <v>1</v>
      </c>
      <c r="AI98">
        <f t="shared" si="22"/>
        <v>0.38</v>
      </c>
      <c r="AJ98">
        <f t="shared" si="23"/>
        <v>0.99333333333333329</v>
      </c>
      <c r="AK98">
        <f t="shared" si="24"/>
        <v>6.6222222222222646E-3</v>
      </c>
    </row>
    <row r="99" spans="1:37">
      <c r="A99">
        <v>17.27</v>
      </c>
      <c r="B99">
        <v>1.7559999999999999E-2</v>
      </c>
      <c r="C99" s="8">
        <v>0</v>
      </c>
      <c r="D99" s="9">
        <v>1</v>
      </c>
      <c r="E99" s="10">
        <f t="shared" si="14"/>
        <v>1</v>
      </c>
      <c r="F99">
        <f t="shared" si="15"/>
        <v>0</v>
      </c>
      <c r="G99">
        <f t="shared" si="16"/>
        <v>6.1085669982467873E-2</v>
      </c>
      <c r="H99" s="8">
        <f t="shared" si="17"/>
        <v>6.1085669982467873E-2</v>
      </c>
      <c r="I99" s="10">
        <f t="shared" si="18"/>
        <v>0.93891433001753211</v>
      </c>
      <c r="J99" s="8">
        <f t="shared" si="19"/>
        <v>-6.3031039274162232E-2</v>
      </c>
      <c r="K99" s="10">
        <f t="shared" si="20"/>
        <v>100</v>
      </c>
      <c r="L99">
        <f t="shared" si="21"/>
        <v>6.505989740440668E-2</v>
      </c>
      <c r="AD99">
        <v>0.16535536356491104</v>
      </c>
      <c r="AE99">
        <v>1</v>
      </c>
      <c r="AF99">
        <v>0</v>
      </c>
      <c r="AG99">
        <f t="shared" si="25"/>
        <v>94</v>
      </c>
      <c r="AH99">
        <f t="shared" si="26"/>
        <v>1</v>
      </c>
      <c r="AI99">
        <f t="shared" si="22"/>
        <v>0.37333333333333329</v>
      </c>
      <c r="AJ99">
        <f t="shared" si="23"/>
        <v>0.99333333333333329</v>
      </c>
      <c r="AK99">
        <f t="shared" si="24"/>
        <v>6.6222222222221544E-3</v>
      </c>
    </row>
    <row r="100" spans="1:37">
      <c r="A100">
        <v>17.27</v>
      </c>
      <c r="B100">
        <v>0.24479999999999999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0.98154013729234912</v>
      </c>
      <c r="H100" s="8">
        <f t="shared" si="17"/>
        <v>0.98154013729234912</v>
      </c>
      <c r="I100" s="10">
        <f t="shared" si="18"/>
        <v>1.8459862707650876E-2</v>
      </c>
      <c r="J100" s="8">
        <f t="shared" si="19"/>
        <v>-1.8632372273580819E-2</v>
      </c>
      <c r="K100" s="10">
        <f t="shared" si="20"/>
        <v>100</v>
      </c>
      <c r="L100">
        <f t="shared" si="21"/>
        <v>1.8807038047953667E-2</v>
      </c>
      <c r="AD100">
        <v>0.17260555862341137</v>
      </c>
      <c r="AE100">
        <v>1</v>
      </c>
      <c r="AF100">
        <v>0</v>
      </c>
      <c r="AG100">
        <f t="shared" si="25"/>
        <v>95</v>
      </c>
      <c r="AH100">
        <f t="shared" si="26"/>
        <v>1</v>
      </c>
      <c r="AI100">
        <f t="shared" si="22"/>
        <v>0.3666666666666667</v>
      </c>
      <c r="AJ100">
        <f t="shared" si="23"/>
        <v>0.99333333333333329</v>
      </c>
      <c r="AK100">
        <f t="shared" si="24"/>
        <v>6.6222222222222646E-3</v>
      </c>
    </row>
    <row r="101" spans="1:37">
      <c r="A101">
        <v>17.309999999999999</v>
      </c>
      <c r="B101">
        <v>2.0310000000000002E-2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6.6655942478340793E-2</v>
      </c>
      <c r="H101" s="8">
        <f t="shared" si="17"/>
        <v>6.6655942478340793E-2</v>
      </c>
      <c r="I101" s="10">
        <f t="shared" si="18"/>
        <v>0.93334405752165917</v>
      </c>
      <c r="J101" s="8">
        <f t="shared" si="19"/>
        <v>-6.8981381351185631E-2</v>
      </c>
      <c r="K101" s="10">
        <f t="shared" si="20"/>
        <v>100</v>
      </c>
      <c r="L101">
        <f t="shared" si="21"/>
        <v>7.1416260639548756E-2</v>
      </c>
      <c r="AD101">
        <v>0.18180911112203399</v>
      </c>
      <c r="AE101">
        <v>1</v>
      </c>
      <c r="AF101">
        <v>0</v>
      </c>
      <c r="AG101">
        <f t="shared" si="25"/>
        <v>96</v>
      </c>
      <c r="AH101">
        <f t="shared" si="26"/>
        <v>1</v>
      </c>
      <c r="AI101">
        <f t="shared" si="22"/>
        <v>0.36</v>
      </c>
      <c r="AJ101">
        <f t="shared" si="23"/>
        <v>0.99333333333333329</v>
      </c>
      <c r="AK101">
        <f t="shared" si="24"/>
        <v>6.6222222222221544E-3</v>
      </c>
    </row>
    <row r="102" spans="1:37">
      <c r="A102">
        <v>17.329999999999998</v>
      </c>
      <c r="B102">
        <v>0.313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0.99753780465733055</v>
      </c>
      <c r="H102" s="8">
        <f t="shared" si="17"/>
        <v>0.99753780465733055</v>
      </c>
      <c r="I102" s="10">
        <f t="shared" si="18"/>
        <v>2.4621953426694487E-3</v>
      </c>
      <c r="J102" s="8">
        <f t="shared" si="19"/>
        <v>-6.0067019112847353</v>
      </c>
      <c r="K102" s="10">
        <f t="shared" si="20"/>
        <v>0</v>
      </c>
      <c r="L102">
        <f t="shared" si="21"/>
        <v>405.14161787660026</v>
      </c>
      <c r="AD102">
        <v>0.18491715985678914</v>
      </c>
      <c r="AE102">
        <v>1</v>
      </c>
      <c r="AF102">
        <v>0</v>
      </c>
      <c r="AG102">
        <f t="shared" si="25"/>
        <v>97</v>
      </c>
      <c r="AH102">
        <f t="shared" si="26"/>
        <v>1</v>
      </c>
      <c r="AI102">
        <f t="shared" si="22"/>
        <v>0.35333333333333339</v>
      </c>
      <c r="AJ102">
        <f t="shared" si="23"/>
        <v>0.99333333333333329</v>
      </c>
      <c r="AK102">
        <f t="shared" si="24"/>
        <v>6.6222222222222646E-3</v>
      </c>
    </row>
    <row r="103" spans="1:37">
      <c r="A103">
        <v>17.36</v>
      </c>
      <c r="B103">
        <v>5.9290000000000002E-2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0.18636110802830735</v>
      </c>
      <c r="H103" s="8">
        <f t="shared" si="17"/>
        <v>0.18636110802830735</v>
      </c>
      <c r="I103" s="10">
        <f t="shared" si="18"/>
        <v>0.81363889197169259</v>
      </c>
      <c r="J103" s="8">
        <f t="shared" si="19"/>
        <v>-0.20623863306519236</v>
      </c>
      <c r="K103" s="10">
        <f t="shared" si="20"/>
        <v>100</v>
      </c>
      <c r="L103">
        <f t="shared" si="21"/>
        <v>0.2290464601276595</v>
      </c>
      <c r="AD103">
        <v>0.18516108214200561</v>
      </c>
      <c r="AE103">
        <v>1</v>
      </c>
      <c r="AF103">
        <v>0</v>
      </c>
      <c r="AG103">
        <f t="shared" si="25"/>
        <v>98</v>
      </c>
      <c r="AH103">
        <f t="shared" si="26"/>
        <v>1</v>
      </c>
      <c r="AI103">
        <f t="shared" si="22"/>
        <v>0.34666666666666668</v>
      </c>
      <c r="AJ103">
        <f t="shared" si="23"/>
        <v>0.99333333333333329</v>
      </c>
      <c r="AK103">
        <f t="shared" si="24"/>
        <v>6.6222222222222646E-3</v>
      </c>
    </row>
    <row r="104" spans="1:37">
      <c r="A104">
        <v>17.39</v>
      </c>
      <c r="B104">
        <v>2.3529999999999999E-2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7.4462486189926125E-2</v>
      </c>
      <c r="H104" s="8">
        <f t="shared" si="17"/>
        <v>7.4462486189926125E-2</v>
      </c>
      <c r="I104" s="10">
        <f t="shared" si="18"/>
        <v>0.92553751381007388</v>
      </c>
      <c r="J104" s="8">
        <f t="shared" si="19"/>
        <v>-7.7380614229729888E-2</v>
      </c>
      <c r="K104" s="10">
        <f t="shared" si="20"/>
        <v>100</v>
      </c>
      <c r="L104">
        <f t="shared" si="21"/>
        <v>8.0453234016839958E-2</v>
      </c>
      <c r="AD104">
        <v>0.18636110802830735</v>
      </c>
      <c r="AE104">
        <v>1</v>
      </c>
      <c r="AF104">
        <v>0</v>
      </c>
      <c r="AG104">
        <f t="shared" si="25"/>
        <v>99</v>
      </c>
      <c r="AH104">
        <f t="shared" si="26"/>
        <v>1</v>
      </c>
      <c r="AI104">
        <f t="shared" si="22"/>
        <v>0.33999999999999997</v>
      </c>
      <c r="AJ104">
        <f t="shared" si="23"/>
        <v>0.99333333333333329</v>
      </c>
      <c r="AK104">
        <f t="shared" si="24"/>
        <v>6.6222222222221544E-3</v>
      </c>
    </row>
    <row r="105" spans="1:37">
      <c r="A105">
        <v>17.43</v>
      </c>
      <c r="B105">
        <v>4.3360000000000003E-2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0.12754717921045655</v>
      </c>
      <c r="H105" s="8">
        <f t="shared" si="17"/>
        <v>0.12754717921045655</v>
      </c>
      <c r="I105" s="10">
        <f t="shared" si="18"/>
        <v>0.87245282078954345</v>
      </c>
      <c r="J105" s="8">
        <f t="shared" si="19"/>
        <v>-0.13644669996123077</v>
      </c>
      <c r="K105" s="10">
        <f t="shared" si="20"/>
        <v>100</v>
      </c>
      <c r="L105">
        <f t="shared" si="21"/>
        <v>0.14619378397450788</v>
      </c>
      <c r="AD105">
        <v>0.18910904996225128</v>
      </c>
      <c r="AE105">
        <v>1</v>
      </c>
      <c r="AF105">
        <v>0</v>
      </c>
      <c r="AG105">
        <f t="shared" si="25"/>
        <v>100</v>
      </c>
      <c r="AH105">
        <f t="shared" si="26"/>
        <v>1</v>
      </c>
      <c r="AI105">
        <f t="shared" si="22"/>
        <v>0.33333333333333337</v>
      </c>
      <c r="AJ105">
        <f t="shared" si="23"/>
        <v>0.99333333333333329</v>
      </c>
      <c r="AK105">
        <f t="shared" si="24"/>
        <v>0</v>
      </c>
    </row>
    <row r="106" spans="1:37">
      <c r="A106">
        <v>17.46</v>
      </c>
      <c r="B106">
        <v>2.6880000000000001E-2</v>
      </c>
      <c r="C106" s="8">
        <v>0</v>
      </c>
      <c r="D106" s="9">
        <v>1</v>
      </c>
      <c r="E106" s="10">
        <f t="shared" si="14"/>
        <v>1</v>
      </c>
      <c r="F106">
        <f t="shared" si="15"/>
        <v>0</v>
      </c>
      <c r="G106">
        <f t="shared" si="16"/>
        <v>8.3164447828709437E-2</v>
      </c>
      <c r="H106" s="8">
        <f t="shared" si="17"/>
        <v>8.3164447828709437E-2</v>
      </c>
      <c r="I106" s="10">
        <f t="shared" si="18"/>
        <v>0.91683555217129054</v>
      </c>
      <c r="J106" s="8">
        <f t="shared" si="19"/>
        <v>-8.6827155227183761E-2</v>
      </c>
      <c r="K106" s="10">
        <f t="shared" si="20"/>
        <v>100</v>
      </c>
      <c r="L106">
        <f t="shared" si="21"/>
        <v>9.0708140224008235E-2</v>
      </c>
      <c r="AD106">
        <v>0.19806705436433272</v>
      </c>
      <c r="AE106">
        <v>0</v>
      </c>
      <c r="AF106">
        <v>1</v>
      </c>
      <c r="AG106">
        <f t="shared" si="25"/>
        <v>100</v>
      </c>
      <c r="AH106">
        <f t="shared" si="26"/>
        <v>2</v>
      </c>
      <c r="AI106">
        <f t="shared" si="22"/>
        <v>0.33333333333333337</v>
      </c>
      <c r="AJ106">
        <f t="shared" si="23"/>
        <v>0.98666666666666669</v>
      </c>
      <c r="AK106">
        <f t="shared" si="24"/>
        <v>6.5777777777778204E-3</v>
      </c>
    </row>
    <row r="107" spans="1:37">
      <c r="A107">
        <v>17.48</v>
      </c>
      <c r="B107">
        <v>5.774E-2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0.18491715985678914</v>
      </c>
      <c r="H107" s="8">
        <f t="shared" si="17"/>
        <v>0.18491715985678914</v>
      </c>
      <c r="I107" s="10">
        <f t="shared" si="18"/>
        <v>0.81508284014321086</v>
      </c>
      <c r="J107" s="8">
        <f t="shared" si="19"/>
        <v>-0.20446552655921302</v>
      </c>
      <c r="K107" s="10">
        <f t="shared" si="20"/>
        <v>100</v>
      </c>
      <c r="L107">
        <f t="shared" si="21"/>
        <v>0.2268691607153685</v>
      </c>
      <c r="AD107">
        <v>0.20158758908152569</v>
      </c>
      <c r="AE107">
        <v>1</v>
      </c>
      <c r="AF107">
        <v>0</v>
      </c>
      <c r="AG107">
        <f t="shared" si="25"/>
        <v>101</v>
      </c>
      <c r="AH107">
        <f t="shared" si="26"/>
        <v>2</v>
      </c>
      <c r="AI107">
        <f t="shared" si="22"/>
        <v>0.32666666666666666</v>
      </c>
      <c r="AJ107">
        <f t="shared" si="23"/>
        <v>0.98666666666666669</v>
      </c>
      <c r="AK107">
        <f t="shared" si="24"/>
        <v>0</v>
      </c>
    </row>
    <row r="108" spans="1:37">
      <c r="A108">
        <v>17.53</v>
      </c>
      <c r="B108">
        <v>1.7680000000000001E-2</v>
      </c>
      <c r="C108" s="8">
        <v>0</v>
      </c>
      <c r="D108" s="9">
        <v>1</v>
      </c>
      <c r="E108" s="10">
        <f t="shared" si="14"/>
        <v>1</v>
      </c>
      <c r="F108">
        <f t="shared" si="15"/>
        <v>0</v>
      </c>
      <c r="G108">
        <f t="shared" si="16"/>
        <v>6.5958556302501622E-2</v>
      </c>
      <c r="H108" s="8">
        <f t="shared" si="17"/>
        <v>6.5958556302501622E-2</v>
      </c>
      <c r="I108" s="10">
        <f t="shared" si="18"/>
        <v>0.93404144369749842</v>
      </c>
      <c r="J108" s="8">
        <f t="shared" si="19"/>
        <v>-6.8234469470585424E-2</v>
      </c>
      <c r="K108" s="10">
        <f t="shared" si="20"/>
        <v>100</v>
      </c>
      <c r="L108">
        <f t="shared" si="21"/>
        <v>7.0616305890451647E-2</v>
      </c>
      <c r="AD108">
        <v>0.20226228531528775</v>
      </c>
      <c r="AE108">
        <v>0</v>
      </c>
      <c r="AF108">
        <v>1</v>
      </c>
      <c r="AG108">
        <f t="shared" si="25"/>
        <v>101</v>
      </c>
      <c r="AH108">
        <f t="shared" si="26"/>
        <v>3</v>
      </c>
      <c r="AI108">
        <f t="shared" si="22"/>
        <v>0.32666666666666666</v>
      </c>
      <c r="AJ108">
        <f t="shared" si="23"/>
        <v>0.98</v>
      </c>
      <c r="AK108">
        <f t="shared" si="24"/>
        <v>6.5333333333333753E-3</v>
      </c>
    </row>
    <row r="109" spans="1:37">
      <c r="A109">
        <v>17.57</v>
      </c>
      <c r="B109">
        <v>0.15390000000000001</v>
      </c>
      <c r="C109" s="8">
        <v>1</v>
      </c>
      <c r="D109" s="9">
        <v>0</v>
      </c>
      <c r="E109" s="10">
        <f t="shared" si="14"/>
        <v>1</v>
      </c>
      <c r="F109">
        <f t="shared" si="15"/>
        <v>1</v>
      </c>
      <c r="G109">
        <f t="shared" si="16"/>
        <v>0.79923058395226443</v>
      </c>
      <c r="H109" s="8">
        <f t="shared" si="17"/>
        <v>0.79923058395226443</v>
      </c>
      <c r="I109" s="10">
        <f t="shared" si="18"/>
        <v>0.20076941604773557</v>
      </c>
      <c r="J109" s="8">
        <f t="shared" si="19"/>
        <v>-0.22410578417146343</v>
      </c>
      <c r="K109" s="10">
        <f t="shared" si="20"/>
        <v>100</v>
      </c>
      <c r="L109">
        <f t="shared" si="21"/>
        <v>0.25120336993976566</v>
      </c>
      <c r="AD109">
        <v>0.21008352588827933</v>
      </c>
      <c r="AE109">
        <v>1</v>
      </c>
      <c r="AF109">
        <v>0</v>
      </c>
      <c r="AG109">
        <f t="shared" si="25"/>
        <v>102</v>
      </c>
      <c r="AH109">
        <f t="shared" si="26"/>
        <v>3</v>
      </c>
      <c r="AI109">
        <f t="shared" si="22"/>
        <v>0.31999999999999995</v>
      </c>
      <c r="AJ109">
        <f t="shared" si="23"/>
        <v>0.98</v>
      </c>
      <c r="AK109">
        <f t="shared" si="24"/>
        <v>6.5333333333332669E-3</v>
      </c>
    </row>
    <row r="110" spans="1:37">
      <c r="A110">
        <v>17.600000000000001</v>
      </c>
      <c r="B110">
        <v>0.19739999999999999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0.935489843934868</v>
      </c>
      <c r="H110" s="8">
        <f t="shared" si="17"/>
        <v>0.935489843934868</v>
      </c>
      <c r="I110" s="10">
        <f t="shared" si="18"/>
        <v>6.4510156065131996E-2</v>
      </c>
      <c r="J110" s="8">
        <f t="shared" si="19"/>
        <v>-6.6684989623162202E-2</v>
      </c>
      <c r="K110" s="10">
        <f t="shared" si="20"/>
        <v>100</v>
      </c>
      <c r="L110">
        <f t="shared" si="21"/>
        <v>6.8958692051416234E-2</v>
      </c>
      <c r="AD110">
        <v>0.21983179672130926</v>
      </c>
      <c r="AE110">
        <v>1</v>
      </c>
      <c r="AF110">
        <v>0</v>
      </c>
      <c r="AG110">
        <f t="shared" si="25"/>
        <v>103</v>
      </c>
      <c r="AH110">
        <f t="shared" si="26"/>
        <v>3</v>
      </c>
      <c r="AI110">
        <f t="shared" si="22"/>
        <v>0.31333333333333335</v>
      </c>
      <c r="AJ110">
        <f t="shared" si="23"/>
        <v>0.98</v>
      </c>
      <c r="AK110">
        <f t="shared" si="24"/>
        <v>6.5333333333333753E-3</v>
      </c>
    </row>
    <row r="111" spans="1:37">
      <c r="A111">
        <v>17.77</v>
      </c>
      <c r="B111">
        <v>8.6900000000000005E-2</v>
      </c>
      <c r="C111" s="8">
        <v>1</v>
      </c>
      <c r="D111" s="9">
        <v>0</v>
      </c>
      <c r="E111" s="10">
        <f t="shared" si="14"/>
        <v>1</v>
      </c>
      <c r="F111">
        <f t="shared" si="15"/>
        <v>1</v>
      </c>
      <c r="G111">
        <f t="shared" si="16"/>
        <v>0.369259229973945</v>
      </c>
      <c r="H111" s="8">
        <f t="shared" si="17"/>
        <v>0.369259229973945</v>
      </c>
      <c r="I111" s="10">
        <f t="shared" si="18"/>
        <v>0.630740770026055</v>
      </c>
      <c r="J111" s="8">
        <f t="shared" si="19"/>
        <v>-0.99625636133885853</v>
      </c>
      <c r="K111" s="10">
        <f t="shared" si="20"/>
        <v>0</v>
      </c>
      <c r="L111">
        <f t="shared" si="21"/>
        <v>1.7081245878960432</v>
      </c>
      <c r="AD111">
        <v>0.22331272635129235</v>
      </c>
      <c r="AE111">
        <v>1</v>
      </c>
      <c r="AF111">
        <v>0</v>
      </c>
      <c r="AG111">
        <f t="shared" si="25"/>
        <v>104</v>
      </c>
      <c r="AH111">
        <f t="shared" si="26"/>
        <v>3</v>
      </c>
      <c r="AI111">
        <f t="shared" si="22"/>
        <v>0.30666666666666664</v>
      </c>
      <c r="AJ111">
        <f t="shared" si="23"/>
        <v>0.98</v>
      </c>
      <c r="AK111">
        <f t="shared" si="24"/>
        <v>0</v>
      </c>
    </row>
    <row r="112" spans="1:37">
      <c r="A112">
        <v>17.84</v>
      </c>
      <c r="B112">
        <v>1.9970000000000002E-2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7.6602895237820101E-2</v>
      </c>
      <c r="H112" s="8">
        <f t="shared" si="17"/>
        <v>7.6602895237820101E-2</v>
      </c>
      <c r="I112" s="10">
        <f t="shared" si="18"/>
        <v>0.92339710476217984</v>
      </c>
      <c r="J112" s="8">
        <f t="shared" si="19"/>
        <v>-7.9695904324408831E-2</v>
      </c>
      <c r="K112" s="10">
        <f t="shared" si="20"/>
        <v>100</v>
      </c>
      <c r="L112">
        <f t="shared" si="21"/>
        <v>8.2957694845219504E-2</v>
      </c>
      <c r="AD112">
        <v>0.23137898800748136</v>
      </c>
      <c r="AE112">
        <v>0</v>
      </c>
      <c r="AF112">
        <v>1</v>
      </c>
      <c r="AG112">
        <f t="shared" si="25"/>
        <v>104</v>
      </c>
      <c r="AH112">
        <f t="shared" si="26"/>
        <v>4</v>
      </c>
      <c r="AI112">
        <f t="shared" si="22"/>
        <v>0.30666666666666664</v>
      </c>
      <c r="AJ112">
        <f t="shared" si="23"/>
        <v>0.97333333333333338</v>
      </c>
      <c r="AK112">
        <f t="shared" si="24"/>
        <v>6.4888888888888227E-3</v>
      </c>
    </row>
    <row r="113" spans="1:37">
      <c r="A113">
        <v>17.84</v>
      </c>
      <c r="B113">
        <v>2.4899999999999999E-2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8.7548849905603049E-2</v>
      </c>
      <c r="H113" s="8">
        <f t="shared" si="17"/>
        <v>8.7548849905603049E-2</v>
      </c>
      <c r="I113" s="10">
        <f t="shared" si="18"/>
        <v>0.91245115009439692</v>
      </c>
      <c r="J113" s="8">
        <f t="shared" si="19"/>
        <v>-9.1620729101620529E-2</v>
      </c>
      <c r="K113" s="10">
        <f t="shared" si="20"/>
        <v>100</v>
      </c>
      <c r="L113">
        <f t="shared" si="21"/>
        <v>9.594908165390087E-2</v>
      </c>
      <c r="AD113">
        <v>0.24452060488554014</v>
      </c>
      <c r="AE113">
        <v>1</v>
      </c>
      <c r="AF113">
        <v>0</v>
      </c>
      <c r="AG113">
        <f t="shared" si="25"/>
        <v>105</v>
      </c>
      <c r="AH113">
        <f t="shared" si="26"/>
        <v>4</v>
      </c>
      <c r="AI113">
        <f t="shared" si="22"/>
        <v>0.30000000000000004</v>
      </c>
      <c r="AJ113">
        <f t="shared" si="23"/>
        <v>0.97333333333333338</v>
      </c>
      <c r="AK113">
        <f t="shared" si="24"/>
        <v>6.4888888888889312E-3</v>
      </c>
    </row>
    <row r="114" spans="1:37">
      <c r="A114">
        <v>17.88</v>
      </c>
      <c r="B114">
        <v>0.13539999999999999</v>
      </c>
      <c r="C114" s="8">
        <v>1</v>
      </c>
      <c r="D114" s="9">
        <v>0</v>
      </c>
      <c r="E114" s="10">
        <f t="shared" si="14"/>
        <v>1</v>
      </c>
      <c r="F114">
        <f t="shared" si="15"/>
        <v>1</v>
      </c>
      <c r="G114">
        <f t="shared" si="16"/>
        <v>0.71688015123619853</v>
      </c>
      <c r="H114" s="8">
        <f t="shared" si="17"/>
        <v>0.71688015123619853</v>
      </c>
      <c r="I114" s="10">
        <f t="shared" si="18"/>
        <v>0.28311984876380147</v>
      </c>
      <c r="J114" s="8">
        <f t="shared" si="19"/>
        <v>-0.33284660544174022</v>
      </c>
      <c r="K114" s="10">
        <f t="shared" si="20"/>
        <v>100</v>
      </c>
      <c r="L114">
        <f t="shared" si="21"/>
        <v>0.39493330687923989</v>
      </c>
      <c r="AD114">
        <v>0.25156305681353353</v>
      </c>
      <c r="AE114">
        <v>1</v>
      </c>
      <c r="AF114">
        <v>0</v>
      </c>
      <c r="AG114">
        <f t="shared" si="25"/>
        <v>106</v>
      </c>
      <c r="AH114">
        <f t="shared" si="26"/>
        <v>4</v>
      </c>
      <c r="AI114">
        <f t="shared" si="22"/>
        <v>0.29333333333333333</v>
      </c>
      <c r="AJ114">
        <f t="shared" si="23"/>
        <v>0.97333333333333338</v>
      </c>
      <c r="AK114">
        <f t="shared" si="24"/>
        <v>6.4888888888889312E-3</v>
      </c>
    </row>
    <row r="115" spans="1:37">
      <c r="A115">
        <v>17.89</v>
      </c>
      <c r="B115">
        <v>9.9540000000000003E-2</v>
      </c>
      <c r="C115" s="8">
        <v>1</v>
      </c>
      <c r="D115" s="9">
        <v>0</v>
      </c>
      <c r="E115" s="10">
        <f t="shared" si="14"/>
        <v>1</v>
      </c>
      <c r="F115">
        <f t="shared" si="15"/>
        <v>1</v>
      </c>
      <c r="G115">
        <f t="shared" si="16"/>
        <v>0.46849351831270719</v>
      </c>
      <c r="H115" s="8">
        <f t="shared" si="17"/>
        <v>0.46849351831270719</v>
      </c>
      <c r="I115" s="10">
        <f t="shared" si="18"/>
        <v>0.53150648168729275</v>
      </c>
      <c r="J115" s="8">
        <f t="shared" si="19"/>
        <v>-0.75823301237757745</v>
      </c>
      <c r="K115" s="10">
        <f t="shared" si="20"/>
        <v>0</v>
      </c>
      <c r="L115">
        <f t="shared" si="21"/>
        <v>1.1345012490280091</v>
      </c>
      <c r="AD115">
        <v>0.25280035534711065</v>
      </c>
      <c r="AE115">
        <v>1</v>
      </c>
      <c r="AF115">
        <v>0</v>
      </c>
      <c r="AG115">
        <f t="shared" si="25"/>
        <v>107</v>
      </c>
      <c r="AH115">
        <f t="shared" si="26"/>
        <v>4</v>
      </c>
      <c r="AI115">
        <f t="shared" si="22"/>
        <v>0.28666666666666663</v>
      </c>
      <c r="AJ115">
        <f t="shared" si="23"/>
        <v>0.97333333333333338</v>
      </c>
      <c r="AK115">
        <f t="shared" si="24"/>
        <v>6.4888888888888227E-3</v>
      </c>
    </row>
    <row r="116" spans="1:37">
      <c r="A116">
        <v>17.91</v>
      </c>
      <c r="B116">
        <v>2.8809999999999999E-2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9.9084298443235783E-2</v>
      </c>
      <c r="H116" s="8">
        <f t="shared" si="17"/>
        <v>9.9084298443235783E-2</v>
      </c>
      <c r="I116" s="10">
        <f t="shared" si="18"/>
        <v>0.90091570155676426</v>
      </c>
      <c r="J116" s="8">
        <f t="shared" si="19"/>
        <v>-0.10434358673118452</v>
      </c>
      <c r="K116" s="10">
        <f t="shared" si="20"/>
        <v>100</v>
      </c>
      <c r="L116">
        <f t="shared" si="21"/>
        <v>0.10998176441149832</v>
      </c>
      <c r="AD116">
        <v>0.25532817346897285</v>
      </c>
      <c r="AE116">
        <v>1</v>
      </c>
      <c r="AF116">
        <v>0</v>
      </c>
      <c r="AG116">
        <f t="shared" si="25"/>
        <v>108</v>
      </c>
      <c r="AH116">
        <f t="shared" si="26"/>
        <v>4</v>
      </c>
      <c r="AI116">
        <f t="shared" si="22"/>
        <v>0.28000000000000003</v>
      </c>
      <c r="AJ116">
        <f t="shared" si="23"/>
        <v>0.97333333333333338</v>
      </c>
      <c r="AK116">
        <f t="shared" si="24"/>
        <v>6.4888888888889312E-3</v>
      </c>
    </row>
    <row r="117" spans="1:37">
      <c r="A117">
        <v>17.940000000000001</v>
      </c>
      <c r="B117">
        <v>3.8850000000000003E-2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0.12987012322945651</v>
      </c>
      <c r="H117" s="8">
        <f t="shared" si="17"/>
        <v>0.12987012322945651</v>
      </c>
      <c r="I117" s="10">
        <f t="shared" si="18"/>
        <v>0.87012987677054343</v>
      </c>
      <c r="J117" s="8">
        <f t="shared" si="19"/>
        <v>-0.13911279483089925</v>
      </c>
      <c r="K117" s="10">
        <f t="shared" si="20"/>
        <v>100</v>
      </c>
      <c r="L117">
        <f t="shared" si="21"/>
        <v>0.14925372257238761</v>
      </c>
      <c r="AD117">
        <v>0.26039828804923126</v>
      </c>
      <c r="AE117">
        <v>1</v>
      </c>
      <c r="AF117">
        <v>0</v>
      </c>
      <c r="AG117">
        <f t="shared" si="25"/>
        <v>109</v>
      </c>
      <c r="AH117">
        <f t="shared" si="26"/>
        <v>4</v>
      </c>
      <c r="AI117">
        <f t="shared" si="22"/>
        <v>0.27333333333333332</v>
      </c>
      <c r="AJ117">
        <f t="shared" si="23"/>
        <v>0.97333333333333338</v>
      </c>
      <c r="AK117">
        <f t="shared" si="24"/>
        <v>0</v>
      </c>
    </row>
    <row r="118" spans="1:37">
      <c r="A118">
        <v>18</v>
      </c>
      <c r="B118">
        <v>3.8890000000000001E-2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0.13206389874344063</v>
      </c>
      <c r="H118" s="8">
        <f t="shared" si="17"/>
        <v>0.13206389874344063</v>
      </c>
      <c r="I118" s="10">
        <f t="shared" si="18"/>
        <v>0.8679361012565594</v>
      </c>
      <c r="J118" s="8">
        <f t="shared" si="19"/>
        <v>-0.14163718309545395</v>
      </c>
      <c r="K118" s="10">
        <f t="shared" si="20"/>
        <v>100</v>
      </c>
      <c r="L118">
        <f t="shared" si="21"/>
        <v>0.15215855009630821</v>
      </c>
      <c r="AD118">
        <v>0.26249254518908072</v>
      </c>
      <c r="AE118">
        <v>0</v>
      </c>
      <c r="AF118">
        <v>1</v>
      </c>
      <c r="AG118">
        <f t="shared" si="25"/>
        <v>109</v>
      </c>
      <c r="AH118">
        <f t="shared" si="26"/>
        <v>5</v>
      </c>
      <c r="AI118">
        <f t="shared" si="22"/>
        <v>0.27333333333333332</v>
      </c>
      <c r="AJ118">
        <f t="shared" si="23"/>
        <v>0.96666666666666667</v>
      </c>
      <c r="AK118">
        <f t="shared" si="24"/>
        <v>0</v>
      </c>
    </row>
    <row r="119" spans="1:37">
      <c r="A119">
        <v>18.05</v>
      </c>
      <c r="B119">
        <v>9.4469999999999998E-2</v>
      </c>
      <c r="C119" s="8">
        <v>1</v>
      </c>
      <c r="D119" s="9">
        <v>0</v>
      </c>
      <c r="E119" s="10">
        <f t="shared" si="14"/>
        <v>1</v>
      </c>
      <c r="F119">
        <f t="shared" si="15"/>
        <v>1</v>
      </c>
      <c r="G119">
        <f t="shared" si="16"/>
        <v>0.44335466210572366</v>
      </c>
      <c r="H119" s="8">
        <f t="shared" si="17"/>
        <v>0.44335466210572366</v>
      </c>
      <c r="I119" s="10">
        <f t="shared" si="18"/>
        <v>0.55664533789427639</v>
      </c>
      <c r="J119" s="8">
        <f t="shared" si="19"/>
        <v>-0.81338523757878634</v>
      </c>
      <c r="K119" s="10">
        <f t="shared" si="20"/>
        <v>0</v>
      </c>
      <c r="L119">
        <f t="shared" si="21"/>
        <v>1.255530584138838</v>
      </c>
      <c r="AD119">
        <v>0.2677631930505428</v>
      </c>
      <c r="AE119">
        <v>0</v>
      </c>
      <c r="AF119">
        <v>1</v>
      </c>
      <c r="AG119">
        <f t="shared" si="25"/>
        <v>109</v>
      </c>
      <c r="AH119">
        <f t="shared" si="26"/>
        <v>6</v>
      </c>
      <c r="AI119">
        <f t="shared" si="22"/>
        <v>0.27333333333333332</v>
      </c>
      <c r="AJ119">
        <f t="shared" si="23"/>
        <v>0.96</v>
      </c>
      <c r="AK119">
        <f t="shared" si="24"/>
        <v>6.3999999999999344E-3</v>
      </c>
    </row>
    <row r="120" spans="1:37">
      <c r="A120">
        <v>18.059999999999999</v>
      </c>
      <c r="B120">
        <v>0.13070000000000001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0.69943814366916346</v>
      </c>
      <c r="H120" s="8">
        <f t="shared" si="17"/>
        <v>0.69943814366916346</v>
      </c>
      <c r="I120" s="10">
        <f t="shared" si="18"/>
        <v>0.30056185633083654</v>
      </c>
      <c r="J120" s="8">
        <f t="shared" si="19"/>
        <v>-1.2021017014950235</v>
      </c>
      <c r="K120" s="10">
        <f t="shared" si="20"/>
        <v>0</v>
      </c>
      <c r="L120">
        <f t="shared" si="21"/>
        <v>2.3271021553023448</v>
      </c>
      <c r="AD120">
        <v>0.27213849006099639</v>
      </c>
      <c r="AE120">
        <v>1</v>
      </c>
      <c r="AF120">
        <v>0</v>
      </c>
      <c r="AG120">
        <f t="shared" si="25"/>
        <v>110</v>
      </c>
      <c r="AH120">
        <f t="shared" si="26"/>
        <v>6</v>
      </c>
      <c r="AI120">
        <f t="shared" si="22"/>
        <v>0.26666666666666672</v>
      </c>
      <c r="AJ120">
        <f t="shared" si="23"/>
        <v>0.96</v>
      </c>
      <c r="AK120">
        <f t="shared" si="24"/>
        <v>6.4000000000000411E-3</v>
      </c>
    </row>
    <row r="121" spans="1:37">
      <c r="A121">
        <v>18.14</v>
      </c>
      <c r="B121">
        <v>2.6849999999999999E-2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0.10011771349675327</v>
      </c>
      <c r="H121" s="8">
        <f t="shared" si="17"/>
        <v>0.10011771349675327</v>
      </c>
      <c r="I121" s="10">
        <f t="shared" si="18"/>
        <v>0.89988228650324675</v>
      </c>
      <c r="J121" s="8">
        <f t="shared" si="19"/>
        <v>-2.3014086503066609</v>
      </c>
      <c r="K121" s="10">
        <f t="shared" si="20"/>
        <v>0</v>
      </c>
      <c r="L121">
        <f t="shared" si="21"/>
        <v>8.9882424905002374</v>
      </c>
      <c r="AD121">
        <v>0.2743861142473209</v>
      </c>
      <c r="AE121">
        <v>1</v>
      </c>
      <c r="AF121">
        <v>0</v>
      </c>
      <c r="AG121">
        <f t="shared" si="25"/>
        <v>111</v>
      </c>
      <c r="AH121">
        <f t="shared" si="26"/>
        <v>6</v>
      </c>
      <c r="AI121">
        <f t="shared" si="22"/>
        <v>0.26</v>
      </c>
      <c r="AJ121">
        <f t="shared" si="23"/>
        <v>0.96</v>
      </c>
      <c r="AK121">
        <f t="shared" si="24"/>
        <v>6.4000000000000411E-3</v>
      </c>
    </row>
    <row r="122" spans="1:37">
      <c r="A122">
        <v>18.149999999999999</v>
      </c>
      <c r="B122">
        <v>0.25080000000000002</v>
      </c>
      <c r="C122" s="8">
        <v>1</v>
      </c>
      <c r="D122" s="9">
        <v>0</v>
      </c>
      <c r="E122" s="10">
        <f t="shared" si="14"/>
        <v>1</v>
      </c>
      <c r="F122">
        <f t="shared" si="15"/>
        <v>1</v>
      </c>
      <c r="G122">
        <f t="shared" si="16"/>
        <v>0.98806154073984709</v>
      </c>
      <c r="H122" s="8">
        <f t="shared" si="17"/>
        <v>0.98806154073984709</v>
      </c>
      <c r="I122" s="10">
        <f t="shared" si="18"/>
        <v>1.1938459260152912E-2</v>
      </c>
      <c r="J122" s="8">
        <f t="shared" si="19"/>
        <v>-1.2010294975872707E-2</v>
      </c>
      <c r="K122" s="10">
        <f t="shared" si="20"/>
        <v>100</v>
      </c>
      <c r="L122">
        <f t="shared" si="21"/>
        <v>1.2082708179506263E-2</v>
      </c>
      <c r="AD122">
        <v>0.27555386978800139</v>
      </c>
      <c r="AE122">
        <v>1</v>
      </c>
      <c r="AF122">
        <v>0</v>
      </c>
      <c r="AG122">
        <f t="shared" si="25"/>
        <v>112</v>
      </c>
      <c r="AH122">
        <f t="shared" si="26"/>
        <v>6</v>
      </c>
      <c r="AI122">
        <f t="shared" si="22"/>
        <v>0.2533333333333333</v>
      </c>
      <c r="AJ122">
        <f t="shared" si="23"/>
        <v>0.96</v>
      </c>
      <c r="AK122">
        <f t="shared" si="24"/>
        <v>6.3999999999999344E-3</v>
      </c>
    </row>
    <row r="123" spans="1:37">
      <c r="A123">
        <v>18.18</v>
      </c>
      <c r="B123">
        <v>0.16259999999999999</v>
      </c>
      <c r="C123" s="8">
        <v>1</v>
      </c>
      <c r="D123" s="9">
        <v>0</v>
      </c>
      <c r="E123" s="10">
        <f t="shared" si="14"/>
        <v>1</v>
      </c>
      <c r="F123">
        <f t="shared" si="15"/>
        <v>1</v>
      </c>
      <c r="G123">
        <f t="shared" si="16"/>
        <v>0.86082982236377503</v>
      </c>
      <c r="H123" s="8">
        <f t="shared" si="17"/>
        <v>0.86082982236377503</v>
      </c>
      <c r="I123" s="10">
        <f t="shared" si="18"/>
        <v>0.13917017763622497</v>
      </c>
      <c r="J123" s="8">
        <f t="shared" si="19"/>
        <v>-0.14985844523540939</v>
      </c>
      <c r="K123" s="10">
        <f t="shared" si="20"/>
        <v>100</v>
      </c>
      <c r="L123">
        <f t="shared" si="21"/>
        <v>0.16166979119528405</v>
      </c>
      <c r="AD123">
        <v>0.27972410377728102</v>
      </c>
      <c r="AE123">
        <v>1</v>
      </c>
      <c r="AF123">
        <v>0</v>
      </c>
      <c r="AG123">
        <f t="shared" si="25"/>
        <v>113</v>
      </c>
      <c r="AH123">
        <f t="shared" si="26"/>
        <v>6</v>
      </c>
      <c r="AI123">
        <f t="shared" si="22"/>
        <v>0.2466666666666667</v>
      </c>
      <c r="AJ123">
        <f t="shared" si="23"/>
        <v>0.96</v>
      </c>
      <c r="AK123">
        <f t="shared" si="24"/>
        <v>6.4000000000000411E-3</v>
      </c>
    </row>
    <row r="124" spans="1:37">
      <c r="A124">
        <v>18.190000000000001</v>
      </c>
      <c r="B124">
        <v>0.15479999999999999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0.83132304754252762</v>
      </c>
      <c r="H124" s="8">
        <f t="shared" si="17"/>
        <v>0.83132304754252762</v>
      </c>
      <c r="I124" s="10">
        <f t="shared" si="18"/>
        <v>0.16867695245747238</v>
      </c>
      <c r="J124" s="8">
        <f t="shared" si="19"/>
        <v>-1.7797699172727246</v>
      </c>
      <c r="K124" s="10">
        <f t="shared" si="20"/>
        <v>0</v>
      </c>
      <c r="L124">
        <f t="shared" si="21"/>
        <v>4.9284922179995201</v>
      </c>
      <c r="AD124">
        <v>0.28458196548270509</v>
      </c>
      <c r="AE124">
        <v>1</v>
      </c>
      <c r="AF124">
        <v>0</v>
      </c>
      <c r="AG124">
        <f t="shared" si="25"/>
        <v>114</v>
      </c>
      <c r="AH124">
        <f t="shared" si="26"/>
        <v>6</v>
      </c>
      <c r="AI124">
        <f t="shared" si="22"/>
        <v>0.24</v>
      </c>
      <c r="AJ124">
        <f t="shared" si="23"/>
        <v>0.96</v>
      </c>
      <c r="AK124">
        <f t="shared" si="24"/>
        <v>6.4000000000000411E-3</v>
      </c>
    </row>
    <row r="125" spans="1:37">
      <c r="A125">
        <v>18.22</v>
      </c>
      <c r="B125">
        <v>0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4.9072069850370832E-2</v>
      </c>
      <c r="H125" s="8">
        <f t="shared" si="17"/>
        <v>4.9072069850370832E-2</v>
      </c>
      <c r="I125" s="10">
        <f t="shared" si="18"/>
        <v>0.95092793014962917</v>
      </c>
      <c r="J125" s="8">
        <f t="shared" si="19"/>
        <v>-5.031700253701149E-2</v>
      </c>
      <c r="K125" s="10">
        <f t="shared" si="20"/>
        <v>100</v>
      </c>
      <c r="L125">
        <f t="shared" si="21"/>
        <v>5.1604404807680117E-2</v>
      </c>
      <c r="AD125">
        <v>0.29751573078313953</v>
      </c>
      <c r="AE125">
        <v>1</v>
      </c>
      <c r="AF125">
        <v>0</v>
      </c>
      <c r="AG125">
        <f t="shared" si="25"/>
        <v>115</v>
      </c>
      <c r="AH125">
        <f t="shared" si="26"/>
        <v>6</v>
      </c>
      <c r="AI125">
        <f t="shared" si="22"/>
        <v>0.23333333333333328</v>
      </c>
      <c r="AJ125">
        <f t="shared" si="23"/>
        <v>0.96</v>
      </c>
      <c r="AK125">
        <f t="shared" si="24"/>
        <v>6.3999999999999344E-3</v>
      </c>
    </row>
    <row r="126" spans="1:37">
      <c r="A126">
        <v>18.239999999999998</v>
      </c>
      <c r="B126">
        <v>1.9720000000000001E-2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8.5008066499247081E-2</v>
      </c>
      <c r="H126" s="8">
        <f t="shared" si="17"/>
        <v>8.5008066499247081E-2</v>
      </c>
      <c r="I126" s="10">
        <f t="shared" si="18"/>
        <v>0.91499193350075292</v>
      </c>
      <c r="J126" s="8">
        <f t="shared" si="19"/>
        <v>-8.8840029591647204E-2</v>
      </c>
      <c r="K126" s="10">
        <f t="shared" si="20"/>
        <v>100</v>
      </c>
      <c r="L126">
        <f t="shared" si="21"/>
        <v>9.2905809752886884E-2</v>
      </c>
      <c r="AD126">
        <v>0.30057100899601463</v>
      </c>
      <c r="AE126">
        <v>1</v>
      </c>
      <c r="AF126">
        <v>0</v>
      </c>
      <c r="AG126">
        <f t="shared" si="25"/>
        <v>116</v>
      </c>
      <c r="AH126">
        <f t="shared" si="26"/>
        <v>6</v>
      </c>
      <c r="AI126">
        <f t="shared" si="22"/>
        <v>0.22666666666666668</v>
      </c>
      <c r="AJ126">
        <f t="shared" si="23"/>
        <v>0.96</v>
      </c>
      <c r="AK126">
        <f t="shared" si="24"/>
        <v>0</v>
      </c>
    </row>
    <row r="127" spans="1:37">
      <c r="A127">
        <v>18.3</v>
      </c>
      <c r="B127">
        <v>3.9739999999999998E-2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0.14588172497667867</v>
      </c>
      <c r="H127" s="8">
        <f t="shared" si="17"/>
        <v>0.14588172497667867</v>
      </c>
      <c r="I127" s="10">
        <f t="shared" si="18"/>
        <v>0.85411827502332138</v>
      </c>
      <c r="J127" s="8">
        <f t="shared" si="19"/>
        <v>-0.15768559943969421</v>
      </c>
      <c r="K127" s="10">
        <f t="shared" si="20"/>
        <v>100</v>
      </c>
      <c r="L127">
        <f t="shared" si="21"/>
        <v>0.17079803727732604</v>
      </c>
      <c r="AD127">
        <v>0.30784992176125808</v>
      </c>
      <c r="AE127">
        <v>0</v>
      </c>
      <c r="AF127">
        <v>1</v>
      </c>
      <c r="AG127">
        <f t="shared" si="25"/>
        <v>116</v>
      </c>
      <c r="AH127">
        <f t="shared" si="26"/>
        <v>7</v>
      </c>
      <c r="AI127">
        <f t="shared" si="22"/>
        <v>0.22666666666666668</v>
      </c>
      <c r="AJ127">
        <f t="shared" si="23"/>
        <v>0.95333333333333337</v>
      </c>
      <c r="AK127">
        <f t="shared" si="24"/>
        <v>6.3555555555555969E-3</v>
      </c>
    </row>
    <row r="128" spans="1:37">
      <c r="A128">
        <v>18.329999999999998</v>
      </c>
      <c r="B128">
        <v>7.0699999999999999E-2</v>
      </c>
      <c r="C128" s="8">
        <v>0</v>
      </c>
      <c r="D128" s="9">
        <v>1</v>
      </c>
      <c r="E128" s="10">
        <f t="shared" si="14"/>
        <v>1</v>
      </c>
      <c r="F128">
        <f t="shared" si="15"/>
        <v>0</v>
      </c>
      <c r="G128">
        <f t="shared" si="16"/>
        <v>0.30057100899601463</v>
      </c>
      <c r="H128" s="8">
        <f t="shared" si="17"/>
        <v>0.30057100899601463</v>
      </c>
      <c r="I128" s="10">
        <f t="shared" si="18"/>
        <v>0.69942899100398537</v>
      </c>
      <c r="J128" s="8">
        <f t="shared" si="19"/>
        <v>-0.35749100396231925</v>
      </c>
      <c r="K128" s="10">
        <f t="shared" si="20"/>
        <v>100</v>
      </c>
      <c r="L128">
        <f t="shared" si="21"/>
        <v>0.42973770441594689</v>
      </c>
      <c r="AD128">
        <v>0.31169578255221481</v>
      </c>
      <c r="AE128">
        <v>1</v>
      </c>
      <c r="AF128">
        <v>0</v>
      </c>
      <c r="AG128">
        <f t="shared" si="25"/>
        <v>117</v>
      </c>
      <c r="AH128">
        <f t="shared" si="26"/>
        <v>7</v>
      </c>
      <c r="AI128">
        <f t="shared" si="22"/>
        <v>0.21999999999999997</v>
      </c>
      <c r="AJ128">
        <f t="shared" si="23"/>
        <v>0.95333333333333337</v>
      </c>
      <c r="AK128">
        <f t="shared" si="24"/>
        <v>6.3555555555554911E-3</v>
      </c>
    </row>
    <row r="129" spans="1:37">
      <c r="A129">
        <v>18.350000000000001</v>
      </c>
      <c r="B129">
        <v>6.6360000000000002E-2</v>
      </c>
      <c r="C129" s="8">
        <v>0</v>
      </c>
      <c r="D129" s="9">
        <v>1</v>
      </c>
      <c r="E129" s="10">
        <f t="shared" si="14"/>
        <v>1</v>
      </c>
      <c r="F129">
        <f t="shared" si="15"/>
        <v>0</v>
      </c>
      <c r="G129">
        <f t="shared" si="16"/>
        <v>0.27555386978800139</v>
      </c>
      <c r="H129" s="8">
        <f t="shared" si="17"/>
        <v>0.27555386978800139</v>
      </c>
      <c r="I129" s="10">
        <f t="shared" si="18"/>
        <v>0.72444613021199866</v>
      </c>
      <c r="J129" s="8">
        <f t="shared" si="19"/>
        <v>-0.32234787442061247</v>
      </c>
      <c r="K129" s="10">
        <f t="shared" si="20"/>
        <v>100</v>
      </c>
      <c r="L129">
        <f t="shared" si="21"/>
        <v>0.38036488607836794</v>
      </c>
      <c r="AD129">
        <v>0.31432677002073051</v>
      </c>
      <c r="AE129">
        <v>1</v>
      </c>
      <c r="AF129">
        <v>0</v>
      </c>
      <c r="AG129">
        <f t="shared" si="25"/>
        <v>118</v>
      </c>
      <c r="AH129">
        <f t="shared" si="26"/>
        <v>7</v>
      </c>
      <c r="AI129">
        <f t="shared" si="22"/>
        <v>0.21333333333333337</v>
      </c>
      <c r="AJ129">
        <f t="shared" si="23"/>
        <v>0.95333333333333337</v>
      </c>
      <c r="AK129">
        <f t="shared" si="24"/>
        <v>6.3555555555555969E-3</v>
      </c>
    </row>
    <row r="130" spans="1:37">
      <c r="A130">
        <v>18.399999999999999</v>
      </c>
      <c r="B130">
        <v>1.8600000000000001E-3</v>
      </c>
      <c r="C130" s="8">
        <v>0</v>
      </c>
      <c r="D130" s="9">
        <v>1</v>
      </c>
      <c r="E130" s="10">
        <f t="shared" si="14"/>
        <v>1</v>
      </c>
      <c r="F130">
        <f t="shared" si="15"/>
        <v>0</v>
      </c>
      <c r="G130">
        <f t="shared" si="16"/>
        <v>5.4424783453317138E-2</v>
      </c>
      <c r="H130" s="8">
        <f t="shared" si="17"/>
        <v>5.4424783453317138E-2</v>
      </c>
      <c r="I130" s="10">
        <f t="shared" si="18"/>
        <v>0.94557521654668286</v>
      </c>
      <c r="J130" s="8">
        <f t="shared" si="19"/>
        <v>-5.5961841909512797E-2</v>
      </c>
      <c r="K130" s="10">
        <f t="shared" si="20"/>
        <v>100</v>
      </c>
      <c r="L130">
        <f t="shared" si="21"/>
        <v>5.7557328598438574E-2</v>
      </c>
      <c r="AD130">
        <v>0.33832874038621669</v>
      </c>
      <c r="AE130">
        <v>1</v>
      </c>
      <c r="AF130">
        <v>0</v>
      </c>
      <c r="AG130">
        <f t="shared" si="25"/>
        <v>119</v>
      </c>
      <c r="AH130">
        <f t="shared" si="26"/>
        <v>7</v>
      </c>
      <c r="AI130">
        <f t="shared" si="22"/>
        <v>0.20666666666666667</v>
      </c>
      <c r="AJ130">
        <f t="shared" si="23"/>
        <v>0.95333333333333337</v>
      </c>
      <c r="AK130">
        <f t="shared" si="24"/>
        <v>0</v>
      </c>
    </row>
    <row r="131" spans="1:37">
      <c r="A131">
        <v>18.420000000000002</v>
      </c>
      <c r="B131">
        <v>2.562E-2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0.10453959076217559</v>
      </c>
      <c r="H131" s="8">
        <f t="shared" si="17"/>
        <v>0.10453959076217559</v>
      </c>
      <c r="I131" s="10">
        <f t="shared" si="18"/>
        <v>0.89546040923782444</v>
      </c>
      <c r="J131" s="8">
        <f t="shared" si="19"/>
        <v>-0.11041726924839547</v>
      </c>
      <c r="K131" s="10">
        <f t="shared" si="20"/>
        <v>100</v>
      </c>
      <c r="L131">
        <f t="shared" si="21"/>
        <v>0.11674395616346118</v>
      </c>
      <c r="AD131">
        <v>0.34268778624504787</v>
      </c>
      <c r="AE131">
        <v>0</v>
      </c>
      <c r="AF131">
        <v>1</v>
      </c>
      <c r="AG131">
        <f t="shared" si="25"/>
        <v>119</v>
      </c>
      <c r="AH131">
        <f t="shared" si="26"/>
        <v>8</v>
      </c>
      <c r="AI131">
        <f t="shared" si="22"/>
        <v>0.20666666666666667</v>
      </c>
      <c r="AJ131">
        <f t="shared" si="23"/>
        <v>0.94666666666666666</v>
      </c>
      <c r="AK131">
        <f t="shared" si="24"/>
        <v>0</v>
      </c>
    </row>
    <row r="132" spans="1:37">
      <c r="A132">
        <v>18.45</v>
      </c>
      <c r="B132">
        <v>2.6380000000000001E-2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0.1075229316918167</v>
      </c>
      <c r="H132" s="8">
        <f t="shared" si="17"/>
        <v>0.1075229316918167</v>
      </c>
      <c r="I132" s="10">
        <f t="shared" si="18"/>
        <v>0.8924770683081833</v>
      </c>
      <c r="J132" s="8">
        <f t="shared" si="19"/>
        <v>-0.11375445943077718</v>
      </c>
      <c r="K132" s="10">
        <f t="shared" si="20"/>
        <v>100</v>
      </c>
      <c r="L132">
        <f t="shared" si="21"/>
        <v>0.12047696855185495</v>
      </c>
      <c r="AD132">
        <v>0.369259229973945</v>
      </c>
      <c r="AE132">
        <v>0</v>
      </c>
      <c r="AF132">
        <v>1</v>
      </c>
      <c r="AG132">
        <f t="shared" si="25"/>
        <v>119</v>
      </c>
      <c r="AH132">
        <f t="shared" si="26"/>
        <v>9</v>
      </c>
      <c r="AI132">
        <f t="shared" si="22"/>
        <v>0.20666666666666667</v>
      </c>
      <c r="AJ132">
        <f t="shared" si="23"/>
        <v>0.94</v>
      </c>
      <c r="AK132">
        <f t="shared" si="24"/>
        <v>6.2666666666667068E-3</v>
      </c>
    </row>
    <row r="133" spans="1:37">
      <c r="A133">
        <v>18.47</v>
      </c>
      <c r="B133">
        <v>0.3201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0.9985826748301343</v>
      </c>
      <c r="H133" s="8">
        <f t="shared" ref="H133:H196" si="30">E133*G133</f>
        <v>0.9985826748301343</v>
      </c>
      <c r="I133" s="10">
        <f t="shared" ref="I133:I196" si="31">E133-H133</f>
        <v>1.4173251698657019E-3</v>
      </c>
      <c r="J133" s="8">
        <f t="shared" ref="J133:J196" si="32">IFERROR(E133*(F133*LN(G133)+(1-F133)*LN(1-G133)),0)</f>
        <v>-1.4183305252402037E-3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1.4193368316817616E-3</v>
      </c>
      <c r="AD133">
        <v>0.36991952224061558</v>
      </c>
      <c r="AE133">
        <v>1</v>
      </c>
      <c r="AF133">
        <v>0</v>
      </c>
      <c r="AG133">
        <f t="shared" si="25"/>
        <v>120</v>
      </c>
      <c r="AH133">
        <f t="shared" si="26"/>
        <v>9</v>
      </c>
      <c r="AI133">
        <f t="shared" ref="AI133:AI196" si="35">1-AG133/AG$304</f>
        <v>0.19999999999999996</v>
      </c>
      <c r="AJ133">
        <f t="shared" ref="AJ133:AJ196" si="36">1-AH133/AH$304</f>
        <v>0.94</v>
      </c>
      <c r="AK133">
        <f t="shared" ref="AK133:AK196" si="37">(AI133-AI134)*AJ133</f>
        <v>6.2666666666666027E-3</v>
      </c>
    </row>
    <row r="134" spans="1:37">
      <c r="A134">
        <v>18.52</v>
      </c>
      <c r="B134">
        <v>0.13350000000000001</v>
      </c>
      <c r="C134" s="8">
        <v>1</v>
      </c>
      <c r="D134" s="9">
        <v>0</v>
      </c>
      <c r="E134" s="10">
        <f t="shared" si="27"/>
        <v>1</v>
      </c>
      <c r="F134">
        <f t="shared" si="28"/>
        <v>1</v>
      </c>
      <c r="G134">
        <f t="shared" si="29"/>
        <v>0.7438319069826147</v>
      </c>
      <c r="H134" s="8">
        <f t="shared" si="30"/>
        <v>0.7438319069826147</v>
      </c>
      <c r="I134" s="10">
        <f t="shared" si="31"/>
        <v>0.2561680930173853</v>
      </c>
      <c r="J134" s="8">
        <f t="shared" si="32"/>
        <v>-0.295940201150386</v>
      </c>
      <c r="K134" s="10">
        <f t="shared" si="33"/>
        <v>100</v>
      </c>
      <c r="L134">
        <f t="shared" si="34"/>
        <v>0.34438976146713296</v>
      </c>
      <c r="AD134">
        <v>0.38054642801695931</v>
      </c>
      <c r="AE134">
        <v>1</v>
      </c>
      <c r="AF134">
        <v>0</v>
      </c>
      <c r="AG134">
        <f t="shared" ref="AG134:AG197" si="38">AG133+AE134</f>
        <v>121</v>
      </c>
      <c r="AH134">
        <f t="shared" ref="AH134:AH197" si="39">AH133+AF134</f>
        <v>9</v>
      </c>
      <c r="AI134">
        <f t="shared" si="35"/>
        <v>0.19333333333333336</v>
      </c>
      <c r="AJ134">
        <f t="shared" si="36"/>
        <v>0.94</v>
      </c>
      <c r="AK134">
        <f t="shared" si="37"/>
        <v>0</v>
      </c>
    </row>
    <row r="135" spans="1:37">
      <c r="A135">
        <v>18.54</v>
      </c>
      <c r="B135">
        <v>2.6429999999999999E-2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0.11030016518727068</v>
      </c>
      <c r="H135" s="8">
        <f t="shared" si="30"/>
        <v>0.11030016518727068</v>
      </c>
      <c r="I135" s="10">
        <f t="shared" si="31"/>
        <v>0.8896998348127293</v>
      </c>
      <c r="J135" s="8">
        <f t="shared" si="32"/>
        <v>-0.1168711373976917</v>
      </c>
      <c r="K135" s="10">
        <f t="shared" si="33"/>
        <v>100</v>
      </c>
      <c r="L135">
        <f t="shared" si="34"/>
        <v>0.12397458206844277</v>
      </c>
      <c r="AD135">
        <v>0.38304312824508896</v>
      </c>
      <c r="AE135">
        <v>0</v>
      </c>
      <c r="AF135">
        <v>1</v>
      </c>
      <c r="AG135">
        <f t="shared" si="38"/>
        <v>121</v>
      </c>
      <c r="AH135">
        <f t="shared" si="39"/>
        <v>10</v>
      </c>
      <c r="AI135">
        <f t="shared" si="35"/>
        <v>0.19333333333333336</v>
      </c>
      <c r="AJ135">
        <f t="shared" si="36"/>
        <v>0.93333333333333335</v>
      </c>
      <c r="AK135">
        <f t="shared" si="37"/>
        <v>6.2222222222222626E-3</v>
      </c>
    </row>
    <row r="136" spans="1:37">
      <c r="A136">
        <v>18.57</v>
      </c>
      <c r="B136">
        <v>0.1323</v>
      </c>
      <c r="C136" s="8">
        <v>1</v>
      </c>
      <c r="D136" s="9">
        <v>0</v>
      </c>
      <c r="E136" s="10">
        <f t="shared" si="27"/>
        <v>1</v>
      </c>
      <c r="F136">
        <f t="shared" si="28"/>
        <v>1</v>
      </c>
      <c r="G136">
        <f t="shared" si="29"/>
        <v>0.73993827007579238</v>
      </c>
      <c r="H136" s="8">
        <f t="shared" si="30"/>
        <v>0.73993827007579238</v>
      </c>
      <c r="I136" s="10">
        <f t="shared" si="31"/>
        <v>0.26006172992420762</v>
      </c>
      <c r="J136" s="8">
        <f t="shared" si="32"/>
        <v>-0.30118851507996136</v>
      </c>
      <c r="K136" s="10">
        <f t="shared" si="33"/>
        <v>100</v>
      </c>
      <c r="L136">
        <f t="shared" si="34"/>
        <v>0.35146408888618413</v>
      </c>
      <c r="AD136">
        <v>0.38723989345810539</v>
      </c>
      <c r="AE136">
        <v>1</v>
      </c>
      <c r="AF136">
        <v>0</v>
      </c>
      <c r="AG136">
        <f t="shared" si="38"/>
        <v>122</v>
      </c>
      <c r="AH136">
        <f t="shared" si="39"/>
        <v>10</v>
      </c>
      <c r="AI136">
        <f t="shared" si="35"/>
        <v>0.18666666666666665</v>
      </c>
      <c r="AJ136">
        <f t="shared" si="36"/>
        <v>0.93333333333333335</v>
      </c>
      <c r="AK136">
        <f t="shared" si="37"/>
        <v>0</v>
      </c>
    </row>
    <row r="137" spans="1:37">
      <c r="A137">
        <v>18.579999999999998</v>
      </c>
      <c r="B137">
        <v>8.1689999999999999E-2</v>
      </c>
      <c r="C137" s="8">
        <v>1</v>
      </c>
      <c r="D137" s="9">
        <v>0</v>
      </c>
      <c r="E137" s="10">
        <f t="shared" si="27"/>
        <v>1</v>
      </c>
      <c r="F137">
        <f t="shared" si="28"/>
        <v>1</v>
      </c>
      <c r="G137">
        <f t="shared" si="29"/>
        <v>0.39058259694146263</v>
      </c>
      <c r="H137" s="8">
        <f t="shared" si="30"/>
        <v>0.39058259694146263</v>
      </c>
      <c r="I137" s="10">
        <f t="shared" si="31"/>
        <v>0.60941740305853731</v>
      </c>
      <c r="J137" s="8">
        <f t="shared" si="32"/>
        <v>-0.94011581621350304</v>
      </c>
      <c r="K137" s="10">
        <f t="shared" si="33"/>
        <v>0</v>
      </c>
      <c r="L137">
        <f t="shared" si="34"/>
        <v>1.5602779228534644</v>
      </c>
      <c r="AD137">
        <v>0.39058259694146263</v>
      </c>
      <c r="AE137">
        <v>0</v>
      </c>
      <c r="AF137">
        <v>1</v>
      </c>
      <c r="AG137">
        <f t="shared" si="38"/>
        <v>122</v>
      </c>
      <c r="AH137">
        <f t="shared" si="39"/>
        <v>11</v>
      </c>
      <c r="AI137">
        <f t="shared" si="35"/>
        <v>0.18666666666666665</v>
      </c>
      <c r="AJ137">
        <f t="shared" si="36"/>
        <v>0.92666666666666664</v>
      </c>
      <c r="AK137">
        <f t="shared" si="37"/>
        <v>6.1777777777777144E-3</v>
      </c>
    </row>
    <row r="138" spans="1:37">
      <c r="A138">
        <v>18.600000000000001</v>
      </c>
      <c r="B138">
        <v>8.0049999999999996E-2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0.38054642801695931</v>
      </c>
      <c r="H138" s="8">
        <f t="shared" si="30"/>
        <v>0.38054642801695931</v>
      </c>
      <c r="I138" s="10">
        <f t="shared" si="31"/>
        <v>0.61945357198304074</v>
      </c>
      <c r="J138" s="8">
        <f t="shared" si="32"/>
        <v>-0.47891752505871016</v>
      </c>
      <c r="K138" s="10">
        <f t="shared" si="33"/>
        <v>100</v>
      </c>
      <c r="L138">
        <f t="shared" si="34"/>
        <v>0.61432598862692134</v>
      </c>
      <c r="AD138">
        <v>0.39324001566153421</v>
      </c>
      <c r="AE138">
        <v>1</v>
      </c>
      <c r="AF138">
        <v>0</v>
      </c>
      <c r="AG138">
        <f t="shared" si="38"/>
        <v>123</v>
      </c>
      <c r="AH138">
        <f t="shared" si="39"/>
        <v>11</v>
      </c>
      <c r="AI138">
        <f t="shared" si="35"/>
        <v>0.18000000000000005</v>
      </c>
      <c r="AJ138">
        <f t="shared" si="36"/>
        <v>0.92666666666666664</v>
      </c>
      <c r="AK138">
        <f t="shared" si="37"/>
        <v>0</v>
      </c>
    </row>
    <row r="139" spans="1:37">
      <c r="A139">
        <v>18.66</v>
      </c>
      <c r="B139">
        <v>0.1226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0.6870875119766553</v>
      </c>
      <c r="H139" s="8">
        <f t="shared" si="30"/>
        <v>0.6870875119766553</v>
      </c>
      <c r="I139" s="10">
        <f t="shared" si="31"/>
        <v>0.3129124880233447</v>
      </c>
      <c r="J139" s="8">
        <f t="shared" si="32"/>
        <v>-0.37529361208239509</v>
      </c>
      <c r="K139" s="10">
        <f t="shared" si="33"/>
        <v>100</v>
      </c>
      <c r="L139">
        <f t="shared" si="34"/>
        <v>0.45541868039944278</v>
      </c>
      <c r="AD139">
        <v>0.39380329715985124</v>
      </c>
      <c r="AE139">
        <v>0</v>
      </c>
      <c r="AF139">
        <v>1</v>
      </c>
      <c r="AG139">
        <f t="shared" si="38"/>
        <v>123</v>
      </c>
      <c r="AH139">
        <f t="shared" si="39"/>
        <v>12</v>
      </c>
      <c r="AI139">
        <f t="shared" si="35"/>
        <v>0.18000000000000005</v>
      </c>
      <c r="AJ139">
        <f t="shared" si="36"/>
        <v>0.92</v>
      </c>
      <c r="AK139">
        <f t="shared" si="37"/>
        <v>0</v>
      </c>
    </row>
    <row r="140" spans="1:37">
      <c r="A140">
        <v>18.7</v>
      </c>
      <c r="B140">
        <v>0.12180000000000001</v>
      </c>
      <c r="C140" s="8">
        <v>1</v>
      </c>
      <c r="D140" s="9">
        <v>0</v>
      </c>
      <c r="E140" s="10">
        <f t="shared" si="27"/>
        <v>1</v>
      </c>
      <c r="F140">
        <f t="shared" si="28"/>
        <v>1</v>
      </c>
      <c r="G140">
        <f t="shared" si="29"/>
        <v>0.68459998718462756</v>
      </c>
      <c r="H140" s="8">
        <f t="shared" si="30"/>
        <v>0.68459998718462756</v>
      </c>
      <c r="I140" s="10">
        <f t="shared" si="31"/>
        <v>0.31540001281537244</v>
      </c>
      <c r="J140" s="8">
        <f t="shared" si="32"/>
        <v>-0.37892057160555626</v>
      </c>
      <c r="K140" s="10">
        <f t="shared" si="33"/>
        <v>100</v>
      </c>
      <c r="L140">
        <f t="shared" si="34"/>
        <v>0.46070700952308552</v>
      </c>
      <c r="AD140">
        <v>0.39455268674134686</v>
      </c>
      <c r="AE140">
        <v>0</v>
      </c>
      <c r="AF140">
        <v>1</v>
      </c>
      <c r="AG140">
        <f t="shared" si="38"/>
        <v>123</v>
      </c>
      <c r="AH140">
        <f t="shared" si="39"/>
        <v>13</v>
      </c>
      <c r="AI140">
        <f t="shared" si="35"/>
        <v>0.18000000000000005</v>
      </c>
      <c r="AJ140">
        <f t="shared" si="36"/>
        <v>0.91333333333333333</v>
      </c>
      <c r="AK140">
        <f t="shared" si="37"/>
        <v>0</v>
      </c>
    </row>
    <row r="141" spans="1:37">
      <c r="A141">
        <v>18.7</v>
      </c>
      <c r="B141">
        <v>0.1772</v>
      </c>
      <c r="C141" s="8">
        <v>1</v>
      </c>
      <c r="D141" s="9">
        <v>0</v>
      </c>
      <c r="E141" s="10">
        <f t="shared" si="27"/>
        <v>1</v>
      </c>
      <c r="F141">
        <f t="shared" si="28"/>
        <v>1</v>
      </c>
      <c r="G141">
        <f t="shared" si="29"/>
        <v>0.91757729817088796</v>
      </c>
      <c r="H141" s="8">
        <f t="shared" si="30"/>
        <v>0.91757729817088796</v>
      </c>
      <c r="I141" s="10">
        <f t="shared" si="31"/>
        <v>8.2422701829112044E-2</v>
      </c>
      <c r="J141" s="8">
        <f t="shared" si="32"/>
        <v>-8.6018453914516776E-2</v>
      </c>
      <c r="K141" s="10">
        <f t="shared" si="33"/>
        <v>100</v>
      </c>
      <c r="L141">
        <f t="shared" si="34"/>
        <v>8.9826439683517306E-2</v>
      </c>
      <c r="AD141">
        <v>0.40414782002753424</v>
      </c>
      <c r="AE141">
        <v>0</v>
      </c>
      <c r="AF141">
        <v>1</v>
      </c>
      <c r="AG141">
        <f t="shared" si="38"/>
        <v>123</v>
      </c>
      <c r="AH141">
        <f t="shared" si="39"/>
        <v>14</v>
      </c>
      <c r="AI141">
        <f t="shared" si="35"/>
        <v>0.18000000000000005</v>
      </c>
      <c r="AJ141">
        <f t="shared" si="36"/>
        <v>0.90666666666666662</v>
      </c>
      <c r="AK141">
        <f t="shared" si="37"/>
        <v>6.0444444444444833E-3</v>
      </c>
    </row>
    <row r="142" spans="1:37">
      <c r="A142">
        <v>18.75</v>
      </c>
      <c r="B142">
        <v>3.0360000000000002E-2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0.12916408240985106</v>
      </c>
      <c r="H142" s="8">
        <f t="shared" si="30"/>
        <v>0.12916408240985106</v>
      </c>
      <c r="I142" s="10">
        <f t="shared" si="31"/>
        <v>0.870835917590149</v>
      </c>
      <c r="J142" s="8">
        <f t="shared" si="32"/>
        <v>-0.1383017038139483</v>
      </c>
      <c r="K142" s="10">
        <f t="shared" si="33"/>
        <v>100</v>
      </c>
      <c r="L142">
        <f t="shared" si="34"/>
        <v>0.14832195112861774</v>
      </c>
      <c r="AD142">
        <v>0.41249968381607682</v>
      </c>
      <c r="AE142">
        <v>1</v>
      </c>
      <c r="AF142">
        <v>0</v>
      </c>
      <c r="AG142">
        <f t="shared" si="38"/>
        <v>124</v>
      </c>
      <c r="AH142">
        <f t="shared" si="39"/>
        <v>14</v>
      </c>
      <c r="AI142">
        <f t="shared" si="35"/>
        <v>0.17333333333333334</v>
      </c>
      <c r="AJ142">
        <f t="shared" si="36"/>
        <v>0.90666666666666662</v>
      </c>
      <c r="AK142">
        <f t="shared" si="37"/>
        <v>6.0444444444444833E-3</v>
      </c>
    </row>
    <row r="143" spans="1:37">
      <c r="A143">
        <v>18.77</v>
      </c>
      <c r="B143">
        <v>9.0499999999999997E-2</v>
      </c>
      <c r="C143" s="8">
        <v>0</v>
      </c>
      <c r="D143" s="9">
        <v>1</v>
      </c>
      <c r="E143" s="10">
        <f t="shared" si="27"/>
        <v>1</v>
      </c>
      <c r="F143">
        <f t="shared" si="28"/>
        <v>0</v>
      </c>
      <c r="G143">
        <f t="shared" si="29"/>
        <v>0.46814929483055312</v>
      </c>
      <c r="H143" s="8">
        <f t="shared" si="30"/>
        <v>0.46814929483055312</v>
      </c>
      <c r="I143" s="10">
        <f t="shared" si="31"/>
        <v>0.53185070516944688</v>
      </c>
      <c r="J143" s="8">
        <f t="shared" si="32"/>
        <v>-0.63139245840502467</v>
      </c>
      <c r="K143" s="10">
        <f t="shared" si="33"/>
        <v>100</v>
      </c>
      <c r="L143">
        <f t="shared" si="34"/>
        <v>0.88022689502950158</v>
      </c>
      <c r="AD143">
        <v>0.41784008682566237</v>
      </c>
      <c r="AE143">
        <v>1</v>
      </c>
      <c r="AF143">
        <v>0</v>
      </c>
      <c r="AG143">
        <f t="shared" si="38"/>
        <v>125</v>
      </c>
      <c r="AH143">
        <f t="shared" si="39"/>
        <v>14</v>
      </c>
      <c r="AI143">
        <f t="shared" si="35"/>
        <v>0.16666666666666663</v>
      </c>
      <c r="AJ143">
        <f t="shared" si="36"/>
        <v>0.90666666666666662</v>
      </c>
      <c r="AK143">
        <f t="shared" si="37"/>
        <v>0</v>
      </c>
    </row>
    <row r="144" spans="1:37">
      <c r="A144">
        <v>18.77</v>
      </c>
      <c r="B144">
        <v>0.1948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0.95028106201715212</v>
      </c>
      <c r="H144" s="8">
        <f t="shared" si="30"/>
        <v>0.95028106201715212</v>
      </c>
      <c r="I144" s="10">
        <f t="shared" si="31"/>
        <v>4.9718937982847877E-2</v>
      </c>
      <c r="J144" s="8">
        <f t="shared" si="32"/>
        <v>-5.0997483389041413E-2</v>
      </c>
      <c r="K144" s="10">
        <f t="shared" si="33"/>
        <v>100</v>
      </c>
      <c r="L144">
        <f t="shared" si="34"/>
        <v>5.2320244999211056E-2</v>
      </c>
      <c r="AD144">
        <v>0.42461557049884974</v>
      </c>
      <c r="AE144">
        <v>0</v>
      </c>
      <c r="AF144">
        <v>1</v>
      </c>
      <c r="AG144">
        <f t="shared" si="38"/>
        <v>125</v>
      </c>
      <c r="AH144">
        <f t="shared" si="39"/>
        <v>15</v>
      </c>
      <c r="AI144">
        <f t="shared" si="35"/>
        <v>0.16666666666666663</v>
      </c>
      <c r="AJ144">
        <f t="shared" si="36"/>
        <v>0.9</v>
      </c>
      <c r="AK144">
        <f t="shared" si="37"/>
        <v>5.9999999999999385E-3</v>
      </c>
    </row>
    <row r="145" spans="1:37">
      <c r="A145">
        <v>18.8</v>
      </c>
      <c r="B145">
        <v>8.4220000000000003E-2</v>
      </c>
      <c r="C145" s="8">
        <v>1</v>
      </c>
      <c r="D145" s="9">
        <v>0</v>
      </c>
      <c r="E145" s="10">
        <f t="shared" si="27"/>
        <v>1</v>
      </c>
      <c r="F145">
        <f t="shared" si="28"/>
        <v>1</v>
      </c>
      <c r="G145">
        <f t="shared" si="29"/>
        <v>0.42461557049884974</v>
      </c>
      <c r="H145" s="8">
        <f t="shared" si="30"/>
        <v>0.42461557049884974</v>
      </c>
      <c r="I145" s="10">
        <f t="shared" si="31"/>
        <v>0.57538442950115032</v>
      </c>
      <c r="J145" s="8">
        <f t="shared" si="32"/>
        <v>-0.85657105940359846</v>
      </c>
      <c r="K145" s="10">
        <f t="shared" si="33"/>
        <v>0</v>
      </c>
      <c r="L145">
        <f t="shared" si="34"/>
        <v>1.3550714327907789</v>
      </c>
      <c r="AD145">
        <v>0.42566679810519004</v>
      </c>
      <c r="AE145">
        <v>1</v>
      </c>
      <c r="AF145">
        <v>0</v>
      </c>
      <c r="AG145">
        <f t="shared" si="38"/>
        <v>126</v>
      </c>
      <c r="AH145">
        <f t="shared" si="39"/>
        <v>15</v>
      </c>
      <c r="AI145">
        <f t="shared" si="35"/>
        <v>0.16000000000000003</v>
      </c>
      <c r="AJ145">
        <f t="shared" si="36"/>
        <v>0.9</v>
      </c>
      <c r="AK145">
        <f t="shared" si="37"/>
        <v>0</v>
      </c>
    </row>
    <row r="146" spans="1:37">
      <c r="A146">
        <v>18.87</v>
      </c>
      <c r="B146">
        <v>0.113</v>
      </c>
      <c r="C146" s="8">
        <v>1</v>
      </c>
      <c r="D146" s="9">
        <v>0</v>
      </c>
      <c r="E146" s="10">
        <f t="shared" si="27"/>
        <v>1</v>
      </c>
      <c r="F146">
        <f t="shared" si="28"/>
        <v>1</v>
      </c>
      <c r="G146">
        <f t="shared" si="29"/>
        <v>0.63797121447706651</v>
      </c>
      <c r="H146" s="8">
        <f t="shared" si="30"/>
        <v>0.63797121447706651</v>
      </c>
      <c r="I146" s="10">
        <f t="shared" si="31"/>
        <v>0.36202878552293349</v>
      </c>
      <c r="J146" s="8">
        <f t="shared" si="32"/>
        <v>-0.44946211502971556</v>
      </c>
      <c r="K146" s="10">
        <f t="shared" si="33"/>
        <v>100</v>
      </c>
      <c r="L146">
        <f t="shared" si="34"/>
        <v>0.56746884076843807</v>
      </c>
      <c r="AD146">
        <v>0.42606151623833655</v>
      </c>
      <c r="AE146">
        <v>0</v>
      </c>
      <c r="AF146">
        <v>1</v>
      </c>
      <c r="AG146">
        <f t="shared" si="38"/>
        <v>126</v>
      </c>
      <c r="AH146">
        <f t="shared" si="39"/>
        <v>16</v>
      </c>
      <c r="AI146">
        <f t="shared" si="35"/>
        <v>0.16000000000000003</v>
      </c>
      <c r="AJ146">
        <f t="shared" si="36"/>
        <v>0.89333333333333331</v>
      </c>
      <c r="AK146">
        <f t="shared" si="37"/>
        <v>0</v>
      </c>
    </row>
    <row r="147" spans="1:37">
      <c r="A147">
        <v>18.89</v>
      </c>
      <c r="B147">
        <v>2.3990000000000001E-2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0.11363568350763102</v>
      </c>
      <c r="H147" s="8">
        <f t="shared" si="30"/>
        <v>0.11363568350763102</v>
      </c>
      <c r="I147" s="10">
        <f t="shared" si="31"/>
        <v>0.88636431649236902</v>
      </c>
      <c r="J147" s="8">
        <f t="shared" si="32"/>
        <v>-0.1206272204641851</v>
      </c>
      <c r="K147" s="10">
        <f t="shared" si="33"/>
        <v>100</v>
      </c>
      <c r="L147">
        <f t="shared" si="34"/>
        <v>0.12820426250610387</v>
      </c>
      <c r="AD147">
        <v>0.4274698711051958</v>
      </c>
      <c r="AE147">
        <v>0</v>
      </c>
      <c r="AF147">
        <v>1</v>
      </c>
      <c r="AG147">
        <f t="shared" si="38"/>
        <v>126</v>
      </c>
      <c r="AH147">
        <f t="shared" si="39"/>
        <v>17</v>
      </c>
      <c r="AI147">
        <f t="shared" si="35"/>
        <v>0.16000000000000003</v>
      </c>
      <c r="AJ147">
        <f t="shared" si="36"/>
        <v>0.88666666666666671</v>
      </c>
      <c r="AK147">
        <f t="shared" si="37"/>
        <v>0</v>
      </c>
    </row>
    <row r="148" spans="1:37">
      <c r="A148">
        <v>18.899999999999999</v>
      </c>
      <c r="B148">
        <v>0.21970000000000001</v>
      </c>
      <c r="C148" s="8">
        <v>1</v>
      </c>
      <c r="D148" s="9">
        <v>0</v>
      </c>
      <c r="E148" s="10">
        <f t="shared" si="27"/>
        <v>1</v>
      </c>
      <c r="F148">
        <f t="shared" si="28"/>
        <v>1</v>
      </c>
      <c r="G148">
        <f t="shared" si="29"/>
        <v>0.97644061378472713</v>
      </c>
      <c r="H148" s="8">
        <f t="shared" si="30"/>
        <v>0.97644061378472713</v>
      </c>
      <c r="I148" s="10">
        <f t="shared" si="31"/>
        <v>2.3559386215272871E-2</v>
      </c>
      <c r="J148" s="8">
        <f t="shared" si="32"/>
        <v>-2.3841345891356946E-2</v>
      </c>
      <c r="K148" s="10">
        <f t="shared" si="33"/>
        <v>100</v>
      </c>
      <c r="L148">
        <f t="shared" si="34"/>
        <v>2.4127822913833585E-2</v>
      </c>
      <c r="AD148">
        <v>0.43238842170676534</v>
      </c>
      <c r="AE148">
        <v>0</v>
      </c>
      <c r="AF148">
        <v>1</v>
      </c>
      <c r="AG148">
        <f t="shared" si="38"/>
        <v>126</v>
      </c>
      <c r="AH148">
        <f t="shared" si="39"/>
        <v>18</v>
      </c>
      <c r="AI148">
        <f t="shared" si="35"/>
        <v>0.16000000000000003</v>
      </c>
      <c r="AJ148">
        <f t="shared" si="36"/>
        <v>0.88</v>
      </c>
      <c r="AK148">
        <f t="shared" si="37"/>
        <v>0</v>
      </c>
    </row>
    <row r="149" spans="1:37">
      <c r="A149">
        <v>18.91</v>
      </c>
      <c r="B149">
        <v>9.2710000000000001E-2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0.49496623173977322</v>
      </c>
      <c r="H149" s="8">
        <f t="shared" si="30"/>
        <v>0.49496623173977322</v>
      </c>
      <c r="I149" s="10">
        <f t="shared" si="31"/>
        <v>0.50503376826022683</v>
      </c>
      <c r="J149" s="8">
        <f t="shared" si="32"/>
        <v>-0.70326573744797749</v>
      </c>
      <c r="K149" s="10">
        <f t="shared" si="33"/>
        <v>0</v>
      </c>
      <c r="L149">
        <f t="shared" si="34"/>
        <v>1.0203398451750272</v>
      </c>
      <c r="AD149">
        <v>0.43341124983301965</v>
      </c>
      <c r="AE149">
        <v>0</v>
      </c>
      <c r="AF149">
        <v>1</v>
      </c>
      <c r="AG149">
        <f t="shared" si="38"/>
        <v>126</v>
      </c>
      <c r="AH149">
        <f t="shared" si="39"/>
        <v>19</v>
      </c>
      <c r="AI149">
        <f t="shared" si="35"/>
        <v>0.16000000000000003</v>
      </c>
      <c r="AJ149">
        <f t="shared" si="36"/>
        <v>0.87333333333333329</v>
      </c>
      <c r="AK149">
        <f t="shared" si="37"/>
        <v>5.8222222222222599E-3</v>
      </c>
    </row>
    <row r="150" spans="1:37">
      <c r="A150">
        <v>18.940000000000001</v>
      </c>
      <c r="B150">
        <v>2.6689999999999998E-2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0.12353492510103856</v>
      </c>
      <c r="H150" s="8">
        <f t="shared" si="30"/>
        <v>0.12353492510103856</v>
      </c>
      <c r="I150" s="10">
        <f t="shared" si="31"/>
        <v>0.87646507489896142</v>
      </c>
      <c r="J150" s="8">
        <f t="shared" si="32"/>
        <v>-0.13185842150832247</v>
      </c>
      <c r="K150" s="10">
        <f t="shared" si="33"/>
        <v>100</v>
      </c>
      <c r="L150">
        <f t="shared" si="34"/>
        <v>0.14094677430846816</v>
      </c>
      <c r="AD150">
        <v>0.43582916808303357</v>
      </c>
      <c r="AE150">
        <v>1</v>
      </c>
      <c r="AF150">
        <v>0</v>
      </c>
      <c r="AG150">
        <f t="shared" si="38"/>
        <v>127</v>
      </c>
      <c r="AH150">
        <f t="shared" si="39"/>
        <v>19</v>
      </c>
      <c r="AI150">
        <f t="shared" si="35"/>
        <v>0.15333333333333332</v>
      </c>
      <c r="AJ150">
        <f t="shared" si="36"/>
        <v>0.87333333333333329</v>
      </c>
      <c r="AK150">
        <f t="shared" si="37"/>
        <v>0</v>
      </c>
    </row>
    <row r="151" spans="1:37">
      <c r="A151">
        <v>18.95</v>
      </c>
      <c r="B151">
        <v>6.3869999999999996E-2</v>
      </c>
      <c r="C151" s="8">
        <v>0</v>
      </c>
      <c r="D151" s="9">
        <v>1</v>
      </c>
      <c r="E151" s="10">
        <f t="shared" si="27"/>
        <v>1</v>
      </c>
      <c r="F151">
        <f t="shared" si="28"/>
        <v>0</v>
      </c>
      <c r="G151">
        <f t="shared" si="29"/>
        <v>0.29751573078313953</v>
      </c>
      <c r="H151" s="8">
        <f t="shared" si="30"/>
        <v>0.29751573078313953</v>
      </c>
      <c r="I151" s="10">
        <f t="shared" si="31"/>
        <v>0.70248426921686047</v>
      </c>
      <c r="J151" s="8">
        <f t="shared" si="32"/>
        <v>-0.35313227059881774</v>
      </c>
      <c r="K151" s="10">
        <f t="shared" si="33"/>
        <v>100</v>
      </c>
      <c r="L151">
        <f t="shared" si="34"/>
        <v>0.42351942074776183</v>
      </c>
      <c r="AD151">
        <v>0.44335466210572366</v>
      </c>
      <c r="AE151">
        <v>0</v>
      </c>
      <c r="AF151">
        <v>1</v>
      </c>
      <c r="AG151">
        <f t="shared" si="38"/>
        <v>127</v>
      </c>
      <c r="AH151">
        <f t="shared" si="39"/>
        <v>20</v>
      </c>
      <c r="AI151">
        <f t="shared" si="35"/>
        <v>0.15333333333333332</v>
      </c>
      <c r="AJ151">
        <f t="shared" si="36"/>
        <v>0.8666666666666667</v>
      </c>
      <c r="AK151">
        <f t="shared" si="37"/>
        <v>5.7777777777778148E-3</v>
      </c>
    </row>
    <row r="152" spans="1:37">
      <c r="A152">
        <v>19.04</v>
      </c>
      <c r="B152">
        <v>3.7089999999999998E-2</v>
      </c>
      <c r="C152" s="8">
        <v>0</v>
      </c>
      <c r="D152" s="9">
        <v>1</v>
      </c>
      <c r="E152" s="10">
        <f t="shared" si="27"/>
        <v>1</v>
      </c>
      <c r="F152">
        <f t="shared" si="28"/>
        <v>0</v>
      </c>
      <c r="G152">
        <f t="shared" si="29"/>
        <v>0.16488719224441506</v>
      </c>
      <c r="H152" s="8">
        <f t="shared" si="30"/>
        <v>0.16488719224441506</v>
      </c>
      <c r="I152" s="10">
        <f t="shared" si="31"/>
        <v>0.83511280775558494</v>
      </c>
      <c r="J152" s="8">
        <f t="shared" si="32"/>
        <v>-0.18018846414785933</v>
      </c>
      <c r="K152" s="10">
        <f t="shared" si="33"/>
        <v>100</v>
      </c>
      <c r="L152">
        <f t="shared" si="34"/>
        <v>0.19744301693511221</v>
      </c>
      <c r="AD152">
        <v>0.44371380886639017</v>
      </c>
      <c r="AE152">
        <v>1</v>
      </c>
      <c r="AF152">
        <v>0</v>
      </c>
      <c r="AG152">
        <f t="shared" si="38"/>
        <v>128</v>
      </c>
      <c r="AH152">
        <f t="shared" si="39"/>
        <v>20</v>
      </c>
      <c r="AI152">
        <f t="shared" si="35"/>
        <v>0.14666666666666661</v>
      </c>
      <c r="AJ152">
        <f t="shared" si="36"/>
        <v>0.8666666666666667</v>
      </c>
      <c r="AK152">
        <f t="shared" si="37"/>
        <v>0</v>
      </c>
    </row>
    <row r="153" spans="1:37">
      <c r="A153">
        <v>19.079999999999998</v>
      </c>
      <c r="B153">
        <v>0.191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0.94939249939340775</v>
      </c>
      <c r="H153" s="8">
        <f t="shared" si="30"/>
        <v>0.94939249939340775</v>
      </c>
      <c r="I153" s="10">
        <f t="shared" si="31"/>
        <v>5.0607500606592248E-2</v>
      </c>
      <c r="J153" s="8">
        <f t="shared" si="32"/>
        <v>-5.193297326119195E-2</v>
      </c>
      <c r="K153" s="10">
        <f t="shared" si="33"/>
        <v>100</v>
      </c>
      <c r="L153">
        <f t="shared" si="34"/>
        <v>5.3305140538741073E-2</v>
      </c>
      <c r="AD153">
        <v>0.44872528624404157</v>
      </c>
      <c r="AE153">
        <v>0</v>
      </c>
      <c r="AF153">
        <v>1</v>
      </c>
      <c r="AG153">
        <f t="shared" si="38"/>
        <v>128</v>
      </c>
      <c r="AH153">
        <f t="shared" si="39"/>
        <v>21</v>
      </c>
      <c r="AI153">
        <f t="shared" si="35"/>
        <v>0.14666666666666661</v>
      </c>
      <c r="AJ153">
        <f t="shared" si="36"/>
        <v>0.86</v>
      </c>
      <c r="AK153">
        <f t="shared" si="37"/>
        <v>5.7333333333332744E-3</v>
      </c>
    </row>
    <row r="154" spans="1:37">
      <c r="A154">
        <v>19.100000000000001</v>
      </c>
      <c r="B154">
        <v>5.9400000000000001E-2</v>
      </c>
      <c r="C154" s="8">
        <v>0</v>
      </c>
      <c r="D154" s="9">
        <v>1</v>
      </c>
      <c r="E154" s="10">
        <f t="shared" si="27"/>
        <v>1</v>
      </c>
      <c r="F154">
        <f t="shared" si="28"/>
        <v>0</v>
      </c>
      <c r="G154">
        <f t="shared" si="29"/>
        <v>0.27972410377728102</v>
      </c>
      <c r="H154" s="8">
        <f t="shared" si="30"/>
        <v>0.27972410377728102</v>
      </c>
      <c r="I154" s="10">
        <f t="shared" si="31"/>
        <v>0.72027589622271893</v>
      </c>
      <c r="J154" s="8">
        <f t="shared" si="32"/>
        <v>-0.32812095117204648</v>
      </c>
      <c r="K154" s="10">
        <f t="shared" si="33"/>
        <v>100</v>
      </c>
      <c r="L154">
        <f t="shared" si="34"/>
        <v>0.38835688552707948</v>
      </c>
      <c r="AD154">
        <v>0.45683202431228997</v>
      </c>
      <c r="AE154">
        <v>1</v>
      </c>
      <c r="AF154">
        <v>0</v>
      </c>
      <c r="AG154">
        <f t="shared" si="38"/>
        <v>129</v>
      </c>
      <c r="AH154">
        <f t="shared" si="39"/>
        <v>21</v>
      </c>
      <c r="AI154">
        <f t="shared" si="35"/>
        <v>0.14000000000000001</v>
      </c>
      <c r="AJ154">
        <f t="shared" si="36"/>
        <v>0.86</v>
      </c>
      <c r="AK154">
        <f t="shared" si="37"/>
        <v>5.7333333333333698E-3</v>
      </c>
    </row>
    <row r="155" spans="1:37">
      <c r="A155">
        <v>19.29</v>
      </c>
      <c r="B155">
        <v>2.9950000000000001E-2</v>
      </c>
      <c r="C155" s="8">
        <v>0</v>
      </c>
      <c r="D155" s="9">
        <v>1</v>
      </c>
      <c r="E155" s="10">
        <f t="shared" si="27"/>
        <v>1</v>
      </c>
      <c r="F155">
        <f t="shared" si="28"/>
        <v>0</v>
      </c>
      <c r="G155">
        <f t="shared" si="29"/>
        <v>0.14708932860479448</v>
      </c>
      <c r="H155" s="8">
        <f t="shared" si="30"/>
        <v>0.14708932860479448</v>
      </c>
      <c r="I155" s="10">
        <f t="shared" si="31"/>
        <v>0.85291067139520549</v>
      </c>
      <c r="J155" s="8">
        <f t="shared" si="32"/>
        <v>-0.15910045984039328</v>
      </c>
      <c r="K155" s="10">
        <f t="shared" si="33"/>
        <v>100</v>
      </c>
      <c r="L155">
        <f t="shared" si="34"/>
        <v>0.17245572547964877</v>
      </c>
      <c r="AD155">
        <v>0.460644835641907</v>
      </c>
      <c r="AE155">
        <v>1</v>
      </c>
      <c r="AF155">
        <v>0</v>
      </c>
      <c r="AG155">
        <f t="shared" si="38"/>
        <v>130</v>
      </c>
      <c r="AH155">
        <f t="shared" si="39"/>
        <v>21</v>
      </c>
      <c r="AI155">
        <f t="shared" si="35"/>
        <v>0.1333333333333333</v>
      </c>
      <c r="AJ155">
        <f t="shared" si="36"/>
        <v>0.86</v>
      </c>
      <c r="AK155">
        <f t="shared" si="37"/>
        <v>0</v>
      </c>
    </row>
    <row r="156" spans="1:37">
      <c r="A156">
        <v>19.309999999999999</v>
      </c>
      <c r="B156">
        <v>6.9200000000000002E-4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6.8179139285008059E-2</v>
      </c>
      <c r="H156" s="8">
        <f t="shared" si="30"/>
        <v>6.8179139285008059E-2</v>
      </c>
      <c r="I156" s="10">
        <f t="shared" si="31"/>
        <v>0.93182086071499193</v>
      </c>
      <c r="J156" s="8">
        <f t="shared" si="32"/>
        <v>-7.0614692304436039E-2</v>
      </c>
      <c r="K156" s="10">
        <f t="shared" si="33"/>
        <v>100</v>
      </c>
      <c r="L156">
        <f t="shared" si="34"/>
        <v>7.3167646443001694E-2</v>
      </c>
      <c r="AD156">
        <v>0.4622123242535226</v>
      </c>
      <c r="AE156">
        <v>0</v>
      </c>
      <c r="AF156">
        <v>1</v>
      </c>
      <c r="AG156">
        <f t="shared" si="38"/>
        <v>130</v>
      </c>
      <c r="AH156">
        <f t="shared" si="39"/>
        <v>22</v>
      </c>
      <c r="AI156">
        <f t="shared" si="35"/>
        <v>0.1333333333333333</v>
      </c>
      <c r="AJ156">
        <f t="shared" si="36"/>
        <v>0.85333333333333328</v>
      </c>
      <c r="AK156">
        <f t="shared" si="37"/>
        <v>5.6888888888888302E-3</v>
      </c>
    </row>
    <row r="157" spans="1:37">
      <c r="A157">
        <v>19.32</v>
      </c>
      <c r="B157">
        <v>0.1036</v>
      </c>
      <c r="C157" s="8">
        <v>1</v>
      </c>
      <c r="D157" s="9">
        <v>0</v>
      </c>
      <c r="E157" s="10">
        <f t="shared" si="27"/>
        <v>1</v>
      </c>
      <c r="F157">
        <f t="shared" si="28"/>
        <v>1</v>
      </c>
      <c r="G157">
        <f t="shared" si="29"/>
        <v>0.60465104315011053</v>
      </c>
      <c r="H157" s="8">
        <f t="shared" si="30"/>
        <v>0.60465104315011053</v>
      </c>
      <c r="I157" s="10">
        <f t="shared" si="31"/>
        <v>0.39534895684988947</v>
      </c>
      <c r="J157" s="8">
        <f t="shared" si="32"/>
        <v>-0.50310377553922481</v>
      </c>
      <c r="K157" s="10">
        <f t="shared" si="33"/>
        <v>100</v>
      </c>
      <c r="L157">
        <f t="shared" si="34"/>
        <v>0.65384648108800203</v>
      </c>
      <c r="AD157">
        <v>0.46231788271582552</v>
      </c>
      <c r="AE157">
        <v>1</v>
      </c>
      <c r="AF157">
        <v>0</v>
      </c>
      <c r="AG157">
        <f t="shared" si="38"/>
        <v>131</v>
      </c>
      <c r="AH157">
        <f t="shared" si="39"/>
        <v>22</v>
      </c>
      <c r="AI157">
        <f t="shared" si="35"/>
        <v>0.12666666666666671</v>
      </c>
      <c r="AJ157">
        <f t="shared" si="36"/>
        <v>0.85333333333333328</v>
      </c>
      <c r="AK157">
        <f t="shared" si="37"/>
        <v>5.6888888888889247E-3</v>
      </c>
    </row>
    <row r="158" spans="1:37">
      <c r="A158">
        <v>19.329999999999998</v>
      </c>
      <c r="B158">
        <v>0.13789999999999999</v>
      </c>
      <c r="C158" s="8">
        <v>1</v>
      </c>
      <c r="D158" s="9">
        <v>0</v>
      </c>
      <c r="E158" s="10">
        <f t="shared" si="27"/>
        <v>1</v>
      </c>
      <c r="F158">
        <f t="shared" si="28"/>
        <v>1</v>
      </c>
      <c r="G158">
        <f t="shared" si="29"/>
        <v>0.8084715965060838</v>
      </c>
      <c r="H158" s="8">
        <f t="shared" si="30"/>
        <v>0.8084715965060838</v>
      </c>
      <c r="I158" s="10">
        <f t="shared" si="31"/>
        <v>0.1915284034939162</v>
      </c>
      <c r="J158" s="8">
        <f t="shared" si="32"/>
        <v>-0.21260973168155051</v>
      </c>
      <c r="K158" s="10">
        <f t="shared" si="33"/>
        <v>100</v>
      </c>
      <c r="L158">
        <f t="shared" si="34"/>
        <v>0.23690183343685955</v>
      </c>
      <c r="AD158">
        <v>0.46284189985778751</v>
      </c>
      <c r="AE158">
        <v>1</v>
      </c>
      <c r="AF158">
        <v>0</v>
      </c>
      <c r="AG158">
        <f t="shared" si="38"/>
        <v>132</v>
      </c>
      <c r="AH158">
        <f t="shared" si="39"/>
        <v>22</v>
      </c>
      <c r="AI158">
        <f t="shared" si="35"/>
        <v>0.12</v>
      </c>
      <c r="AJ158">
        <f t="shared" si="36"/>
        <v>0.85333333333333328</v>
      </c>
      <c r="AK158">
        <f t="shared" si="37"/>
        <v>0</v>
      </c>
    </row>
    <row r="159" spans="1:37">
      <c r="A159">
        <v>19.38</v>
      </c>
      <c r="B159">
        <v>4.2090000000000002E-2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0.20226228531528775</v>
      </c>
      <c r="H159" s="8">
        <f t="shared" si="30"/>
        <v>0.20226228531528775</v>
      </c>
      <c r="I159" s="10">
        <f t="shared" si="31"/>
        <v>0.79773771468471222</v>
      </c>
      <c r="J159" s="8">
        <f t="shared" si="32"/>
        <v>-1.5981899816730634</v>
      </c>
      <c r="K159" s="10">
        <f t="shared" si="33"/>
        <v>0</v>
      </c>
      <c r="L159">
        <f t="shared" si="34"/>
        <v>3.9440754535191447</v>
      </c>
      <c r="AD159">
        <v>0.46725910344930099</v>
      </c>
      <c r="AE159">
        <v>0</v>
      </c>
      <c r="AF159">
        <v>1</v>
      </c>
      <c r="AG159">
        <f t="shared" si="38"/>
        <v>132</v>
      </c>
      <c r="AH159">
        <f t="shared" si="39"/>
        <v>23</v>
      </c>
      <c r="AI159">
        <f t="shared" si="35"/>
        <v>0.12</v>
      </c>
      <c r="AJ159">
        <f t="shared" si="36"/>
        <v>0.84666666666666668</v>
      </c>
      <c r="AK159">
        <f t="shared" si="37"/>
        <v>5.6444444444444805E-3</v>
      </c>
    </row>
    <row r="160" spans="1:37">
      <c r="A160">
        <v>19.399999999999999</v>
      </c>
      <c r="B160">
        <v>6.1539999999999997E-2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0.31169578255221481</v>
      </c>
      <c r="H160" s="8">
        <f t="shared" si="30"/>
        <v>0.31169578255221481</v>
      </c>
      <c r="I160" s="10">
        <f t="shared" si="31"/>
        <v>0.68830421744778514</v>
      </c>
      <c r="J160" s="8">
        <f t="shared" si="32"/>
        <v>-0.37352436225708002</v>
      </c>
      <c r="K160" s="10">
        <f t="shared" si="33"/>
        <v>100</v>
      </c>
      <c r="L160">
        <f t="shared" si="34"/>
        <v>0.45284595771906644</v>
      </c>
      <c r="AD160">
        <v>0.46814929483055312</v>
      </c>
      <c r="AE160">
        <v>1</v>
      </c>
      <c r="AF160">
        <v>0</v>
      </c>
      <c r="AG160">
        <f t="shared" si="38"/>
        <v>133</v>
      </c>
      <c r="AH160">
        <f t="shared" si="39"/>
        <v>23</v>
      </c>
      <c r="AI160">
        <f t="shared" si="35"/>
        <v>0.11333333333333329</v>
      </c>
      <c r="AJ160">
        <f t="shared" si="36"/>
        <v>0.84666666666666668</v>
      </c>
      <c r="AK160">
        <f t="shared" si="37"/>
        <v>0</v>
      </c>
    </row>
    <row r="161" spans="1:37">
      <c r="A161">
        <v>19.46</v>
      </c>
      <c r="B161">
        <v>5.1499999999999997E-2</v>
      </c>
      <c r="C161" s="8">
        <v>0</v>
      </c>
      <c r="D161" s="9">
        <v>1</v>
      </c>
      <c r="E161" s="10">
        <f t="shared" si="27"/>
        <v>1</v>
      </c>
      <c r="F161">
        <f t="shared" si="28"/>
        <v>0</v>
      </c>
      <c r="G161">
        <f t="shared" si="29"/>
        <v>0.25532817346897285</v>
      </c>
      <c r="H161" s="8">
        <f t="shared" si="30"/>
        <v>0.25532817346897285</v>
      </c>
      <c r="I161" s="10">
        <f t="shared" si="31"/>
        <v>0.74467182653102715</v>
      </c>
      <c r="J161" s="8">
        <f t="shared" si="32"/>
        <v>-0.2948116589524114</v>
      </c>
      <c r="K161" s="10">
        <f t="shared" si="33"/>
        <v>100</v>
      </c>
      <c r="L161">
        <f t="shared" si="34"/>
        <v>0.34287341668126675</v>
      </c>
      <c r="AD161">
        <v>0.46849351831270719</v>
      </c>
      <c r="AE161">
        <v>0</v>
      </c>
      <c r="AF161">
        <v>1</v>
      </c>
      <c r="AG161">
        <f t="shared" si="38"/>
        <v>133</v>
      </c>
      <c r="AH161">
        <f t="shared" si="39"/>
        <v>24</v>
      </c>
      <c r="AI161">
        <f t="shared" si="35"/>
        <v>0.11333333333333329</v>
      </c>
      <c r="AJ161">
        <f t="shared" si="36"/>
        <v>0.84</v>
      </c>
      <c r="AK161">
        <f t="shared" si="37"/>
        <v>0</v>
      </c>
    </row>
    <row r="162" spans="1:37">
      <c r="A162">
        <v>19.48</v>
      </c>
      <c r="B162">
        <v>0.14660000000000001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0.85095213167606087</v>
      </c>
      <c r="H162" s="8">
        <f t="shared" si="30"/>
        <v>0.85095213167606087</v>
      </c>
      <c r="I162" s="10">
        <f t="shared" si="31"/>
        <v>0.14904786832393913</v>
      </c>
      <c r="J162" s="8">
        <f t="shared" si="32"/>
        <v>-0.16139940149016627</v>
      </c>
      <c r="K162" s="10">
        <f t="shared" si="33"/>
        <v>100</v>
      </c>
      <c r="L162">
        <f t="shared" si="34"/>
        <v>0.1751542334471505</v>
      </c>
      <c r="AD162">
        <v>0.47144943087453234</v>
      </c>
      <c r="AE162">
        <v>0</v>
      </c>
      <c r="AF162">
        <v>1</v>
      </c>
      <c r="AG162">
        <f t="shared" si="38"/>
        <v>133</v>
      </c>
      <c r="AH162">
        <f t="shared" si="39"/>
        <v>25</v>
      </c>
      <c r="AI162">
        <f t="shared" si="35"/>
        <v>0.11333333333333329</v>
      </c>
      <c r="AJ162">
        <f t="shared" si="36"/>
        <v>0.83333333333333337</v>
      </c>
      <c r="AK162">
        <f t="shared" si="37"/>
        <v>5.5555555555554994E-3</v>
      </c>
    </row>
    <row r="163" spans="1:37">
      <c r="A163">
        <v>19.559999999999999</v>
      </c>
      <c r="B163">
        <v>4.1869999999999997E-2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0.21008352588827933</v>
      </c>
      <c r="H163" s="8">
        <f t="shared" si="30"/>
        <v>0.21008352588827933</v>
      </c>
      <c r="I163" s="10">
        <f t="shared" si="31"/>
        <v>0.78991647411172061</v>
      </c>
      <c r="J163" s="8">
        <f t="shared" si="32"/>
        <v>-0.23582806808327725</v>
      </c>
      <c r="K163" s="10">
        <f t="shared" si="33"/>
        <v>100</v>
      </c>
      <c r="L163">
        <f t="shared" si="34"/>
        <v>0.26595663310418122</v>
      </c>
      <c r="AD163">
        <v>0.47267109449885297</v>
      </c>
      <c r="AE163">
        <v>1</v>
      </c>
      <c r="AF163">
        <v>0</v>
      </c>
      <c r="AG163">
        <f t="shared" si="38"/>
        <v>134</v>
      </c>
      <c r="AH163">
        <f t="shared" si="39"/>
        <v>25</v>
      </c>
      <c r="AI163">
        <f t="shared" si="35"/>
        <v>0.10666666666666669</v>
      </c>
      <c r="AJ163">
        <f t="shared" si="36"/>
        <v>0.83333333333333337</v>
      </c>
      <c r="AK163">
        <f t="shared" si="37"/>
        <v>0</v>
      </c>
    </row>
    <row r="164" spans="1:37">
      <c r="A164">
        <v>19.63</v>
      </c>
      <c r="B164">
        <v>5.858E-2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0.30784992176125808</v>
      </c>
      <c r="H164" s="8">
        <f t="shared" si="30"/>
        <v>0.30784992176125808</v>
      </c>
      <c r="I164" s="10">
        <f t="shared" si="31"/>
        <v>0.69215007823874197</v>
      </c>
      <c r="J164" s="8">
        <f t="shared" si="32"/>
        <v>-1.1781428817706119</v>
      </c>
      <c r="K164" s="10">
        <f t="shared" si="33"/>
        <v>0</v>
      </c>
      <c r="L164">
        <f t="shared" si="34"/>
        <v>2.2483360537460655</v>
      </c>
      <c r="AD164">
        <v>0.48335140266346527</v>
      </c>
      <c r="AE164">
        <v>0</v>
      </c>
      <c r="AF164">
        <v>1</v>
      </c>
      <c r="AG164">
        <f t="shared" si="38"/>
        <v>134</v>
      </c>
      <c r="AH164">
        <f t="shared" si="39"/>
        <v>26</v>
      </c>
      <c r="AI164">
        <f t="shared" si="35"/>
        <v>0.10666666666666669</v>
      </c>
      <c r="AJ164">
        <f t="shared" si="36"/>
        <v>0.82666666666666666</v>
      </c>
      <c r="AK164">
        <f t="shared" si="37"/>
        <v>0</v>
      </c>
    </row>
    <row r="165" spans="1:37">
      <c r="A165">
        <v>19.649999999999999</v>
      </c>
      <c r="B165">
        <v>9.7689999999999999E-2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0.58661703607790328</v>
      </c>
      <c r="H165" s="8">
        <f t="shared" si="30"/>
        <v>0.58661703607790328</v>
      </c>
      <c r="I165" s="10">
        <f t="shared" si="31"/>
        <v>0.41338296392209672</v>
      </c>
      <c r="J165" s="8">
        <f t="shared" si="32"/>
        <v>-0.53338308079111063</v>
      </c>
      <c r="K165" s="10">
        <f t="shared" si="33"/>
        <v>100</v>
      </c>
      <c r="L165">
        <f t="shared" si="34"/>
        <v>0.70468966719063897</v>
      </c>
      <c r="AD165">
        <v>0.49496623173977322</v>
      </c>
      <c r="AE165">
        <v>0</v>
      </c>
      <c r="AF165">
        <v>1</v>
      </c>
      <c r="AG165">
        <f t="shared" si="38"/>
        <v>134</v>
      </c>
      <c r="AH165">
        <f t="shared" si="39"/>
        <v>27</v>
      </c>
      <c r="AI165">
        <f t="shared" si="35"/>
        <v>0.10666666666666669</v>
      </c>
      <c r="AJ165">
        <f t="shared" si="36"/>
        <v>0.82000000000000006</v>
      </c>
      <c r="AK165">
        <f t="shared" si="37"/>
        <v>5.4666666666667021E-3</v>
      </c>
    </row>
    <row r="166" spans="1:37">
      <c r="A166">
        <v>19.649999999999999</v>
      </c>
      <c r="B166">
        <v>0.30030000000000001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0.99821958119163756</v>
      </c>
      <c r="H166" s="8">
        <f t="shared" si="30"/>
        <v>0.99821958119163756</v>
      </c>
      <c r="I166" s="10">
        <f t="shared" si="31"/>
        <v>1.7804188083624384E-3</v>
      </c>
      <c r="J166" s="8">
        <f t="shared" si="32"/>
        <v>-6.330906656756583</v>
      </c>
      <c r="K166" s="10">
        <f t="shared" si="33"/>
        <v>0</v>
      </c>
      <c r="L166">
        <f t="shared" si="34"/>
        <v>560.66560098281707</v>
      </c>
      <c r="AD166">
        <v>0.5239178162075232</v>
      </c>
      <c r="AE166">
        <v>1</v>
      </c>
      <c r="AF166">
        <v>0</v>
      </c>
      <c r="AG166">
        <f t="shared" si="38"/>
        <v>135</v>
      </c>
      <c r="AH166">
        <f t="shared" si="39"/>
        <v>27</v>
      </c>
      <c r="AI166">
        <f t="shared" si="35"/>
        <v>9.9999999999999978E-2</v>
      </c>
      <c r="AJ166">
        <f t="shared" si="36"/>
        <v>0.82000000000000006</v>
      </c>
      <c r="AK166">
        <f t="shared" si="37"/>
        <v>5.466666666666611E-3</v>
      </c>
    </row>
    <row r="167" spans="1:37">
      <c r="A167">
        <v>19.66</v>
      </c>
      <c r="B167">
        <v>0.11550000000000001</v>
      </c>
      <c r="C167" s="8">
        <v>1</v>
      </c>
      <c r="D167" s="9">
        <v>0</v>
      </c>
      <c r="E167" s="10">
        <f t="shared" si="27"/>
        <v>1</v>
      </c>
      <c r="F167">
        <f t="shared" si="28"/>
        <v>1</v>
      </c>
      <c r="G167">
        <f t="shared" si="29"/>
        <v>0.70653119054975111</v>
      </c>
      <c r="H167" s="8">
        <f t="shared" si="30"/>
        <v>0.70653119054975111</v>
      </c>
      <c r="I167" s="10">
        <f t="shared" si="31"/>
        <v>0.29346880945024889</v>
      </c>
      <c r="J167" s="8">
        <f t="shared" si="32"/>
        <v>-0.34738792984938588</v>
      </c>
      <c r="K167" s="10">
        <f t="shared" si="33"/>
        <v>100</v>
      </c>
      <c r="L167">
        <f t="shared" si="34"/>
        <v>0.41536568148095648</v>
      </c>
      <c r="AD167">
        <v>0.54570577068517956</v>
      </c>
      <c r="AE167">
        <v>1</v>
      </c>
      <c r="AF167">
        <v>0</v>
      </c>
      <c r="AG167">
        <f t="shared" si="38"/>
        <v>136</v>
      </c>
      <c r="AH167">
        <f t="shared" si="39"/>
        <v>27</v>
      </c>
      <c r="AI167">
        <f t="shared" si="35"/>
        <v>9.3333333333333379E-2</v>
      </c>
      <c r="AJ167">
        <f t="shared" si="36"/>
        <v>0.82000000000000006</v>
      </c>
      <c r="AK167">
        <f t="shared" si="37"/>
        <v>5.4666666666667021E-3</v>
      </c>
    </row>
    <row r="168" spans="1:37">
      <c r="A168">
        <v>19.670000000000002</v>
      </c>
      <c r="B168">
        <v>0.4264</v>
      </c>
      <c r="C168" s="8">
        <v>1</v>
      </c>
      <c r="D168" s="9">
        <v>0</v>
      </c>
      <c r="E168" s="10">
        <f t="shared" si="27"/>
        <v>1</v>
      </c>
      <c r="F168">
        <f t="shared" si="28"/>
        <v>1</v>
      </c>
      <c r="G168">
        <f t="shared" si="29"/>
        <v>0.99995709302045521</v>
      </c>
      <c r="H168" s="8">
        <f t="shared" si="30"/>
        <v>0.99995709302045521</v>
      </c>
      <c r="I168" s="10">
        <f t="shared" si="31"/>
        <v>4.2906979544787838E-5</v>
      </c>
      <c r="J168" s="8">
        <f t="shared" si="32"/>
        <v>-4.2907900075566225E-5</v>
      </c>
      <c r="K168" s="10">
        <f t="shared" si="33"/>
        <v>100</v>
      </c>
      <c r="L168">
        <f t="shared" si="34"/>
        <v>4.2908820632677016E-5</v>
      </c>
      <c r="AD168">
        <v>0.54730318630880714</v>
      </c>
      <c r="AE168">
        <v>1</v>
      </c>
      <c r="AF168">
        <v>0</v>
      </c>
      <c r="AG168">
        <f t="shared" si="38"/>
        <v>137</v>
      </c>
      <c r="AH168">
        <f t="shared" si="39"/>
        <v>27</v>
      </c>
      <c r="AI168">
        <f t="shared" si="35"/>
        <v>8.666666666666667E-2</v>
      </c>
      <c r="AJ168">
        <f t="shared" si="36"/>
        <v>0.82000000000000006</v>
      </c>
      <c r="AK168">
        <f t="shared" si="37"/>
        <v>0</v>
      </c>
    </row>
    <row r="169" spans="1:37">
      <c r="A169">
        <v>19.73</v>
      </c>
      <c r="B169">
        <v>0.13619999999999999</v>
      </c>
      <c r="C169" s="8">
        <v>0</v>
      </c>
      <c r="D169" s="9">
        <v>1</v>
      </c>
      <c r="E169" s="10">
        <f t="shared" si="27"/>
        <v>1</v>
      </c>
      <c r="F169">
        <f t="shared" si="28"/>
        <v>0</v>
      </c>
      <c r="G169">
        <f t="shared" si="29"/>
        <v>0.81914634334676106</v>
      </c>
      <c r="H169" s="8">
        <f t="shared" si="30"/>
        <v>0.81914634334676106</v>
      </c>
      <c r="I169" s="10">
        <f t="shared" si="31"/>
        <v>0.18085365665323894</v>
      </c>
      <c r="J169" s="8">
        <f t="shared" si="32"/>
        <v>-1.7100671015280609</v>
      </c>
      <c r="K169" s="10">
        <f t="shared" si="33"/>
        <v>0</v>
      </c>
      <c r="L169">
        <f t="shared" si="34"/>
        <v>4.5293324918354134</v>
      </c>
      <c r="AD169">
        <v>0.56801392555611496</v>
      </c>
      <c r="AE169">
        <v>0</v>
      </c>
      <c r="AF169">
        <v>1</v>
      </c>
      <c r="AG169">
        <f t="shared" si="38"/>
        <v>137</v>
      </c>
      <c r="AH169">
        <f t="shared" si="39"/>
        <v>28</v>
      </c>
      <c r="AI169">
        <f t="shared" si="35"/>
        <v>8.666666666666667E-2</v>
      </c>
      <c r="AJ169">
        <f t="shared" si="36"/>
        <v>0.81333333333333335</v>
      </c>
      <c r="AK169">
        <f t="shared" si="37"/>
        <v>5.4222222222222571E-3</v>
      </c>
    </row>
    <row r="170" spans="1:37">
      <c r="A170">
        <v>19.760000000000002</v>
      </c>
      <c r="B170">
        <v>1.9470000000000001E-2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0.12728935232063712</v>
      </c>
      <c r="H170" s="8">
        <f t="shared" si="30"/>
        <v>0.12728935232063712</v>
      </c>
      <c r="I170" s="10">
        <f t="shared" si="31"/>
        <v>0.87271064767936291</v>
      </c>
      <c r="J170" s="8">
        <f t="shared" si="32"/>
        <v>-0.136151224040088</v>
      </c>
      <c r="K170" s="10">
        <f t="shared" si="33"/>
        <v>100</v>
      </c>
      <c r="L170">
        <f t="shared" si="34"/>
        <v>0.14585516134026097</v>
      </c>
      <c r="AD170">
        <v>0.57380956081085599</v>
      </c>
      <c r="AE170">
        <v>1</v>
      </c>
      <c r="AF170">
        <v>0</v>
      </c>
      <c r="AG170">
        <f t="shared" si="38"/>
        <v>138</v>
      </c>
      <c r="AH170">
        <f t="shared" si="39"/>
        <v>28</v>
      </c>
      <c r="AI170">
        <f t="shared" si="35"/>
        <v>7.999999999999996E-2</v>
      </c>
      <c r="AJ170">
        <f t="shared" si="36"/>
        <v>0.81333333333333335</v>
      </c>
      <c r="AK170">
        <f t="shared" si="37"/>
        <v>0</v>
      </c>
    </row>
    <row r="171" spans="1:37">
      <c r="A171">
        <v>19.77</v>
      </c>
      <c r="B171">
        <v>9.3880000000000005E-2</v>
      </c>
      <c r="C171" s="8">
        <v>1</v>
      </c>
      <c r="D171" s="9">
        <v>0</v>
      </c>
      <c r="E171" s="10">
        <f t="shared" si="27"/>
        <v>1</v>
      </c>
      <c r="F171">
        <f t="shared" si="28"/>
        <v>1</v>
      </c>
      <c r="G171">
        <f t="shared" si="29"/>
        <v>0.56801392555611496</v>
      </c>
      <c r="H171" s="8">
        <f t="shared" si="30"/>
        <v>0.56801392555611496</v>
      </c>
      <c r="I171" s="10">
        <f t="shared" si="31"/>
        <v>0.43198607444388504</v>
      </c>
      <c r="J171" s="8">
        <f t="shared" si="32"/>
        <v>-0.56560934373737204</v>
      </c>
      <c r="K171" s="10">
        <f t="shared" si="33"/>
        <v>100</v>
      </c>
      <c r="L171">
        <f t="shared" si="34"/>
        <v>0.76052021791710189</v>
      </c>
      <c r="AD171">
        <v>0.58661703607790328</v>
      </c>
      <c r="AE171">
        <v>0</v>
      </c>
      <c r="AF171">
        <v>1</v>
      </c>
      <c r="AG171">
        <f t="shared" si="38"/>
        <v>138</v>
      </c>
      <c r="AH171">
        <f t="shared" si="39"/>
        <v>29</v>
      </c>
      <c r="AI171">
        <f t="shared" si="35"/>
        <v>7.999999999999996E-2</v>
      </c>
      <c r="AJ171">
        <f t="shared" si="36"/>
        <v>0.80666666666666664</v>
      </c>
      <c r="AK171">
        <f t="shared" si="37"/>
        <v>5.3777777777777227E-3</v>
      </c>
    </row>
    <row r="172" spans="1:37">
      <c r="A172">
        <v>19.82</v>
      </c>
      <c r="B172">
        <v>0.2417</v>
      </c>
      <c r="C172" s="8">
        <v>1</v>
      </c>
      <c r="D172" s="9">
        <v>0</v>
      </c>
      <c r="E172" s="10">
        <f t="shared" si="27"/>
        <v>1</v>
      </c>
      <c r="F172">
        <f t="shared" si="28"/>
        <v>1</v>
      </c>
      <c r="G172">
        <f t="shared" si="29"/>
        <v>0.99053905566820299</v>
      </c>
      <c r="H172" s="8">
        <f t="shared" si="30"/>
        <v>0.99053905566820299</v>
      </c>
      <c r="I172" s="10">
        <f t="shared" si="31"/>
        <v>9.4609443317970054E-3</v>
      </c>
      <c r="J172" s="8">
        <f t="shared" si="32"/>
        <v>-9.5059833652520343E-3</v>
      </c>
      <c r="K172" s="10">
        <f t="shared" si="33"/>
        <v>100</v>
      </c>
      <c r="L172">
        <f t="shared" si="34"/>
        <v>9.5513087320063233E-3</v>
      </c>
      <c r="AD172">
        <v>0.59260234025133307</v>
      </c>
      <c r="AE172">
        <v>1</v>
      </c>
      <c r="AF172">
        <v>0</v>
      </c>
      <c r="AG172">
        <f t="shared" si="38"/>
        <v>139</v>
      </c>
      <c r="AH172">
        <f t="shared" si="39"/>
        <v>29</v>
      </c>
      <c r="AI172">
        <f t="shared" si="35"/>
        <v>7.3333333333333361E-2</v>
      </c>
      <c r="AJ172">
        <f t="shared" si="36"/>
        <v>0.80666666666666664</v>
      </c>
      <c r="AK172">
        <f t="shared" si="37"/>
        <v>0</v>
      </c>
    </row>
    <row r="173" spans="1:37">
      <c r="A173">
        <v>19.829999999999998</v>
      </c>
      <c r="B173">
        <v>0.17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0.92677598792911409</v>
      </c>
      <c r="H173" s="8">
        <f t="shared" si="30"/>
        <v>0.92677598792911409</v>
      </c>
      <c r="I173" s="10">
        <f t="shared" si="31"/>
        <v>7.3224012070885913E-2</v>
      </c>
      <c r="J173" s="8">
        <f t="shared" si="32"/>
        <v>-7.6043395338407288E-2</v>
      </c>
      <c r="K173" s="10">
        <f t="shared" si="33"/>
        <v>100</v>
      </c>
      <c r="L173">
        <f t="shared" si="34"/>
        <v>7.9009397119260028E-2</v>
      </c>
      <c r="AD173">
        <v>0.60465104315011053</v>
      </c>
      <c r="AE173">
        <v>0</v>
      </c>
      <c r="AF173">
        <v>1</v>
      </c>
      <c r="AG173">
        <f t="shared" si="38"/>
        <v>139</v>
      </c>
      <c r="AH173">
        <f t="shared" si="39"/>
        <v>30</v>
      </c>
      <c r="AI173">
        <f t="shared" si="35"/>
        <v>7.3333333333333361E-2</v>
      </c>
      <c r="AJ173">
        <f t="shared" si="36"/>
        <v>0.8</v>
      </c>
      <c r="AK173">
        <f t="shared" si="37"/>
        <v>0</v>
      </c>
    </row>
    <row r="174" spans="1:37">
      <c r="A174">
        <v>19.86</v>
      </c>
      <c r="B174">
        <v>4.8309999999999999E-2</v>
      </c>
      <c r="C174" s="8">
        <v>0</v>
      </c>
      <c r="D174" s="9">
        <v>1</v>
      </c>
      <c r="E174" s="10">
        <f t="shared" si="27"/>
        <v>1</v>
      </c>
      <c r="F174">
        <f t="shared" si="28"/>
        <v>0</v>
      </c>
      <c r="G174">
        <f t="shared" si="29"/>
        <v>0.26039828804923126</v>
      </c>
      <c r="H174" s="8">
        <f t="shared" si="30"/>
        <v>0.26039828804923126</v>
      </c>
      <c r="I174" s="10">
        <f t="shared" si="31"/>
        <v>0.73960171195076874</v>
      </c>
      <c r="J174" s="8">
        <f t="shared" si="32"/>
        <v>-0.30164346477367321</v>
      </c>
      <c r="K174" s="10">
        <f t="shared" si="33"/>
        <v>100</v>
      </c>
      <c r="L174">
        <f t="shared" si="34"/>
        <v>0.35207907694319207</v>
      </c>
      <c r="AD174">
        <v>0.60541502710898021</v>
      </c>
      <c r="AE174">
        <v>0</v>
      </c>
      <c r="AF174">
        <v>1</v>
      </c>
      <c r="AG174">
        <f t="shared" si="38"/>
        <v>139</v>
      </c>
      <c r="AH174">
        <f t="shared" si="39"/>
        <v>31</v>
      </c>
      <c r="AI174">
        <f t="shared" si="35"/>
        <v>7.3333333333333361E-2</v>
      </c>
      <c r="AJ174">
        <f t="shared" si="36"/>
        <v>0.79333333333333333</v>
      </c>
      <c r="AK174">
        <f t="shared" si="37"/>
        <v>0</v>
      </c>
    </row>
    <row r="175" spans="1:37">
      <c r="A175">
        <v>19.940000000000001</v>
      </c>
      <c r="B175">
        <v>6.829E-3</v>
      </c>
      <c r="C175" s="8">
        <v>0</v>
      </c>
      <c r="D175" s="9">
        <v>1</v>
      </c>
      <c r="E175" s="10">
        <f t="shared" si="27"/>
        <v>1</v>
      </c>
      <c r="F175">
        <f t="shared" si="28"/>
        <v>0</v>
      </c>
      <c r="G175">
        <f t="shared" si="29"/>
        <v>9.5877039288467275E-2</v>
      </c>
      <c r="H175" s="8">
        <f t="shared" si="30"/>
        <v>9.5877039288467275E-2</v>
      </c>
      <c r="I175" s="10">
        <f t="shared" si="31"/>
        <v>0.90412296071153275</v>
      </c>
      <c r="J175" s="8">
        <f t="shared" si="32"/>
        <v>-0.10078990935342731</v>
      </c>
      <c r="K175" s="10">
        <f t="shared" si="33"/>
        <v>100</v>
      </c>
      <c r="L175">
        <f t="shared" si="34"/>
        <v>0.10604424780122089</v>
      </c>
      <c r="AD175">
        <v>0.6333747799358026</v>
      </c>
      <c r="AE175">
        <v>0</v>
      </c>
      <c r="AF175">
        <v>1</v>
      </c>
      <c r="AG175">
        <f t="shared" si="38"/>
        <v>139</v>
      </c>
      <c r="AH175">
        <f t="shared" si="39"/>
        <v>32</v>
      </c>
      <c r="AI175">
        <f t="shared" si="35"/>
        <v>7.3333333333333361E-2</v>
      </c>
      <c r="AJ175">
        <f t="shared" si="36"/>
        <v>0.78666666666666663</v>
      </c>
      <c r="AK175">
        <f t="shared" si="37"/>
        <v>0</v>
      </c>
    </row>
    <row r="176" spans="1:37">
      <c r="A176">
        <v>19.96</v>
      </c>
      <c r="B176">
        <v>9.2740000000000003E-2</v>
      </c>
      <c r="C176" s="8">
        <v>0</v>
      </c>
      <c r="D176" s="9">
        <v>1</v>
      </c>
      <c r="E176" s="10">
        <f t="shared" si="27"/>
        <v>1</v>
      </c>
      <c r="F176">
        <f t="shared" si="28"/>
        <v>0</v>
      </c>
      <c r="G176">
        <f t="shared" si="29"/>
        <v>0.57380956081085599</v>
      </c>
      <c r="H176" s="8">
        <f t="shared" si="30"/>
        <v>0.57380956081085599</v>
      </c>
      <c r="I176" s="10">
        <f t="shared" si="31"/>
        <v>0.42619043918914401</v>
      </c>
      <c r="J176" s="8">
        <f t="shared" si="32"/>
        <v>-0.852868992255431</v>
      </c>
      <c r="K176" s="10">
        <f t="shared" si="33"/>
        <v>0</v>
      </c>
      <c r="L176">
        <f t="shared" si="34"/>
        <v>1.3463689187926584</v>
      </c>
      <c r="AD176">
        <v>0.6354818685678566</v>
      </c>
      <c r="AE176">
        <v>0</v>
      </c>
      <c r="AF176">
        <v>1</v>
      </c>
      <c r="AG176">
        <f t="shared" si="38"/>
        <v>139</v>
      </c>
      <c r="AH176">
        <f t="shared" si="39"/>
        <v>33</v>
      </c>
      <c r="AI176">
        <f t="shared" si="35"/>
        <v>7.3333333333333361E-2</v>
      </c>
      <c r="AJ176">
        <f t="shared" si="36"/>
        <v>0.78</v>
      </c>
      <c r="AK176">
        <f t="shared" si="37"/>
        <v>0</v>
      </c>
    </row>
    <row r="177" spans="1:37">
      <c r="A177">
        <v>19.98</v>
      </c>
      <c r="B177">
        <v>8.0199999999999994E-2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0.48335140266346527</v>
      </c>
      <c r="H177" s="8">
        <f t="shared" si="30"/>
        <v>0.48335140266346527</v>
      </c>
      <c r="I177" s="10">
        <f t="shared" si="31"/>
        <v>0.51664859733653468</v>
      </c>
      <c r="J177" s="8">
        <f t="shared" si="32"/>
        <v>-0.72701134811345902</v>
      </c>
      <c r="K177" s="10">
        <f t="shared" si="33"/>
        <v>0</v>
      </c>
      <c r="L177">
        <f t="shared" si="34"/>
        <v>1.0688881722274686</v>
      </c>
      <c r="AD177">
        <v>0.63714940301564027</v>
      </c>
      <c r="AE177">
        <v>0</v>
      </c>
      <c r="AF177">
        <v>1</v>
      </c>
      <c r="AG177">
        <f t="shared" si="38"/>
        <v>139</v>
      </c>
      <c r="AH177">
        <f t="shared" si="39"/>
        <v>34</v>
      </c>
      <c r="AI177">
        <f t="shared" si="35"/>
        <v>7.3333333333333361E-2</v>
      </c>
      <c r="AJ177">
        <f t="shared" si="36"/>
        <v>0.77333333333333332</v>
      </c>
      <c r="AK177">
        <f t="shared" si="37"/>
        <v>0</v>
      </c>
    </row>
    <row r="178" spans="1:37">
      <c r="A178">
        <v>19.98</v>
      </c>
      <c r="B178">
        <v>0.11269999999999999</v>
      </c>
      <c r="C178" s="8">
        <v>1</v>
      </c>
      <c r="D178" s="9">
        <v>0</v>
      </c>
      <c r="E178" s="10">
        <f t="shared" si="27"/>
        <v>1</v>
      </c>
      <c r="F178">
        <f t="shared" si="28"/>
        <v>1</v>
      </c>
      <c r="G178">
        <f t="shared" si="29"/>
        <v>0.70940023940333141</v>
      </c>
      <c r="H178" s="8">
        <f t="shared" si="30"/>
        <v>0.70940023940333141</v>
      </c>
      <c r="I178" s="10">
        <f t="shared" si="31"/>
        <v>0.29059976059666859</v>
      </c>
      <c r="J178" s="8">
        <f t="shared" si="32"/>
        <v>-0.34333539916969341</v>
      </c>
      <c r="K178" s="10">
        <f t="shared" si="33"/>
        <v>100</v>
      </c>
      <c r="L178">
        <f t="shared" si="34"/>
        <v>0.40964147522855193</v>
      </c>
      <c r="AD178">
        <v>0.63797121447706651</v>
      </c>
      <c r="AE178">
        <v>0</v>
      </c>
      <c r="AF178">
        <v>1</v>
      </c>
      <c r="AG178">
        <f t="shared" si="38"/>
        <v>139</v>
      </c>
      <c r="AH178">
        <f t="shared" si="39"/>
        <v>35</v>
      </c>
      <c r="AI178">
        <f t="shared" si="35"/>
        <v>7.3333333333333361E-2</v>
      </c>
      <c r="AJ178">
        <f t="shared" si="36"/>
        <v>0.76666666666666661</v>
      </c>
      <c r="AK178">
        <f t="shared" si="37"/>
        <v>0</v>
      </c>
    </row>
    <row r="179" spans="1:37">
      <c r="A179">
        <v>20.010000000000002</v>
      </c>
      <c r="B179">
        <v>7.2929999999999995E-2</v>
      </c>
      <c r="C179" s="8">
        <v>1</v>
      </c>
      <c r="D179" s="9">
        <v>0</v>
      </c>
      <c r="E179" s="10">
        <f t="shared" si="27"/>
        <v>1</v>
      </c>
      <c r="F179">
        <f t="shared" si="28"/>
        <v>1</v>
      </c>
      <c r="G179">
        <f t="shared" si="29"/>
        <v>0.43238842170676534</v>
      </c>
      <c r="H179" s="8">
        <f t="shared" si="30"/>
        <v>0.43238842170676534</v>
      </c>
      <c r="I179" s="10">
        <f t="shared" si="31"/>
        <v>0.56761157829323472</v>
      </c>
      <c r="J179" s="8">
        <f t="shared" si="32"/>
        <v>-0.83843097038695502</v>
      </c>
      <c r="K179" s="10">
        <f t="shared" si="33"/>
        <v>0</v>
      </c>
      <c r="L179">
        <f t="shared" si="34"/>
        <v>1.3127353781877495</v>
      </c>
      <c r="AD179">
        <v>0.64266222913231963</v>
      </c>
      <c r="AE179">
        <v>0</v>
      </c>
      <c r="AF179">
        <v>1</v>
      </c>
      <c r="AG179">
        <f t="shared" si="38"/>
        <v>139</v>
      </c>
      <c r="AH179">
        <f t="shared" si="39"/>
        <v>36</v>
      </c>
      <c r="AI179">
        <f t="shared" si="35"/>
        <v>7.3333333333333361E-2</v>
      </c>
      <c r="AJ179">
        <f t="shared" si="36"/>
        <v>0.76</v>
      </c>
      <c r="AK179">
        <f t="shared" si="37"/>
        <v>0</v>
      </c>
    </row>
    <row r="180" spans="1:37">
      <c r="A180">
        <v>20.11</v>
      </c>
      <c r="B180">
        <v>0.17929999999999999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0.94770187537758632</v>
      </c>
      <c r="H180" s="8">
        <f t="shared" si="30"/>
        <v>0.94770187537758632</v>
      </c>
      <c r="I180" s="10">
        <f t="shared" si="31"/>
        <v>5.2298124622413678E-2</v>
      </c>
      <c r="J180" s="8">
        <f t="shared" si="32"/>
        <v>-5.3715303635321232E-2</v>
      </c>
      <c r="K180" s="10">
        <f t="shared" si="33"/>
        <v>100</v>
      </c>
      <c r="L180">
        <f t="shared" si="34"/>
        <v>5.5184152296392674E-2</v>
      </c>
      <c r="AD180">
        <v>0.64692809223140835</v>
      </c>
      <c r="AE180">
        <v>0</v>
      </c>
      <c r="AF180">
        <v>1</v>
      </c>
      <c r="AG180">
        <f t="shared" si="38"/>
        <v>139</v>
      </c>
      <c r="AH180">
        <f t="shared" si="39"/>
        <v>37</v>
      </c>
      <c r="AI180">
        <f t="shared" si="35"/>
        <v>7.3333333333333361E-2</v>
      </c>
      <c r="AJ180">
        <f t="shared" si="36"/>
        <v>0.7533333333333333</v>
      </c>
      <c r="AK180">
        <f t="shared" si="37"/>
        <v>0</v>
      </c>
    </row>
    <row r="181" spans="1:37">
      <c r="A181">
        <v>20.13</v>
      </c>
      <c r="B181">
        <v>7.3950000000000002E-2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0.44872528624404157</v>
      </c>
      <c r="H181" s="8">
        <f t="shared" si="30"/>
        <v>0.44872528624404157</v>
      </c>
      <c r="I181" s="10">
        <f t="shared" si="31"/>
        <v>0.55127471375595838</v>
      </c>
      <c r="J181" s="8">
        <f t="shared" si="32"/>
        <v>-0.80134441313286697</v>
      </c>
      <c r="K181" s="10">
        <f t="shared" si="33"/>
        <v>0</v>
      </c>
      <c r="L181">
        <f t="shared" si="34"/>
        <v>1.228534987119368</v>
      </c>
      <c r="AD181">
        <v>0.66403341101033486</v>
      </c>
      <c r="AE181">
        <v>0</v>
      </c>
      <c r="AF181">
        <v>1</v>
      </c>
      <c r="AG181">
        <f t="shared" si="38"/>
        <v>139</v>
      </c>
      <c r="AH181">
        <f t="shared" si="39"/>
        <v>38</v>
      </c>
      <c r="AI181">
        <f t="shared" si="35"/>
        <v>7.3333333333333361E-2</v>
      </c>
      <c r="AJ181">
        <f t="shared" si="36"/>
        <v>0.74666666666666659</v>
      </c>
      <c r="AK181">
        <f t="shared" si="37"/>
        <v>0</v>
      </c>
    </row>
    <row r="182" spans="1:37">
      <c r="A182">
        <v>20.18</v>
      </c>
      <c r="B182">
        <v>6.8430000000000005E-2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0.41249968381607682</v>
      </c>
      <c r="H182" s="8">
        <f t="shared" si="30"/>
        <v>0.41249968381607682</v>
      </c>
      <c r="I182" s="10">
        <f t="shared" si="31"/>
        <v>0.58750031618392318</v>
      </c>
      <c r="J182" s="8">
        <f t="shared" si="32"/>
        <v>-0.53187849477856675</v>
      </c>
      <c r="K182" s="10">
        <f t="shared" si="33"/>
        <v>100</v>
      </c>
      <c r="L182">
        <f t="shared" si="34"/>
        <v>0.70212674351470383</v>
      </c>
      <c r="AD182">
        <v>0.68459998718462756</v>
      </c>
      <c r="AE182">
        <v>0</v>
      </c>
      <c r="AF182">
        <v>1</v>
      </c>
      <c r="AG182">
        <f t="shared" si="38"/>
        <v>139</v>
      </c>
      <c r="AH182">
        <f t="shared" si="39"/>
        <v>39</v>
      </c>
      <c r="AI182">
        <f t="shared" si="35"/>
        <v>7.3333333333333361E-2</v>
      </c>
      <c r="AJ182">
        <f t="shared" si="36"/>
        <v>0.74</v>
      </c>
      <c r="AK182">
        <f t="shared" si="37"/>
        <v>0</v>
      </c>
    </row>
    <row r="183" spans="1:37">
      <c r="A183">
        <v>20.190000000000001</v>
      </c>
      <c r="B183">
        <v>6.4759999999999998E-2</v>
      </c>
      <c r="C183" s="8">
        <v>0</v>
      </c>
      <c r="D183" s="9">
        <v>1</v>
      </c>
      <c r="E183" s="10">
        <f t="shared" si="27"/>
        <v>1</v>
      </c>
      <c r="F183">
        <f t="shared" si="28"/>
        <v>0</v>
      </c>
      <c r="G183">
        <f t="shared" si="29"/>
        <v>0.38723989345810539</v>
      </c>
      <c r="H183" s="8">
        <f t="shared" si="30"/>
        <v>0.38723989345810539</v>
      </c>
      <c r="I183" s="10">
        <f t="shared" si="31"/>
        <v>0.61276010654189461</v>
      </c>
      <c r="J183" s="8">
        <f t="shared" si="32"/>
        <v>-0.48978176296551335</v>
      </c>
      <c r="K183" s="10">
        <f t="shared" si="33"/>
        <v>100</v>
      </c>
      <c r="L183">
        <f t="shared" si="34"/>
        <v>0.63196002697285536</v>
      </c>
      <c r="AD183">
        <v>0.6870875119766553</v>
      </c>
      <c r="AE183">
        <v>0</v>
      </c>
      <c r="AF183">
        <v>1</v>
      </c>
      <c r="AG183">
        <f t="shared" si="38"/>
        <v>139</v>
      </c>
      <c r="AH183">
        <f t="shared" si="39"/>
        <v>40</v>
      </c>
      <c r="AI183">
        <f t="shared" si="35"/>
        <v>7.3333333333333361E-2</v>
      </c>
      <c r="AJ183">
        <f t="shared" si="36"/>
        <v>0.73333333333333339</v>
      </c>
      <c r="AK183">
        <f t="shared" si="37"/>
        <v>4.8888888888889209E-3</v>
      </c>
    </row>
    <row r="184" spans="1:37">
      <c r="A184">
        <v>20.2</v>
      </c>
      <c r="B184">
        <v>0.42680000000000001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0.99996386007198734</v>
      </c>
      <c r="H184" s="8">
        <f t="shared" si="30"/>
        <v>0.99996386007198734</v>
      </c>
      <c r="I184" s="10">
        <f t="shared" si="31"/>
        <v>3.6139928012657307E-5</v>
      </c>
      <c r="J184" s="8">
        <f t="shared" si="32"/>
        <v>-3.6140581075590168E-5</v>
      </c>
      <c r="K184" s="10">
        <f t="shared" si="33"/>
        <v>100</v>
      </c>
      <c r="L184">
        <f t="shared" si="34"/>
        <v>3.6141234154257932E-5</v>
      </c>
      <c r="AD184">
        <v>0.69943814366916346</v>
      </c>
      <c r="AE184">
        <v>1</v>
      </c>
      <c r="AF184">
        <v>0</v>
      </c>
      <c r="AG184">
        <f t="shared" si="38"/>
        <v>140</v>
      </c>
      <c r="AH184">
        <f t="shared" si="39"/>
        <v>40</v>
      </c>
      <c r="AI184">
        <f t="shared" si="35"/>
        <v>6.6666666666666652E-2</v>
      </c>
      <c r="AJ184">
        <f t="shared" si="36"/>
        <v>0.73333333333333339</v>
      </c>
      <c r="AK184">
        <f t="shared" si="37"/>
        <v>0</v>
      </c>
    </row>
    <row r="185" spans="1:37">
      <c r="A185">
        <v>20.22</v>
      </c>
      <c r="B185">
        <v>0.11799999999999999</v>
      </c>
      <c r="C185" s="8">
        <v>1</v>
      </c>
      <c r="D185" s="9">
        <v>0</v>
      </c>
      <c r="E185" s="10">
        <f t="shared" si="27"/>
        <v>1</v>
      </c>
      <c r="F185">
        <f t="shared" si="28"/>
        <v>1</v>
      </c>
      <c r="G185">
        <f t="shared" si="29"/>
        <v>0.75422208820759218</v>
      </c>
      <c r="H185" s="8">
        <f t="shared" si="30"/>
        <v>0.75422208820759218</v>
      </c>
      <c r="I185" s="10">
        <f t="shared" si="31"/>
        <v>0.24577791179240782</v>
      </c>
      <c r="J185" s="8">
        <f t="shared" si="32"/>
        <v>-0.28206840765012303</v>
      </c>
      <c r="K185" s="10">
        <f t="shared" si="33"/>
        <v>100</v>
      </c>
      <c r="L185">
        <f t="shared" si="34"/>
        <v>0.32586941649574164</v>
      </c>
      <c r="AD185">
        <v>0.70493150494094803</v>
      </c>
      <c r="AE185">
        <v>0</v>
      </c>
      <c r="AF185">
        <v>1</v>
      </c>
      <c r="AG185">
        <f t="shared" si="38"/>
        <v>140</v>
      </c>
      <c r="AH185">
        <f t="shared" si="39"/>
        <v>41</v>
      </c>
      <c r="AI185">
        <f t="shared" si="35"/>
        <v>6.6666666666666652E-2</v>
      </c>
      <c r="AJ185">
        <f t="shared" si="36"/>
        <v>0.72666666666666668</v>
      </c>
      <c r="AK185">
        <f t="shared" si="37"/>
        <v>0</v>
      </c>
    </row>
    <row r="186" spans="1:37">
      <c r="A186">
        <v>20.25</v>
      </c>
      <c r="B186">
        <v>0.1147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0.73748185776155062</v>
      </c>
      <c r="H186" s="8">
        <f t="shared" si="30"/>
        <v>0.73748185776155062</v>
      </c>
      <c r="I186" s="10">
        <f t="shared" si="31"/>
        <v>0.26251814223844938</v>
      </c>
      <c r="J186" s="8">
        <f t="shared" si="32"/>
        <v>-0.30451379071609347</v>
      </c>
      <c r="K186" s="10">
        <f t="shared" si="33"/>
        <v>100</v>
      </c>
      <c r="L186">
        <f t="shared" si="34"/>
        <v>0.35596555966171189</v>
      </c>
      <c r="AD186">
        <v>0.70653119054975111</v>
      </c>
      <c r="AE186">
        <v>0</v>
      </c>
      <c r="AF186">
        <v>1</v>
      </c>
      <c r="AG186">
        <f t="shared" si="38"/>
        <v>140</v>
      </c>
      <c r="AH186">
        <f t="shared" si="39"/>
        <v>42</v>
      </c>
      <c r="AI186">
        <f t="shared" si="35"/>
        <v>6.6666666666666652E-2</v>
      </c>
      <c r="AJ186">
        <f t="shared" si="36"/>
        <v>0.72</v>
      </c>
      <c r="AK186">
        <f t="shared" si="37"/>
        <v>0</v>
      </c>
    </row>
    <row r="187" spans="1:37">
      <c r="A187">
        <v>20.25</v>
      </c>
      <c r="B187">
        <v>0.14899999999999999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0.88545483024014027</v>
      </c>
      <c r="H187" s="8">
        <f t="shared" si="30"/>
        <v>0.88545483024014027</v>
      </c>
      <c r="I187" s="10">
        <f t="shared" si="31"/>
        <v>0.11454516975985973</v>
      </c>
      <c r="J187" s="8">
        <f t="shared" si="32"/>
        <v>-0.12165383351753675</v>
      </c>
      <c r="K187" s="10">
        <f t="shared" si="33"/>
        <v>100</v>
      </c>
      <c r="L187">
        <f t="shared" si="34"/>
        <v>0.1293630864589608</v>
      </c>
      <c r="AD187">
        <v>0.70940023940333141</v>
      </c>
      <c r="AE187">
        <v>0</v>
      </c>
      <c r="AF187">
        <v>1</v>
      </c>
      <c r="AG187">
        <f t="shared" si="38"/>
        <v>140</v>
      </c>
      <c r="AH187">
        <f t="shared" si="39"/>
        <v>43</v>
      </c>
      <c r="AI187">
        <f t="shared" si="35"/>
        <v>6.6666666666666652E-2</v>
      </c>
      <c r="AJ187">
        <f t="shared" si="36"/>
        <v>0.71333333333333337</v>
      </c>
      <c r="AK187">
        <f t="shared" si="37"/>
        <v>4.7555555555555068E-3</v>
      </c>
    </row>
    <row r="188" spans="1:37">
      <c r="A188">
        <v>20.260000000000002</v>
      </c>
      <c r="B188">
        <v>6.9500000000000006E-2</v>
      </c>
      <c r="C188" s="8">
        <v>1</v>
      </c>
      <c r="D188" s="9">
        <v>0</v>
      </c>
      <c r="E188" s="10">
        <f t="shared" si="27"/>
        <v>1</v>
      </c>
      <c r="F188">
        <f t="shared" si="28"/>
        <v>1</v>
      </c>
      <c r="G188">
        <f t="shared" si="29"/>
        <v>0.42606151623833655</v>
      </c>
      <c r="H188" s="8">
        <f t="shared" si="30"/>
        <v>0.42606151623833655</v>
      </c>
      <c r="I188" s="10">
        <f t="shared" si="31"/>
        <v>0.57393848376166345</v>
      </c>
      <c r="J188" s="8">
        <f t="shared" si="32"/>
        <v>-0.85317153882272212</v>
      </c>
      <c r="K188" s="10">
        <f t="shared" si="33"/>
        <v>0</v>
      </c>
      <c r="L188">
        <f t="shared" si="34"/>
        <v>1.3470789120522335</v>
      </c>
      <c r="AD188">
        <v>0.71250459488247686</v>
      </c>
      <c r="AE188">
        <v>1</v>
      </c>
      <c r="AF188">
        <v>0</v>
      </c>
      <c r="AG188">
        <f t="shared" si="38"/>
        <v>141</v>
      </c>
      <c r="AH188">
        <f t="shared" si="39"/>
        <v>43</v>
      </c>
      <c r="AI188">
        <f t="shared" si="35"/>
        <v>6.0000000000000053E-2</v>
      </c>
      <c r="AJ188">
        <f t="shared" si="36"/>
        <v>0.71333333333333337</v>
      </c>
      <c r="AK188">
        <f t="shared" si="37"/>
        <v>0</v>
      </c>
    </row>
    <row r="189" spans="1:37">
      <c r="A189">
        <v>20.28</v>
      </c>
      <c r="B189">
        <v>9.8470000000000002E-2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0.63714940301564027</v>
      </c>
      <c r="H189" s="8">
        <f t="shared" si="30"/>
        <v>0.63714940301564027</v>
      </c>
      <c r="I189" s="10">
        <f t="shared" si="31"/>
        <v>0.36285059698435973</v>
      </c>
      <c r="J189" s="8">
        <f t="shared" si="32"/>
        <v>-0.45075110928475198</v>
      </c>
      <c r="K189" s="10">
        <f t="shared" si="33"/>
        <v>100</v>
      </c>
      <c r="L189">
        <f t="shared" si="34"/>
        <v>0.56949060183840861</v>
      </c>
      <c r="AD189">
        <v>0.71688015123619853</v>
      </c>
      <c r="AE189">
        <v>0</v>
      </c>
      <c r="AF189">
        <v>1</v>
      </c>
      <c r="AG189">
        <f t="shared" si="38"/>
        <v>141</v>
      </c>
      <c r="AH189">
        <f t="shared" si="39"/>
        <v>44</v>
      </c>
      <c r="AI189">
        <f t="shared" si="35"/>
        <v>6.0000000000000053E-2</v>
      </c>
      <c r="AJ189">
        <f t="shared" si="36"/>
        <v>0.70666666666666667</v>
      </c>
      <c r="AK189">
        <f t="shared" si="37"/>
        <v>0</v>
      </c>
    </row>
    <row r="190" spans="1:37">
      <c r="A190">
        <v>20.309999999999999</v>
      </c>
      <c r="B190">
        <v>6.5930000000000002E-2</v>
      </c>
      <c r="C190" s="8">
        <v>1</v>
      </c>
      <c r="D190" s="9">
        <v>0</v>
      </c>
      <c r="E190" s="10">
        <f t="shared" si="27"/>
        <v>1</v>
      </c>
      <c r="F190">
        <f t="shared" si="28"/>
        <v>1</v>
      </c>
      <c r="G190">
        <f t="shared" si="29"/>
        <v>0.40414782002753424</v>
      </c>
      <c r="H190" s="8">
        <f t="shared" si="30"/>
        <v>0.40414782002753424</v>
      </c>
      <c r="I190" s="10">
        <f t="shared" si="31"/>
        <v>0.59585217997246576</v>
      </c>
      <c r="J190" s="8">
        <f t="shared" si="32"/>
        <v>-0.90597457678556992</v>
      </c>
      <c r="K190" s="10">
        <f t="shared" si="33"/>
        <v>0</v>
      </c>
      <c r="L190">
        <f t="shared" si="34"/>
        <v>1.4743421848270044</v>
      </c>
      <c r="AD190">
        <v>0.71760734036188001</v>
      </c>
      <c r="AE190">
        <v>0</v>
      </c>
      <c r="AF190">
        <v>1</v>
      </c>
      <c r="AG190">
        <f t="shared" si="38"/>
        <v>141</v>
      </c>
      <c r="AH190">
        <f t="shared" si="39"/>
        <v>45</v>
      </c>
      <c r="AI190">
        <f t="shared" si="35"/>
        <v>6.0000000000000053E-2</v>
      </c>
      <c r="AJ190">
        <f t="shared" si="36"/>
        <v>0.7</v>
      </c>
      <c r="AK190">
        <f t="shared" si="37"/>
        <v>4.6666666666666965E-3</v>
      </c>
    </row>
    <row r="191" spans="1:37">
      <c r="A191">
        <v>20.38</v>
      </c>
      <c r="B191">
        <v>0.2414</v>
      </c>
      <c r="C191" s="8">
        <v>1</v>
      </c>
      <c r="D191" s="9">
        <v>0</v>
      </c>
      <c r="E191" s="10">
        <f t="shared" si="27"/>
        <v>1</v>
      </c>
      <c r="F191">
        <f t="shared" si="28"/>
        <v>1</v>
      </c>
      <c r="G191">
        <f t="shared" si="29"/>
        <v>0.99192688653355532</v>
      </c>
      <c r="H191" s="8">
        <f t="shared" si="30"/>
        <v>0.99192688653355532</v>
      </c>
      <c r="I191" s="10">
        <f t="shared" si="31"/>
        <v>8.0731134664446813E-3</v>
      </c>
      <c r="J191" s="8">
        <f t="shared" si="32"/>
        <v>-8.1058775046446204E-3</v>
      </c>
      <c r="K191" s="10">
        <f t="shared" si="33"/>
        <v>100</v>
      </c>
      <c r="L191">
        <f t="shared" si="34"/>
        <v>8.1388190763307649E-3</v>
      </c>
      <c r="AD191">
        <v>0.72005655024861082</v>
      </c>
      <c r="AE191">
        <v>1</v>
      </c>
      <c r="AF191">
        <v>0</v>
      </c>
      <c r="AG191">
        <f t="shared" si="38"/>
        <v>142</v>
      </c>
      <c r="AH191">
        <f t="shared" si="39"/>
        <v>45</v>
      </c>
      <c r="AI191">
        <f t="shared" si="35"/>
        <v>5.3333333333333344E-2</v>
      </c>
      <c r="AJ191">
        <f t="shared" si="36"/>
        <v>0.7</v>
      </c>
      <c r="AK191">
        <f t="shared" si="37"/>
        <v>0</v>
      </c>
    </row>
    <row r="192" spans="1:37">
      <c r="A192">
        <v>20.39</v>
      </c>
      <c r="B192">
        <v>8.448E-2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0.54570577068517956</v>
      </c>
      <c r="H192" s="8">
        <f t="shared" si="30"/>
        <v>0.54570577068517956</v>
      </c>
      <c r="I192" s="10">
        <f t="shared" si="31"/>
        <v>0.45429422931482044</v>
      </c>
      <c r="J192" s="8">
        <f t="shared" si="32"/>
        <v>-0.78901020866412819</v>
      </c>
      <c r="K192" s="10">
        <f t="shared" si="33"/>
        <v>0</v>
      </c>
      <c r="L192">
        <f t="shared" si="34"/>
        <v>1.2012166025270199</v>
      </c>
      <c r="AD192">
        <v>0.72250771841179751</v>
      </c>
      <c r="AE192">
        <v>0</v>
      </c>
      <c r="AF192">
        <v>1</v>
      </c>
      <c r="AG192">
        <f t="shared" si="38"/>
        <v>142</v>
      </c>
      <c r="AH192">
        <f t="shared" si="39"/>
        <v>46</v>
      </c>
      <c r="AI192">
        <f t="shared" si="35"/>
        <v>5.3333333333333344E-2</v>
      </c>
      <c r="AJ192">
        <f t="shared" si="36"/>
        <v>0.69333333333333336</v>
      </c>
      <c r="AK192">
        <f t="shared" si="37"/>
        <v>0</v>
      </c>
    </row>
    <row r="193" spans="1:37">
      <c r="A193">
        <v>20.52</v>
      </c>
      <c r="B193">
        <v>2.383E-2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0.17260555862341137</v>
      </c>
      <c r="H193" s="8">
        <f t="shared" si="30"/>
        <v>0.17260555862341137</v>
      </c>
      <c r="I193" s="10">
        <f t="shared" si="31"/>
        <v>0.82739444137658857</v>
      </c>
      <c r="J193" s="8">
        <f t="shared" si="32"/>
        <v>-0.18947374315893933</v>
      </c>
      <c r="K193" s="10">
        <f t="shared" si="33"/>
        <v>100</v>
      </c>
      <c r="L193">
        <f t="shared" si="34"/>
        <v>0.20861338920314304</v>
      </c>
      <c r="AD193">
        <v>0.73180386679102316</v>
      </c>
      <c r="AE193">
        <v>0</v>
      </c>
      <c r="AF193">
        <v>1</v>
      </c>
      <c r="AG193">
        <f t="shared" si="38"/>
        <v>142</v>
      </c>
      <c r="AH193">
        <f t="shared" si="39"/>
        <v>47</v>
      </c>
      <c r="AI193">
        <f t="shared" si="35"/>
        <v>5.3333333333333344E-2</v>
      </c>
      <c r="AJ193">
        <f t="shared" si="36"/>
        <v>0.68666666666666665</v>
      </c>
      <c r="AK193">
        <f t="shared" si="37"/>
        <v>0</v>
      </c>
    </row>
    <row r="194" spans="1:37">
      <c r="A194">
        <v>20.68</v>
      </c>
      <c r="B194">
        <v>0.17219999999999999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0.94580546476027028</v>
      </c>
      <c r="H194" s="8">
        <f t="shared" si="30"/>
        <v>0.94580546476027028</v>
      </c>
      <c r="I194" s="10">
        <f t="shared" si="31"/>
        <v>5.4194535239729724E-2</v>
      </c>
      <c r="J194" s="8">
        <f t="shared" si="32"/>
        <v>-5.5718370865316974E-2</v>
      </c>
      <c r="K194" s="10">
        <f t="shared" si="33"/>
        <v>100</v>
      </c>
      <c r="L194">
        <f t="shared" si="34"/>
        <v>5.7299875353824699E-2</v>
      </c>
      <c r="AD194">
        <v>0.73748185776155062</v>
      </c>
      <c r="AE194">
        <v>0</v>
      </c>
      <c r="AF194">
        <v>1</v>
      </c>
      <c r="AG194">
        <f t="shared" si="38"/>
        <v>142</v>
      </c>
      <c r="AH194">
        <f t="shared" si="39"/>
        <v>48</v>
      </c>
      <c r="AI194">
        <f t="shared" si="35"/>
        <v>5.3333333333333344E-2</v>
      </c>
      <c r="AJ194">
        <f t="shared" si="36"/>
        <v>0.67999999999999994</v>
      </c>
      <c r="AK194">
        <f t="shared" si="37"/>
        <v>0</v>
      </c>
    </row>
    <row r="195" spans="1:37">
      <c r="A195">
        <v>20.7</v>
      </c>
      <c r="B195">
        <v>0.1321</v>
      </c>
      <c r="C195" s="8">
        <v>0</v>
      </c>
      <c r="D195" s="9">
        <v>1</v>
      </c>
      <c r="E195" s="10">
        <f t="shared" si="27"/>
        <v>1</v>
      </c>
      <c r="F195">
        <f t="shared" si="28"/>
        <v>0</v>
      </c>
      <c r="G195">
        <f t="shared" si="29"/>
        <v>0.84318459315883132</v>
      </c>
      <c r="H195" s="8">
        <f t="shared" si="30"/>
        <v>0.84318459315883132</v>
      </c>
      <c r="I195" s="10">
        <f t="shared" si="31"/>
        <v>0.15681540684116868</v>
      </c>
      <c r="J195" s="8">
        <f t="shared" si="32"/>
        <v>-1.8526859179772057</v>
      </c>
      <c r="K195" s="10">
        <f t="shared" si="33"/>
        <v>0</v>
      </c>
      <c r="L195">
        <f t="shared" si="34"/>
        <v>5.376924437104929</v>
      </c>
      <c r="AD195">
        <v>0.73993827007579238</v>
      </c>
      <c r="AE195">
        <v>0</v>
      </c>
      <c r="AF195">
        <v>1</v>
      </c>
      <c r="AG195">
        <f t="shared" si="38"/>
        <v>142</v>
      </c>
      <c r="AH195">
        <f t="shared" si="39"/>
        <v>49</v>
      </c>
      <c r="AI195">
        <f t="shared" si="35"/>
        <v>5.3333333333333344E-2</v>
      </c>
      <c r="AJ195">
        <f t="shared" si="36"/>
        <v>0.67333333333333334</v>
      </c>
      <c r="AK195">
        <f t="shared" si="37"/>
        <v>0</v>
      </c>
    </row>
    <row r="196" spans="1:37">
      <c r="A196">
        <v>20.74</v>
      </c>
      <c r="B196">
        <v>0.1855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0.96338664369623239</v>
      </c>
      <c r="H196" s="8">
        <f t="shared" si="30"/>
        <v>0.96338664369623239</v>
      </c>
      <c r="I196" s="10">
        <f t="shared" si="31"/>
        <v>3.6613356303767608E-2</v>
      </c>
      <c r="J196" s="8">
        <f t="shared" si="32"/>
        <v>-3.7300448597883423E-2</v>
      </c>
      <c r="K196" s="10">
        <f t="shared" si="33"/>
        <v>100</v>
      </c>
      <c r="L196">
        <f t="shared" si="34"/>
        <v>3.800484109193468E-2</v>
      </c>
      <c r="AD196">
        <v>0.74282501242079169</v>
      </c>
      <c r="AE196">
        <v>0</v>
      </c>
      <c r="AF196">
        <v>1</v>
      </c>
      <c r="AG196">
        <f t="shared" si="38"/>
        <v>142</v>
      </c>
      <c r="AH196">
        <f t="shared" si="39"/>
        <v>50</v>
      </c>
      <c r="AI196">
        <f t="shared" si="35"/>
        <v>5.3333333333333344E-2</v>
      </c>
      <c r="AJ196">
        <f t="shared" si="36"/>
        <v>0.66666666666666674</v>
      </c>
      <c r="AK196">
        <f t="shared" si="37"/>
        <v>0</v>
      </c>
    </row>
    <row r="197" spans="1:37">
      <c r="A197">
        <v>20.76</v>
      </c>
      <c r="B197">
        <v>6.5740000000000007E-2</v>
      </c>
      <c r="C197" s="8">
        <v>0</v>
      </c>
      <c r="D197" s="9">
        <v>1</v>
      </c>
      <c r="E197" s="10">
        <f t="shared" ref="E197:E260" si="40">C197+D197</f>
        <v>1</v>
      </c>
      <c r="F197">
        <f t="shared" ref="F197:F260" si="41">IF(E197=0,"",C197/E197)</f>
        <v>0</v>
      </c>
      <c r="G197">
        <f t="shared" ref="G197:G260" si="42">1/(1+EXP(-$N$5-MMULT(A197:B197,$N$6:$N$7)))</f>
        <v>0.43582916808303357</v>
      </c>
      <c r="H197" s="8">
        <f t="shared" ref="H197:H260" si="43">E197*G197</f>
        <v>0.43582916808303357</v>
      </c>
      <c r="I197" s="10">
        <f t="shared" ref="I197:I260" si="44">E197-H197</f>
        <v>0.56417083191696649</v>
      </c>
      <c r="J197" s="8">
        <f t="shared" ref="J197:J260" si="45">IFERROR(E197*(F197*LN(G197)+(1-F197)*LN(1-G197)),0)</f>
        <v>-0.57239817987724562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0.77251276284906911</v>
      </c>
      <c r="AD197">
        <v>0.7438319069826147</v>
      </c>
      <c r="AE197">
        <v>0</v>
      </c>
      <c r="AF197">
        <v>1</v>
      </c>
      <c r="AG197">
        <f t="shared" si="38"/>
        <v>142</v>
      </c>
      <c r="AH197">
        <f t="shared" si="39"/>
        <v>51</v>
      </c>
      <c r="AI197">
        <f t="shared" ref="AI197:AI260" si="48">1-AG197/AG$304</f>
        <v>5.3333333333333344E-2</v>
      </c>
      <c r="AJ197">
        <f t="shared" ref="AJ197:AJ260" si="49">1-AH197/AH$304</f>
        <v>0.65999999999999992</v>
      </c>
      <c r="AK197">
        <f t="shared" ref="AK197:AK260" si="50">(AI197-AI198)*AJ197</f>
        <v>0</v>
      </c>
    </row>
    <row r="198" spans="1:37">
      <c r="A198">
        <v>20.76</v>
      </c>
      <c r="B198">
        <v>0.1065</v>
      </c>
      <c r="C198" s="8">
        <v>0</v>
      </c>
      <c r="D198" s="9">
        <v>1</v>
      </c>
      <c r="E198" s="10">
        <f t="shared" si="40"/>
        <v>1</v>
      </c>
      <c r="F198">
        <f t="shared" si="41"/>
        <v>0</v>
      </c>
      <c r="G198">
        <f t="shared" si="42"/>
        <v>0.72005655024861082</v>
      </c>
      <c r="H198" s="8">
        <f t="shared" si="43"/>
        <v>0.72005655024861082</v>
      </c>
      <c r="I198" s="10">
        <f t="shared" si="44"/>
        <v>0.27994344975138918</v>
      </c>
      <c r="J198" s="8">
        <f t="shared" si="45"/>
        <v>-1.2731676613842096</v>
      </c>
      <c r="K198" s="10">
        <f t="shared" si="46"/>
        <v>0</v>
      </c>
      <c r="L198">
        <f t="shared" si="47"/>
        <v>2.5721500213277899</v>
      </c>
      <c r="AD198">
        <v>0.74586424277749375</v>
      </c>
      <c r="AE198">
        <v>0</v>
      </c>
      <c r="AF198">
        <v>1</v>
      </c>
      <c r="AG198">
        <f t="shared" ref="AG198:AG261" si="51">AG197+AE198</f>
        <v>142</v>
      </c>
      <c r="AH198">
        <f t="shared" ref="AH198:AH261" si="52">AH197+AF198</f>
        <v>52</v>
      </c>
      <c r="AI198">
        <f t="shared" si="48"/>
        <v>5.3333333333333344E-2</v>
      </c>
      <c r="AJ198">
        <f t="shared" si="49"/>
        <v>0.65333333333333332</v>
      </c>
      <c r="AK198">
        <f t="shared" si="50"/>
        <v>0</v>
      </c>
    </row>
    <row r="199" spans="1:37">
      <c r="A199">
        <v>20.78</v>
      </c>
      <c r="B199">
        <v>3.1359999999999999E-2</v>
      </c>
      <c r="C199" s="8">
        <v>0</v>
      </c>
      <c r="D199" s="9">
        <v>1</v>
      </c>
      <c r="E199" s="10">
        <f t="shared" si="40"/>
        <v>1</v>
      </c>
      <c r="F199">
        <f t="shared" si="41"/>
        <v>0</v>
      </c>
      <c r="G199">
        <f t="shared" si="42"/>
        <v>0.21983179672130926</v>
      </c>
      <c r="H199" s="8">
        <f t="shared" si="43"/>
        <v>0.21983179672130926</v>
      </c>
      <c r="I199" s="10">
        <f t="shared" si="44"/>
        <v>0.78016820327869074</v>
      </c>
      <c r="J199" s="8">
        <f t="shared" si="45"/>
        <v>-0.24824573731749919</v>
      </c>
      <c r="K199" s="10">
        <f t="shared" si="46"/>
        <v>100</v>
      </c>
      <c r="L199">
        <f t="shared" si="47"/>
        <v>0.28177487341506174</v>
      </c>
      <c r="AD199">
        <v>0.75307002108784604</v>
      </c>
      <c r="AE199">
        <v>0</v>
      </c>
      <c r="AF199">
        <v>1</v>
      </c>
      <c r="AG199">
        <f t="shared" si="51"/>
        <v>142</v>
      </c>
      <c r="AH199">
        <f t="shared" si="52"/>
        <v>53</v>
      </c>
      <c r="AI199">
        <f t="shared" si="48"/>
        <v>5.3333333333333344E-2</v>
      </c>
      <c r="AJ199">
        <f t="shared" si="49"/>
        <v>0.64666666666666672</v>
      </c>
      <c r="AK199">
        <f t="shared" si="50"/>
        <v>0</v>
      </c>
    </row>
    <row r="200" spans="1:37">
      <c r="A200">
        <v>20.82</v>
      </c>
      <c r="B200">
        <v>0.10630000000000001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0.72250771841179751</v>
      </c>
      <c r="H200" s="8">
        <f t="shared" si="43"/>
        <v>0.72250771841179751</v>
      </c>
      <c r="I200" s="10">
        <f t="shared" si="44"/>
        <v>0.27749228158820249</v>
      </c>
      <c r="J200" s="8">
        <f t="shared" si="45"/>
        <v>-0.32502717612970872</v>
      </c>
      <c r="K200" s="10">
        <f t="shared" si="46"/>
        <v>100</v>
      </c>
      <c r="L200">
        <f t="shared" si="47"/>
        <v>0.38406825908819447</v>
      </c>
      <c r="AD200">
        <v>0.75422208820759218</v>
      </c>
      <c r="AE200">
        <v>0</v>
      </c>
      <c r="AF200">
        <v>1</v>
      </c>
      <c r="AG200">
        <f t="shared" si="51"/>
        <v>142</v>
      </c>
      <c r="AH200">
        <f t="shared" si="52"/>
        <v>54</v>
      </c>
      <c r="AI200">
        <f t="shared" si="48"/>
        <v>5.3333333333333344E-2</v>
      </c>
      <c r="AJ200">
        <f t="shared" si="49"/>
        <v>0.64</v>
      </c>
      <c r="AK200">
        <f t="shared" si="50"/>
        <v>0</v>
      </c>
    </row>
    <row r="201" spans="1:37">
      <c r="A201">
        <v>20.83</v>
      </c>
      <c r="B201">
        <v>9.3659999999999993E-2</v>
      </c>
      <c r="C201" s="8">
        <v>1</v>
      </c>
      <c r="D201" s="9">
        <v>0</v>
      </c>
      <c r="E201" s="10">
        <f t="shared" si="40"/>
        <v>1</v>
      </c>
      <c r="F201">
        <f t="shared" si="41"/>
        <v>1</v>
      </c>
      <c r="G201">
        <f t="shared" si="42"/>
        <v>0.64266222913231963</v>
      </c>
      <c r="H201" s="8">
        <f t="shared" si="43"/>
        <v>0.64266222913231963</v>
      </c>
      <c r="I201" s="10">
        <f t="shared" si="44"/>
        <v>0.35733777086768037</v>
      </c>
      <c r="J201" s="8">
        <f t="shared" si="45"/>
        <v>-0.44213599738069059</v>
      </c>
      <c r="K201" s="10">
        <f t="shared" si="46"/>
        <v>100</v>
      </c>
      <c r="L201">
        <f t="shared" si="47"/>
        <v>0.55602734168792578</v>
      </c>
      <c r="AD201">
        <v>0.75461366582671596</v>
      </c>
      <c r="AE201">
        <v>0</v>
      </c>
      <c r="AF201">
        <v>1</v>
      </c>
      <c r="AG201">
        <f t="shared" si="51"/>
        <v>142</v>
      </c>
      <c r="AH201">
        <f t="shared" si="52"/>
        <v>55</v>
      </c>
      <c r="AI201">
        <f t="shared" si="48"/>
        <v>5.3333333333333344E-2</v>
      </c>
      <c r="AJ201">
        <f t="shared" si="49"/>
        <v>0.6333333333333333</v>
      </c>
      <c r="AK201">
        <f t="shared" si="50"/>
        <v>0</v>
      </c>
    </row>
    <row r="202" spans="1:37">
      <c r="A202">
        <v>20.97</v>
      </c>
      <c r="B202">
        <v>4.5909999999999999E-2</v>
      </c>
      <c r="C202" s="8">
        <v>0</v>
      </c>
      <c r="D202" s="9">
        <v>1</v>
      </c>
      <c r="E202" s="10">
        <f t="shared" si="40"/>
        <v>1</v>
      </c>
      <c r="F202">
        <f t="shared" si="41"/>
        <v>0</v>
      </c>
      <c r="G202">
        <f t="shared" si="42"/>
        <v>0.31432677002073051</v>
      </c>
      <c r="H202" s="8">
        <f t="shared" si="43"/>
        <v>0.31432677002073051</v>
      </c>
      <c r="I202" s="10">
        <f t="shared" si="44"/>
        <v>0.68567322997926949</v>
      </c>
      <c r="J202" s="8">
        <f t="shared" si="45"/>
        <v>-0.37735410588082313</v>
      </c>
      <c r="K202" s="10">
        <f t="shared" si="46"/>
        <v>100</v>
      </c>
      <c r="L202">
        <f t="shared" si="47"/>
        <v>0.45842065327566284</v>
      </c>
      <c r="AD202">
        <v>0.76040083720116902</v>
      </c>
      <c r="AE202">
        <v>0</v>
      </c>
      <c r="AF202">
        <v>1</v>
      </c>
      <c r="AG202">
        <f t="shared" si="51"/>
        <v>142</v>
      </c>
      <c r="AH202">
        <f t="shared" si="52"/>
        <v>56</v>
      </c>
      <c r="AI202">
        <f t="shared" si="48"/>
        <v>5.3333333333333344E-2</v>
      </c>
      <c r="AJ202">
        <f t="shared" si="49"/>
        <v>0.62666666666666671</v>
      </c>
      <c r="AK202">
        <f t="shared" si="50"/>
        <v>0</v>
      </c>
    </row>
    <row r="203" spans="1:37">
      <c r="A203">
        <v>20.98</v>
      </c>
      <c r="B203">
        <v>0.03</v>
      </c>
      <c r="C203" s="8">
        <v>0</v>
      </c>
      <c r="D203" s="9">
        <v>1</v>
      </c>
      <c r="E203" s="10">
        <f t="shared" si="40"/>
        <v>1</v>
      </c>
      <c r="F203">
        <f t="shared" si="41"/>
        <v>0</v>
      </c>
      <c r="G203">
        <f t="shared" si="42"/>
        <v>0.22331272635129235</v>
      </c>
      <c r="H203" s="8">
        <f t="shared" si="43"/>
        <v>0.22331272635129235</v>
      </c>
      <c r="I203" s="10">
        <f t="shared" si="44"/>
        <v>0.7766872736487076</v>
      </c>
      <c r="J203" s="8">
        <f t="shared" si="45"/>
        <v>-0.25271748884758105</v>
      </c>
      <c r="K203" s="10">
        <f t="shared" si="46"/>
        <v>100</v>
      </c>
      <c r="L203">
        <f t="shared" si="47"/>
        <v>0.28751948683569617</v>
      </c>
      <c r="AD203">
        <v>0.79917526684274043</v>
      </c>
      <c r="AE203">
        <v>0</v>
      </c>
      <c r="AF203">
        <v>1</v>
      </c>
      <c r="AG203">
        <f t="shared" si="51"/>
        <v>142</v>
      </c>
      <c r="AH203">
        <f t="shared" si="52"/>
        <v>57</v>
      </c>
      <c r="AI203">
        <f t="shared" si="48"/>
        <v>5.3333333333333344E-2</v>
      </c>
      <c r="AJ203">
        <f t="shared" si="49"/>
        <v>0.62</v>
      </c>
      <c r="AK203">
        <f t="shared" si="50"/>
        <v>0</v>
      </c>
    </row>
    <row r="204" spans="1:37">
      <c r="A204">
        <v>20.99</v>
      </c>
      <c r="B204">
        <v>0.2195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0.98724248438603768</v>
      </c>
      <c r="H204" s="8">
        <f t="shared" si="43"/>
        <v>0.98724248438603768</v>
      </c>
      <c r="I204" s="10">
        <f t="shared" si="44"/>
        <v>1.2757515613962322E-2</v>
      </c>
      <c r="J204" s="8">
        <f t="shared" si="45"/>
        <v>-1.2839591519930731E-2</v>
      </c>
      <c r="K204" s="10">
        <f t="shared" si="46"/>
        <v>100</v>
      </c>
      <c r="L204">
        <f t="shared" si="47"/>
        <v>1.2922372989140733E-2</v>
      </c>
      <c r="AD204">
        <v>0.79923058395226443</v>
      </c>
      <c r="AE204">
        <v>0</v>
      </c>
      <c r="AF204">
        <v>1</v>
      </c>
      <c r="AG204">
        <f t="shared" si="51"/>
        <v>142</v>
      </c>
      <c r="AH204">
        <f t="shared" si="52"/>
        <v>58</v>
      </c>
      <c r="AI204">
        <f t="shared" si="48"/>
        <v>5.3333333333333344E-2</v>
      </c>
      <c r="AJ204">
        <f t="shared" si="49"/>
        <v>0.61333333333333329</v>
      </c>
      <c r="AK204">
        <f t="shared" si="50"/>
        <v>0</v>
      </c>
    </row>
    <row r="205" spans="1:37">
      <c r="A205">
        <v>21.01</v>
      </c>
      <c r="B205">
        <v>2.172E-2</v>
      </c>
      <c r="C205" s="8">
        <v>0</v>
      </c>
      <c r="D205" s="9">
        <v>1</v>
      </c>
      <c r="E205" s="10">
        <f t="shared" si="40"/>
        <v>1</v>
      </c>
      <c r="F205">
        <f t="shared" si="41"/>
        <v>0</v>
      </c>
      <c r="G205">
        <f t="shared" si="42"/>
        <v>0.18516108214200561</v>
      </c>
      <c r="H205" s="8">
        <f t="shared" si="43"/>
        <v>0.18516108214200561</v>
      </c>
      <c r="I205" s="10">
        <f t="shared" si="44"/>
        <v>0.81483891785799445</v>
      </c>
      <c r="J205" s="8">
        <f t="shared" si="45"/>
        <v>-0.20476483207598395</v>
      </c>
      <c r="K205" s="10">
        <f t="shared" si="46"/>
        <v>100</v>
      </c>
      <c r="L205">
        <f t="shared" si="47"/>
        <v>0.22723642438280597</v>
      </c>
      <c r="AD205">
        <v>0.79940685383651855</v>
      </c>
      <c r="AE205">
        <v>0</v>
      </c>
      <c r="AF205">
        <v>1</v>
      </c>
      <c r="AG205">
        <f t="shared" si="51"/>
        <v>142</v>
      </c>
      <c r="AH205">
        <f t="shared" si="52"/>
        <v>59</v>
      </c>
      <c r="AI205">
        <f t="shared" si="48"/>
        <v>5.3333333333333344E-2</v>
      </c>
      <c r="AJ205">
        <f t="shared" si="49"/>
        <v>0.60666666666666669</v>
      </c>
      <c r="AK205">
        <f t="shared" si="50"/>
        <v>0</v>
      </c>
    </row>
    <row r="206" spans="1:37">
      <c r="A206">
        <v>21.25</v>
      </c>
      <c r="B206">
        <v>1.4619999999999999E-2</v>
      </c>
      <c r="C206" s="8">
        <v>0</v>
      </c>
      <c r="D206" s="9">
        <v>1</v>
      </c>
      <c r="E206" s="10">
        <f t="shared" si="40"/>
        <v>1</v>
      </c>
      <c r="F206">
        <f t="shared" si="41"/>
        <v>0</v>
      </c>
      <c r="G206">
        <f t="shared" si="42"/>
        <v>0.16535536356491104</v>
      </c>
      <c r="H206" s="8">
        <f t="shared" si="43"/>
        <v>0.16535536356491104</v>
      </c>
      <c r="I206" s="10">
        <f t="shared" si="44"/>
        <v>0.83464463643508902</v>
      </c>
      <c r="J206" s="8">
        <f t="shared" si="45"/>
        <v>-0.18074922982600392</v>
      </c>
      <c r="K206" s="10">
        <f t="shared" si="46"/>
        <v>100</v>
      </c>
      <c r="L206">
        <f t="shared" si="47"/>
        <v>0.19811469018859604</v>
      </c>
      <c r="AD206">
        <v>0.80799771124227115</v>
      </c>
      <c r="AE206">
        <v>0</v>
      </c>
      <c r="AF206">
        <v>1</v>
      </c>
      <c r="AG206">
        <f t="shared" si="51"/>
        <v>142</v>
      </c>
      <c r="AH206">
        <f t="shared" si="52"/>
        <v>60</v>
      </c>
      <c r="AI206">
        <f t="shared" si="48"/>
        <v>5.3333333333333344E-2</v>
      </c>
      <c r="AJ206">
        <f t="shared" si="49"/>
        <v>0.6</v>
      </c>
      <c r="AK206">
        <f t="shared" si="50"/>
        <v>0</v>
      </c>
    </row>
    <row r="207" spans="1:37">
      <c r="A207">
        <v>21.25</v>
      </c>
      <c r="B207">
        <v>0.19739999999999999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0.97757775009243364</v>
      </c>
      <c r="H207" s="8">
        <f t="shared" si="43"/>
        <v>0.97757775009243364</v>
      </c>
      <c r="I207" s="10">
        <f t="shared" si="44"/>
        <v>2.2422249907566361E-2</v>
      </c>
      <c r="J207" s="8">
        <f t="shared" si="45"/>
        <v>-2.2677450549228328E-2</v>
      </c>
      <c r="K207" s="10">
        <f t="shared" si="46"/>
        <v>100</v>
      </c>
      <c r="L207">
        <f t="shared" si="47"/>
        <v>2.2936538710548855E-2</v>
      </c>
      <c r="AD207">
        <v>0.8084715965060838</v>
      </c>
      <c r="AE207">
        <v>0</v>
      </c>
      <c r="AF207">
        <v>1</v>
      </c>
      <c r="AG207">
        <f t="shared" si="51"/>
        <v>142</v>
      </c>
      <c r="AH207">
        <f t="shared" si="52"/>
        <v>61</v>
      </c>
      <c r="AI207">
        <f t="shared" si="48"/>
        <v>5.3333333333333344E-2</v>
      </c>
      <c r="AJ207">
        <f t="shared" si="49"/>
        <v>0.59333333333333327</v>
      </c>
      <c r="AK207">
        <f t="shared" si="50"/>
        <v>3.9555555555555802E-3</v>
      </c>
    </row>
    <row r="208" spans="1:37">
      <c r="A208">
        <v>21.26</v>
      </c>
      <c r="B208">
        <v>5.1330000000000001E-2</v>
      </c>
      <c r="C208" s="8">
        <v>0</v>
      </c>
      <c r="D208" s="9">
        <v>1</v>
      </c>
      <c r="E208" s="10">
        <f t="shared" si="40"/>
        <v>1</v>
      </c>
      <c r="F208">
        <f t="shared" si="41"/>
        <v>0</v>
      </c>
      <c r="G208">
        <f t="shared" si="42"/>
        <v>0.36991952224061558</v>
      </c>
      <c r="H208" s="8">
        <f t="shared" si="43"/>
        <v>0.36991952224061558</v>
      </c>
      <c r="I208" s="10">
        <f t="shared" si="44"/>
        <v>0.63008047775938447</v>
      </c>
      <c r="J208" s="8">
        <f t="shared" si="45"/>
        <v>-0.46190772527972046</v>
      </c>
      <c r="K208" s="10">
        <f t="shared" si="46"/>
        <v>100</v>
      </c>
      <c r="L208">
        <f t="shared" si="47"/>
        <v>0.58709884736641638</v>
      </c>
      <c r="AD208">
        <v>0.81914634334676106</v>
      </c>
      <c r="AE208">
        <v>1</v>
      </c>
      <c r="AF208">
        <v>0</v>
      </c>
      <c r="AG208">
        <f t="shared" si="51"/>
        <v>143</v>
      </c>
      <c r="AH208">
        <f t="shared" si="52"/>
        <v>61</v>
      </c>
      <c r="AI208">
        <f t="shared" si="48"/>
        <v>4.6666666666666634E-2</v>
      </c>
      <c r="AJ208">
        <f t="shared" si="49"/>
        <v>0.59333333333333327</v>
      </c>
      <c r="AK208">
        <f t="shared" si="50"/>
        <v>0</v>
      </c>
    </row>
    <row r="209" spans="1:37">
      <c r="A209">
        <v>21.31</v>
      </c>
      <c r="B209">
        <v>0.108</v>
      </c>
      <c r="C209" s="8">
        <v>1</v>
      </c>
      <c r="D209" s="9">
        <v>0</v>
      </c>
      <c r="E209" s="10">
        <f t="shared" si="40"/>
        <v>1</v>
      </c>
      <c r="F209">
        <f t="shared" si="41"/>
        <v>1</v>
      </c>
      <c r="G209">
        <f t="shared" si="42"/>
        <v>0.76040083720116902</v>
      </c>
      <c r="H209" s="8">
        <f t="shared" si="43"/>
        <v>0.76040083720116902</v>
      </c>
      <c r="I209" s="10">
        <f t="shared" si="44"/>
        <v>0.23959916279883098</v>
      </c>
      <c r="J209" s="8">
        <f t="shared" si="45"/>
        <v>-0.2739095673674577</v>
      </c>
      <c r="K209" s="10">
        <f t="shared" si="46"/>
        <v>100</v>
      </c>
      <c r="L209">
        <f t="shared" si="47"/>
        <v>0.31509586927959088</v>
      </c>
      <c r="AD209">
        <v>0.82509487612811283</v>
      </c>
      <c r="AE209">
        <v>0</v>
      </c>
      <c r="AF209">
        <v>1</v>
      </c>
      <c r="AG209">
        <f t="shared" si="51"/>
        <v>143</v>
      </c>
      <c r="AH209">
        <f t="shared" si="52"/>
        <v>62</v>
      </c>
      <c r="AI209">
        <f t="shared" si="48"/>
        <v>4.6666666666666634E-2</v>
      </c>
      <c r="AJ209">
        <f t="shared" si="49"/>
        <v>0.58666666666666667</v>
      </c>
      <c r="AK209">
        <f t="shared" si="50"/>
        <v>0</v>
      </c>
    </row>
    <row r="210" spans="1:37">
      <c r="A210">
        <v>21.35</v>
      </c>
      <c r="B210">
        <v>0.10440000000000001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0.74282501242079169</v>
      </c>
      <c r="H210" s="8">
        <f t="shared" si="43"/>
        <v>0.74282501242079169</v>
      </c>
      <c r="I210" s="10">
        <f t="shared" si="44"/>
        <v>0.25717498757920831</v>
      </c>
      <c r="J210" s="8">
        <f t="shared" si="45"/>
        <v>-0.29729477691382117</v>
      </c>
      <c r="K210" s="10">
        <f t="shared" si="46"/>
        <v>100</v>
      </c>
      <c r="L210">
        <f t="shared" si="47"/>
        <v>0.34621207320564096</v>
      </c>
      <c r="AD210">
        <v>0.82573215300615421</v>
      </c>
      <c r="AE210">
        <v>0</v>
      </c>
      <c r="AF210">
        <v>1</v>
      </c>
      <c r="AG210">
        <f t="shared" si="51"/>
        <v>143</v>
      </c>
      <c r="AH210">
        <f t="shared" si="52"/>
        <v>63</v>
      </c>
      <c r="AI210">
        <f t="shared" si="48"/>
        <v>4.6666666666666634E-2</v>
      </c>
      <c r="AJ210">
        <f t="shared" si="49"/>
        <v>0.58000000000000007</v>
      </c>
      <c r="AK210">
        <f t="shared" si="50"/>
        <v>0</v>
      </c>
    </row>
    <row r="211" spans="1:37">
      <c r="A211">
        <v>21.38</v>
      </c>
      <c r="B211">
        <v>0.1525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0.92338174354020153</v>
      </c>
      <c r="H211" s="8">
        <f t="shared" si="43"/>
        <v>0.92338174354020153</v>
      </c>
      <c r="I211" s="10">
        <f t="shared" si="44"/>
        <v>7.6618256459798473E-2</v>
      </c>
      <c r="J211" s="8">
        <f t="shared" si="45"/>
        <v>-7.9712540016324829E-2</v>
      </c>
      <c r="K211" s="10">
        <f t="shared" si="46"/>
        <v>100</v>
      </c>
      <c r="L211">
        <f t="shared" si="47"/>
        <v>8.2975710745642139E-2</v>
      </c>
      <c r="AD211">
        <v>0.82721923242569995</v>
      </c>
      <c r="AE211">
        <v>0</v>
      </c>
      <c r="AF211">
        <v>1</v>
      </c>
      <c r="AG211">
        <f t="shared" si="51"/>
        <v>143</v>
      </c>
      <c r="AH211">
        <f t="shared" si="52"/>
        <v>64</v>
      </c>
      <c r="AI211">
        <f t="shared" si="48"/>
        <v>4.6666666666666634E-2</v>
      </c>
      <c r="AJ211">
        <f t="shared" si="49"/>
        <v>0.57333333333333325</v>
      </c>
      <c r="AK211">
        <f t="shared" si="50"/>
        <v>3.8222222222221826E-3</v>
      </c>
    </row>
    <row r="212" spans="1:37">
      <c r="A212">
        <v>21.41</v>
      </c>
      <c r="B212">
        <v>3.1119999999999998E-2</v>
      </c>
      <c r="C212" s="8">
        <v>0</v>
      </c>
      <c r="D212" s="9">
        <v>1</v>
      </c>
      <c r="E212" s="10">
        <f t="shared" si="40"/>
        <v>1</v>
      </c>
      <c r="F212">
        <f t="shared" si="41"/>
        <v>0</v>
      </c>
      <c r="G212">
        <f t="shared" si="42"/>
        <v>0.25280035534711065</v>
      </c>
      <c r="H212" s="8">
        <f t="shared" si="43"/>
        <v>0.25280035534711065</v>
      </c>
      <c r="I212" s="10">
        <f t="shared" si="44"/>
        <v>0.74719964465288935</v>
      </c>
      <c r="J212" s="8">
        <f t="shared" si="45"/>
        <v>-0.29142286763923214</v>
      </c>
      <c r="K212" s="10">
        <f t="shared" si="46"/>
        <v>100</v>
      </c>
      <c r="L212">
        <f t="shared" si="47"/>
        <v>0.33833040092591149</v>
      </c>
      <c r="AD212">
        <v>0.83132304754252762</v>
      </c>
      <c r="AE212">
        <v>1</v>
      </c>
      <c r="AF212">
        <v>0</v>
      </c>
      <c r="AG212">
        <f t="shared" si="51"/>
        <v>144</v>
      </c>
      <c r="AH212">
        <f t="shared" si="52"/>
        <v>64</v>
      </c>
      <c r="AI212">
        <f t="shared" si="48"/>
        <v>4.0000000000000036E-2</v>
      </c>
      <c r="AJ212">
        <f t="shared" si="49"/>
        <v>0.57333333333333325</v>
      </c>
      <c r="AK212">
        <f t="shared" si="50"/>
        <v>0</v>
      </c>
    </row>
    <row r="213" spans="1:37">
      <c r="A213">
        <v>21.46</v>
      </c>
      <c r="B213">
        <v>9.042E-2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0.66403341101033486</v>
      </c>
      <c r="H213" s="8">
        <f t="shared" si="43"/>
        <v>0.66403341101033486</v>
      </c>
      <c r="I213" s="10">
        <f t="shared" si="44"/>
        <v>0.33596658898966514</v>
      </c>
      <c r="J213" s="8">
        <f t="shared" si="45"/>
        <v>-0.4094228129849517</v>
      </c>
      <c r="K213" s="10">
        <f t="shared" si="46"/>
        <v>100</v>
      </c>
      <c r="L213">
        <f t="shared" si="47"/>
        <v>0.50594832039925208</v>
      </c>
      <c r="AD213">
        <v>0.83356149374094324</v>
      </c>
      <c r="AE213">
        <v>0</v>
      </c>
      <c r="AF213">
        <v>1</v>
      </c>
      <c r="AG213">
        <f t="shared" si="51"/>
        <v>144</v>
      </c>
      <c r="AH213">
        <f t="shared" si="52"/>
        <v>65</v>
      </c>
      <c r="AI213">
        <f t="shared" si="48"/>
        <v>4.0000000000000036E-2</v>
      </c>
      <c r="AJ213">
        <f t="shared" si="49"/>
        <v>0.56666666666666665</v>
      </c>
      <c r="AK213">
        <f t="shared" si="50"/>
        <v>0</v>
      </c>
    </row>
    <row r="214" spans="1:37">
      <c r="A214">
        <v>21.46</v>
      </c>
      <c r="B214">
        <v>0.12039999999999999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0.82721923242569995</v>
      </c>
      <c r="H214" s="8">
        <f t="shared" si="43"/>
        <v>0.82721923242569995</v>
      </c>
      <c r="I214" s="10">
        <f t="shared" si="44"/>
        <v>0.17278076757430005</v>
      </c>
      <c r="J214" s="8">
        <f t="shared" si="45"/>
        <v>-0.18968552546718154</v>
      </c>
      <c r="K214" s="10">
        <f t="shared" si="46"/>
        <v>100</v>
      </c>
      <c r="L214">
        <f t="shared" si="47"/>
        <v>0.2088693792426049</v>
      </c>
      <c r="AD214">
        <v>0.83477203903142627</v>
      </c>
      <c r="AE214">
        <v>0</v>
      </c>
      <c r="AF214">
        <v>1</v>
      </c>
      <c r="AG214">
        <f t="shared" si="51"/>
        <v>144</v>
      </c>
      <c r="AH214">
        <f t="shared" si="52"/>
        <v>66</v>
      </c>
      <c r="AI214">
        <f t="shared" si="48"/>
        <v>4.0000000000000036E-2</v>
      </c>
      <c r="AJ214">
        <f t="shared" si="49"/>
        <v>0.56000000000000005</v>
      </c>
      <c r="AK214">
        <f t="shared" si="50"/>
        <v>3.7333333333333576E-3</v>
      </c>
    </row>
    <row r="215" spans="1:37">
      <c r="A215">
        <v>21.53</v>
      </c>
      <c r="B215">
        <v>3.3279999999999997E-2</v>
      </c>
      <c r="C215" s="8">
        <v>0</v>
      </c>
      <c r="D215" s="9">
        <v>1</v>
      </c>
      <c r="E215" s="10">
        <f t="shared" si="40"/>
        <v>1</v>
      </c>
      <c r="F215">
        <f t="shared" si="41"/>
        <v>0</v>
      </c>
      <c r="G215">
        <f t="shared" si="42"/>
        <v>0.27213849006099639</v>
      </c>
      <c r="H215" s="8">
        <f t="shared" si="43"/>
        <v>0.27213849006099639</v>
      </c>
      <c r="I215" s="10">
        <f t="shared" si="44"/>
        <v>0.72786150993900356</v>
      </c>
      <c r="J215" s="8">
        <f t="shared" si="45"/>
        <v>-0.31764448248242738</v>
      </c>
      <c r="K215" s="10">
        <f t="shared" si="46"/>
        <v>100</v>
      </c>
      <c r="L215">
        <f t="shared" si="47"/>
        <v>0.37388773323623364</v>
      </c>
      <c r="AD215">
        <v>0.84318459315883132</v>
      </c>
      <c r="AE215">
        <v>1</v>
      </c>
      <c r="AF215">
        <v>0</v>
      </c>
      <c r="AG215">
        <f t="shared" si="51"/>
        <v>145</v>
      </c>
      <c r="AH215">
        <f t="shared" si="52"/>
        <v>66</v>
      </c>
      <c r="AI215">
        <f t="shared" si="48"/>
        <v>3.3333333333333326E-2</v>
      </c>
      <c r="AJ215">
        <f t="shared" si="49"/>
        <v>0.56000000000000005</v>
      </c>
      <c r="AK215">
        <f t="shared" si="50"/>
        <v>0</v>
      </c>
    </row>
    <row r="216" spans="1:37">
      <c r="A216">
        <v>21.53</v>
      </c>
      <c r="B216">
        <v>0.14249999999999999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0.90372700908377723</v>
      </c>
      <c r="H216" s="8">
        <f t="shared" si="43"/>
        <v>0.90372700908377723</v>
      </c>
      <c r="I216" s="10">
        <f t="shared" si="44"/>
        <v>9.6272990916222767E-2</v>
      </c>
      <c r="J216" s="8">
        <f t="shared" si="45"/>
        <v>-0.10122794529745144</v>
      </c>
      <c r="K216" s="10">
        <f t="shared" si="46"/>
        <v>100</v>
      </c>
      <c r="L216">
        <f t="shared" si="47"/>
        <v>0.10652884106432418</v>
      </c>
      <c r="AD216">
        <v>0.84510005930222987</v>
      </c>
      <c r="AE216">
        <v>0</v>
      </c>
      <c r="AF216">
        <v>1</v>
      </c>
      <c r="AG216">
        <f t="shared" si="51"/>
        <v>145</v>
      </c>
      <c r="AH216">
        <f t="shared" si="52"/>
        <v>67</v>
      </c>
      <c r="AI216">
        <f t="shared" si="48"/>
        <v>3.3333333333333326E-2</v>
      </c>
      <c r="AJ216">
        <f t="shared" si="49"/>
        <v>0.55333333333333334</v>
      </c>
      <c r="AK216">
        <f t="shared" si="50"/>
        <v>0</v>
      </c>
    </row>
    <row r="217" spans="1:37">
      <c r="A217">
        <v>21.54</v>
      </c>
      <c r="B217">
        <v>0.1043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0.75307002108784604</v>
      </c>
      <c r="H217" s="8">
        <f t="shared" si="43"/>
        <v>0.75307002108784604</v>
      </c>
      <c r="I217" s="10">
        <f t="shared" si="44"/>
        <v>0.24692997891215396</v>
      </c>
      <c r="J217" s="8">
        <f t="shared" si="45"/>
        <v>-0.28359706601300688</v>
      </c>
      <c r="K217" s="10">
        <f t="shared" si="46"/>
        <v>100</v>
      </c>
      <c r="L217">
        <f t="shared" si="47"/>
        <v>0.3278977678004652</v>
      </c>
      <c r="AD217">
        <v>0.84667988571412023</v>
      </c>
      <c r="AE217">
        <v>0</v>
      </c>
      <c r="AF217">
        <v>1</v>
      </c>
      <c r="AG217">
        <f t="shared" si="51"/>
        <v>145</v>
      </c>
      <c r="AH217">
        <f t="shared" si="52"/>
        <v>68</v>
      </c>
      <c r="AI217">
        <f t="shared" si="48"/>
        <v>3.3333333333333326E-2</v>
      </c>
      <c r="AJ217">
        <f t="shared" si="49"/>
        <v>0.54666666666666663</v>
      </c>
      <c r="AK217">
        <f t="shared" si="50"/>
        <v>0</v>
      </c>
    </row>
    <row r="218" spans="1:37">
      <c r="A218">
        <v>21.56</v>
      </c>
      <c r="B218">
        <v>0.12720000000000001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0.85776822837558386</v>
      </c>
      <c r="H218" s="8">
        <f t="shared" si="43"/>
        <v>0.85776822837558386</v>
      </c>
      <c r="I218" s="10">
        <f t="shared" si="44"/>
        <v>0.14223177162441614</v>
      </c>
      <c r="J218" s="8">
        <f t="shared" si="45"/>
        <v>-0.15342134608426872</v>
      </c>
      <c r="K218" s="10">
        <f t="shared" si="46"/>
        <v>100</v>
      </c>
      <c r="L218">
        <f t="shared" si="47"/>
        <v>0.16581608751558735</v>
      </c>
      <c r="AD218">
        <v>0.84762804172868822</v>
      </c>
      <c r="AE218">
        <v>0</v>
      </c>
      <c r="AF218">
        <v>1</v>
      </c>
      <c r="AG218">
        <f t="shared" si="51"/>
        <v>145</v>
      </c>
      <c r="AH218">
        <f t="shared" si="52"/>
        <v>69</v>
      </c>
      <c r="AI218">
        <f t="shared" si="48"/>
        <v>3.3333333333333326E-2</v>
      </c>
      <c r="AJ218">
        <f t="shared" si="49"/>
        <v>0.54</v>
      </c>
      <c r="AK218">
        <f t="shared" si="50"/>
        <v>0</v>
      </c>
    </row>
    <row r="219" spans="1:37">
      <c r="A219">
        <v>21.58</v>
      </c>
      <c r="B219">
        <v>3.1099999999999999E-2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0.26249254518908072</v>
      </c>
      <c r="H219" s="8">
        <f t="shared" si="43"/>
        <v>0.26249254518908072</v>
      </c>
      <c r="I219" s="10">
        <f t="shared" si="44"/>
        <v>0.73750745481091928</v>
      </c>
      <c r="J219" s="8">
        <f t="shared" si="45"/>
        <v>-1.3375325966334184</v>
      </c>
      <c r="K219" s="10">
        <f t="shared" si="46"/>
        <v>0</v>
      </c>
      <c r="L219">
        <f t="shared" si="47"/>
        <v>2.809632000328512</v>
      </c>
      <c r="AD219">
        <v>0.84900060941274946</v>
      </c>
      <c r="AE219">
        <v>0</v>
      </c>
      <c r="AF219">
        <v>1</v>
      </c>
      <c r="AG219">
        <f t="shared" si="51"/>
        <v>145</v>
      </c>
      <c r="AH219">
        <f t="shared" si="52"/>
        <v>70</v>
      </c>
      <c r="AI219">
        <f t="shared" si="48"/>
        <v>3.3333333333333326E-2</v>
      </c>
      <c r="AJ219">
        <f t="shared" si="49"/>
        <v>0.53333333333333333</v>
      </c>
      <c r="AK219">
        <f t="shared" si="50"/>
        <v>0</v>
      </c>
    </row>
    <row r="220" spans="1:37">
      <c r="A220">
        <v>21.59</v>
      </c>
      <c r="B220">
        <v>0.1293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0.86621459133469669</v>
      </c>
      <c r="H220" s="8">
        <f t="shared" si="43"/>
        <v>0.86621459133469669</v>
      </c>
      <c r="I220" s="10">
        <f t="shared" si="44"/>
        <v>0.13378540866530331</v>
      </c>
      <c r="J220" s="8">
        <f t="shared" si="45"/>
        <v>-0.14362260511756444</v>
      </c>
      <c r="K220" s="10">
        <f t="shared" si="46"/>
        <v>100</v>
      </c>
      <c r="L220">
        <f t="shared" si="47"/>
        <v>0.15444834340548524</v>
      </c>
      <c r="AD220">
        <v>0.85095213167606087</v>
      </c>
      <c r="AE220">
        <v>0</v>
      </c>
      <c r="AF220">
        <v>1</v>
      </c>
      <c r="AG220">
        <f t="shared" si="51"/>
        <v>145</v>
      </c>
      <c r="AH220">
        <f t="shared" si="52"/>
        <v>71</v>
      </c>
      <c r="AI220">
        <f t="shared" si="48"/>
        <v>3.3333333333333326E-2</v>
      </c>
      <c r="AJ220">
        <f t="shared" si="49"/>
        <v>0.52666666666666662</v>
      </c>
      <c r="AK220">
        <f t="shared" si="50"/>
        <v>0</v>
      </c>
    </row>
    <row r="221" spans="1:37">
      <c r="A221">
        <v>21.59</v>
      </c>
      <c r="B221">
        <v>0.1348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0.88393195350634979</v>
      </c>
      <c r="H221" s="8">
        <f t="shared" si="43"/>
        <v>0.88393195350634979</v>
      </c>
      <c r="I221" s="10">
        <f t="shared" si="44"/>
        <v>0.11606804649365021</v>
      </c>
      <c r="J221" s="8">
        <f t="shared" si="45"/>
        <v>-0.12337519497882268</v>
      </c>
      <c r="K221" s="10">
        <f t="shared" si="46"/>
        <v>100</v>
      </c>
      <c r="L221">
        <f t="shared" si="47"/>
        <v>0.13130880271183276</v>
      </c>
      <c r="AD221">
        <v>0.85776822837558386</v>
      </c>
      <c r="AE221">
        <v>0</v>
      </c>
      <c r="AF221">
        <v>1</v>
      </c>
      <c r="AG221">
        <f t="shared" si="51"/>
        <v>145</v>
      </c>
      <c r="AH221">
        <f t="shared" si="52"/>
        <v>72</v>
      </c>
      <c r="AI221">
        <f t="shared" si="48"/>
        <v>3.3333333333333326E-2</v>
      </c>
      <c r="AJ221">
        <f t="shared" si="49"/>
        <v>0.52</v>
      </c>
      <c r="AK221">
        <f t="shared" si="50"/>
        <v>0</v>
      </c>
    </row>
    <row r="222" spans="1:37">
      <c r="A222">
        <v>21.6</v>
      </c>
      <c r="B222">
        <v>1.6570000000000001E-2</v>
      </c>
      <c r="C222" s="8">
        <v>0</v>
      </c>
      <c r="D222" s="9">
        <v>1</v>
      </c>
      <c r="E222" s="10">
        <f t="shared" si="40"/>
        <v>1</v>
      </c>
      <c r="F222">
        <f t="shared" si="41"/>
        <v>0</v>
      </c>
      <c r="G222">
        <f t="shared" si="42"/>
        <v>0.18910904996225128</v>
      </c>
      <c r="H222" s="8">
        <f t="shared" si="43"/>
        <v>0.18910904996225128</v>
      </c>
      <c r="I222" s="10">
        <f t="shared" si="44"/>
        <v>0.81089095003774869</v>
      </c>
      <c r="J222" s="8">
        <f t="shared" si="45"/>
        <v>-0.20962169748636986</v>
      </c>
      <c r="K222" s="10">
        <f t="shared" si="46"/>
        <v>100</v>
      </c>
      <c r="L222">
        <f t="shared" si="47"/>
        <v>0.23321144471207611</v>
      </c>
      <c r="AD222">
        <v>0.86082982236377503</v>
      </c>
      <c r="AE222">
        <v>0</v>
      </c>
      <c r="AF222">
        <v>1</v>
      </c>
      <c r="AG222">
        <f t="shared" si="51"/>
        <v>145</v>
      </c>
      <c r="AH222">
        <f t="shared" si="52"/>
        <v>73</v>
      </c>
      <c r="AI222">
        <f t="shared" si="48"/>
        <v>3.3333333333333326E-2</v>
      </c>
      <c r="AJ222">
        <f t="shared" si="49"/>
        <v>0.51333333333333331</v>
      </c>
      <c r="AK222">
        <f t="shared" si="50"/>
        <v>0</v>
      </c>
    </row>
    <row r="223" spans="1:37">
      <c r="A223">
        <v>21.72</v>
      </c>
      <c r="B223">
        <v>0.13189999999999999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0.87908871015550394</v>
      </c>
      <c r="H223" s="8">
        <f t="shared" si="43"/>
        <v>0.87908871015550394</v>
      </c>
      <c r="I223" s="10">
        <f t="shared" si="44"/>
        <v>0.12091128984449606</v>
      </c>
      <c r="J223" s="8">
        <f t="shared" si="45"/>
        <v>-0.12886946471059352</v>
      </c>
      <c r="K223" s="10">
        <f t="shared" si="46"/>
        <v>100</v>
      </c>
      <c r="L223">
        <f t="shared" si="47"/>
        <v>0.13754162514851065</v>
      </c>
      <c r="AD223">
        <v>0.86621459133469669</v>
      </c>
      <c r="AE223">
        <v>0</v>
      </c>
      <c r="AF223">
        <v>1</v>
      </c>
      <c r="AG223">
        <f t="shared" si="51"/>
        <v>145</v>
      </c>
      <c r="AH223">
        <f t="shared" si="52"/>
        <v>74</v>
      </c>
      <c r="AI223">
        <f t="shared" si="48"/>
        <v>3.3333333333333326E-2</v>
      </c>
      <c r="AJ223">
        <f t="shared" si="49"/>
        <v>0.5066666666666666</v>
      </c>
      <c r="AK223">
        <f t="shared" si="50"/>
        <v>3.377777777777799E-3</v>
      </c>
    </row>
    <row r="224" spans="1:37">
      <c r="A224">
        <v>21.8</v>
      </c>
      <c r="B224">
        <v>6.0150000000000002E-2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0.47267109449885297</v>
      </c>
      <c r="H224" s="8">
        <f t="shared" si="43"/>
        <v>0.47267109449885297</v>
      </c>
      <c r="I224" s="10">
        <f t="shared" si="44"/>
        <v>0.52732890550114697</v>
      </c>
      <c r="J224" s="8">
        <f t="shared" si="45"/>
        <v>-0.63993081600553492</v>
      </c>
      <c r="K224" s="10">
        <f t="shared" si="46"/>
        <v>100</v>
      </c>
      <c r="L224">
        <f t="shared" si="47"/>
        <v>0.89634967772087148</v>
      </c>
      <c r="AD224">
        <v>0.86808170117780048</v>
      </c>
      <c r="AE224">
        <v>1</v>
      </c>
      <c r="AF224">
        <v>0</v>
      </c>
      <c r="AG224">
        <f t="shared" si="51"/>
        <v>146</v>
      </c>
      <c r="AH224">
        <f t="shared" si="52"/>
        <v>74</v>
      </c>
      <c r="AI224">
        <f t="shared" si="48"/>
        <v>2.6666666666666616E-2</v>
      </c>
      <c r="AJ224">
        <f t="shared" si="49"/>
        <v>0.5066666666666666</v>
      </c>
      <c r="AK224">
        <f t="shared" si="50"/>
        <v>0</v>
      </c>
    </row>
    <row r="225" spans="1:37">
      <c r="A225">
        <v>21.81</v>
      </c>
      <c r="B225">
        <v>8.2589999999999997E-2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0.6354818685678566</v>
      </c>
      <c r="H225" s="8">
        <f t="shared" si="43"/>
        <v>0.6354818685678566</v>
      </c>
      <c r="I225" s="10">
        <f t="shared" si="44"/>
        <v>0.3645181314321434</v>
      </c>
      <c r="J225" s="8">
        <f t="shared" si="45"/>
        <v>-0.4533717197307589</v>
      </c>
      <c r="K225" s="10">
        <f t="shared" si="46"/>
        <v>100</v>
      </c>
      <c r="L225">
        <f t="shared" si="47"/>
        <v>0.57360901933147801</v>
      </c>
      <c r="AD225">
        <v>0.87770991266423393</v>
      </c>
      <c r="AE225">
        <v>0</v>
      </c>
      <c r="AF225">
        <v>1</v>
      </c>
      <c r="AG225">
        <f t="shared" si="51"/>
        <v>146</v>
      </c>
      <c r="AH225">
        <f t="shared" si="52"/>
        <v>75</v>
      </c>
      <c r="AI225">
        <f t="shared" si="48"/>
        <v>2.6666666666666616E-2</v>
      </c>
      <c r="AJ225">
        <f t="shared" si="49"/>
        <v>0.5</v>
      </c>
      <c r="AK225">
        <f t="shared" si="50"/>
        <v>0</v>
      </c>
    </row>
    <row r="226" spans="1:37">
      <c r="A226">
        <v>21.82</v>
      </c>
      <c r="B226">
        <v>0.18590000000000001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0.97359790773817312</v>
      </c>
      <c r="H226" s="8">
        <f t="shared" si="43"/>
        <v>0.97359790773817312</v>
      </c>
      <c r="I226" s="10">
        <f t="shared" si="44"/>
        <v>2.6402092261826882E-2</v>
      </c>
      <c r="J226" s="8">
        <f t="shared" si="45"/>
        <v>-2.6756886306431606E-2</v>
      </c>
      <c r="K226" s="10">
        <f t="shared" si="46"/>
        <v>100</v>
      </c>
      <c r="L226">
        <f t="shared" si="47"/>
        <v>2.7118065940757056E-2</v>
      </c>
      <c r="AD226">
        <v>0.87908871015550394</v>
      </c>
      <c r="AE226">
        <v>0</v>
      </c>
      <c r="AF226">
        <v>1</v>
      </c>
      <c r="AG226">
        <f t="shared" si="51"/>
        <v>146</v>
      </c>
      <c r="AH226">
        <f t="shared" si="52"/>
        <v>76</v>
      </c>
      <c r="AI226">
        <f t="shared" si="48"/>
        <v>2.6666666666666616E-2</v>
      </c>
      <c r="AJ226">
        <f t="shared" si="49"/>
        <v>0.49333333333333329</v>
      </c>
      <c r="AK226">
        <f t="shared" si="50"/>
        <v>0</v>
      </c>
    </row>
    <row r="227" spans="1:37">
      <c r="A227">
        <v>21.84</v>
      </c>
      <c r="B227">
        <v>4.0719999999999999E-2</v>
      </c>
      <c r="C227" s="8">
        <v>0</v>
      </c>
      <c r="D227" s="9">
        <v>1</v>
      </c>
      <c r="E227" s="10">
        <f t="shared" si="40"/>
        <v>1</v>
      </c>
      <c r="F227">
        <f t="shared" si="41"/>
        <v>0</v>
      </c>
      <c r="G227">
        <f t="shared" si="42"/>
        <v>0.33832874038621669</v>
      </c>
      <c r="H227" s="8">
        <f t="shared" si="43"/>
        <v>0.33832874038621669</v>
      </c>
      <c r="I227" s="10">
        <f t="shared" si="44"/>
        <v>0.66167125961378326</v>
      </c>
      <c r="J227" s="8">
        <f t="shared" si="45"/>
        <v>-0.41298643307125965</v>
      </c>
      <c r="K227" s="10">
        <f t="shared" si="46"/>
        <v>100</v>
      </c>
      <c r="L227">
        <f t="shared" si="47"/>
        <v>0.5113245217628144</v>
      </c>
      <c r="AD227">
        <v>0.88206390886255925</v>
      </c>
      <c r="AE227">
        <v>0</v>
      </c>
      <c r="AF227">
        <v>1</v>
      </c>
      <c r="AG227">
        <f t="shared" si="51"/>
        <v>146</v>
      </c>
      <c r="AH227">
        <f t="shared" si="52"/>
        <v>77</v>
      </c>
      <c r="AI227">
        <f t="shared" si="48"/>
        <v>2.6666666666666616E-2</v>
      </c>
      <c r="AJ227">
        <f t="shared" si="49"/>
        <v>0.48666666666666669</v>
      </c>
      <c r="AK227">
        <f t="shared" si="50"/>
        <v>0</v>
      </c>
    </row>
    <row r="228" spans="1:37">
      <c r="A228">
        <v>21.84</v>
      </c>
      <c r="B228">
        <v>0.1103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0.79940685383651855</v>
      </c>
      <c r="H228" s="8">
        <f t="shared" si="43"/>
        <v>0.79940685383651855</v>
      </c>
      <c r="I228" s="10">
        <f t="shared" si="44"/>
        <v>0.20059314616348145</v>
      </c>
      <c r="J228" s="8">
        <f t="shared" si="45"/>
        <v>-0.22388525901572545</v>
      </c>
      <c r="K228" s="10">
        <f t="shared" si="46"/>
        <v>100</v>
      </c>
      <c r="L228">
        <f t="shared" si="47"/>
        <v>0.25092747854336439</v>
      </c>
      <c r="AD228">
        <v>0.88393195350634979</v>
      </c>
      <c r="AE228">
        <v>0</v>
      </c>
      <c r="AF228">
        <v>1</v>
      </c>
      <c r="AG228">
        <f t="shared" si="51"/>
        <v>146</v>
      </c>
      <c r="AH228">
        <f t="shared" si="52"/>
        <v>78</v>
      </c>
      <c r="AI228">
        <f t="shared" si="48"/>
        <v>2.6666666666666616E-2</v>
      </c>
      <c r="AJ228">
        <f t="shared" si="49"/>
        <v>0.48</v>
      </c>
      <c r="AK228">
        <f t="shared" si="50"/>
        <v>0</v>
      </c>
    </row>
    <row r="229" spans="1:37">
      <c r="A229">
        <v>21.87</v>
      </c>
      <c r="B229">
        <v>0.28710000000000002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0.99865376872816014</v>
      </c>
      <c r="H229" s="8">
        <f t="shared" si="43"/>
        <v>0.99865376872816014</v>
      </c>
      <c r="I229" s="10">
        <f t="shared" si="44"/>
        <v>1.3462312718398595E-3</v>
      </c>
      <c r="J229" s="8">
        <f t="shared" si="45"/>
        <v>-1.347138255256177E-3</v>
      </c>
      <c r="K229" s="10">
        <f t="shared" si="46"/>
        <v>100</v>
      </c>
      <c r="L229">
        <f t="shared" si="47"/>
        <v>1.3480460535930869E-3</v>
      </c>
      <c r="AD229">
        <v>0.88545483024014027</v>
      </c>
      <c r="AE229">
        <v>0</v>
      </c>
      <c r="AF229">
        <v>1</v>
      </c>
      <c r="AG229">
        <f t="shared" si="51"/>
        <v>146</v>
      </c>
      <c r="AH229">
        <f t="shared" si="52"/>
        <v>79</v>
      </c>
      <c r="AI229">
        <f t="shared" si="48"/>
        <v>2.6666666666666616E-2</v>
      </c>
      <c r="AJ229">
        <f t="shared" si="49"/>
        <v>0.47333333333333338</v>
      </c>
      <c r="AK229">
        <f t="shared" si="50"/>
        <v>0</v>
      </c>
    </row>
    <row r="230" spans="1:37">
      <c r="A230">
        <v>21.91</v>
      </c>
      <c r="B230">
        <v>0.1153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0.82509487612811283</v>
      </c>
      <c r="H230" s="8">
        <f t="shared" si="43"/>
        <v>0.82509487612811283</v>
      </c>
      <c r="I230" s="10">
        <f t="shared" si="44"/>
        <v>0.17490512387188717</v>
      </c>
      <c r="J230" s="8">
        <f t="shared" si="45"/>
        <v>-0.19225689789219691</v>
      </c>
      <c r="K230" s="10">
        <f t="shared" si="46"/>
        <v>100</v>
      </c>
      <c r="L230">
        <f t="shared" si="47"/>
        <v>0.21198183255319303</v>
      </c>
      <c r="AD230">
        <v>0.88690731611951124</v>
      </c>
      <c r="AE230">
        <v>0</v>
      </c>
      <c r="AF230">
        <v>1</v>
      </c>
      <c r="AG230">
        <f t="shared" si="51"/>
        <v>146</v>
      </c>
      <c r="AH230">
        <f t="shared" si="52"/>
        <v>80</v>
      </c>
      <c r="AI230">
        <f t="shared" si="48"/>
        <v>2.6666666666666616E-2</v>
      </c>
      <c r="AJ230">
        <f t="shared" si="49"/>
        <v>0.46666666666666667</v>
      </c>
      <c r="AK230">
        <f t="shared" si="50"/>
        <v>0</v>
      </c>
    </row>
    <row r="231" spans="1:37">
      <c r="A231">
        <v>22.02</v>
      </c>
      <c r="B231">
        <v>5.253E-2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0.43341124983301965</v>
      </c>
      <c r="H231" s="8">
        <f t="shared" si="43"/>
        <v>0.43341124983301965</v>
      </c>
      <c r="I231" s="10">
        <f t="shared" si="44"/>
        <v>0.5665887501669804</v>
      </c>
      <c r="J231" s="8">
        <f t="shared" si="45"/>
        <v>-0.83606823305704658</v>
      </c>
      <c r="K231" s="10">
        <f t="shared" si="46"/>
        <v>0</v>
      </c>
      <c r="L231">
        <f t="shared" si="47"/>
        <v>1.3072774423489701</v>
      </c>
      <c r="AD231">
        <v>0.89042507198579801</v>
      </c>
      <c r="AE231">
        <v>0</v>
      </c>
      <c r="AF231">
        <v>1</v>
      </c>
      <c r="AG231">
        <f t="shared" si="51"/>
        <v>146</v>
      </c>
      <c r="AH231">
        <f t="shared" si="52"/>
        <v>81</v>
      </c>
      <c r="AI231">
        <f t="shared" si="48"/>
        <v>2.6666666666666616E-2</v>
      </c>
      <c r="AJ231">
        <f t="shared" si="49"/>
        <v>0.45999999999999996</v>
      </c>
      <c r="AK231">
        <f t="shared" si="50"/>
        <v>0</v>
      </c>
    </row>
    <row r="232" spans="1:37">
      <c r="A232">
        <v>22.04</v>
      </c>
      <c r="B232">
        <v>0.13239999999999999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0.89042507198579801</v>
      </c>
      <c r="H232" s="8">
        <f t="shared" si="43"/>
        <v>0.89042507198579801</v>
      </c>
      <c r="I232" s="10">
        <f t="shared" si="44"/>
        <v>0.10957492801420199</v>
      </c>
      <c r="J232" s="8">
        <f t="shared" si="45"/>
        <v>-0.11605632130200738</v>
      </c>
      <c r="K232" s="10">
        <f t="shared" si="46"/>
        <v>100</v>
      </c>
      <c r="L232">
        <f t="shared" si="47"/>
        <v>0.12305912250407711</v>
      </c>
      <c r="AD232">
        <v>0.90372700908377723</v>
      </c>
      <c r="AE232">
        <v>0</v>
      </c>
      <c r="AF232">
        <v>1</v>
      </c>
      <c r="AG232">
        <f t="shared" si="51"/>
        <v>146</v>
      </c>
      <c r="AH232">
        <f t="shared" si="52"/>
        <v>82</v>
      </c>
      <c r="AI232">
        <f t="shared" si="48"/>
        <v>2.6666666666666616E-2</v>
      </c>
      <c r="AJ232">
        <f t="shared" si="49"/>
        <v>0.45333333333333337</v>
      </c>
      <c r="AK232">
        <f t="shared" si="50"/>
        <v>0</v>
      </c>
    </row>
    <row r="233" spans="1:37">
      <c r="A233">
        <v>22.07</v>
      </c>
      <c r="B233">
        <v>9.0609999999999996E-2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0.70493150494094803</v>
      </c>
      <c r="H233" s="8">
        <f t="shared" si="43"/>
        <v>0.70493150494094803</v>
      </c>
      <c r="I233" s="10">
        <f t="shared" si="44"/>
        <v>0.29506849505905197</v>
      </c>
      <c r="J233" s="8">
        <f t="shared" si="45"/>
        <v>-0.34965463700195965</v>
      </c>
      <c r="K233" s="10">
        <f t="shared" si="46"/>
        <v>100</v>
      </c>
      <c r="L233">
        <f t="shared" si="47"/>
        <v>0.41857753979057838</v>
      </c>
      <c r="AD233">
        <v>0.9125576231711201</v>
      </c>
      <c r="AE233">
        <v>0</v>
      </c>
      <c r="AF233">
        <v>1</v>
      </c>
      <c r="AG233">
        <f t="shared" si="51"/>
        <v>146</v>
      </c>
      <c r="AH233">
        <f t="shared" si="52"/>
        <v>83</v>
      </c>
      <c r="AI233">
        <f t="shared" si="48"/>
        <v>2.6666666666666616E-2</v>
      </c>
      <c r="AJ233">
        <f t="shared" si="49"/>
        <v>0.44666666666666666</v>
      </c>
      <c r="AK233">
        <f t="shared" si="50"/>
        <v>0</v>
      </c>
    </row>
    <row r="234" spans="1:37">
      <c r="A234">
        <v>22.13</v>
      </c>
      <c r="B234">
        <v>9.6970000000000001E-2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0.74586424277749375</v>
      </c>
      <c r="H234" s="8">
        <f t="shared" si="43"/>
        <v>0.74586424277749375</v>
      </c>
      <c r="I234" s="10">
        <f t="shared" si="44"/>
        <v>0.25413575722250625</v>
      </c>
      <c r="J234" s="8">
        <f t="shared" si="45"/>
        <v>-0.29321167552980748</v>
      </c>
      <c r="K234" s="10">
        <f t="shared" si="46"/>
        <v>100</v>
      </c>
      <c r="L234">
        <f t="shared" si="47"/>
        <v>0.34072655940193669</v>
      </c>
      <c r="AD234">
        <v>0.91297397792075508</v>
      </c>
      <c r="AE234">
        <v>0</v>
      </c>
      <c r="AF234">
        <v>1</v>
      </c>
      <c r="AG234">
        <f t="shared" si="51"/>
        <v>146</v>
      </c>
      <c r="AH234">
        <f t="shared" si="52"/>
        <v>84</v>
      </c>
      <c r="AI234">
        <f t="shared" si="48"/>
        <v>2.6666666666666616E-2</v>
      </c>
      <c r="AJ234">
        <f t="shared" si="49"/>
        <v>0.43999999999999995</v>
      </c>
      <c r="AK234">
        <f t="shared" si="50"/>
        <v>0</v>
      </c>
    </row>
    <row r="235" spans="1:37">
      <c r="A235">
        <v>22.14</v>
      </c>
      <c r="B235">
        <v>0.16400000000000001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0.95511727368637389</v>
      </c>
      <c r="H235" s="8">
        <f t="shared" si="43"/>
        <v>0.95511727368637389</v>
      </c>
      <c r="I235" s="10">
        <f t="shared" si="44"/>
        <v>4.4882726313626109E-2</v>
      </c>
      <c r="J235" s="8">
        <f t="shared" si="45"/>
        <v>-4.5921146369073573E-2</v>
      </c>
      <c r="K235" s="10">
        <f t="shared" si="46"/>
        <v>100</v>
      </c>
      <c r="L235">
        <f t="shared" si="47"/>
        <v>4.6991848592996946E-2</v>
      </c>
      <c r="AD235">
        <v>0.91757729817088796</v>
      </c>
      <c r="AE235">
        <v>0</v>
      </c>
      <c r="AF235">
        <v>1</v>
      </c>
      <c r="AG235">
        <f t="shared" si="51"/>
        <v>146</v>
      </c>
      <c r="AH235">
        <f t="shared" si="52"/>
        <v>85</v>
      </c>
      <c r="AI235">
        <f t="shared" si="48"/>
        <v>2.6666666666666616E-2</v>
      </c>
      <c r="AJ235">
        <f t="shared" si="49"/>
        <v>0.43333333333333335</v>
      </c>
      <c r="AK235">
        <f t="shared" si="50"/>
        <v>0</v>
      </c>
    </row>
    <row r="236" spans="1:37">
      <c r="A236">
        <v>22.15</v>
      </c>
      <c r="B236">
        <v>0.1479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0.92993410328043458</v>
      </c>
      <c r="H236" s="8">
        <f t="shared" si="43"/>
        <v>0.92993410328043458</v>
      </c>
      <c r="I236" s="10">
        <f t="shared" si="44"/>
        <v>7.0065896719565424E-2</v>
      </c>
      <c r="J236" s="8">
        <f t="shared" si="45"/>
        <v>-7.264155203299387E-2</v>
      </c>
      <c r="K236" s="10">
        <f t="shared" si="46"/>
        <v>100</v>
      </c>
      <c r="L236">
        <f t="shared" si="47"/>
        <v>7.5345012590033039E-2</v>
      </c>
      <c r="AD236">
        <v>0.92338174354020153</v>
      </c>
      <c r="AE236">
        <v>0</v>
      </c>
      <c r="AF236">
        <v>1</v>
      </c>
      <c r="AG236">
        <f t="shared" si="51"/>
        <v>146</v>
      </c>
      <c r="AH236">
        <f t="shared" si="52"/>
        <v>86</v>
      </c>
      <c r="AI236">
        <f t="shared" si="48"/>
        <v>2.6666666666666616E-2</v>
      </c>
      <c r="AJ236">
        <f t="shared" si="49"/>
        <v>0.42666666666666664</v>
      </c>
      <c r="AK236">
        <f t="shared" si="50"/>
        <v>0</v>
      </c>
    </row>
    <row r="237" spans="1:37">
      <c r="A237">
        <v>22.15</v>
      </c>
      <c r="B237">
        <v>0.2135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0.98924496313288046</v>
      </c>
      <c r="H237" s="8">
        <f t="shared" si="43"/>
        <v>0.98924496313288046</v>
      </c>
      <c r="I237" s="10">
        <f t="shared" si="44"/>
        <v>1.0755036867119538E-2</v>
      </c>
      <c r="J237" s="8">
        <f t="shared" si="45"/>
        <v>-1.0813290331404941E-2</v>
      </c>
      <c r="K237" s="10">
        <f t="shared" si="46"/>
        <v>100</v>
      </c>
      <c r="L237">
        <f t="shared" si="47"/>
        <v>1.0871965254247008E-2</v>
      </c>
      <c r="AD237">
        <v>0.92413391947180512</v>
      </c>
      <c r="AE237">
        <v>0</v>
      </c>
      <c r="AF237">
        <v>1</v>
      </c>
      <c r="AG237">
        <f t="shared" si="51"/>
        <v>146</v>
      </c>
      <c r="AH237">
        <f t="shared" si="52"/>
        <v>87</v>
      </c>
      <c r="AI237">
        <f t="shared" si="48"/>
        <v>2.6666666666666616E-2</v>
      </c>
      <c r="AJ237">
        <f t="shared" si="49"/>
        <v>0.42000000000000004</v>
      </c>
      <c r="AK237">
        <f t="shared" si="50"/>
        <v>0</v>
      </c>
    </row>
    <row r="238" spans="1:37">
      <c r="A238">
        <v>22.22</v>
      </c>
      <c r="B238">
        <v>1.5950000000000001E-3</v>
      </c>
      <c r="C238" s="8">
        <v>0</v>
      </c>
      <c r="D238" s="9">
        <v>1</v>
      </c>
      <c r="E238" s="10">
        <f t="shared" si="40"/>
        <v>1</v>
      </c>
      <c r="F238">
        <f t="shared" si="41"/>
        <v>0</v>
      </c>
      <c r="G238">
        <f t="shared" si="42"/>
        <v>0.15306664233287565</v>
      </c>
      <c r="H238" s="8">
        <f t="shared" si="43"/>
        <v>0.15306664233287565</v>
      </c>
      <c r="I238" s="10">
        <f t="shared" si="44"/>
        <v>0.8469333576671243</v>
      </c>
      <c r="J238" s="8">
        <f t="shared" si="45"/>
        <v>-0.16613326786578192</v>
      </c>
      <c r="K238" s="10">
        <f t="shared" si="46"/>
        <v>100</v>
      </c>
      <c r="L238">
        <f t="shared" si="47"/>
        <v>0.18073044466508831</v>
      </c>
      <c r="AD238">
        <v>0.92677598792911409</v>
      </c>
      <c r="AE238">
        <v>0</v>
      </c>
      <c r="AF238">
        <v>1</v>
      </c>
      <c r="AG238">
        <f t="shared" si="51"/>
        <v>146</v>
      </c>
      <c r="AH238">
        <f t="shared" si="52"/>
        <v>88</v>
      </c>
      <c r="AI238">
        <f t="shared" si="48"/>
        <v>2.6666666666666616E-2</v>
      </c>
      <c r="AJ238">
        <f t="shared" si="49"/>
        <v>0.41333333333333333</v>
      </c>
      <c r="AK238">
        <f t="shared" si="50"/>
        <v>0</v>
      </c>
    </row>
    <row r="239" spans="1:37">
      <c r="A239">
        <v>22.22</v>
      </c>
      <c r="B239">
        <v>5.3699999999999998E-2</v>
      </c>
      <c r="C239" s="8">
        <v>0</v>
      </c>
      <c r="D239" s="9">
        <v>1</v>
      </c>
      <c r="E239" s="10">
        <f t="shared" si="40"/>
        <v>1</v>
      </c>
      <c r="F239">
        <f t="shared" si="41"/>
        <v>0</v>
      </c>
      <c r="G239">
        <f t="shared" si="42"/>
        <v>0.45683202431228997</v>
      </c>
      <c r="H239" s="8">
        <f t="shared" si="43"/>
        <v>0.45683202431228997</v>
      </c>
      <c r="I239" s="10">
        <f t="shared" si="44"/>
        <v>0.54316797568771003</v>
      </c>
      <c r="J239" s="8">
        <f t="shared" si="45"/>
        <v>-0.61033665939509263</v>
      </c>
      <c r="K239" s="10">
        <f t="shared" si="46"/>
        <v>100</v>
      </c>
      <c r="L239">
        <f t="shared" si="47"/>
        <v>0.84105110161159757</v>
      </c>
      <c r="AD239">
        <v>0.92993410328043458</v>
      </c>
      <c r="AE239">
        <v>0</v>
      </c>
      <c r="AF239">
        <v>1</v>
      </c>
      <c r="AG239">
        <f t="shared" si="51"/>
        <v>146</v>
      </c>
      <c r="AH239">
        <f t="shared" si="52"/>
        <v>89</v>
      </c>
      <c r="AI239">
        <f t="shared" si="48"/>
        <v>2.6666666666666616E-2</v>
      </c>
      <c r="AJ239">
        <f t="shared" si="49"/>
        <v>0.40666666666666662</v>
      </c>
      <c r="AK239">
        <f t="shared" si="50"/>
        <v>0</v>
      </c>
    </row>
    <row r="240" spans="1:37">
      <c r="A240">
        <v>22.29</v>
      </c>
      <c r="B240">
        <v>0.13850000000000001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0.91297397792075508</v>
      </c>
      <c r="H240" s="8">
        <f t="shared" si="43"/>
        <v>0.91297397792075508</v>
      </c>
      <c r="I240" s="10">
        <f t="shared" si="44"/>
        <v>8.7026022079244925E-2</v>
      </c>
      <c r="J240" s="8">
        <f t="shared" si="45"/>
        <v>-9.1047900523082176E-2</v>
      </c>
      <c r="K240" s="10">
        <f t="shared" si="46"/>
        <v>100</v>
      </c>
      <c r="L240">
        <f t="shared" si="47"/>
        <v>9.5321470473278561E-2</v>
      </c>
      <c r="AD240">
        <v>0.935489843934868</v>
      </c>
      <c r="AE240">
        <v>0</v>
      </c>
      <c r="AF240">
        <v>1</v>
      </c>
      <c r="AG240">
        <f t="shared" si="51"/>
        <v>146</v>
      </c>
      <c r="AH240">
        <f t="shared" si="52"/>
        <v>90</v>
      </c>
      <c r="AI240">
        <f t="shared" si="48"/>
        <v>2.6666666666666616E-2</v>
      </c>
      <c r="AJ240">
        <f t="shared" si="49"/>
        <v>0.4</v>
      </c>
      <c r="AK240">
        <f t="shared" si="50"/>
        <v>0</v>
      </c>
    </row>
    <row r="241" spans="1:37">
      <c r="A241">
        <v>22.3</v>
      </c>
      <c r="B241">
        <v>4.7509999999999997E-2</v>
      </c>
      <c r="C241" s="8">
        <v>0</v>
      </c>
      <c r="D241" s="9">
        <v>1</v>
      </c>
      <c r="E241" s="10">
        <f t="shared" si="40"/>
        <v>1</v>
      </c>
      <c r="F241">
        <f t="shared" si="41"/>
        <v>0</v>
      </c>
      <c r="G241">
        <f t="shared" si="42"/>
        <v>0.41784008682566237</v>
      </c>
      <c r="H241" s="8">
        <f t="shared" si="43"/>
        <v>0.41784008682566237</v>
      </c>
      <c r="I241" s="10">
        <f t="shared" si="44"/>
        <v>0.58215991317433757</v>
      </c>
      <c r="J241" s="8">
        <f t="shared" si="45"/>
        <v>-0.54101010408730232</v>
      </c>
      <c r="K241" s="10">
        <f t="shared" si="46"/>
        <v>100</v>
      </c>
      <c r="L241">
        <f t="shared" si="47"/>
        <v>0.71774108345473309</v>
      </c>
      <c r="AD241">
        <v>0.94320072154471823</v>
      </c>
      <c r="AE241">
        <v>0</v>
      </c>
      <c r="AF241">
        <v>1</v>
      </c>
      <c r="AG241">
        <f t="shared" si="51"/>
        <v>146</v>
      </c>
      <c r="AH241">
        <f t="shared" si="52"/>
        <v>91</v>
      </c>
      <c r="AI241">
        <f t="shared" si="48"/>
        <v>2.6666666666666616E-2</v>
      </c>
      <c r="AJ241">
        <f t="shared" si="49"/>
        <v>0.39333333333333331</v>
      </c>
      <c r="AK241">
        <f t="shared" si="50"/>
        <v>0</v>
      </c>
    </row>
    <row r="242" spans="1:37">
      <c r="A242">
        <v>22.33</v>
      </c>
      <c r="B242">
        <v>0.16950000000000001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0.9636449462729556</v>
      </c>
      <c r="H242" s="8">
        <f t="shared" si="43"/>
        <v>0.9636449462729556</v>
      </c>
      <c r="I242" s="10">
        <f t="shared" si="44"/>
        <v>3.6355053727044395E-2</v>
      </c>
      <c r="J242" s="8">
        <f t="shared" si="45"/>
        <v>-3.7032365210340895E-2</v>
      </c>
      <c r="K242" s="10">
        <f t="shared" si="46"/>
        <v>100</v>
      </c>
      <c r="L242">
        <f t="shared" si="47"/>
        <v>3.772660653454691E-2</v>
      </c>
      <c r="AD242">
        <v>0.94497739781774159</v>
      </c>
      <c r="AE242">
        <v>0</v>
      </c>
      <c r="AF242">
        <v>1</v>
      </c>
      <c r="AG242">
        <f t="shared" si="51"/>
        <v>146</v>
      </c>
      <c r="AH242">
        <f t="shared" si="52"/>
        <v>92</v>
      </c>
      <c r="AI242">
        <f t="shared" si="48"/>
        <v>2.6666666666666616E-2</v>
      </c>
      <c r="AJ242">
        <f t="shared" si="49"/>
        <v>0.38666666666666671</v>
      </c>
      <c r="AK242">
        <f t="shared" si="50"/>
        <v>0</v>
      </c>
    </row>
    <row r="243" spans="1:37">
      <c r="A243">
        <v>22.41</v>
      </c>
      <c r="B243">
        <v>5.3749999999999999E-2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0.47144943087453234</v>
      </c>
      <c r="H243" s="8">
        <f t="shared" si="43"/>
        <v>0.47144943087453234</v>
      </c>
      <c r="I243" s="10">
        <f t="shared" si="44"/>
        <v>0.52855056912546772</v>
      </c>
      <c r="J243" s="8">
        <f t="shared" si="45"/>
        <v>-0.75194343425214805</v>
      </c>
      <c r="K243" s="10">
        <f t="shared" si="46"/>
        <v>0</v>
      </c>
      <c r="L243">
        <f t="shared" si="47"/>
        <v>1.1211182674354143</v>
      </c>
      <c r="AD243">
        <v>0.94580546476027028</v>
      </c>
      <c r="AE243">
        <v>0</v>
      </c>
      <c r="AF243">
        <v>1</v>
      </c>
      <c r="AG243">
        <f t="shared" si="51"/>
        <v>146</v>
      </c>
      <c r="AH243">
        <f t="shared" si="52"/>
        <v>93</v>
      </c>
      <c r="AI243">
        <f t="shared" si="48"/>
        <v>2.6666666666666616E-2</v>
      </c>
      <c r="AJ243">
        <f t="shared" si="49"/>
        <v>0.38</v>
      </c>
      <c r="AK243">
        <f t="shared" si="50"/>
        <v>0</v>
      </c>
    </row>
    <row r="244" spans="1:37">
      <c r="A244">
        <v>22.47</v>
      </c>
      <c r="B244">
        <v>4.7109999999999999E-2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0.4274698711051958</v>
      </c>
      <c r="H244" s="8">
        <f t="shared" si="43"/>
        <v>0.4274698711051958</v>
      </c>
      <c r="I244" s="10">
        <f t="shared" si="44"/>
        <v>0.57253012889480415</v>
      </c>
      <c r="J244" s="8">
        <f t="shared" si="45"/>
        <v>-0.84987147003584929</v>
      </c>
      <c r="K244" s="10">
        <f t="shared" si="46"/>
        <v>0</v>
      </c>
      <c r="L244">
        <f t="shared" si="47"/>
        <v>1.3393461565245859</v>
      </c>
      <c r="AD244">
        <v>0.94770187537758632</v>
      </c>
      <c r="AE244">
        <v>0</v>
      </c>
      <c r="AF244">
        <v>1</v>
      </c>
      <c r="AG244">
        <f t="shared" si="51"/>
        <v>146</v>
      </c>
      <c r="AH244">
        <f t="shared" si="52"/>
        <v>94</v>
      </c>
      <c r="AI244">
        <f t="shared" si="48"/>
        <v>2.6666666666666616E-2</v>
      </c>
      <c r="AJ244">
        <f t="shared" si="49"/>
        <v>0.37333333333333329</v>
      </c>
      <c r="AK244">
        <f t="shared" si="50"/>
        <v>0</v>
      </c>
    </row>
    <row r="245" spans="1:37">
      <c r="A245">
        <v>22.49</v>
      </c>
      <c r="B245">
        <v>0.1114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0.83356149374094324</v>
      </c>
      <c r="H245" s="8">
        <f t="shared" si="43"/>
        <v>0.83356149374094324</v>
      </c>
      <c r="I245" s="10">
        <f t="shared" si="44"/>
        <v>0.16643850625905676</v>
      </c>
      <c r="J245" s="8">
        <f t="shared" si="45"/>
        <v>-0.18204780177914631</v>
      </c>
      <c r="K245" s="10">
        <f t="shared" si="46"/>
        <v>100</v>
      </c>
      <c r="L245">
        <f t="shared" si="47"/>
        <v>0.19967153894321205</v>
      </c>
      <c r="AD245">
        <v>0.94939249939340775</v>
      </c>
      <c r="AE245">
        <v>0</v>
      </c>
      <c r="AF245">
        <v>1</v>
      </c>
      <c r="AG245">
        <f t="shared" si="51"/>
        <v>146</v>
      </c>
      <c r="AH245">
        <f t="shared" si="52"/>
        <v>95</v>
      </c>
      <c r="AI245">
        <f t="shared" si="48"/>
        <v>2.6666666666666616E-2</v>
      </c>
      <c r="AJ245">
        <f t="shared" si="49"/>
        <v>0.3666666666666667</v>
      </c>
      <c r="AK245">
        <f t="shared" si="50"/>
        <v>0</v>
      </c>
    </row>
    <row r="246" spans="1:37">
      <c r="A246">
        <v>22.54</v>
      </c>
      <c r="B246">
        <v>8.7050000000000002E-2</v>
      </c>
      <c r="C246" s="8">
        <v>0</v>
      </c>
      <c r="D246" s="9">
        <v>1</v>
      </c>
      <c r="E246" s="10">
        <f t="shared" si="40"/>
        <v>1</v>
      </c>
      <c r="F246">
        <f t="shared" si="41"/>
        <v>0</v>
      </c>
      <c r="G246">
        <f t="shared" si="42"/>
        <v>0.71250459488247686</v>
      </c>
      <c r="H246" s="8">
        <f t="shared" si="43"/>
        <v>0.71250459488247686</v>
      </c>
      <c r="I246" s="10">
        <f t="shared" si="44"/>
        <v>0.28749540511752314</v>
      </c>
      <c r="J246" s="8">
        <f t="shared" si="45"/>
        <v>-1.2465484010723682</v>
      </c>
      <c r="K246" s="10">
        <f t="shared" si="46"/>
        <v>0</v>
      </c>
      <c r="L246">
        <f t="shared" si="47"/>
        <v>2.4783164607142756</v>
      </c>
      <c r="AD246">
        <v>0.95028106201715212</v>
      </c>
      <c r="AE246">
        <v>0</v>
      </c>
      <c r="AF246">
        <v>1</v>
      </c>
      <c r="AG246">
        <f t="shared" si="51"/>
        <v>146</v>
      </c>
      <c r="AH246">
        <f t="shared" si="52"/>
        <v>96</v>
      </c>
      <c r="AI246">
        <f t="shared" si="48"/>
        <v>2.6666666666666616E-2</v>
      </c>
      <c r="AJ246">
        <f t="shared" si="49"/>
        <v>0.36</v>
      </c>
      <c r="AK246">
        <f t="shared" si="50"/>
        <v>0</v>
      </c>
    </row>
    <row r="247" spans="1:37">
      <c r="A247">
        <v>22.61</v>
      </c>
      <c r="B247">
        <v>0.21279999999999999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0.99043125520076114</v>
      </c>
      <c r="H247" s="8">
        <f t="shared" si="43"/>
        <v>0.99043125520076114</v>
      </c>
      <c r="I247" s="10">
        <f t="shared" si="44"/>
        <v>9.5687447992388597E-3</v>
      </c>
      <c r="J247" s="8">
        <f t="shared" si="45"/>
        <v>-9.6148193906652329E-3</v>
      </c>
      <c r="K247" s="10">
        <f t="shared" si="46"/>
        <v>100</v>
      </c>
      <c r="L247">
        <f t="shared" si="47"/>
        <v>9.6611902633255125E-3</v>
      </c>
      <c r="AD247">
        <v>0.95511727368637389</v>
      </c>
      <c r="AE247">
        <v>0</v>
      </c>
      <c r="AF247">
        <v>1</v>
      </c>
      <c r="AG247">
        <f t="shared" si="51"/>
        <v>146</v>
      </c>
      <c r="AH247">
        <f t="shared" si="52"/>
        <v>97</v>
      </c>
      <c r="AI247">
        <f t="shared" si="48"/>
        <v>2.6666666666666616E-2</v>
      </c>
      <c r="AJ247">
        <f t="shared" si="49"/>
        <v>0.35333333333333339</v>
      </c>
      <c r="AK247">
        <f t="shared" si="50"/>
        <v>0</v>
      </c>
    </row>
    <row r="248" spans="1:37">
      <c r="A248">
        <v>22.76</v>
      </c>
      <c r="B248">
        <v>0.11219999999999999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0.84762804172868822</v>
      </c>
      <c r="H248" s="8">
        <f t="shared" si="43"/>
        <v>0.84762804172868822</v>
      </c>
      <c r="I248" s="10">
        <f t="shared" si="44"/>
        <v>0.15237195827131178</v>
      </c>
      <c r="J248" s="8">
        <f t="shared" si="45"/>
        <v>-0.16531336945345243</v>
      </c>
      <c r="K248" s="10">
        <f t="shared" si="46"/>
        <v>100</v>
      </c>
      <c r="L248">
        <f t="shared" si="47"/>
        <v>0.17976276240290259</v>
      </c>
      <c r="AD248">
        <v>0.9554200478255277</v>
      </c>
      <c r="AE248">
        <v>0</v>
      </c>
      <c r="AF248">
        <v>1</v>
      </c>
      <c r="AG248">
        <f t="shared" si="51"/>
        <v>146</v>
      </c>
      <c r="AH248">
        <f t="shared" si="52"/>
        <v>98</v>
      </c>
      <c r="AI248">
        <f t="shared" si="48"/>
        <v>2.6666666666666616E-2</v>
      </c>
      <c r="AJ248">
        <f t="shared" si="49"/>
        <v>0.34666666666666668</v>
      </c>
      <c r="AK248">
        <f t="shared" si="50"/>
        <v>2.3111111111110876E-3</v>
      </c>
    </row>
    <row r="249" spans="1:37">
      <c r="A249">
        <v>22.91</v>
      </c>
      <c r="B249">
        <v>0.21329999999999999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0.99137876619361776</v>
      </c>
      <c r="H249" s="8">
        <f t="shared" si="43"/>
        <v>0.99137876619361776</v>
      </c>
      <c r="I249" s="10">
        <f t="shared" si="44"/>
        <v>8.6212338063822447E-3</v>
      </c>
      <c r="J249" s="8">
        <f t="shared" si="45"/>
        <v>-8.6586116262246989E-3</v>
      </c>
      <c r="K249" s="10">
        <f t="shared" si="46"/>
        <v>100</v>
      </c>
      <c r="L249">
        <f t="shared" si="47"/>
        <v>8.6962058300717165E-3</v>
      </c>
      <c r="AD249">
        <v>0.96064956518116973</v>
      </c>
      <c r="AE249">
        <v>1</v>
      </c>
      <c r="AF249">
        <v>0</v>
      </c>
      <c r="AG249">
        <f t="shared" si="51"/>
        <v>147</v>
      </c>
      <c r="AH249">
        <f t="shared" si="52"/>
        <v>98</v>
      </c>
      <c r="AI249">
        <f t="shared" si="48"/>
        <v>2.0000000000000018E-2</v>
      </c>
      <c r="AJ249">
        <f t="shared" si="49"/>
        <v>0.34666666666666668</v>
      </c>
      <c r="AK249">
        <f t="shared" si="50"/>
        <v>0</v>
      </c>
    </row>
    <row r="250" spans="1:37">
      <c r="A250">
        <v>23.03</v>
      </c>
      <c r="B250">
        <v>0.14649999999999999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0.94320072154471823</v>
      </c>
      <c r="H250" s="8">
        <f t="shared" si="43"/>
        <v>0.94320072154471823</v>
      </c>
      <c r="I250" s="10">
        <f t="shared" si="44"/>
        <v>5.6799278455281765E-2</v>
      </c>
      <c r="J250" s="8">
        <f t="shared" si="45"/>
        <v>-5.8476164762747883E-2</v>
      </c>
      <c r="K250" s="10">
        <f t="shared" si="46"/>
        <v>100</v>
      </c>
      <c r="L250">
        <f t="shared" si="47"/>
        <v>6.0219714804987931E-2</v>
      </c>
      <c r="AD250">
        <v>0.96338664369623239</v>
      </c>
      <c r="AE250">
        <v>0</v>
      </c>
      <c r="AF250">
        <v>1</v>
      </c>
      <c r="AG250">
        <f t="shared" si="51"/>
        <v>147</v>
      </c>
      <c r="AH250">
        <f t="shared" si="52"/>
        <v>99</v>
      </c>
      <c r="AI250">
        <f t="shared" si="48"/>
        <v>2.0000000000000018E-2</v>
      </c>
      <c r="AJ250">
        <f t="shared" si="49"/>
        <v>0.33999999999999997</v>
      </c>
      <c r="AK250">
        <f t="shared" si="50"/>
        <v>0</v>
      </c>
    </row>
    <row r="251" spans="1:37">
      <c r="A251">
        <v>23.04</v>
      </c>
      <c r="B251">
        <v>0.10970000000000001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0.84900060941274946</v>
      </c>
      <c r="H251" s="8">
        <f t="shared" si="43"/>
        <v>0.84900060941274946</v>
      </c>
      <c r="I251" s="10">
        <f t="shared" si="44"/>
        <v>0.15099939058725054</v>
      </c>
      <c r="J251" s="8">
        <f t="shared" si="45"/>
        <v>-0.16369537487040017</v>
      </c>
      <c r="K251" s="10">
        <f t="shared" si="46"/>
        <v>100</v>
      </c>
      <c r="L251">
        <f t="shared" si="47"/>
        <v>0.17785545606580452</v>
      </c>
      <c r="AD251">
        <v>0.9636449462729556</v>
      </c>
      <c r="AE251">
        <v>0</v>
      </c>
      <c r="AF251">
        <v>1</v>
      </c>
      <c r="AG251">
        <f t="shared" si="51"/>
        <v>147</v>
      </c>
      <c r="AH251">
        <f t="shared" si="52"/>
        <v>100</v>
      </c>
      <c r="AI251">
        <f t="shared" si="48"/>
        <v>2.0000000000000018E-2</v>
      </c>
      <c r="AJ251">
        <f t="shared" si="49"/>
        <v>0.33333333333333337</v>
      </c>
      <c r="AK251">
        <f t="shared" si="50"/>
        <v>0</v>
      </c>
    </row>
    <row r="252" spans="1:37">
      <c r="A252">
        <v>23.06</v>
      </c>
      <c r="B252">
        <v>2.8910000000000002E-2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0.34268778624504787</v>
      </c>
      <c r="H252" s="8">
        <f t="shared" si="43"/>
        <v>0.34268778624504787</v>
      </c>
      <c r="I252" s="10">
        <f t="shared" si="44"/>
        <v>0.65731221375495208</v>
      </c>
      <c r="J252" s="8">
        <f t="shared" si="45"/>
        <v>-1.0709354905235322</v>
      </c>
      <c r="K252" s="10">
        <f t="shared" si="46"/>
        <v>0</v>
      </c>
      <c r="L252">
        <f t="shared" si="47"/>
        <v>1.9181080859558963</v>
      </c>
      <c r="AD252">
        <v>0.96405219751439697</v>
      </c>
      <c r="AE252">
        <v>0</v>
      </c>
      <c r="AF252">
        <v>1</v>
      </c>
      <c r="AG252">
        <f t="shared" si="51"/>
        <v>147</v>
      </c>
      <c r="AH252">
        <f t="shared" si="52"/>
        <v>101</v>
      </c>
      <c r="AI252">
        <f t="shared" si="48"/>
        <v>2.0000000000000018E-2</v>
      </c>
      <c r="AJ252">
        <f t="shared" si="49"/>
        <v>0.32666666666666666</v>
      </c>
      <c r="AK252">
        <f t="shared" si="50"/>
        <v>0</v>
      </c>
    </row>
    <row r="253" spans="1:37">
      <c r="A253">
        <v>23.12</v>
      </c>
      <c r="B253">
        <v>0.1981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0.98737836446775895</v>
      </c>
      <c r="H253" s="8">
        <f t="shared" si="43"/>
        <v>0.98737836446775895</v>
      </c>
      <c r="I253" s="10">
        <f t="shared" si="44"/>
        <v>1.2621635532241049E-2</v>
      </c>
      <c r="J253" s="8">
        <f t="shared" si="45"/>
        <v>-1.2701965016073423E-2</v>
      </c>
      <c r="K253" s="10">
        <f t="shared" si="46"/>
        <v>100</v>
      </c>
      <c r="L253">
        <f t="shared" si="47"/>
        <v>1.278297761673629E-2</v>
      </c>
      <c r="AD253">
        <v>0.96447484830552521</v>
      </c>
      <c r="AE253">
        <v>0</v>
      </c>
      <c r="AF253">
        <v>1</v>
      </c>
      <c r="AG253">
        <f t="shared" si="51"/>
        <v>147</v>
      </c>
      <c r="AH253">
        <f t="shared" si="52"/>
        <v>102</v>
      </c>
      <c r="AI253">
        <f t="shared" si="48"/>
        <v>2.0000000000000018E-2</v>
      </c>
      <c r="AJ253">
        <f t="shared" si="49"/>
        <v>0.31999999999999995</v>
      </c>
      <c r="AK253">
        <f t="shared" si="50"/>
        <v>0</v>
      </c>
    </row>
    <row r="254" spans="1:37">
      <c r="A254">
        <v>23.2</v>
      </c>
      <c r="B254">
        <v>0.31759999999999999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0.99963318090304054</v>
      </c>
      <c r="H254" s="8">
        <f t="shared" si="43"/>
        <v>0.99963318090304054</v>
      </c>
      <c r="I254" s="10">
        <f t="shared" si="44"/>
        <v>3.6681909695945869E-4</v>
      </c>
      <c r="J254" s="8">
        <f t="shared" si="45"/>
        <v>-3.6688639154153414E-4</v>
      </c>
      <c r="K254" s="10">
        <f t="shared" si="46"/>
        <v>100</v>
      </c>
      <c r="L254">
        <f t="shared" si="47"/>
        <v>3.6695370258526692E-4</v>
      </c>
      <c r="AD254">
        <v>0.97146162134621561</v>
      </c>
      <c r="AE254">
        <v>0</v>
      </c>
      <c r="AF254">
        <v>1</v>
      </c>
      <c r="AG254">
        <f t="shared" si="51"/>
        <v>147</v>
      </c>
      <c r="AH254">
        <f t="shared" si="52"/>
        <v>103</v>
      </c>
      <c r="AI254">
        <f t="shared" si="48"/>
        <v>2.0000000000000018E-2</v>
      </c>
      <c r="AJ254">
        <f t="shared" si="49"/>
        <v>0.31333333333333335</v>
      </c>
      <c r="AK254">
        <f t="shared" si="50"/>
        <v>0</v>
      </c>
    </row>
    <row r="255" spans="1:37">
      <c r="A255">
        <v>23.21</v>
      </c>
      <c r="B255">
        <v>0.16969999999999999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0.97204169675648466</v>
      </c>
      <c r="H255" s="8">
        <f t="shared" si="43"/>
        <v>0.97204169675648466</v>
      </c>
      <c r="I255" s="10">
        <f t="shared" si="44"/>
        <v>2.7958303243515337E-2</v>
      </c>
      <c r="J255" s="8">
        <f t="shared" si="45"/>
        <v>-2.8356577544168506E-2</v>
      </c>
      <c r="K255" s="10">
        <f t="shared" si="46"/>
        <v>100</v>
      </c>
      <c r="L255">
        <f t="shared" si="47"/>
        <v>2.8762452615774398E-2</v>
      </c>
      <c r="AD255">
        <v>0.97204169675648466</v>
      </c>
      <c r="AE255">
        <v>0</v>
      </c>
      <c r="AF255">
        <v>1</v>
      </c>
      <c r="AG255">
        <f t="shared" si="51"/>
        <v>147</v>
      </c>
      <c r="AH255">
        <f t="shared" si="52"/>
        <v>104</v>
      </c>
      <c r="AI255">
        <f t="shared" si="48"/>
        <v>2.0000000000000018E-2</v>
      </c>
      <c r="AJ255">
        <f t="shared" si="49"/>
        <v>0.30666666666666664</v>
      </c>
      <c r="AK255">
        <f t="shared" si="50"/>
        <v>0</v>
      </c>
    </row>
    <row r="256" spans="1:37">
      <c r="A256">
        <v>23.24</v>
      </c>
      <c r="B256">
        <v>3.2989999999999998E-2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0.38304312824508896</v>
      </c>
      <c r="H256" s="8">
        <f t="shared" si="43"/>
        <v>0.38304312824508896</v>
      </c>
      <c r="I256" s="10">
        <f t="shared" si="44"/>
        <v>0.61695687175491098</v>
      </c>
      <c r="J256" s="8">
        <f t="shared" si="45"/>
        <v>-0.95960768975706978</v>
      </c>
      <c r="K256" s="10">
        <f t="shared" si="46"/>
        <v>0</v>
      </c>
      <c r="L256">
        <f t="shared" si="47"/>
        <v>1.6106720790985003</v>
      </c>
      <c r="AD256">
        <v>0.97359790773817312</v>
      </c>
      <c r="AE256">
        <v>0</v>
      </c>
      <c r="AF256">
        <v>1</v>
      </c>
      <c r="AG256">
        <f t="shared" si="51"/>
        <v>147</v>
      </c>
      <c r="AH256">
        <f t="shared" si="52"/>
        <v>105</v>
      </c>
      <c r="AI256">
        <f t="shared" si="48"/>
        <v>2.0000000000000018E-2</v>
      </c>
      <c r="AJ256">
        <f t="shared" si="49"/>
        <v>0.30000000000000004</v>
      </c>
      <c r="AK256">
        <f t="shared" si="50"/>
        <v>0</v>
      </c>
    </row>
    <row r="257" spans="1:37">
      <c r="A257">
        <v>23.5</v>
      </c>
      <c r="B257">
        <v>0.2049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0.99075984767283165</v>
      </c>
      <c r="H257" s="8">
        <f t="shared" si="43"/>
        <v>0.99075984767283165</v>
      </c>
      <c r="I257" s="10">
        <f t="shared" si="44"/>
        <v>9.2401523271683494E-3</v>
      </c>
      <c r="J257" s="8">
        <f t="shared" si="45"/>
        <v>-9.2831073467267104E-3</v>
      </c>
      <c r="K257" s="10">
        <f t="shared" si="46"/>
        <v>100</v>
      </c>
      <c r="L257">
        <f t="shared" si="47"/>
        <v>9.3263290280407377E-3</v>
      </c>
      <c r="AD257">
        <v>0.97644061378472713</v>
      </c>
      <c r="AE257">
        <v>0</v>
      </c>
      <c r="AF257">
        <v>1</v>
      </c>
      <c r="AG257">
        <f t="shared" si="51"/>
        <v>147</v>
      </c>
      <c r="AH257">
        <f t="shared" si="52"/>
        <v>106</v>
      </c>
      <c r="AI257">
        <f t="shared" si="48"/>
        <v>2.0000000000000018E-2</v>
      </c>
      <c r="AJ257">
        <f t="shared" si="49"/>
        <v>0.29333333333333333</v>
      </c>
      <c r="AK257">
        <f t="shared" si="50"/>
        <v>0</v>
      </c>
    </row>
    <row r="258" spans="1:37">
      <c r="A258">
        <v>23.56</v>
      </c>
      <c r="B258">
        <v>0.2712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0.99870707751700627</v>
      </c>
      <c r="H258" s="8">
        <f t="shared" si="43"/>
        <v>0.99870707751700627</v>
      </c>
      <c r="I258" s="10">
        <f t="shared" si="44"/>
        <v>1.2929224829937302E-3</v>
      </c>
      <c r="J258" s="8">
        <f t="shared" si="45"/>
        <v>-1.2937590284039012E-3</v>
      </c>
      <c r="K258" s="10">
        <f t="shared" si="46"/>
        <v>100</v>
      </c>
      <c r="L258">
        <f t="shared" si="47"/>
        <v>1.2945962956507776E-3</v>
      </c>
      <c r="AD258">
        <v>0.97757775009243364</v>
      </c>
      <c r="AE258">
        <v>0</v>
      </c>
      <c r="AF258">
        <v>1</v>
      </c>
      <c r="AG258">
        <f t="shared" si="51"/>
        <v>147</v>
      </c>
      <c r="AH258">
        <f t="shared" si="52"/>
        <v>107</v>
      </c>
      <c r="AI258">
        <f t="shared" si="48"/>
        <v>2.0000000000000018E-2</v>
      </c>
      <c r="AJ258">
        <f t="shared" si="49"/>
        <v>0.28666666666666663</v>
      </c>
      <c r="AK258">
        <f t="shared" si="50"/>
        <v>0</v>
      </c>
    </row>
    <row r="259" spans="1:37">
      <c r="A259">
        <v>23.75</v>
      </c>
      <c r="B259">
        <v>0.15579999999999999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0.96447484830552521</v>
      </c>
      <c r="H259" s="8">
        <f t="shared" si="43"/>
        <v>0.96447484830552521</v>
      </c>
      <c r="I259" s="10">
        <f t="shared" si="44"/>
        <v>3.5525151694474788E-2</v>
      </c>
      <c r="J259" s="8">
        <f t="shared" si="45"/>
        <v>-3.6171524420102831E-2</v>
      </c>
      <c r="K259" s="10">
        <f t="shared" si="46"/>
        <v>100</v>
      </c>
      <c r="L259">
        <f t="shared" si="47"/>
        <v>3.683367353424355E-2</v>
      </c>
      <c r="AD259">
        <v>0.98071590957548971</v>
      </c>
      <c r="AE259">
        <v>0</v>
      </c>
      <c r="AF259">
        <v>1</v>
      </c>
      <c r="AG259">
        <f t="shared" si="51"/>
        <v>147</v>
      </c>
      <c r="AH259">
        <f t="shared" si="52"/>
        <v>108</v>
      </c>
      <c r="AI259">
        <f t="shared" si="48"/>
        <v>2.0000000000000018E-2</v>
      </c>
      <c r="AJ259">
        <f t="shared" si="49"/>
        <v>0.28000000000000003</v>
      </c>
      <c r="AK259">
        <f t="shared" si="50"/>
        <v>0</v>
      </c>
    </row>
    <row r="260" spans="1:37">
      <c r="A260">
        <v>23.77</v>
      </c>
      <c r="B260">
        <v>4.6969999999999998E-2</v>
      </c>
      <c r="C260" s="8">
        <v>0</v>
      </c>
      <c r="D260" s="9">
        <v>1</v>
      </c>
      <c r="E260" s="10">
        <f t="shared" si="40"/>
        <v>1</v>
      </c>
      <c r="F260">
        <f t="shared" si="41"/>
        <v>0</v>
      </c>
      <c r="G260">
        <f t="shared" si="42"/>
        <v>0.5239178162075232</v>
      </c>
      <c r="H260" s="8">
        <f t="shared" si="43"/>
        <v>0.5239178162075232</v>
      </c>
      <c r="I260" s="10">
        <f t="shared" si="44"/>
        <v>0.4760821837924768</v>
      </c>
      <c r="J260" s="8">
        <f t="shared" si="45"/>
        <v>-0.74216478462766899</v>
      </c>
      <c r="K260" s="10">
        <f t="shared" si="46"/>
        <v>0</v>
      </c>
      <c r="L260">
        <f t="shared" si="47"/>
        <v>1.1004776781058832</v>
      </c>
      <c r="AD260">
        <v>0.98154013729234912</v>
      </c>
      <c r="AE260">
        <v>0</v>
      </c>
      <c r="AF260">
        <v>1</v>
      </c>
      <c r="AG260">
        <f t="shared" si="51"/>
        <v>147</v>
      </c>
      <c r="AH260">
        <f t="shared" si="52"/>
        <v>109</v>
      </c>
      <c r="AI260">
        <f t="shared" si="48"/>
        <v>2.0000000000000018E-2</v>
      </c>
      <c r="AJ260">
        <f t="shared" si="49"/>
        <v>0.27333333333333332</v>
      </c>
      <c r="AK260">
        <f t="shared" si="50"/>
        <v>0</v>
      </c>
    </row>
    <row r="261" spans="1:37">
      <c r="A261">
        <v>23.81</v>
      </c>
      <c r="B261">
        <v>0.1115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0.88206390886255925</v>
      </c>
      <c r="H261" s="8">
        <f t="shared" ref="H261:H303" si="56">E261*G261</f>
        <v>0.88206390886255925</v>
      </c>
      <c r="I261" s="10">
        <f t="shared" ref="I261:I303" si="57">E261-H261</f>
        <v>0.11793609113744075</v>
      </c>
      <c r="J261" s="8">
        <f t="shared" ref="J261:J303" si="58">IFERROR(E261*(F261*LN(G261)+(1-F261)*LN(1-G261)),0)</f>
        <v>-0.12549076657252933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0.13370470093206957</v>
      </c>
      <c r="AD261">
        <v>0.98415032828400018</v>
      </c>
      <c r="AE261">
        <v>0</v>
      </c>
      <c r="AF261">
        <v>1</v>
      </c>
      <c r="AG261">
        <f t="shared" si="51"/>
        <v>147</v>
      </c>
      <c r="AH261">
        <f t="shared" si="52"/>
        <v>110</v>
      </c>
      <c r="AI261">
        <f t="shared" ref="AI261:AI304" si="61">1-AG261/AG$304</f>
        <v>2.0000000000000018E-2</v>
      </c>
      <c r="AJ261">
        <f t="shared" ref="AJ261:AJ304" si="62">1-AH261/AH$304</f>
        <v>0.26666666666666672</v>
      </c>
      <c r="AK261">
        <f t="shared" ref="AK261:AK304" si="63">(AI261-AI262)*AJ261</f>
        <v>0</v>
      </c>
    </row>
    <row r="262" spans="1:37">
      <c r="A262">
        <v>23.84</v>
      </c>
      <c r="B262">
        <v>0.1128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0.88690731611951124</v>
      </c>
      <c r="H262" s="8">
        <f t="shared" si="56"/>
        <v>0.88690731611951124</v>
      </c>
      <c r="I262" s="10">
        <f t="shared" si="57"/>
        <v>0.11309268388048876</v>
      </c>
      <c r="J262" s="8">
        <f t="shared" si="58"/>
        <v>-0.12001479354196093</v>
      </c>
      <c r="K262" s="10">
        <f t="shared" si="59"/>
        <v>100</v>
      </c>
      <c r="L262">
        <f t="shared" si="60"/>
        <v>0.12751353137473664</v>
      </c>
      <c r="AD262">
        <v>0.98499850318924276</v>
      </c>
      <c r="AE262">
        <v>0</v>
      </c>
      <c r="AF262">
        <v>1</v>
      </c>
      <c r="AG262">
        <f t="shared" ref="AG262:AG304" si="64">AG261+AE262</f>
        <v>147</v>
      </c>
      <c r="AH262">
        <f t="shared" ref="AH262:AH304" si="65">AH261+AF262</f>
        <v>111</v>
      </c>
      <c r="AI262">
        <f t="shared" si="61"/>
        <v>2.0000000000000018E-2</v>
      </c>
      <c r="AJ262">
        <f t="shared" si="62"/>
        <v>0.26</v>
      </c>
      <c r="AK262">
        <f t="shared" si="63"/>
        <v>0</v>
      </c>
    </row>
    <row r="263" spans="1:37">
      <c r="A263">
        <v>23.86</v>
      </c>
      <c r="B263">
        <v>0.2283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0.9958232225485627</v>
      </c>
      <c r="H263" s="8">
        <f t="shared" si="56"/>
        <v>0.9958232225485627</v>
      </c>
      <c r="I263" s="10">
        <f t="shared" si="57"/>
        <v>4.1767774514372968E-3</v>
      </c>
      <c r="J263" s="8">
        <f t="shared" si="58"/>
        <v>-4.1855245513330161E-3</v>
      </c>
      <c r="K263" s="10">
        <f t="shared" si="59"/>
        <v>100</v>
      </c>
      <c r="L263">
        <f t="shared" si="60"/>
        <v>4.1942960927822811E-3</v>
      </c>
      <c r="AD263">
        <v>0.9854159844542375</v>
      </c>
      <c r="AE263">
        <v>0</v>
      </c>
      <c r="AF263">
        <v>1</v>
      </c>
      <c r="AG263">
        <f t="shared" si="64"/>
        <v>147</v>
      </c>
      <c r="AH263">
        <f t="shared" si="65"/>
        <v>112</v>
      </c>
      <c r="AI263">
        <f t="shared" si="61"/>
        <v>2.0000000000000018E-2</v>
      </c>
      <c r="AJ263">
        <f t="shared" si="62"/>
        <v>0.2533333333333333</v>
      </c>
      <c r="AK263">
        <f t="shared" si="63"/>
        <v>0</v>
      </c>
    </row>
    <row r="264" spans="1:37">
      <c r="A264">
        <v>23.94</v>
      </c>
      <c r="B264">
        <v>0.12670000000000001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0.92413391947180512</v>
      </c>
      <c r="H264" s="8">
        <f t="shared" si="56"/>
        <v>0.92413391947180512</v>
      </c>
      <c r="I264" s="10">
        <f t="shared" si="57"/>
        <v>7.5866080528194879E-2</v>
      </c>
      <c r="J264" s="8">
        <f t="shared" si="58"/>
        <v>-7.8898283349146253E-2</v>
      </c>
      <c r="K264" s="10">
        <f t="shared" si="59"/>
        <v>100</v>
      </c>
      <c r="L264">
        <f t="shared" si="60"/>
        <v>8.2094249469337341E-2</v>
      </c>
      <c r="AD264">
        <v>0.98724248438603768</v>
      </c>
      <c r="AE264">
        <v>0</v>
      </c>
      <c r="AF264">
        <v>1</v>
      </c>
      <c r="AG264">
        <f t="shared" si="64"/>
        <v>147</v>
      </c>
      <c r="AH264">
        <f t="shared" si="65"/>
        <v>113</v>
      </c>
      <c r="AI264">
        <f t="shared" si="61"/>
        <v>2.0000000000000018E-2</v>
      </c>
      <c r="AJ264">
        <f t="shared" si="62"/>
        <v>0.2466666666666667</v>
      </c>
      <c r="AK264">
        <f t="shared" si="63"/>
        <v>0</v>
      </c>
    </row>
    <row r="265" spans="1:37">
      <c r="A265">
        <v>23.95</v>
      </c>
      <c r="B265">
        <v>9.9379999999999996E-2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0.84510005930222987</v>
      </c>
      <c r="H265" s="8">
        <f t="shared" si="56"/>
        <v>0.84510005930222987</v>
      </c>
      <c r="I265" s="10">
        <f t="shared" si="57"/>
        <v>0.15489994069777013</v>
      </c>
      <c r="J265" s="8">
        <f t="shared" si="58"/>
        <v>-0.16830024525985357</v>
      </c>
      <c r="K265" s="10">
        <f t="shared" si="59"/>
        <v>100</v>
      </c>
      <c r="L265">
        <f t="shared" si="60"/>
        <v>0.18329183508242292</v>
      </c>
      <c r="AD265">
        <v>0.98737836446775895</v>
      </c>
      <c r="AE265">
        <v>0</v>
      </c>
      <c r="AF265">
        <v>1</v>
      </c>
      <c r="AG265">
        <f t="shared" si="64"/>
        <v>147</v>
      </c>
      <c r="AH265">
        <f t="shared" si="65"/>
        <v>114</v>
      </c>
      <c r="AI265">
        <f t="shared" si="61"/>
        <v>2.0000000000000018E-2</v>
      </c>
      <c r="AJ265">
        <f t="shared" si="62"/>
        <v>0.24</v>
      </c>
      <c r="AK265">
        <f t="shared" si="63"/>
        <v>0</v>
      </c>
    </row>
    <row r="266" spans="1:37">
      <c r="A266">
        <v>23.97</v>
      </c>
      <c r="B266">
        <v>5.4379999999999998E-2</v>
      </c>
      <c r="C266" s="8">
        <v>0</v>
      </c>
      <c r="D266" s="9">
        <v>1</v>
      </c>
      <c r="E266" s="10">
        <f t="shared" si="53"/>
        <v>1</v>
      </c>
      <c r="F266">
        <f t="shared" si="54"/>
        <v>0</v>
      </c>
      <c r="G266">
        <f t="shared" si="55"/>
        <v>0.59260234025133307</v>
      </c>
      <c r="H266" s="8">
        <f t="shared" si="56"/>
        <v>0.59260234025133307</v>
      </c>
      <c r="I266" s="10">
        <f t="shared" si="57"/>
        <v>0.40739765974866693</v>
      </c>
      <c r="J266" s="8">
        <f t="shared" si="58"/>
        <v>-0.89796551956364545</v>
      </c>
      <c r="K266" s="10">
        <f t="shared" si="59"/>
        <v>0</v>
      </c>
      <c r="L266">
        <f t="shared" si="60"/>
        <v>1.4546041835805421</v>
      </c>
      <c r="AD266">
        <v>0.98803581823466258</v>
      </c>
      <c r="AE266">
        <v>0</v>
      </c>
      <c r="AF266">
        <v>1</v>
      </c>
      <c r="AG266">
        <f t="shared" si="64"/>
        <v>147</v>
      </c>
      <c r="AH266">
        <f t="shared" si="65"/>
        <v>115</v>
      </c>
      <c r="AI266">
        <f t="shared" si="61"/>
        <v>2.0000000000000018E-2</v>
      </c>
      <c r="AJ266">
        <f t="shared" si="62"/>
        <v>0.23333333333333328</v>
      </c>
      <c r="AK266">
        <f t="shared" si="63"/>
        <v>0</v>
      </c>
    </row>
    <row r="267" spans="1:37">
      <c r="A267">
        <v>23.97</v>
      </c>
      <c r="B267">
        <v>0.37540000000000001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0.99994716065536315</v>
      </c>
      <c r="H267" s="8">
        <f t="shared" si="56"/>
        <v>0.99994716065536315</v>
      </c>
      <c r="I267" s="10">
        <f t="shared" si="57"/>
        <v>5.2839344636845809E-5</v>
      </c>
      <c r="J267" s="8">
        <f t="shared" si="58"/>
        <v>-5.2840740684194332E-5</v>
      </c>
      <c r="K267" s="10">
        <f t="shared" si="59"/>
        <v>100</v>
      </c>
      <c r="L267">
        <f t="shared" si="60"/>
        <v>5.2842136780722518E-5</v>
      </c>
      <c r="AD267">
        <v>0.98806154073984709</v>
      </c>
      <c r="AE267">
        <v>0</v>
      </c>
      <c r="AF267">
        <v>1</v>
      </c>
      <c r="AG267">
        <f t="shared" si="64"/>
        <v>147</v>
      </c>
      <c r="AH267">
        <f t="shared" si="65"/>
        <v>116</v>
      </c>
      <c r="AI267">
        <f t="shared" si="61"/>
        <v>2.0000000000000018E-2</v>
      </c>
      <c r="AJ267">
        <f t="shared" si="62"/>
        <v>0.22666666666666668</v>
      </c>
      <c r="AK267">
        <f t="shared" si="63"/>
        <v>0</v>
      </c>
    </row>
    <row r="268" spans="1:37">
      <c r="A268">
        <v>23.98</v>
      </c>
      <c r="B268">
        <v>0.2417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0.99728341834951084</v>
      </c>
      <c r="H268" s="8">
        <f t="shared" si="56"/>
        <v>0.99728341834951084</v>
      </c>
      <c r="I268" s="10">
        <f t="shared" si="57"/>
        <v>2.7165816504891582E-3</v>
      </c>
      <c r="J268" s="8">
        <f t="shared" si="58"/>
        <v>-2.7202782546902429E-3</v>
      </c>
      <c r="K268" s="10">
        <f t="shared" si="59"/>
        <v>100</v>
      </c>
      <c r="L268">
        <f t="shared" si="60"/>
        <v>2.7239815688353268E-3</v>
      </c>
      <c r="AD268">
        <v>0.98916376084725899</v>
      </c>
      <c r="AE268">
        <v>0</v>
      </c>
      <c r="AF268">
        <v>1</v>
      </c>
      <c r="AG268">
        <f t="shared" si="64"/>
        <v>147</v>
      </c>
      <c r="AH268">
        <f t="shared" si="65"/>
        <v>117</v>
      </c>
      <c r="AI268">
        <f t="shared" si="61"/>
        <v>2.0000000000000018E-2</v>
      </c>
      <c r="AJ268">
        <f t="shared" si="62"/>
        <v>0.21999999999999997</v>
      </c>
      <c r="AK268">
        <f t="shared" si="63"/>
        <v>0</v>
      </c>
    </row>
    <row r="269" spans="1:37">
      <c r="A269">
        <v>24.02</v>
      </c>
      <c r="B269">
        <v>3.1019999999999999E-2</v>
      </c>
      <c r="C269" s="8">
        <v>0</v>
      </c>
      <c r="D269" s="9">
        <v>1</v>
      </c>
      <c r="E269" s="10">
        <f t="shared" si="53"/>
        <v>1</v>
      </c>
      <c r="F269">
        <f t="shared" si="54"/>
        <v>0</v>
      </c>
      <c r="G269">
        <f t="shared" si="55"/>
        <v>0.42566679810519004</v>
      </c>
      <c r="H269" s="8">
        <f t="shared" si="56"/>
        <v>0.42566679810519004</v>
      </c>
      <c r="I269" s="10">
        <f t="shared" si="57"/>
        <v>0.57433320189480996</v>
      </c>
      <c r="J269" s="8">
        <f t="shared" si="58"/>
        <v>-0.55454555997641763</v>
      </c>
      <c r="K269" s="10">
        <f t="shared" si="59"/>
        <v>100</v>
      </c>
      <c r="L269">
        <f t="shared" si="60"/>
        <v>0.74114955691374351</v>
      </c>
      <c r="AD269">
        <v>0.98924496313288046</v>
      </c>
      <c r="AE269">
        <v>0</v>
      </c>
      <c r="AF269">
        <v>1</v>
      </c>
      <c r="AG269">
        <f t="shared" si="64"/>
        <v>147</v>
      </c>
      <c r="AH269">
        <f t="shared" si="65"/>
        <v>118</v>
      </c>
      <c r="AI269">
        <f t="shared" si="61"/>
        <v>2.0000000000000018E-2</v>
      </c>
      <c r="AJ269">
        <f t="shared" si="62"/>
        <v>0.21333333333333337</v>
      </c>
      <c r="AK269">
        <f t="shared" si="63"/>
        <v>0</v>
      </c>
    </row>
    <row r="270" spans="1:37">
      <c r="A270">
        <v>24.04</v>
      </c>
      <c r="B270">
        <v>0.2273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0.99592501171486281</v>
      </c>
      <c r="H270" s="8">
        <f t="shared" si="56"/>
        <v>0.99592501171486281</v>
      </c>
      <c r="I270" s="10">
        <f t="shared" si="57"/>
        <v>4.0749882851371932E-3</v>
      </c>
      <c r="J270" s="8">
        <f t="shared" si="58"/>
        <v>-4.0833136748400214E-3</v>
      </c>
      <c r="K270" s="10">
        <f t="shared" si="59"/>
        <v>100</v>
      </c>
      <c r="L270">
        <f t="shared" si="60"/>
        <v>4.0916617588713381E-3</v>
      </c>
      <c r="AD270">
        <v>0.99043125520076114</v>
      </c>
      <c r="AE270">
        <v>0</v>
      </c>
      <c r="AF270">
        <v>1</v>
      </c>
      <c r="AG270">
        <f t="shared" si="64"/>
        <v>147</v>
      </c>
      <c r="AH270">
        <f t="shared" si="65"/>
        <v>119</v>
      </c>
      <c r="AI270">
        <f t="shared" si="61"/>
        <v>2.0000000000000018E-2</v>
      </c>
      <c r="AJ270">
        <f t="shared" si="62"/>
        <v>0.20666666666666667</v>
      </c>
      <c r="AK270">
        <f t="shared" si="63"/>
        <v>0</v>
      </c>
    </row>
    <row r="271" spans="1:37">
      <c r="A271">
        <v>24.48</v>
      </c>
      <c r="B271">
        <v>5.6989999999999999E-2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0.64692809223140835</v>
      </c>
      <c r="H271" s="8">
        <f t="shared" si="56"/>
        <v>0.64692809223140835</v>
      </c>
      <c r="I271" s="10">
        <f t="shared" si="57"/>
        <v>0.35307190776859165</v>
      </c>
      <c r="J271" s="8">
        <f t="shared" si="58"/>
        <v>-0.43552013094926267</v>
      </c>
      <c r="K271" s="10">
        <f t="shared" si="59"/>
        <v>100</v>
      </c>
      <c r="L271">
        <f t="shared" si="60"/>
        <v>0.54576685107422518</v>
      </c>
      <c r="AD271">
        <v>0.99053905566820299</v>
      </c>
      <c r="AE271">
        <v>0</v>
      </c>
      <c r="AF271">
        <v>1</v>
      </c>
      <c r="AG271">
        <f t="shared" si="64"/>
        <v>147</v>
      </c>
      <c r="AH271">
        <f t="shared" si="65"/>
        <v>120</v>
      </c>
      <c r="AI271">
        <f t="shared" si="61"/>
        <v>2.0000000000000018E-2</v>
      </c>
      <c r="AJ271">
        <f t="shared" si="62"/>
        <v>0.19999999999999996</v>
      </c>
      <c r="AK271">
        <f t="shared" si="63"/>
        <v>0</v>
      </c>
    </row>
    <row r="272" spans="1:37">
      <c r="A272">
        <v>24.52</v>
      </c>
      <c r="B272">
        <v>0.16919999999999999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0.98071590957548971</v>
      </c>
      <c r="H272" s="8">
        <f t="shared" si="56"/>
        <v>0.98071590957548971</v>
      </c>
      <c r="I272" s="10">
        <f t="shared" si="57"/>
        <v>1.9284090424510292E-2</v>
      </c>
      <c r="J272" s="8">
        <f t="shared" si="58"/>
        <v>-1.9472454042368411E-2</v>
      </c>
      <c r="K272" s="10">
        <f t="shared" si="59"/>
        <v>100</v>
      </c>
      <c r="L272">
        <f t="shared" si="60"/>
        <v>1.9663278872326599E-2</v>
      </c>
      <c r="AD272">
        <v>0.99075984767283165</v>
      </c>
      <c r="AE272">
        <v>0</v>
      </c>
      <c r="AF272">
        <v>1</v>
      </c>
      <c r="AG272">
        <f t="shared" si="64"/>
        <v>147</v>
      </c>
      <c r="AH272">
        <f t="shared" si="65"/>
        <v>121</v>
      </c>
      <c r="AI272">
        <f t="shared" si="61"/>
        <v>2.0000000000000018E-2</v>
      </c>
      <c r="AJ272">
        <f t="shared" si="62"/>
        <v>0.19333333333333336</v>
      </c>
      <c r="AK272">
        <f t="shared" si="63"/>
        <v>0</v>
      </c>
    </row>
    <row r="273" spans="1:37">
      <c r="A273">
        <v>24.59</v>
      </c>
      <c r="B273">
        <v>0.14680000000000001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0.96405219751439697</v>
      </c>
      <c r="H273" s="8">
        <f t="shared" si="56"/>
        <v>0.96405219751439697</v>
      </c>
      <c r="I273" s="10">
        <f t="shared" si="57"/>
        <v>3.5947802485603031E-2</v>
      </c>
      <c r="J273" s="8">
        <f t="shared" si="58"/>
        <v>-3.6609839038309472E-2</v>
      </c>
      <c r="K273" s="10">
        <f t="shared" si="59"/>
        <v>100</v>
      </c>
      <c r="L273">
        <f t="shared" si="60"/>
        <v>3.7288232502645367E-2</v>
      </c>
      <c r="AD273">
        <v>0.99083699674122983</v>
      </c>
      <c r="AE273">
        <v>0</v>
      </c>
      <c r="AF273">
        <v>1</v>
      </c>
      <c r="AG273">
        <f t="shared" si="64"/>
        <v>147</v>
      </c>
      <c r="AH273">
        <f t="shared" si="65"/>
        <v>122</v>
      </c>
      <c r="AI273">
        <f t="shared" si="61"/>
        <v>2.0000000000000018E-2</v>
      </c>
      <c r="AJ273">
        <f t="shared" si="62"/>
        <v>0.18666666666666665</v>
      </c>
      <c r="AK273">
        <f t="shared" si="63"/>
        <v>0</v>
      </c>
    </row>
    <row r="274" spans="1:37">
      <c r="A274">
        <v>24.68</v>
      </c>
      <c r="B274">
        <v>0.21590000000000001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0.99529960379442295</v>
      </c>
      <c r="H274" s="8">
        <f t="shared" si="56"/>
        <v>0.99529960379442295</v>
      </c>
      <c r="I274" s="10">
        <f t="shared" si="57"/>
        <v>4.700396205577051E-3</v>
      </c>
      <c r="J274" s="8">
        <f t="shared" si="58"/>
        <v>-4.711477806735192E-3</v>
      </c>
      <c r="K274" s="10">
        <f t="shared" si="59"/>
        <v>100</v>
      </c>
      <c r="L274">
        <f t="shared" si="60"/>
        <v>4.7225942697631251E-3</v>
      </c>
      <c r="AD274">
        <v>0.9910964202220709</v>
      </c>
      <c r="AE274">
        <v>0</v>
      </c>
      <c r="AF274">
        <v>1</v>
      </c>
      <c r="AG274">
        <f t="shared" si="64"/>
        <v>147</v>
      </c>
      <c r="AH274">
        <f t="shared" si="65"/>
        <v>123</v>
      </c>
      <c r="AI274">
        <f t="shared" si="61"/>
        <v>2.0000000000000018E-2</v>
      </c>
      <c r="AJ274">
        <f t="shared" si="62"/>
        <v>0.18000000000000005</v>
      </c>
      <c r="AK274">
        <f t="shared" si="63"/>
        <v>0</v>
      </c>
    </row>
    <row r="275" spans="1:37">
      <c r="A275">
        <v>24.69</v>
      </c>
      <c r="B275">
        <v>5.2850000000000001E-2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0.6333747799358026</v>
      </c>
      <c r="H275" s="8">
        <f t="shared" si="56"/>
        <v>0.6333747799358026</v>
      </c>
      <c r="I275" s="10">
        <f t="shared" si="57"/>
        <v>0.3666252200641974</v>
      </c>
      <c r="J275" s="8">
        <f t="shared" si="58"/>
        <v>-0.45669296263305059</v>
      </c>
      <c r="K275" s="10">
        <f t="shared" si="59"/>
        <v>100</v>
      </c>
      <c r="L275">
        <f t="shared" si="60"/>
        <v>0.57884404570285808</v>
      </c>
      <c r="AD275">
        <v>0.99137876619361776</v>
      </c>
      <c r="AE275">
        <v>0</v>
      </c>
      <c r="AF275">
        <v>1</v>
      </c>
      <c r="AG275">
        <f t="shared" si="64"/>
        <v>147</v>
      </c>
      <c r="AH275">
        <f t="shared" si="65"/>
        <v>124</v>
      </c>
      <c r="AI275">
        <f t="shared" si="61"/>
        <v>2.0000000000000018E-2</v>
      </c>
      <c r="AJ275">
        <f t="shared" si="62"/>
        <v>0.17333333333333334</v>
      </c>
      <c r="AK275">
        <f t="shared" si="63"/>
        <v>0</v>
      </c>
    </row>
    <row r="276" spans="1:37">
      <c r="A276">
        <v>24.8</v>
      </c>
      <c r="B276">
        <v>0.20649999999999999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0.9940250578481078</v>
      </c>
      <c r="H276" s="8">
        <f t="shared" si="56"/>
        <v>0.9940250578481078</v>
      </c>
      <c r="I276" s="10">
        <f t="shared" si="57"/>
        <v>5.9749421518922041E-3</v>
      </c>
      <c r="J276" s="8">
        <f t="shared" si="58"/>
        <v>-5.9928635405829657E-3</v>
      </c>
      <c r="K276" s="10">
        <f t="shared" si="59"/>
        <v>100</v>
      </c>
      <c r="L276">
        <f t="shared" si="60"/>
        <v>6.0108566727954723E-3</v>
      </c>
      <c r="AD276">
        <v>0.99192688653355532</v>
      </c>
      <c r="AE276">
        <v>0</v>
      </c>
      <c r="AF276">
        <v>1</v>
      </c>
      <c r="AG276">
        <f t="shared" si="64"/>
        <v>147</v>
      </c>
      <c r="AH276">
        <f t="shared" si="65"/>
        <v>125</v>
      </c>
      <c r="AI276">
        <f t="shared" si="61"/>
        <v>2.0000000000000018E-2</v>
      </c>
      <c r="AJ276">
        <f t="shared" si="62"/>
        <v>0.16666666666666663</v>
      </c>
      <c r="AK276">
        <f t="shared" si="63"/>
        <v>0</v>
      </c>
    </row>
    <row r="277" spans="1:37">
      <c r="A277">
        <v>24.81</v>
      </c>
      <c r="B277">
        <v>0.2107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0.99473370515339365</v>
      </c>
      <c r="H277" s="8">
        <f t="shared" si="56"/>
        <v>0.99473370515339365</v>
      </c>
      <c r="I277" s="10">
        <f t="shared" si="57"/>
        <v>5.2662948466063453E-3</v>
      </c>
      <c r="J277" s="8">
        <f t="shared" si="58"/>
        <v>-5.2802106553146546E-3</v>
      </c>
      <c r="K277" s="10">
        <f t="shared" si="59"/>
        <v>100</v>
      </c>
      <c r="L277">
        <f t="shared" si="60"/>
        <v>5.2941755359483395E-3</v>
      </c>
      <c r="AD277">
        <v>0.99303836892492059</v>
      </c>
      <c r="AE277">
        <v>0</v>
      </c>
      <c r="AF277">
        <v>1</v>
      </c>
      <c r="AG277">
        <f t="shared" si="64"/>
        <v>147</v>
      </c>
      <c r="AH277">
        <f t="shared" si="65"/>
        <v>126</v>
      </c>
      <c r="AI277">
        <f t="shared" si="61"/>
        <v>2.0000000000000018E-2</v>
      </c>
      <c r="AJ277">
        <f t="shared" si="62"/>
        <v>0.16000000000000003</v>
      </c>
      <c r="AK277">
        <f t="shared" si="63"/>
        <v>0</v>
      </c>
    </row>
    <row r="278" spans="1:37">
      <c r="A278">
        <v>24.91</v>
      </c>
      <c r="B278">
        <v>0.33389999999999997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0.99986458115566867</v>
      </c>
      <c r="H278" s="8">
        <f t="shared" si="56"/>
        <v>0.99986458115566867</v>
      </c>
      <c r="I278" s="10">
        <f t="shared" si="57"/>
        <v>1.3541884433132534E-4</v>
      </c>
      <c r="J278" s="8">
        <f t="shared" si="58"/>
        <v>-1.354280142908916E-4</v>
      </c>
      <c r="K278" s="10">
        <f t="shared" si="59"/>
        <v>100</v>
      </c>
      <c r="L278">
        <f t="shared" si="60"/>
        <v>1.3543718507840814E-4</v>
      </c>
      <c r="AD278">
        <v>0.9940250578481078</v>
      </c>
      <c r="AE278">
        <v>0</v>
      </c>
      <c r="AF278">
        <v>1</v>
      </c>
      <c r="AG278">
        <f t="shared" si="64"/>
        <v>147</v>
      </c>
      <c r="AH278">
        <f t="shared" si="65"/>
        <v>127</v>
      </c>
      <c r="AI278">
        <f t="shared" si="61"/>
        <v>2.0000000000000018E-2</v>
      </c>
      <c r="AJ278">
        <f t="shared" si="62"/>
        <v>0.15333333333333332</v>
      </c>
      <c r="AK278">
        <f t="shared" si="63"/>
        <v>0</v>
      </c>
    </row>
    <row r="279" spans="1:37">
      <c r="A279">
        <v>24.98</v>
      </c>
      <c r="B279">
        <v>8.6249999999999993E-2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0.83477203903142627</v>
      </c>
      <c r="H279" s="8">
        <f t="shared" si="56"/>
        <v>0.83477203903142627</v>
      </c>
      <c r="I279" s="10">
        <f t="shared" si="57"/>
        <v>0.16522796096857373</v>
      </c>
      <c r="J279" s="8">
        <f t="shared" si="58"/>
        <v>-0.18059659855250954</v>
      </c>
      <c r="K279" s="10">
        <f t="shared" si="59"/>
        <v>100</v>
      </c>
      <c r="L279">
        <f t="shared" si="60"/>
        <v>0.19793183437275319</v>
      </c>
      <c r="AD279">
        <v>0.99443573940349561</v>
      </c>
      <c r="AE279">
        <v>0</v>
      </c>
      <c r="AF279">
        <v>1</v>
      </c>
      <c r="AG279">
        <f t="shared" si="64"/>
        <v>147</v>
      </c>
      <c r="AH279">
        <f t="shared" si="65"/>
        <v>128</v>
      </c>
      <c r="AI279">
        <f t="shared" si="61"/>
        <v>2.0000000000000018E-2</v>
      </c>
      <c r="AJ279">
        <f t="shared" si="62"/>
        <v>0.14666666666666661</v>
      </c>
      <c r="AK279">
        <f t="shared" si="63"/>
        <v>0</v>
      </c>
    </row>
    <row r="280" spans="1:37">
      <c r="A280">
        <v>25.11</v>
      </c>
      <c r="B280">
        <v>0.2319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0.99741964824509577</v>
      </c>
      <c r="H280" s="8">
        <f t="shared" si="56"/>
        <v>0.99741964824509577</v>
      </c>
      <c r="I280" s="10">
        <f t="shared" si="57"/>
        <v>2.580351754904231E-3</v>
      </c>
      <c r="J280" s="8">
        <f t="shared" si="58"/>
        <v>-2.5836866004453752E-3</v>
      </c>
      <c r="K280" s="10">
        <f t="shared" si="59"/>
        <v>100</v>
      </c>
      <c r="L280">
        <f t="shared" si="60"/>
        <v>2.5870271950670072E-3</v>
      </c>
      <c r="AD280">
        <v>0.99468601519966471</v>
      </c>
      <c r="AE280">
        <v>0</v>
      </c>
      <c r="AF280">
        <v>1</v>
      </c>
      <c r="AG280">
        <f t="shared" si="64"/>
        <v>147</v>
      </c>
      <c r="AH280">
        <f t="shared" si="65"/>
        <v>129</v>
      </c>
      <c r="AI280">
        <f t="shared" si="61"/>
        <v>2.0000000000000018E-2</v>
      </c>
      <c r="AJ280">
        <f t="shared" si="62"/>
        <v>0.14000000000000001</v>
      </c>
      <c r="AK280">
        <f t="shared" si="63"/>
        <v>0</v>
      </c>
    </row>
    <row r="281" spans="1:37">
      <c r="A281">
        <v>25.12</v>
      </c>
      <c r="B281">
        <v>0.2545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0.99867788490438059</v>
      </c>
      <c r="H281" s="8">
        <f t="shared" si="56"/>
        <v>0.99867788490438059</v>
      </c>
      <c r="I281" s="10">
        <f t="shared" si="57"/>
        <v>1.3221150956194139E-3</v>
      </c>
      <c r="J281" s="8">
        <f t="shared" si="58"/>
        <v>-1.3229898608943717E-3</v>
      </c>
      <c r="K281" s="10">
        <f t="shared" si="59"/>
        <v>100</v>
      </c>
      <c r="L281">
        <f t="shared" si="60"/>
        <v>1.3238653980467397E-3</v>
      </c>
      <c r="AD281">
        <v>0.99473370515339365</v>
      </c>
      <c r="AE281">
        <v>0</v>
      </c>
      <c r="AF281">
        <v>1</v>
      </c>
      <c r="AG281">
        <f t="shared" si="64"/>
        <v>147</v>
      </c>
      <c r="AH281">
        <f t="shared" si="65"/>
        <v>130</v>
      </c>
      <c r="AI281">
        <f t="shared" si="61"/>
        <v>2.0000000000000018E-2</v>
      </c>
      <c r="AJ281">
        <f t="shared" si="62"/>
        <v>0.1333333333333333</v>
      </c>
      <c r="AK281">
        <f t="shared" si="63"/>
        <v>0</v>
      </c>
    </row>
    <row r="282" spans="1:37">
      <c r="A282">
        <v>25.2</v>
      </c>
      <c r="B282">
        <v>2.3980000000000001E-2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0.4622123242535226</v>
      </c>
      <c r="H282" s="8">
        <f t="shared" si="56"/>
        <v>0.4622123242535226</v>
      </c>
      <c r="I282" s="10">
        <f t="shared" si="57"/>
        <v>0.53778767574647746</v>
      </c>
      <c r="J282" s="8">
        <f t="shared" si="58"/>
        <v>-0.77173091716691833</v>
      </c>
      <c r="K282" s="10">
        <f t="shared" si="59"/>
        <v>0</v>
      </c>
      <c r="L282">
        <f t="shared" si="60"/>
        <v>1.1635078675476898</v>
      </c>
      <c r="AD282">
        <v>0.99529960379442295</v>
      </c>
      <c r="AE282">
        <v>0</v>
      </c>
      <c r="AF282">
        <v>1</v>
      </c>
      <c r="AG282">
        <f t="shared" si="64"/>
        <v>147</v>
      </c>
      <c r="AH282">
        <f t="shared" si="65"/>
        <v>131</v>
      </c>
      <c r="AI282">
        <f t="shared" si="61"/>
        <v>2.0000000000000018E-2</v>
      </c>
      <c r="AJ282">
        <f t="shared" si="62"/>
        <v>0.12666666666666671</v>
      </c>
      <c r="AK282">
        <f t="shared" si="63"/>
        <v>0</v>
      </c>
    </row>
    <row r="283" spans="1:37">
      <c r="A283">
        <v>25.22</v>
      </c>
      <c r="B283">
        <v>2.3789999999999999E-2</v>
      </c>
      <c r="C283" s="8">
        <v>0</v>
      </c>
      <c r="D283" s="9">
        <v>1</v>
      </c>
      <c r="E283" s="10">
        <f t="shared" si="53"/>
        <v>1</v>
      </c>
      <c r="F283">
        <f t="shared" si="54"/>
        <v>0</v>
      </c>
      <c r="G283">
        <f t="shared" si="55"/>
        <v>0.46231788271582552</v>
      </c>
      <c r="H283" s="8">
        <f t="shared" si="56"/>
        <v>0.46231788271582552</v>
      </c>
      <c r="I283" s="10">
        <f t="shared" si="57"/>
        <v>0.53768211728417448</v>
      </c>
      <c r="J283" s="8">
        <f t="shared" si="58"/>
        <v>-0.62048775351354191</v>
      </c>
      <c r="K283" s="10">
        <f t="shared" si="59"/>
        <v>100</v>
      </c>
      <c r="L283">
        <f t="shared" si="60"/>
        <v>0.85983496168886409</v>
      </c>
      <c r="AD283">
        <v>0.99563277724086063</v>
      </c>
      <c r="AE283">
        <v>0</v>
      </c>
      <c r="AF283">
        <v>1</v>
      </c>
      <c r="AG283">
        <f t="shared" si="64"/>
        <v>147</v>
      </c>
      <c r="AH283">
        <f t="shared" si="65"/>
        <v>132</v>
      </c>
      <c r="AI283">
        <f t="shared" si="61"/>
        <v>2.0000000000000018E-2</v>
      </c>
      <c r="AJ283">
        <f t="shared" si="62"/>
        <v>0.12</v>
      </c>
      <c r="AK283">
        <f t="shared" si="63"/>
        <v>0</v>
      </c>
    </row>
    <row r="284" spans="1:37">
      <c r="A284">
        <v>25.27</v>
      </c>
      <c r="B284">
        <v>0.16830000000000001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0.98415032828400018</v>
      </c>
      <c r="H284" s="8">
        <f t="shared" si="56"/>
        <v>0.98415032828400018</v>
      </c>
      <c r="I284" s="10">
        <f t="shared" si="57"/>
        <v>1.5849671715999825E-2</v>
      </c>
      <c r="J284" s="8">
        <f t="shared" si="58"/>
        <v>-1.5976620952094314E-2</v>
      </c>
      <c r="K284" s="10">
        <f t="shared" si="59"/>
        <v>100</v>
      </c>
      <c r="L284">
        <f t="shared" si="60"/>
        <v>1.6104929562575955E-2</v>
      </c>
      <c r="AD284">
        <v>0.9958232225485627</v>
      </c>
      <c r="AE284">
        <v>0</v>
      </c>
      <c r="AF284">
        <v>1</v>
      </c>
      <c r="AG284">
        <f t="shared" si="64"/>
        <v>147</v>
      </c>
      <c r="AH284">
        <f t="shared" si="65"/>
        <v>133</v>
      </c>
      <c r="AI284">
        <f t="shared" si="61"/>
        <v>2.0000000000000018E-2</v>
      </c>
      <c r="AJ284">
        <f t="shared" si="62"/>
        <v>0.11333333333333329</v>
      </c>
      <c r="AK284">
        <f t="shared" si="63"/>
        <v>0</v>
      </c>
    </row>
    <row r="285" spans="1:37">
      <c r="A285">
        <v>25.56</v>
      </c>
      <c r="B285">
        <v>0.16819999999999999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0.9854159844542375</v>
      </c>
      <c r="H285" s="8">
        <f t="shared" si="56"/>
        <v>0.9854159844542375</v>
      </c>
      <c r="I285" s="10">
        <f t="shared" si="57"/>
        <v>1.4584015545762496E-2</v>
      </c>
      <c r="J285" s="8">
        <f t="shared" si="58"/>
        <v>-1.4691407718839483E-2</v>
      </c>
      <c r="K285" s="10">
        <f t="shared" si="59"/>
        <v>100</v>
      </c>
      <c r="L285">
        <f t="shared" si="60"/>
        <v>1.4799856888702393E-2</v>
      </c>
      <c r="AD285">
        <v>0.9958571719982876</v>
      </c>
      <c r="AE285">
        <v>0</v>
      </c>
      <c r="AF285">
        <v>1</v>
      </c>
      <c r="AG285">
        <f t="shared" si="64"/>
        <v>147</v>
      </c>
      <c r="AH285">
        <f t="shared" si="65"/>
        <v>134</v>
      </c>
      <c r="AI285">
        <f t="shared" si="61"/>
        <v>2.0000000000000018E-2</v>
      </c>
      <c r="AJ285">
        <f t="shared" si="62"/>
        <v>0.10666666666666669</v>
      </c>
      <c r="AK285">
        <f t="shared" si="63"/>
        <v>0</v>
      </c>
    </row>
    <row r="286" spans="1:37">
      <c r="A286">
        <v>26.29</v>
      </c>
      <c r="B286">
        <v>0.19370000000000001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0.99443573940349561</v>
      </c>
      <c r="H286" s="8">
        <f t="shared" si="56"/>
        <v>0.99443573940349561</v>
      </c>
      <c r="I286" s="10">
        <f t="shared" si="57"/>
        <v>5.564260596504389E-3</v>
      </c>
      <c r="J286" s="8">
        <f t="shared" si="58"/>
        <v>-5.5797987602315084E-3</v>
      </c>
      <c r="K286" s="10">
        <f t="shared" si="59"/>
        <v>100</v>
      </c>
      <c r="L286">
        <f t="shared" si="60"/>
        <v>5.5953948314871171E-3</v>
      </c>
      <c r="AD286">
        <v>0.99592501171486281</v>
      </c>
      <c r="AE286">
        <v>0</v>
      </c>
      <c r="AF286">
        <v>1</v>
      </c>
      <c r="AG286">
        <f t="shared" si="64"/>
        <v>147</v>
      </c>
      <c r="AH286">
        <f t="shared" si="65"/>
        <v>135</v>
      </c>
      <c r="AI286">
        <f t="shared" si="61"/>
        <v>2.0000000000000018E-2</v>
      </c>
      <c r="AJ286">
        <f t="shared" si="62"/>
        <v>9.9999999999999978E-2</v>
      </c>
      <c r="AK286">
        <f t="shared" si="63"/>
        <v>0</v>
      </c>
    </row>
    <row r="287" spans="1:37">
      <c r="A287">
        <v>26.47</v>
      </c>
      <c r="B287">
        <v>0.16569999999999999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0.98803581823466258</v>
      </c>
      <c r="H287" s="8">
        <f t="shared" si="56"/>
        <v>0.98803581823466258</v>
      </c>
      <c r="I287" s="10">
        <f t="shared" si="57"/>
        <v>1.1964181765337423E-2</v>
      </c>
      <c r="J287" s="8">
        <f t="shared" si="58"/>
        <v>-1.2036328617453315E-2</v>
      </c>
      <c r="K287" s="10">
        <f t="shared" si="59"/>
        <v>100</v>
      </c>
      <c r="L287">
        <f t="shared" si="60"/>
        <v>1.2109056720953694E-2</v>
      </c>
      <c r="AD287">
        <v>0.99728341834951084</v>
      </c>
      <c r="AE287">
        <v>0</v>
      </c>
      <c r="AF287">
        <v>1</v>
      </c>
      <c r="AG287">
        <f t="shared" si="64"/>
        <v>147</v>
      </c>
      <c r="AH287">
        <f t="shared" si="65"/>
        <v>136</v>
      </c>
      <c r="AI287">
        <f t="shared" si="61"/>
        <v>2.0000000000000018E-2</v>
      </c>
      <c r="AJ287">
        <f t="shared" si="62"/>
        <v>9.3333333333333379E-2</v>
      </c>
      <c r="AK287">
        <f t="shared" si="63"/>
        <v>0</v>
      </c>
    </row>
    <row r="288" spans="1:37">
      <c r="A288">
        <v>26.57</v>
      </c>
      <c r="B288">
        <v>0.2487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0.99898650165516223</v>
      </c>
      <c r="H288" s="8">
        <f t="shared" si="56"/>
        <v>0.99898650165516223</v>
      </c>
      <c r="I288" s="10">
        <f t="shared" si="57"/>
        <v>1.013498344837771E-3</v>
      </c>
      <c r="J288" s="8">
        <f t="shared" si="58"/>
        <v>-1.0140122815639569E-3</v>
      </c>
      <c r="K288" s="10">
        <f t="shared" si="59"/>
        <v>100</v>
      </c>
      <c r="L288">
        <f t="shared" si="60"/>
        <v>1.0145265658330366E-3</v>
      </c>
      <c r="AD288">
        <v>0.99741964824509577</v>
      </c>
      <c r="AE288">
        <v>0</v>
      </c>
      <c r="AF288">
        <v>1</v>
      </c>
      <c r="AG288">
        <f t="shared" si="64"/>
        <v>147</v>
      </c>
      <c r="AH288">
        <f t="shared" si="65"/>
        <v>137</v>
      </c>
      <c r="AI288">
        <f t="shared" si="61"/>
        <v>2.0000000000000018E-2</v>
      </c>
      <c r="AJ288">
        <f t="shared" si="62"/>
        <v>8.666666666666667E-2</v>
      </c>
      <c r="AK288">
        <f t="shared" si="63"/>
        <v>5.7777777777778155E-4</v>
      </c>
    </row>
    <row r="289" spans="1:37">
      <c r="A289">
        <v>26.6</v>
      </c>
      <c r="B289">
        <v>0.19209999999999999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0.99468601519966471</v>
      </c>
      <c r="H289" s="8">
        <f t="shared" si="56"/>
        <v>0.99468601519966471</v>
      </c>
      <c r="I289" s="10">
        <f t="shared" si="57"/>
        <v>5.3139848003352919E-3</v>
      </c>
      <c r="J289" s="8">
        <f t="shared" si="58"/>
        <v>-5.3281542373051034E-3</v>
      </c>
      <c r="K289" s="10">
        <f t="shared" si="59"/>
        <v>100</v>
      </c>
      <c r="L289">
        <f t="shared" si="60"/>
        <v>5.3423740950742215E-3</v>
      </c>
      <c r="AD289">
        <v>0.99753780465733055</v>
      </c>
      <c r="AE289">
        <v>1</v>
      </c>
      <c r="AF289">
        <v>0</v>
      </c>
      <c r="AG289">
        <f t="shared" si="64"/>
        <v>148</v>
      </c>
      <c r="AH289">
        <f t="shared" si="65"/>
        <v>137</v>
      </c>
      <c r="AI289">
        <f t="shared" si="61"/>
        <v>1.3333333333333308E-2</v>
      </c>
      <c r="AJ289">
        <f t="shared" si="62"/>
        <v>8.666666666666667E-2</v>
      </c>
      <c r="AK289">
        <f t="shared" si="63"/>
        <v>5.777777777777719E-4</v>
      </c>
    </row>
    <row r="290" spans="1:37">
      <c r="A290">
        <v>26.67</v>
      </c>
      <c r="B290">
        <v>0.3523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0.99995372125828685</v>
      </c>
      <c r="H290" s="8">
        <f t="shared" si="56"/>
        <v>0.99995372125828685</v>
      </c>
      <c r="I290" s="10">
        <f t="shared" si="57"/>
        <v>4.6278741713146054E-5</v>
      </c>
      <c r="J290" s="8">
        <f t="shared" si="58"/>
        <v>-4.6279812607153206E-5</v>
      </c>
      <c r="K290" s="10">
        <f t="shared" si="59"/>
        <v>100</v>
      </c>
      <c r="L290">
        <f t="shared" si="60"/>
        <v>4.6280883534201392E-5</v>
      </c>
      <c r="AD290">
        <v>0.99821958119163756</v>
      </c>
      <c r="AE290">
        <v>1</v>
      </c>
      <c r="AF290">
        <v>0</v>
      </c>
      <c r="AG290">
        <f t="shared" si="64"/>
        <v>149</v>
      </c>
      <c r="AH290">
        <f t="shared" si="65"/>
        <v>137</v>
      </c>
      <c r="AI290">
        <f t="shared" si="61"/>
        <v>6.6666666666667096E-3</v>
      </c>
      <c r="AJ290">
        <f t="shared" si="62"/>
        <v>8.666666666666667E-2</v>
      </c>
      <c r="AK290">
        <f t="shared" si="63"/>
        <v>0</v>
      </c>
    </row>
    <row r="291" spans="1:37">
      <c r="A291">
        <v>26.86</v>
      </c>
      <c r="B291">
        <v>0.1085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0.94497739781774159</v>
      </c>
      <c r="H291" s="8">
        <f t="shared" si="56"/>
        <v>0.94497739781774159</v>
      </c>
      <c r="I291" s="10">
        <f t="shared" si="57"/>
        <v>5.5022602182258407E-2</v>
      </c>
      <c r="J291" s="8">
        <f t="shared" si="58"/>
        <v>-5.6594269427609423E-2</v>
      </c>
      <c r="K291" s="10">
        <f t="shared" si="59"/>
        <v>100</v>
      </c>
      <c r="L291">
        <f t="shared" si="60"/>
        <v>5.8226368492329435E-2</v>
      </c>
      <c r="AD291">
        <v>0.9985826748301343</v>
      </c>
      <c r="AE291">
        <v>0</v>
      </c>
      <c r="AF291">
        <v>1</v>
      </c>
      <c r="AG291">
        <f t="shared" si="64"/>
        <v>149</v>
      </c>
      <c r="AH291">
        <f t="shared" si="65"/>
        <v>138</v>
      </c>
      <c r="AI291">
        <f t="shared" si="61"/>
        <v>6.6666666666667096E-3</v>
      </c>
      <c r="AJ291">
        <f t="shared" si="62"/>
        <v>7.999999999999996E-2</v>
      </c>
      <c r="AK291">
        <f t="shared" si="63"/>
        <v>0</v>
      </c>
    </row>
    <row r="292" spans="1:37">
      <c r="A292">
        <v>26.97</v>
      </c>
      <c r="B292">
        <v>0.19500000000000001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0.99563277724086063</v>
      </c>
      <c r="H292" s="8">
        <f t="shared" si="56"/>
        <v>0.99563277724086063</v>
      </c>
      <c r="I292" s="10">
        <f t="shared" si="57"/>
        <v>4.3672227591393664E-3</v>
      </c>
      <c r="J292" s="8">
        <f t="shared" si="58"/>
        <v>-4.3767869325282514E-3</v>
      </c>
      <c r="K292" s="10">
        <f t="shared" si="59"/>
        <v>100</v>
      </c>
      <c r="L292">
        <f t="shared" si="60"/>
        <v>4.3863790535723394E-3</v>
      </c>
      <c r="AD292">
        <v>0.99865376872816014</v>
      </c>
      <c r="AE292">
        <v>0</v>
      </c>
      <c r="AF292">
        <v>1</v>
      </c>
      <c r="AG292">
        <f t="shared" si="64"/>
        <v>149</v>
      </c>
      <c r="AH292">
        <f t="shared" si="65"/>
        <v>139</v>
      </c>
      <c r="AI292">
        <f t="shared" si="61"/>
        <v>6.6666666666667096E-3</v>
      </c>
      <c r="AJ292">
        <f t="shared" si="62"/>
        <v>7.3333333333333361E-2</v>
      </c>
      <c r="AK292">
        <f t="shared" si="63"/>
        <v>0</v>
      </c>
    </row>
    <row r="293" spans="1:37">
      <c r="A293">
        <v>27.06</v>
      </c>
      <c r="B293">
        <v>0.15190000000000001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0.98499850318924276</v>
      </c>
      <c r="H293" s="8">
        <f t="shared" si="56"/>
        <v>0.98499850318924276</v>
      </c>
      <c r="I293" s="10">
        <f t="shared" si="57"/>
        <v>1.5001496810757242E-2</v>
      </c>
      <c r="J293" s="8">
        <f t="shared" si="58"/>
        <v>-1.5115157416032459E-2</v>
      </c>
      <c r="K293" s="10">
        <f t="shared" si="59"/>
        <v>100</v>
      </c>
      <c r="L293">
        <f t="shared" si="60"/>
        <v>1.5229969144303442E-2</v>
      </c>
      <c r="AD293">
        <v>0.99867788490438059</v>
      </c>
      <c r="AE293">
        <v>0</v>
      </c>
      <c r="AF293">
        <v>1</v>
      </c>
      <c r="AG293">
        <f t="shared" si="64"/>
        <v>149</v>
      </c>
      <c r="AH293">
        <f t="shared" si="65"/>
        <v>140</v>
      </c>
      <c r="AI293">
        <f t="shared" si="61"/>
        <v>6.6666666666667096E-3</v>
      </c>
      <c r="AJ293">
        <f t="shared" si="62"/>
        <v>6.6666666666666652E-2</v>
      </c>
      <c r="AK293">
        <f t="shared" si="63"/>
        <v>0</v>
      </c>
    </row>
    <row r="294" spans="1:37">
      <c r="A294">
        <v>27.08</v>
      </c>
      <c r="B294">
        <v>1.6330000000000001E-2</v>
      </c>
      <c r="C294" s="8">
        <v>0</v>
      </c>
      <c r="D294" s="9">
        <v>1</v>
      </c>
      <c r="E294" s="10">
        <f t="shared" si="53"/>
        <v>1</v>
      </c>
      <c r="F294">
        <f t="shared" si="54"/>
        <v>0</v>
      </c>
      <c r="G294">
        <f t="shared" si="55"/>
        <v>0.54730318630880714</v>
      </c>
      <c r="H294" s="8">
        <f t="shared" si="56"/>
        <v>0.54730318630880714</v>
      </c>
      <c r="I294" s="10">
        <f t="shared" si="57"/>
        <v>0.45269681369119286</v>
      </c>
      <c r="J294" s="8">
        <f t="shared" si="58"/>
        <v>-0.7925326630204993</v>
      </c>
      <c r="K294" s="10">
        <f t="shared" si="59"/>
        <v>0</v>
      </c>
      <c r="L294">
        <f t="shared" si="60"/>
        <v>1.2089839595870229</v>
      </c>
      <c r="AD294">
        <v>0.99870707751700627</v>
      </c>
      <c r="AE294">
        <v>0</v>
      </c>
      <c r="AF294">
        <v>1</v>
      </c>
      <c r="AG294">
        <f t="shared" si="64"/>
        <v>149</v>
      </c>
      <c r="AH294">
        <f t="shared" si="65"/>
        <v>141</v>
      </c>
      <c r="AI294">
        <f t="shared" si="61"/>
        <v>6.6666666666667096E-3</v>
      </c>
      <c r="AJ294">
        <f t="shared" si="62"/>
        <v>6.0000000000000053E-2</v>
      </c>
      <c r="AK294">
        <f t="shared" si="63"/>
        <v>0</v>
      </c>
    </row>
    <row r="295" spans="1:37">
      <c r="A295">
        <v>27.54</v>
      </c>
      <c r="B295">
        <v>0.16389999999999999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0.99083699674122983</v>
      </c>
      <c r="H295" s="8">
        <f t="shared" si="56"/>
        <v>0.99083699674122983</v>
      </c>
      <c r="I295" s="10">
        <f t="shared" si="57"/>
        <v>9.1630032587701749E-3</v>
      </c>
      <c r="J295" s="8">
        <f t="shared" si="58"/>
        <v>-9.2052417923334136E-3</v>
      </c>
      <c r="K295" s="10">
        <f t="shared" si="59"/>
        <v>100</v>
      </c>
      <c r="L295">
        <f t="shared" si="60"/>
        <v>9.2477403335830561E-3</v>
      </c>
      <c r="AD295">
        <v>0.99891968430298084</v>
      </c>
      <c r="AE295">
        <v>0</v>
      </c>
      <c r="AF295">
        <v>1</v>
      </c>
      <c r="AG295">
        <f t="shared" si="64"/>
        <v>149</v>
      </c>
      <c r="AH295">
        <f t="shared" si="65"/>
        <v>142</v>
      </c>
      <c r="AI295">
        <f t="shared" si="61"/>
        <v>6.6666666666667096E-3</v>
      </c>
      <c r="AJ295">
        <f t="shared" si="62"/>
        <v>5.3333333333333344E-2</v>
      </c>
      <c r="AK295">
        <f t="shared" si="63"/>
        <v>0</v>
      </c>
    </row>
    <row r="296" spans="1:37">
      <c r="A296">
        <v>27.81</v>
      </c>
      <c r="B296">
        <v>0.15540000000000001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0.98916376084725899</v>
      </c>
      <c r="H296" s="8">
        <f t="shared" si="56"/>
        <v>0.98916376084725899</v>
      </c>
      <c r="I296" s="10">
        <f t="shared" si="57"/>
        <v>1.0836239152741012E-2</v>
      </c>
      <c r="J296" s="8">
        <f t="shared" si="58"/>
        <v>-1.0895378814621604E-2</v>
      </c>
      <c r="K296" s="10">
        <f t="shared" si="59"/>
        <v>100</v>
      </c>
      <c r="L296">
        <f t="shared" si="60"/>
        <v>1.0954949606584184E-2</v>
      </c>
      <c r="AD296">
        <v>0.99898650165516223</v>
      </c>
      <c r="AE296">
        <v>0</v>
      </c>
      <c r="AF296">
        <v>1</v>
      </c>
      <c r="AG296">
        <f t="shared" si="64"/>
        <v>149</v>
      </c>
      <c r="AH296">
        <f t="shared" si="65"/>
        <v>143</v>
      </c>
      <c r="AI296">
        <f t="shared" si="61"/>
        <v>6.6666666666667096E-3</v>
      </c>
      <c r="AJ296">
        <f t="shared" si="62"/>
        <v>4.6666666666666634E-2</v>
      </c>
      <c r="AK296">
        <f t="shared" si="63"/>
        <v>0</v>
      </c>
    </row>
    <row r="297" spans="1:37">
      <c r="A297">
        <v>27.85</v>
      </c>
      <c r="B297">
        <v>0.1103</v>
      </c>
      <c r="C297" s="8">
        <v>0</v>
      </c>
      <c r="D297" s="9">
        <v>1</v>
      </c>
      <c r="E297" s="10">
        <f t="shared" si="53"/>
        <v>1</v>
      </c>
      <c r="F297">
        <f t="shared" si="54"/>
        <v>0</v>
      </c>
      <c r="G297">
        <f t="shared" si="55"/>
        <v>0.96064956518116973</v>
      </c>
      <c r="H297" s="8">
        <f t="shared" si="56"/>
        <v>0.96064956518116973</v>
      </c>
      <c r="I297" s="10">
        <f t="shared" si="57"/>
        <v>3.9350434818830271E-2</v>
      </c>
      <c r="J297" s="8">
        <f t="shared" si="58"/>
        <v>-3.2352482541459699</v>
      </c>
      <c r="K297" s="10">
        <f t="shared" si="59"/>
        <v>0</v>
      </c>
      <c r="L297">
        <f t="shared" si="60"/>
        <v>24.412679798940175</v>
      </c>
      <c r="AD297">
        <v>0.99948396615099944</v>
      </c>
      <c r="AE297">
        <v>0</v>
      </c>
      <c r="AF297">
        <v>1</v>
      </c>
      <c r="AG297">
        <f t="shared" si="64"/>
        <v>149</v>
      </c>
      <c r="AH297">
        <f t="shared" si="65"/>
        <v>144</v>
      </c>
      <c r="AI297">
        <f t="shared" si="61"/>
        <v>6.6666666666667096E-3</v>
      </c>
      <c r="AJ297">
        <f t="shared" si="62"/>
        <v>4.0000000000000036E-2</v>
      </c>
      <c r="AK297">
        <f t="shared" si="63"/>
        <v>0</v>
      </c>
    </row>
    <row r="298" spans="1:37">
      <c r="A298">
        <v>28.77</v>
      </c>
      <c r="B298">
        <v>0.1784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0.9958571719982876</v>
      </c>
      <c r="H298" s="8">
        <f t="shared" si="56"/>
        <v>0.9958571719982876</v>
      </c>
      <c r="I298" s="10">
        <f t="shared" si="57"/>
        <v>4.1428280017123953E-3</v>
      </c>
      <c r="J298" s="8">
        <f t="shared" si="58"/>
        <v>-4.1514332886774799E-3</v>
      </c>
      <c r="K298" s="10">
        <f t="shared" si="59"/>
        <v>100</v>
      </c>
      <c r="L298">
        <f t="shared" si="60"/>
        <v>4.1600624248147892E-3</v>
      </c>
      <c r="AD298">
        <v>0.99963318090304054</v>
      </c>
      <c r="AE298">
        <v>0</v>
      </c>
      <c r="AF298">
        <v>1</v>
      </c>
      <c r="AG298">
        <f t="shared" si="64"/>
        <v>149</v>
      </c>
      <c r="AH298">
        <f t="shared" si="65"/>
        <v>145</v>
      </c>
      <c r="AI298">
        <f t="shared" si="61"/>
        <v>6.6666666666667096E-3</v>
      </c>
      <c r="AJ298">
        <f t="shared" si="62"/>
        <v>3.3333333333333326E-2</v>
      </c>
      <c r="AK298">
        <f t="shared" si="63"/>
        <v>2.2222222222222362E-4</v>
      </c>
    </row>
    <row r="299" spans="1:37">
      <c r="A299">
        <v>31.12</v>
      </c>
      <c r="B299">
        <v>0.13669999999999999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0.99303836892492059</v>
      </c>
      <c r="H299" s="8">
        <f t="shared" si="56"/>
        <v>0.99303836892492059</v>
      </c>
      <c r="I299" s="10">
        <f t="shared" si="57"/>
        <v>6.9616310750794108E-3</v>
      </c>
      <c r="J299" s="8">
        <f t="shared" si="58"/>
        <v>-6.9859762827212063E-3</v>
      </c>
      <c r="K299" s="10">
        <f t="shared" si="59"/>
        <v>100</v>
      </c>
      <c r="L299">
        <f t="shared" si="60"/>
        <v>7.0104351381872444E-3</v>
      </c>
      <c r="AD299">
        <v>0.99974910281505747</v>
      </c>
      <c r="AE299">
        <v>1</v>
      </c>
      <c r="AF299">
        <v>0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32.47</v>
      </c>
      <c r="B300">
        <v>0.1145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0.9910964202220709</v>
      </c>
      <c r="H300" s="8">
        <f t="shared" si="56"/>
        <v>0.9910964202220709</v>
      </c>
      <c r="I300" s="10">
        <f t="shared" si="57"/>
        <v>8.9035797779291048E-3</v>
      </c>
      <c r="J300" s="8">
        <f t="shared" si="58"/>
        <v>-8.9434535000504686E-3</v>
      </c>
      <c r="K300" s="10">
        <f t="shared" si="59"/>
        <v>100</v>
      </c>
      <c r="L300">
        <f t="shared" si="60"/>
        <v>8.9835656715762484E-3</v>
      </c>
      <c r="AD300">
        <v>0.99986458115566867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33.56</v>
      </c>
      <c r="B301">
        <v>0.17510000000000001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0.99891968430298084</v>
      </c>
      <c r="H301" s="8">
        <f t="shared" si="56"/>
        <v>0.99891968430298084</v>
      </c>
      <c r="I301" s="10">
        <f t="shared" si="57"/>
        <v>1.080315697019163E-3</v>
      </c>
      <c r="J301" s="8">
        <f t="shared" si="58"/>
        <v>-1.0808996586349274E-3</v>
      </c>
      <c r="K301" s="10">
        <f t="shared" si="59"/>
        <v>100</v>
      </c>
      <c r="L301">
        <f t="shared" si="60"/>
        <v>1.0814840412049524E-3</v>
      </c>
      <c r="AD301">
        <v>0.99994716065536315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33.81</v>
      </c>
      <c r="B302">
        <v>4.9670000000000001E-3</v>
      </c>
      <c r="C302" s="8">
        <v>0</v>
      </c>
      <c r="D302" s="9">
        <v>1</v>
      </c>
      <c r="E302" s="10">
        <f t="shared" si="53"/>
        <v>1</v>
      </c>
      <c r="F302">
        <f t="shared" si="54"/>
        <v>0</v>
      </c>
      <c r="G302">
        <f t="shared" si="55"/>
        <v>0.86808170117780048</v>
      </c>
      <c r="H302" s="8">
        <f t="shared" si="56"/>
        <v>0.86808170117780048</v>
      </c>
      <c r="I302" s="10">
        <f t="shared" si="57"/>
        <v>0.13191829882219952</v>
      </c>
      <c r="J302" s="8">
        <f t="shared" si="58"/>
        <v>-2.0255724963400215</v>
      </c>
      <c r="K302" s="10">
        <f t="shared" si="59"/>
        <v>0</v>
      </c>
      <c r="L302">
        <f t="shared" si="60"/>
        <v>6.5804494822041901</v>
      </c>
      <c r="AD302">
        <v>0.99995372125828685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39.28</v>
      </c>
      <c r="B303">
        <v>0.14169999999999999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0.99948396615099944</v>
      </c>
      <c r="H303" s="8">
        <f t="shared" si="56"/>
        <v>0.99948396615099944</v>
      </c>
      <c r="I303" s="10">
        <f t="shared" si="57"/>
        <v>5.1603384900056337E-4</v>
      </c>
      <c r="J303" s="8">
        <f t="shared" si="58"/>
        <v>-5.1616704029000071E-4</v>
      </c>
      <c r="K303" s="10">
        <f t="shared" si="59"/>
        <v>100</v>
      </c>
      <c r="L303">
        <f t="shared" si="60"/>
        <v>5.163002774199604E-4</v>
      </c>
      <c r="AD303">
        <v>0.99995709302045521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150.00054420980734</v>
      </c>
      <c r="I304" s="4">
        <f t="shared" ref="I304:J304" si="67">SUM(I4:I303)</f>
        <v>149.99945579019274</v>
      </c>
      <c r="J304" s="4">
        <f t="shared" si="67"/>
        <v>-106.17924022126766</v>
      </c>
      <c r="K304" s="4">
        <f>SUMPRODUCT(K4:K303,E4:E303)/E304</f>
        <v>85.666666666666671</v>
      </c>
      <c r="L304" s="4">
        <f>SUM(L4:L303)</f>
        <v>5111.9575040177515</v>
      </c>
      <c r="AD304" s="19">
        <v>0.99996386007198734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0.93657777777777895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-8.4589829857502199</v>
      </c>
      <c r="C307">
        <f t="array" ref="C307:C309">SQRT([1]!DIAG(S4:U6))</f>
        <v>1.2094061075719742</v>
      </c>
      <c r="D307">
        <f>(B307/C307)^2</f>
        <v>48.920623988700058</v>
      </c>
      <c r="E307">
        <f>CHIDIST(D307,1)</f>
        <v>2.6653336792273425E-12</v>
      </c>
      <c r="F307">
        <f>EXP(B307)</f>
        <v>2.1198755544417944E-4</v>
      </c>
    </row>
    <row r="308" spans="1:37">
      <c r="A308" t="str">
        <f t="array" ref="A308:A309">TRANSPOSE(A3:B3)</f>
        <v>texture_mean</v>
      </c>
      <c r="B308">
        <v>0.30158258727234821</v>
      </c>
      <c r="C308">
        <v>5.6715999391737111E-2</v>
      </c>
      <c r="D308">
        <f t="shared" ref="D308:D309" si="68">(B308/C308)^2</f>
        <v>28.274917539322018</v>
      </c>
      <c r="E308">
        <f t="shared" ref="E308:E309" si="69">CHIDIST(D308,1)</f>
        <v>1.0525099602301247E-7</v>
      </c>
      <c r="F308">
        <f t="shared" ref="F308:F309" si="70">EXP(B308)</f>
        <v>1.3519967682527931</v>
      </c>
      <c r="G308">
        <f>EXP(B308-C308*NORMSINV(1-$Q$9/2))</f>
        <v>1.209759126903851</v>
      </c>
      <c r="H308">
        <f>EXP(B308+C308*NORMSINV(1-$Q$9/2))</f>
        <v>1.5109580252096531</v>
      </c>
    </row>
    <row r="309" spans="1:37">
      <c r="A309" s="19" t="str">
        <v>concavity_mean</v>
      </c>
      <c r="B309" s="19">
        <v>29.510522134423852</v>
      </c>
      <c r="C309" s="19">
        <v>3.7910169467895294</v>
      </c>
      <c r="D309" s="19">
        <f t="shared" si="68"/>
        <v>60.595773775115077</v>
      </c>
      <c r="E309" s="19">
        <f t="shared" si="69"/>
        <v>7.0084313502193553E-15</v>
      </c>
      <c r="F309" s="19">
        <f t="shared" si="70"/>
        <v>6550235600192.4434</v>
      </c>
      <c r="G309" s="19">
        <f>EXP(B309-C309*NORMSINV(1-$Q$9/2))</f>
        <v>3884520749.4253578</v>
      </c>
      <c r="H309" s="19">
        <f>EXP(B309+C309*NORMSINV(1-$Q$9/2))</f>
        <v>1.1045271524003454E+16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1</v>
      </c>
      <c r="B3" t="s">
        <v>4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9.7100000000000009</v>
      </c>
      <c r="B4">
        <v>2.5309999999999999E-2</v>
      </c>
      <c r="C4">
        <v>0</v>
      </c>
      <c r="D4">
        <v>1</v>
      </c>
      <c r="E4">
        <v>1</v>
      </c>
      <c r="F4">
        <v>0</v>
      </c>
      <c r="G4">
        <v>8.2955595007752243E-3</v>
      </c>
      <c r="H4">
        <v>8.2955595007752243E-3</v>
      </c>
      <c r="I4">
        <v>0.99170444049922479</v>
      </c>
      <c r="J4">
        <v>-8.3301591362477407E-3</v>
      </c>
      <c r="K4">
        <v>100</v>
      </c>
      <c r="L4">
        <v>8.3649514532769791E-3</v>
      </c>
      <c r="P4" t="s">
        <v>58</v>
      </c>
      <c r="Q4">
        <v>-106.17924022126766</v>
      </c>
      <c r="S4">
        <v>1.4626631330323934</v>
      </c>
      <c r="T4">
        <v>-6.5628227411967333E-2</v>
      </c>
      <c r="U4">
        <v>-1.9389184814396707</v>
      </c>
      <c r="W4">
        <v>-5.9186245339970249E-5</v>
      </c>
      <c r="Y4" t="s">
        <v>51</v>
      </c>
      <c r="Z4">
        <v>123</v>
      </c>
      <c r="AA4">
        <v>16</v>
      </c>
      <c r="AB4">
        <v>139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10.38</v>
      </c>
      <c r="B5">
        <v>0.30009999999999998</v>
      </c>
      <c r="C5">
        <v>1</v>
      </c>
      <c r="D5">
        <v>0</v>
      </c>
      <c r="E5">
        <v>1</v>
      </c>
      <c r="F5">
        <v>1</v>
      </c>
      <c r="G5">
        <v>0.97146162134621561</v>
      </c>
      <c r="H5">
        <v>0.97146162134621561</v>
      </c>
      <c r="I5">
        <v>2.8538378653784391E-2</v>
      </c>
      <c r="J5">
        <v>-2.8953515477941043E-2</v>
      </c>
      <c r="K5">
        <v>100</v>
      </c>
      <c r="L5">
        <v>2.9376743277039562E-2</v>
      </c>
      <c r="N5">
        <v>-8.4589829857502199</v>
      </c>
      <c r="S5">
        <v>-6.5628227411967277E-2</v>
      </c>
      <c r="T5">
        <v>3.2167045870035243E-3</v>
      </c>
      <c r="U5">
        <v>3.9033840898614433E-2</v>
      </c>
      <c r="W5">
        <v>2.9457288098372114E-6</v>
      </c>
      <c r="Y5" t="s">
        <v>52</v>
      </c>
      <c r="Z5">
        <v>27</v>
      </c>
      <c r="AA5">
        <v>134</v>
      </c>
      <c r="AB5">
        <v>161</v>
      </c>
      <c r="AD5">
        <v>7.7749770254650925E-3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10.82</v>
      </c>
      <c r="B6">
        <v>3.5119999999999998E-2</v>
      </c>
      <c r="C6">
        <v>0</v>
      </c>
      <c r="D6">
        <v>1</v>
      </c>
      <c r="E6">
        <v>1</v>
      </c>
      <c r="F6">
        <v>0</v>
      </c>
      <c r="G6">
        <v>1.5376032339346845E-2</v>
      </c>
      <c r="H6">
        <v>1.5376032339346845E-2</v>
      </c>
      <c r="I6">
        <v>0.98462396766065319</v>
      </c>
      <c r="J6">
        <v>-1.5495469418608538E-2</v>
      </c>
      <c r="K6">
        <v>100</v>
      </c>
      <c r="L6">
        <v>1.5616146716272232E-2</v>
      </c>
      <c r="N6">
        <v>0.30158258727234821</v>
      </c>
      <c r="P6" t="s">
        <v>59</v>
      </c>
      <c r="Q6">
        <v>203.52982789343184</v>
      </c>
      <c r="S6">
        <v>-1.9389184814396836</v>
      </c>
      <c r="T6">
        <v>3.9033840898615085E-2</v>
      </c>
      <c r="U6">
        <v>14.371809490845404</v>
      </c>
      <c r="W6">
        <v>-1.7243788826896923E-4</v>
      </c>
      <c r="Z6">
        <v>150</v>
      </c>
      <c r="AA6">
        <v>150</v>
      </c>
      <c r="AB6">
        <v>300</v>
      </c>
      <c r="AD6">
        <v>8.2955595007752243E-3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10.89</v>
      </c>
      <c r="B7">
        <v>8.8419999999999999E-2</v>
      </c>
      <c r="C7">
        <v>0</v>
      </c>
      <c r="D7">
        <v>1</v>
      </c>
      <c r="E7">
        <v>1</v>
      </c>
      <c r="F7">
        <v>0</v>
      </c>
      <c r="G7">
        <v>7.139681511525281E-2</v>
      </c>
      <c r="H7">
        <v>7.139681511525281E-2</v>
      </c>
      <c r="I7">
        <v>0.92860318488474713</v>
      </c>
      <c r="J7">
        <v>-7.4073773631847237E-2</v>
      </c>
      <c r="K7">
        <v>100</v>
      </c>
      <c r="L7">
        <v>7.6886248375417937E-2</v>
      </c>
      <c r="N7">
        <v>29.510522134423852</v>
      </c>
      <c r="P7" t="s">
        <v>60</v>
      </c>
      <c r="Q7">
        <v>2</v>
      </c>
      <c r="AD7">
        <v>1.1438283532401946E-2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10.94</v>
      </c>
      <c r="B8">
        <v>6.8769999999999998E-2</v>
      </c>
      <c r="C8">
        <v>0</v>
      </c>
      <c r="D8">
        <v>1</v>
      </c>
      <c r="E8">
        <v>1</v>
      </c>
      <c r="F8">
        <v>0</v>
      </c>
      <c r="G8">
        <v>4.1877342582583577E-2</v>
      </c>
      <c r="H8">
        <v>4.1877342582583577E-2</v>
      </c>
      <c r="I8">
        <v>0.95812265741741642</v>
      </c>
      <c r="J8">
        <v>-4.277947432456191E-2</v>
      </c>
      <c r="K8">
        <v>100</v>
      </c>
      <c r="L8">
        <v>4.3707705123540629E-2</v>
      </c>
      <c r="P8" t="s">
        <v>61</v>
      </c>
      <c r="Q8">
        <v>6.3688265530085451E-45</v>
      </c>
      <c r="Y8" t="s">
        <v>80</v>
      </c>
      <c r="Z8">
        <v>0.82</v>
      </c>
      <c r="AA8">
        <v>0.89333333333333331</v>
      </c>
      <c r="AB8">
        <v>0.85666666666666669</v>
      </c>
      <c r="AD8">
        <v>1.2024295977313649E-2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11.79</v>
      </c>
      <c r="B9">
        <v>2.061E-2</v>
      </c>
      <c r="C9">
        <v>0</v>
      </c>
      <c r="D9">
        <v>1</v>
      </c>
      <c r="E9">
        <v>1</v>
      </c>
      <c r="F9">
        <v>0</v>
      </c>
      <c r="G9">
        <v>1.3451625319124045E-2</v>
      </c>
      <c r="H9">
        <v>1.3451625319124045E-2</v>
      </c>
      <c r="I9">
        <v>0.98654837468087597</v>
      </c>
      <c r="J9">
        <v>-1.3542918045723509E-2</v>
      </c>
      <c r="K9">
        <v>100</v>
      </c>
      <c r="L9">
        <v>1.3635038751622608E-2</v>
      </c>
      <c r="P9" t="s">
        <v>62</v>
      </c>
      <c r="Q9">
        <v>0.05</v>
      </c>
      <c r="AD9">
        <v>1.3451625319124045E-2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11.89</v>
      </c>
      <c r="B10">
        <v>0.20319999999999999</v>
      </c>
      <c r="C10">
        <v>1</v>
      </c>
      <c r="D10">
        <v>0</v>
      </c>
      <c r="E10">
        <v>1</v>
      </c>
      <c r="F10">
        <v>1</v>
      </c>
      <c r="G10">
        <v>0.75461366582671596</v>
      </c>
      <c r="H10">
        <v>0.75461366582671596</v>
      </c>
      <c r="I10">
        <v>0.24538633417328404</v>
      </c>
      <c r="J10">
        <v>-0.28154936158845861</v>
      </c>
      <c r="K10">
        <v>100</v>
      </c>
      <c r="L10">
        <v>0.32518140776638516</v>
      </c>
      <c r="P10" t="s">
        <v>63</v>
      </c>
      <c r="Q10" t="s">
        <v>88</v>
      </c>
      <c r="Y10" t="s">
        <v>81</v>
      </c>
      <c r="Z10">
        <v>0.5</v>
      </c>
      <c r="AD10">
        <v>1.4077164221039426E-2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11.97</v>
      </c>
      <c r="B11">
        <v>0</v>
      </c>
      <c r="C11">
        <v>0</v>
      </c>
      <c r="D11">
        <v>1</v>
      </c>
      <c r="E11">
        <v>1</v>
      </c>
      <c r="F11">
        <v>0</v>
      </c>
      <c r="G11">
        <v>7.7749770254650925E-3</v>
      </c>
      <c r="H11">
        <v>7.7749770254650925E-3</v>
      </c>
      <c r="I11">
        <v>0.99222502297453485</v>
      </c>
      <c r="J11">
        <v>-7.805359745097472E-3</v>
      </c>
      <c r="K11">
        <v>100</v>
      </c>
      <c r="L11">
        <v>7.8359009755236096E-3</v>
      </c>
      <c r="AD11">
        <v>1.5376032339346845E-2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12.39</v>
      </c>
      <c r="B12">
        <v>3.9870000000000003E-2</v>
      </c>
      <c r="C12">
        <v>0</v>
      </c>
      <c r="D12">
        <v>1</v>
      </c>
      <c r="E12">
        <v>1</v>
      </c>
      <c r="F12">
        <v>0</v>
      </c>
      <c r="G12">
        <v>2.8037067024213234E-2</v>
      </c>
      <c r="H12">
        <v>2.8037067024213234E-2</v>
      </c>
      <c r="I12">
        <v>0.97196293297578673</v>
      </c>
      <c r="J12">
        <v>-2.8437610047421215E-2</v>
      </c>
      <c r="K12">
        <v>100</v>
      </c>
      <c r="L12">
        <v>2.8845819190217708E-2</v>
      </c>
      <c r="P12" t="s">
        <v>64</v>
      </c>
      <c r="Q12">
        <v>0.48938578895806395</v>
      </c>
      <c r="AD12">
        <v>1.5601075012024549E-2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12.44</v>
      </c>
      <c r="B13">
        <v>2.9559999999999999E-2</v>
      </c>
      <c r="C13">
        <v>0</v>
      </c>
      <c r="D13">
        <v>1</v>
      </c>
      <c r="E13">
        <v>1</v>
      </c>
      <c r="F13">
        <v>0</v>
      </c>
      <c r="G13">
        <v>2.1145320499487232E-2</v>
      </c>
      <c r="H13">
        <v>2.1145320499487232E-2</v>
      </c>
      <c r="I13">
        <v>0.97885467950051275</v>
      </c>
      <c r="J13">
        <v>-2.1372085160589274E-2</v>
      </c>
      <c r="K13">
        <v>100</v>
      </c>
      <c r="L13">
        <v>2.160210391013016E-2</v>
      </c>
      <c r="P13" t="s">
        <v>65</v>
      </c>
      <c r="Q13">
        <v>0.49258839452711389</v>
      </c>
      <c r="AD13">
        <v>1.628463447325074E-2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12.74</v>
      </c>
      <c r="B14">
        <v>1.9720000000000001E-2</v>
      </c>
      <c r="C14">
        <v>0</v>
      </c>
      <c r="D14">
        <v>1</v>
      </c>
      <c r="E14">
        <v>1</v>
      </c>
      <c r="F14">
        <v>0</v>
      </c>
      <c r="G14">
        <v>1.7380495718667247E-2</v>
      </c>
      <c r="H14">
        <v>1.7380495718667247E-2</v>
      </c>
      <c r="I14">
        <v>0.98261950428133271</v>
      </c>
      <c r="J14">
        <v>-1.7533309779078559E-2</v>
      </c>
      <c r="K14">
        <v>100</v>
      </c>
      <c r="L14">
        <v>1.7687920545988934E-2</v>
      </c>
      <c r="P14" t="s">
        <v>66</v>
      </c>
      <c r="Q14">
        <v>0.65678452603615189</v>
      </c>
      <c r="AD14">
        <v>1.7380495718667247E-2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12.84</v>
      </c>
      <c r="B15">
        <v>4.1959999999999997E-2</v>
      </c>
      <c r="C15">
        <v>0</v>
      </c>
      <c r="D15">
        <v>1</v>
      </c>
      <c r="E15">
        <v>1</v>
      </c>
      <c r="F15">
        <v>0</v>
      </c>
      <c r="G15">
        <v>3.3947562656939073E-2</v>
      </c>
      <c r="H15">
        <v>3.3947562656939073E-2</v>
      </c>
      <c r="I15">
        <v>0.9660524373430609</v>
      </c>
      <c r="J15">
        <v>-3.4537163279054664E-2</v>
      </c>
      <c r="K15">
        <v>100</v>
      </c>
      <c r="L15">
        <v>3.5140496876448275E-2</v>
      </c>
      <c r="AD15">
        <v>1.9276871137832594E-2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12.91</v>
      </c>
      <c r="B16">
        <v>5.892E-2</v>
      </c>
      <c r="C16">
        <v>0</v>
      </c>
      <c r="D16">
        <v>1</v>
      </c>
      <c r="E16">
        <v>1</v>
      </c>
      <c r="F16">
        <v>0</v>
      </c>
      <c r="G16">
        <v>5.5893450573248828E-2</v>
      </c>
      <c r="H16">
        <v>5.5893450573248828E-2</v>
      </c>
      <c r="I16">
        <v>0.94410654942675121</v>
      </c>
      <c r="J16">
        <v>-5.7516249050536303E-2</v>
      </c>
      <c r="K16">
        <v>100</v>
      </c>
      <c r="L16">
        <v>5.9202481549552405E-2</v>
      </c>
      <c r="P16" t="s">
        <v>67</v>
      </c>
      <c r="Q16">
        <v>5111.9575040177515</v>
      </c>
      <c r="AD16">
        <v>1.9396426828874165E-2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12.96</v>
      </c>
      <c r="B17">
        <v>3.0899999999999999E-3</v>
      </c>
      <c r="C17">
        <v>0</v>
      </c>
      <c r="D17">
        <v>1</v>
      </c>
      <c r="E17">
        <v>1</v>
      </c>
      <c r="F17">
        <v>0</v>
      </c>
      <c r="G17">
        <v>1.1438283532401946E-2</v>
      </c>
      <c r="H17">
        <v>1.1438283532401946E-2</v>
      </c>
      <c r="I17">
        <v>0.98856171646759805</v>
      </c>
      <c r="J17">
        <v>-1.150420385648219E-2</v>
      </c>
      <c r="K17">
        <v>100</v>
      </c>
      <c r="L17">
        <v>1.1570631698417442E-2</v>
      </c>
      <c r="P17" t="s">
        <v>60</v>
      </c>
      <c r="Q17">
        <v>298</v>
      </c>
      <c r="AD17">
        <v>2.0035575745302497E-2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13.04</v>
      </c>
      <c r="B18">
        <v>3.2649999999999998E-2</v>
      </c>
      <c r="C18">
        <v>0</v>
      </c>
      <c r="D18">
        <v>1</v>
      </c>
      <c r="E18">
        <v>1</v>
      </c>
      <c r="F18">
        <v>0</v>
      </c>
      <c r="G18">
        <v>2.757649861550502E-2</v>
      </c>
      <c r="H18">
        <v>2.757649861550502E-2</v>
      </c>
      <c r="I18">
        <v>0.97242350138449496</v>
      </c>
      <c r="J18">
        <v>-2.79638683989679E-2</v>
      </c>
      <c r="K18">
        <v>100</v>
      </c>
      <c r="L18">
        <v>2.8358527510125766E-2</v>
      </c>
      <c r="P18" t="s">
        <v>61</v>
      </c>
      <c r="Q18">
        <v>0</v>
      </c>
      <c r="AD18">
        <v>2.073575959258803E-2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13.06</v>
      </c>
      <c r="B19">
        <v>9.1929999999999998E-3</v>
      </c>
      <c r="C19">
        <v>0</v>
      </c>
      <c r="D19">
        <v>1</v>
      </c>
      <c r="E19">
        <v>1</v>
      </c>
      <c r="F19">
        <v>0</v>
      </c>
      <c r="G19">
        <v>1.4077164221039426E-2</v>
      </c>
      <c r="H19">
        <v>1.4077164221039426E-2</v>
      </c>
      <c r="I19">
        <v>0.98592283577896056</v>
      </c>
      <c r="J19">
        <v>-1.4177187301030554E-2</v>
      </c>
      <c r="K19">
        <v>100</v>
      </c>
      <c r="L19">
        <v>1.4278160227333919E-2</v>
      </c>
      <c r="P19" t="s">
        <v>62</v>
      </c>
      <c r="Q19">
        <v>0.05</v>
      </c>
      <c r="AD19">
        <v>2.1138758621372791E-2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13.08</v>
      </c>
      <c r="B20">
        <v>1.9820000000000001E-2</v>
      </c>
      <c r="C20">
        <v>0</v>
      </c>
      <c r="D20">
        <v>1</v>
      </c>
      <c r="E20">
        <v>1</v>
      </c>
      <c r="F20">
        <v>0</v>
      </c>
      <c r="G20">
        <v>1.9276871137832594E-2</v>
      </c>
      <c r="H20">
        <v>1.9276871137832594E-2</v>
      </c>
      <c r="I20">
        <v>0.98072312886216739</v>
      </c>
      <c r="J20">
        <v>-1.946509282793733E-2</v>
      </c>
      <c r="K20">
        <v>100</v>
      </c>
      <c r="L20">
        <v>1.9655772939909732E-2</v>
      </c>
      <c r="P20" t="s">
        <v>63</v>
      </c>
      <c r="Q20" t="s">
        <v>88</v>
      </c>
      <c r="AD20">
        <v>2.1145320499487232E-2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13.12</v>
      </c>
      <c r="B21">
        <v>2.2599999999999999E-2</v>
      </c>
      <c r="C21">
        <v>0</v>
      </c>
      <c r="D21">
        <v>1</v>
      </c>
      <c r="E21">
        <v>1</v>
      </c>
      <c r="F21">
        <v>0</v>
      </c>
      <c r="G21">
        <v>2.1138758621372791E-2</v>
      </c>
      <c r="H21">
        <v>2.1138758621372791E-2</v>
      </c>
      <c r="I21">
        <v>0.97886124137862718</v>
      </c>
      <c r="J21">
        <v>-2.1365381554571187E-2</v>
      </c>
      <c r="K21">
        <v>100</v>
      </c>
      <c r="L21">
        <v>2.1595255515072784E-2</v>
      </c>
      <c r="AD21">
        <v>2.5294706264218928E-2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13.16</v>
      </c>
      <c r="B22">
        <v>3.8879999999999998E-2</v>
      </c>
      <c r="C22">
        <v>0</v>
      </c>
      <c r="D22">
        <v>1</v>
      </c>
      <c r="E22">
        <v>1</v>
      </c>
      <c r="F22">
        <v>0</v>
      </c>
      <c r="G22">
        <v>3.413215763469149E-2</v>
      </c>
      <c r="H22">
        <v>3.413215763469149E-2</v>
      </c>
      <c r="I22">
        <v>0.96586784236530854</v>
      </c>
      <c r="J22">
        <v>-3.4728263274487185E-2</v>
      </c>
      <c r="K22">
        <v>100</v>
      </c>
      <c r="L22">
        <v>3.5338331123133192E-2</v>
      </c>
      <c r="AD22">
        <v>2.6276942737344256E-2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13.29</v>
      </c>
      <c r="B23">
        <v>2.8549999999999999E-2</v>
      </c>
      <c r="C23">
        <v>0</v>
      </c>
      <c r="D23">
        <v>1</v>
      </c>
      <c r="E23">
        <v>1</v>
      </c>
      <c r="F23">
        <v>0</v>
      </c>
      <c r="G23">
        <v>2.637974168414324E-2</v>
      </c>
      <c r="H23">
        <v>2.637974168414324E-2</v>
      </c>
      <c r="I23">
        <v>0.97362025831585675</v>
      </c>
      <c r="J23">
        <v>-2.6733929887809135E-2</v>
      </c>
      <c r="K23">
        <v>100</v>
      </c>
      <c r="L23">
        <v>2.7094487259102681E-2</v>
      </c>
      <c r="AD23">
        <v>2.637974168414324E-2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13.39</v>
      </c>
      <c r="B24">
        <v>4.6350000000000002E-2</v>
      </c>
      <c r="C24">
        <v>0</v>
      </c>
      <c r="D24">
        <v>1</v>
      </c>
      <c r="E24">
        <v>1</v>
      </c>
      <c r="F24">
        <v>0</v>
      </c>
      <c r="G24">
        <v>4.5089016656517267E-2</v>
      </c>
      <c r="H24">
        <v>4.5089016656517267E-2</v>
      </c>
      <c r="I24">
        <v>0.95491098334348279</v>
      </c>
      <c r="J24">
        <v>-4.6137154004493586E-2</v>
      </c>
      <c r="K24">
        <v>100</v>
      </c>
      <c r="L24">
        <v>4.7218031254227057E-2</v>
      </c>
      <c r="AD24">
        <v>2.6584626637727832E-2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13.43</v>
      </c>
      <c r="B25">
        <v>0</v>
      </c>
      <c r="C25">
        <v>0</v>
      </c>
      <c r="D25">
        <v>1</v>
      </c>
      <c r="E25">
        <v>1</v>
      </c>
      <c r="F25">
        <v>0</v>
      </c>
      <c r="G25">
        <v>1.2024295977313649E-2</v>
      </c>
      <c r="H25">
        <v>1.2024295977313649E-2</v>
      </c>
      <c r="I25">
        <v>0.98797570402268631</v>
      </c>
      <c r="J25">
        <v>-1.209717260679012E-2</v>
      </c>
      <c r="K25">
        <v>100</v>
      </c>
      <c r="L25">
        <v>1.2170639347055789E-2</v>
      </c>
      <c r="AD25">
        <v>2.7430556423101469E-2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13.47</v>
      </c>
      <c r="B26">
        <v>5.7239999999999999E-2</v>
      </c>
      <c r="C26">
        <v>0</v>
      </c>
      <c r="D26">
        <v>1</v>
      </c>
      <c r="E26">
        <v>1</v>
      </c>
      <c r="F26">
        <v>0</v>
      </c>
      <c r="G26">
        <v>6.2533228136681704E-2</v>
      </c>
      <c r="H26">
        <v>6.2533228136681704E-2</v>
      </c>
      <c r="I26">
        <v>0.93746677186331828</v>
      </c>
      <c r="J26">
        <v>-6.4573965111495227E-2</v>
      </c>
      <c r="K26">
        <v>100</v>
      </c>
      <c r="L26">
        <v>6.6704474242207046E-2</v>
      </c>
      <c r="AD26">
        <v>2.757649861550502E-2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13.78</v>
      </c>
      <c r="B27">
        <v>1.2880000000000001E-2</v>
      </c>
      <c r="C27">
        <v>0</v>
      </c>
      <c r="D27">
        <v>1</v>
      </c>
      <c r="E27">
        <v>1</v>
      </c>
      <c r="F27">
        <v>0</v>
      </c>
      <c r="G27">
        <v>1.9396426828874165E-2</v>
      </c>
      <c r="H27">
        <v>1.9396426828874165E-2</v>
      </c>
      <c r="I27">
        <v>0.98060357317112579</v>
      </c>
      <c r="J27">
        <v>-1.9587005909593478E-2</v>
      </c>
      <c r="K27">
        <v>100</v>
      </c>
      <c r="L27">
        <v>1.9780089895194867E-2</v>
      </c>
      <c r="AD27">
        <v>2.8037067024213234E-2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13.86</v>
      </c>
      <c r="B28">
        <v>5.9880000000000003E-2</v>
      </c>
      <c r="C28">
        <v>0</v>
      </c>
      <c r="D28">
        <v>1</v>
      </c>
      <c r="E28">
        <v>1</v>
      </c>
      <c r="F28">
        <v>0</v>
      </c>
      <c r="G28">
        <v>7.5024101881980582E-2</v>
      </c>
      <c r="H28">
        <v>7.5024101881980582E-2</v>
      </c>
      <c r="I28">
        <v>0.92497589811801939</v>
      </c>
      <c r="J28">
        <v>-7.7987597897805322E-2</v>
      </c>
      <c r="K28">
        <v>100</v>
      </c>
      <c r="L28">
        <v>8.1109250559529847E-2</v>
      </c>
      <c r="AD28">
        <v>3.2056219588177906E-2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13.9</v>
      </c>
      <c r="B29">
        <v>7.8600000000000003E-2</v>
      </c>
      <c r="C29">
        <v>0</v>
      </c>
      <c r="D29">
        <v>1</v>
      </c>
      <c r="E29">
        <v>1</v>
      </c>
      <c r="F29">
        <v>0</v>
      </c>
      <c r="G29">
        <v>0.12483080391492643</v>
      </c>
      <c r="H29">
        <v>0.12483080391492643</v>
      </c>
      <c r="I29">
        <v>0.8751691960850736</v>
      </c>
      <c r="J29">
        <v>-0.13333804436313262</v>
      </c>
      <c r="K29">
        <v>100</v>
      </c>
      <c r="L29">
        <v>0.14263619477620629</v>
      </c>
      <c r="AD29">
        <v>3.3947562656939073E-2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13.93</v>
      </c>
      <c r="B30">
        <v>7.1349999999999997E-2</v>
      </c>
      <c r="C30">
        <v>0</v>
      </c>
      <c r="D30">
        <v>1</v>
      </c>
      <c r="E30">
        <v>1</v>
      </c>
      <c r="F30">
        <v>0</v>
      </c>
      <c r="G30">
        <v>0.10411072885433585</v>
      </c>
      <c r="H30">
        <v>0.10411072885433585</v>
      </c>
      <c r="I30">
        <v>0.89588927114566419</v>
      </c>
      <c r="J30">
        <v>-0.10993845495464857</v>
      </c>
      <c r="K30">
        <v>100</v>
      </c>
      <c r="L30">
        <v>0.11620937118847169</v>
      </c>
      <c r="AD30">
        <v>3.413215763469149E-2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14.02</v>
      </c>
      <c r="B31">
        <v>2.2450000000000001E-2</v>
      </c>
      <c r="C31">
        <v>0</v>
      </c>
      <c r="D31">
        <v>1</v>
      </c>
      <c r="E31">
        <v>1</v>
      </c>
      <c r="F31">
        <v>0</v>
      </c>
      <c r="G31">
        <v>2.7430556423101469E-2</v>
      </c>
      <c r="H31">
        <v>2.7430556423101469E-2</v>
      </c>
      <c r="I31">
        <v>0.97256944357689856</v>
      </c>
      <c r="J31">
        <v>-2.7813798761897421E-2</v>
      </c>
      <c r="K31">
        <v>100</v>
      </c>
      <c r="L31">
        <v>2.8204213698322513E-2</v>
      </c>
      <c r="AD31">
        <v>3.4711047238039229E-2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14.11</v>
      </c>
      <c r="B32">
        <v>0.13739999999999999</v>
      </c>
      <c r="C32">
        <v>0</v>
      </c>
      <c r="D32">
        <v>1</v>
      </c>
      <c r="E32">
        <v>1</v>
      </c>
      <c r="F32">
        <v>0</v>
      </c>
      <c r="G32">
        <v>0.46284189985778751</v>
      </c>
      <c r="H32">
        <v>0.46284189985778751</v>
      </c>
      <c r="I32">
        <v>0.53715810014221255</v>
      </c>
      <c r="J32">
        <v>-0.62146281413182392</v>
      </c>
      <c r="K32">
        <v>100</v>
      </c>
      <c r="L32">
        <v>0.86164929791666578</v>
      </c>
      <c r="AD32">
        <v>3.6263373843092785E-2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14.16</v>
      </c>
      <c r="B33">
        <v>1.487E-3</v>
      </c>
      <c r="C33">
        <v>0</v>
      </c>
      <c r="D33">
        <v>1</v>
      </c>
      <c r="E33">
        <v>1</v>
      </c>
      <c r="F33">
        <v>0</v>
      </c>
      <c r="G33">
        <v>1.5601075012024549E-2</v>
      </c>
      <c r="H33">
        <v>1.5601075012024549E-2</v>
      </c>
      <c r="I33">
        <v>0.98439892498797543</v>
      </c>
      <c r="J33">
        <v>-1.5724052513805483E-2</v>
      </c>
      <c r="K33">
        <v>100</v>
      </c>
      <c r="L33">
        <v>1.5848325933731713E-2</v>
      </c>
      <c r="AD33">
        <v>4.0183324904413786E-2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14.26</v>
      </c>
      <c r="B34">
        <v>0.2077</v>
      </c>
      <c r="C34">
        <v>1</v>
      </c>
      <c r="D34">
        <v>0</v>
      </c>
      <c r="E34">
        <v>1</v>
      </c>
      <c r="F34">
        <v>1</v>
      </c>
      <c r="G34">
        <v>0.87770991266423393</v>
      </c>
      <c r="H34">
        <v>0.87770991266423393</v>
      </c>
      <c r="I34">
        <v>0.12229008733576607</v>
      </c>
      <c r="J34">
        <v>-0.13043913553849376</v>
      </c>
      <c r="K34">
        <v>100</v>
      </c>
      <c r="L34">
        <v>0.13932859316190482</v>
      </c>
      <c r="AD34">
        <v>4.0217186941447929E-2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14.34</v>
      </c>
      <c r="B35">
        <v>0.19800000000000001</v>
      </c>
      <c r="C35">
        <v>1</v>
      </c>
      <c r="D35">
        <v>0</v>
      </c>
      <c r="E35">
        <v>1</v>
      </c>
      <c r="F35">
        <v>1</v>
      </c>
      <c r="G35">
        <v>0.84667988571412023</v>
      </c>
      <c r="H35">
        <v>0.84667988571412023</v>
      </c>
      <c r="I35">
        <v>0.15332011428587977</v>
      </c>
      <c r="J35">
        <v>-0.16643259471137334</v>
      </c>
      <c r="K35">
        <v>100</v>
      </c>
      <c r="L35">
        <v>0.18108392188455508</v>
      </c>
      <c r="AD35">
        <v>4.1877342582583577E-2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14.36</v>
      </c>
      <c r="B36">
        <v>6.6640000000000005E-2</v>
      </c>
      <c r="C36">
        <v>0</v>
      </c>
      <c r="D36">
        <v>1</v>
      </c>
      <c r="E36">
        <v>1</v>
      </c>
      <c r="F36">
        <v>0</v>
      </c>
      <c r="G36">
        <v>0.10324518980843281</v>
      </c>
      <c r="H36">
        <v>0.10324518980843281</v>
      </c>
      <c r="I36">
        <v>0.89675481019156722</v>
      </c>
      <c r="J36">
        <v>-0.1089727985567356</v>
      </c>
      <c r="K36">
        <v>100</v>
      </c>
      <c r="L36">
        <v>0.11513201672860533</v>
      </c>
      <c r="AD36">
        <v>4.5089016656517267E-2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14.45</v>
      </c>
      <c r="B37">
        <v>0</v>
      </c>
      <c r="C37">
        <v>0</v>
      </c>
      <c r="D37">
        <v>1</v>
      </c>
      <c r="E37">
        <v>1</v>
      </c>
      <c r="F37">
        <v>0</v>
      </c>
      <c r="G37">
        <v>1.628463447325074E-2</v>
      </c>
      <c r="H37">
        <v>1.628463447325074E-2</v>
      </c>
      <c r="I37">
        <v>0.98371536552674921</v>
      </c>
      <c r="J37">
        <v>-1.6418686450468956E-2</v>
      </c>
      <c r="K37">
        <v>100</v>
      </c>
      <c r="L37">
        <v>1.655421379387606E-2</v>
      </c>
      <c r="AD37">
        <v>4.5421432784039859E-2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14.63</v>
      </c>
      <c r="B38">
        <v>6.5920000000000006E-2</v>
      </c>
      <c r="C38">
        <v>0</v>
      </c>
      <c r="D38">
        <v>1</v>
      </c>
      <c r="E38">
        <v>1</v>
      </c>
      <c r="F38">
        <v>0</v>
      </c>
      <c r="G38">
        <v>0.10895149177497061</v>
      </c>
      <c r="H38">
        <v>0.10895149177497061</v>
      </c>
      <c r="I38">
        <v>0.89104850822502935</v>
      </c>
      <c r="J38">
        <v>-0.11535641054093054</v>
      </c>
      <c r="K38">
        <v>100</v>
      </c>
      <c r="L38">
        <v>0.12227335635408024</v>
      </c>
      <c r="AD38">
        <v>4.8194623250745076E-2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14.64</v>
      </c>
      <c r="B39">
        <v>8.6059999999999998E-2</v>
      </c>
      <c r="C39">
        <v>0</v>
      </c>
      <c r="D39">
        <v>1</v>
      </c>
      <c r="E39">
        <v>1</v>
      </c>
      <c r="F39">
        <v>0</v>
      </c>
      <c r="G39">
        <v>0.18180911112203399</v>
      </c>
      <c r="H39">
        <v>0.18180911112203399</v>
      </c>
      <c r="I39">
        <v>0.81819088887796598</v>
      </c>
      <c r="J39">
        <v>-0.20065960911720204</v>
      </c>
      <c r="K39">
        <v>100</v>
      </c>
      <c r="L39">
        <v>0.22220867232017175</v>
      </c>
      <c r="AD39">
        <v>4.9072069850370832E-2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14.65</v>
      </c>
      <c r="B40">
        <v>3.7100000000000001E-2</v>
      </c>
      <c r="C40">
        <v>0</v>
      </c>
      <c r="D40">
        <v>1</v>
      </c>
      <c r="E40">
        <v>1</v>
      </c>
      <c r="F40">
        <v>0</v>
      </c>
      <c r="G40">
        <v>4.9927909519410167E-2</v>
      </c>
      <c r="H40">
        <v>4.9927909519410167E-2</v>
      </c>
      <c r="I40">
        <v>0.95007209048058983</v>
      </c>
      <c r="J40">
        <v>-5.1217412550239629E-2</v>
      </c>
      <c r="K40">
        <v>100</v>
      </c>
      <c r="L40">
        <v>5.2551706359624091E-2</v>
      </c>
      <c r="AD40">
        <v>4.9927909519410167E-2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14.71</v>
      </c>
      <c r="B41">
        <v>2.3630000000000002E-2</v>
      </c>
      <c r="C41">
        <v>0</v>
      </c>
      <c r="D41">
        <v>1</v>
      </c>
      <c r="E41">
        <v>1</v>
      </c>
      <c r="F41">
        <v>0</v>
      </c>
      <c r="G41">
        <v>3.4711047238039229E-2</v>
      </c>
      <c r="H41">
        <v>3.4711047238039229E-2</v>
      </c>
      <c r="I41">
        <v>0.96528895276196081</v>
      </c>
      <c r="J41">
        <v>-3.5327789550290034E-2</v>
      </c>
      <c r="K41">
        <v>100</v>
      </c>
      <c r="L41">
        <v>3.5959229760913813E-2</v>
      </c>
      <c r="AD41">
        <v>5.1577960930110696E-2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14.76</v>
      </c>
      <c r="B42">
        <v>3.261E-2</v>
      </c>
      <c r="C42">
        <v>0</v>
      </c>
      <c r="D42">
        <v>1</v>
      </c>
      <c r="E42">
        <v>1</v>
      </c>
      <c r="F42">
        <v>0</v>
      </c>
      <c r="G42">
        <v>4.5421432784039859E-2</v>
      </c>
      <c r="H42">
        <v>4.5421432784039859E-2</v>
      </c>
      <c r="I42">
        <v>0.95457856721596013</v>
      </c>
      <c r="J42">
        <v>-4.6485326772219226E-2</v>
      </c>
      <c r="K42">
        <v>100</v>
      </c>
      <c r="L42">
        <v>4.7582707536072189E-2</v>
      </c>
      <c r="AD42">
        <v>5.4424783453317138E-2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14.88</v>
      </c>
      <c r="B43">
        <v>1.0840000000000001E-2</v>
      </c>
      <c r="C43">
        <v>0</v>
      </c>
      <c r="D43">
        <v>1</v>
      </c>
      <c r="E43">
        <v>1</v>
      </c>
      <c r="F43">
        <v>0</v>
      </c>
      <c r="G43">
        <v>2.5294706264218928E-2</v>
      </c>
      <c r="H43">
        <v>2.5294706264218928E-2</v>
      </c>
      <c r="I43">
        <v>0.97470529373578108</v>
      </c>
      <c r="J43">
        <v>-2.5620116510004232E-2</v>
      </c>
      <c r="K43">
        <v>100</v>
      </c>
      <c r="L43">
        <v>2.595113253901718E-2</v>
      </c>
      <c r="AD43">
        <v>5.4696969143393892E-2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14.92</v>
      </c>
      <c r="B44">
        <v>6.1809999999999997E-2</v>
      </c>
      <c r="C44">
        <v>0</v>
      </c>
      <c r="D44">
        <v>1</v>
      </c>
      <c r="E44">
        <v>1</v>
      </c>
      <c r="F44">
        <v>0</v>
      </c>
      <c r="G44">
        <v>0.10571049168536888</v>
      </c>
      <c r="H44">
        <v>0.10571049168536888</v>
      </c>
      <c r="I44">
        <v>0.89428950831463117</v>
      </c>
      <c r="J44">
        <v>-0.11172572142795768</v>
      </c>
      <c r="K44">
        <v>100</v>
      </c>
      <c r="L44">
        <v>0.11820611860312415</v>
      </c>
      <c r="AD44">
        <v>5.5893450573248828E-2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14.93</v>
      </c>
      <c r="B45">
        <v>4.3279999999999999E-2</v>
      </c>
      <c r="C45">
        <v>0</v>
      </c>
      <c r="D45">
        <v>1</v>
      </c>
      <c r="E45">
        <v>1</v>
      </c>
      <c r="F45">
        <v>0</v>
      </c>
      <c r="G45">
        <v>6.4215562528806086E-2</v>
      </c>
      <c r="H45">
        <v>6.4215562528806086E-2</v>
      </c>
      <c r="I45">
        <v>0.93578443747119389</v>
      </c>
      <c r="J45">
        <v>-6.6370130875102809E-2</v>
      </c>
      <c r="K45">
        <v>100</v>
      </c>
      <c r="L45">
        <v>6.862217403651022E-2</v>
      </c>
      <c r="AD45">
        <v>5.8201874943306135E-2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14.97</v>
      </c>
      <c r="B46">
        <v>2.2509999999999999E-2</v>
      </c>
      <c r="C46">
        <v>0</v>
      </c>
      <c r="D46">
        <v>1</v>
      </c>
      <c r="E46">
        <v>1</v>
      </c>
      <c r="F46">
        <v>0</v>
      </c>
      <c r="G46">
        <v>3.6263373843092785E-2</v>
      </c>
      <c r="H46">
        <v>3.6263373843092785E-2</v>
      </c>
      <c r="I46">
        <v>0.96373662615690725</v>
      </c>
      <c r="J46">
        <v>-3.6937231080875071E-2</v>
      </c>
      <c r="K46">
        <v>100</v>
      </c>
      <c r="L46">
        <v>3.7627888013035515E-2</v>
      </c>
      <c r="AD46">
        <v>6.1085669982467873E-2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15.04</v>
      </c>
      <c r="B47">
        <v>1.0529999999999999E-2</v>
      </c>
      <c r="C47">
        <v>0</v>
      </c>
      <c r="D47">
        <v>1</v>
      </c>
      <c r="E47">
        <v>1</v>
      </c>
      <c r="F47">
        <v>0</v>
      </c>
      <c r="G47">
        <v>2.6276942737344256E-2</v>
      </c>
      <c r="H47">
        <v>2.6276942737344256E-2</v>
      </c>
      <c r="I47">
        <v>0.97372305726265573</v>
      </c>
      <c r="J47">
        <v>-2.6628351229878507E-2</v>
      </c>
      <c r="K47">
        <v>100</v>
      </c>
      <c r="L47">
        <v>2.6986053725804104E-2</v>
      </c>
      <c r="AD47">
        <v>6.2533228136681704E-2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15.05</v>
      </c>
      <c r="B48">
        <v>9.8750000000000004E-2</v>
      </c>
      <c r="C48">
        <v>1</v>
      </c>
      <c r="D48">
        <v>0</v>
      </c>
      <c r="E48">
        <v>1</v>
      </c>
      <c r="F48">
        <v>1</v>
      </c>
      <c r="G48">
        <v>0.2677631930505428</v>
      </c>
      <c r="H48">
        <v>0.2677631930505428</v>
      </c>
      <c r="I48">
        <v>0.73223680694945714</v>
      </c>
      <c r="J48">
        <v>-1.3176522971033253</v>
      </c>
      <c r="K48">
        <v>0</v>
      </c>
      <c r="L48">
        <v>2.7346432443059507</v>
      </c>
      <c r="AD48">
        <v>6.4215562528806086E-2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15.11</v>
      </c>
      <c r="B49">
        <v>1.5969999999999999E-3</v>
      </c>
      <c r="C49">
        <v>0</v>
      </c>
      <c r="D49">
        <v>1</v>
      </c>
      <c r="E49">
        <v>1</v>
      </c>
      <c r="F49">
        <v>0</v>
      </c>
      <c r="G49">
        <v>2.073575959258803E-2</v>
      </c>
      <c r="H49">
        <v>2.073575959258803E-2</v>
      </c>
      <c r="I49">
        <v>0.979264240407412</v>
      </c>
      <c r="J49">
        <v>-2.0953764384759162E-2</v>
      </c>
      <c r="K49">
        <v>100</v>
      </c>
      <c r="L49">
        <v>2.1174835899206476E-2</v>
      </c>
      <c r="AD49">
        <v>6.5958556302501622E-2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15.15</v>
      </c>
      <c r="B50">
        <v>0</v>
      </c>
      <c r="C50">
        <v>0</v>
      </c>
      <c r="D50">
        <v>1</v>
      </c>
      <c r="E50">
        <v>1</v>
      </c>
      <c r="F50">
        <v>0</v>
      </c>
      <c r="G50">
        <v>2.0035575745302497E-2</v>
      </c>
      <c r="H50">
        <v>2.0035575745302497E-2</v>
      </c>
      <c r="I50">
        <v>0.97996442425469754</v>
      </c>
      <c r="J50">
        <v>-2.0239009757365919E-2</v>
      </c>
      <c r="K50">
        <v>100</v>
      </c>
      <c r="L50">
        <v>2.0445207243661279E-2</v>
      </c>
      <c r="AD50">
        <v>6.6655942478340793E-2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15.18</v>
      </c>
      <c r="B51">
        <v>4.4790000000000003E-2</v>
      </c>
      <c r="C51">
        <v>0</v>
      </c>
      <c r="D51">
        <v>1</v>
      </c>
      <c r="E51">
        <v>1</v>
      </c>
      <c r="F51">
        <v>0</v>
      </c>
      <c r="G51">
        <v>7.1811978731151957E-2</v>
      </c>
      <c r="H51">
        <v>7.1811978731151957E-2</v>
      </c>
      <c r="I51">
        <v>0.92818802126884803</v>
      </c>
      <c r="J51">
        <v>-7.4520957592479634E-2</v>
      </c>
      <c r="K51">
        <v>100</v>
      </c>
      <c r="L51">
        <v>7.7367922323522145E-2</v>
      </c>
      <c r="AD51">
        <v>6.8179139285008059E-2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15.18</v>
      </c>
      <c r="B52">
        <v>8.4870000000000001E-2</v>
      </c>
      <c r="C52">
        <v>0</v>
      </c>
      <c r="D52">
        <v>1</v>
      </c>
      <c r="E52">
        <v>1</v>
      </c>
      <c r="F52">
        <v>0</v>
      </c>
      <c r="G52">
        <v>0.20158758908152569</v>
      </c>
      <c r="H52">
        <v>0.20158758908152569</v>
      </c>
      <c r="I52">
        <v>0.79841241091847426</v>
      </c>
      <c r="J52">
        <v>-0.22513000936813304</v>
      </c>
      <c r="K52">
        <v>100</v>
      </c>
      <c r="L52">
        <v>0.25248554046100591</v>
      </c>
      <c r="AD52">
        <v>7.0482947906445145E-2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15.24</v>
      </c>
      <c r="B53">
        <v>9.9659999999999999E-2</v>
      </c>
      <c r="C53">
        <v>0</v>
      </c>
      <c r="D53">
        <v>1</v>
      </c>
      <c r="E53">
        <v>1</v>
      </c>
      <c r="F53">
        <v>0</v>
      </c>
      <c r="G53">
        <v>0.28458196548270509</v>
      </c>
      <c r="H53">
        <v>0.28458196548270509</v>
      </c>
      <c r="I53">
        <v>0.71541803451729491</v>
      </c>
      <c r="J53">
        <v>-0.33488824347678542</v>
      </c>
      <c r="K53">
        <v>100</v>
      </c>
      <c r="L53">
        <v>0.39778416499483066</v>
      </c>
      <c r="AD53">
        <v>7.139681511525281E-2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15.34</v>
      </c>
      <c r="B54">
        <v>9.2929999999999999E-2</v>
      </c>
      <c r="C54">
        <v>0</v>
      </c>
      <c r="D54">
        <v>1</v>
      </c>
      <c r="E54">
        <v>1</v>
      </c>
      <c r="F54">
        <v>0</v>
      </c>
      <c r="G54">
        <v>0.25156305681353353</v>
      </c>
      <c r="H54">
        <v>0.25156305681353353</v>
      </c>
      <c r="I54">
        <v>0.74843694318646647</v>
      </c>
      <c r="J54">
        <v>-0.28976832291105703</v>
      </c>
      <c r="K54">
        <v>100</v>
      </c>
      <c r="L54">
        <v>0.33611790425858068</v>
      </c>
      <c r="AD54">
        <v>7.1811978731151957E-2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15.34</v>
      </c>
      <c r="B55">
        <v>0.4108</v>
      </c>
      <c r="C55">
        <v>0</v>
      </c>
      <c r="D55">
        <v>1</v>
      </c>
      <c r="E55">
        <v>1</v>
      </c>
      <c r="F55">
        <v>0</v>
      </c>
      <c r="G55">
        <v>0.99974910281505747</v>
      </c>
      <c r="H55">
        <v>0.99974910281505747</v>
      </c>
      <c r="I55">
        <v>2.5089718494253344E-4</v>
      </c>
      <c r="J55">
        <v>-8.2904673244932887</v>
      </c>
      <c r="K55">
        <v>0</v>
      </c>
      <c r="L55">
        <v>3984.6963729148429</v>
      </c>
      <c r="AD55">
        <v>7.3820241029366226E-2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15.39</v>
      </c>
      <c r="B56">
        <v>3.5029999999999999E-2</v>
      </c>
      <c r="C56">
        <v>0</v>
      </c>
      <c r="D56">
        <v>1</v>
      </c>
      <c r="E56">
        <v>1</v>
      </c>
      <c r="F56">
        <v>0</v>
      </c>
      <c r="G56">
        <v>5.8201874943306135E-2</v>
      </c>
      <c r="H56">
        <v>5.8201874943306135E-2</v>
      </c>
      <c r="I56">
        <v>0.94179812505669391</v>
      </c>
      <c r="J56">
        <v>-5.9964331983016692E-2</v>
      </c>
      <c r="K56">
        <v>100</v>
      </c>
      <c r="L56">
        <v>6.179867361681414E-2</v>
      </c>
      <c r="AD56">
        <v>7.4462486189926125E-2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15.46</v>
      </c>
      <c r="B57">
        <v>6.6429999999999996E-3</v>
      </c>
      <c r="C57">
        <v>0</v>
      </c>
      <c r="D57">
        <v>1</v>
      </c>
      <c r="E57">
        <v>1</v>
      </c>
      <c r="F57">
        <v>0</v>
      </c>
      <c r="G57">
        <v>2.6584626637727832E-2</v>
      </c>
      <c r="H57">
        <v>2.6584626637727832E-2</v>
      </c>
      <c r="I57">
        <v>0.97341537336227213</v>
      </c>
      <c r="J57">
        <v>-2.694438823896347E-2</v>
      </c>
      <c r="K57">
        <v>100</v>
      </c>
      <c r="L57">
        <v>2.7310670619369742E-2</v>
      </c>
      <c r="AD57">
        <v>7.4866347820911228E-2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6.6666666666667096E-3</v>
      </c>
    </row>
    <row r="58" spans="1:37">
      <c r="A58">
        <v>15.51</v>
      </c>
      <c r="B58">
        <v>6.5049999999999997E-2</v>
      </c>
      <c r="C58">
        <v>0</v>
      </c>
      <c r="D58">
        <v>1</v>
      </c>
      <c r="E58">
        <v>1</v>
      </c>
      <c r="F58">
        <v>0</v>
      </c>
      <c r="G58">
        <v>0.13449599360659489</v>
      </c>
      <c r="H58">
        <v>0.13449599360659489</v>
      </c>
      <c r="I58">
        <v>0.86550400639340508</v>
      </c>
      <c r="J58">
        <v>-0.14444327538362894</v>
      </c>
      <c r="K58">
        <v>100</v>
      </c>
      <c r="L58">
        <v>0.1553961537012935</v>
      </c>
      <c r="AD58">
        <v>7.5024101881980582E-2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6.6666666666667096E-3</v>
      </c>
    </row>
    <row r="59" spans="1:37">
      <c r="A59">
        <v>15.56</v>
      </c>
      <c r="B59">
        <v>0.20710000000000001</v>
      </c>
      <c r="C59">
        <v>1</v>
      </c>
      <c r="D59">
        <v>0</v>
      </c>
      <c r="E59">
        <v>1</v>
      </c>
      <c r="F59">
        <v>1</v>
      </c>
      <c r="G59">
        <v>0.9125576231711201</v>
      </c>
      <c r="H59">
        <v>0.9125576231711201</v>
      </c>
      <c r="I59">
        <v>8.7442376828879897E-2</v>
      </c>
      <c r="J59">
        <v>-9.1504046838604913E-2</v>
      </c>
      <c r="K59">
        <v>100</v>
      </c>
      <c r="L59">
        <v>9.5821211295150144E-2</v>
      </c>
      <c r="AD59">
        <v>7.6602895237820101E-2</v>
      </c>
      <c r="AE59">
        <v>1</v>
      </c>
      <c r="AF59">
        <v>0</v>
      </c>
      <c r="AG59">
        <v>55</v>
      </c>
      <c r="AH59">
        <v>0</v>
      </c>
      <c r="AI59">
        <v>0.6333333333333333</v>
      </c>
      <c r="AJ59">
        <v>1</v>
      </c>
      <c r="AK59">
        <v>6.6666666666665986E-3</v>
      </c>
    </row>
    <row r="60" spans="1:37">
      <c r="A60">
        <v>15.6</v>
      </c>
      <c r="B60">
        <v>4.7050000000000002E-2</v>
      </c>
      <c r="C60">
        <v>0</v>
      </c>
      <c r="D60">
        <v>1</v>
      </c>
      <c r="E60">
        <v>1</v>
      </c>
      <c r="F60">
        <v>0</v>
      </c>
      <c r="G60">
        <v>8.5816144110361564E-2</v>
      </c>
      <c r="H60">
        <v>8.5816144110361564E-2</v>
      </c>
      <c r="I60">
        <v>0.91418385588963846</v>
      </c>
      <c r="J60">
        <v>-8.9723572516685002E-2</v>
      </c>
      <c r="K60">
        <v>100</v>
      </c>
      <c r="L60">
        <v>9.3871865661912773E-2</v>
      </c>
      <c r="AD60">
        <v>7.7147956026725389E-2</v>
      </c>
      <c r="AE60">
        <v>1</v>
      </c>
      <c r="AF60">
        <v>0</v>
      </c>
      <c r="AG60">
        <v>56</v>
      </c>
      <c r="AH60">
        <v>0</v>
      </c>
      <c r="AI60">
        <v>0.62666666666666671</v>
      </c>
      <c r="AJ60">
        <v>1</v>
      </c>
      <c r="AK60">
        <v>6.6666666666667096E-3</v>
      </c>
    </row>
    <row r="61" spans="1:37">
      <c r="A61">
        <v>15.65</v>
      </c>
      <c r="B61">
        <v>4.1509999999999998E-2</v>
      </c>
      <c r="C61">
        <v>0</v>
      </c>
      <c r="D61">
        <v>1</v>
      </c>
      <c r="E61">
        <v>1</v>
      </c>
      <c r="F61">
        <v>0</v>
      </c>
      <c r="G61">
        <v>7.4866347820911228E-2</v>
      </c>
      <c r="H61">
        <v>7.4866347820911228E-2</v>
      </c>
      <c r="I61">
        <v>0.92513365217908872</v>
      </c>
      <c r="J61">
        <v>-7.7817063064961167E-2</v>
      </c>
      <c r="K61">
        <v>100</v>
      </c>
      <c r="L61">
        <v>8.0924899493785243E-2</v>
      </c>
      <c r="AD61">
        <v>7.8308396087538021E-2</v>
      </c>
      <c r="AE61">
        <v>1</v>
      </c>
      <c r="AF61">
        <v>0</v>
      </c>
      <c r="AG61">
        <v>57</v>
      </c>
      <c r="AH61">
        <v>0</v>
      </c>
      <c r="AI61">
        <v>0.62</v>
      </c>
      <c r="AJ61">
        <v>1</v>
      </c>
      <c r="AK61">
        <v>6.6666666666667096E-3</v>
      </c>
    </row>
    <row r="62" spans="1:37">
      <c r="A62">
        <v>15.67</v>
      </c>
      <c r="B62">
        <v>1.103E-2</v>
      </c>
      <c r="C62">
        <v>0</v>
      </c>
      <c r="D62">
        <v>1</v>
      </c>
      <c r="E62">
        <v>1</v>
      </c>
      <c r="F62">
        <v>0</v>
      </c>
      <c r="G62">
        <v>3.2056219588177906E-2</v>
      </c>
      <c r="H62">
        <v>3.2056219588177906E-2</v>
      </c>
      <c r="I62">
        <v>0.96794378041182205</v>
      </c>
      <c r="J62">
        <v>-3.2581271479118122E-2</v>
      </c>
      <c r="K62">
        <v>100</v>
      </c>
      <c r="L62">
        <v>3.3117852748161931E-2</v>
      </c>
      <c r="AD62">
        <v>8.1703845114110427E-2</v>
      </c>
      <c r="AE62">
        <v>1</v>
      </c>
      <c r="AF62">
        <v>0</v>
      </c>
      <c r="AG62">
        <v>58</v>
      </c>
      <c r="AH62">
        <v>0</v>
      </c>
      <c r="AI62">
        <v>0.61333333333333329</v>
      </c>
      <c r="AJ62">
        <v>1</v>
      </c>
      <c r="AK62">
        <v>6.6666666666665986E-3</v>
      </c>
    </row>
    <row r="63" spans="1:37">
      <c r="A63">
        <v>15.7</v>
      </c>
      <c r="B63">
        <v>0.1115</v>
      </c>
      <c r="C63">
        <v>0</v>
      </c>
      <c r="D63">
        <v>1</v>
      </c>
      <c r="E63">
        <v>1</v>
      </c>
      <c r="F63">
        <v>0</v>
      </c>
      <c r="G63">
        <v>0.39324001566153421</v>
      </c>
      <c r="H63">
        <v>0.39324001566153421</v>
      </c>
      <c r="I63">
        <v>0.60675998433846579</v>
      </c>
      <c r="J63">
        <v>-0.4996219790704105</v>
      </c>
      <c r="K63">
        <v>100</v>
      </c>
      <c r="L63">
        <v>0.64809813733889077</v>
      </c>
      <c r="AD63">
        <v>8.2574781320621293E-2</v>
      </c>
      <c r="AE63">
        <v>1</v>
      </c>
      <c r="AF63">
        <v>0</v>
      </c>
      <c r="AG63">
        <v>59</v>
      </c>
      <c r="AH63">
        <v>0</v>
      </c>
      <c r="AI63">
        <v>0.60666666666666669</v>
      </c>
      <c r="AJ63">
        <v>1</v>
      </c>
      <c r="AK63">
        <v>6.6666666666667096E-3</v>
      </c>
    </row>
    <row r="64" spans="1:37">
      <c r="A64">
        <v>15.7</v>
      </c>
      <c r="B64">
        <v>0.1578</v>
      </c>
      <c r="C64">
        <v>1</v>
      </c>
      <c r="D64">
        <v>0</v>
      </c>
      <c r="E64">
        <v>1</v>
      </c>
      <c r="F64">
        <v>1</v>
      </c>
      <c r="G64">
        <v>0.71760734036188001</v>
      </c>
      <c r="H64">
        <v>0.71760734036188001</v>
      </c>
      <c r="I64">
        <v>0.28239265963811999</v>
      </c>
      <c r="J64">
        <v>-0.33183273924599854</v>
      </c>
      <c r="K64">
        <v>100</v>
      </c>
      <c r="L64">
        <v>0.39351974785502203</v>
      </c>
      <c r="AD64">
        <v>8.3164447828709437E-2</v>
      </c>
      <c r="AE64">
        <v>1</v>
      </c>
      <c r="AF64">
        <v>0</v>
      </c>
      <c r="AG64">
        <v>60</v>
      </c>
      <c r="AH64">
        <v>0</v>
      </c>
      <c r="AI64">
        <v>0.6</v>
      </c>
      <c r="AJ64">
        <v>1</v>
      </c>
      <c r="AK64">
        <v>6.6666666666667096E-3</v>
      </c>
    </row>
    <row r="65" spans="1:37">
      <c r="A65">
        <v>15.71</v>
      </c>
      <c r="B65">
        <v>4.5679999999999998E-2</v>
      </c>
      <c r="C65">
        <v>0</v>
      </c>
      <c r="D65">
        <v>1</v>
      </c>
      <c r="E65">
        <v>1</v>
      </c>
      <c r="F65">
        <v>0</v>
      </c>
      <c r="G65">
        <v>8.5248658644153832E-2</v>
      </c>
      <c r="H65">
        <v>8.5248658644153832E-2</v>
      </c>
      <c r="I65">
        <v>0.91475134135584613</v>
      </c>
      <c r="J65">
        <v>-8.9103008720576887E-2</v>
      </c>
      <c r="K65">
        <v>100</v>
      </c>
      <c r="L65">
        <v>9.3193258965653031E-2</v>
      </c>
      <c r="AD65">
        <v>8.3846451416333387E-2</v>
      </c>
      <c r="AE65">
        <v>1</v>
      </c>
      <c r="AF65">
        <v>0</v>
      </c>
      <c r="AG65">
        <v>61</v>
      </c>
      <c r="AH65">
        <v>0</v>
      </c>
      <c r="AI65">
        <v>0.59333333333333327</v>
      </c>
      <c r="AJ65">
        <v>1</v>
      </c>
      <c r="AK65">
        <v>6.6666666666665986E-3</v>
      </c>
    </row>
    <row r="66" spans="1:37">
      <c r="A66">
        <v>15.76</v>
      </c>
      <c r="B66">
        <v>9.2630000000000004E-2</v>
      </c>
      <c r="C66">
        <v>0</v>
      </c>
      <c r="D66">
        <v>1</v>
      </c>
      <c r="E66">
        <v>1</v>
      </c>
      <c r="F66">
        <v>0</v>
      </c>
      <c r="G66">
        <v>0.2743861142473209</v>
      </c>
      <c r="H66">
        <v>0.2743861142473209</v>
      </c>
      <c r="I66">
        <v>0.72561388575267904</v>
      </c>
      <c r="J66">
        <v>-0.32073724343945798</v>
      </c>
      <c r="K66">
        <v>100</v>
      </c>
      <c r="L66">
        <v>0.37814341709117139</v>
      </c>
      <c r="AD66">
        <v>8.5008066499247081E-2</v>
      </c>
      <c r="AE66">
        <v>1</v>
      </c>
      <c r="AF66">
        <v>0</v>
      </c>
      <c r="AG66">
        <v>62</v>
      </c>
      <c r="AH66">
        <v>0</v>
      </c>
      <c r="AI66">
        <v>0.58666666666666667</v>
      </c>
      <c r="AJ66">
        <v>1</v>
      </c>
      <c r="AK66">
        <v>6.6666666666665986E-3</v>
      </c>
    </row>
    <row r="67" spans="1:37">
      <c r="A67">
        <v>15.79</v>
      </c>
      <c r="B67">
        <v>7.7890000000000001E-2</v>
      </c>
      <c r="C67">
        <v>1</v>
      </c>
      <c r="D67">
        <v>0</v>
      </c>
      <c r="E67">
        <v>1</v>
      </c>
      <c r="F67">
        <v>1</v>
      </c>
      <c r="G67">
        <v>0.19806705436433272</v>
      </c>
      <c r="H67">
        <v>0.19806705436433272</v>
      </c>
      <c r="I67">
        <v>0.8019329456356673</v>
      </c>
      <c r="J67">
        <v>-1.6191496472136953</v>
      </c>
      <c r="K67">
        <v>0</v>
      </c>
      <c r="L67">
        <v>4.0487952335604422</v>
      </c>
      <c r="AD67">
        <v>8.5248658644153832E-2</v>
      </c>
      <c r="AE67">
        <v>1</v>
      </c>
      <c r="AF67">
        <v>0</v>
      </c>
      <c r="AG67">
        <v>63</v>
      </c>
      <c r="AH67">
        <v>0</v>
      </c>
      <c r="AI67">
        <v>0.58000000000000007</v>
      </c>
      <c r="AJ67">
        <v>1</v>
      </c>
      <c r="AK67">
        <v>6.6666666666668206E-3</v>
      </c>
    </row>
    <row r="68" spans="1:37">
      <c r="A68">
        <v>15.83</v>
      </c>
      <c r="B68">
        <v>4.1320000000000003E-2</v>
      </c>
      <c r="C68">
        <v>0</v>
      </c>
      <c r="D68">
        <v>1</v>
      </c>
      <c r="E68">
        <v>1</v>
      </c>
      <c r="F68">
        <v>0</v>
      </c>
      <c r="G68">
        <v>7.8308396087538021E-2</v>
      </c>
      <c r="H68">
        <v>7.8308396087538021E-2</v>
      </c>
      <c r="I68">
        <v>0.92169160391246197</v>
      </c>
      <c r="J68">
        <v>-8.1544597373621588E-2</v>
      </c>
      <c r="K68">
        <v>100</v>
      </c>
      <c r="L68">
        <v>8.4961602943033204E-2</v>
      </c>
      <c r="AD68">
        <v>8.5365437003509181E-2</v>
      </c>
      <c r="AE68">
        <v>1</v>
      </c>
      <c r="AF68">
        <v>0</v>
      </c>
      <c r="AG68">
        <v>64</v>
      </c>
      <c r="AH68">
        <v>0</v>
      </c>
      <c r="AI68">
        <v>0.57333333333333325</v>
      </c>
      <c r="AJ68">
        <v>1</v>
      </c>
      <c r="AK68">
        <v>6.6666666666665986E-3</v>
      </c>
    </row>
    <row r="69" spans="1:37">
      <c r="A69">
        <v>15.86</v>
      </c>
      <c r="B69">
        <v>0.1169</v>
      </c>
      <c r="C69">
        <v>0</v>
      </c>
      <c r="D69">
        <v>1</v>
      </c>
      <c r="E69">
        <v>1</v>
      </c>
      <c r="F69">
        <v>0</v>
      </c>
      <c r="G69">
        <v>0.44371380886639017</v>
      </c>
      <c r="H69">
        <v>0.44371380886639017</v>
      </c>
      <c r="I69">
        <v>0.55628619113360989</v>
      </c>
      <c r="J69">
        <v>-0.5864723849060659</v>
      </c>
      <c r="K69">
        <v>100</v>
      </c>
      <c r="L69">
        <v>0.79763584992498604</v>
      </c>
      <c r="AD69">
        <v>8.5816144110361564E-2</v>
      </c>
      <c r="AE69">
        <v>1</v>
      </c>
      <c r="AF69">
        <v>0</v>
      </c>
      <c r="AG69">
        <v>65</v>
      </c>
      <c r="AH69">
        <v>0</v>
      </c>
      <c r="AI69">
        <v>0.56666666666666665</v>
      </c>
      <c r="AJ69">
        <v>1</v>
      </c>
      <c r="AK69">
        <v>6.6666666666665986E-3</v>
      </c>
    </row>
    <row r="70" spans="1:37">
      <c r="A70">
        <v>15.9</v>
      </c>
      <c r="B70">
        <v>3.8440000000000002E-2</v>
      </c>
      <c r="C70">
        <v>0</v>
      </c>
      <c r="D70">
        <v>1</v>
      </c>
      <c r="E70">
        <v>1</v>
      </c>
      <c r="F70">
        <v>0</v>
      </c>
      <c r="G70">
        <v>7.3820241029366226E-2</v>
      </c>
      <c r="H70">
        <v>7.3820241029366226E-2</v>
      </c>
      <c r="I70">
        <v>0.92617975897063376</v>
      </c>
      <c r="J70">
        <v>-7.6686939017262187E-2</v>
      </c>
      <c r="K70">
        <v>100</v>
      </c>
      <c r="L70">
        <v>7.9704010279182572E-2</v>
      </c>
      <c r="AD70">
        <v>8.7548849905603049E-2</v>
      </c>
      <c r="AE70">
        <v>1</v>
      </c>
      <c r="AF70">
        <v>0</v>
      </c>
      <c r="AG70">
        <v>66</v>
      </c>
      <c r="AH70">
        <v>0</v>
      </c>
      <c r="AI70">
        <v>0.56000000000000005</v>
      </c>
      <c r="AJ70">
        <v>1</v>
      </c>
      <c r="AK70">
        <v>6.6666666666667096E-3</v>
      </c>
    </row>
    <row r="71" spans="1:37">
      <c r="A71">
        <v>15.91</v>
      </c>
      <c r="B71">
        <v>1.652E-2</v>
      </c>
      <c r="C71">
        <v>0</v>
      </c>
      <c r="D71">
        <v>1</v>
      </c>
      <c r="E71">
        <v>1</v>
      </c>
      <c r="F71">
        <v>0</v>
      </c>
      <c r="G71">
        <v>4.0183324904413786E-2</v>
      </c>
      <c r="H71">
        <v>4.0183324904413786E-2</v>
      </c>
      <c r="I71">
        <v>0.95981667509558621</v>
      </c>
      <c r="J71">
        <v>-4.1012976198192552E-2</v>
      </c>
      <c r="K71">
        <v>100</v>
      </c>
      <c r="L71">
        <v>4.186562491260324E-2</v>
      </c>
      <c r="AD71">
        <v>9.3025271540206511E-2</v>
      </c>
      <c r="AE71">
        <v>1</v>
      </c>
      <c r="AF71">
        <v>0</v>
      </c>
      <c r="AG71">
        <v>67</v>
      </c>
      <c r="AH71">
        <v>0</v>
      </c>
      <c r="AI71">
        <v>0.55333333333333334</v>
      </c>
      <c r="AJ71">
        <v>1</v>
      </c>
      <c r="AK71">
        <v>6.6666666666667096E-3</v>
      </c>
    </row>
    <row r="72" spans="1:37">
      <c r="A72">
        <v>15.92</v>
      </c>
      <c r="B72">
        <v>4.8939999999999997E-2</v>
      </c>
      <c r="C72">
        <v>0</v>
      </c>
      <c r="D72">
        <v>1</v>
      </c>
      <c r="E72">
        <v>1</v>
      </c>
      <c r="F72">
        <v>0</v>
      </c>
      <c r="G72">
        <v>9.8540876837225191E-2</v>
      </c>
      <c r="H72">
        <v>9.8540876837225191E-2</v>
      </c>
      <c r="I72">
        <v>0.90145912316277477</v>
      </c>
      <c r="J72">
        <v>-0.10374058050293064</v>
      </c>
      <c r="K72">
        <v>100</v>
      </c>
      <c r="L72">
        <v>0.1093126402576014</v>
      </c>
      <c r="AD72">
        <v>9.5877039288467275E-2</v>
      </c>
      <c r="AE72">
        <v>1</v>
      </c>
      <c r="AF72">
        <v>0</v>
      </c>
      <c r="AG72">
        <v>68</v>
      </c>
      <c r="AH72">
        <v>0</v>
      </c>
      <c r="AI72">
        <v>0.54666666666666663</v>
      </c>
      <c r="AJ72">
        <v>1</v>
      </c>
      <c r="AK72">
        <v>6.6666666666665986E-3</v>
      </c>
    </row>
    <row r="73" spans="1:37">
      <c r="A73">
        <v>15.94</v>
      </c>
      <c r="B73">
        <v>0.1193</v>
      </c>
      <c r="C73">
        <v>1</v>
      </c>
      <c r="D73">
        <v>0</v>
      </c>
      <c r="E73">
        <v>1</v>
      </c>
      <c r="F73">
        <v>1</v>
      </c>
      <c r="G73">
        <v>0.46725910344930099</v>
      </c>
      <c r="H73">
        <v>0.46725910344930099</v>
      </c>
      <c r="I73">
        <v>0.53274089655069901</v>
      </c>
      <c r="J73">
        <v>-0.76087134979869442</v>
      </c>
      <c r="K73">
        <v>0</v>
      </c>
      <c r="L73">
        <v>1.1401402190305383</v>
      </c>
      <c r="AD73">
        <v>9.8540876837225191E-2</v>
      </c>
      <c r="AE73">
        <v>1</v>
      </c>
      <c r="AF73">
        <v>0</v>
      </c>
      <c r="AG73">
        <v>69</v>
      </c>
      <c r="AH73">
        <v>0</v>
      </c>
      <c r="AI73">
        <v>0.54</v>
      </c>
      <c r="AJ73">
        <v>1</v>
      </c>
      <c r="AK73">
        <v>6.6666666666667096E-3</v>
      </c>
    </row>
    <row r="74" spans="1:37">
      <c r="A74">
        <v>16.02</v>
      </c>
      <c r="B74">
        <v>6.1550000000000001E-2</v>
      </c>
      <c r="C74">
        <v>0</v>
      </c>
      <c r="D74">
        <v>1</v>
      </c>
      <c r="E74">
        <v>1</v>
      </c>
      <c r="F74">
        <v>0</v>
      </c>
      <c r="G74">
        <v>0.14048623827259815</v>
      </c>
      <c r="H74">
        <v>0.14048623827259815</v>
      </c>
      <c r="I74">
        <v>0.85951376172740179</v>
      </c>
      <c r="J74">
        <v>-0.15138844296990062</v>
      </c>
      <c r="K74">
        <v>100</v>
      </c>
      <c r="L74">
        <v>0.16344850371011735</v>
      </c>
      <c r="AD74">
        <v>9.9084298443235783E-2</v>
      </c>
      <c r="AE74">
        <v>1</v>
      </c>
      <c r="AF74">
        <v>0</v>
      </c>
      <c r="AG74">
        <v>70</v>
      </c>
      <c r="AH74">
        <v>0</v>
      </c>
      <c r="AI74">
        <v>0.53333333333333333</v>
      </c>
      <c r="AJ74">
        <v>1</v>
      </c>
      <c r="AK74">
        <v>0</v>
      </c>
    </row>
    <row r="75" spans="1:37">
      <c r="A75">
        <v>16.149999999999999</v>
      </c>
      <c r="B75">
        <v>0.16839999999999999</v>
      </c>
      <c r="C75">
        <v>1</v>
      </c>
      <c r="D75">
        <v>0</v>
      </c>
      <c r="E75">
        <v>1</v>
      </c>
      <c r="F75">
        <v>1</v>
      </c>
      <c r="G75">
        <v>0.79917526684274043</v>
      </c>
      <c r="H75">
        <v>0.79917526684274043</v>
      </c>
      <c r="I75">
        <v>0.20082473315725957</v>
      </c>
      <c r="J75">
        <v>-0.22417499952064221</v>
      </c>
      <c r="K75">
        <v>100</v>
      </c>
      <c r="L75">
        <v>0.25128997541508913</v>
      </c>
      <c r="AD75">
        <v>0.10011771349675327</v>
      </c>
      <c r="AE75">
        <v>0</v>
      </c>
      <c r="AF75">
        <v>1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16.21</v>
      </c>
      <c r="B76">
        <v>3.9E-2</v>
      </c>
      <c r="C76">
        <v>0</v>
      </c>
      <c r="D76">
        <v>1</v>
      </c>
      <c r="E76">
        <v>1</v>
      </c>
      <c r="F76">
        <v>0</v>
      </c>
      <c r="G76">
        <v>8.1703845114110427E-2</v>
      </c>
      <c r="H76">
        <v>8.1703845114110427E-2</v>
      </c>
      <c r="I76">
        <v>0.91829615488588956</v>
      </c>
      <c r="J76">
        <v>-8.5235331580520296E-2</v>
      </c>
      <c r="K76">
        <v>100</v>
      </c>
      <c r="L76">
        <v>8.8973306355903461E-2</v>
      </c>
      <c r="AD76">
        <v>0.10324518980843281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16.329999999999998</v>
      </c>
      <c r="B77">
        <v>3.8730000000000001E-2</v>
      </c>
      <c r="C77">
        <v>0</v>
      </c>
      <c r="D77">
        <v>1</v>
      </c>
      <c r="E77">
        <v>1</v>
      </c>
      <c r="F77">
        <v>0</v>
      </c>
      <c r="G77">
        <v>8.3846451416333387E-2</v>
      </c>
      <c r="H77">
        <v>8.3846451416333387E-2</v>
      </c>
      <c r="I77">
        <v>0.9161535485836666</v>
      </c>
      <c r="J77">
        <v>-8.7571298898103181E-2</v>
      </c>
      <c r="K77">
        <v>100</v>
      </c>
      <c r="L77">
        <v>9.1520085848006971E-2</v>
      </c>
      <c r="AD77">
        <v>0.10411072885433585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6.6222222222222646E-3</v>
      </c>
    </row>
    <row r="78" spans="1:37">
      <c r="A78">
        <v>16.34</v>
      </c>
      <c r="B78">
        <v>1.857E-2</v>
      </c>
      <c r="C78">
        <v>0</v>
      </c>
      <c r="D78">
        <v>1</v>
      </c>
      <c r="E78">
        <v>1</v>
      </c>
      <c r="F78">
        <v>0</v>
      </c>
      <c r="G78">
        <v>4.8194623250745076E-2</v>
      </c>
      <c r="H78">
        <v>4.8194623250745076E-2</v>
      </c>
      <c r="I78">
        <v>0.95180537674925492</v>
      </c>
      <c r="J78">
        <v>-4.9394701278455126E-2</v>
      </c>
      <c r="K78">
        <v>100</v>
      </c>
      <c r="L78">
        <v>5.0634955872330134E-2</v>
      </c>
      <c r="AD78">
        <v>0.10426372542814104</v>
      </c>
      <c r="AE78">
        <v>1</v>
      </c>
      <c r="AF78">
        <v>0</v>
      </c>
      <c r="AG78">
        <v>73</v>
      </c>
      <c r="AH78">
        <v>1</v>
      </c>
      <c r="AI78">
        <v>0.51333333333333331</v>
      </c>
      <c r="AJ78">
        <v>0.99333333333333329</v>
      </c>
      <c r="AK78">
        <v>6.6222222222222646E-3</v>
      </c>
    </row>
    <row r="79" spans="1:37">
      <c r="A79">
        <v>16.39</v>
      </c>
      <c r="B79">
        <v>8.0920000000000006E-2</v>
      </c>
      <c r="C79">
        <v>0</v>
      </c>
      <c r="D79">
        <v>1</v>
      </c>
      <c r="E79">
        <v>1</v>
      </c>
      <c r="F79">
        <v>0</v>
      </c>
      <c r="G79">
        <v>0.24452060488554014</v>
      </c>
      <c r="H79">
        <v>0.24452060488554014</v>
      </c>
      <c r="I79">
        <v>0.75547939511445983</v>
      </c>
      <c r="J79">
        <v>-0.28040277081868181</v>
      </c>
      <c r="K79">
        <v>100</v>
      </c>
      <c r="L79">
        <v>0.32366283775150978</v>
      </c>
      <c r="AD79">
        <v>0.10453959076217559</v>
      </c>
      <c r="AE79">
        <v>1</v>
      </c>
      <c r="AF79">
        <v>0</v>
      </c>
      <c r="AG79">
        <v>74</v>
      </c>
      <c r="AH79">
        <v>1</v>
      </c>
      <c r="AI79">
        <v>0.5066666666666666</v>
      </c>
      <c r="AJ79">
        <v>0.99333333333333329</v>
      </c>
      <c r="AK79">
        <v>6.6222222222221544E-3</v>
      </c>
    </row>
    <row r="80" spans="1:37">
      <c r="A80">
        <v>16.39</v>
      </c>
      <c r="B80">
        <v>0.1138</v>
      </c>
      <c r="C80">
        <v>0</v>
      </c>
      <c r="D80">
        <v>1</v>
      </c>
      <c r="E80">
        <v>1</v>
      </c>
      <c r="F80">
        <v>0</v>
      </c>
      <c r="G80">
        <v>0.460644835641907</v>
      </c>
      <c r="H80">
        <v>0.460644835641907</v>
      </c>
      <c r="I80">
        <v>0.53935516435809294</v>
      </c>
      <c r="J80">
        <v>-0.61738099305479677</v>
      </c>
      <c r="K80">
        <v>100</v>
      </c>
      <c r="L80">
        <v>0.85406586620921288</v>
      </c>
      <c r="AD80">
        <v>0.10571049168536888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0.99333333333333329</v>
      </c>
      <c r="AK80">
        <v>6.6222222222222646E-3</v>
      </c>
    </row>
    <row r="81" spans="1:37">
      <c r="A81">
        <v>16.399999999999999</v>
      </c>
      <c r="B81">
        <v>0.22289999999999999</v>
      </c>
      <c r="C81">
        <v>1</v>
      </c>
      <c r="D81">
        <v>0</v>
      </c>
      <c r="E81">
        <v>1</v>
      </c>
      <c r="F81">
        <v>1</v>
      </c>
      <c r="G81">
        <v>0.9554200478255277</v>
      </c>
      <c r="H81">
        <v>0.9554200478255277</v>
      </c>
      <c r="I81">
        <v>4.4579952174472304E-2</v>
      </c>
      <c r="J81">
        <v>-4.5604194547950401E-2</v>
      </c>
      <c r="K81">
        <v>100</v>
      </c>
      <c r="L81">
        <v>4.6660055203921358E-2</v>
      </c>
      <c r="AD81">
        <v>0.1075229316918167</v>
      </c>
      <c r="AE81">
        <v>1</v>
      </c>
      <c r="AF81">
        <v>0</v>
      </c>
      <c r="AG81">
        <v>76</v>
      </c>
      <c r="AH81">
        <v>1</v>
      </c>
      <c r="AI81">
        <v>0.49333333333333329</v>
      </c>
      <c r="AJ81">
        <v>0.99333333333333329</v>
      </c>
      <c r="AK81">
        <v>6.6222222222221544E-3</v>
      </c>
    </row>
    <row r="82" spans="1:37">
      <c r="A82">
        <v>16.489999999999998</v>
      </c>
      <c r="B82">
        <v>3.653E-2</v>
      </c>
      <c r="C82">
        <v>0</v>
      </c>
      <c r="D82">
        <v>1</v>
      </c>
      <c r="E82">
        <v>1</v>
      </c>
      <c r="F82">
        <v>0</v>
      </c>
      <c r="G82">
        <v>8.2574781320621293E-2</v>
      </c>
      <c r="H82">
        <v>8.2574781320621293E-2</v>
      </c>
      <c r="I82">
        <v>0.91742521867937876</v>
      </c>
      <c r="J82">
        <v>-8.61842079017303E-2</v>
      </c>
      <c r="K82">
        <v>100</v>
      </c>
      <c r="L82">
        <v>9.0007097733248026E-2</v>
      </c>
      <c r="AD82">
        <v>0.10895149177497061</v>
      </c>
      <c r="AE82">
        <v>1</v>
      </c>
      <c r="AF82">
        <v>0</v>
      </c>
      <c r="AG82">
        <v>77</v>
      </c>
      <c r="AH82">
        <v>1</v>
      </c>
      <c r="AI82">
        <v>0.48666666666666669</v>
      </c>
      <c r="AJ82">
        <v>0.99333333333333329</v>
      </c>
      <c r="AK82">
        <v>6.6222222222222646E-3</v>
      </c>
    </row>
    <row r="83" spans="1:37">
      <c r="A83">
        <v>16.52</v>
      </c>
      <c r="B83">
        <v>3.372E-2</v>
      </c>
      <c r="C83">
        <v>0</v>
      </c>
      <c r="D83">
        <v>1</v>
      </c>
      <c r="E83">
        <v>1</v>
      </c>
      <c r="F83">
        <v>0</v>
      </c>
      <c r="G83">
        <v>7.7147956026725389E-2</v>
      </c>
      <c r="H83">
        <v>7.7147956026725389E-2</v>
      </c>
      <c r="I83">
        <v>0.92285204397327458</v>
      </c>
      <c r="J83">
        <v>-8.0286356382425095E-2</v>
      </c>
      <c r="K83">
        <v>100</v>
      </c>
      <c r="L83">
        <v>8.3597318259783324E-2</v>
      </c>
      <c r="AD83">
        <v>0.11030016518727068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0.99333333333333329</v>
      </c>
      <c r="AK83">
        <v>6.6222222222221544E-3</v>
      </c>
    </row>
    <row r="84" spans="1:37">
      <c r="A84">
        <v>16.579999999999998</v>
      </c>
      <c r="B84">
        <v>0.16589999999999999</v>
      </c>
      <c r="C84">
        <v>1</v>
      </c>
      <c r="D84">
        <v>0</v>
      </c>
      <c r="E84">
        <v>1</v>
      </c>
      <c r="F84">
        <v>1</v>
      </c>
      <c r="G84">
        <v>0.80799771124227115</v>
      </c>
      <c r="H84">
        <v>0.80799771124227115</v>
      </c>
      <c r="I84">
        <v>0.19200228875772885</v>
      </c>
      <c r="J84">
        <v>-0.21319605308600509</v>
      </c>
      <c r="K84">
        <v>100</v>
      </c>
      <c r="L84">
        <v>0.23762726810516746</v>
      </c>
      <c r="AD84">
        <v>0.11343657495124811</v>
      </c>
      <c r="AE84">
        <v>1</v>
      </c>
      <c r="AF84">
        <v>0</v>
      </c>
      <c r="AG84">
        <v>79</v>
      </c>
      <c r="AH84">
        <v>1</v>
      </c>
      <c r="AI84">
        <v>0.47333333333333338</v>
      </c>
      <c r="AJ84">
        <v>0.99333333333333329</v>
      </c>
      <c r="AK84">
        <v>6.6222222222222646E-3</v>
      </c>
    </row>
    <row r="85" spans="1:37">
      <c r="A85">
        <v>16.670000000000002</v>
      </c>
      <c r="B85">
        <v>3.5920000000000001E-2</v>
      </c>
      <c r="C85">
        <v>0</v>
      </c>
      <c r="D85">
        <v>1</v>
      </c>
      <c r="E85">
        <v>1</v>
      </c>
      <c r="F85">
        <v>0</v>
      </c>
      <c r="G85">
        <v>8.5365437003509181E-2</v>
      </c>
      <c r="H85">
        <v>8.5365437003509181E-2</v>
      </c>
      <c r="I85">
        <v>0.91463456299649082</v>
      </c>
      <c r="J85">
        <v>-8.9230678185216475E-2</v>
      </c>
      <c r="K85">
        <v>100</v>
      </c>
      <c r="L85">
        <v>9.3332835273399459E-2</v>
      </c>
      <c r="AD85">
        <v>0.11363568350763102</v>
      </c>
      <c r="AE85">
        <v>1</v>
      </c>
      <c r="AF85">
        <v>0</v>
      </c>
      <c r="AG85">
        <v>80</v>
      </c>
      <c r="AH85">
        <v>1</v>
      </c>
      <c r="AI85">
        <v>0.46666666666666667</v>
      </c>
      <c r="AJ85">
        <v>0.99333333333333329</v>
      </c>
      <c r="AK85">
        <v>6.6222222222222646E-3</v>
      </c>
    </row>
    <row r="86" spans="1:37">
      <c r="A86">
        <v>16.670000000000002</v>
      </c>
      <c r="B86">
        <v>0.16900000000000001</v>
      </c>
      <c r="C86">
        <v>1</v>
      </c>
      <c r="D86">
        <v>0</v>
      </c>
      <c r="E86">
        <v>1</v>
      </c>
      <c r="F86">
        <v>1</v>
      </c>
      <c r="G86">
        <v>0.82573215300615421</v>
      </c>
      <c r="H86">
        <v>0.82573215300615421</v>
      </c>
      <c r="I86">
        <v>0.17426784699384579</v>
      </c>
      <c r="J86">
        <v>-0.19148482801637001</v>
      </c>
      <c r="K86">
        <v>100</v>
      </c>
      <c r="L86">
        <v>0.21104645902355573</v>
      </c>
      <c r="AD86">
        <v>0.12353492510103856</v>
      </c>
      <c r="AE86">
        <v>1</v>
      </c>
      <c r="AF86">
        <v>0</v>
      </c>
      <c r="AG86">
        <v>81</v>
      </c>
      <c r="AH86">
        <v>1</v>
      </c>
      <c r="AI86">
        <v>0.45999999999999996</v>
      </c>
      <c r="AJ86">
        <v>0.99333333333333329</v>
      </c>
      <c r="AK86">
        <v>6.6222222222221544E-3</v>
      </c>
    </row>
    <row r="87" spans="1:37">
      <c r="A87">
        <v>16.68</v>
      </c>
      <c r="B87">
        <v>7.5499999999999998E-2</v>
      </c>
      <c r="C87">
        <v>1</v>
      </c>
      <c r="D87">
        <v>0</v>
      </c>
      <c r="E87">
        <v>1</v>
      </c>
      <c r="F87">
        <v>1</v>
      </c>
      <c r="G87">
        <v>0.23137898800748136</v>
      </c>
      <c r="H87">
        <v>0.23137898800748136</v>
      </c>
      <c r="I87">
        <v>0.76862101199251864</v>
      </c>
      <c r="J87">
        <v>-1.4636982721160805</v>
      </c>
      <c r="K87">
        <v>0</v>
      </c>
      <c r="L87">
        <v>3.3219136215068334</v>
      </c>
      <c r="AD87">
        <v>0.12483080391492643</v>
      </c>
      <c r="AE87">
        <v>1</v>
      </c>
      <c r="AF87">
        <v>0</v>
      </c>
      <c r="AG87">
        <v>82</v>
      </c>
      <c r="AH87">
        <v>1</v>
      </c>
      <c r="AI87">
        <v>0.45333333333333337</v>
      </c>
      <c r="AJ87">
        <v>0.99333333333333329</v>
      </c>
      <c r="AK87">
        <v>6.6222222222222646E-3</v>
      </c>
    </row>
    <row r="88" spans="1:37">
      <c r="A88">
        <v>16.82</v>
      </c>
      <c r="B88">
        <v>7.2500000000000004E-3</v>
      </c>
      <c r="C88">
        <v>0</v>
      </c>
      <c r="D88">
        <v>1</v>
      </c>
      <c r="E88">
        <v>1</v>
      </c>
      <c r="F88">
        <v>0</v>
      </c>
      <c r="G88">
        <v>4.0217186941447929E-2</v>
      </c>
      <c r="H88">
        <v>4.0217186941447929E-2</v>
      </c>
      <c r="I88">
        <v>0.95978281305855206</v>
      </c>
      <c r="J88">
        <v>-4.1048256512910934E-2</v>
      </c>
      <c r="K88">
        <v>100</v>
      </c>
      <c r="L88">
        <v>4.1902382908157426E-2</v>
      </c>
      <c r="AD88">
        <v>0.12728935232063712</v>
      </c>
      <c r="AE88">
        <v>1</v>
      </c>
      <c r="AF88">
        <v>0</v>
      </c>
      <c r="AG88">
        <v>83</v>
      </c>
      <c r="AH88">
        <v>1</v>
      </c>
      <c r="AI88">
        <v>0.44666666666666666</v>
      </c>
      <c r="AJ88">
        <v>0.99333333333333329</v>
      </c>
      <c r="AK88">
        <v>6.6222222222222646E-3</v>
      </c>
    </row>
    <row r="89" spans="1:37">
      <c r="A89">
        <v>16.84</v>
      </c>
      <c r="B89">
        <v>1.5879999999999998E-2</v>
      </c>
      <c r="C89">
        <v>0</v>
      </c>
      <c r="D89">
        <v>1</v>
      </c>
      <c r="E89">
        <v>1</v>
      </c>
      <c r="F89">
        <v>0</v>
      </c>
      <c r="G89">
        <v>5.1577960930110696E-2</v>
      </c>
      <c r="H89">
        <v>5.1577960930110696E-2</v>
      </c>
      <c r="I89">
        <v>0.94842203906988931</v>
      </c>
      <c r="J89">
        <v>-5.2955686902000539E-2</v>
      </c>
      <c r="K89">
        <v>100</v>
      </c>
      <c r="L89">
        <v>5.4382921110408641E-2</v>
      </c>
      <c r="AD89">
        <v>0.12754717921045655</v>
      </c>
      <c r="AE89">
        <v>1</v>
      </c>
      <c r="AF89">
        <v>0</v>
      </c>
      <c r="AG89">
        <v>84</v>
      </c>
      <c r="AH89">
        <v>1</v>
      </c>
      <c r="AI89">
        <v>0.43999999999999995</v>
      </c>
      <c r="AJ89">
        <v>0.99333333333333329</v>
      </c>
      <c r="AK89">
        <v>6.6222222222221544E-3</v>
      </c>
    </row>
    <row r="90" spans="1:37">
      <c r="A90">
        <v>16.93</v>
      </c>
      <c r="B90">
        <v>9.9010000000000001E-2</v>
      </c>
      <c r="C90">
        <v>1</v>
      </c>
      <c r="D90">
        <v>0</v>
      </c>
      <c r="E90">
        <v>1</v>
      </c>
      <c r="F90">
        <v>1</v>
      </c>
      <c r="G90">
        <v>0.39380329715985124</v>
      </c>
      <c r="H90">
        <v>0.39380329715985124</v>
      </c>
      <c r="I90">
        <v>0.6061967028401487</v>
      </c>
      <c r="J90">
        <v>-0.93190374013605481</v>
      </c>
      <c r="K90">
        <v>0</v>
      </c>
      <c r="L90">
        <v>1.5393388201980529</v>
      </c>
      <c r="AD90">
        <v>0.12916408240985106</v>
      </c>
      <c r="AE90">
        <v>1</v>
      </c>
      <c r="AF90">
        <v>0</v>
      </c>
      <c r="AG90">
        <v>85</v>
      </c>
      <c r="AH90">
        <v>1</v>
      </c>
      <c r="AI90">
        <v>0.43333333333333335</v>
      </c>
      <c r="AJ90">
        <v>0.99333333333333329</v>
      </c>
      <c r="AK90">
        <v>6.6222222222222646E-3</v>
      </c>
    </row>
    <row r="91" spans="1:37">
      <c r="A91">
        <v>16.95</v>
      </c>
      <c r="B91">
        <v>2.6020000000000001E-2</v>
      </c>
      <c r="C91">
        <v>0</v>
      </c>
      <c r="D91">
        <v>1</v>
      </c>
      <c r="E91">
        <v>1</v>
      </c>
      <c r="F91">
        <v>0</v>
      </c>
      <c r="G91">
        <v>7.0482947906445145E-2</v>
      </c>
      <c r="H91">
        <v>7.0482947906445145E-2</v>
      </c>
      <c r="I91">
        <v>0.92951705209355484</v>
      </c>
      <c r="J91">
        <v>-7.3090126541302564E-2</v>
      </c>
      <c r="K91">
        <v>100</v>
      </c>
      <c r="L91">
        <v>7.5827493156468861E-2</v>
      </c>
      <c r="AD91">
        <v>0.12987012322945651</v>
      </c>
      <c r="AE91">
        <v>1</v>
      </c>
      <c r="AF91">
        <v>0</v>
      </c>
      <c r="AG91">
        <v>86</v>
      </c>
      <c r="AH91">
        <v>1</v>
      </c>
      <c r="AI91">
        <v>0.42666666666666664</v>
      </c>
      <c r="AJ91">
        <v>0.99333333333333329</v>
      </c>
      <c r="AK91">
        <v>6.6222222222221544E-3</v>
      </c>
    </row>
    <row r="92" spans="1:37">
      <c r="A92">
        <v>16.989999999999998</v>
      </c>
      <c r="B92">
        <v>4.3339999999999997E-2</v>
      </c>
      <c r="C92">
        <v>0</v>
      </c>
      <c r="D92">
        <v>1</v>
      </c>
      <c r="E92">
        <v>1</v>
      </c>
      <c r="F92">
        <v>0</v>
      </c>
      <c r="G92">
        <v>0.11343657495124811</v>
      </c>
      <c r="H92">
        <v>0.11343657495124811</v>
      </c>
      <c r="I92">
        <v>0.88656342504875185</v>
      </c>
      <c r="J92">
        <v>-0.12040261056886378</v>
      </c>
      <c r="K92">
        <v>100</v>
      </c>
      <c r="L92">
        <v>0.12795088512140038</v>
      </c>
      <c r="AD92">
        <v>0.13206389874344063</v>
      </c>
      <c r="AE92">
        <v>1</v>
      </c>
      <c r="AF92">
        <v>0</v>
      </c>
      <c r="AG92">
        <v>87</v>
      </c>
      <c r="AH92">
        <v>1</v>
      </c>
      <c r="AI92">
        <v>0.42000000000000004</v>
      </c>
      <c r="AJ92">
        <v>0.99333333333333329</v>
      </c>
      <c r="AK92">
        <v>6.6222222222222646E-3</v>
      </c>
    </row>
    <row r="93" spans="1:37">
      <c r="A93">
        <v>17.02</v>
      </c>
      <c r="B93">
        <v>3.5540000000000002E-2</v>
      </c>
      <c r="C93">
        <v>0</v>
      </c>
      <c r="D93">
        <v>1</v>
      </c>
      <c r="E93">
        <v>1</v>
      </c>
      <c r="F93">
        <v>0</v>
      </c>
      <c r="G93">
        <v>9.3025271540206511E-2</v>
      </c>
      <c r="H93">
        <v>9.3025271540206511E-2</v>
      </c>
      <c r="I93">
        <v>0.90697472845979354</v>
      </c>
      <c r="J93">
        <v>-9.7640692033792803E-2</v>
      </c>
      <c r="K93">
        <v>100</v>
      </c>
      <c r="L93">
        <v>0.10256655298233081</v>
      </c>
      <c r="AD93">
        <v>0.13449599360659489</v>
      </c>
      <c r="AE93">
        <v>1</v>
      </c>
      <c r="AF93">
        <v>0</v>
      </c>
      <c r="AG93">
        <v>88</v>
      </c>
      <c r="AH93">
        <v>1</v>
      </c>
      <c r="AI93">
        <v>0.41333333333333333</v>
      </c>
      <c r="AJ93">
        <v>0.99333333333333329</v>
      </c>
      <c r="AK93">
        <v>6.6222222222222646E-3</v>
      </c>
    </row>
    <row r="94" spans="1:37">
      <c r="A94">
        <v>17.05</v>
      </c>
      <c r="B94">
        <v>9.7890000000000005E-2</v>
      </c>
      <c r="C94">
        <v>1</v>
      </c>
      <c r="D94">
        <v>0</v>
      </c>
      <c r="E94">
        <v>1</v>
      </c>
      <c r="F94">
        <v>1</v>
      </c>
      <c r="G94">
        <v>0.39455268674134686</v>
      </c>
      <c r="H94">
        <v>0.39455268674134686</v>
      </c>
      <c r="I94">
        <v>0.60544731325865309</v>
      </c>
      <c r="J94">
        <v>-0.93000259440363942</v>
      </c>
      <c r="K94">
        <v>0</v>
      </c>
      <c r="L94">
        <v>1.5345157531662188</v>
      </c>
      <c r="AD94">
        <v>0.14048623827259815</v>
      </c>
      <c r="AE94">
        <v>1</v>
      </c>
      <c r="AF94">
        <v>0</v>
      </c>
      <c r="AG94">
        <v>89</v>
      </c>
      <c r="AH94">
        <v>1</v>
      </c>
      <c r="AI94">
        <v>0.40666666666666662</v>
      </c>
      <c r="AJ94">
        <v>0.99333333333333329</v>
      </c>
      <c r="AK94">
        <v>6.6222222222221544E-3</v>
      </c>
    </row>
    <row r="95" spans="1:37">
      <c r="A95">
        <v>17.079999999999998</v>
      </c>
      <c r="B95">
        <v>0.12659999999999999</v>
      </c>
      <c r="C95">
        <v>1</v>
      </c>
      <c r="D95">
        <v>0</v>
      </c>
      <c r="E95">
        <v>1</v>
      </c>
      <c r="F95">
        <v>1</v>
      </c>
      <c r="G95">
        <v>0.60541502710898021</v>
      </c>
      <c r="H95">
        <v>0.60541502710898021</v>
      </c>
      <c r="I95">
        <v>0.39458497289101979</v>
      </c>
      <c r="J95">
        <v>-0.50184106091701064</v>
      </c>
      <c r="K95">
        <v>100</v>
      </c>
      <c r="L95">
        <v>0.65175946288493902</v>
      </c>
      <c r="AD95">
        <v>0.14588172497667867</v>
      </c>
      <c r="AE95">
        <v>1</v>
      </c>
      <c r="AF95">
        <v>0</v>
      </c>
      <c r="AG95">
        <v>90</v>
      </c>
      <c r="AH95">
        <v>1</v>
      </c>
      <c r="AI95">
        <v>0.4</v>
      </c>
      <c r="AJ95">
        <v>0.99333333333333329</v>
      </c>
      <c r="AK95">
        <v>6.6222222222222646E-3</v>
      </c>
    </row>
    <row r="96" spans="1:37">
      <c r="A96">
        <v>17.12</v>
      </c>
      <c r="B96">
        <v>0.1457</v>
      </c>
      <c r="C96">
        <v>1</v>
      </c>
      <c r="D96">
        <v>0</v>
      </c>
      <c r="E96">
        <v>1</v>
      </c>
      <c r="F96">
        <v>1</v>
      </c>
      <c r="G96">
        <v>0.73180386679102316</v>
      </c>
      <c r="H96">
        <v>0.73180386679102316</v>
      </c>
      <c r="I96">
        <v>0.26819613320897684</v>
      </c>
      <c r="J96">
        <v>-0.31224274246589201</v>
      </c>
      <c r="K96">
        <v>100</v>
      </c>
      <c r="L96">
        <v>0.36648635704129723</v>
      </c>
      <c r="AD96">
        <v>0.14708932860479448</v>
      </c>
      <c r="AE96">
        <v>1</v>
      </c>
      <c r="AF96">
        <v>0</v>
      </c>
      <c r="AG96">
        <v>91</v>
      </c>
      <c r="AH96">
        <v>1</v>
      </c>
      <c r="AI96">
        <v>0.39333333333333331</v>
      </c>
      <c r="AJ96">
        <v>0.99333333333333329</v>
      </c>
      <c r="AK96">
        <v>6.6222222222221544E-3</v>
      </c>
    </row>
    <row r="97" spans="1:37">
      <c r="A97">
        <v>17.190000000000001</v>
      </c>
      <c r="B97">
        <v>3.8089999999999999E-2</v>
      </c>
      <c r="C97">
        <v>0</v>
      </c>
      <c r="D97">
        <v>1</v>
      </c>
      <c r="E97">
        <v>1</v>
      </c>
      <c r="F97">
        <v>0</v>
      </c>
      <c r="G97">
        <v>0.10426372542814104</v>
      </c>
      <c r="H97">
        <v>0.10426372542814104</v>
      </c>
      <c r="I97">
        <v>0.895736274571859</v>
      </c>
      <c r="J97">
        <v>-0.11010924574800693</v>
      </c>
      <c r="K97">
        <v>100</v>
      </c>
      <c r="L97">
        <v>0.11640002575308972</v>
      </c>
      <c r="AD97">
        <v>0.15306664233287565</v>
      </c>
      <c r="AE97">
        <v>1</v>
      </c>
      <c r="AF97">
        <v>0</v>
      </c>
      <c r="AG97">
        <v>92</v>
      </c>
      <c r="AH97">
        <v>1</v>
      </c>
      <c r="AI97">
        <v>0.38666666666666671</v>
      </c>
      <c r="AJ97">
        <v>0.99333333333333329</v>
      </c>
      <c r="AK97">
        <v>6.6222222222222646E-3</v>
      </c>
    </row>
    <row r="98" spans="1:37">
      <c r="A98">
        <v>17.21</v>
      </c>
      <c r="B98">
        <v>1.4200000000000001E-2</v>
      </c>
      <c r="C98">
        <v>0</v>
      </c>
      <c r="D98">
        <v>1</v>
      </c>
      <c r="E98">
        <v>1</v>
      </c>
      <c r="F98">
        <v>0</v>
      </c>
      <c r="G98">
        <v>5.4696969143393892E-2</v>
      </c>
      <c r="H98">
        <v>5.4696969143393892E-2</v>
      </c>
      <c r="I98">
        <v>0.94530303085660616</v>
      </c>
      <c r="J98">
        <v>-5.6249735318123786E-2</v>
      </c>
      <c r="K98">
        <v>100</v>
      </c>
      <c r="L98">
        <v>5.7861836213334766E-2</v>
      </c>
      <c r="AD98">
        <v>0.16488719224441506</v>
      </c>
      <c r="AE98">
        <v>1</v>
      </c>
      <c r="AF98">
        <v>0</v>
      </c>
      <c r="AG98">
        <v>93</v>
      </c>
      <c r="AH98">
        <v>1</v>
      </c>
      <c r="AI98">
        <v>0.38</v>
      </c>
      <c r="AJ98">
        <v>0.99333333333333329</v>
      </c>
      <c r="AK98">
        <v>6.6222222222222646E-3</v>
      </c>
    </row>
    <row r="99" spans="1:37">
      <c r="A99">
        <v>17.27</v>
      </c>
      <c r="B99">
        <v>1.7559999999999999E-2</v>
      </c>
      <c r="C99">
        <v>0</v>
      </c>
      <c r="D99">
        <v>1</v>
      </c>
      <c r="E99">
        <v>1</v>
      </c>
      <c r="F99">
        <v>0</v>
      </c>
      <c r="G99">
        <v>6.1085669982467873E-2</v>
      </c>
      <c r="H99">
        <v>6.1085669982467873E-2</v>
      </c>
      <c r="I99">
        <v>0.93891433001753211</v>
      </c>
      <c r="J99">
        <v>-6.3031039274162232E-2</v>
      </c>
      <c r="K99">
        <v>100</v>
      </c>
      <c r="L99">
        <v>6.505989740440668E-2</v>
      </c>
      <c r="AD99">
        <v>0.16535536356491104</v>
      </c>
      <c r="AE99">
        <v>1</v>
      </c>
      <c r="AF99">
        <v>0</v>
      </c>
      <c r="AG99">
        <v>94</v>
      </c>
      <c r="AH99">
        <v>1</v>
      </c>
      <c r="AI99">
        <v>0.37333333333333329</v>
      </c>
      <c r="AJ99">
        <v>0.99333333333333329</v>
      </c>
      <c r="AK99">
        <v>6.6222222222221544E-3</v>
      </c>
    </row>
    <row r="100" spans="1:37">
      <c r="A100">
        <v>17.27</v>
      </c>
      <c r="B100">
        <v>0.24479999999999999</v>
      </c>
      <c r="C100">
        <v>1</v>
      </c>
      <c r="D100">
        <v>0</v>
      </c>
      <c r="E100">
        <v>1</v>
      </c>
      <c r="F100">
        <v>1</v>
      </c>
      <c r="G100">
        <v>0.98154013729234912</v>
      </c>
      <c r="H100">
        <v>0.98154013729234912</v>
      </c>
      <c r="I100">
        <v>1.8459862707650876E-2</v>
      </c>
      <c r="J100">
        <v>-1.8632372273580819E-2</v>
      </c>
      <c r="K100">
        <v>100</v>
      </c>
      <c r="L100">
        <v>1.8807038047953667E-2</v>
      </c>
      <c r="AD100">
        <v>0.17260555862341137</v>
      </c>
      <c r="AE100">
        <v>1</v>
      </c>
      <c r="AF100">
        <v>0</v>
      </c>
      <c r="AG100">
        <v>95</v>
      </c>
      <c r="AH100">
        <v>1</v>
      </c>
      <c r="AI100">
        <v>0.3666666666666667</v>
      </c>
      <c r="AJ100">
        <v>0.99333333333333329</v>
      </c>
      <c r="AK100">
        <v>6.6222222222222646E-3</v>
      </c>
    </row>
    <row r="101" spans="1:37">
      <c r="A101">
        <v>17.309999999999999</v>
      </c>
      <c r="B101">
        <v>2.0310000000000002E-2</v>
      </c>
      <c r="C101">
        <v>0</v>
      </c>
      <c r="D101">
        <v>1</v>
      </c>
      <c r="E101">
        <v>1</v>
      </c>
      <c r="F101">
        <v>0</v>
      </c>
      <c r="G101">
        <v>6.6655942478340793E-2</v>
      </c>
      <c r="H101">
        <v>6.6655942478340793E-2</v>
      </c>
      <c r="I101">
        <v>0.93334405752165917</v>
      </c>
      <c r="J101">
        <v>-6.8981381351185631E-2</v>
      </c>
      <c r="K101">
        <v>100</v>
      </c>
      <c r="L101">
        <v>7.1416260639548756E-2</v>
      </c>
      <c r="AD101">
        <v>0.18180911112203399</v>
      </c>
      <c r="AE101">
        <v>1</v>
      </c>
      <c r="AF101">
        <v>0</v>
      </c>
      <c r="AG101">
        <v>96</v>
      </c>
      <c r="AH101">
        <v>1</v>
      </c>
      <c r="AI101">
        <v>0.36</v>
      </c>
      <c r="AJ101">
        <v>0.99333333333333329</v>
      </c>
      <c r="AK101">
        <v>6.6222222222221544E-3</v>
      </c>
    </row>
    <row r="102" spans="1:37">
      <c r="A102">
        <v>17.329999999999998</v>
      </c>
      <c r="B102">
        <v>0.313</v>
      </c>
      <c r="C102">
        <v>0</v>
      </c>
      <c r="D102">
        <v>1</v>
      </c>
      <c r="E102">
        <v>1</v>
      </c>
      <c r="F102">
        <v>0</v>
      </c>
      <c r="G102">
        <v>0.99753780465733055</v>
      </c>
      <c r="H102">
        <v>0.99753780465733055</v>
      </c>
      <c r="I102">
        <v>2.4621953426694487E-3</v>
      </c>
      <c r="J102">
        <v>-6.0067019112847353</v>
      </c>
      <c r="K102">
        <v>0</v>
      </c>
      <c r="L102">
        <v>405.14161787660026</v>
      </c>
      <c r="AD102">
        <v>0.18491715985678914</v>
      </c>
      <c r="AE102">
        <v>1</v>
      </c>
      <c r="AF102">
        <v>0</v>
      </c>
      <c r="AG102">
        <v>97</v>
      </c>
      <c r="AH102">
        <v>1</v>
      </c>
      <c r="AI102">
        <v>0.35333333333333339</v>
      </c>
      <c r="AJ102">
        <v>0.99333333333333329</v>
      </c>
      <c r="AK102">
        <v>6.6222222222222646E-3</v>
      </c>
    </row>
    <row r="103" spans="1:37">
      <c r="A103">
        <v>17.36</v>
      </c>
      <c r="B103">
        <v>5.9290000000000002E-2</v>
      </c>
      <c r="C103">
        <v>0</v>
      </c>
      <c r="D103">
        <v>1</v>
      </c>
      <c r="E103">
        <v>1</v>
      </c>
      <c r="F103">
        <v>0</v>
      </c>
      <c r="G103">
        <v>0.18636110802830735</v>
      </c>
      <c r="H103">
        <v>0.18636110802830735</v>
      </c>
      <c r="I103">
        <v>0.81363889197169259</v>
      </c>
      <c r="J103">
        <v>-0.20623863306519236</v>
      </c>
      <c r="K103">
        <v>100</v>
      </c>
      <c r="L103">
        <v>0.2290464601276595</v>
      </c>
      <c r="AD103">
        <v>0.18516108214200561</v>
      </c>
      <c r="AE103">
        <v>1</v>
      </c>
      <c r="AF103">
        <v>0</v>
      </c>
      <c r="AG103">
        <v>98</v>
      </c>
      <c r="AH103">
        <v>1</v>
      </c>
      <c r="AI103">
        <v>0.34666666666666668</v>
      </c>
      <c r="AJ103">
        <v>0.99333333333333329</v>
      </c>
      <c r="AK103">
        <v>6.6222222222222646E-3</v>
      </c>
    </row>
    <row r="104" spans="1:37">
      <c r="A104">
        <v>17.39</v>
      </c>
      <c r="B104">
        <v>2.3529999999999999E-2</v>
      </c>
      <c r="C104">
        <v>0</v>
      </c>
      <c r="D104">
        <v>1</v>
      </c>
      <c r="E104">
        <v>1</v>
      </c>
      <c r="F104">
        <v>0</v>
      </c>
      <c r="G104">
        <v>7.4462486189926125E-2</v>
      </c>
      <c r="H104">
        <v>7.4462486189926125E-2</v>
      </c>
      <c r="I104">
        <v>0.92553751381007388</v>
      </c>
      <c r="J104">
        <v>-7.7380614229729888E-2</v>
      </c>
      <c r="K104">
        <v>100</v>
      </c>
      <c r="L104">
        <v>8.0453234016839958E-2</v>
      </c>
      <c r="AD104">
        <v>0.18636110802830735</v>
      </c>
      <c r="AE104">
        <v>1</v>
      </c>
      <c r="AF104">
        <v>0</v>
      </c>
      <c r="AG104">
        <v>99</v>
      </c>
      <c r="AH104">
        <v>1</v>
      </c>
      <c r="AI104">
        <v>0.33999999999999997</v>
      </c>
      <c r="AJ104">
        <v>0.99333333333333329</v>
      </c>
      <c r="AK104">
        <v>6.6222222222221544E-3</v>
      </c>
    </row>
    <row r="105" spans="1:37">
      <c r="A105">
        <v>17.43</v>
      </c>
      <c r="B105">
        <v>4.3360000000000003E-2</v>
      </c>
      <c r="C105">
        <v>0</v>
      </c>
      <c r="D105">
        <v>1</v>
      </c>
      <c r="E105">
        <v>1</v>
      </c>
      <c r="F105">
        <v>0</v>
      </c>
      <c r="G105">
        <v>0.12754717921045655</v>
      </c>
      <c r="H105">
        <v>0.12754717921045655</v>
      </c>
      <c r="I105">
        <v>0.87245282078954345</v>
      </c>
      <c r="J105">
        <v>-0.13644669996123077</v>
      </c>
      <c r="K105">
        <v>100</v>
      </c>
      <c r="L105">
        <v>0.14619378397450788</v>
      </c>
      <c r="AD105">
        <v>0.18910904996225128</v>
      </c>
      <c r="AE105">
        <v>1</v>
      </c>
      <c r="AF105">
        <v>0</v>
      </c>
      <c r="AG105">
        <v>100</v>
      </c>
      <c r="AH105">
        <v>1</v>
      </c>
      <c r="AI105">
        <v>0.33333333333333337</v>
      </c>
      <c r="AJ105">
        <v>0.99333333333333329</v>
      </c>
      <c r="AK105">
        <v>0</v>
      </c>
    </row>
    <row r="106" spans="1:37">
      <c r="A106">
        <v>17.46</v>
      </c>
      <c r="B106">
        <v>2.6880000000000001E-2</v>
      </c>
      <c r="C106">
        <v>0</v>
      </c>
      <c r="D106">
        <v>1</v>
      </c>
      <c r="E106">
        <v>1</v>
      </c>
      <c r="F106">
        <v>0</v>
      </c>
      <c r="G106">
        <v>8.3164447828709437E-2</v>
      </c>
      <c r="H106">
        <v>8.3164447828709437E-2</v>
      </c>
      <c r="I106">
        <v>0.91683555217129054</v>
      </c>
      <c r="J106">
        <v>-8.6827155227183761E-2</v>
      </c>
      <c r="K106">
        <v>100</v>
      </c>
      <c r="L106">
        <v>9.0708140224008235E-2</v>
      </c>
      <c r="AD106">
        <v>0.19806705436433272</v>
      </c>
      <c r="AE106">
        <v>0</v>
      </c>
      <c r="AF106">
        <v>1</v>
      </c>
      <c r="AG106">
        <v>100</v>
      </c>
      <c r="AH106">
        <v>2</v>
      </c>
      <c r="AI106">
        <v>0.33333333333333337</v>
      </c>
      <c r="AJ106">
        <v>0.98666666666666669</v>
      </c>
      <c r="AK106">
        <v>6.5777777777778204E-3</v>
      </c>
    </row>
    <row r="107" spans="1:37">
      <c r="A107">
        <v>17.48</v>
      </c>
      <c r="B107">
        <v>5.774E-2</v>
      </c>
      <c r="C107">
        <v>0</v>
      </c>
      <c r="D107">
        <v>1</v>
      </c>
      <c r="E107">
        <v>1</v>
      </c>
      <c r="F107">
        <v>0</v>
      </c>
      <c r="G107">
        <v>0.18491715985678914</v>
      </c>
      <c r="H107">
        <v>0.18491715985678914</v>
      </c>
      <c r="I107">
        <v>0.81508284014321086</v>
      </c>
      <c r="J107">
        <v>-0.20446552655921302</v>
      </c>
      <c r="K107">
        <v>100</v>
      </c>
      <c r="L107">
        <v>0.2268691607153685</v>
      </c>
      <c r="AD107">
        <v>0.20158758908152569</v>
      </c>
      <c r="AE107">
        <v>1</v>
      </c>
      <c r="AF107">
        <v>0</v>
      </c>
      <c r="AG107">
        <v>101</v>
      </c>
      <c r="AH107">
        <v>2</v>
      </c>
      <c r="AI107">
        <v>0.32666666666666666</v>
      </c>
      <c r="AJ107">
        <v>0.98666666666666669</v>
      </c>
      <c r="AK107">
        <v>0</v>
      </c>
    </row>
    <row r="108" spans="1:37">
      <c r="A108">
        <v>17.53</v>
      </c>
      <c r="B108">
        <v>1.7680000000000001E-2</v>
      </c>
      <c r="C108">
        <v>0</v>
      </c>
      <c r="D108">
        <v>1</v>
      </c>
      <c r="E108">
        <v>1</v>
      </c>
      <c r="F108">
        <v>0</v>
      </c>
      <c r="G108">
        <v>6.5958556302501622E-2</v>
      </c>
      <c r="H108">
        <v>6.5958556302501622E-2</v>
      </c>
      <c r="I108">
        <v>0.93404144369749842</v>
      </c>
      <c r="J108">
        <v>-6.8234469470585424E-2</v>
      </c>
      <c r="K108">
        <v>100</v>
      </c>
      <c r="L108">
        <v>7.0616305890451647E-2</v>
      </c>
      <c r="AD108">
        <v>0.20226228531528775</v>
      </c>
      <c r="AE108">
        <v>0</v>
      </c>
      <c r="AF108">
        <v>1</v>
      </c>
      <c r="AG108">
        <v>101</v>
      </c>
      <c r="AH108">
        <v>3</v>
      </c>
      <c r="AI108">
        <v>0.32666666666666666</v>
      </c>
      <c r="AJ108">
        <v>0.98</v>
      </c>
      <c r="AK108">
        <v>6.5333333333333753E-3</v>
      </c>
    </row>
    <row r="109" spans="1:37">
      <c r="A109">
        <v>17.57</v>
      </c>
      <c r="B109">
        <v>0.15390000000000001</v>
      </c>
      <c r="C109">
        <v>1</v>
      </c>
      <c r="D109">
        <v>0</v>
      </c>
      <c r="E109">
        <v>1</v>
      </c>
      <c r="F109">
        <v>1</v>
      </c>
      <c r="G109">
        <v>0.79923058395226443</v>
      </c>
      <c r="H109">
        <v>0.79923058395226443</v>
      </c>
      <c r="I109">
        <v>0.20076941604773557</v>
      </c>
      <c r="J109">
        <v>-0.22410578417146343</v>
      </c>
      <c r="K109">
        <v>100</v>
      </c>
      <c r="L109">
        <v>0.25120336993976566</v>
      </c>
      <c r="AD109">
        <v>0.21008352588827933</v>
      </c>
      <c r="AE109">
        <v>1</v>
      </c>
      <c r="AF109">
        <v>0</v>
      </c>
      <c r="AG109">
        <v>102</v>
      </c>
      <c r="AH109">
        <v>3</v>
      </c>
      <c r="AI109">
        <v>0.31999999999999995</v>
      </c>
      <c r="AJ109">
        <v>0.98</v>
      </c>
      <c r="AK109">
        <v>6.5333333333332669E-3</v>
      </c>
    </row>
    <row r="110" spans="1:37">
      <c r="A110">
        <v>17.600000000000001</v>
      </c>
      <c r="B110">
        <v>0.19739999999999999</v>
      </c>
      <c r="C110">
        <v>1</v>
      </c>
      <c r="D110">
        <v>0</v>
      </c>
      <c r="E110">
        <v>1</v>
      </c>
      <c r="F110">
        <v>1</v>
      </c>
      <c r="G110">
        <v>0.935489843934868</v>
      </c>
      <c r="H110">
        <v>0.935489843934868</v>
      </c>
      <c r="I110">
        <v>6.4510156065131996E-2</v>
      </c>
      <c r="J110">
        <v>-6.6684989623162202E-2</v>
      </c>
      <c r="K110">
        <v>100</v>
      </c>
      <c r="L110">
        <v>6.8958692051416234E-2</v>
      </c>
      <c r="AD110">
        <v>0.21983179672130926</v>
      </c>
      <c r="AE110">
        <v>1</v>
      </c>
      <c r="AF110">
        <v>0</v>
      </c>
      <c r="AG110">
        <v>103</v>
      </c>
      <c r="AH110">
        <v>3</v>
      </c>
      <c r="AI110">
        <v>0.31333333333333335</v>
      </c>
      <c r="AJ110">
        <v>0.98</v>
      </c>
      <c r="AK110">
        <v>6.5333333333333753E-3</v>
      </c>
    </row>
    <row r="111" spans="1:37">
      <c r="A111">
        <v>17.77</v>
      </c>
      <c r="B111">
        <v>8.6900000000000005E-2</v>
      </c>
      <c r="C111">
        <v>1</v>
      </c>
      <c r="D111">
        <v>0</v>
      </c>
      <c r="E111">
        <v>1</v>
      </c>
      <c r="F111">
        <v>1</v>
      </c>
      <c r="G111">
        <v>0.369259229973945</v>
      </c>
      <c r="H111">
        <v>0.369259229973945</v>
      </c>
      <c r="I111">
        <v>0.630740770026055</v>
      </c>
      <c r="J111">
        <v>-0.99625636133885853</v>
      </c>
      <c r="K111">
        <v>0</v>
      </c>
      <c r="L111">
        <v>1.7081245878960432</v>
      </c>
      <c r="AD111">
        <v>0.22331272635129235</v>
      </c>
      <c r="AE111">
        <v>1</v>
      </c>
      <c r="AF111">
        <v>0</v>
      </c>
      <c r="AG111">
        <v>104</v>
      </c>
      <c r="AH111">
        <v>3</v>
      </c>
      <c r="AI111">
        <v>0.30666666666666664</v>
      </c>
      <c r="AJ111">
        <v>0.98</v>
      </c>
      <c r="AK111">
        <v>0</v>
      </c>
    </row>
    <row r="112" spans="1:37">
      <c r="A112">
        <v>17.84</v>
      </c>
      <c r="B112">
        <v>1.9970000000000002E-2</v>
      </c>
      <c r="C112">
        <v>0</v>
      </c>
      <c r="D112">
        <v>1</v>
      </c>
      <c r="E112">
        <v>1</v>
      </c>
      <c r="F112">
        <v>0</v>
      </c>
      <c r="G112">
        <v>7.6602895237820101E-2</v>
      </c>
      <c r="H112">
        <v>7.6602895237820101E-2</v>
      </c>
      <c r="I112">
        <v>0.92339710476217984</v>
      </c>
      <c r="J112">
        <v>-7.9695904324408831E-2</v>
      </c>
      <c r="K112">
        <v>100</v>
      </c>
      <c r="L112">
        <v>8.2957694845219504E-2</v>
      </c>
      <c r="AD112">
        <v>0.23137898800748136</v>
      </c>
      <c r="AE112">
        <v>0</v>
      </c>
      <c r="AF112">
        <v>1</v>
      </c>
      <c r="AG112">
        <v>104</v>
      </c>
      <c r="AH112">
        <v>4</v>
      </c>
      <c r="AI112">
        <v>0.30666666666666664</v>
      </c>
      <c r="AJ112">
        <v>0.97333333333333338</v>
      </c>
      <c r="AK112">
        <v>6.4888888888888227E-3</v>
      </c>
    </row>
    <row r="113" spans="1:37">
      <c r="A113">
        <v>17.84</v>
      </c>
      <c r="B113">
        <v>2.4899999999999999E-2</v>
      </c>
      <c r="C113">
        <v>0</v>
      </c>
      <c r="D113">
        <v>1</v>
      </c>
      <c r="E113">
        <v>1</v>
      </c>
      <c r="F113">
        <v>0</v>
      </c>
      <c r="G113">
        <v>8.7548849905603049E-2</v>
      </c>
      <c r="H113">
        <v>8.7548849905603049E-2</v>
      </c>
      <c r="I113">
        <v>0.91245115009439692</v>
      </c>
      <c r="J113">
        <v>-9.1620729101620529E-2</v>
      </c>
      <c r="K113">
        <v>100</v>
      </c>
      <c r="L113">
        <v>9.594908165390087E-2</v>
      </c>
      <c r="AD113">
        <v>0.24452060488554014</v>
      </c>
      <c r="AE113">
        <v>1</v>
      </c>
      <c r="AF113">
        <v>0</v>
      </c>
      <c r="AG113">
        <v>105</v>
      </c>
      <c r="AH113">
        <v>4</v>
      </c>
      <c r="AI113">
        <v>0.30000000000000004</v>
      </c>
      <c r="AJ113">
        <v>0.97333333333333338</v>
      </c>
      <c r="AK113">
        <v>6.4888888888889312E-3</v>
      </c>
    </row>
    <row r="114" spans="1:37">
      <c r="A114">
        <v>17.88</v>
      </c>
      <c r="B114">
        <v>0.13539999999999999</v>
      </c>
      <c r="C114">
        <v>1</v>
      </c>
      <c r="D114">
        <v>0</v>
      </c>
      <c r="E114">
        <v>1</v>
      </c>
      <c r="F114">
        <v>1</v>
      </c>
      <c r="G114">
        <v>0.71688015123619853</v>
      </c>
      <c r="H114">
        <v>0.71688015123619853</v>
      </c>
      <c r="I114">
        <v>0.28311984876380147</v>
      </c>
      <c r="J114">
        <v>-0.33284660544174022</v>
      </c>
      <c r="K114">
        <v>100</v>
      </c>
      <c r="L114">
        <v>0.39493330687923989</v>
      </c>
      <c r="AD114">
        <v>0.25156305681353353</v>
      </c>
      <c r="AE114">
        <v>1</v>
      </c>
      <c r="AF114">
        <v>0</v>
      </c>
      <c r="AG114">
        <v>106</v>
      </c>
      <c r="AH114">
        <v>4</v>
      </c>
      <c r="AI114">
        <v>0.29333333333333333</v>
      </c>
      <c r="AJ114">
        <v>0.97333333333333338</v>
      </c>
      <c r="AK114">
        <v>6.4888888888889312E-3</v>
      </c>
    </row>
    <row r="115" spans="1:37">
      <c r="A115">
        <v>17.89</v>
      </c>
      <c r="B115">
        <v>9.9540000000000003E-2</v>
      </c>
      <c r="C115">
        <v>1</v>
      </c>
      <c r="D115">
        <v>0</v>
      </c>
      <c r="E115">
        <v>1</v>
      </c>
      <c r="F115">
        <v>1</v>
      </c>
      <c r="G115">
        <v>0.46849351831270719</v>
      </c>
      <c r="H115">
        <v>0.46849351831270719</v>
      </c>
      <c r="I115">
        <v>0.53150648168729275</v>
      </c>
      <c r="J115">
        <v>-0.75823301237757745</v>
      </c>
      <c r="K115">
        <v>0</v>
      </c>
      <c r="L115">
        <v>1.1345012490280091</v>
      </c>
      <c r="AD115">
        <v>0.25280035534711065</v>
      </c>
      <c r="AE115">
        <v>1</v>
      </c>
      <c r="AF115">
        <v>0</v>
      </c>
      <c r="AG115">
        <v>107</v>
      </c>
      <c r="AH115">
        <v>4</v>
      </c>
      <c r="AI115">
        <v>0.28666666666666663</v>
      </c>
      <c r="AJ115">
        <v>0.97333333333333338</v>
      </c>
      <c r="AK115">
        <v>6.4888888888888227E-3</v>
      </c>
    </row>
    <row r="116" spans="1:37">
      <c r="A116">
        <v>17.91</v>
      </c>
      <c r="B116">
        <v>2.8809999999999999E-2</v>
      </c>
      <c r="C116">
        <v>0</v>
      </c>
      <c r="D116">
        <v>1</v>
      </c>
      <c r="E116">
        <v>1</v>
      </c>
      <c r="F116">
        <v>0</v>
      </c>
      <c r="G116">
        <v>9.9084298443235783E-2</v>
      </c>
      <c r="H116">
        <v>9.9084298443235783E-2</v>
      </c>
      <c r="I116">
        <v>0.90091570155676426</v>
      </c>
      <c r="J116">
        <v>-0.10434358673118452</v>
      </c>
      <c r="K116">
        <v>100</v>
      </c>
      <c r="L116">
        <v>0.10998176441149832</v>
      </c>
      <c r="AD116">
        <v>0.25532817346897285</v>
      </c>
      <c r="AE116">
        <v>1</v>
      </c>
      <c r="AF116">
        <v>0</v>
      </c>
      <c r="AG116">
        <v>108</v>
      </c>
      <c r="AH116">
        <v>4</v>
      </c>
      <c r="AI116">
        <v>0.28000000000000003</v>
      </c>
      <c r="AJ116">
        <v>0.97333333333333338</v>
      </c>
      <c r="AK116">
        <v>6.4888888888889312E-3</v>
      </c>
    </row>
    <row r="117" spans="1:37">
      <c r="A117">
        <v>17.940000000000001</v>
      </c>
      <c r="B117">
        <v>3.8850000000000003E-2</v>
      </c>
      <c r="C117">
        <v>0</v>
      </c>
      <c r="D117">
        <v>1</v>
      </c>
      <c r="E117">
        <v>1</v>
      </c>
      <c r="F117">
        <v>0</v>
      </c>
      <c r="G117">
        <v>0.12987012322945651</v>
      </c>
      <c r="H117">
        <v>0.12987012322945651</v>
      </c>
      <c r="I117">
        <v>0.87012987677054343</v>
      </c>
      <c r="J117">
        <v>-0.13911279483089925</v>
      </c>
      <c r="K117">
        <v>100</v>
      </c>
      <c r="L117">
        <v>0.14925372257238761</v>
      </c>
      <c r="AD117">
        <v>0.26039828804923126</v>
      </c>
      <c r="AE117">
        <v>1</v>
      </c>
      <c r="AF117">
        <v>0</v>
      </c>
      <c r="AG117">
        <v>109</v>
      </c>
      <c r="AH117">
        <v>4</v>
      </c>
      <c r="AI117">
        <v>0.27333333333333332</v>
      </c>
      <c r="AJ117">
        <v>0.97333333333333338</v>
      </c>
      <c r="AK117">
        <v>0</v>
      </c>
    </row>
    <row r="118" spans="1:37">
      <c r="A118">
        <v>18</v>
      </c>
      <c r="B118">
        <v>3.8890000000000001E-2</v>
      </c>
      <c r="C118">
        <v>0</v>
      </c>
      <c r="D118">
        <v>1</v>
      </c>
      <c r="E118">
        <v>1</v>
      </c>
      <c r="F118">
        <v>0</v>
      </c>
      <c r="G118">
        <v>0.13206389874344063</v>
      </c>
      <c r="H118">
        <v>0.13206389874344063</v>
      </c>
      <c r="I118">
        <v>0.8679361012565594</v>
      </c>
      <c r="J118">
        <v>-0.14163718309545395</v>
      </c>
      <c r="K118">
        <v>100</v>
      </c>
      <c r="L118">
        <v>0.15215855009630821</v>
      </c>
      <c r="AD118">
        <v>0.26249254518908072</v>
      </c>
      <c r="AE118">
        <v>0</v>
      </c>
      <c r="AF118">
        <v>1</v>
      </c>
      <c r="AG118">
        <v>109</v>
      </c>
      <c r="AH118">
        <v>5</v>
      </c>
      <c r="AI118">
        <v>0.27333333333333332</v>
      </c>
      <c r="AJ118">
        <v>0.96666666666666667</v>
      </c>
      <c r="AK118">
        <v>0</v>
      </c>
    </row>
    <row r="119" spans="1:37">
      <c r="A119">
        <v>18.05</v>
      </c>
      <c r="B119">
        <v>9.4469999999999998E-2</v>
      </c>
      <c r="C119">
        <v>1</v>
      </c>
      <c r="D119">
        <v>0</v>
      </c>
      <c r="E119">
        <v>1</v>
      </c>
      <c r="F119">
        <v>1</v>
      </c>
      <c r="G119">
        <v>0.44335466210572366</v>
      </c>
      <c r="H119">
        <v>0.44335466210572366</v>
      </c>
      <c r="I119">
        <v>0.55664533789427639</v>
      </c>
      <c r="J119">
        <v>-0.81338523757878634</v>
      </c>
      <c r="K119">
        <v>0</v>
      </c>
      <c r="L119">
        <v>1.255530584138838</v>
      </c>
      <c r="AD119">
        <v>0.2677631930505428</v>
      </c>
      <c r="AE119">
        <v>0</v>
      </c>
      <c r="AF119">
        <v>1</v>
      </c>
      <c r="AG119">
        <v>109</v>
      </c>
      <c r="AH119">
        <v>6</v>
      </c>
      <c r="AI119">
        <v>0.27333333333333332</v>
      </c>
      <c r="AJ119">
        <v>0.96</v>
      </c>
      <c r="AK119">
        <v>6.3999999999999344E-3</v>
      </c>
    </row>
    <row r="120" spans="1:37">
      <c r="A120">
        <v>18.059999999999999</v>
      </c>
      <c r="B120">
        <v>0.13070000000000001</v>
      </c>
      <c r="C120">
        <v>0</v>
      </c>
      <c r="D120">
        <v>1</v>
      </c>
      <c r="E120">
        <v>1</v>
      </c>
      <c r="F120">
        <v>0</v>
      </c>
      <c r="G120">
        <v>0.69943814366916346</v>
      </c>
      <c r="H120">
        <v>0.69943814366916346</v>
      </c>
      <c r="I120">
        <v>0.30056185633083654</v>
      </c>
      <c r="J120">
        <v>-1.2021017014950235</v>
      </c>
      <c r="K120">
        <v>0</v>
      </c>
      <c r="L120">
        <v>2.3271021553023448</v>
      </c>
      <c r="AD120">
        <v>0.27213849006099639</v>
      </c>
      <c r="AE120">
        <v>1</v>
      </c>
      <c r="AF120">
        <v>0</v>
      </c>
      <c r="AG120">
        <v>110</v>
      </c>
      <c r="AH120">
        <v>6</v>
      </c>
      <c r="AI120">
        <v>0.26666666666666672</v>
      </c>
      <c r="AJ120">
        <v>0.96</v>
      </c>
      <c r="AK120">
        <v>6.4000000000000411E-3</v>
      </c>
    </row>
    <row r="121" spans="1:37">
      <c r="A121">
        <v>18.14</v>
      </c>
      <c r="B121">
        <v>2.6849999999999999E-2</v>
      </c>
      <c r="C121">
        <v>1</v>
      </c>
      <c r="D121">
        <v>0</v>
      </c>
      <c r="E121">
        <v>1</v>
      </c>
      <c r="F121">
        <v>1</v>
      </c>
      <c r="G121">
        <v>0.10011771349675327</v>
      </c>
      <c r="H121">
        <v>0.10011771349675327</v>
      </c>
      <c r="I121">
        <v>0.89988228650324675</v>
      </c>
      <c r="J121">
        <v>-2.3014086503066609</v>
      </c>
      <c r="K121">
        <v>0</v>
      </c>
      <c r="L121">
        <v>8.9882424905002374</v>
      </c>
      <c r="AD121">
        <v>0.2743861142473209</v>
      </c>
      <c r="AE121">
        <v>1</v>
      </c>
      <c r="AF121">
        <v>0</v>
      </c>
      <c r="AG121">
        <v>111</v>
      </c>
      <c r="AH121">
        <v>6</v>
      </c>
      <c r="AI121">
        <v>0.26</v>
      </c>
      <c r="AJ121">
        <v>0.96</v>
      </c>
      <c r="AK121">
        <v>6.4000000000000411E-3</v>
      </c>
    </row>
    <row r="122" spans="1:37">
      <c r="A122">
        <v>18.149999999999999</v>
      </c>
      <c r="B122">
        <v>0.25080000000000002</v>
      </c>
      <c r="C122">
        <v>1</v>
      </c>
      <c r="D122">
        <v>0</v>
      </c>
      <c r="E122">
        <v>1</v>
      </c>
      <c r="F122">
        <v>1</v>
      </c>
      <c r="G122">
        <v>0.98806154073984709</v>
      </c>
      <c r="H122">
        <v>0.98806154073984709</v>
      </c>
      <c r="I122">
        <v>1.1938459260152912E-2</v>
      </c>
      <c r="J122">
        <v>-1.2010294975872707E-2</v>
      </c>
      <c r="K122">
        <v>100</v>
      </c>
      <c r="L122">
        <v>1.2082708179506263E-2</v>
      </c>
      <c r="AD122">
        <v>0.27555386978800139</v>
      </c>
      <c r="AE122">
        <v>1</v>
      </c>
      <c r="AF122">
        <v>0</v>
      </c>
      <c r="AG122">
        <v>112</v>
      </c>
      <c r="AH122">
        <v>6</v>
      </c>
      <c r="AI122">
        <v>0.2533333333333333</v>
      </c>
      <c r="AJ122">
        <v>0.96</v>
      </c>
      <c r="AK122">
        <v>6.3999999999999344E-3</v>
      </c>
    </row>
    <row r="123" spans="1:37">
      <c r="A123">
        <v>18.18</v>
      </c>
      <c r="B123">
        <v>0.16259999999999999</v>
      </c>
      <c r="C123">
        <v>1</v>
      </c>
      <c r="D123">
        <v>0</v>
      </c>
      <c r="E123">
        <v>1</v>
      </c>
      <c r="F123">
        <v>1</v>
      </c>
      <c r="G123">
        <v>0.86082982236377503</v>
      </c>
      <c r="H123">
        <v>0.86082982236377503</v>
      </c>
      <c r="I123">
        <v>0.13917017763622497</v>
      </c>
      <c r="J123">
        <v>-0.14985844523540939</v>
      </c>
      <c r="K123">
        <v>100</v>
      </c>
      <c r="L123">
        <v>0.16166979119528405</v>
      </c>
      <c r="AD123">
        <v>0.27972410377728102</v>
      </c>
      <c r="AE123">
        <v>1</v>
      </c>
      <c r="AF123">
        <v>0</v>
      </c>
      <c r="AG123">
        <v>113</v>
      </c>
      <c r="AH123">
        <v>6</v>
      </c>
      <c r="AI123">
        <v>0.2466666666666667</v>
      </c>
      <c r="AJ123">
        <v>0.96</v>
      </c>
      <c r="AK123">
        <v>6.4000000000000411E-3</v>
      </c>
    </row>
    <row r="124" spans="1:37">
      <c r="A124">
        <v>18.190000000000001</v>
      </c>
      <c r="B124">
        <v>0.15479999999999999</v>
      </c>
      <c r="C124">
        <v>0</v>
      </c>
      <c r="D124">
        <v>1</v>
      </c>
      <c r="E124">
        <v>1</v>
      </c>
      <c r="F124">
        <v>0</v>
      </c>
      <c r="G124">
        <v>0.83132304754252762</v>
      </c>
      <c r="H124">
        <v>0.83132304754252762</v>
      </c>
      <c r="I124">
        <v>0.16867695245747238</v>
      </c>
      <c r="J124">
        <v>-1.7797699172727246</v>
      </c>
      <c r="K124">
        <v>0</v>
      </c>
      <c r="L124">
        <v>4.9284922179995201</v>
      </c>
      <c r="AD124">
        <v>0.28458196548270509</v>
      </c>
      <c r="AE124">
        <v>1</v>
      </c>
      <c r="AF124">
        <v>0</v>
      </c>
      <c r="AG124">
        <v>114</v>
      </c>
      <c r="AH124">
        <v>6</v>
      </c>
      <c r="AI124">
        <v>0.24</v>
      </c>
      <c r="AJ124">
        <v>0.96</v>
      </c>
      <c r="AK124">
        <v>6.4000000000000411E-3</v>
      </c>
    </row>
    <row r="125" spans="1:37">
      <c r="A125">
        <v>18.22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4.9072069850370832E-2</v>
      </c>
      <c r="H125">
        <v>4.9072069850370832E-2</v>
      </c>
      <c r="I125">
        <v>0.95092793014962917</v>
      </c>
      <c r="J125">
        <v>-5.031700253701149E-2</v>
      </c>
      <c r="K125">
        <v>100</v>
      </c>
      <c r="L125">
        <v>5.1604404807680117E-2</v>
      </c>
      <c r="AD125">
        <v>0.29751573078313953</v>
      </c>
      <c r="AE125">
        <v>1</v>
      </c>
      <c r="AF125">
        <v>0</v>
      </c>
      <c r="AG125">
        <v>115</v>
      </c>
      <c r="AH125">
        <v>6</v>
      </c>
      <c r="AI125">
        <v>0.23333333333333328</v>
      </c>
      <c r="AJ125">
        <v>0.96</v>
      </c>
      <c r="AK125">
        <v>6.3999999999999344E-3</v>
      </c>
    </row>
    <row r="126" spans="1:37">
      <c r="A126">
        <v>18.239999999999998</v>
      </c>
      <c r="B126">
        <v>1.9720000000000001E-2</v>
      </c>
      <c r="C126">
        <v>0</v>
      </c>
      <c r="D126">
        <v>1</v>
      </c>
      <c r="E126">
        <v>1</v>
      </c>
      <c r="F126">
        <v>0</v>
      </c>
      <c r="G126">
        <v>8.5008066499247081E-2</v>
      </c>
      <c r="H126">
        <v>8.5008066499247081E-2</v>
      </c>
      <c r="I126">
        <v>0.91499193350075292</v>
      </c>
      <c r="J126">
        <v>-8.8840029591647204E-2</v>
      </c>
      <c r="K126">
        <v>100</v>
      </c>
      <c r="L126">
        <v>9.2905809752886884E-2</v>
      </c>
      <c r="AD126">
        <v>0.30057100899601463</v>
      </c>
      <c r="AE126">
        <v>1</v>
      </c>
      <c r="AF126">
        <v>0</v>
      </c>
      <c r="AG126">
        <v>116</v>
      </c>
      <c r="AH126">
        <v>6</v>
      </c>
      <c r="AI126">
        <v>0.22666666666666668</v>
      </c>
      <c r="AJ126">
        <v>0.96</v>
      </c>
      <c r="AK126">
        <v>0</v>
      </c>
    </row>
    <row r="127" spans="1:37">
      <c r="A127">
        <v>18.3</v>
      </c>
      <c r="B127">
        <v>3.9739999999999998E-2</v>
      </c>
      <c r="C127">
        <v>0</v>
      </c>
      <c r="D127">
        <v>1</v>
      </c>
      <c r="E127">
        <v>1</v>
      </c>
      <c r="F127">
        <v>0</v>
      </c>
      <c r="G127">
        <v>0.14588172497667867</v>
      </c>
      <c r="H127">
        <v>0.14588172497667867</v>
      </c>
      <c r="I127">
        <v>0.85411827502332138</v>
      </c>
      <c r="J127">
        <v>-0.15768559943969421</v>
      </c>
      <c r="K127">
        <v>100</v>
      </c>
      <c r="L127">
        <v>0.17079803727732604</v>
      </c>
      <c r="AD127">
        <v>0.30784992176125808</v>
      </c>
      <c r="AE127">
        <v>0</v>
      </c>
      <c r="AF127">
        <v>1</v>
      </c>
      <c r="AG127">
        <v>116</v>
      </c>
      <c r="AH127">
        <v>7</v>
      </c>
      <c r="AI127">
        <v>0.22666666666666668</v>
      </c>
      <c r="AJ127">
        <v>0.95333333333333337</v>
      </c>
      <c r="AK127">
        <v>6.3555555555555969E-3</v>
      </c>
    </row>
    <row r="128" spans="1:37">
      <c r="A128">
        <v>18.329999999999998</v>
      </c>
      <c r="B128">
        <v>7.0699999999999999E-2</v>
      </c>
      <c r="C128">
        <v>0</v>
      </c>
      <c r="D128">
        <v>1</v>
      </c>
      <c r="E128">
        <v>1</v>
      </c>
      <c r="F128">
        <v>0</v>
      </c>
      <c r="G128">
        <v>0.30057100899601463</v>
      </c>
      <c r="H128">
        <v>0.30057100899601463</v>
      </c>
      <c r="I128">
        <v>0.69942899100398537</v>
      </c>
      <c r="J128">
        <v>-0.35749100396231925</v>
      </c>
      <c r="K128">
        <v>100</v>
      </c>
      <c r="L128">
        <v>0.42973770441594689</v>
      </c>
      <c r="AD128">
        <v>0.31169578255221481</v>
      </c>
      <c r="AE128">
        <v>1</v>
      </c>
      <c r="AF128">
        <v>0</v>
      </c>
      <c r="AG128">
        <v>117</v>
      </c>
      <c r="AH128">
        <v>7</v>
      </c>
      <c r="AI128">
        <v>0.21999999999999997</v>
      </c>
      <c r="AJ128">
        <v>0.95333333333333337</v>
      </c>
      <c r="AK128">
        <v>6.3555555555554911E-3</v>
      </c>
    </row>
    <row r="129" spans="1:37">
      <c r="A129">
        <v>18.350000000000001</v>
      </c>
      <c r="B129">
        <v>6.6360000000000002E-2</v>
      </c>
      <c r="C129">
        <v>0</v>
      </c>
      <c r="D129">
        <v>1</v>
      </c>
      <c r="E129">
        <v>1</v>
      </c>
      <c r="F129">
        <v>0</v>
      </c>
      <c r="G129">
        <v>0.27555386978800139</v>
      </c>
      <c r="H129">
        <v>0.27555386978800139</v>
      </c>
      <c r="I129">
        <v>0.72444613021199866</v>
      </c>
      <c r="J129">
        <v>-0.32234787442061247</v>
      </c>
      <c r="K129">
        <v>100</v>
      </c>
      <c r="L129">
        <v>0.38036488607836794</v>
      </c>
      <c r="AD129">
        <v>0.31432677002073051</v>
      </c>
      <c r="AE129">
        <v>1</v>
      </c>
      <c r="AF129">
        <v>0</v>
      </c>
      <c r="AG129">
        <v>118</v>
      </c>
      <c r="AH129">
        <v>7</v>
      </c>
      <c r="AI129">
        <v>0.21333333333333337</v>
      </c>
      <c r="AJ129">
        <v>0.95333333333333337</v>
      </c>
      <c r="AK129">
        <v>6.3555555555555969E-3</v>
      </c>
    </row>
    <row r="130" spans="1:37">
      <c r="A130">
        <v>18.399999999999999</v>
      </c>
      <c r="B130">
        <v>1.8600000000000001E-3</v>
      </c>
      <c r="C130">
        <v>0</v>
      </c>
      <c r="D130">
        <v>1</v>
      </c>
      <c r="E130">
        <v>1</v>
      </c>
      <c r="F130">
        <v>0</v>
      </c>
      <c r="G130">
        <v>5.4424783453317138E-2</v>
      </c>
      <c r="H130">
        <v>5.4424783453317138E-2</v>
      </c>
      <c r="I130">
        <v>0.94557521654668286</v>
      </c>
      <c r="J130">
        <v>-5.5961841909512797E-2</v>
      </c>
      <c r="K130">
        <v>100</v>
      </c>
      <c r="L130">
        <v>5.7557328598438574E-2</v>
      </c>
      <c r="AD130">
        <v>0.33832874038621669</v>
      </c>
      <c r="AE130">
        <v>1</v>
      </c>
      <c r="AF130">
        <v>0</v>
      </c>
      <c r="AG130">
        <v>119</v>
      </c>
      <c r="AH130">
        <v>7</v>
      </c>
      <c r="AI130">
        <v>0.20666666666666667</v>
      </c>
      <c r="AJ130">
        <v>0.95333333333333337</v>
      </c>
      <c r="AK130">
        <v>0</v>
      </c>
    </row>
    <row r="131" spans="1:37">
      <c r="A131">
        <v>18.420000000000002</v>
      </c>
      <c r="B131">
        <v>2.562E-2</v>
      </c>
      <c r="C131">
        <v>0</v>
      </c>
      <c r="D131">
        <v>1</v>
      </c>
      <c r="E131">
        <v>1</v>
      </c>
      <c r="F131">
        <v>0</v>
      </c>
      <c r="G131">
        <v>0.10453959076217559</v>
      </c>
      <c r="H131">
        <v>0.10453959076217559</v>
      </c>
      <c r="I131">
        <v>0.89546040923782444</v>
      </c>
      <c r="J131">
        <v>-0.11041726924839547</v>
      </c>
      <c r="K131">
        <v>100</v>
      </c>
      <c r="L131">
        <v>0.11674395616346118</v>
      </c>
      <c r="AD131">
        <v>0.34268778624504787</v>
      </c>
      <c r="AE131">
        <v>0</v>
      </c>
      <c r="AF131">
        <v>1</v>
      </c>
      <c r="AG131">
        <v>119</v>
      </c>
      <c r="AH131">
        <v>8</v>
      </c>
      <c r="AI131">
        <v>0.20666666666666667</v>
      </c>
      <c r="AJ131">
        <v>0.94666666666666666</v>
      </c>
      <c r="AK131">
        <v>0</v>
      </c>
    </row>
    <row r="132" spans="1:37">
      <c r="A132">
        <v>18.45</v>
      </c>
      <c r="B132">
        <v>2.6380000000000001E-2</v>
      </c>
      <c r="C132">
        <v>0</v>
      </c>
      <c r="D132">
        <v>1</v>
      </c>
      <c r="E132">
        <v>1</v>
      </c>
      <c r="F132">
        <v>0</v>
      </c>
      <c r="G132">
        <v>0.1075229316918167</v>
      </c>
      <c r="H132">
        <v>0.1075229316918167</v>
      </c>
      <c r="I132">
        <v>0.8924770683081833</v>
      </c>
      <c r="J132">
        <v>-0.11375445943077718</v>
      </c>
      <c r="K132">
        <v>100</v>
      </c>
      <c r="L132">
        <v>0.12047696855185495</v>
      </c>
      <c r="AD132">
        <v>0.369259229973945</v>
      </c>
      <c r="AE132">
        <v>0</v>
      </c>
      <c r="AF132">
        <v>1</v>
      </c>
      <c r="AG132">
        <v>119</v>
      </c>
      <c r="AH132">
        <v>9</v>
      </c>
      <c r="AI132">
        <v>0.20666666666666667</v>
      </c>
      <c r="AJ132">
        <v>0.94</v>
      </c>
      <c r="AK132">
        <v>6.2666666666667068E-3</v>
      </c>
    </row>
    <row r="133" spans="1:37">
      <c r="A133">
        <v>18.47</v>
      </c>
      <c r="B133">
        <v>0.3201</v>
      </c>
      <c r="C133">
        <v>1</v>
      </c>
      <c r="D133">
        <v>0</v>
      </c>
      <c r="E133">
        <v>1</v>
      </c>
      <c r="F133">
        <v>1</v>
      </c>
      <c r="G133">
        <v>0.9985826748301343</v>
      </c>
      <c r="H133">
        <v>0.9985826748301343</v>
      </c>
      <c r="I133">
        <v>1.4173251698657019E-3</v>
      </c>
      <c r="J133">
        <v>-1.4183305252402037E-3</v>
      </c>
      <c r="K133">
        <v>100</v>
      </c>
      <c r="L133">
        <v>1.4193368316817616E-3</v>
      </c>
      <c r="AD133">
        <v>0.36991952224061558</v>
      </c>
      <c r="AE133">
        <v>1</v>
      </c>
      <c r="AF133">
        <v>0</v>
      </c>
      <c r="AG133">
        <v>120</v>
      </c>
      <c r="AH133">
        <v>9</v>
      </c>
      <c r="AI133">
        <v>0.19999999999999996</v>
      </c>
      <c r="AJ133">
        <v>0.94</v>
      </c>
      <c r="AK133">
        <v>6.2666666666666027E-3</v>
      </c>
    </row>
    <row r="134" spans="1:37">
      <c r="A134">
        <v>18.52</v>
      </c>
      <c r="B134">
        <v>0.13350000000000001</v>
      </c>
      <c r="C134">
        <v>1</v>
      </c>
      <c r="D134">
        <v>0</v>
      </c>
      <c r="E134">
        <v>1</v>
      </c>
      <c r="F134">
        <v>1</v>
      </c>
      <c r="G134">
        <v>0.7438319069826147</v>
      </c>
      <c r="H134">
        <v>0.7438319069826147</v>
      </c>
      <c r="I134">
        <v>0.2561680930173853</v>
      </c>
      <c r="J134">
        <v>-0.295940201150386</v>
      </c>
      <c r="K134">
        <v>100</v>
      </c>
      <c r="L134">
        <v>0.34438976146713296</v>
      </c>
      <c r="AD134">
        <v>0.38054642801695931</v>
      </c>
      <c r="AE134">
        <v>1</v>
      </c>
      <c r="AF134">
        <v>0</v>
      </c>
      <c r="AG134">
        <v>121</v>
      </c>
      <c r="AH134">
        <v>9</v>
      </c>
      <c r="AI134">
        <v>0.19333333333333336</v>
      </c>
      <c r="AJ134">
        <v>0.94</v>
      </c>
      <c r="AK134">
        <v>0</v>
      </c>
    </row>
    <row r="135" spans="1:37">
      <c r="A135">
        <v>18.54</v>
      </c>
      <c r="B135">
        <v>2.6429999999999999E-2</v>
      </c>
      <c r="C135">
        <v>0</v>
      </c>
      <c r="D135">
        <v>1</v>
      </c>
      <c r="E135">
        <v>1</v>
      </c>
      <c r="F135">
        <v>0</v>
      </c>
      <c r="G135">
        <v>0.11030016518727068</v>
      </c>
      <c r="H135">
        <v>0.11030016518727068</v>
      </c>
      <c r="I135">
        <v>0.8896998348127293</v>
      </c>
      <c r="J135">
        <v>-0.1168711373976917</v>
      </c>
      <c r="K135">
        <v>100</v>
      </c>
      <c r="L135">
        <v>0.12397458206844277</v>
      </c>
      <c r="AD135">
        <v>0.38304312824508896</v>
      </c>
      <c r="AE135">
        <v>0</v>
      </c>
      <c r="AF135">
        <v>1</v>
      </c>
      <c r="AG135">
        <v>121</v>
      </c>
      <c r="AH135">
        <v>10</v>
      </c>
      <c r="AI135">
        <v>0.19333333333333336</v>
      </c>
      <c r="AJ135">
        <v>0.93333333333333335</v>
      </c>
      <c r="AK135">
        <v>6.2222222222222626E-3</v>
      </c>
    </row>
    <row r="136" spans="1:37">
      <c r="A136">
        <v>18.57</v>
      </c>
      <c r="B136">
        <v>0.1323</v>
      </c>
      <c r="C136">
        <v>1</v>
      </c>
      <c r="D136">
        <v>0</v>
      </c>
      <c r="E136">
        <v>1</v>
      </c>
      <c r="F136">
        <v>1</v>
      </c>
      <c r="G136">
        <v>0.73993827007579238</v>
      </c>
      <c r="H136">
        <v>0.73993827007579238</v>
      </c>
      <c r="I136">
        <v>0.26006172992420762</v>
      </c>
      <c r="J136">
        <v>-0.30118851507996136</v>
      </c>
      <c r="K136">
        <v>100</v>
      </c>
      <c r="L136">
        <v>0.35146408888618413</v>
      </c>
      <c r="AD136">
        <v>0.38723989345810539</v>
      </c>
      <c r="AE136">
        <v>1</v>
      </c>
      <c r="AF136">
        <v>0</v>
      </c>
      <c r="AG136">
        <v>122</v>
      </c>
      <c r="AH136">
        <v>10</v>
      </c>
      <c r="AI136">
        <v>0.18666666666666665</v>
      </c>
      <c r="AJ136">
        <v>0.93333333333333335</v>
      </c>
      <c r="AK136">
        <v>0</v>
      </c>
    </row>
    <row r="137" spans="1:37">
      <c r="A137">
        <v>18.579999999999998</v>
      </c>
      <c r="B137">
        <v>8.1689999999999999E-2</v>
      </c>
      <c r="C137">
        <v>1</v>
      </c>
      <c r="D137">
        <v>0</v>
      </c>
      <c r="E137">
        <v>1</v>
      </c>
      <c r="F137">
        <v>1</v>
      </c>
      <c r="G137">
        <v>0.39058259694146263</v>
      </c>
      <c r="H137">
        <v>0.39058259694146263</v>
      </c>
      <c r="I137">
        <v>0.60941740305853731</v>
      </c>
      <c r="J137">
        <v>-0.94011581621350304</v>
      </c>
      <c r="K137">
        <v>0</v>
      </c>
      <c r="L137">
        <v>1.5602779228534644</v>
      </c>
      <c r="AD137">
        <v>0.39058259694146263</v>
      </c>
      <c r="AE137">
        <v>0</v>
      </c>
      <c r="AF137">
        <v>1</v>
      </c>
      <c r="AG137">
        <v>122</v>
      </c>
      <c r="AH137">
        <v>11</v>
      </c>
      <c r="AI137">
        <v>0.18666666666666665</v>
      </c>
      <c r="AJ137">
        <v>0.92666666666666664</v>
      </c>
      <c r="AK137">
        <v>6.1777777777777144E-3</v>
      </c>
    </row>
    <row r="138" spans="1:37">
      <c r="A138">
        <v>18.600000000000001</v>
      </c>
      <c r="B138">
        <v>8.0049999999999996E-2</v>
      </c>
      <c r="C138">
        <v>0</v>
      </c>
      <c r="D138">
        <v>1</v>
      </c>
      <c r="E138">
        <v>1</v>
      </c>
      <c r="F138">
        <v>0</v>
      </c>
      <c r="G138">
        <v>0.38054642801695931</v>
      </c>
      <c r="H138">
        <v>0.38054642801695931</v>
      </c>
      <c r="I138">
        <v>0.61945357198304074</v>
      </c>
      <c r="J138">
        <v>-0.47891752505871016</v>
      </c>
      <c r="K138">
        <v>100</v>
      </c>
      <c r="L138">
        <v>0.61432598862692134</v>
      </c>
      <c r="AD138">
        <v>0.39324001566153421</v>
      </c>
      <c r="AE138">
        <v>1</v>
      </c>
      <c r="AF138">
        <v>0</v>
      </c>
      <c r="AG138">
        <v>123</v>
      </c>
      <c r="AH138">
        <v>11</v>
      </c>
      <c r="AI138">
        <v>0.18000000000000005</v>
      </c>
      <c r="AJ138">
        <v>0.92666666666666664</v>
      </c>
      <c r="AK138">
        <v>0</v>
      </c>
    </row>
    <row r="139" spans="1:37">
      <c r="A139">
        <v>18.66</v>
      </c>
      <c r="B139">
        <v>0.1226</v>
      </c>
      <c r="C139">
        <v>1</v>
      </c>
      <c r="D139">
        <v>0</v>
      </c>
      <c r="E139">
        <v>1</v>
      </c>
      <c r="F139">
        <v>1</v>
      </c>
      <c r="G139">
        <v>0.6870875119766553</v>
      </c>
      <c r="H139">
        <v>0.6870875119766553</v>
      </c>
      <c r="I139">
        <v>0.3129124880233447</v>
      </c>
      <c r="J139">
        <v>-0.37529361208239509</v>
      </c>
      <c r="K139">
        <v>100</v>
      </c>
      <c r="L139">
        <v>0.45541868039944278</v>
      </c>
      <c r="AD139">
        <v>0.39380329715985124</v>
      </c>
      <c r="AE139">
        <v>0</v>
      </c>
      <c r="AF139">
        <v>1</v>
      </c>
      <c r="AG139">
        <v>123</v>
      </c>
      <c r="AH139">
        <v>12</v>
      </c>
      <c r="AI139">
        <v>0.18000000000000005</v>
      </c>
      <c r="AJ139">
        <v>0.92</v>
      </c>
      <c r="AK139">
        <v>0</v>
      </c>
    </row>
    <row r="140" spans="1:37">
      <c r="A140">
        <v>18.7</v>
      </c>
      <c r="B140">
        <v>0.12180000000000001</v>
      </c>
      <c r="C140">
        <v>1</v>
      </c>
      <c r="D140">
        <v>0</v>
      </c>
      <c r="E140">
        <v>1</v>
      </c>
      <c r="F140">
        <v>1</v>
      </c>
      <c r="G140">
        <v>0.68459998718462756</v>
      </c>
      <c r="H140">
        <v>0.68459998718462756</v>
      </c>
      <c r="I140">
        <v>0.31540001281537244</v>
      </c>
      <c r="J140">
        <v>-0.37892057160555626</v>
      </c>
      <c r="K140">
        <v>100</v>
      </c>
      <c r="L140">
        <v>0.46070700952308552</v>
      </c>
      <c r="AD140">
        <v>0.39455268674134686</v>
      </c>
      <c r="AE140">
        <v>0</v>
      </c>
      <c r="AF140">
        <v>1</v>
      </c>
      <c r="AG140">
        <v>123</v>
      </c>
      <c r="AH140">
        <v>13</v>
      </c>
      <c r="AI140">
        <v>0.18000000000000005</v>
      </c>
      <c r="AJ140">
        <v>0.91333333333333333</v>
      </c>
      <c r="AK140">
        <v>0</v>
      </c>
    </row>
    <row r="141" spans="1:37">
      <c r="A141">
        <v>18.7</v>
      </c>
      <c r="B141">
        <v>0.1772</v>
      </c>
      <c r="C141">
        <v>1</v>
      </c>
      <c r="D141">
        <v>0</v>
      </c>
      <c r="E141">
        <v>1</v>
      </c>
      <c r="F141">
        <v>1</v>
      </c>
      <c r="G141">
        <v>0.91757729817088796</v>
      </c>
      <c r="H141">
        <v>0.91757729817088796</v>
      </c>
      <c r="I141">
        <v>8.2422701829112044E-2</v>
      </c>
      <c r="J141">
        <v>-8.6018453914516776E-2</v>
      </c>
      <c r="K141">
        <v>100</v>
      </c>
      <c r="L141">
        <v>8.9826439683517306E-2</v>
      </c>
      <c r="AD141">
        <v>0.40414782002753424</v>
      </c>
      <c r="AE141">
        <v>0</v>
      </c>
      <c r="AF141">
        <v>1</v>
      </c>
      <c r="AG141">
        <v>123</v>
      </c>
      <c r="AH141">
        <v>14</v>
      </c>
      <c r="AI141">
        <v>0.18000000000000005</v>
      </c>
      <c r="AJ141">
        <v>0.90666666666666662</v>
      </c>
      <c r="AK141">
        <v>6.0444444444444833E-3</v>
      </c>
    </row>
    <row r="142" spans="1:37">
      <c r="A142">
        <v>18.75</v>
      </c>
      <c r="B142">
        <v>3.0360000000000002E-2</v>
      </c>
      <c r="C142">
        <v>0</v>
      </c>
      <c r="D142">
        <v>1</v>
      </c>
      <c r="E142">
        <v>1</v>
      </c>
      <c r="F142">
        <v>0</v>
      </c>
      <c r="G142">
        <v>0.12916408240985106</v>
      </c>
      <c r="H142">
        <v>0.12916408240985106</v>
      </c>
      <c r="I142">
        <v>0.870835917590149</v>
      </c>
      <c r="J142">
        <v>-0.1383017038139483</v>
      </c>
      <c r="K142">
        <v>100</v>
      </c>
      <c r="L142">
        <v>0.14832195112861774</v>
      </c>
      <c r="AD142">
        <v>0.41249968381607682</v>
      </c>
      <c r="AE142">
        <v>1</v>
      </c>
      <c r="AF142">
        <v>0</v>
      </c>
      <c r="AG142">
        <v>124</v>
      </c>
      <c r="AH142">
        <v>14</v>
      </c>
      <c r="AI142">
        <v>0.17333333333333334</v>
      </c>
      <c r="AJ142">
        <v>0.90666666666666662</v>
      </c>
      <c r="AK142">
        <v>6.0444444444444833E-3</v>
      </c>
    </row>
    <row r="143" spans="1:37">
      <c r="A143">
        <v>18.77</v>
      </c>
      <c r="B143">
        <v>9.0499999999999997E-2</v>
      </c>
      <c r="C143">
        <v>0</v>
      </c>
      <c r="D143">
        <v>1</v>
      </c>
      <c r="E143">
        <v>1</v>
      </c>
      <c r="F143">
        <v>0</v>
      </c>
      <c r="G143">
        <v>0.46814929483055312</v>
      </c>
      <c r="H143">
        <v>0.46814929483055312</v>
      </c>
      <c r="I143">
        <v>0.53185070516944688</v>
      </c>
      <c r="J143">
        <v>-0.63139245840502467</v>
      </c>
      <c r="K143">
        <v>100</v>
      </c>
      <c r="L143">
        <v>0.88022689502950158</v>
      </c>
      <c r="AD143">
        <v>0.41784008682566237</v>
      </c>
      <c r="AE143">
        <v>1</v>
      </c>
      <c r="AF143">
        <v>0</v>
      </c>
      <c r="AG143">
        <v>125</v>
      </c>
      <c r="AH143">
        <v>14</v>
      </c>
      <c r="AI143">
        <v>0.16666666666666663</v>
      </c>
      <c r="AJ143">
        <v>0.90666666666666662</v>
      </c>
      <c r="AK143">
        <v>0</v>
      </c>
    </row>
    <row r="144" spans="1:37">
      <c r="A144">
        <v>18.77</v>
      </c>
      <c r="B144">
        <v>0.1948</v>
      </c>
      <c r="C144">
        <v>1</v>
      </c>
      <c r="D144">
        <v>0</v>
      </c>
      <c r="E144">
        <v>1</v>
      </c>
      <c r="F144">
        <v>1</v>
      </c>
      <c r="G144">
        <v>0.95028106201715212</v>
      </c>
      <c r="H144">
        <v>0.95028106201715212</v>
      </c>
      <c r="I144">
        <v>4.9718937982847877E-2</v>
      </c>
      <c r="J144">
        <v>-5.0997483389041413E-2</v>
      </c>
      <c r="K144">
        <v>100</v>
      </c>
      <c r="L144">
        <v>5.2320244999211056E-2</v>
      </c>
      <c r="AD144">
        <v>0.42461557049884974</v>
      </c>
      <c r="AE144">
        <v>0</v>
      </c>
      <c r="AF144">
        <v>1</v>
      </c>
      <c r="AG144">
        <v>125</v>
      </c>
      <c r="AH144">
        <v>15</v>
      </c>
      <c r="AI144">
        <v>0.16666666666666663</v>
      </c>
      <c r="AJ144">
        <v>0.9</v>
      </c>
      <c r="AK144">
        <v>5.9999999999999385E-3</v>
      </c>
    </row>
    <row r="145" spans="1:37">
      <c r="A145">
        <v>18.8</v>
      </c>
      <c r="B145">
        <v>8.4220000000000003E-2</v>
      </c>
      <c r="C145">
        <v>1</v>
      </c>
      <c r="D145">
        <v>0</v>
      </c>
      <c r="E145">
        <v>1</v>
      </c>
      <c r="F145">
        <v>1</v>
      </c>
      <c r="G145">
        <v>0.42461557049884974</v>
      </c>
      <c r="H145">
        <v>0.42461557049884974</v>
      </c>
      <c r="I145">
        <v>0.57538442950115032</v>
      </c>
      <c r="J145">
        <v>-0.85657105940359846</v>
      </c>
      <c r="K145">
        <v>0</v>
      </c>
      <c r="L145">
        <v>1.3550714327907789</v>
      </c>
      <c r="AD145">
        <v>0.42566679810519004</v>
      </c>
      <c r="AE145">
        <v>1</v>
      </c>
      <c r="AF145">
        <v>0</v>
      </c>
      <c r="AG145">
        <v>126</v>
      </c>
      <c r="AH145">
        <v>15</v>
      </c>
      <c r="AI145">
        <v>0.16000000000000003</v>
      </c>
      <c r="AJ145">
        <v>0.9</v>
      </c>
      <c r="AK145">
        <v>0</v>
      </c>
    </row>
    <row r="146" spans="1:37">
      <c r="A146">
        <v>18.87</v>
      </c>
      <c r="B146">
        <v>0.113</v>
      </c>
      <c r="C146">
        <v>1</v>
      </c>
      <c r="D146">
        <v>0</v>
      </c>
      <c r="E146">
        <v>1</v>
      </c>
      <c r="F146">
        <v>1</v>
      </c>
      <c r="G146">
        <v>0.63797121447706651</v>
      </c>
      <c r="H146">
        <v>0.63797121447706651</v>
      </c>
      <c r="I146">
        <v>0.36202878552293349</v>
      </c>
      <c r="J146">
        <v>-0.44946211502971556</v>
      </c>
      <c r="K146">
        <v>100</v>
      </c>
      <c r="L146">
        <v>0.56746884076843807</v>
      </c>
      <c r="AD146">
        <v>0.42606151623833655</v>
      </c>
      <c r="AE146">
        <v>0</v>
      </c>
      <c r="AF146">
        <v>1</v>
      </c>
      <c r="AG146">
        <v>126</v>
      </c>
      <c r="AH146">
        <v>16</v>
      </c>
      <c r="AI146">
        <v>0.16000000000000003</v>
      </c>
      <c r="AJ146">
        <v>0.89333333333333331</v>
      </c>
      <c r="AK146">
        <v>0</v>
      </c>
    </row>
    <row r="147" spans="1:37">
      <c r="A147">
        <v>18.89</v>
      </c>
      <c r="B147">
        <v>2.3990000000000001E-2</v>
      </c>
      <c r="C147">
        <v>0</v>
      </c>
      <c r="D147">
        <v>1</v>
      </c>
      <c r="E147">
        <v>1</v>
      </c>
      <c r="F147">
        <v>0</v>
      </c>
      <c r="G147">
        <v>0.11363568350763102</v>
      </c>
      <c r="H147">
        <v>0.11363568350763102</v>
      </c>
      <c r="I147">
        <v>0.88636431649236902</v>
      </c>
      <c r="J147">
        <v>-0.1206272204641851</v>
      </c>
      <c r="K147">
        <v>100</v>
      </c>
      <c r="L147">
        <v>0.12820426250610387</v>
      </c>
      <c r="AD147">
        <v>0.4274698711051958</v>
      </c>
      <c r="AE147">
        <v>0</v>
      </c>
      <c r="AF147">
        <v>1</v>
      </c>
      <c r="AG147">
        <v>126</v>
      </c>
      <c r="AH147">
        <v>17</v>
      </c>
      <c r="AI147">
        <v>0.16000000000000003</v>
      </c>
      <c r="AJ147">
        <v>0.88666666666666671</v>
      </c>
      <c r="AK147">
        <v>0</v>
      </c>
    </row>
    <row r="148" spans="1:37">
      <c r="A148">
        <v>18.899999999999999</v>
      </c>
      <c r="B148">
        <v>0.21970000000000001</v>
      </c>
      <c r="C148">
        <v>1</v>
      </c>
      <c r="D148">
        <v>0</v>
      </c>
      <c r="E148">
        <v>1</v>
      </c>
      <c r="F148">
        <v>1</v>
      </c>
      <c r="G148">
        <v>0.97644061378472713</v>
      </c>
      <c r="H148">
        <v>0.97644061378472713</v>
      </c>
      <c r="I148">
        <v>2.3559386215272871E-2</v>
      </c>
      <c r="J148">
        <v>-2.3841345891356946E-2</v>
      </c>
      <c r="K148">
        <v>100</v>
      </c>
      <c r="L148">
        <v>2.4127822913833585E-2</v>
      </c>
      <c r="AD148">
        <v>0.43238842170676534</v>
      </c>
      <c r="AE148">
        <v>0</v>
      </c>
      <c r="AF148">
        <v>1</v>
      </c>
      <c r="AG148">
        <v>126</v>
      </c>
      <c r="AH148">
        <v>18</v>
      </c>
      <c r="AI148">
        <v>0.16000000000000003</v>
      </c>
      <c r="AJ148">
        <v>0.88</v>
      </c>
      <c r="AK148">
        <v>0</v>
      </c>
    </row>
    <row r="149" spans="1:37">
      <c r="A149">
        <v>18.91</v>
      </c>
      <c r="B149">
        <v>9.2710000000000001E-2</v>
      </c>
      <c r="C149">
        <v>1</v>
      </c>
      <c r="D149">
        <v>0</v>
      </c>
      <c r="E149">
        <v>1</v>
      </c>
      <c r="F149">
        <v>1</v>
      </c>
      <c r="G149">
        <v>0.49496623173977322</v>
      </c>
      <c r="H149">
        <v>0.49496623173977322</v>
      </c>
      <c r="I149">
        <v>0.50503376826022683</v>
      </c>
      <c r="J149">
        <v>-0.70326573744797749</v>
      </c>
      <c r="K149">
        <v>0</v>
      </c>
      <c r="L149">
        <v>1.0203398451750272</v>
      </c>
      <c r="AD149">
        <v>0.43341124983301965</v>
      </c>
      <c r="AE149">
        <v>0</v>
      </c>
      <c r="AF149">
        <v>1</v>
      </c>
      <c r="AG149">
        <v>126</v>
      </c>
      <c r="AH149">
        <v>19</v>
      </c>
      <c r="AI149">
        <v>0.16000000000000003</v>
      </c>
      <c r="AJ149">
        <v>0.87333333333333329</v>
      </c>
      <c r="AK149">
        <v>5.8222222222222599E-3</v>
      </c>
    </row>
    <row r="150" spans="1:37">
      <c r="A150">
        <v>18.940000000000001</v>
      </c>
      <c r="B150">
        <v>2.6689999999999998E-2</v>
      </c>
      <c r="C150">
        <v>0</v>
      </c>
      <c r="D150">
        <v>1</v>
      </c>
      <c r="E150">
        <v>1</v>
      </c>
      <c r="F150">
        <v>0</v>
      </c>
      <c r="G150">
        <v>0.12353492510103856</v>
      </c>
      <c r="H150">
        <v>0.12353492510103856</v>
      </c>
      <c r="I150">
        <v>0.87646507489896142</v>
      </c>
      <c r="J150">
        <v>-0.13185842150832247</v>
      </c>
      <c r="K150">
        <v>100</v>
      </c>
      <c r="L150">
        <v>0.14094677430846816</v>
      </c>
      <c r="AD150">
        <v>0.43582916808303357</v>
      </c>
      <c r="AE150">
        <v>1</v>
      </c>
      <c r="AF150">
        <v>0</v>
      </c>
      <c r="AG150">
        <v>127</v>
      </c>
      <c r="AH150">
        <v>19</v>
      </c>
      <c r="AI150">
        <v>0.15333333333333332</v>
      </c>
      <c r="AJ150">
        <v>0.87333333333333329</v>
      </c>
      <c r="AK150">
        <v>0</v>
      </c>
    </row>
    <row r="151" spans="1:37">
      <c r="A151">
        <v>18.95</v>
      </c>
      <c r="B151">
        <v>6.3869999999999996E-2</v>
      </c>
      <c r="C151">
        <v>0</v>
      </c>
      <c r="D151">
        <v>1</v>
      </c>
      <c r="E151">
        <v>1</v>
      </c>
      <c r="F151">
        <v>0</v>
      </c>
      <c r="G151">
        <v>0.29751573078313953</v>
      </c>
      <c r="H151">
        <v>0.29751573078313953</v>
      </c>
      <c r="I151">
        <v>0.70248426921686047</v>
      </c>
      <c r="J151">
        <v>-0.35313227059881774</v>
      </c>
      <c r="K151">
        <v>100</v>
      </c>
      <c r="L151">
        <v>0.42351942074776183</v>
      </c>
      <c r="AD151">
        <v>0.44335466210572366</v>
      </c>
      <c r="AE151">
        <v>0</v>
      </c>
      <c r="AF151">
        <v>1</v>
      </c>
      <c r="AG151">
        <v>127</v>
      </c>
      <c r="AH151">
        <v>20</v>
      </c>
      <c r="AI151">
        <v>0.15333333333333332</v>
      </c>
      <c r="AJ151">
        <v>0.8666666666666667</v>
      </c>
      <c r="AK151">
        <v>5.7777777777778148E-3</v>
      </c>
    </row>
    <row r="152" spans="1:37">
      <c r="A152">
        <v>19.04</v>
      </c>
      <c r="B152">
        <v>3.7089999999999998E-2</v>
      </c>
      <c r="C152">
        <v>0</v>
      </c>
      <c r="D152">
        <v>1</v>
      </c>
      <c r="E152">
        <v>1</v>
      </c>
      <c r="F152">
        <v>0</v>
      </c>
      <c r="G152">
        <v>0.16488719224441506</v>
      </c>
      <c r="H152">
        <v>0.16488719224441506</v>
      </c>
      <c r="I152">
        <v>0.83511280775558494</v>
      </c>
      <c r="J152">
        <v>-0.18018846414785933</v>
      </c>
      <c r="K152">
        <v>100</v>
      </c>
      <c r="L152">
        <v>0.19744301693511221</v>
      </c>
      <c r="AD152">
        <v>0.44371380886639017</v>
      </c>
      <c r="AE152">
        <v>1</v>
      </c>
      <c r="AF152">
        <v>0</v>
      </c>
      <c r="AG152">
        <v>128</v>
      </c>
      <c r="AH152">
        <v>20</v>
      </c>
      <c r="AI152">
        <v>0.14666666666666661</v>
      </c>
      <c r="AJ152">
        <v>0.8666666666666667</v>
      </c>
      <c r="AK152">
        <v>0</v>
      </c>
    </row>
    <row r="153" spans="1:37">
      <c r="A153">
        <v>19.079999999999998</v>
      </c>
      <c r="B153">
        <v>0.191</v>
      </c>
      <c r="C153">
        <v>1</v>
      </c>
      <c r="D153">
        <v>0</v>
      </c>
      <c r="E153">
        <v>1</v>
      </c>
      <c r="F153">
        <v>1</v>
      </c>
      <c r="G153">
        <v>0.94939249939340775</v>
      </c>
      <c r="H153">
        <v>0.94939249939340775</v>
      </c>
      <c r="I153">
        <v>5.0607500606592248E-2</v>
      </c>
      <c r="J153">
        <v>-5.193297326119195E-2</v>
      </c>
      <c r="K153">
        <v>100</v>
      </c>
      <c r="L153">
        <v>5.3305140538741073E-2</v>
      </c>
      <c r="AD153">
        <v>0.44872528624404157</v>
      </c>
      <c r="AE153">
        <v>0</v>
      </c>
      <c r="AF153">
        <v>1</v>
      </c>
      <c r="AG153">
        <v>128</v>
      </c>
      <c r="AH153">
        <v>21</v>
      </c>
      <c r="AI153">
        <v>0.14666666666666661</v>
      </c>
      <c r="AJ153">
        <v>0.86</v>
      </c>
      <c r="AK153">
        <v>5.7333333333332744E-3</v>
      </c>
    </row>
    <row r="154" spans="1:37">
      <c r="A154">
        <v>19.100000000000001</v>
      </c>
      <c r="B154">
        <v>5.9400000000000001E-2</v>
      </c>
      <c r="C154">
        <v>0</v>
      </c>
      <c r="D154">
        <v>1</v>
      </c>
      <c r="E154">
        <v>1</v>
      </c>
      <c r="F154">
        <v>0</v>
      </c>
      <c r="G154">
        <v>0.27972410377728102</v>
      </c>
      <c r="H154">
        <v>0.27972410377728102</v>
      </c>
      <c r="I154">
        <v>0.72027589622271893</v>
      </c>
      <c r="J154">
        <v>-0.32812095117204648</v>
      </c>
      <c r="K154">
        <v>100</v>
      </c>
      <c r="L154">
        <v>0.38835688552707948</v>
      </c>
      <c r="AD154">
        <v>0.45683202431228997</v>
      </c>
      <c r="AE154">
        <v>1</v>
      </c>
      <c r="AF154">
        <v>0</v>
      </c>
      <c r="AG154">
        <v>129</v>
      </c>
      <c r="AH154">
        <v>21</v>
      </c>
      <c r="AI154">
        <v>0.14000000000000001</v>
      </c>
      <c r="AJ154">
        <v>0.86</v>
      </c>
      <c r="AK154">
        <v>5.7333333333333698E-3</v>
      </c>
    </row>
    <row r="155" spans="1:37">
      <c r="A155">
        <v>19.29</v>
      </c>
      <c r="B155">
        <v>2.9950000000000001E-2</v>
      </c>
      <c r="C155">
        <v>0</v>
      </c>
      <c r="D155">
        <v>1</v>
      </c>
      <c r="E155">
        <v>1</v>
      </c>
      <c r="F155">
        <v>0</v>
      </c>
      <c r="G155">
        <v>0.14708932860479448</v>
      </c>
      <c r="H155">
        <v>0.14708932860479448</v>
      </c>
      <c r="I155">
        <v>0.85291067139520549</v>
      </c>
      <c r="J155">
        <v>-0.15910045984039328</v>
      </c>
      <c r="K155">
        <v>100</v>
      </c>
      <c r="L155">
        <v>0.17245572547964877</v>
      </c>
      <c r="AD155">
        <v>0.460644835641907</v>
      </c>
      <c r="AE155">
        <v>1</v>
      </c>
      <c r="AF155">
        <v>0</v>
      </c>
      <c r="AG155">
        <v>130</v>
      </c>
      <c r="AH155">
        <v>21</v>
      </c>
      <c r="AI155">
        <v>0.1333333333333333</v>
      </c>
      <c r="AJ155">
        <v>0.86</v>
      </c>
      <c r="AK155">
        <v>0</v>
      </c>
    </row>
    <row r="156" spans="1:37">
      <c r="A156">
        <v>19.309999999999999</v>
      </c>
      <c r="B156">
        <v>6.9200000000000002E-4</v>
      </c>
      <c r="C156">
        <v>0</v>
      </c>
      <c r="D156">
        <v>1</v>
      </c>
      <c r="E156">
        <v>1</v>
      </c>
      <c r="F156">
        <v>0</v>
      </c>
      <c r="G156">
        <v>6.8179139285008059E-2</v>
      </c>
      <c r="H156">
        <v>6.8179139285008059E-2</v>
      </c>
      <c r="I156">
        <v>0.93182086071499193</v>
      </c>
      <c r="J156">
        <v>-7.0614692304436039E-2</v>
      </c>
      <c r="K156">
        <v>100</v>
      </c>
      <c r="L156">
        <v>7.3167646443001694E-2</v>
      </c>
      <c r="AD156">
        <v>0.4622123242535226</v>
      </c>
      <c r="AE156">
        <v>0</v>
      </c>
      <c r="AF156">
        <v>1</v>
      </c>
      <c r="AG156">
        <v>130</v>
      </c>
      <c r="AH156">
        <v>22</v>
      </c>
      <c r="AI156">
        <v>0.1333333333333333</v>
      </c>
      <c r="AJ156">
        <v>0.85333333333333328</v>
      </c>
      <c r="AK156">
        <v>5.6888888888888302E-3</v>
      </c>
    </row>
    <row r="157" spans="1:37">
      <c r="A157">
        <v>19.32</v>
      </c>
      <c r="B157">
        <v>0.1036</v>
      </c>
      <c r="C157">
        <v>1</v>
      </c>
      <c r="D157">
        <v>0</v>
      </c>
      <c r="E157">
        <v>1</v>
      </c>
      <c r="F157">
        <v>1</v>
      </c>
      <c r="G157">
        <v>0.60465104315011053</v>
      </c>
      <c r="H157">
        <v>0.60465104315011053</v>
      </c>
      <c r="I157">
        <v>0.39534895684988947</v>
      </c>
      <c r="J157">
        <v>-0.50310377553922481</v>
      </c>
      <c r="K157">
        <v>100</v>
      </c>
      <c r="L157">
        <v>0.65384648108800203</v>
      </c>
      <c r="AD157">
        <v>0.46231788271582552</v>
      </c>
      <c r="AE157">
        <v>1</v>
      </c>
      <c r="AF157">
        <v>0</v>
      </c>
      <c r="AG157">
        <v>131</v>
      </c>
      <c r="AH157">
        <v>22</v>
      </c>
      <c r="AI157">
        <v>0.12666666666666671</v>
      </c>
      <c r="AJ157">
        <v>0.85333333333333328</v>
      </c>
      <c r="AK157">
        <v>5.6888888888889247E-3</v>
      </c>
    </row>
    <row r="158" spans="1:37">
      <c r="A158">
        <v>19.329999999999998</v>
      </c>
      <c r="B158">
        <v>0.13789999999999999</v>
      </c>
      <c r="C158">
        <v>1</v>
      </c>
      <c r="D158">
        <v>0</v>
      </c>
      <c r="E158">
        <v>1</v>
      </c>
      <c r="F158">
        <v>1</v>
      </c>
      <c r="G158">
        <v>0.8084715965060838</v>
      </c>
      <c r="H158">
        <v>0.8084715965060838</v>
      </c>
      <c r="I158">
        <v>0.1915284034939162</v>
      </c>
      <c r="J158">
        <v>-0.21260973168155051</v>
      </c>
      <c r="K158">
        <v>100</v>
      </c>
      <c r="L158">
        <v>0.23690183343685955</v>
      </c>
      <c r="AD158">
        <v>0.46284189985778751</v>
      </c>
      <c r="AE158">
        <v>1</v>
      </c>
      <c r="AF158">
        <v>0</v>
      </c>
      <c r="AG158">
        <v>132</v>
      </c>
      <c r="AH158">
        <v>22</v>
      </c>
      <c r="AI158">
        <v>0.12</v>
      </c>
      <c r="AJ158">
        <v>0.85333333333333328</v>
      </c>
      <c r="AK158">
        <v>0</v>
      </c>
    </row>
    <row r="159" spans="1:37">
      <c r="A159">
        <v>19.38</v>
      </c>
      <c r="B159">
        <v>4.2090000000000002E-2</v>
      </c>
      <c r="C159">
        <v>1</v>
      </c>
      <c r="D159">
        <v>0</v>
      </c>
      <c r="E159">
        <v>1</v>
      </c>
      <c r="F159">
        <v>1</v>
      </c>
      <c r="G159">
        <v>0.20226228531528775</v>
      </c>
      <c r="H159">
        <v>0.20226228531528775</v>
      </c>
      <c r="I159">
        <v>0.79773771468471222</v>
      </c>
      <c r="J159">
        <v>-1.5981899816730634</v>
      </c>
      <c r="K159">
        <v>0</v>
      </c>
      <c r="L159">
        <v>3.9440754535191447</v>
      </c>
      <c r="AD159">
        <v>0.46725910344930099</v>
      </c>
      <c r="AE159">
        <v>0</v>
      </c>
      <c r="AF159">
        <v>1</v>
      </c>
      <c r="AG159">
        <v>132</v>
      </c>
      <c r="AH159">
        <v>23</v>
      </c>
      <c r="AI159">
        <v>0.12</v>
      </c>
      <c r="AJ159">
        <v>0.84666666666666668</v>
      </c>
      <c r="AK159">
        <v>5.6444444444444805E-3</v>
      </c>
    </row>
    <row r="160" spans="1:37">
      <c r="A160">
        <v>19.399999999999999</v>
      </c>
      <c r="B160">
        <v>6.1539999999999997E-2</v>
      </c>
      <c r="C160">
        <v>0</v>
      </c>
      <c r="D160">
        <v>1</v>
      </c>
      <c r="E160">
        <v>1</v>
      </c>
      <c r="F160">
        <v>0</v>
      </c>
      <c r="G160">
        <v>0.31169578255221481</v>
      </c>
      <c r="H160">
        <v>0.31169578255221481</v>
      </c>
      <c r="I160">
        <v>0.68830421744778514</v>
      </c>
      <c r="J160">
        <v>-0.37352436225708002</v>
      </c>
      <c r="K160">
        <v>100</v>
      </c>
      <c r="L160">
        <v>0.45284595771906644</v>
      </c>
      <c r="AD160">
        <v>0.46814929483055312</v>
      </c>
      <c r="AE160">
        <v>1</v>
      </c>
      <c r="AF160">
        <v>0</v>
      </c>
      <c r="AG160">
        <v>133</v>
      </c>
      <c r="AH160">
        <v>23</v>
      </c>
      <c r="AI160">
        <v>0.11333333333333329</v>
      </c>
      <c r="AJ160">
        <v>0.84666666666666668</v>
      </c>
      <c r="AK160">
        <v>0</v>
      </c>
    </row>
    <row r="161" spans="1:37">
      <c r="A161">
        <v>19.46</v>
      </c>
      <c r="B161">
        <v>5.1499999999999997E-2</v>
      </c>
      <c r="C161">
        <v>0</v>
      </c>
      <c r="D161">
        <v>1</v>
      </c>
      <c r="E161">
        <v>1</v>
      </c>
      <c r="F161">
        <v>0</v>
      </c>
      <c r="G161">
        <v>0.25532817346897285</v>
      </c>
      <c r="H161">
        <v>0.25532817346897285</v>
      </c>
      <c r="I161">
        <v>0.74467182653102715</v>
      </c>
      <c r="J161">
        <v>-0.2948116589524114</v>
      </c>
      <c r="K161">
        <v>100</v>
      </c>
      <c r="L161">
        <v>0.34287341668126675</v>
      </c>
      <c r="AD161">
        <v>0.46849351831270719</v>
      </c>
      <c r="AE161">
        <v>0</v>
      </c>
      <c r="AF161">
        <v>1</v>
      </c>
      <c r="AG161">
        <v>133</v>
      </c>
      <c r="AH161">
        <v>24</v>
      </c>
      <c r="AI161">
        <v>0.11333333333333329</v>
      </c>
      <c r="AJ161">
        <v>0.84</v>
      </c>
      <c r="AK161">
        <v>0</v>
      </c>
    </row>
    <row r="162" spans="1:37">
      <c r="A162">
        <v>19.48</v>
      </c>
      <c r="B162">
        <v>0.14660000000000001</v>
      </c>
      <c r="C162">
        <v>1</v>
      </c>
      <c r="D162">
        <v>0</v>
      </c>
      <c r="E162">
        <v>1</v>
      </c>
      <c r="F162">
        <v>1</v>
      </c>
      <c r="G162">
        <v>0.85095213167606087</v>
      </c>
      <c r="H162">
        <v>0.85095213167606087</v>
      </c>
      <c r="I162">
        <v>0.14904786832393913</v>
      </c>
      <c r="J162">
        <v>-0.16139940149016627</v>
      </c>
      <c r="K162">
        <v>100</v>
      </c>
      <c r="L162">
        <v>0.1751542334471505</v>
      </c>
      <c r="AD162">
        <v>0.47144943087453234</v>
      </c>
      <c r="AE162">
        <v>0</v>
      </c>
      <c r="AF162">
        <v>1</v>
      </c>
      <c r="AG162">
        <v>133</v>
      </c>
      <c r="AH162">
        <v>25</v>
      </c>
      <c r="AI162">
        <v>0.11333333333333329</v>
      </c>
      <c r="AJ162">
        <v>0.83333333333333337</v>
      </c>
      <c r="AK162">
        <v>5.5555555555554994E-3</v>
      </c>
    </row>
    <row r="163" spans="1:37">
      <c r="A163">
        <v>19.559999999999999</v>
      </c>
      <c r="B163">
        <v>4.1869999999999997E-2</v>
      </c>
      <c r="C163">
        <v>0</v>
      </c>
      <c r="D163">
        <v>1</v>
      </c>
      <c r="E163">
        <v>1</v>
      </c>
      <c r="F163">
        <v>0</v>
      </c>
      <c r="G163">
        <v>0.21008352588827933</v>
      </c>
      <c r="H163">
        <v>0.21008352588827933</v>
      </c>
      <c r="I163">
        <v>0.78991647411172061</v>
      </c>
      <c r="J163">
        <v>-0.23582806808327725</v>
      </c>
      <c r="K163">
        <v>100</v>
      </c>
      <c r="L163">
        <v>0.26595663310418122</v>
      </c>
      <c r="AD163">
        <v>0.47267109449885297</v>
      </c>
      <c r="AE163">
        <v>1</v>
      </c>
      <c r="AF163">
        <v>0</v>
      </c>
      <c r="AG163">
        <v>134</v>
      </c>
      <c r="AH163">
        <v>25</v>
      </c>
      <c r="AI163">
        <v>0.10666666666666669</v>
      </c>
      <c r="AJ163">
        <v>0.83333333333333337</v>
      </c>
      <c r="AK163">
        <v>0</v>
      </c>
    </row>
    <row r="164" spans="1:37">
      <c r="A164">
        <v>19.63</v>
      </c>
      <c r="B164">
        <v>5.858E-2</v>
      </c>
      <c r="C164">
        <v>1</v>
      </c>
      <c r="D164">
        <v>0</v>
      </c>
      <c r="E164">
        <v>1</v>
      </c>
      <c r="F164">
        <v>1</v>
      </c>
      <c r="G164">
        <v>0.30784992176125808</v>
      </c>
      <c r="H164">
        <v>0.30784992176125808</v>
      </c>
      <c r="I164">
        <v>0.69215007823874197</v>
      </c>
      <c r="J164">
        <v>-1.1781428817706119</v>
      </c>
      <c r="K164">
        <v>0</v>
      </c>
      <c r="L164">
        <v>2.2483360537460655</v>
      </c>
      <c r="AD164">
        <v>0.48335140266346527</v>
      </c>
      <c r="AE164">
        <v>0</v>
      </c>
      <c r="AF164">
        <v>1</v>
      </c>
      <c r="AG164">
        <v>134</v>
      </c>
      <c r="AH164">
        <v>26</v>
      </c>
      <c r="AI164">
        <v>0.10666666666666669</v>
      </c>
      <c r="AJ164">
        <v>0.82666666666666666</v>
      </c>
      <c r="AK164">
        <v>0</v>
      </c>
    </row>
    <row r="165" spans="1:37">
      <c r="A165">
        <v>19.649999999999999</v>
      </c>
      <c r="B165">
        <v>9.7689999999999999E-2</v>
      </c>
      <c r="C165">
        <v>1</v>
      </c>
      <c r="D165">
        <v>0</v>
      </c>
      <c r="E165">
        <v>1</v>
      </c>
      <c r="F165">
        <v>1</v>
      </c>
      <c r="G165">
        <v>0.58661703607790328</v>
      </c>
      <c r="H165">
        <v>0.58661703607790328</v>
      </c>
      <c r="I165">
        <v>0.41338296392209672</v>
      </c>
      <c r="J165">
        <v>-0.53338308079111063</v>
      </c>
      <c r="K165">
        <v>100</v>
      </c>
      <c r="L165">
        <v>0.70468966719063897</v>
      </c>
      <c r="AD165">
        <v>0.49496623173977322</v>
      </c>
      <c r="AE165">
        <v>0</v>
      </c>
      <c r="AF165">
        <v>1</v>
      </c>
      <c r="AG165">
        <v>134</v>
      </c>
      <c r="AH165">
        <v>27</v>
      </c>
      <c r="AI165">
        <v>0.10666666666666669</v>
      </c>
      <c r="AJ165">
        <v>0.82000000000000006</v>
      </c>
      <c r="AK165">
        <v>5.4666666666667021E-3</v>
      </c>
    </row>
    <row r="166" spans="1:37">
      <c r="A166">
        <v>19.649999999999999</v>
      </c>
      <c r="B166">
        <v>0.30030000000000001</v>
      </c>
      <c r="C166">
        <v>0</v>
      </c>
      <c r="D166">
        <v>1</v>
      </c>
      <c r="E166">
        <v>1</v>
      </c>
      <c r="F166">
        <v>0</v>
      </c>
      <c r="G166">
        <v>0.99821958119163756</v>
      </c>
      <c r="H166">
        <v>0.99821958119163756</v>
      </c>
      <c r="I166">
        <v>1.7804188083624384E-3</v>
      </c>
      <c r="J166">
        <v>-6.330906656756583</v>
      </c>
      <c r="K166">
        <v>0</v>
      </c>
      <c r="L166">
        <v>560.66560098281707</v>
      </c>
      <c r="AD166">
        <v>0.5239178162075232</v>
      </c>
      <c r="AE166">
        <v>1</v>
      </c>
      <c r="AF166">
        <v>0</v>
      </c>
      <c r="AG166">
        <v>135</v>
      </c>
      <c r="AH166">
        <v>27</v>
      </c>
      <c r="AI166">
        <v>9.9999999999999978E-2</v>
      </c>
      <c r="AJ166">
        <v>0.82000000000000006</v>
      </c>
      <c r="AK166">
        <v>5.466666666666611E-3</v>
      </c>
    </row>
    <row r="167" spans="1:37">
      <c r="A167">
        <v>19.66</v>
      </c>
      <c r="B167">
        <v>0.11550000000000001</v>
      </c>
      <c r="C167">
        <v>1</v>
      </c>
      <c r="D167">
        <v>0</v>
      </c>
      <c r="E167">
        <v>1</v>
      </c>
      <c r="F167">
        <v>1</v>
      </c>
      <c r="G167">
        <v>0.70653119054975111</v>
      </c>
      <c r="H167">
        <v>0.70653119054975111</v>
      </c>
      <c r="I167">
        <v>0.29346880945024889</v>
      </c>
      <c r="J167">
        <v>-0.34738792984938588</v>
      </c>
      <c r="K167">
        <v>100</v>
      </c>
      <c r="L167">
        <v>0.41536568148095648</v>
      </c>
      <c r="AD167">
        <v>0.54570577068517956</v>
      </c>
      <c r="AE167">
        <v>1</v>
      </c>
      <c r="AF167">
        <v>0</v>
      </c>
      <c r="AG167">
        <v>136</v>
      </c>
      <c r="AH167">
        <v>27</v>
      </c>
      <c r="AI167">
        <v>9.3333333333333379E-2</v>
      </c>
      <c r="AJ167">
        <v>0.82000000000000006</v>
      </c>
      <c r="AK167">
        <v>5.4666666666667021E-3</v>
      </c>
    </row>
    <row r="168" spans="1:37">
      <c r="A168">
        <v>19.670000000000002</v>
      </c>
      <c r="B168">
        <v>0.4264</v>
      </c>
      <c r="C168">
        <v>1</v>
      </c>
      <c r="D168">
        <v>0</v>
      </c>
      <c r="E168">
        <v>1</v>
      </c>
      <c r="F168">
        <v>1</v>
      </c>
      <c r="G168">
        <v>0.99995709302045521</v>
      </c>
      <c r="H168">
        <v>0.99995709302045521</v>
      </c>
      <c r="I168">
        <v>4.2906979544787838E-5</v>
      </c>
      <c r="J168">
        <v>-4.2907900075566225E-5</v>
      </c>
      <c r="K168">
        <v>100</v>
      </c>
      <c r="L168">
        <v>4.2908820632677016E-5</v>
      </c>
      <c r="AD168">
        <v>0.54730318630880714</v>
      </c>
      <c r="AE168">
        <v>1</v>
      </c>
      <c r="AF168">
        <v>0</v>
      </c>
      <c r="AG168">
        <v>137</v>
      </c>
      <c r="AH168">
        <v>27</v>
      </c>
      <c r="AI168">
        <v>8.666666666666667E-2</v>
      </c>
      <c r="AJ168">
        <v>0.82000000000000006</v>
      </c>
      <c r="AK168">
        <v>0</v>
      </c>
    </row>
    <row r="169" spans="1:37">
      <c r="A169">
        <v>19.73</v>
      </c>
      <c r="B169">
        <v>0.13619999999999999</v>
      </c>
      <c r="C169">
        <v>0</v>
      </c>
      <c r="D169">
        <v>1</v>
      </c>
      <c r="E169">
        <v>1</v>
      </c>
      <c r="F169">
        <v>0</v>
      </c>
      <c r="G169">
        <v>0.81914634334676106</v>
      </c>
      <c r="H169">
        <v>0.81914634334676106</v>
      </c>
      <c r="I169">
        <v>0.18085365665323894</v>
      </c>
      <c r="J169">
        <v>-1.7100671015280609</v>
      </c>
      <c r="K169">
        <v>0</v>
      </c>
      <c r="L169">
        <v>4.5293324918354134</v>
      </c>
      <c r="AD169">
        <v>0.56801392555611496</v>
      </c>
      <c r="AE169">
        <v>0</v>
      </c>
      <c r="AF169">
        <v>1</v>
      </c>
      <c r="AG169">
        <v>137</v>
      </c>
      <c r="AH169">
        <v>28</v>
      </c>
      <c r="AI169">
        <v>8.666666666666667E-2</v>
      </c>
      <c r="AJ169">
        <v>0.81333333333333335</v>
      </c>
      <c r="AK169">
        <v>5.4222222222222571E-3</v>
      </c>
    </row>
    <row r="170" spans="1:37">
      <c r="A170">
        <v>19.760000000000002</v>
      </c>
      <c r="B170">
        <v>1.9470000000000001E-2</v>
      </c>
      <c r="C170">
        <v>0</v>
      </c>
      <c r="D170">
        <v>1</v>
      </c>
      <c r="E170">
        <v>1</v>
      </c>
      <c r="F170">
        <v>0</v>
      </c>
      <c r="G170">
        <v>0.12728935232063712</v>
      </c>
      <c r="H170">
        <v>0.12728935232063712</v>
      </c>
      <c r="I170">
        <v>0.87271064767936291</v>
      </c>
      <c r="J170">
        <v>-0.136151224040088</v>
      </c>
      <c r="K170">
        <v>100</v>
      </c>
      <c r="L170">
        <v>0.14585516134026097</v>
      </c>
      <c r="AD170">
        <v>0.57380956081085599</v>
      </c>
      <c r="AE170">
        <v>1</v>
      </c>
      <c r="AF170">
        <v>0</v>
      </c>
      <c r="AG170">
        <v>138</v>
      </c>
      <c r="AH170">
        <v>28</v>
      </c>
      <c r="AI170">
        <v>7.999999999999996E-2</v>
      </c>
      <c r="AJ170">
        <v>0.81333333333333335</v>
      </c>
      <c r="AK170">
        <v>0</v>
      </c>
    </row>
    <row r="171" spans="1:37">
      <c r="A171">
        <v>19.77</v>
      </c>
      <c r="B171">
        <v>9.3880000000000005E-2</v>
      </c>
      <c r="C171">
        <v>1</v>
      </c>
      <c r="D171">
        <v>0</v>
      </c>
      <c r="E171">
        <v>1</v>
      </c>
      <c r="F171">
        <v>1</v>
      </c>
      <c r="G171">
        <v>0.56801392555611496</v>
      </c>
      <c r="H171">
        <v>0.56801392555611496</v>
      </c>
      <c r="I171">
        <v>0.43198607444388504</v>
      </c>
      <c r="J171">
        <v>-0.56560934373737204</v>
      </c>
      <c r="K171">
        <v>100</v>
      </c>
      <c r="L171">
        <v>0.76052021791710189</v>
      </c>
      <c r="AD171">
        <v>0.58661703607790328</v>
      </c>
      <c r="AE171">
        <v>0</v>
      </c>
      <c r="AF171">
        <v>1</v>
      </c>
      <c r="AG171">
        <v>138</v>
      </c>
      <c r="AH171">
        <v>29</v>
      </c>
      <c r="AI171">
        <v>7.999999999999996E-2</v>
      </c>
      <c r="AJ171">
        <v>0.80666666666666664</v>
      </c>
      <c r="AK171">
        <v>5.3777777777777227E-3</v>
      </c>
    </row>
    <row r="172" spans="1:37">
      <c r="A172">
        <v>19.82</v>
      </c>
      <c r="B172">
        <v>0.2417</v>
      </c>
      <c r="C172">
        <v>1</v>
      </c>
      <c r="D172">
        <v>0</v>
      </c>
      <c r="E172">
        <v>1</v>
      </c>
      <c r="F172">
        <v>1</v>
      </c>
      <c r="G172">
        <v>0.99053905566820299</v>
      </c>
      <c r="H172">
        <v>0.99053905566820299</v>
      </c>
      <c r="I172">
        <v>9.4609443317970054E-3</v>
      </c>
      <c r="J172">
        <v>-9.5059833652520343E-3</v>
      </c>
      <c r="K172">
        <v>100</v>
      </c>
      <c r="L172">
        <v>9.5513087320063233E-3</v>
      </c>
      <c r="AD172">
        <v>0.59260234025133307</v>
      </c>
      <c r="AE172">
        <v>1</v>
      </c>
      <c r="AF172">
        <v>0</v>
      </c>
      <c r="AG172">
        <v>139</v>
      </c>
      <c r="AH172">
        <v>29</v>
      </c>
      <c r="AI172">
        <v>7.3333333333333361E-2</v>
      </c>
      <c r="AJ172">
        <v>0.80666666666666664</v>
      </c>
      <c r="AK172">
        <v>0</v>
      </c>
    </row>
    <row r="173" spans="1:37">
      <c r="A173">
        <v>19.829999999999998</v>
      </c>
      <c r="B173">
        <v>0.17</v>
      </c>
      <c r="C173">
        <v>1</v>
      </c>
      <c r="D173">
        <v>0</v>
      </c>
      <c r="E173">
        <v>1</v>
      </c>
      <c r="F173">
        <v>1</v>
      </c>
      <c r="G173">
        <v>0.92677598792911409</v>
      </c>
      <c r="H173">
        <v>0.92677598792911409</v>
      </c>
      <c r="I173">
        <v>7.3224012070885913E-2</v>
      </c>
      <c r="J173">
        <v>-7.6043395338407288E-2</v>
      </c>
      <c r="K173">
        <v>100</v>
      </c>
      <c r="L173">
        <v>7.9009397119260028E-2</v>
      </c>
      <c r="AD173">
        <v>0.60465104315011053</v>
      </c>
      <c r="AE173">
        <v>0</v>
      </c>
      <c r="AF173">
        <v>1</v>
      </c>
      <c r="AG173">
        <v>139</v>
      </c>
      <c r="AH173">
        <v>30</v>
      </c>
      <c r="AI173">
        <v>7.3333333333333361E-2</v>
      </c>
      <c r="AJ173">
        <v>0.8</v>
      </c>
      <c r="AK173">
        <v>0</v>
      </c>
    </row>
    <row r="174" spans="1:37">
      <c r="A174">
        <v>19.86</v>
      </c>
      <c r="B174">
        <v>4.8309999999999999E-2</v>
      </c>
      <c r="C174">
        <v>0</v>
      </c>
      <c r="D174">
        <v>1</v>
      </c>
      <c r="E174">
        <v>1</v>
      </c>
      <c r="F174">
        <v>0</v>
      </c>
      <c r="G174">
        <v>0.26039828804923126</v>
      </c>
      <c r="H174">
        <v>0.26039828804923126</v>
      </c>
      <c r="I174">
        <v>0.73960171195076874</v>
      </c>
      <c r="J174">
        <v>-0.30164346477367321</v>
      </c>
      <c r="K174">
        <v>100</v>
      </c>
      <c r="L174">
        <v>0.35207907694319207</v>
      </c>
      <c r="AD174">
        <v>0.60541502710898021</v>
      </c>
      <c r="AE174">
        <v>0</v>
      </c>
      <c r="AF174">
        <v>1</v>
      </c>
      <c r="AG174">
        <v>139</v>
      </c>
      <c r="AH174">
        <v>31</v>
      </c>
      <c r="AI174">
        <v>7.3333333333333361E-2</v>
      </c>
      <c r="AJ174">
        <v>0.79333333333333333</v>
      </c>
      <c r="AK174">
        <v>0</v>
      </c>
    </row>
    <row r="175" spans="1:37">
      <c r="A175">
        <v>19.940000000000001</v>
      </c>
      <c r="B175">
        <v>6.829E-3</v>
      </c>
      <c r="C175">
        <v>0</v>
      </c>
      <c r="D175">
        <v>1</v>
      </c>
      <c r="E175">
        <v>1</v>
      </c>
      <c r="F175">
        <v>0</v>
      </c>
      <c r="G175">
        <v>9.5877039288467275E-2</v>
      </c>
      <c r="H175">
        <v>9.5877039288467275E-2</v>
      </c>
      <c r="I175">
        <v>0.90412296071153275</v>
      </c>
      <c r="J175">
        <v>-0.10078990935342731</v>
      </c>
      <c r="K175">
        <v>100</v>
      </c>
      <c r="L175">
        <v>0.10604424780122089</v>
      </c>
      <c r="AD175">
        <v>0.6333747799358026</v>
      </c>
      <c r="AE175">
        <v>0</v>
      </c>
      <c r="AF175">
        <v>1</v>
      </c>
      <c r="AG175">
        <v>139</v>
      </c>
      <c r="AH175">
        <v>32</v>
      </c>
      <c r="AI175">
        <v>7.3333333333333361E-2</v>
      </c>
      <c r="AJ175">
        <v>0.78666666666666663</v>
      </c>
      <c r="AK175">
        <v>0</v>
      </c>
    </row>
    <row r="176" spans="1:37">
      <c r="A176">
        <v>19.96</v>
      </c>
      <c r="B176">
        <v>9.2740000000000003E-2</v>
      </c>
      <c r="C176">
        <v>0</v>
      </c>
      <c r="D176">
        <v>1</v>
      </c>
      <c r="E176">
        <v>1</v>
      </c>
      <c r="F176">
        <v>0</v>
      </c>
      <c r="G176">
        <v>0.57380956081085599</v>
      </c>
      <c r="H176">
        <v>0.57380956081085599</v>
      </c>
      <c r="I176">
        <v>0.42619043918914401</v>
      </c>
      <c r="J176">
        <v>-0.852868992255431</v>
      </c>
      <c r="K176">
        <v>0</v>
      </c>
      <c r="L176">
        <v>1.3463689187926584</v>
      </c>
      <c r="AD176">
        <v>0.6354818685678566</v>
      </c>
      <c r="AE176">
        <v>0</v>
      </c>
      <c r="AF176">
        <v>1</v>
      </c>
      <c r="AG176">
        <v>139</v>
      </c>
      <c r="AH176">
        <v>33</v>
      </c>
      <c r="AI176">
        <v>7.3333333333333361E-2</v>
      </c>
      <c r="AJ176">
        <v>0.78</v>
      </c>
      <c r="AK176">
        <v>0</v>
      </c>
    </row>
    <row r="177" spans="1:37">
      <c r="A177">
        <v>19.98</v>
      </c>
      <c r="B177">
        <v>8.0199999999999994E-2</v>
      </c>
      <c r="C177">
        <v>1</v>
      </c>
      <c r="D177">
        <v>0</v>
      </c>
      <c r="E177">
        <v>1</v>
      </c>
      <c r="F177">
        <v>1</v>
      </c>
      <c r="G177">
        <v>0.48335140266346527</v>
      </c>
      <c r="H177">
        <v>0.48335140266346527</v>
      </c>
      <c r="I177">
        <v>0.51664859733653468</v>
      </c>
      <c r="J177">
        <v>-0.72701134811345902</v>
      </c>
      <c r="K177">
        <v>0</v>
      </c>
      <c r="L177">
        <v>1.0688881722274686</v>
      </c>
      <c r="AD177">
        <v>0.63714940301564027</v>
      </c>
      <c r="AE177">
        <v>0</v>
      </c>
      <c r="AF177">
        <v>1</v>
      </c>
      <c r="AG177">
        <v>139</v>
      </c>
      <c r="AH177">
        <v>34</v>
      </c>
      <c r="AI177">
        <v>7.3333333333333361E-2</v>
      </c>
      <c r="AJ177">
        <v>0.77333333333333332</v>
      </c>
      <c r="AK177">
        <v>0</v>
      </c>
    </row>
    <row r="178" spans="1:37">
      <c r="A178">
        <v>19.98</v>
      </c>
      <c r="B178">
        <v>0.11269999999999999</v>
      </c>
      <c r="C178">
        <v>1</v>
      </c>
      <c r="D178">
        <v>0</v>
      </c>
      <c r="E178">
        <v>1</v>
      </c>
      <c r="F178">
        <v>1</v>
      </c>
      <c r="G178">
        <v>0.70940023940333141</v>
      </c>
      <c r="H178">
        <v>0.70940023940333141</v>
      </c>
      <c r="I178">
        <v>0.29059976059666859</v>
      </c>
      <c r="J178">
        <v>-0.34333539916969341</v>
      </c>
      <c r="K178">
        <v>100</v>
      </c>
      <c r="L178">
        <v>0.40964147522855193</v>
      </c>
      <c r="AD178">
        <v>0.63797121447706651</v>
      </c>
      <c r="AE178">
        <v>0</v>
      </c>
      <c r="AF178">
        <v>1</v>
      </c>
      <c r="AG178">
        <v>139</v>
      </c>
      <c r="AH178">
        <v>35</v>
      </c>
      <c r="AI178">
        <v>7.3333333333333361E-2</v>
      </c>
      <c r="AJ178">
        <v>0.76666666666666661</v>
      </c>
      <c r="AK178">
        <v>0</v>
      </c>
    </row>
    <row r="179" spans="1:37">
      <c r="A179">
        <v>20.010000000000002</v>
      </c>
      <c r="B179">
        <v>7.2929999999999995E-2</v>
      </c>
      <c r="C179">
        <v>1</v>
      </c>
      <c r="D179">
        <v>0</v>
      </c>
      <c r="E179">
        <v>1</v>
      </c>
      <c r="F179">
        <v>1</v>
      </c>
      <c r="G179">
        <v>0.43238842170676534</v>
      </c>
      <c r="H179">
        <v>0.43238842170676534</v>
      </c>
      <c r="I179">
        <v>0.56761157829323472</v>
      </c>
      <c r="J179">
        <v>-0.83843097038695502</v>
      </c>
      <c r="K179">
        <v>0</v>
      </c>
      <c r="L179">
        <v>1.3127353781877495</v>
      </c>
      <c r="AD179">
        <v>0.64266222913231963</v>
      </c>
      <c r="AE179">
        <v>0</v>
      </c>
      <c r="AF179">
        <v>1</v>
      </c>
      <c r="AG179">
        <v>139</v>
      </c>
      <c r="AH179">
        <v>36</v>
      </c>
      <c r="AI179">
        <v>7.3333333333333361E-2</v>
      </c>
      <c r="AJ179">
        <v>0.76</v>
      </c>
      <c r="AK179">
        <v>0</v>
      </c>
    </row>
    <row r="180" spans="1:37">
      <c r="A180">
        <v>20.11</v>
      </c>
      <c r="B180">
        <v>0.17929999999999999</v>
      </c>
      <c r="C180">
        <v>1</v>
      </c>
      <c r="D180">
        <v>0</v>
      </c>
      <c r="E180">
        <v>1</v>
      </c>
      <c r="F180">
        <v>1</v>
      </c>
      <c r="G180">
        <v>0.94770187537758632</v>
      </c>
      <c r="H180">
        <v>0.94770187537758632</v>
      </c>
      <c r="I180">
        <v>5.2298124622413678E-2</v>
      </c>
      <c r="J180">
        <v>-5.3715303635321232E-2</v>
      </c>
      <c r="K180">
        <v>100</v>
      </c>
      <c r="L180">
        <v>5.5184152296392674E-2</v>
      </c>
      <c r="AD180">
        <v>0.64692809223140835</v>
      </c>
      <c r="AE180">
        <v>0</v>
      </c>
      <c r="AF180">
        <v>1</v>
      </c>
      <c r="AG180">
        <v>139</v>
      </c>
      <c r="AH180">
        <v>37</v>
      </c>
      <c r="AI180">
        <v>7.3333333333333361E-2</v>
      </c>
      <c r="AJ180">
        <v>0.7533333333333333</v>
      </c>
      <c r="AK180">
        <v>0</v>
      </c>
    </row>
    <row r="181" spans="1:37">
      <c r="A181">
        <v>20.13</v>
      </c>
      <c r="B181">
        <v>7.3950000000000002E-2</v>
      </c>
      <c r="C181">
        <v>1</v>
      </c>
      <c r="D181">
        <v>0</v>
      </c>
      <c r="E181">
        <v>1</v>
      </c>
      <c r="F181">
        <v>1</v>
      </c>
      <c r="G181">
        <v>0.44872528624404157</v>
      </c>
      <c r="H181">
        <v>0.44872528624404157</v>
      </c>
      <c r="I181">
        <v>0.55127471375595838</v>
      </c>
      <c r="J181">
        <v>-0.80134441313286697</v>
      </c>
      <c r="K181">
        <v>0</v>
      </c>
      <c r="L181">
        <v>1.228534987119368</v>
      </c>
      <c r="AD181">
        <v>0.66403341101033486</v>
      </c>
      <c r="AE181">
        <v>0</v>
      </c>
      <c r="AF181">
        <v>1</v>
      </c>
      <c r="AG181">
        <v>139</v>
      </c>
      <c r="AH181">
        <v>38</v>
      </c>
      <c r="AI181">
        <v>7.3333333333333361E-2</v>
      </c>
      <c r="AJ181">
        <v>0.74666666666666659</v>
      </c>
      <c r="AK181">
        <v>0</v>
      </c>
    </row>
    <row r="182" spans="1:37">
      <c r="A182">
        <v>20.18</v>
      </c>
      <c r="B182">
        <v>6.8430000000000005E-2</v>
      </c>
      <c r="C182">
        <v>0</v>
      </c>
      <c r="D182">
        <v>1</v>
      </c>
      <c r="E182">
        <v>1</v>
      </c>
      <c r="F182">
        <v>0</v>
      </c>
      <c r="G182">
        <v>0.41249968381607682</v>
      </c>
      <c r="H182">
        <v>0.41249968381607682</v>
      </c>
      <c r="I182">
        <v>0.58750031618392318</v>
      </c>
      <c r="J182">
        <v>-0.53187849477856675</v>
      </c>
      <c r="K182">
        <v>100</v>
      </c>
      <c r="L182">
        <v>0.70212674351470383</v>
      </c>
      <c r="AD182">
        <v>0.68459998718462756</v>
      </c>
      <c r="AE182">
        <v>0</v>
      </c>
      <c r="AF182">
        <v>1</v>
      </c>
      <c r="AG182">
        <v>139</v>
      </c>
      <c r="AH182">
        <v>39</v>
      </c>
      <c r="AI182">
        <v>7.3333333333333361E-2</v>
      </c>
      <c r="AJ182">
        <v>0.74</v>
      </c>
      <c r="AK182">
        <v>0</v>
      </c>
    </row>
    <row r="183" spans="1:37">
      <c r="A183">
        <v>20.190000000000001</v>
      </c>
      <c r="B183">
        <v>6.4759999999999998E-2</v>
      </c>
      <c r="C183">
        <v>0</v>
      </c>
      <c r="D183">
        <v>1</v>
      </c>
      <c r="E183">
        <v>1</v>
      </c>
      <c r="F183">
        <v>0</v>
      </c>
      <c r="G183">
        <v>0.38723989345810539</v>
      </c>
      <c r="H183">
        <v>0.38723989345810539</v>
      </c>
      <c r="I183">
        <v>0.61276010654189461</v>
      </c>
      <c r="J183">
        <v>-0.48978176296551335</v>
      </c>
      <c r="K183">
        <v>100</v>
      </c>
      <c r="L183">
        <v>0.63196002697285536</v>
      </c>
      <c r="AD183">
        <v>0.6870875119766553</v>
      </c>
      <c r="AE183">
        <v>0</v>
      </c>
      <c r="AF183">
        <v>1</v>
      </c>
      <c r="AG183">
        <v>139</v>
      </c>
      <c r="AH183">
        <v>40</v>
      </c>
      <c r="AI183">
        <v>7.3333333333333361E-2</v>
      </c>
      <c r="AJ183">
        <v>0.73333333333333339</v>
      </c>
      <c r="AK183">
        <v>4.8888888888889209E-3</v>
      </c>
    </row>
    <row r="184" spans="1:37">
      <c r="A184">
        <v>20.2</v>
      </c>
      <c r="B184">
        <v>0.42680000000000001</v>
      </c>
      <c r="C184">
        <v>1</v>
      </c>
      <c r="D184">
        <v>0</v>
      </c>
      <c r="E184">
        <v>1</v>
      </c>
      <c r="F184">
        <v>1</v>
      </c>
      <c r="G184">
        <v>0.99996386007198734</v>
      </c>
      <c r="H184">
        <v>0.99996386007198734</v>
      </c>
      <c r="I184">
        <v>3.6139928012657307E-5</v>
      </c>
      <c r="J184">
        <v>-3.6140581075590168E-5</v>
      </c>
      <c r="K184">
        <v>100</v>
      </c>
      <c r="L184">
        <v>3.6141234154257932E-5</v>
      </c>
      <c r="AD184">
        <v>0.69943814366916346</v>
      </c>
      <c r="AE184">
        <v>1</v>
      </c>
      <c r="AF184">
        <v>0</v>
      </c>
      <c r="AG184">
        <v>140</v>
      </c>
      <c r="AH184">
        <v>40</v>
      </c>
      <c r="AI184">
        <v>6.6666666666666652E-2</v>
      </c>
      <c r="AJ184">
        <v>0.73333333333333339</v>
      </c>
      <c r="AK184">
        <v>0</v>
      </c>
    </row>
    <row r="185" spans="1:37">
      <c r="A185">
        <v>20.22</v>
      </c>
      <c r="B185">
        <v>0.11799999999999999</v>
      </c>
      <c r="C185">
        <v>1</v>
      </c>
      <c r="D185">
        <v>0</v>
      </c>
      <c r="E185">
        <v>1</v>
      </c>
      <c r="F185">
        <v>1</v>
      </c>
      <c r="G185">
        <v>0.75422208820759218</v>
      </c>
      <c r="H185">
        <v>0.75422208820759218</v>
      </c>
      <c r="I185">
        <v>0.24577791179240782</v>
      </c>
      <c r="J185">
        <v>-0.28206840765012303</v>
      </c>
      <c r="K185">
        <v>100</v>
      </c>
      <c r="L185">
        <v>0.32586941649574164</v>
      </c>
      <c r="AD185">
        <v>0.70493150494094803</v>
      </c>
      <c r="AE185">
        <v>0</v>
      </c>
      <c r="AF185">
        <v>1</v>
      </c>
      <c r="AG185">
        <v>140</v>
      </c>
      <c r="AH185">
        <v>41</v>
      </c>
      <c r="AI185">
        <v>6.6666666666666652E-2</v>
      </c>
      <c r="AJ185">
        <v>0.72666666666666668</v>
      </c>
      <c r="AK185">
        <v>0</v>
      </c>
    </row>
    <row r="186" spans="1:37">
      <c r="A186">
        <v>20.25</v>
      </c>
      <c r="B186">
        <v>0.1147</v>
      </c>
      <c r="C186">
        <v>1</v>
      </c>
      <c r="D186">
        <v>0</v>
      </c>
      <c r="E186">
        <v>1</v>
      </c>
      <c r="F186">
        <v>1</v>
      </c>
      <c r="G186">
        <v>0.73748185776155062</v>
      </c>
      <c r="H186">
        <v>0.73748185776155062</v>
      </c>
      <c r="I186">
        <v>0.26251814223844938</v>
      </c>
      <c r="J186">
        <v>-0.30451379071609347</v>
      </c>
      <c r="K186">
        <v>100</v>
      </c>
      <c r="L186">
        <v>0.35596555966171189</v>
      </c>
      <c r="AD186">
        <v>0.70653119054975111</v>
      </c>
      <c r="AE186">
        <v>0</v>
      </c>
      <c r="AF186">
        <v>1</v>
      </c>
      <c r="AG186">
        <v>140</v>
      </c>
      <c r="AH186">
        <v>42</v>
      </c>
      <c r="AI186">
        <v>6.6666666666666652E-2</v>
      </c>
      <c r="AJ186">
        <v>0.72</v>
      </c>
      <c r="AK186">
        <v>0</v>
      </c>
    </row>
    <row r="187" spans="1:37">
      <c r="A187">
        <v>20.25</v>
      </c>
      <c r="B187">
        <v>0.14899999999999999</v>
      </c>
      <c r="C187">
        <v>1</v>
      </c>
      <c r="D187">
        <v>0</v>
      </c>
      <c r="E187">
        <v>1</v>
      </c>
      <c r="F187">
        <v>1</v>
      </c>
      <c r="G187">
        <v>0.88545483024014027</v>
      </c>
      <c r="H187">
        <v>0.88545483024014027</v>
      </c>
      <c r="I187">
        <v>0.11454516975985973</v>
      </c>
      <c r="J187">
        <v>-0.12165383351753675</v>
      </c>
      <c r="K187">
        <v>100</v>
      </c>
      <c r="L187">
        <v>0.1293630864589608</v>
      </c>
      <c r="AD187">
        <v>0.70940023940333141</v>
      </c>
      <c r="AE187">
        <v>0</v>
      </c>
      <c r="AF187">
        <v>1</v>
      </c>
      <c r="AG187">
        <v>140</v>
      </c>
      <c r="AH187">
        <v>43</v>
      </c>
      <c r="AI187">
        <v>6.6666666666666652E-2</v>
      </c>
      <c r="AJ187">
        <v>0.71333333333333337</v>
      </c>
      <c r="AK187">
        <v>4.7555555555555068E-3</v>
      </c>
    </row>
    <row r="188" spans="1:37">
      <c r="A188">
        <v>20.260000000000002</v>
      </c>
      <c r="B188">
        <v>6.9500000000000006E-2</v>
      </c>
      <c r="C188">
        <v>1</v>
      </c>
      <c r="D188">
        <v>0</v>
      </c>
      <c r="E188">
        <v>1</v>
      </c>
      <c r="F188">
        <v>1</v>
      </c>
      <c r="G188">
        <v>0.42606151623833655</v>
      </c>
      <c r="H188">
        <v>0.42606151623833655</v>
      </c>
      <c r="I188">
        <v>0.57393848376166345</v>
      </c>
      <c r="J188">
        <v>-0.85317153882272212</v>
      </c>
      <c r="K188">
        <v>0</v>
      </c>
      <c r="L188">
        <v>1.3470789120522335</v>
      </c>
      <c r="AD188">
        <v>0.71250459488247686</v>
      </c>
      <c r="AE188">
        <v>1</v>
      </c>
      <c r="AF188">
        <v>0</v>
      </c>
      <c r="AG188">
        <v>141</v>
      </c>
      <c r="AH188">
        <v>43</v>
      </c>
      <c r="AI188">
        <v>6.0000000000000053E-2</v>
      </c>
      <c r="AJ188">
        <v>0.71333333333333337</v>
      </c>
      <c r="AK188">
        <v>0</v>
      </c>
    </row>
    <row r="189" spans="1:37">
      <c r="A189">
        <v>20.28</v>
      </c>
      <c r="B189">
        <v>9.8470000000000002E-2</v>
      </c>
      <c r="C189">
        <v>1</v>
      </c>
      <c r="D189">
        <v>0</v>
      </c>
      <c r="E189">
        <v>1</v>
      </c>
      <c r="F189">
        <v>1</v>
      </c>
      <c r="G189">
        <v>0.63714940301564027</v>
      </c>
      <c r="H189">
        <v>0.63714940301564027</v>
      </c>
      <c r="I189">
        <v>0.36285059698435973</v>
      </c>
      <c r="J189">
        <v>-0.45075110928475198</v>
      </c>
      <c r="K189">
        <v>100</v>
      </c>
      <c r="L189">
        <v>0.56949060183840861</v>
      </c>
      <c r="AD189">
        <v>0.71688015123619853</v>
      </c>
      <c r="AE189">
        <v>0</v>
      </c>
      <c r="AF189">
        <v>1</v>
      </c>
      <c r="AG189">
        <v>141</v>
      </c>
      <c r="AH189">
        <v>44</v>
      </c>
      <c r="AI189">
        <v>6.0000000000000053E-2</v>
      </c>
      <c r="AJ189">
        <v>0.70666666666666667</v>
      </c>
      <c r="AK189">
        <v>0</v>
      </c>
    </row>
    <row r="190" spans="1:37">
      <c r="A190">
        <v>20.309999999999999</v>
      </c>
      <c r="B190">
        <v>6.5930000000000002E-2</v>
      </c>
      <c r="C190">
        <v>1</v>
      </c>
      <c r="D190">
        <v>0</v>
      </c>
      <c r="E190">
        <v>1</v>
      </c>
      <c r="F190">
        <v>1</v>
      </c>
      <c r="G190">
        <v>0.40414782002753424</v>
      </c>
      <c r="H190">
        <v>0.40414782002753424</v>
      </c>
      <c r="I190">
        <v>0.59585217997246576</v>
      </c>
      <c r="J190">
        <v>-0.90597457678556992</v>
      </c>
      <c r="K190">
        <v>0</v>
      </c>
      <c r="L190">
        <v>1.4743421848270044</v>
      </c>
      <c r="AD190">
        <v>0.71760734036188001</v>
      </c>
      <c r="AE190">
        <v>0</v>
      </c>
      <c r="AF190">
        <v>1</v>
      </c>
      <c r="AG190">
        <v>141</v>
      </c>
      <c r="AH190">
        <v>45</v>
      </c>
      <c r="AI190">
        <v>6.0000000000000053E-2</v>
      </c>
      <c r="AJ190">
        <v>0.7</v>
      </c>
      <c r="AK190">
        <v>4.6666666666666965E-3</v>
      </c>
    </row>
    <row r="191" spans="1:37">
      <c r="A191">
        <v>20.38</v>
      </c>
      <c r="B191">
        <v>0.2414</v>
      </c>
      <c r="C191">
        <v>1</v>
      </c>
      <c r="D191">
        <v>0</v>
      </c>
      <c r="E191">
        <v>1</v>
      </c>
      <c r="F191">
        <v>1</v>
      </c>
      <c r="G191">
        <v>0.99192688653355532</v>
      </c>
      <c r="H191">
        <v>0.99192688653355532</v>
      </c>
      <c r="I191">
        <v>8.0731134664446813E-3</v>
      </c>
      <c r="J191">
        <v>-8.1058775046446204E-3</v>
      </c>
      <c r="K191">
        <v>100</v>
      </c>
      <c r="L191">
        <v>8.1388190763307649E-3</v>
      </c>
      <c r="AD191">
        <v>0.72005655024861082</v>
      </c>
      <c r="AE191">
        <v>1</v>
      </c>
      <c r="AF191">
        <v>0</v>
      </c>
      <c r="AG191">
        <v>142</v>
      </c>
      <c r="AH191">
        <v>45</v>
      </c>
      <c r="AI191">
        <v>5.3333333333333344E-2</v>
      </c>
      <c r="AJ191">
        <v>0.7</v>
      </c>
      <c r="AK191">
        <v>0</v>
      </c>
    </row>
    <row r="192" spans="1:37">
      <c r="A192">
        <v>20.39</v>
      </c>
      <c r="B192">
        <v>8.448E-2</v>
      </c>
      <c r="C192">
        <v>0</v>
      </c>
      <c r="D192">
        <v>1</v>
      </c>
      <c r="E192">
        <v>1</v>
      </c>
      <c r="F192">
        <v>0</v>
      </c>
      <c r="G192">
        <v>0.54570577068517956</v>
      </c>
      <c r="H192">
        <v>0.54570577068517956</v>
      </c>
      <c r="I192">
        <v>0.45429422931482044</v>
      </c>
      <c r="J192">
        <v>-0.78901020866412819</v>
      </c>
      <c r="K192">
        <v>0</v>
      </c>
      <c r="L192">
        <v>1.2012166025270199</v>
      </c>
      <c r="AD192">
        <v>0.72250771841179751</v>
      </c>
      <c r="AE192">
        <v>0</v>
      </c>
      <c r="AF192">
        <v>1</v>
      </c>
      <c r="AG192">
        <v>142</v>
      </c>
      <c r="AH192">
        <v>46</v>
      </c>
      <c r="AI192">
        <v>5.3333333333333344E-2</v>
      </c>
      <c r="AJ192">
        <v>0.69333333333333336</v>
      </c>
      <c r="AK192">
        <v>0</v>
      </c>
    </row>
    <row r="193" spans="1:37">
      <c r="A193">
        <v>20.52</v>
      </c>
      <c r="B193">
        <v>2.383E-2</v>
      </c>
      <c r="C193">
        <v>0</v>
      </c>
      <c r="D193">
        <v>1</v>
      </c>
      <c r="E193">
        <v>1</v>
      </c>
      <c r="F193">
        <v>0</v>
      </c>
      <c r="G193">
        <v>0.17260555862341137</v>
      </c>
      <c r="H193">
        <v>0.17260555862341137</v>
      </c>
      <c r="I193">
        <v>0.82739444137658857</v>
      </c>
      <c r="J193">
        <v>-0.18947374315893933</v>
      </c>
      <c r="K193">
        <v>100</v>
      </c>
      <c r="L193">
        <v>0.20861338920314304</v>
      </c>
      <c r="AD193">
        <v>0.73180386679102316</v>
      </c>
      <c r="AE193">
        <v>0</v>
      </c>
      <c r="AF193">
        <v>1</v>
      </c>
      <c r="AG193">
        <v>142</v>
      </c>
      <c r="AH193">
        <v>47</v>
      </c>
      <c r="AI193">
        <v>5.3333333333333344E-2</v>
      </c>
      <c r="AJ193">
        <v>0.68666666666666665</v>
      </c>
      <c r="AK193">
        <v>0</v>
      </c>
    </row>
    <row r="194" spans="1:37">
      <c r="A194">
        <v>20.68</v>
      </c>
      <c r="B194">
        <v>0.17219999999999999</v>
      </c>
      <c r="C194">
        <v>1</v>
      </c>
      <c r="D194">
        <v>0</v>
      </c>
      <c r="E194">
        <v>1</v>
      </c>
      <c r="F194">
        <v>1</v>
      </c>
      <c r="G194">
        <v>0.94580546476027028</v>
      </c>
      <c r="H194">
        <v>0.94580546476027028</v>
      </c>
      <c r="I194">
        <v>5.4194535239729724E-2</v>
      </c>
      <c r="J194">
        <v>-5.5718370865316974E-2</v>
      </c>
      <c r="K194">
        <v>100</v>
      </c>
      <c r="L194">
        <v>5.7299875353824699E-2</v>
      </c>
      <c r="AD194">
        <v>0.73748185776155062</v>
      </c>
      <c r="AE194">
        <v>0</v>
      </c>
      <c r="AF194">
        <v>1</v>
      </c>
      <c r="AG194">
        <v>142</v>
      </c>
      <c r="AH194">
        <v>48</v>
      </c>
      <c r="AI194">
        <v>5.3333333333333344E-2</v>
      </c>
      <c r="AJ194">
        <v>0.67999999999999994</v>
      </c>
      <c r="AK194">
        <v>0</v>
      </c>
    </row>
    <row r="195" spans="1:37">
      <c r="A195">
        <v>20.7</v>
      </c>
      <c r="B195">
        <v>0.1321</v>
      </c>
      <c r="C195">
        <v>0</v>
      </c>
      <c r="D195">
        <v>1</v>
      </c>
      <c r="E195">
        <v>1</v>
      </c>
      <c r="F195">
        <v>0</v>
      </c>
      <c r="G195">
        <v>0.84318459315883132</v>
      </c>
      <c r="H195">
        <v>0.84318459315883132</v>
      </c>
      <c r="I195">
        <v>0.15681540684116868</v>
      </c>
      <c r="J195">
        <v>-1.8526859179772057</v>
      </c>
      <c r="K195">
        <v>0</v>
      </c>
      <c r="L195">
        <v>5.376924437104929</v>
      </c>
      <c r="AD195">
        <v>0.73993827007579238</v>
      </c>
      <c r="AE195">
        <v>0</v>
      </c>
      <c r="AF195">
        <v>1</v>
      </c>
      <c r="AG195">
        <v>142</v>
      </c>
      <c r="AH195">
        <v>49</v>
      </c>
      <c r="AI195">
        <v>5.3333333333333344E-2</v>
      </c>
      <c r="AJ195">
        <v>0.67333333333333334</v>
      </c>
      <c r="AK195">
        <v>0</v>
      </c>
    </row>
    <row r="196" spans="1:37">
      <c r="A196">
        <v>20.74</v>
      </c>
      <c r="B196">
        <v>0.1855</v>
      </c>
      <c r="C196">
        <v>1</v>
      </c>
      <c r="D196">
        <v>0</v>
      </c>
      <c r="E196">
        <v>1</v>
      </c>
      <c r="F196">
        <v>1</v>
      </c>
      <c r="G196">
        <v>0.96338664369623239</v>
      </c>
      <c r="H196">
        <v>0.96338664369623239</v>
      </c>
      <c r="I196">
        <v>3.6613356303767608E-2</v>
      </c>
      <c r="J196">
        <v>-3.7300448597883423E-2</v>
      </c>
      <c r="K196">
        <v>100</v>
      </c>
      <c r="L196">
        <v>3.800484109193468E-2</v>
      </c>
      <c r="AD196">
        <v>0.74282501242079169</v>
      </c>
      <c r="AE196">
        <v>0</v>
      </c>
      <c r="AF196">
        <v>1</v>
      </c>
      <c r="AG196">
        <v>142</v>
      </c>
      <c r="AH196">
        <v>50</v>
      </c>
      <c r="AI196">
        <v>5.3333333333333344E-2</v>
      </c>
      <c r="AJ196">
        <v>0.66666666666666674</v>
      </c>
      <c r="AK196">
        <v>0</v>
      </c>
    </row>
    <row r="197" spans="1:37">
      <c r="A197">
        <v>20.76</v>
      </c>
      <c r="B197">
        <v>6.5740000000000007E-2</v>
      </c>
      <c r="C197">
        <v>0</v>
      </c>
      <c r="D197">
        <v>1</v>
      </c>
      <c r="E197">
        <v>1</v>
      </c>
      <c r="F197">
        <v>0</v>
      </c>
      <c r="G197">
        <v>0.43582916808303357</v>
      </c>
      <c r="H197">
        <v>0.43582916808303357</v>
      </c>
      <c r="I197">
        <v>0.56417083191696649</v>
      </c>
      <c r="J197">
        <v>-0.57239817987724562</v>
      </c>
      <c r="K197">
        <v>100</v>
      </c>
      <c r="L197">
        <v>0.77251276284906911</v>
      </c>
      <c r="AD197">
        <v>0.7438319069826147</v>
      </c>
      <c r="AE197">
        <v>0</v>
      </c>
      <c r="AF197">
        <v>1</v>
      </c>
      <c r="AG197">
        <v>142</v>
      </c>
      <c r="AH197">
        <v>51</v>
      </c>
      <c r="AI197">
        <v>5.3333333333333344E-2</v>
      </c>
      <c r="AJ197">
        <v>0.65999999999999992</v>
      </c>
      <c r="AK197">
        <v>0</v>
      </c>
    </row>
    <row r="198" spans="1:37">
      <c r="A198">
        <v>20.76</v>
      </c>
      <c r="B198">
        <v>0.1065</v>
      </c>
      <c r="C198">
        <v>0</v>
      </c>
      <c r="D198">
        <v>1</v>
      </c>
      <c r="E198">
        <v>1</v>
      </c>
      <c r="F198">
        <v>0</v>
      </c>
      <c r="G198">
        <v>0.72005655024861082</v>
      </c>
      <c r="H198">
        <v>0.72005655024861082</v>
      </c>
      <c r="I198">
        <v>0.27994344975138918</v>
      </c>
      <c r="J198">
        <v>-1.2731676613842096</v>
      </c>
      <c r="K198">
        <v>0</v>
      </c>
      <c r="L198">
        <v>2.5721500213277899</v>
      </c>
      <c r="AD198">
        <v>0.74586424277749375</v>
      </c>
      <c r="AE198">
        <v>0</v>
      </c>
      <c r="AF198">
        <v>1</v>
      </c>
      <c r="AG198">
        <v>142</v>
      </c>
      <c r="AH198">
        <v>52</v>
      </c>
      <c r="AI198">
        <v>5.3333333333333344E-2</v>
      </c>
      <c r="AJ198">
        <v>0.65333333333333332</v>
      </c>
      <c r="AK198">
        <v>0</v>
      </c>
    </row>
    <row r="199" spans="1:37">
      <c r="A199">
        <v>20.78</v>
      </c>
      <c r="B199">
        <v>3.1359999999999999E-2</v>
      </c>
      <c r="C199">
        <v>0</v>
      </c>
      <c r="D199">
        <v>1</v>
      </c>
      <c r="E199">
        <v>1</v>
      </c>
      <c r="F199">
        <v>0</v>
      </c>
      <c r="G199">
        <v>0.21983179672130926</v>
      </c>
      <c r="H199">
        <v>0.21983179672130926</v>
      </c>
      <c r="I199">
        <v>0.78016820327869074</v>
      </c>
      <c r="J199">
        <v>-0.24824573731749919</v>
      </c>
      <c r="K199">
        <v>100</v>
      </c>
      <c r="L199">
        <v>0.28177487341506174</v>
      </c>
      <c r="AD199">
        <v>0.75307002108784604</v>
      </c>
      <c r="AE199">
        <v>0</v>
      </c>
      <c r="AF199">
        <v>1</v>
      </c>
      <c r="AG199">
        <v>142</v>
      </c>
      <c r="AH199">
        <v>53</v>
      </c>
      <c r="AI199">
        <v>5.3333333333333344E-2</v>
      </c>
      <c r="AJ199">
        <v>0.64666666666666672</v>
      </c>
      <c r="AK199">
        <v>0</v>
      </c>
    </row>
    <row r="200" spans="1:37">
      <c r="A200">
        <v>20.82</v>
      </c>
      <c r="B200">
        <v>0.10630000000000001</v>
      </c>
      <c r="C200">
        <v>1</v>
      </c>
      <c r="D200">
        <v>0</v>
      </c>
      <c r="E200">
        <v>1</v>
      </c>
      <c r="F200">
        <v>1</v>
      </c>
      <c r="G200">
        <v>0.72250771841179751</v>
      </c>
      <c r="H200">
        <v>0.72250771841179751</v>
      </c>
      <c r="I200">
        <v>0.27749228158820249</v>
      </c>
      <c r="J200">
        <v>-0.32502717612970872</v>
      </c>
      <c r="K200">
        <v>100</v>
      </c>
      <c r="L200">
        <v>0.38406825908819447</v>
      </c>
      <c r="AD200">
        <v>0.75422208820759218</v>
      </c>
      <c r="AE200">
        <v>0</v>
      </c>
      <c r="AF200">
        <v>1</v>
      </c>
      <c r="AG200">
        <v>142</v>
      </c>
      <c r="AH200">
        <v>54</v>
      </c>
      <c r="AI200">
        <v>5.3333333333333344E-2</v>
      </c>
      <c r="AJ200">
        <v>0.64</v>
      </c>
      <c r="AK200">
        <v>0</v>
      </c>
    </row>
    <row r="201" spans="1:37">
      <c r="A201">
        <v>20.83</v>
      </c>
      <c r="B201">
        <v>9.3659999999999993E-2</v>
      </c>
      <c r="C201">
        <v>1</v>
      </c>
      <c r="D201">
        <v>0</v>
      </c>
      <c r="E201">
        <v>1</v>
      </c>
      <c r="F201">
        <v>1</v>
      </c>
      <c r="G201">
        <v>0.64266222913231963</v>
      </c>
      <c r="H201">
        <v>0.64266222913231963</v>
      </c>
      <c r="I201">
        <v>0.35733777086768037</v>
      </c>
      <c r="J201">
        <v>-0.44213599738069059</v>
      </c>
      <c r="K201">
        <v>100</v>
      </c>
      <c r="L201">
        <v>0.55602734168792578</v>
      </c>
      <c r="AD201">
        <v>0.75461366582671596</v>
      </c>
      <c r="AE201">
        <v>0</v>
      </c>
      <c r="AF201">
        <v>1</v>
      </c>
      <c r="AG201">
        <v>142</v>
      </c>
      <c r="AH201">
        <v>55</v>
      </c>
      <c r="AI201">
        <v>5.3333333333333344E-2</v>
      </c>
      <c r="AJ201">
        <v>0.6333333333333333</v>
      </c>
      <c r="AK201">
        <v>0</v>
      </c>
    </row>
    <row r="202" spans="1:37">
      <c r="A202">
        <v>20.97</v>
      </c>
      <c r="B202">
        <v>4.5909999999999999E-2</v>
      </c>
      <c r="C202">
        <v>0</v>
      </c>
      <c r="D202">
        <v>1</v>
      </c>
      <c r="E202">
        <v>1</v>
      </c>
      <c r="F202">
        <v>0</v>
      </c>
      <c r="G202">
        <v>0.31432677002073051</v>
      </c>
      <c r="H202">
        <v>0.31432677002073051</v>
      </c>
      <c r="I202">
        <v>0.68567322997926949</v>
      </c>
      <c r="J202">
        <v>-0.37735410588082313</v>
      </c>
      <c r="K202">
        <v>100</v>
      </c>
      <c r="L202">
        <v>0.45842065327566284</v>
      </c>
      <c r="AD202">
        <v>0.76040083720116902</v>
      </c>
      <c r="AE202">
        <v>0</v>
      </c>
      <c r="AF202">
        <v>1</v>
      </c>
      <c r="AG202">
        <v>142</v>
      </c>
      <c r="AH202">
        <v>56</v>
      </c>
      <c r="AI202">
        <v>5.3333333333333344E-2</v>
      </c>
      <c r="AJ202">
        <v>0.62666666666666671</v>
      </c>
      <c r="AK202">
        <v>0</v>
      </c>
    </row>
    <row r="203" spans="1:37">
      <c r="A203">
        <v>20.98</v>
      </c>
      <c r="B203">
        <v>0.03</v>
      </c>
      <c r="C203">
        <v>0</v>
      </c>
      <c r="D203">
        <v>1</v>
      </c>
      <c r="E203">
        <v>1</v>
      </c>
      <c r="F203">
        <v>0</v>
      </c>
      <c r="G203">
        <v>0.22331272635129235</v>
      </c>
      <c r="H203">
        <v>0.22331272635129235</v>
      </c>
      <c r="I203">
        <v>0.7766872736487076</v>
      </c>
      <c r="J203">
        <v>-0.25271748884758105</v>
      </c>
      <c r="K203">
        <v>100</v>
      </c>
      <c r="L203">
        <v>0.28751948683569617</v>
      </c>
      <c r="AD203">
        <v>0.79917526684274043</v>
      </c>
      <c r="AE203">
        <v>0</v>
      </c>
      <c r="AF203">
        <v>1</v>
      </c>
      <c r="AG203">
        <v>142</v>
      </c>
      <c r="AH203">
        <v>57</v>
      </c>
      <c r="AI203">
        <v>5.3333333333333344E-2</v>
      </c>
      <c r="AJ203">
        <v>0.62</v>
      </c>
      <c r="AK203">
        <v>0</v>
      </c>
    </row>
    <row r="204" spans="1:37">
      <c r="A204">
        <v>20.99</v>
      </c>
      <c r="B204">
        <v>0.2195</v>
      </c>
      <c r="C204">
        <v>1</v>
      </c>
      <c r="D204">
        <v>0</v>
      </c>
      <c r="E204">
        <v>1</v>
      </c>
      <c r="F204">
        <v>1</v>
      </c>
      <c r="G204">
        <v>0.98724248438603768</v>
      </c>
      <c r="H204">
        <v>0.98724248438603768</v>
      </c>
      <c r="I204">
        <v>1.2757515613962322E-2</v>
      </c>
      <c r="J204">
        <v>-1.2839591519930731E-2</v>
      </c>
      <c r="K204">
        <v>100</v>
      </c>
      <c r="L204">
        <v>1.2922372989140733E-2</v>
      </c>
      <c r="AD204">
        <v>0.79923058395226443</v>
      </c>
      <c r="AE204">
        <v>0</v>
      </c>
      <c r="AF204">
        <v>1</v>
      </c>
      <c r="AG204">
        <v>142</v>
      </c>
      <c r="AH204">
        <v>58</v>
      </c>
      <c r="AI204">
        <v>5.3333333333333344E-2</v>
      </c>
      <c r="AJ204">
        <v>0.61333333333333329</v>
      </c>
      <c r="AK204">
        <v>0</v>
      </c>
    </row>
    <row r="205" spans="1:37">
      <c r="A205">
        <v>21.01</v>
      </c>
      <c r="B205">
        <v>2.172E-2</v>
      </c>
      <c r="C205">
        <v>0</v>
      </c>
      <c r="D205">
        <v>1</v>
      </c>
      <c r="E205">
        <v>1</v>
      </c>
      <c r="F205">
        <v>0</v>
      </c>
      <c r="G205">
        <v>0.18516108214200561</v>
      </c>
      <c r="H205">
        <v>0.18516108214200561</v>
      </c>
      <c r="I205">
        <v>0.81483891785799445</v>
      </c>
      <c r="J205">
        <v>-0.20476483207598395</v>
      </c>
      <c r="K205">
        <v>100</v>
      </c>
      <c r="L205">
        <v>0.22723642438280597</v>
      </c>
      <c r="AD205">
        <v>0.79940685383651855</v>
      </c>
      <c r="AE205">
        <v>0</v>
      </c>
      <c r="AF205">
        <v>1</v>
      </c>
      <c r="AG205">
        <v>142</v>
      </c>
      <c r="AH205">
        <v>59</v>
      </c>
      <c r="AI205">
        <v>5.3333333333333344E-2</v>
      </c>
      <c r="AJ205">
        <v>0.60666666666666669</v>
      </c>
      <c r="AK205">
        <v>0</v>
      </c>
    </row>
    <row r="206" spans="1:37">
      <c r="A206">
        <v>21.25</v>
      </c>
      <c r="B206">
        <v>1.4619999999999999E-2</v>
      </c>
      <c r="C206">
        <v>0</v>
      </c>
      <c r="D206">
        <v>1</v>
      </c>
      <c r="E206">
        <v>1</v>
      </c>
      <c r="F206">
        <v>0</v>
      </c>
      <c r="G206">
        <v>0.16535536356491104</v>
      </c>
      <c r="H206">
        <v>0.16535536356491104</v>
      </c>
      <c r="I206">
        <v>0.83464463643508902</v>
      </c>
      <c r="J206">
        <v>-0.18074922982600392</v>
      </c>
      <c r="K206">
        <v>100</v>
      </c>
      <c r="L206">
        <v>0.19811469018859604</v>
      </c>
      <c r="AD206">
        <v>0.80799771124227115</v>
      </c>
      <c r="AE206">
        <v>0</v>
      </c>
      <c r="AF206">
        <v>1</v>
      </c>
      <c r="AG206">
        <v>142</v>
      </c>
      <c r="AH206">
        <v>60</v>
      </c>
      <c r="AI206">
        <v>5.3333333333333344E-2</v>
      </c>
      <c r="AJ206">
        <v>0.6</v>
      </c>
      <c r="AK206">
        <v>0</v>
      </c>
    </row>
    <row r="207" spans="1:37">
      <c r="A207">
        <v>21.25</v>
      </c>
      <c r="B207">
        <v>0.19739999999999999</v>
      </c>
      <c r="C207">
        <v>1</v>
      </c>
      <c r="D207">
        <v>0</v>
      </c>
      <c r="E207">
        <v>1</v>
      </c>
      <c r="F207">
        <v>1</v>
      </c>
      <c r="G207">
        <v>0.97757775009243364</v>
      </c>
      <c r="H207">
        <v>0.97757775009243364</v>
      </c>
      <c r="I207">
        <v>2.2422249907566361E-2</v>
      </c>
      <c r="J207">
        <v>-2.2677450549228328E-2</v>
      </c>
      <c r="K207">
        <v>100</v>
      </c>
      <c r="L207">
        <v>2.2936538710548855E-2</v>
      </c>
      <c r="AD207">
        <v>0.8084715965060838</v>
      </c>
      <c r="AE207">
        <v>0</v>
      </c>
      <c r="AF207">
        <v>1</v>
      </c>
      <c r="AG207">
        <v>142</v>
      </c>
      <c r="AH207">
        <v>61</v>
      </c>
      <c r="AI207">
        <v>5.3333333333333344E-2</v>
      </c>
      <c r="AJ207">
        <v>0.59333333333333327</v>
      </c>
      <c r="AK207">
        <v>3.9555555555555802E-3</v>
      </c>
    </row>
    <row r="208" spans="1:37">
      <c r="A208">
        <v>21.26</v>
      </c>
      <c r="B208">
        <v>5.1330000000000001E-2</v>
      </c>
      <c r="C208">
        <v>0</v>
      </c>
      <c r="D208">
        <v>1</v>
      </c>
      <c r="E208">
        <v>1</v>
      </c>
      <c r="F208">
        <v>0</v>
      </c>
      <c r="G208">
        <v>0.36991952224061558</v>
      </c>
      <c r="H208">
        <v>0.36991952224061558</v>
      </c>
      <c r="I208">
        <v>0.63008047775938447</v>
      </c>
      <c r="J208">
        <v>-0.46190772527972046</v>
      </c>
      <c r="K208">
        <v>100</v>
      </c>
      <c r="L208">
        <v>0.58709884736641638</v>
      </c>
      <c r="AD208">
        <v>0.81914634334676106</v>
      </c>
      <c r="AE208">
        <v>1</v>
      </c>
      <c r="AF208">
        <v>0</v>
      </c>
      <c r="AG208">
        <v>143</v>
      </c>
      <c r="AH208">
        <v>61</v>
      </c>
      <c r="AI208">
        <v>4.6666666666666634E-2</v>
      </c>
      <c r="AJ208">
        <v>0.59333333333333327</v>
      </c>
      <c r="AK208">
        <v>0</v>
      </c>
    </row>
    <row r="209" spans="1:37">
      <c r="A209">
        <v>21.31</v>
      </c>
      <c r="B209">
        <v>0.108</v>
      </c>
      <c r="C209">
        <v>1</v>
      </c>
      <c r="D209">
        <v>0</v>
      </c>
      <c r="E209">
        <v>1</v>
      </c>
      <c r="F209">
        <v>1</v>
      </c>
      <c r="G209">
        <v>0.76040083720116902</v>
      </c>
      <c r="H209">
        <v>0.76040083720116902</v>
      </c>
      <c r="I209">
        <v>0.23959916279883098</v>
      </c>
      <c r="J209">
        <v>-0.2739095673674577</v>
      </c>
      <c r="K209">
        <v>100</v>
      </c>
      <c r="L209">
        <v>0.31509586927959088</v>
      </c>
      <c r="AD209">
        <v>0.82509487612811283</v>
      </c>
      <c r="AE209">
        <v>0</v>
      </c>
      <c r="AF209">
        <v>1</v>
      </c>
      <c r="AG209">
        <v>143</v>
      </c>
      <c r="AH209">
        <v>62</v>
      </c>
      <c r="AI209">
        <v>4.6666666666666634E-2</v>
      </c>
      <c r="AJ209">
        <v>0.58666666666666667</v>
      </c>
      <c r="AK209">
        <v>0</v>
      </c>
    </row>
    <row r="210" spans="1:37">
      <c r="A210">
        <v>21.35</v>
      </c>
      <c r="B210">
        <v>0.10440000000000001</v>
      </c>
      <c r="C210">
        <v>1</v>
      </c>
      <c r="D210">
        <v>0</v>
      </c>
      <c r="E210">
        <v>1</v>
      </c>
      <c r="F210">
        <v>1</v>
      </c>
      <c r="G210">
        <v>0.74282501242079169</v>
      </c>
      <c r="H210">
        <v>0.74282501242079169</v>
      </c>
      <c r="I210">
        <v>0.25717498757920831</v>
      </c>
      <c r="J210">
        <v>-0.29729477691382117</v>
      </c>
      <c r="K210">
        <v>100</v>
      </c>
      <c r="L210">
        <v>0.34621207320564096</v>
      </c>
      <c r="AD210">
        <v>0.82573215300615421</v>
      </c>
      <c r="AE210">
        <v>0</v>
      </c>
      <c r="AF210">
        <v>1</v>
      </c>
      <c r="AG210">
        <v>143</v>
      </c>
      <c r="AH210">
        <v>63</v>
      </c>
      <c r="AI210">
        <v>4.6666666666666634E-2</v>
      </c>
      <c r="AJ210">
        <v>0.58000000000000007</v>
      </c>
      <c r="AK210">
        <v>0</v>
      </c>
    </row>
    <row r="211" spans="1:37">
      <c r="A211">
        <v>21.38</v>
      </c>
      <c r="B211">
        <v>0.1525</v>
      </c>
      <c r="C211">
        <v>1</v>
      </c>
      <c r="D211">
        <v>0</v>
      </c>
      <c r="E211">
        <v>1</v>
      </c>
      <c r="F211">
        <v>1</v>
      </c>
      <c r="G211">
        <v>0.92338174354020153</v>
      </c>
      <c r="H211">
        <v>0.92338174354020153</v>
      </c>
      <c r="I211">
        <v>7.6618256459798473E-2</v>
      </c>
      <c r="J211">
        <v>-7.9712540016324829E-2</v>
      </c>
      <c r="K211">
        <v>100</v>
      </c>
      <c r="L211">
        <v>8.2975710745642139E-2</v>
      </c>
      <c r="AD211">
        <v>0.82721923242569995</v>
      </c>
      <c r="AE211">
        <v>0</v>
      </c>
      <c r="AF211">
        <v>1</v>
      </c>
      <c r="AG211">
        <v>143</v>
      </c>
      <c r="AH211">
        <v>64</v>
      </c>
      <c r="AI211">
        <v>4.6666666666666634E-2</v>
      </c>
      <c r="AJ211">
        <v>0.57333333333333325</v>
      </c>
      <c r="AK211">
        <v>3.8222222222221826E-3</v>
      </c>
    </row>
    <row r="212" spans="1:37">
      <c r="A212">
        <v>21.41</v>
      </c>
      <c r="B212">
        <v>3.1119999999999998E-2</v>
      </c>
      <c r="C212">
        <v>0</v>
      </c>
      <c r="D212">
        <v>1</v>
      </c>
      <c r="E212">
        <v>1</v>
      </c>
      <c r="F212">
        <v>0</v>
      </c>
      <c r="G212">
        <v>0.25280035534711065</v>
      </c>
      <c r="H212">
        <v>0.25280035534711065</v>
      </c>
      <c r="I212">
        <v>0.74719964465288935</v>
      </c>
      <c r="J212">
        <v>-0.29142286763923214</v>
      </c>
      <c r="K212">
        <v>100</v>
      </c>
      <c r="L212">
        <v>0.33833040092591149</v>
      </c>
      <c r="AD212">
        <v>0.83132304754252762</v>
      </c>
      <c r="AE212">
        <v>1</v>
      </c>
      <c r="AF212">
        <v>0</v>
      </c>
      <c r="AG212">
        <v>144</v>
      </c>
      <c r="AH212">
        <v>64</v>
      </c>
      <c r="AI212">
        <v>4.0000000000000036E-2</v>
      </c>
      <c r="AJ212">
        <v>0.57333333333333325</v>
      </c>
      <c r="AK212">
        <v>0</v>
      </c>
    </row>
    <row r="213" spans="1:37">
      <c r="A213">
        <v>21.46</v>
      </c>
      <c r="B213">
        <v>9.042E-2</v>
      </c>
      <c r="C213">
        <v>1</v>
      </c>
      <c r="D213">
        <v>0</v>
      </c>
      <c r="E213">
        <v>1</v>
      </c>
      <c r="F213">
        <v>1</v>
      </c>
      <c r="G213">
        <v>0.66403341101033486</v>
      </c>
      <c r="H213">
        <v>0.66403341101033486</v>
      </c>
      <c r="I213">
        <v>0.33596658898966514</v>
      </c>
      <c r="J213">
        <v>-0.4094228129849517</v>
      </c>
      <c r="K213">
        <v>100</v>
      </c>
      <c r="L213">
        <v>0.50594832039925208</v>
      </c>
      <c r="AD213">
        <v>0.83356149374094324</v>
      </c>
      <c r="AE213">
        <v>0</v>
      </c>
      <c r="AF213">
        <v>1</v>
      </c>
      <c r="AG213">
        <v>144</v>
      </c>
      <c r="AH213">
        <v>65</v>
      </c>
      <c r="AI213">
        <v>4.0000000000000036E-2</v>
      </c>
      <c r="AJ213">
        <v>0.56666666666666665</v>
      </c>
      <c r="AK213">
        <v>0</v>
      </c>
    </row>
    <row r="214" spans="1:37">
      <c r="A214">
        <v>21.46</v>
      </c>
      <c r="B214">
        <v>0.12039999999999999</v>
      </c>
      <c r="C214">
        <v>1</v>
      </c>
      <c r="D214">
        <v>0</v>
      </c>
      <c r="E214">
        <v>1</v>
      </c>
      <c r="F214">
        <v>1</v>
      </c>
      <c r="G214">
        <v>0.82721923242569995</v>
      </c>
      <c r="H214">
        <v>0.82721923242569995</v>
      </c>
      <c r="I214">
        <v>0.17278076757430005</v>
      </c>
      <c r="J214">
        <v>-0.18968552546718154</v>
      </c>
      <c r="K214">
        <v>100</v>
      </c>
      <c r="L214">
        <v>0.2088693792426049</v>
      </c>
      <c r="AD214">
        <v>0.83477203903142627</v>
      </c>
      <c r="AE214">
        <v>0</v>
      </c>
      <c r="AF214">
        <v>1</v>
      </c>
      <c r="AG214">
        <v>144</v>
      </c>
      <c r="AH214">
        <v>66</v>
      </c>
      <c r="AI214">
        <v>4.0000000000000036E-2</v>
      </c>
      <c r="AJ214">
        <v>0.56000000000000005</v>
      </c>
      <c r="AK214">
        <v>3.7333333333333576E-3</v>
      </c>
    </row>
    <row r="215" spans="1:37">
      <c r="A215">
        <v>21.53</v>
      </c>
      <c r="B215">
        <v>3.3279999999999997E-2</v>
      </c>
      <c r="C215">
        <v>0</v>
      </c>
      <c r="D215">
        <v>1</v>
      </c>
      <c r="E215">
        <v>1</v>
      </c>
      <c r="F215">
        <v>0</v>
      </c>
      <c r="G215">
        <v>0.27213849006099639</v>
      </c>
      <c r="H215">
        <v>0.27213849006099639</v>
      </c>
      <c r="I215">
        <v>0.72786150993900356</v>
      </c>
      <c r="J215">
        <v>-0.31764448248242738</v>
      </c>
      <c r="K215">
        <v>100</v>
      </c>
      <c r="L215">
        <v>0.37388773323623364</v>
      </c>
      <c r="AD215">
        <v>0.84318459315883132</v>
      </c>
      <c r="AE215">
        <v>1</v>
      </c>
      <c r="AF215">
        <v>0</v>
      </c>
      <c r="AG215">
        <v>145</v>
      </c>
      <c r="AH215">
        <v>66</v>
      </c>
      <c r="AI215">
        <v>3.3333333333333326E-2</v>
      </c>
      <c r="AJ215">
        <v>0.56000000000000005</v>
      </c>
      <c r="AK215">
        <v>0</v>
      </c>
    </row>
    <row r="216" spans="1:37">
      <c r="A216">
        <v>21.53</v>
      </c>
      <c r="B216">
        <v>0.14249999999999999</v>
      </c>
      <c r="C216">
        <v>1</v>
      </c>
      <c r="D216">
        <v>0</v>
      </c>
      <c r="E216">
        <v>1</v>
      </c>
      <c r="F216">
        <v>1</v>
      </c>
      <c r="G216">
        <v>0.90372700908377723</v>
      </c>
      <c r="H216">
        <v>0.90372700908377723</v>
      </c>
      <c r="I216">
        <v>9.6272990916222767E-2</v>
      </c>
      <c r="J216">
        <v>-0.10122794529745144</v>
      </c>
      <c r="K216">
        <v>100</v>
      </c>
      <c r="L216">
        <v>0.10652884106432418</v>
      </c>
      <c r="AD216">
        <v>0.84510005930222987</v>
      </c>
      <c r="AE216">
        <v>0</v>
      </c>
      <c r="AF216">
        <v>1</v>
      </c>
      <c r="AG216">
        <v>145</v>
      </c>
      <c r="AH216">
        <v>67</v>
      </c>
      <c r="AI216">
        <v>3.3333333333333326E-2</v>
      </c>
      <c r="AJ216">
        <v>0.55333333333333334</v>
      </c>
      <c r="AK216">
        <v>0</v>
      </c>
    </row>
    <row r="217" spans="1:37">
      <c r="A217">
        <v>21.54</v>
      </c>
      <c r="B217">
        <v>0.1043</v>
      </c>
      <c r="C217">
        <v>1</v>
      </c>
      <c r="D217">
        <v>0</v>
      </c>
      <c r="E217">
        <v>1</v>
      </c>
      <c r="F217">
        <v>1</v>
      </c>
      <c r="G217">
        <v>0.75307002108784604</v>
      </c>
      <c r="H217">
        <v>0.75307002108784604</v>
      </c>
      <c r="I217">
        <v>0.24692997891215396</v>
      </c>
      <c r="J217">
        <v>-0.28359706601300688</v>
      </c>
      <c r="K217">
        <v>100</v>
      </c>
      <c r="L217">
        <v>0.3278977678004652</v>
      </c>
      <c r="AD217">
        <v>0.84667988571412023</v>
      </c>
      <c r="AE217">
        <v>0</v>
      </c>
      <c r="AF217">
        <v>1</v>
      </c>
      <c r="AG217">
        <v>145</v>
      </c>
      <c r="AH217">
        <v>68</v>
      </c>
      <c r="AI217">
        <v>3.3333333333333326E-2</v>
      </c>
      <c r="AJ217">
        <v>0.54666666666666663</v>
      </c>
      <c r="AK217">
        <v>0</v>
      </c>
    </row>
    <row r="218" spans="1:37">
      <c r="A218">
        <v>21.56</v>
      </c>
      <c r="B218">
        <v>0.12720000000000001</v>
      </c>
      <c r="C218">
        <v>1</v>
      </c>
      <c r="D218">
        <v>0</v>
      </c>
      <c r="E218">
        <v>1</v>
      </c>
      <c r="F218">
        <v>1</v>
      </c>
      <c r="G218">
        <v>0.85776822837558386</v>
      </c>
      <c r="H218">
        <v>0.85776822837558386</v>
      </c>
      <c r="I218">
        <v>0.14223177162441614</v>
      </c>
      <c r="J218">
        <v>-0.15342134608426872</v>
      </c>
      <c r="K218">
        <v>100</v>
      </c>
      <c r="L218">
        <v>0.16581608751558735</v>
      </c>
      <c r="AD218">
        <v>0.84762804172868822</v>
      </c>
      <c r="AE218">
        <v>0</v>
      </c>
      <c r="AF218">
        <v>1</v>
      </c>
      <c r="AG218">
        <v>145</v>
      </c>
      <c r="AH218">
        <v>69</v>
      </c>
      <c r="AI218">
        <v>3.3333333333333326E-2</v>
      </c>
      <c r="AJ218">
        <v>0.54</v>
      </c>
      <c r="AK218">
        <v>0</v>
      </c>
    </row>
    <row r="219" spans="1:37">
      <c r="A219">
        <v>21.58</v>
      </c>
      <c r="B219">
        <v>3.1099999999999999E-2</v>
      </c>
      <c r="C219">
        <v>1</v>
      </c>
      <c r="D219">
        <v>0</v>
      </c>
      <c r="E219">
        <v>1</v>
      </c>
      <c r="F219">
        <v>1</v>
      </c>
      <c r="G219">
        <v>0.26249254518908072</v>
      </c>
      <c r="H219">
        <v>0.26249254518908072</v>
      </c>
      <c r="I219">
        <v>0.73750745481091928</v>
      </c>
      <c r="J219">
        <v>-1.3375325966334184</v>
      </c>
      <c r="K219">
        <v>0</v>
      </c>
      <c r="L219">
        <v>2.809632000328512</v>
      </c>
      <c r="AD219">
        <v>0.84900060941274946</v>
      </c>
      <c r="AE219">
        <v>0</v>
      </c>
      <c r="AF219">
        <v>1</v>
      </c>
      <c r="AG219">
        <v>145</v>
      </c>
      <c r="AH219">
        <v>70</v>
      </c>
      <c r="AI219">
        <v>3.3333333333333326E-2</v>
      </c>
      <c r="AJ219">
        <v>0.53333333333333333</v>
      </c>
      <c r="AK219">
        <v>0</v>
      </c>
    </row>
    <row r="220" spans="1:37">
      <c r="A220">
        <v>21.59</v>
      </c>
      <c r="B220">
        <v>0.1293</v>
      </c>
      <c r="C220">
        <v>1</v>
      </c>
      <c r="D220">
        <v>0</v>
      </c>
      <c r="E220">
        <v>1</v>
      </c>
      <c r="F220">
        <v>1</v>
      </c>
      <c r="G220">
        <v>0.86621459133469669</v>
      </c>
      <c r="H220">
        <v>0.86621459133469669</v>
      </c>
      <c r="I220">
        <v>0.13378540866530331</v>
      </c>
      <c r="J220">
        <v>-0.14362260511756444</v>
      </c>
      <c r="K220">
        <v>100</v>
      </c>
      <c r="L220">
        <v>0.15444834340548524</v>
      </c>
      <c r="AD220">
        <v>0.85095213167606087</v>
      </c>
      <c r="AE220">
        <v>0</v>
      </c>
      <c r="AF220">
        <v>1</v>
      </c>
      <c r="AG220">
        <v>145</v>
      </c>
      <c r="AH220">
        <v>71</v>
      </c>
      <c r="AI220">
        <v>3.3333333333333326E-2</v>
      </c>
      <c r="AJ220">
        <v>0.52666666666666662</v>
      </c>
      <c r="AK220">
        <v>0</v>
      </c>
    </row>
    <row r="221" spans="1:37">
      <c r="A221">
        <v>21.59</v>
      </c>
      <c r="B221">
        <v>0.1348</v>
      </c>
      <c r="C221">
        <v>1</v>
      </c>
      <c r="D221">
        <v>0</v>
      </c>
      <c r="E221">
        <v>1</v>
      </c>
      <c r="F221">
        <v>1</v>
      </c>
      <c r="G221">
        <v>0.88393195350634979</v>
      </c>
      <c r="H221">
        <v>0.88393195350634979</v>
      </c>
      <c r="I221">
        <v>0.11606804649365021</v>
      </c>
      <c r="J221">
        <v>-0.12337519497882268</v>
      </c>
      <c r="K221">
        <v>100</v>
      </c>
      <c r="L221">
        <v>0.13130880271183276</v>
      </c>
      <c r="AD221">
        <v>0.85776822837558386</v>
      </c>
      <c r="AE221">
        <v>0</v>
      </c>
      <c r="AF221">
        <v>1</v>
      </c>
      <c r="AG221">
        <v>145</v>
      </c>
      <c r="AH221">
        <v>72</v>
      </c>
      <c r="AI221">
        <v>3.3333333333333326E-2</v>
      </c>
      <c r="AJ221">
        <v>0.52</v>
      </c>
      <c r="AK221">
        <v>0</v>
      </c>
    </row>
    <row r="222" spans="1:37">
      <c r="A222">
        <v>21.6</v>
      </c>
      <c r="B222">
        <v>1.6570000000000001E-2</v>
      </c>
      <c r="C222">
        <v>0</v>
      </c>
      <c r="D222">
        <v>1</v>
      </c>
      <c r="E222">
        <v>1</v>
      </c>
      <c r="F222">
        <v>0</v>
      </c>
      <c r="G222">
        <v>0.18910904996225128</v>
      </c>
      <c r="H222">
        <v>0.18910904996225128</v>
      </c>
      <c r="I222">
        <v>0.81089095003774869</v>
      </c>
      <c r="J222">
        <v>-0.20962169748636986</v>
      </c>
      <c r="K222">
        <v>100</v>
      </c>
      <c r="L222">
        <v>0.23321144471207611</v>
      </c>
      <c r="AD222">
        <v>0.86082982236377503</v>
      </c>
      <c r="AE222">
        <v>0</v>
      </c>
      <c r="AF222">
        <v>1</v>
      </c>
      <c r="AG222">
        <v>145</v>
      </c>
      <c r="AH222">
        <v>73</v>
      </c>
      <c r="AI222">
        <v>3.3333333333333326E-2</v>
      </c>
      <c r="AJ222">
        <v>0.51333333333333331</v>
      </c>
      <c r="AK222">
        <v>0</v>
      </c>
    </row>
    <row r="223" spans="1:37">
      <c r="A223">
        <v>21.72</v>
      </c>
      <c r="B223">
        <v>0.13189999999999999</v>
      </c>
      <c r="C223">
        <v>1</v>
      </c>
      <c r="D223">
        <v>0</v>
      </c>
      <c r="E223">
        <v>1</v>
      </c>
      <c r="F223">
        <v>1</v>
      </c>
      <c r="G223">
        <v>0.87908871015550394</v>
      </c>
      <c r="H223">
        <v>0.87908871015550394</v>
      </c>
      <c r="I223">
        <v>0.12091128984449606</v>
      </c>
      <c r="J223">
        <v>-0.12886946471059352</v>
      </c>
      <c r="K223">
        <v>100</v>
      </c>
      <c r="L223">
        <v>0.13754162514851065</v>
      </c>
      <c r="AD223">
        <v>0.86621459133469669</v>
      </c>
      <c r="AE223">
        <v>0</v>
      </c>
      <c r="AF223">
        <v>1</v>
      </c>
      <c r="AG223">
        <v>145</v>
      </c>
      <c r="AH223">
        <v>74</v>
      </c>
      <c r="AI223">
        <v>3.3333333333333326E-2</v>
      </c>
      <c r="AJ223">
        <v>0.5066666666666666</v>
      </c>
      <c r="AK223">
        <v>3.377777777777799E-3</v>
      </c>
    </row>
    <row r="224" spans="1:37">
      <c r="A224">
        <v>21.8</v>
      </c>
      <c r="B224">
        <v>6.0150000000000002E-2</v>
      </c>
      <c r="C224">
        <v>0</v>
      </c>
      <c r="D224">
        <v>1</v>
      </c>
      <c r="E224">
        <v>1</v>
      </c>
      <c r="F224">
        <v>0</v>
      </c>
      <c r="G224">
        <v>0.47267109449885297</v>
      </c>
      <c r="H224">
        <v>0.47267109449885297</v>
      </c>
      <c r="I224">
        <v>0.52732890550114697</v>
      </c>
      <c r="J224">
        <v>-0.63993081600553492</v>
      </c>
      <c r="K224">
        <v>100</v>
      </c>
      <c r="L224">
        <v>0.89634967772087148</v>
      </c>
      <c r="AD224">
        <v>0.86808170117780048</v>
      </c>
      <c r="AE224">
        <v>1</v>
      </c>
      <c r="AF224">
        <v>0</v>
      </c>
      <c r="AG224">
        <v>146</v>
      </c>
      <c r="AH224">
        <v>74</v>
      </c>
      <c r="AI224">
        <v>2.6666666666666616E-2</v>
      </c>
      <c r="AJ224">
        <v>0.5066666666666666</v>
      </c>
      <c r="AK224">
        <v>0</v>
      </c>
    </row>
    <row r="225" spans="1:37">
      <c r="A225">
        <v>21.81</v>
      </c>
      <c r="B225">
        <v>8.2589999999999997E-2</v>
      </c>
      <c r="C225">
        <v>1</v>
      </c>
      <c r="D225">
        <v>0</v>
      </c>
      <c r="E225">
        <v>1</v>
      </c>
      <c r="F225">
        <v>1</v>
      </c>
      <c r="G225">
        <v>0.6354818685678566</v>
      </c>
      <c r="H225">
        <v>0.6354818685678566</v>
      </c>
      <c r="I225">
        <v>0.3645181314321434</v>
      </c>
      <c r="J225">
        <v>-0.4533717197307589</v>
      </c>
      <c r="K225">
        <v>100</v>
      </c>
      <c r="L225">
        <v>0.57360901933147801</v>
      </c>
      <c r="AD225">
        <v>0.87770991266423393</v>
      </c>
      <c r="AE225">
        <v>0</v>
      </c>
      <c r="AF225">
        <v>1</v>
      </c>
      <c r="AG225">
        <v>146</v>
      </c>
      <c r="AH225">
        <v>75</v>
      </c>
      <c r="AI225">
        <v>2.6666666666666616E-2</v>
      </c>
      <c r="AJ225">
        <v>0.5</v>
      </c>
      <c r="AK225">
        <v>0</v>
      </c>
    </row>
    <row r="226" spans="1:37">
      <c r="A226">
        <v>21.82</v>
      </c>
      <c r="B226">
        <v>0.18590000000000001</v>
      </c>
      <c r="C226">
        <v>1</v>
      </c>
      <c r="D226">
        <v>0</v>
      </c>
      <c r="E226">
        <v>1</v>
      </c>
      <c r="F226">
        <v>1</v>
      </c>
      <c r="G226">
        <v>0.97359790773817312</v>
      </c>
      <c r="H226">
        <v>0.97359790773817312</v>
      </c>
      <c r="I226">
        <v>2.6402092261826882E-2</v>
      </c>
      <c r="J226">
        <v>-2.6756886306431606E-2</v>
      </c>
      <c r="K226">
        <v>100</v>
      </c>
      <c r="L226">
        <v>2.7118065940757056E-2</v>
      </c>
      <c r="AD226">
        <v>0.87908871015550394</v>
      </c>
      <c r="AE226">
        <v>0</v>
      </c>
      <c r="AF226">
        <v>1</v>
      </c>
      <c r="AG226">
        <v>146</v>
      </c>
      <c r="AH226">
        <v>76</v>
      </c>
      <c r="AI226">
        <v>2.6666666666666616E-2</v>
      </c>
      <c r="AJ226">
        <v>0.49333333333333329</v>
      </c>
      <c r="AK226">
        <v>0</v>
      </c>
    </row>
    <row r="227" spans="1:37">
      <c r="A227">
        <v>21.84</v>
      </c>
      <c r="B227">
        <v>4.0719999999999999E-2</v>
      </c>
      <c r="C227">
        <v>0</v>
      </c>
      <c r="D227">
        <v>1</v>
      </c>
      <c r="E227">
        <v>1</v>
      </c>
      <c r="F227">
        <v>0</v>
      </c>
      <c r="G227">
        <v>0.33832874038621669</v>
      </c>
      <c r="H227">
        <v>0.33832874038621669</v>
      </c>
      <c r="I227">
        <v>0.66167125961378326</v>
      </c>
      <c r="J227">
        <v>-0.41298643307125965</v>
      </c>
      <c r="K227">
        <v>100</v>
      </c>
      <c r="L227">
        <v>0.5113245217628144</v>
      </c>
      <c r="AD227">
        <v>0.88206390886255925</v>
      </c>
      <c r="AE227">
        <v>0</v>
      </c>
      <c r="AF227">
        <v>1</v>
      </c>
      <c r="AG227">
        <v>146</v>
      </c>
      <c r="AH227">
        <v>77</v>
      </c>
      <c r="AI227">
        <v>2.6666666666666616E-2</v>
      </c>
      <c r="AJ227">
        <v>0.48666666666666669</v>
      </c>
      <c r="AK227">
        <v>0</v>
      </c>
    </row>
    <row r="228" spans="1:37">
      <c r="A228">
        <v>21.84</v>
      </c>
      <c r="B228">
        <v>0.1103</v>
      </c>
      <c r="C228">
        <v>1</v>
      </c>
      <c r="D228">
        <v>0</v>
      </c>
      <c r="E228">
        <v>1</v>
      </c>
      <c r="F228">
        <v>1</v>
      </c>
      <c r="G228">
        <v>0.79940685383651855</v>
      </c>
      <c r="H228">
        <v>0.79940685383651855</v>
      </c>
      <c r="I228">
        <v>0.20059314616348145</v>
      </c>
      <c r="J228">
        <v>-0.22388525901572545</v>
      </c>
      <c r="K228">
        <v>100</v>
      </c>
      <c r="L228">
        <v>0.25092747854336439</v>
      </c>
      <c r="AD228">
        <v>0.88393195350634979</v>
      </c>
      <c r="AE228">
        <v>0</v>
      </c>
      <c r="AF228">
        <v>1</v>
      </c>
      <c r="AG228">
        <v>146</v>
      </c>
      <c r="AH228">
        <v>78</v>
      </c>
      <c r="AI228">
        <v>2.6666666666666616E-2</v>
      </c>
      <c r="AJ228">
        <v>0.48</v>
      </c>
      <c r="AK228">
        <v>0</v>
      </c>
    </row>
    <row r="229" spans="1:37">
      <c r="A229">
        <v>21.87</v>
      </c>
      <c r="B229">
        <v>0.28710000000000002</v>
      </c>
      <c r="C229">
        <v>1</v>
      </c>
      <c r="D229">
        <v>0</v>
      </c>
      <c r="E229">
        <v>1</v>
      </c>
      <c r="F229">
        <v>1</v>
      </c>
      <c r="G229">
        <v>0.99865376872816014</v>
      </c>
      <c r="H229">
        <v>0.99865376872816014</v>
      </c>
      <c r="I229">
        <v>1.3462312718398595E-3</v>
      </c>
      <c r="J229">
        <v>-1.347138255256177E-3</v>
      </c>
      <c r="K229">
        <v>100</v>
      </c>
      <c r="L229">
        <v>1.3480460535930869E-3</v>
      </c>
      <c r="AD229">
        <v>0.88545483024014027</v>
      </c>
      <c r="AE229">
        <v>0</v>
      </c>
      <c r="AF229">
        <v>1</v>
      </c>
      <c r="AG229">
        <v>146</v>
      </c>
      <c r="AH229">
        <v>79</v>
      </c>
      <c r="AI229">
        <v>2.6666666666666616E-2</v>
      </c>
      <c r="AJ229">
        <v>0.47333333333333338</v>
      </c>
      <c r="AK229">
        <v>0</v>
      </c>
    </row>
    <row r="230" spans="1:37">
      <c r="A230">
        <v>21.91</v>
      </c>
      <c r="B230">
        <v>0.1153</v>
      </c>
      <c r="C230">
        <v>1</v>
      </c>
      <c r="D230">
        <v>0</v>
      </c>
      <c r="E230">
        <v>1</v>
      </c>
      <c r="F230">
        <v>1</v>
      </c>
      <c r="G230">
        <v>0.82509487612811283</v>
      </c>
      <c r="H230">
        <v>0.82509487612811283</v>
      </c>
      <c r="I230">
        <v>0.17490512387188717</v>
      </c>
      <c r="J230">
        <v>-0.19225689789219691</v>
      </c>
      <c r="K230">
        <v>100</v>
      </c>
      <c r="L230">
        <v>0.21198183255319303</v>
      </c>
      <c r="AD230">
        <v>0.88690731611951124</v>
      </c>
      <c r="AE230">
        <v>0</v>
      </c>
      <c r="AF230">
        <v>1</v>
      </c>
      <c r="AG230">
        <v>146</v>
      </c>
      <c r="AH230">
        <v>80</v>
      </c>
      <c r="AI230">
        <v>2.6666666666666616E-2</v>
      </c>
      <c r="AJ230">
        <v>0.46666666666666667</v>
      </c>
      <c r="AK230">
        <v>0</v>
      </c>
    </row>
    <row r="231" spans="1:37">
      <c r="A231">
        <v>22.02</v>
      </c>
      <c r="B231">
        <v>5.253E-2</v>
      </c>
      <c r="C231">
        <v>1</v>
      </c>
      <c r="D231">
        <v>0</v>
      </c>
      <c r="E231">
        <v>1</v>
      </c>
      <c r="F231">
        <v>1</v>
      </c>
      <c r="G231">
        <v>0.43341124983301965</v>
      </c>
      <c r="H231">
        <v>0.43341124983301965</v>
      </c>
      <c r="I231">
        <v>0.5665887501669804</v>
      </c>
      <c r="J231">
        <v>-0.83606823305704658</v>
      </c>
      <c r="K231">
        <v>0</v>
      </c>
      <c r="L231">
        <v>1.3072774423489701</v>
      </c>
      <c r="AD231">
        <v>0.89042507198579801</v>
      </c>
      <c r="AE231">
        <v>0</v>
      </c>
      <c r="AF231">
        <v>1</v>
      </c>
      <c r="AG231">
        <v>146</v>
      </c>
      <c r="AH231">
        <v>81</v>
      </c>
      <c r="AI231">
        <v>2.6666666666666616E-2</v>
      </c>
      <c r="AJ231">
        <v>0.45999999999999996</v>
      </c>
      <c r="AK231">
        <v>0</v>
      </c>
    </row>
    <row r="232" spans="1:37">
      <c r="A232">
        <v>22.04</v>
      </c>
      <c r="B232">
        <v>0.13239999999999999</v>
      </c>
      <c r="C232">
        <v>1</v>
      </c>
      <c r="D232">
        <v>0</v>
      </c>
      <c r="E232">
        <v>1</v>
      </c>
      <c r="F232">
        <v>1</v>
      </c>
      <c r="G232">
        <v>0.89042507198579801</v>
      </c>
      <c r="H232">
        <v>0.89042507198579801</v>
      </c>
      <c r="I232">
        <v>0.10957492801420199</v>
      </c>
      <c r="J232">
        <v>-0.11605632130200738</v>
      </c>
      <c r="K232">
        <v>100</v>
      </c>
      <c r="L232">
        <v>0.12305912250407711</v>
      </c>
      <c r="AD232">
        <v>0.90372700908377723</v>
      </c>
      <c r="AE232">
        <v>0</v>
      </c>
      <c r="AF232">
        <v>1</v>
      </c>
      <c r="AG232">
        <v>146</v>
      </c>
      <c r="AH232">
        <v>82</v>
      </c>
      <c r="AI232">
        <v>2.6666666666666616E-2</v>
      </c>
      <c r="AJ232">
        <v>0.45333333333333337</v>
      </c>
      <c r="AK232">
        <v>0</v>
      </c>
    </row>
    <row r="233" spans="1:37">
      <c r="A233">
        <v>22.07</v>
      </c>
      <c r="B233">
        <v>9.0609999999999996E-2</v>
      </c>
      <c r="C233">
        <v>1</v>
      </c>
      <c r="D233">
        <v>0</v>
      </c>
      <c r="E233">
        <v>1</v>
      </c>
      <c r="F233">
        <v>1</v>
      </c>
      <c r="G233">
        <v>0.70493150494094803</v>
      </c>
      <c r="H233">
        <v>0.70493150494094803</v>
      </c>
      <c r="I233">
        <v>0.29506849505905197</v>
      </c>
      <c r="J233">
        <v>-0.34965463700195965</v>
      </c>
      <c r="K233">
        <v>100</v>
      </c>
      <c r="L233">
        <v>0.41857753979057838</v>
      </c>
      <c r="AD233">
        <v>0.9125576231711201</v>
      </c>
      <c r="AE233">
        <v>0</v>
      </c>
      <c r="AF233">
        <v>1</v>
      </c>
      <c r="AG233">
        <v>146</v>
      </c>
      <c r="AH233">
        <v>83</v>
      </c>
      <c r="AI233">
        <v>2.6666666666666616E-2</v>
      </c>
      <c r="AJ233">
        <v>0.44666666666666666</v>
      </c>
      <c r="AK233">
        <v>0</v>
      </c>
    </row>
    <row r="234" spans="1:37">
      <c r="A234">
        <v>22.13</v>
      </c>
      <c r="B234">
        <v>9.6970000000000001E-2</v>
      </c>
      <c r="C234">
        <v>1</v>
      </c>
      <c r="D234">
        <v>0</v>
      </c>
      <c r="E234">
        <v>1</v>
      </c>
      <c r="F234">
        <v>1</v>
      </c>
      <c r="G234">
        <v>0.74586424277749375</v>
      </c>
      <c r="H234">
        <v>0.74586424277749375</v>
      </c>
      <c r="I234">
        <v>0.25413575722250625</v>
      </c>
      <c r="J234">
        <v>-0.29321167552980748</v>
      </c>
      <c r="K234">
        <v>100</v>
      </c>
      <c r="L234">
        <v>0.34072655940193669</v>
      </c>
      <c r="AD234">
        <v>0.91297397792075508</v>
      </c>
      <c r="AE234">
        <v>0</v>
      </c>
      <c r="AF234">
        <v>1</v>
      </c>
      <c r="AG234">
        <v>146</v>
      </c>
      <c r="AH234">
        <v>84</v>
      </c>
      <c r="AI234">
        <v>2.6666666666666616E-2</v>
      </c>
      <c r="AJ234">
        <v>0.43999999999999995</v>
      </c>
      <c r="AK234">
        <v>0</v>
      </c>
    </row>
    <row r="235" spans="1:37">
      <c r="A235">
        <v>22.14</v>
      </c>
      <c r="B235">
        <v>0.16400000000000001</v>
      </c>
      <c r="C235">
        <v>1</v>
      </c>
      <c r="D235">
        <v>0</v>
      </c>
      <c r="E235">
        <v>1</v>
      </c>
      <c r="F235">
        <v>1</v>
      </c>
      <c r="G235">
        <v>0.95511727368637389</v>
      </c>
      <c r="H235">
        <v>0.95511727368637389</v>
      </c>
      <c r="I235">
        <v>4.4882726313626109E-2</v>
      </c>
      <c r="J235">
        <v>-4.5921146369073573E-2</v>
      </c>
      <c r="K235">
        <v>100</v>
      </c>
      <c r="L235">
        <v>4.6991848592996946E-2</v>
      </c>
      <c r="AD235">
        <v>0.91757729817088796</v>
      </c>
      <c r="AE235">
        <v>0</v>
      </c>
      <c r="AF235">
        <v>1</v>
      </c>
      <c r="AG235">
        <v>146</v>
      </c>
      <c r="AH235">
        <v>85</v>
      </c>
      <c r="AI235">
        <v>2.6666666666666616E-2</v>
      </c>
      <c r="AJ235">
        <v>0.43333333333333335</v>
      </c>
      <c r="AK235">
        <v>0</v>
      </c>
    </row>
    <row r="236" spans="1:37">
      <c r="A236">
        <v>22.15</v>
      </c>
      <c r="B236">
        <v>0.1479</v>
      </c>
      <c r="C236">
        <v>1</v>
      </c>
      <c r="D236">
        <v>0</v>
      </c>
      <c r="E236">
        <v>1</v>
      </c>
      <c r="F236">
        <v>1</v>
      </c>
      <c r="G236">
        <v>0.92993410328043458</v>
      </c>
      <c r="H236">
        <v>0.92993410328043458</v>
      </c>
      <c r="I236">
        <v>7.0065896719565424E-2</v>
      </c>
      <c r="J236">
        <v>-7.264155203299387E-2</v>
      </c>
      <c r="K236">
        <v>100</v>
      </c>
      <c r="L236">
        <v>7.5345012590033039E-2</v>
      </c>
      <c r="AD236">
        <v>0.92338174354020153</v>
      </c>
      <c r="AE236">
        <v>0</v>
      </c>
      <c r="AF236">
        <v>1</v>
      </c>
      <c r="AG236">
        <v>146</v>
      </c>
      <c r="AH236">
        <v>86</v>
      </c>
      <c r="AI236">
        <v>2.6666666666666616E-2</v>
      </c>
      <c r="AJ236">
        <v>0.42666666666666664</v>
      </c>
      <c r="AK236">
        <v>0</v>
      </c>
    </row>
    <row r="237" spans="1:37">
      <c r="A237">
        <v>22.15</v>
      </c>
      <c r="B237">
        <v>0.2135</v>
      </c>
      <c r="C237">
        <v>1</v>
      </c>
      <c r="D237">
        <v>0</v>
      </c>
      <c r="E237">
        <v>1</v>
      </c>
      <c r="F237">
        <v>1</v>
      </c>
      <c r="G237">
        <v>0.98924496313288046</v>
      </c>
      <c r="H237">
        <v>0.98924496313288046</v>
      </c>
      <c r="I237">
        <v>1.0755036867119538E-2</v>
      </c>
      <c r="J237">
        <v>-1.0813290331404941E-2</v>
      </c>
      <c r="K237">
        <v>100</v>
      </c>
      <c r="L237">
        <v>1.0871965254247008E-2</v>
      </c>
      <c r="AD237">
        <v>0.92413391947180512</v>
      </c>
      <c r="AE237">
        <v>0</v>
      </c>
      <c r="AF237">
        <v>1</v>
      </c>
      <c r="AG237">
        <v>146</v>
      </c>
      <c r="AH237">
        <v>87</v>
      </c>
      <c r="AI237">
        <v>2.6666666666666616E-2</v>
      </c>
      <c r="AJ237">
        <v>0.42000000000000004</v>
      </c>
      <c r="AK237">
        <v>0</v>
      </c>
    </row>
    <row r="238" spans="1:37">
      <c r="A238">
        <v>22.22</v>
      </c>
      <c r="B238">
        <v>1.5950000000000001E-3</v>
      </c>
      <c r="C238">
        <v>0</v>
      </c>
      <c r="D238">
        <v>1</v>
      </c>
      <c r="E238">
        <v>1</v>
      </c>
      <c r="F238">
        <v>0</v>
      </c>
      <c r="G238">
        <v>0.15306664233287565</v>
      </c>
      <c r="H238">
        <v>0.15306664233287565</v>
      </c>
      <c r="I238">
        <v>0.8469333576671243</v>
      </c>
      <c r="J238">
        <v>-0.16613326786578192</v>
      </c>
      <c r="K238">
        <v>100</v>
      </c>
      <c r="L238">
        <v>0.18073044466508831</v>
      </c>
      <c r="AD238">
        <v>0.92677598792911409</v>
      </c>
      <c r="AE238">
        <v>0</v>
      </c>
      <c r="AF238">
        <v>1</v>
      </c>
      <c r="AG238">
        <v>146</v>
      </c>
      <c r="AH238">
        <v>88</v>
      </c>
      <c r="AI238">
        <v>2.6666666666666616E-2</v>
      </c>
      <c r="AJ238">
        <v>0.41333333333333333</v>
      </c>
      <c r="AK238">
        <v>0</v>
      </c>
    </row>
    <row r="239" spans="1:37">
      <c r="A239">
        <v>22.22</v>
      </c>
      <c r="B239">
        <v>5.3699999999999998E-2</v>
      </c>
      <c r="C239">
        <v>0</v>
      </c>
      <c r="D239">
        <v>1</v>
      </c>
      <c r="E239">
        <v>1</v>
      </c>
      <c r="F239">
        <v>0</v>
      </c>
      <c r="G239">
        <v>0.45683202431228997</v>
      </c>
      <c r="H239">
        <v>0.45683202431228997</v>
      </c>
      <c r="I239">
        <v>0.54316797568771003</v>
      </c>
      <c r="J239">
        <v>-0.61033665939509263</v>
      </c>
      <c r="K239">
        <v>100</v>
      </c>
      <c r="L239">
        <v>0.84105110161159757</v>
      </c>
      <c r="AD239">
        <v>0.92993410328043458</v>
      </c>
      <c r="AE239">
        <v>0</v>
      </c>
      <c r="AF239">
        <v>1</v>
      </c>
      <c r="AG239">
        <v>146</v>
      </c>
      <c r="AH239">
        <v>89</v>
      </c>
      <c r="AI239">
        <v>2.6666666666666616E-2</v>
      </c>
      <c r="AJ239">
        <v>0.40666666666666662</v>
      </c>
      <c r="AK239">
        <v>0</v>
      </c>
    </row>
    <row r="240" spans="1:37">
      <c r="A240">
        <v>22.29</v>
      </c>
      <c r="B240">
        <v>0.13850000000000001</v>
      </c>
      <c r="C240">
        <v>1</v>
      </c>
      <c r="D240">
        <v>0</v>
      </c>
      <c r="E240">
        <v>1</v>
      </c>
      <c r="F240">
        <v>1</v>
      </c>
      <c r="G240">
        <v>0.91297397792075508</v>
      </c>
      <c r="H240">
        <v>0.91297397792075508</v>
      </c>
      <c r="I240">
        <v>8.7026022079244925E-2</v>
      </c>
      <c r="J240">
        <v>-9.1047900523082176E-2</v>
      </c>
      <c r="K240">
        <v>100</v>
      </c>
      <c r="L240">
        <v>9.5321470473278561E-2</v>
      </c>
      <c r="AD240">
        <v>0.935489843934868</v>
      </c>
      <c r="AE240">
        <v>0</v>
      </c>
      <c r="AF240">
        <v>1</v>
      </c>
      <c r="AG240">
        <v>146</v>
      </c>
      <c r="AH240">
        <v>90</v>
      </c>
      <c r="AI240">
        <v>2.6666666666666616E-2</v>
      </c>
      <c r="AJ240">
        <v>0.4</v>
      </c>
      <c r="AK240">
        <v>0</v>
      </c>
    </row>
    <row r="241" spans="1:37">
      <c r="A241">
        <v>22.3</v>
      </c>
      <c r="B241">
        <v>4.7509999999999997E-2</v>
      </c>
      <c r="C241">
        <v>0</v>
      </c>
      <c r="D241">
        <v>1</v>
      </c>
      <c r="E241">
        <v>1</v>
      </c>
      <c r="F241">
        <v>0</v>
      </c>
      <c r="G241">
        <v>0.41784008682566237</v>
      </c>
      <c r="H241">
        <v>0.41784008682566237</v>
      </c>
      <c r="I241">
        <v>0.58215991317433757</v>
      </c>
      <c r="J241">
        <v>-0.54101010408730232</v>
      </c>
      <c r="K241">
        <v>100</v>
      </c>
      <c r="L241">
        <v>0.71774108345473309</v>
      </c>
      <c r="AD241">
        <v>0.94320072154471823</v>
      </c>
      <c r="AE241">
        <v>0</v>
      </c>
      <c r="AF241">
        <v>1</v>
      </c>
      <c r="AG241">
        <v>146</v>
      </c>
      <c r="AH241">
        <v>91</v>
      </c>
      <c r="AI241">
        <v>2.6666666666666616E-2</v>
      </c>
      <c r="AJ241">
        <v>0.39333333333333331</v>
      </c>
      <c r="AK241">
        <v>0</v>
      </c>
    </row>
    <row r="242" spans="1:37">
      <c r="A242">
        <v>22.33</v>
      </c>
      <c r="B242">
        <v>0.16950000000000001</v>
      </c>
      <c r="C242">
        <v>1</v>
      </c>
      <c r="D242">
        <v>0</v>
      </c>
      <c r="E242">
        <v>1</v>
      </c>
      <c r="F242">
        <v>1</v>
      </c>
      <c r="G242">
        <v>0.9636449462729556</v>
      </c>
      <c r="H242">
        <v>0.9636449462729556</v>
      </c>
      <c r="I242">
        <v>3.6355053727044395E-2</v>
      </c>
      <c r="J242">
        <v>-3.7032365210340895E-2</v>
      </c>
      <c r="K242">
        <v>100</v>
      </c>
      <c r="L242">
        <v>3.772660653454691E-2</v>
      </c>
      <c r="AD242">
        <v>0.94497739781774159</v>
      </c>
      <c r="AE242">
        <v>0</v>
      </c>
      <c r="AF242">
        <v>1</v>
      </c>
      <c r="AG242">
        <v>146</v>
      </c>
      <c r="AH242">
        <v>92</v>
      </c>
      <c r="AI242">
        <v>2.6666666666666616E-2</v>
      </c>
      <c r="AJ242">
        <v>0.38666666666666671</v>
      </c>
      <c r="AK242">
        <v>0</v>
      </c>
    </row>
    <row r="243" spans="1:37">
      <c r="A243">
        <v>22.41</v>
      </c>
      <c r="B243">
        <v>5.3749999999999999E-2</v>
      </c>
      <c r="C243">
        <v>1</v>
      </c>
      <c r="D243">
        <v>0</v>
      </c>
      <c r="E243">
        <v>1</v>
      </c>
      <c r="F243">
        <v>1</v>
      </c>
      <c r="G243">
        <v>0.47144943087453234</v>
      </c>
      <c r="H243">
        <v>0.47144943087453234</v>
      </c>
      <c r="I243">
        <v>0.52855056912546772</v>
      </c>
      <c r="J243">
        <v>-0.75194343425214805</v>
      </c>
      <c r="K243">
        <v>0</v>
      </c>
      <c r="L243">
        <v>1.1211182674354143</v>
      </c>
      <c r="AD243">
        <v>0.94580546476027028</v>
      </c>
      <c r="AE243">
        <v>0</v>
      </c>
      <c r="AF243">
        <v>1</v>
      </c>
      <c r="AG243">
        <v>146</v>
      </c>
      <c r="AH243">
        <v>93</v>
      </c>
      <c r="AI243">
        <v>2.6666666666666616E-2</v>
      </c>
      <c r="AJ243">
        <v>0.38</v>
      </c>
      <c r="AK243">
        <v>0</v>
      </c>
    </row>
    <row r="244" spans="1:37">
      <c r="A244">
        <v>22.47</v>
      </c>
      <c r="B244">
        <v>4.7109999999999999E-2</v>
      </c>
      <c r="C244">
        <v>1</v>
      </c>
      <c r="D244">
        <v>0</v>
      </c>
      <c r="E244">
        <v>1</v>
      </c>
      <c r="F244">
        <v>1</v>
      </c>
      <c r="G244">
        <v>0.4274698711051958</v>
      </c>
      <c r="H244">
        <v>0.4274698711051958</v>
      </c>
      <c r="I244">
        <v>0.57253012889480415</v>
      </c>
      <c r="J244">
        <v>-0.84987147003584929</v>
      </c>
      <c r="K244">
        <v>0</v>
      </c>
      <c r="L244">
        <v>1.3393461565245859</v>
      </c>
      <c r="AD244">
        <v>0.94770187537758632</v>
      </c>
      <c r="AE244">
        <v>0</v>
      </c>
      <c r="AF244">
        <v>1</v>
      </c>
      <c r="AG244">
        <v>146</v>
      </c>
      <c r="AH244">
        <v>94</v>
      </c>
      <c r="AI244">
        <v>2.6666666666666616E-2</v>
      </c>
      <c r="AJ244">
        <v>0.37333333333333329</v>
      </c>
      <c r="AK244">
        <v>0</v>
      </c>
    </row>
    <row r="245" spans="1:37">
      <c r="A245">
        <v>22.49</v>
      </c>
      <c r="B245">
        <v>0.1114</v>
      </c>
      <c r="C245">
        <v>1</v>
      </c>
      <c r="D245">
        <v>0</v>
      </c>
      <c r="E245">
        <v>1</v>
      </c>
      <c r="F245">
        <v>1</v>
      </c>
      <c r="G245">
        <v>0.83356149374094324</v>
      </c>
      <c r="H245">
        <v>0.83356149374094324</v>
      </c>
      <c r="I245">
        <v>0.16643850625905676</v>
      </c>
      <c r="J245">
        <v>-0.18204780177914631</v>
      </c>
      <c r="K245">
        <v>100</v>
      </c>
      <c r="L245">
        <v>0.19967153894321205</v>
      </c>
      <c r="AD245">
        <v>0.94939249939340775</v>
      </c>
      <c r="AE245">
        <v>0</v>
      </c>
      <c r="AF245">
        <v>1</v>
      </c>
      <c r="AG245">
        <v>146</v>
      </c>
      <c r="AH245">
        <v>95</v>
      </c>
      <c r="AI245">
        <v>2.6666666666666616E-2</v>
      </c>
      <c r="AJ245">
        <v>0.3666666666666667</v>
      </c>
      <c r="AK245">
        <v>0</v>
      </c>
    </row>
    <row r="246" spans="1:37">
      <c r="A246">
        <v>22.54</v>
      </c>
      <c r="B246">
        <v>8.7050000000000002E-2</v>
      </c>
      <c r="C246">
        <v>0</v>
      </c>
      <c r="D246">
        <v>1</v>
      </c>
      <c r="E246">
        <v>1</v>
      </c>
      <c r="F246">
        <v>0</v>
      </c>
      <c r="G246">
        <v>0.71250459488247686</v>
      </c>
      <c r="H246">
        <v>0.71250459488247686</v>
      </c>
      <c r="I246">
        <v>0.28749540511752314</v>
      </c>
      <c r="J246">
        <v>-1.2465484010723682</v>
      </c>
      <c r="K246">
        <v>0</v>
      </c>
      <c r="L246">
        <v>2.4783164607142756</v>
      </c>
      <c r="AD246">
        <v>0.95028106201715212</v>
      </c>
      <c r="AE246">
        <v>0</v>
      </c>
      <c r="AF246">
        <v>1</v>
      </c>
      <c r="AG246">
        <v>146</v>
      </c>
      <c r="AH246">
        <v>96</v>
      </c>
      <c r="AI246">
        <v>2.6666666666666616E-2</v>
      </c>
      <c r="AJ246">
        <v>0.36</v>
      </c>
      <c r="AK246">
        <v>0</v>
      </c>
    </row>
    <row r="247" spans="1:37">
      <c r="A247">
        <v>22.61</v>
      </c>
      <c r="B247">
        <v>0.21279999999999999</v>
      </c>
      <c r="C247">
        <v>1</v>
      </c>
      <c r="D247">
        <v>0</v>
      </c>
      <c r="E247">
        <v>1</v>
      </c>
      <c r="F247">
        <v>1</v>
      </c>
      <c r="G247">
        <v>0.99043125520076114</v>
      </c>
      <c r="H247">
        <v>0.99043125520076114</v>
      </c>
      <c r="I247">
        <v>9.5687447992388597E-3</v>
      </c>
      <c r="J247">
        <v>-9.6148193906652329E-3</v>
      </c>
      <c r="K247">
        <v>100</v>
      </c>
      <c r="L247">
        <v>9.6611902633255125E-3</v>
      </c>
      <c r="AD247">
        <v>0.95511727368637389</v>
      </c>
      <c r="AE247">
        <v>0</v>
      </c>
      <c r="AF247">
        <v>1</v>
      </c>
      <c r="AG247">
        <v>146</v>
      </c>
      <c r="AH247">
        <v>97</v>
      </c>
      <c r="AI247">
        <v>2.6666666666666616E-2</v>
      </c>
      <c r="AJ247">
        <v>0.35333333333333339</v>
      </c>
      <c r="AK247">
        <v>0</v>
      </c>
    </row>
    <row r="248" spans="1:37">
      <c r="A248">
        <v>22.76</v>
      </c>
      <c r="B248">
        <v>0.11219999999999999</v>
      </c>
      <c r="C248">
        <v>1</v>
      </c>
      <c r="D248">
        <v>0</v>
      </c>
      <c r="E248">
        <v>1</v>
      </c>
      <c r="F248">
        <v>1</v>
      </c>
      <c r="G248">
        <v>0.84762804172868822</v>
      </c>
      <c r="H248">
        <v>0.84762804172868822</v>
      </c>
      <c r="I248">
        <v>0.15237195827131178</v>
      </c>
      <c r="J248">
        <v>-0.16531336945345243</v>
      </c>
      <c r="K248">
        <v>100</v>
      </c>
      <c r="L248">
        <v>0.17976276240290259</v>
      </c>
      <c r="AD248">
        <v>0.9554200478255277</v>
      </c>
      <c r="AE248">
        <v>0</v>
      </c>
      <c r="AF248">
        <v>1</v>
      </c>
      <c r="AG248">
        <v>146</v>
      </c>
      <c r="AH248">
        <v>98</v>
      </c>
      <c r="AI248">
        <v>2.6666666666666616E-2</v>
      </c>
      <c r="AJ248">
        <v>0.34666666666666668</v>
      </c>
      <c r="AK248">
        <v>2.3111111111110876E-3</v>
      </c>
    </row>
    <row r="249" spans="1:37">
      <c r="A249">
        <v>22.91</v>
      </c>
      <c r="B249">
        <v>0.21329999999999999</v>
      </c>
      <c r="C249">
        <v>1</v>
      </c>
      <c r="D249">
        <v>0</v>
      </c>
      <c r="E249">
        <v>1</v>
      </c>
      <c r="F249">
        <v>1</v>
      </c>
      <c r="G249">
        <v>0.99137876619361776</v>
      </c>
      <c r="H249">
        <v>0.99137876619361776</v>
      </c>
      <c r="I249">
        <v>8.6212338063822447E-3</v>
      </c>
      <c r="J249">
        <v>-8.6586116262246989E-3</v>
      </c>
      <c r="K249">
        <v>100</v>
      </c>
      <c r="L249">
        <v>8.6962058300717165E-3</v>
      </c>
      <c r="AD249">
        <v>0.96064956518116973</v>
      </c>
      <c r="AE249">
        <v>1</v>
      </c>
      <c r="AF249">
        <v>0</v>
      </c>
      <c r="AG249">
        <v>147</v>
      </c>
      <c r="AH249">
        <v>98</v>
      </c>
      <c r="AI249">
        <v>2.0000000000000018E-2</v>
      </c>
      <c r="AJ249">
        <v>0.34666666666666668</v>
      </c>
      <c r="AK249">
        <v>0</v>
      </c>
    </row>
    <row r="250" spans="1:37">
      <c r="A250">
        <v>23.03</v>
      </c>
      <c r="B250">
        <v>0.14649999999999999</v>
      </c>
      <c r="C250">
        <v>1</v>
      </c>
      <c r="D250">
        <v>0</v>
      </c>
      <c r="E250">
        <v>1</v>
      </c>
      <c r="F250">
        <v>1</v>
      </c>
      <c r="G250">
        <v>0.94320072154471823</v>
      </c>
      <c r="H250">
        <v>0.94320072154471823</v>
      </c>
      <c r="I250">
        <v>5.6799278455281765E-2</v>
      </c>
      <c r="J250">
        <v>-5.8476164762747883E-2</v>
      </c>
      <c r="K250">
        <v>100</v>
      </c>
      <c r="L250">
        <v>6.0219714804987931E-2</v>
      </c>
      <c r="AD250">
        <v>0.96338664369623239</v>
      </c>
      <c r="AE250">
        <v>0</v>
      </c>
      <c r="AF250">
        <v>1</v>
      </c>
      <c r="AG250">
        <v>147</v>
      </c>
      <c r="AH250">
        <v>99</v>
      </c>
      <c r="AI250">
        <v>2.0000000000000018E-2</v>
      </c>
      <c r="AJ250">
        <v>0.33999999999999997</v>
      </c>
      <c r="AK250">
        <v>0</v>
      </c>
    </row>
    <row r="251" spans="1:37">
      <c r="A251">
        <v>23.04</v>
      </c>
      <c r="B251">
        <v>0.10970000000000001</v>
      </c>
      <c r="C251">
        <v>1</v>
      </c>
      <c r="D251">
        <v>0</v>
      </c>
      <c r="E251">
        <v>1</v>
      </c>
      <c r="F251">
        <v>1</v>
      </c>
      <c r="G251">
        <v>0.84900060941274946</v>
      </c>
      <c r="H251">
        <v>0.84900060941274946</v>
      </c>
      <c r="I251">
        <v>0.15099939058725054</v>
      </c>
      <c r="J251">
        <v>-0.16369537487040017</v>
      </c>
      <c r="K251">
        <v>100</v>
      </c>
      <c r="L251">
        <v>0.17785545606580452</v>
      </c>
      <c r="AD251">
        <v>0.9636449462729556</v>
      </c>
      <c r="AE251">
        <v>0</v>
      </c>
      <c r="AF251">
        <v>1</v>
      </c>
      <c r="AG251">
        <v>147</v>
      </c>
      <c r="AH251">
        <v>100</v>
      </c>
      <c r="AI251">
        <v>2.0000000000000018E-2</v>
      </c>
      <c r="AJ251">
        <v>0.33333333333333337</v>
      </c>
      <c r="AK251">
        <v>0</v>
      </c>
    </row>
    <row r="252" spans="1:37">
      <c r="A252">
        <v>23.06</v>
      </c>
      <c r="B252">
        <v>2.8910000000000002E-2</v>
      </c>
      <c r="C252">
        <v>1</v>
      </c>
      <c r="D252">
        <v>0</v>
      </c>
      <c r="E252">
        <v>1</v>
      </c>
      <c r="F252">
        <v>1</v>
      </c>
      <c r="G252">
        <v>0.34268778624504787</v>
      </c>
      <c r="H252">
        <v>0.34268778624504787</v>
      </c>
      <c r="I252">
        <v>0.65731221375495208</v>
      </c>
      <c r="J252">
        <v>-1.0709354905235322</v>
      </c>
      <c r="K252">
        <v>0</v>
      </c>
      <c r="L252">
        <v>1.9181080859558963</v>
      </c>
      <c r="AD252">
        <v>0.96405219751439697</v>
      </c>
      <c r="AE252">
        <v>0</v>
      </c>
      <c r="AF252">
        <v>1</v>
      </c>
      <c r="AG252">
        <v>147</v>
      </c>
      <c r="AH252">
        <v>101</v>
      </c>
      <c r="AI252">
        <v>2.0000000000000018E-2</v>
      </c>
      <c r="AJ252">
        <v>0.32666666666666666</v>
      </c>
      <c r="AK252">
        <v>0</v>
      </c>
    </row>
    <row r="253" spans="1:37">
      <c r="A253">
        <v>23.12</v>
      </c>
      <c r="B253">
        <v>0.1981</v>
      </c>
      <c r="C253">
        <v>1</v>
      </c>
      <c r="D253">
        <v>0</v>
      </c>
      <c r="E253">
        <v>1</v>
      </c>
      <c r="F253">
        <v>1</v>
      </c>
      <c r="G253">
        <v>0.98737836446775895</v>
      </c>
      <c r="H253">
        <v>0.98737836446775895</v>
      </c>
      <c r="I253">
        <v>1.2621635532241049E-2</v>
      </c>
      <c r="J253">
        <v>-1.2701965016073423E-2</v>
      </c>
      <c r="K253">
        <v>100</v>
      </c>
      <c r="L253">
        <v>1.278297761673629E-2</v>
      </c>
      <c r="AD253">
        <v>0.96447484830552521</v>
      </c>
      <c r="AE253">
        <v>0</v>
      </c>
      <c r="AF253">
        <v>1</v>
      </c>
      <c r="AG253">
        <v>147</v>
      </c>
      <c r="AH253">
        <v>102</v>
      </c>
      <c r="AI253">
        <v>2.0000000000000018E-2</v>
      </c>
      <c r="AJ253">
        <v>0.31999999999999995</v>
      </c>
      <c r="AK253">
        <v>0</v>
      </c>
    </row>
    <row r="254" spans="1:37">
      <c r="A254">
        <v>23.2</v>
      </c>
      <c r="B254">
        <v>0.31759999999999999</v>
      </c>
      <c r="C254">
        <v>1</v>
      </c>
      <c r="D254">
        <v>0</v>
      </c>
      <c r="E254">
        <v>1</v>
      </c>
      <c r="F254">
        <v>1</v>
      </c>
      <c r="G254">
        <v>0.99963318090304054</v>
      </c>
      <c r="H254">
        <v>0.99963318090304054</v>
      </c>
      <c r="I254">
        <v>3.6681909695945869E-4</v>
      </c>
      <c r="J254">
        <v>-3.6688639154153414E-4</v>
      </c>
      <c r="K254">
        <v>100</v>
      </c>
      <c r="L254">
        <v>3.6695370258526692E-4</v>
      </c>
      <c r="AD254">
        <v>0.97146162134621561</v>
      </c>
      <c r="AE254">
        <v>0</v>
      </c>
      <c r="AF254">
        <v>1</v>
      </c>
      <c r="AG254">
        <v>147</v>
      </c>
      <c r="AH254">
        <v>103</v>
      </c>
      <c r="AI254">
        <v>2.0000000000000018E-2</v>
      </c>
      <c r="AJ254">
        <v>0.31333333333333335</v>
      </c>
      <c r="AK254">
        <v>0</v>
      </c>
    </row>
    <row r="255" spans="1:37">
      <c r="A255">
        <v>23.21</v>
      </c>
      <c r="B255">
        <v>0.16969999999999999</v>
      </c>
      <c r="C255">
        <v>1</v>
      </c>
      <c r="D255">
        <v>0</v>
      </c>
      <c r="E255">
        <v>1</v>
      </c>
      <c r="F255">
        <v>1</v>
      </c>
      <c r="G255">
        <v>0.97204169675648466</v>
      </c>
      <c r="H255">
        <v>0.97204169675648466</v>
      </c>
      <c r="I255">
        <v>2.7958303243515337E-2</v>
      </c>
      <c r="J255">
        <v>-2.8356577544168506E-2</v>
      </c>
      <c r="K255">
        <v>100</v>
      </c>
      <c r="L255">
        <v>2.8762452615774398E-2</v>
      </c>
      <c r="AD255">
        <v>0.97204169675648466</v>
      </c>
      <c r="AE255">
        <v>0</v>
      </c>
      <c r="AF255">
        <v>1</v>
      </c>
      <c r="AG255">
        <v>147</v>
      </c>
      <c r="AH255">
        <v>104</v>
      </c>
      <c r="AI255">
        <v>2.0000000000000018E-2</v>
      </c>
      <c r="AJ255">
        <v>0.30666666666666664</v>
      </c>
      <c r="AK255">
        <v>0</v>
      </c>
    </row>
    <row r="256" spans="1:37">
      <c r="A256">
        <v>23.24</v>
      </c>
      <c r="B256">
        <v>3.2989999999999998E-2</v>
      </c>
      <c r="C256">
        <v>1</v>
      </c>
      <c r="D256">
        <v>0</v>
      </c>
      <c r="E256">
        <v>1</v>
      </c>
      <c r="F256">
        <v>1</v>
      </c>
      <c r="G256">
        <v>0.38304312824508896</v>
      </c>
      <c r="H256">
        <v>0.38304312824508896</v>
      </c>
      <c r="I256">
        <v>0.61695687175491098</v>
      </c>
      <c r="J256">
        <v>-0.95960768975706978</v>
      </c>
      <c r="K256">
        <v>0</v>
      </c>
      <c r="L256">
        <v>1.6106720790985003</v>
      </c>
      <c r="AD256">
        <v>0.97359790773817312</v>
      </c>
      <c r="AE256">
        <v>0</v>
      </c>
      <c r="AF256">
        <v>1</v>
      </c>
      <c r="AG256">
        <v>147</v>
      </c>
      <c r="AH256">
        <v>105</v>
      </c>
      <c r="AI256">
        <v>2.0000000000000018E-2</v>
      </c>
      <c r="AJ256">
        <v>0.30000000000000004</v>
      </c>
      <c r="AK256">
        <v>0</v>
      </c>
    </row>
    <row r="257" spans="1:37">
      <c r="A257">
        <v>23.5</v>
      </c>
      <c r="B257">
        <v>0.2049</v>
      </c>
      <c r="C257">
        <v>1</v>
      </c>
      <c r="D257">
        <v>0</v>
      </c>
      <c r="E257">
        <v>1</v>
      </c>
      <c r="F257">
        <v>1</v>
      </c>
      <c r="G257">
        <v>0.99075984767283165</v>
      </c>
      <c r="H257">
        <v>0.99075984767283165</v>
      </c>
      <c r="I257">
        <v>9.2401523271683494E-3</v>
      </c>
      <c r="J257">
        <v>-9.2831073467267104E-3</v>
      </c>
      <c r="K257">
        <v>100</v>
      </c>
      <c r="L257">
        <v>9.3263290280407377E-3</v>
      </c>
      <c r="AD257">
        <v>0.97644061378472713</v>
      </c>
      <c r="AE257">
        <v>0</v>
      </c>
      <c r="AF257">
        <v>1</v>
      </c>
      <c r="AG257">
        <v>147</v>
      </c>
      <c r="AH257">
        <v>106</v>
      </c>
      <c r="AI257">
        <v>2.0000000000000018E-2</v>
      </c>
      <c r="AJ257">
        <v>0.29333333333333333</v>
      </c>
      <c r="AK257">
        <v>0</v>
      </c>
    </row>
    <row r="258" spans="1:37">
      <c r="A258">
        <v>23.56</v>
      </c>
      <c r="B258">
        <v>0.2712</v>
      </c>
      <c r="C258">
        <v>1</v>
      </c>
      <c r="D258">
        <v>0</v>
      </c>
      <c r="E258">
        <v>1</v>
      </c>
      <c r="F258">
        <v>1</v>
      </c>
      <c r="G258">
        <v>0.99870707751700627</v>
      </c>
      <c r="H258">
        <v>0.99870707751700627</v>
      </c>
      <c r="I258">
        <v>1.2929224829937302E-3</v>
      </c>
      <c r="J258">
        <v>-1.2937590284039012E-3</v>
      </c>
      <c r="K258">
        <v>100</v>
      </c>
      <c r="L258">
        <v>1.2945962956507776E-3</v>
      </c>
      <c r="AD258">
        <v>0.97757775009243364</v>
      </c>
      <c r="AE258">
        <v>0</v>
      </c>
      <c r="AF258">
        <v>1</v>
      </c>
      <c r="AG258">
        <v>147</v>
      </c>
      <c r="AH258">
        <v>107</v>
      </c>
      <c r="AI258">
        <v>2.0000000000000018E-2</v>
      </c>
      <c r="AJ258">
        <v>0.28666666666666663</v>
      </c>
      <c r="AK258">
        <v>0</v>
      </c>
    </row>
    <row r="259" spans="1:37">
      <c r="A259">
        <v>23.75</v>
      </c>
      <c r="B259">
        <v>0.15579999999999999</v>
      </c>
      <c r="C259">
        <v>1</v>
      </c>
      <c r="D259">
        <v>0</v>
      </c>
      <c r="E259">
        <v>1</v>
      </c>
      <c r="F259">
        <v>1</v>
      </c>
      <c r="G259">
        <v>0.96447484830552521</v>
      </c>
      <c r="H259">
        <v>0.96447484830552521</v>
      </c>
      <c r="I259">
        <v>3.5525151694474788E-2</v>
      </c>
      <c r="J259">
        <v>-3.6171524420102831E-2</v>
      </c>
      <c r="K259">
        <v>100</v>
      </c>
      <c r="L259">
        <v>3.683367353424355E-2</v>
      </c>
      <c r="AD259">
        <v>0.98071590957548971</v>
      </c>
      <c r="AE259">
        <v>0</v>
      </c>
      <c r="AF259">
        <v>1</v>
      </c>
      <c r="AG259">
        <v>147</v>
      </c>
      <c r="AH259">
        <v>108</v>
      </c>
      <c r="AI259">
        <v>2.0000000000000018E-2</v>
      </c>
      <c r="AJ259">
        <v>0.28000000000000003</v>
      </c>
      <c r="AK259">
        <v>0</v>
      </c>
    </row>
    <row r="260" spans="1:37">
      <c r="A260">
        <v>23.77</v>
      </c>
      <c r="B260">
        <v>4.6969999999999998E-2</v>
      </c>
      <c r="C260">
        <v>0</v>
      </c>
      <c r="D260">
        <v>1</v>
      </c>
      <c r="E260">
        <v>1</v>
      </c>
      <c r="F260">
        <v>0</v>
      </c>
      <c r="G260">
        <v>0.5239178162075232</v>
      </c>
      <c r="H260">
        <v>0.5239178162075232</v>
      </c>
      <c r="I260">
        <v>0.4760821837924768</v>
      </c>
      <c r="J260">
        <v>-0.74216478462766899</v>
      </c>
      <c r="K260">
        <v>0</v>
      </c>
      <c r="L260">
        <v>1.1004776781058832</v>
      </c>
      <c r="AD260">
        <v>0.98154013729234912</v>
      </c>
      <c r="AE260">
        <v>0</v>
      </c>
      <c r="AF260">
        <v>1</v>
      </c>
      <c r="AG260">
        <v>147</v>
      </c>
      <c r="AH260">
        <v>109</v>
      </c>
      <c r="AI260">
        <v>2.0000000000000018E-2</v>
      </c>
      <c r="AJ260">
        <v>0.27333333333333332</v>
      </c>
      <c r="AK260">
        <v>0</v>
      </c>
    </row>
    <row r="261" spans="1:37">
      <c r="A261">
        <v>23.81</v>
      </c>
      <c r="B261">
        <v>0.1115</v>
      </c>
      <c r="C261">
        <v>1</v>
      </c>
      <c r="D261">
        <v>0</v>
      </c>
      <c r="E261">
        <v>1</v>
      </c>
      <c r="F261">
        <v>1</v>
      </c>
      <c r="G261">
        <v>0.88206390886255925</v>
      </c>
      <c r="H261">
        <v>0.88206390886255925</v>
      </c>
      <c r="I261">
        <v>0.11793609113744075</v>
      </c>
      <c r="J261">
        <v>-0.12549076657252933</v>
      </c>
      <c r="K261">
        <v>100</v>
      </c>
      <c r="L261">
        <v>0.13370470093206957</v>
      </c>
      <c r="AD261">
        <v>0.98415032828400018</v>
      </c>
      <c r="AE261">
        <v>0</v>
      </c>
      <c r="AF261">
        <v>1</v>
      </c>
      <c r="AG261">
        <v>147</v>
      </c>
      <c r="AH261">
        <v>110</v>
      </c>
      <c r="AI261">
        <v>2.0000000000000018E-2</v>
      </c>
      <c r="AJ261">
        <v>0.26666666666666672</v>
      </c>
      <c r="AK261">
        <v>0</v>
      </c>
    </row>
    <row r="262" spans="1:37">
      <c r="A262">
        <v>23.84</v>
      </c>
      <c r="B262">
        <v>0.1128</v>
      </c>
      <c r="C262">
        <v>1</v>
      </c>
      <c r="D262">
        <v>0</v>
      </c>
      <c r="E262">
        <v>1</v>
      </c>
      <c r="F262">
        <v>1</v>
      </c>
      <c r="G262">
        <v>0.88690731611951124</v>
      </c>
      <c r="H262">
        <v>0.88690731611951124</v>
      </c>
      <c r="I262">
        <v>0.11309268388048876</v>
      </c>
      <c r="J262">
        <v>-0.12001479354196093</v>
      </c>
      <c r="K262">
        <v>100</v>
      </c>
      <c r="L262">
        <v>0.12751353137473664</v>
      </c>
      <c r="AD262">
        <v>0.98499850318924276</v>
      </c>
      <c r="AE262">
        <v>0</v>
      </c>
      <c r="AF262">
        <v>1</v>
      </c>
      <c r="AG262">
        <v>147</v>
      </c>
      <c r="AH262">
        <v>111</v>
      </c>
      <c r="AI262">
        <v>2.0000000000000018E-2</v>
      </c>
      <c r="AJ262">
        <v>0.26</v>
      </c>
      <c r="AK262">
        <v>0</v>
      </c>
    </row>
    <row r="263" spans="1:37">
      <c r="A263">
        <v>23.86</v>
      </c>
      <c r="B263">
        <v>0.2283</v>
      </c>
      <c r="C263">
        <v>1</v>
      </c>
      <c r="D263">
        <v>0</v>
      </c>
      <c r="E263">
        <v>1</v>
      </c>
      <c r="F263">
        <v>1</v>
      </c>
      <c r="G263">
        <v>0.9958232225485627</v>
      </c>
      <c r="H263">
        <v>0.9958232225485627</v>
      </c>
      <c r="I263">
        <v>4.1767774514372968E-3</v>
      </c>
      <c r="J263">
        <v>-4.1855245513330161E-3</v>
      </c>
      <c r="K263">
        <v>100</v>
      </c>
      <c r="L263">
        <v>4.1942960927822811E-3</v>
      </c>
      <c r="AD263">
        <v>0.9854159844542375</v>
      </c>
      <c r="AE263">
        <v>0</v>
      </c>
      <c r="AF263">
        <v>1</v>
      </c>
      <c r="AG263">
        <v>147</v>
      </c>
      <c r="AH263">
        <v>112</v>
      </c>
      <c r="AI263">
        <v>2.0000000000000018E-2</v>
      </c>
      <c r="AJ263">
        <v>0.2533333333333333</v>
      </c>
      <c r="AK263">
        <v>0</v>
      </c>
    </row>
    <row r="264" spans="1:37">
      <c r="A264">
        <v>23.94</v>
      </c>
      <c r="B264">
        <v>0.12670000000000001</v>
      </c>
      <c r="C264">
        <v>1</v>
      </c>
      <c r="D264">
        <v>0</v>
      </c>
      <c r="E264">
        <v>1</v>
      </c>
      <c r="F264">
        <v>1</v>
      </c>
      <c r="G264">
        <v>0.92413391947180512</v>
      </c>
      <c r="H264">
        <v>0.92413391947180512</v>
      </c>
      <c r="I264">
        <v>7.5866080528194879E-2</v>
      </c>
      <c r="J264">
        <v>-7.8898283349146253E-2</v>
      </c>
      <c r="K264">
        <v>100</v>
      </c>
      <c r="L264">
        <v>8.2094249469337341E-2</v>
      </c>
      <c r="AD264">
        <v>0.98724248438603768</v>
      </c>
      <c r="AE264">
        <v>0</v>
      </c>
      <c r="AF264">
        <v>1</v>
      </c>
      <c r="AG264">
        <v>147</v>
      </c>
      <c r="AH264">
        <v>113</v>
      </c>
      <c r="AI264">
        <v>2.0000000000000018E-2</v>
      </c>
      <c r="AJ264">
        <v>0.2466666666666667</v>
      </c>
      <c r="AK264">
        <v>0</v>
      </c>
    </row>
    <row r="265" spans="1:37">
      <c r="A265">
        <v>23.95</v>
      </c>
      <c r="B265">
        <v>9.9379999999999996E-2</v>
      </c>
      <c r="C265">
        <v>1</v>
      </c>
      <c r="D265">
        <v>0</v>
      </c>
      <c r="E265">
        <v>1</v>
      </c>
      <c r="F265">
        <v>1</v>
      </c>
      <c r="G265">
        <v>0.84510005930222987</v>
      </c>
      <c r="H265">
        <v>0.84510005930222987</v>
      </c>
      <c r="I265">
        <v>0.15489994069777013</v>
      </c>
      <c r="J265">
        <v>-0.16830024525985357</v>
      </c>
      <c r="K265">
        <v>100</v>
      </c>
      <c r="L265">
        <v>0.18329183508242292</v>
      </c>
      <c r="AD265">
        <v>0.98737836446775895</v>
      </c>
      <c r="AE265">
        <v>0</v>
      </c>
      <c r="AF265">
        <v>1</v>
      </c>
      <c r="AG265">
        <v>147</v>
      </c>
      <c r="AH265">
        <v>114</v>
      </c>
      <c r="AI265">
        <v>2.0000000000000018E-2</v>
      </c>
      <c r="AJ265">
        <v>0.24</v>
      </c>
      <c r="AK265">
        <v>0</v>
      </c>
    </row>
    <row r="266" spans="1:37">
      <c r="A266">
        <v>23.97</v>
      </c>
      <c r="B266">
        <v>5.4379999999999998E-2</v>
      </c>
      <c r="C266">
        <v>0</v>
      </c>
      <c r="D266">
        <v>1</v>
      </c>
      <c r="E266">
        <v>1</v>
      </c>
      <c r="F266">
        <v>0</v>
      </c>
      <c r="G266">
        <v>0.59260234025133307</v>
      </c>
      <c r="H266">
        <v>0.59260234025133307</v>
      </c>
      <c r="I266">
        <v>0.40739765974866693</v>
      </c>
      <c r="J266">
        <v>-0.89796551956364545</v>
      </c>
      <c r="K266">
        <v>0</v>
      </c>
      <c r="L266">
        <v>1.4546041835805421</v>
      </c>
      <c r="AD266">
        <v>0.98803581823466258</v>
      </c>
      <c r="AE266">
        <v>0</v>
      </c>
      <c r="AF266">
        <v>1</v>
      </c>
      <c r="AG266">
        <v>147</v>
      </c>
      <c r="AH266">
        <v>115</v>
      </c>
      <c r="AI266">
        <v>2.0000000000000018E-2</v>
      </c>
      <c r="AJ266">
        <v>0.23333333333333328</v>
      </c>
      <c r="AK266">
        <v>0</v>
      </c>
    </row>
    <row r="267" spans="1:37">
      <c r="A267">
        <v>23.97</v>
      </c>
      <c r="B267">
        <v>0.37540000000000001</v>
      </c>
      <c r="C267">
        <v>1</v>
      </c>
      <c r="D267">
        <v>0</v>
      </c>
      <c r="E267">
        <v>1</v>
      </c>
      <c r="F267">
        <v>1</v>
      </c>
      <c r="G267">
        <v>0.99994716065536315</v>
      </c>
      <c r="H267">
        <v>0.99994716065536315</v>
      </c>
      <c r="I267">
        <v>5.2839344636845809E-5</v>
      </c>
      <c r="J267">
        <v>-5.2840740684194332E-5</v>
      </c>
      <c r="K267">
        <v>100</v>
      </c>
      <c r="L267">
        <v>5.2842136780722518E-5</v>
      </c>
      <c r="AD267">
        <v>0.98806154073984709</v>
      </c>
      <c r="AE267">
        <v>0</v>
      </c>
      <c r="AF267">
        <v>1</v>
      </c>
      <c r="AG267">
        <v>147</v>
      </c>
      <c r="AH267">
        <v>116</v>
      </c>
      <c r="AI267">
        <v>2.0000000000000018E-2</v>
      </c>
      <c r="AJ267">
        <v>0.22666666666666668</v>
      </c>
      <c r="AK267">
        <v>0</v>
      </c>
    </row>
    <row r="268" spans="1:37">
      <c r="A268">
        <v>23.98</v>
      </c>
      <c r="B268">
        <v>0.2417</v>
      </c>
      <c r="C268">
        <v>1</v>
      </c>
      <c r="D268">
        <v>0</v>
      </c>
      <c r="E268">
        <v>1</v>
      </c>
      <c r="F268">
        <v>1</v>
      </c>
      <c r="G268">
        <v>0.99728341834951084</v>
      </c>
      <c r="H268">
        <v>0.99728341834951084</v>
      </c>
      <c r="I268">
        <v>2.7165816504891582E-3</v>
      </c>
      <c r="J268">
        <v>-2.7202782546902429E-3</v>
      </c>
      <c r="K268">
        <v>100</v>
      </c>
      <c r="L268">
        <v>2.7239815688353268E-3</v>
      </c>
      <c r="AD268">
        <v>0.98916376084725899</v>
      </c>
      <c r="AE268">
        <v>0</v>
      </c>
      <c r="AF268">
        <v>1</v>
      </c>
      <c r="AG268">
        <v>147</v>
      </c>
      <c r="AH268">
        <v>117</v>
      </c>
      <c r="AI268">
        <v>2.0000000000000018E-2</v>
      </c>
      <c r="AJ268">
        <v>0.21999999999999997</v>
      </c>
      <c r="AK268">
        <v>0</v>
      </c>
    </row>
    <row r="269" spans="1:37">
      <c r="A269">
        <v>24.02</v>
      </c>
      <c r="B269">
        <v>3.1019999999999999E-2</v>
      </c>
      <c r="C269">
        <v>0</v>
      </c>
      <c r="D269">
        <v>1</v>
      </c>
      <c r="E269">
        <v>1</v>
      </c>
      <c r="F269">
        <v>0</v>
      </c>
      <c r="G269">
        <v>0.42566679810519004</v>
      </c>
      <c r="H269">
        <v>0.42566679810519004</v>
      </c>
      <c r="I269">
        <v>0.57433320189480996</v>
      </c>
      <c r="J269">
        <v>-0.55454555997641763</v>
      </c>
      <c r="K269">
        <v>100</v>
      </c>
      <c r="L269">
        <v>0.74114955691374351</v>
      </c>
      <c r="AD269">
        <v>0.98924496313288046</v>
      </c>
      <c r="AE269">
        <v>0</v>
      </c>
      <c r="AF269">
        <v>1</v>
      </c>
      <c r="AG269">
        <v>147</v>
      </c>
      <c r="AH269">
        <v>118</v>
      </c>
      <c r="AI269">
        <v>2.0000000000000018E-2</v>
      </c>
      <c r="AJ269">
        <v>0.21333333333333337</v>
      </c>
      <c r="AK269">
        <v>0</v>
      </c>
    </row>
    <row r="270" spans="1:37">
      <c r="A270">
        <v>24.04</v>
      </c>
      <c r="B270">
        <v>0.2273</v>
      </c>
      <c r="C270">
        <v>1</v>
      </c>
      <c r="D270">
        <v>0</v>
      </c>
      <c r="E270">
        <v>1</v>
      </c>
      <c r="F270">
        <v>1</v>
      </c>
      <c r="G270">
        <v>0.99592501171486281</v>
      </c>
      <c r="H270">
        <v>0.99592501171486281</v>
      </c>
      <c r="I270">
        <v>4.0749882851371932E-3</v>
      </c>
      <c r="J270">
        <v>-4.0833136748400214E-3</v>
      </c>
      <c r="K270">
        <v>100</v>
      </c>
      <c r="L270">
        <v>4.0916617588713381E-3</v>
      </c>
      <c r="AD270">
        <v>0.99043125520076114</v>
      </c>
      <c r="AE270">
        <v>0</v>
      </c>
      <c r="AF270">
        <v>1</v>
      </c>
      <c r="AG270">
        <v>147</v>
      </c>
      <c r="AH270">
        <v>119</v>
      </c>
      <c r="AI270">
        <v>2.0000000000000018E-2</v>
      </c>
      <c r="AJ270">
        <v>0.20666666666666667</v>
      </c>
      <c r="AK270">
        <v>0</v>
      </c>
    </row>
    <row r="271" spans="1:37">
      <c r="A271">
        <v>24.48</v>
      </c>
      <c r="B271">
        <v>5.6989999999999999E-2</v>
      </c>
      <c r="C271">
        <v>1</v>
      </c>
      <c r="D271">
        <v>0</v>
      </c>
      <c r="E271">
        <v>1</v>
      </c>
      <c r="F271">
        <v>1</v>
      </c>
      <c r="G271">
        <v>0.64692809223140835</v>
      </c>
      <c r="H271">
        <v>0.64692809223140835</v>
      </c>
      <c r="I271">
        <v>0.35307190776859165</v>
      </c>
      <c r="J271">
        <v>-0.43552013094926267</v>
      </c>
      <c r="K271">
        <v>100</v>
      </c>
      <c r="L271">
        <v>0.54576685107422518</v>
      </c>
      <c r="AD271">
        <v>0.99053905566820299</v>
      </c>
      <c r="AE271">
        <v>0</v>
      </c>
      <c r="AF271">
        <v>1</v>
      </c>
      <c r="AG271">
        <v>147</v>
      </c>
      <c r="AH271">
        <v>120</v>
      </c>
      <c r="AI271">
        <v>2.0000000000000018E-2</v>
      </c>
      <c r="AJ271">
        <v>0.19999999999999996</v>
      </c>
      <c r="AK271">
        <v>0</v>
      </c>
    </row>
    <row r="272" spans="1:37">
      <c r="A272">
        <v>24.52</v>
      </c>
      <c r="B272">
        <v>0.16919999999999999</v>
      </c>
      <c r="C272">
        <v>1</v>
      </c>
      <c r="D272">
        <v>0</v>
      </c>
      <c r="E272">
        <v>1</v>
      </c>
      <c r="F272">
        <v>1</v>
      </c>
      <c r="G272">
        <v>0.98071590957548971</v>
      </c>
      <c r="H272">
        <v>0.98071590957548971</v>
      </c>
      <c r="I272">
        <v>1.9284090424510292E-2</v>
      </c>
      <c r="J272">
        <v>-1.9472454042368411E-2</v>
      </c>
      <c r="K272">
        <v>100</v>
      </c>
      <c r="L272">
        <v>1.9663278872326599E-2</v>
      </c>
      <c r="AD272">
        <v>0.99075984767283165</v>
      </c>
      <c r="AE272">
        <v>0</v>
      </c>
      <c r="AF272">
        <v>1</v>
      </c>
      <c r="AG272">
        <v>147</v>
      </c>
      <c r="AH272">
        <v>121</v>
      </c>
      <c r="AI272">
        <v>2.0000000000000018E-2</v>
      </c>
      <c r="AJ272">
        <v>0.19333333333333336</v>
      </c>
      <c r="AK272">
        <v>0</v>
      </c>
    </row>
    <row r="273" spans="1:37">
      <c r="A273">
        <v>24.59</v>
      </c>
      <c r="B273">
        <v>0.14680000000000001</v>
      </c>
      <c r="C273">
        <v>1</v>
      </c>
      <c r="D273">
        <v>0</v>
      </c>
      <c r="E273">
        <v>1</v>
      </c>
      <c r="F273">
        <v>1</v>
      </c>
      <c r="G273">
        <v>0.96405219751439697</v>
      </c>
      <c r="H273">
        <v>0.96405219751439697</v>
      </c>
      <c r="I273">
        <v>3.5947802485603031E-2</v>
      </c>
      <c r="J273">
        <v>-3.6609839038309472E-2</v>
      </c>
      <c r="K273">
        <v>100</v>
      </c>
      <c r="L273">
        <v>3.7288232502645367E-2</v>
      </c>
      <c r="AD273">
        <v>0.99083699674122983</v>
      </c>
      <c r="AE273">
        <v>0</v>
      </c>
      <c r="AF273">
        <v>1</v>
      </c>
      <c r="AG273">
        <v>147</v>
      </c>
      <c r="AH273">
        <v>122</v>
      </c>
      <c r="AI273">
        <v>2.0000000000000018E-2</v>
      </c>
      <c r="AJ273">
        <v>0.18666666666666665</v>
      </c>
      <c r="AK273">
        <v>0</v>
      </c>
    </row>
    <row r="274" spans="1:37">
      <c r="A274">
        <v>24.68</v>
      </c>
      <c r="B274">
        <v>0.21590000000000001</v>
      </c>
      <c r="C274">
        <v>1</v>
      </c>
      <c r="D274">
        <v>0</v>
      </c>
      <c r="E274">
        <v>1</v>
      </c>
      <c r="F274">
        <v>1</v>
      </c>
      <c r="G274">
        <v>0.99529960379442295</v>
      </c>
      <c r="H274">
        <v>0.99529960379442295</v>
      </c>
      <c r="I274">
        <v>4.700396205577051E-3</v>
      </c>
      <c r="J274">
        <v>-4.711477806735192E-3</v>
      </c>
      <c r="K274">
        <v>100</v>
      </c>
      <c r="L274">
        <v>4.7225942697631251E-3</v>
      </c>
      <c r="AD274">
        <v>0.9910964202220709</v>
      </c>
      <c r="AE274">
        <v>0</v>
      </c>
      <c r="AF274">
        <v>1</v>
      </c>
      <c r="AG274">
        <v>147</v>
      </c>
      <c r="AH274">
        <v>123</v>
      </c>
      <c r="AI274">
        <v>2.0000000000000018E-2</v>
      </c>
      <c r="AJ274">
        <v>0.18000000000000005</v>
      </c>
      <c r="AK274">
        <v>0</v>
      </c>
    </row>
    <row r="275" spans="1:37">
      <c r="A275">
        <v>24.69</v>
      </c>
      <c r="B275">
        <v>5.2850000000000001E-2</v>
      </c>
      <c r="C275">
        <v>1</v>
      </c>
      <c r="D275">
        <v>0</v>
      </c>
      <c r="E275">
        <v>1</v>
      </c>
      <c r="F275">
        <v>1</v>
      </c>
      <c r="G275">
        <v>0.6333747799358026</v>
      </c>
      <c r="H275">
        <v>0.6333747799358026</v>
      </c>
      <c r="I275">
        <v>0.3666252200641974</v>
      </c>
      <c r="J275">
        <v>-0.45669296263305059</v>
      </c>
      <c r="K275">
        <v>100</v>
      </c>
      <c r="L275">
        <v>0.57884404570285808</v>
      </c>
      <c r="AD275">
        <v>0.99137876619361776</v>
      </c>
      <c r="AE275">
        <v>0</v>
      </c>
      <c r="AF275">
        <v>1</v>
      </c>
      <c r="AG275">
        <v>147</v>
      </c>
      <c r="AH275">
        <v>124</v>
      </c>
      <c r="AI275">
        <v>2.0000000000000018E-2</v>
      </c>
      <c r="AJ275">
        <v>0.17333333333333334</v>
      </c>
      <c r="AK275">
        <v>0</v>
      </c>
    </row>
    <row r="276" spans="1:37">
      <c r="A276">
        <v>24.8</v>
      </c>
      <c r="B276">
        <v>0.20649999999999999</v>
      </c>
      <c r="C276">
        <v>1</v>
      </c>
      <c r="D276">
        <v>0</v>
      </c>
      <c r="E276">
        <v>1</v>
      </c>
      <c r="F276">
        <v>1</v>
      </c>
      <c r="G276">
        <v>0.9940250578481078</v>
      </c>
      <c r="H276">
        <v>0.9940250578481078</v>
      </c>
      <c r="I276">
        <v>5.9749421518922041E-3</v>
      </c>
      <c r="J276">
        <v>-5.9928635405829657E-3</v>
      </c>
      <c r="K276">
        <v>100</v>
      </c>
      <c r="L276">
        <v>6.0108566727954723E-3</v>
      </c>
      <c r="AD276">
        <v>0.99192688653355532</v>
      </c>
      <c r="AE276">
        <v>0</v>
      </c>
      <c r="AF276">
        <v>1</v>
      </c>
      <c r="AG276">
        <v>147</v>
      </c>
      <c r="AH276">
        <v>125</v>
      </c>
      <c r="AI276">
        <v>2.0000000000000018E-2</v>
      </c>
      <c r="AJ276">
        <v>0.16666666666666663</v>
      </c>
      <c r="AK276">
        <v>0</v>
      </c>
    </row>
    <row r="277" spans="1:37">
      <c r="A277">
        <v>24.81</v>
      </c>
      <c r="B277">
        <v>0.2107</v>
      </c>
      <c r="C277">
        <v>1</v>
      </c>
      <c r="D277">
        <v>0</v>
      </c>
      <c r="E277">
        <v>1</v>
      </c>
      <c r="F277">
        <v>1</v>
      </c>
      <c r="G277">
        <v>0.99473370515339365</v>
      </c>
      <c r="H277">
        <v>0.99473370515339365</v>
      </c>
      <c r="I277">
        <v>5.2662948466063453E-3</v>
      </c>
      <c r="J277">
        <v>-5.2802106553146546E-3</v>
      </c>
      <c r="K277">
        <v>100</v>
      </c>
      <c r="L277">
        <v>5.2941755359483395E-3</v>
      </c>
      <c r="AD277">
        <v>0.99303836892492059</v>
      </c>
      <c r="AE277">
        <v>0</v>
      </c>
      <c r="AF277">
        <v>1</v>
      </c>
      <c r="AG277">
        <v>147</v>
      </c>
      <c r="AH277">
        <v>126</v>
      </c>
      <c r="AI277">
        <v>2.0000000000000018E-2</v>
      </c>
      <c r="AJ277">
        <v>0.16000000000000003</v>
      </c>
      <c r="AK277">
        <v>0</v>
      </c>
    </row>
    <row r="278" spans="1:37">
      <c r="A278">
        <v>24.91</v>
      </c>
      <c r="B278">
        <v>0.33389999999999997</v>
      </c>
      <c r="C278">
        <v>1</v>
      </c>
      <c r="D278">
        <v>0</v>
      </c>
      <c r="E278">
        <v>1</v>
      </c>
      <c r="F278">
        <v>1</v>
      </c>
      <c r="G278">
        <v>0.99986458115566867</v>
      </c>
      <c r="H278">
        <v>0.99986458115566867</v>
      </c>
      <c r="I278">
        <v>1.3541884433132534E-4</v>
      </c>
      <c r="J278">
        <v>-1.354280142908916E-4</v>
      </c>
      <c r="K278">
        <v>100</v>
      </c>
      <c r="L278">
        <v>1.3543718507840814E-4</v>
      </c>
      <c r="AD278">
        <v>0.9940250578481078</v>
      </c>
      <c r="AE278">
        <v>0</v>
      </c>
      <c r="AF278">
        <v>1</v>
      </c>
      <c r="AG278">
        <v>147</v>
      </c>
      <c r="AH278">
        <v>127</v>
      </c>
      <c r="AI278">
        <v>2.0000000000000018E-2</v>
      </c>
      <c r="AJ278">
        <v>0.15333333333333332</v>
      </c>
      <c r="AK278">
        <v>0</v>
      </c>
    </row>
    <row r="279" spans="1:37">
      <c r="A279">
        <v>24.98</v>
      </c>
      <c r="B279">
        <v>8.6249999999999993E-2</v>
      </c>
      <c r="C279">
        <v>1</v>
      </c>
      <c r="D279">
        <v>0</v>
      </c>
      <c r="E279">
        <v>1</v>
      </c>
      <c r="F279">
        <v>1</v>
      </c>
      <c r="G279">
        <v>0.83477203903142627</v>
      </c>
      <c r="H279">
        <v>0.83477203903142627</v>
      </c>
      <c r="I279">
        <v>0.16522796096857373</v>
      </c>
      <c r="J279">
        <v>-0.18059659855250954</v>
      </c>
      <c r="K279">
        <v>100</v>
      </c>
      <c r="L279">
        <v>0.19793183437275319</v>
      </c>
      <c r="AD279">
        <v>0.99443573940349561</v>
      </c>
      <c r="AE279">
        <v>0</v>
      </c>
      <c r="AF279">
        <v>1</v>
      </c>
      <c r="AG279">
        <v>147</v>
      </c>
      <c r="AH279">
        <v>128</v>
      </c>
      <c r="AI279">
        <v>2.0000000000000018E-2</v>
      </c>
      <c r="AJ279">
        <v>0.14666666666666661</v>
      </c>
      <c r="AK279">
        <v>0</v>
      </c>
    </row>
    <row r="280" spans="1:37">
      <c r="A280">
        <v>25.11</v>
      </c>
      <c r="B280">
        <v>0.2319</v>
      </c>
      <c r="C280">
        <v>1</v>
      </c>
      <c r="D280">
        <v>0</v>
      </c>
      <c r="E280">
        <v>1</v>
      </c>
      <c r="F280">
        <v>1</v>
      </c>
      <c r="G280">
        <v>0.99741964824509577</v>
      </c>
      <c r="H280">
        <v>0.99741964824509577</v>
      </c>
      <c r="I280">
        <v>2.580351754904231E-3</v>
      </c>
      <c r="J280">
        <v>-2.5836866004453752E-3</v>
      </c>
      <c r="K280">
        <v>100</v>
      </c>
      <c r="L280">
        <v>2.5870271950670072E-3</v>
      </c>
      <c r="AD280">
        <v>0.99468601519966471</v>
      </c>
      <c r="AE280">
        <v>0</v>
      </c>
      <c r="AF280">
        <v>1</v>
      </c>
      <c r="AG280">
        <v>147</v>
      </c>
      <c r="AH280">
        <v>129</v>
      </c>
      <c r="AI280">
        <v>2.0000000000000018E-2</v>
      </c>
      <c r="AJ280">
        <v>0.14000000000000001</v>
      </c>
      <c r="AK280">
        <v>0</v>
      </c>
    </row>
    <row r="281" spans="1:37">
      <c r="A281">
        <v>25.12</v>
      </c>
      <c r="B281">
        <v>0.2545</v>
      </c>
      <c r="C281">
        <v>1</v>
      </c>
      <c r="D281">
        <v>0</v>
      </c>
      <c r="E281">
        <v>1</v>
      </c>
      <c r="F281">
        <v>1</v>
      </c>
      <c r="G281">
        <v>0.99867788490438059</v>
      </c>
      <c r="H281">
        <v>0.99867788490438059</v>
      </c>
      <c r="I281">
        <v>1.3221150956194139E-3</v>
      </c>
      <c r="J281">
        <v>-1.3229898608943717E-3</v>
      </c>
      <c r="K281">
        <v>100</v>
      </c>
      <c r="L281">
        <v>1.3238653980467397E-3</v>
      </c>
      <c r="AD281">
        <v>0.99473370515339365</v>
      </c>
      <c r="AE281">
        <v>0</v>
      </c>
      <c r="AF281">
        <v>1</v>
      </c>
      <c r="AG281">
        <v>147</v>
      </c>
      <c r="AH281">
        <v>130</v>
      </c>
      <c r="AI281">
        <v>2.0000000000000018E-2</v>
      </c>
      <c r="AJ281">
        <v>0.1333333333333333</v>
      </c>
      <c r="AK281">
        <v>0</v>
      </c>
    </row>
    <row r="282" spans="1:37">
      <c r="A282">
        <v>25.2</v>
      </c>
      <c r="B282">
        <v>2.3980000000000001E-2</v>
      </c>
      <c r="C282">
        <v>1</v>
      </c>
      <c r="D282">
        <v>0</v>
      </c>
      <c r="E282">
        <v>1</v>
      </c>
      <c r="F282">
        <v>1</v>
      </c>
      <c r="G282">
        <v>0.4622123242535226</v>
      </c>
      <c r="H282">
        <v>0.4622123242535226</v>
      </c>
      <c r="I282">
        <v>0.53778767574647746</v>
      </c>
      <c r="J282">
        <v>-0.77173091716691833</v>
      </c>
      <c r="K282">
        <v>0</v>
      </c>
      <c r="L282">
        <v>1.1635078675476898</v>
      </c>
      <c r="AD282">
        <v>0.99529960379442295</v>
      </c>
      <c r="AE282">
        <v>0</v>
      </c>
      <c r="AF282">
        <v>1</v>
      </c>
      <c r="AG282">
        <v>147</v>
      </c>
      <c r="AH282">
        <v>131</v>
      </c>
      <c r="AI282">
        <v>2.0000000000000018E-2</v>
      </c>
      <c r="AJ282">
        <v>0.12666666666666671</v>
      </c>
      <c r="AK282">
        <v>0</v>
      </c>
    </row>
    <row r="283" spans="1:37">
      <c r="A283">
        <v>25.22</v>
      </c>
      <c r="B283">
        <v>2.3789999999999999E-2</v>
      </c>
      <c r="C283">
        <v>0</v>
      </c>
      <c r="D283">
        <v>1</v>
      </c>
      <c r="E283">
        <v>1</v>
      </c>
      <c r="F283">
        <v>0</v>
      </c>
      <c r="G283">
        <v>0.46231788271582552</v>
      </c>
      <c r="H283">
        <v>0.46231788271582552</v>
      </c>
      <c r="I283">
        <v>0.53768211728417448</v>
      </c>
      <c r="J283">
        <v>-0.62048775351354191</v>
      </c>
      <c r="K283">
        <v>100</v>
      </c>
      <c r="L283">
        <v>0.85983496168886409</v>
      </c>
      <c r="AD283">
        <v>0.99563277724086063</v>
      </c>
      <c r="AE283">
        <v>0</v>
      </c>
      <c r="AF283">
        <v>1</v>
      </c>
      <c r="AG283">
        <v>147</v>
      </c>
      <c r="AH283">
        <v>132</v>
      </c>
      <c r="AI283">
        <v>2.0000000000000018E-2</v>
      </c>
      <c r="AJ283">
        <v>0.12</v>
      </c>
      <c r="AK283">
        <v>0</v>
      </c>
    </row>
    <row r="284" spans="1:37">
      <c r="A284">
        <v>25.27</v>
      </c>
      <c r="B284">
        <v>0.16830000000000001</v>
      </c>
      <c r="C284">
        <v>1</v>
      </c>
      <c r="D284">
        <v>0</v>
      </c>
      <c r="E284">
        <v>1</v>
      </c>
      <c r="F284">
        <v>1</v>
      </c>
      <c r="G284">
        <v>0.98415032828400018</v>
      </c>
      <c r="H284">
        <v>0.98415032828400018</v>
      </c>
      <c r="I284">
        <v>1.5849671715999825E-2</v>
      </c>
      <c r="J284">
        <v>-1.5976620952094314E-2</v>
      </c>
      <c r="K284">
        <v>100</v>
      </c>
      <c r="L284">
        <v>1.6104929562575955E-2</v>
      </c>
      <c r="AD284">
        <v>0.9958232225485627</v>
      </c>
      <c r="AE284">
        <v>0</v>
      </c>
      <c r="AF284">
        <v>1</v>
      </c>
      <c r="AG284">
        <v>147</v>
      </c>
      <c r="AH284">
        <v>133</v>
      </c>
      <c r="AI284">
        <v>2.0000000000000018E-2</v>
      </c>
      <c r="AJ284">
        <v>0.11333333333333329</v>
      </c>
      <c r="AK284">
        <v>0</v>
      </c>
    </row>
    <row r="285" spans="1:37">
      <c r="A285">
        <v>25.56</v>
      </c>
      <c r="B285">
        <v>0.16819999999999999</v>
      </c>
      <c r="C285">
        <v>1</v>
      </c>
      <c r="D285">
        <v>0</v>
      </c>
      <c r="E285">
        <v>1</v>
      </c>
      <c r="F285">
        <v>1</v>
      </c>
      <c r="G285">
        <v>0.9854159844542375</v>
      </c>
      <c r="H285">
        <v>0.9854159844542375</v>
      </c>
      <c r="I285">
        <v>1.4584015545762496E-2</v>
      </c>
      <c r="J285">
        <v>-1.4691407718839483E-2</v>
      </c>
      <c r="K285">
        <v>100</v>
      </c>
      <c r="L285">
        <v>1.4799856888702393E-2</v>
      </c>
      <c r="AD285">
        <v>0.9958571719982876</v>
      </c>
      <c r="AE285">
        <v>0</v>
      </c>
      <c r="AF285">
        <v>1</v>
      </c>
      <c r="AG285">
        <v>147</v>
      </c>
      <c r="AH285">
        <v>134</v>
      </c>
      <c r="AI285">
        <v>2.0000000000000018E-2</v>
      </c>
      <c r="AJ285">
        <v>0.10666666666666669</v>
      </c>
      <c r="AK285">
        <v>0</v>
      </c>
    </row>
    <row r="286" spans="1:37">
      <c r="A286">
        <v>26.29</v>
      </c>
      <c r="B286">
        <v>0.19370000000000001</v>
      </c>
      <c r="C286">
        <v>1</v>
      </c>
      <c r="D286">
        <v>0</v>
      </c>
      <c r="E286">
        <v>1</v>
      </c>
      <c r="F286">
        <v>1</v>
      </c>
      <c r="G286">
        <v>0.99443573940349561</v>
      </c>
      <c r="H286">
        <v>0.99443573940349561</v>
      </c>
      <c r="I286">
        <v>5.564260596504389E-3</v>
      </c>
      <c r="J286">
        <v>-5.5797987602315084E-3</v>
      </c>
      <c r="K286">
        <v>100</v>
      </c>
      <c r="L286">
        <v>5.5953948314871171E-3</v>
      </c>
      <c r="AD286">
        <v>0.99592501171486281</v>
      </c>
      <c r="AE286">
        <v>0</v>
      </c>
      <c r="AF286">
        <v>1</v>
      </c>
      <c r="AG286">
        <v>147</v>
      </c>
      <c r="AH286">
        <v>135</v>
      </c>
      <c r="AI286">
        <v>2.0000000000000018E-2</v>
      </c>
      <c r="AJ286">
        <v>9.9999999999999978E-2</v>
      </c>
      <c r="AK286">
        <v>0</v>
      </c>
    </row>
    <row r="287" spans="1:37">
      <c r="A287">
        <v>26.47</v>
      </c>
      <c r="B287">
        <v>0.16569999999999999</v>
      </c>
      <c r="C287">
        <v>1</v>
      </c>
      <c r="D287">
        <v>0</v>
      </c>
      <c r="E287">
        <v>1</v>
      </c>
      <c r="F287">
        <v>1</v>
      </c>
      <c r="G287">
        <v>0.98803581823466258</v>
      </c>
      <c r="H287">
        <v>0.98803581823466258</v>
      </c>
      <c r="I287">
        <v>1.1964181765337423E-2</v>
      </c>
      <c r="J287">
        <v>-1.2036328617453315E-2</v>
      </c>
      <c r="K287">
        <v>100</v>
      </c>
      <c r="L287">
        <v>1.2109056720953694E-2</v>
      </c>
      <c r="AD287">
        <v>0.99728341834951084</v>
      </c>
      <c r="AE287">
        <v>0</v>
      </c>
      <c r="AF287">
        <v>1</v>
      </c>
      <c r="AG287">
        <v>147</v>
      </c>
      <c r="AH287">
        <v>136</v>
      </c>
      <c r="AI287">
        <v>2.0000000000000018E-2</v>
      </c>
      <c r="AJ287">
        <v>9.3333333333333379E-2</v>
      </c>
      <c r="AK287">
        <v>0</v>
      </c>
    </row>
    <row r="288" spans="1:37">
      <c r="A288">
        <v>26.57</v>
      </c>
      <c r="B288">
        <v>0.2487</v>
      </c>
      <c r="C288">
        <v>1</v>
      </c>
      <c r="D288">
        <v>0</v>
      </c>
      <c r="E288">
        <v>1</v>
      </c>
      <c r="F288">
        <v>1</v>
      </c>
      <c r="G288">
        <v>0.99898650165516223</v>
      </c>
      <c r="H288">
        <v>0.99898650165516223</v>
      </c>
      <c r="I288">
        <v>1.013498344837771E-3</v>
      </c>
      <c r="J288">
        <v>-1.0140122815639569E-3</v>
      </c>
      <c r="K288">
        <v>100</v>
      </c>
      <c r="L288">
        <v>1.0145265658330366E-3</v>
      </c>
      <c r="AD288">
        <v>0.99741964824509577</v>
      </c>
      <c r="AE288">
        <v>0</v>
      </c>
      <c r="AF288">
        <v>1</v>
      </c>
      <c r="AG288">
        <v>147</v>
      </c>
      <c r="AH288">
        <v>137</v>
      </c>
      <c r="AI288">
        <v>2.0000000000000018E-2</v>
      </c>
      <c r="AJ288">
        <v>8.666666666666667E-2</v>
      </c>
      <c r="AK288">
        <v>5.7777777777778155E-4</v>
      </c>
    </row>
    <row r="289" spans="1:37">
      <c r="A289">
        <v>26.6</v>
      </c>
      <c r="B289">
        <v>0.19209999999999999</v>
      </c>
      <c r="C289">
        <v>1</v>
      </c>
      <c r="D289">
        <v>0</v>
      </c>
      <c r="E289">
        <v>1</v>
      </c>
      <c r="F289">
        <v>1</v>
      </c>
      <c r="G289">
        <v>0.99468601519966471</v>
      </c>
      <c r="H289">
        <v>0.99468601519966471</v>
      </c>
      <c r="I289">
        <v>5.3139848003352919E-3</v>
      </c>
      <c r="J289">
        <v>-5.3281542373051034E-3</v>
      </c>
      <c r="K289">
        <v>100</v>
      </c>
      <c r="L289">
        <v>5.3423740950742215E-3</v>
      </c>
      <c r="AD289">
        <v>0.99753780465733055</v>
      </c>
      <c r="AE289">
        <v>1</v>
      </c>
      <c r="AF289">
        <v>0</v>
      </c>
      <c r="AG289">
        <v>148</v>
      </c>
      <c r="AH289">
        <v>137</v>
      </c>
      <c r="AI289">
        <v>1.3333333333333308E-2</v>
      </c>
      <c r="AJ289">
        <v>8.666666666666667E-2</v>
      </c>
      <c r="AK289">
        <v>5.777777777777719E-4</v>
      </c>
    </row>
    <row r="290" spans="1:37">
      <c r="A290">
        <v>26.67</v>
      </c>
      <c r="B290">
        <v>0.3523</v>
      </c>
      <c r="C290">
        <v>1</v>
      </c>
      <c r="D290">
        <v>0</v>
      </c>
      <c r="E290">
        <v>1</v>
      </c>
      <c r="F290">
        <v>1</v>
      </c>
      <c r="G290">
        <v>0.99995372125828685</v>
      </c>
      <c r="H290">
        <v>0.99995372125828685</v>
      </c>
      <c r="I290">
        <v>4.6278741713146054E-5</v>
      </c>
      <c r="J290">
        <v>-4.6279812607153206E-5</v>
      </c>
      <c r="K290">
        <v>100</v>
      </c>
      <c r="L290">
        <v>4.6280883534201392E-5</v>
      </c>
      <c r="AD290">
        <v>0.99821958119163756</v>
      </c>
      <c r="AE290">
        <v>1</v>
      </c>
      <c r="AF290">
        <v>0</v>
      </c>
      <c r="AG290">
        <v>149</v>
      </c>
      <c r="AH290">
        <v>137</v>
      </c>
      <c r="AI290">
        <v>6.6666666666667096E-3</v>
      </c>
      <c r="AJ290">
        <v>8.666666666666667E-2</v>
      </c>
      <c r="AK290">
        <v>0</v>
      </c>
    </row>
    <row r="291" spans="1:37">
      <c r="A291">
        <v>26.86</v>
      </c>
      <c r="B291">
        <v>0.1085</v>
      </c>
      <c r="C291">
        <v>1</v>
      </c>
      <c r="D291">
        <v>0</v>
      </c>
      <c r="E291">
        <v>1</v>
      </c>
      <c r="F291">
        <v>1</v>
      </c>
      <c r="G291">
        <v>0.94497739781774159</v>
      </c>
      <c r="H291">
        <v>0.94497739781774159</v>
      </c>
      <c r="I291">
        <v>5.5022602182258407E-2</v>
      </c>
      <c r="J291">
        <v>-5.6594269427609423E-2</v>
      </c>
      <c r="K291">
        <v>100</v>
      </c>
      <c r="L291">
        <v>5.8226368492329435E-2</v>
      </c>
      <c r="AD291">
        <v>0.9985826748301343</v>
      </c>
      <c r="AE291">
        <v>0</v>
      </c>
      <c r="AF291">
        <v>1</v>
      </c>
      <c r="AG291">
        <v>149</v>
      </c>
      <c r="AH291">
        <v>138</v>
      </c>
      <c r="AI291">
        <v>6.6666666666667096E-3</v>
      </c>
      <c r="AJ291">
        <v>7.999999999999996E-2</v>
      </c>
      <c r="AK291">
        <v>0</v>
      </c>
    </row>
    <row r="292" spans="1:37">
      <c r="A292">
        <v>26.97</v>
      </c>
      <c r="B292">
        <v>0.19500000000000001</v>
      </c>
      <c r="C292">
        <v>1</v>
      </c>
      <c r="D292">
        <v>0</v>
      </c>
      <c r="E292">
        <v>1</v>
      </c>
      <c r="F292">
        <v>1</v>
      </c>
      <c r="G292">
        <v>0.99563277724086063</v>
      </c>
      <c r="H292">
        <v>0.99563277724086063</v>
      </c>
      <c r="I292">
        <v>4.3672227591393664E-3</v>
      </c>
      <c r="J292">
        <v>-4.3767869325282514E-3</v>
      </c>
      <c r="K292">
        <v>100</v>
      </c>
      <c r="L292">
        <v>4.3863790535723394E-3</v>
      </c>
      <c r="AD292">
        <v>0.99865376872816014</v>
      </c>
      <c r="AE292">
        <v>0</v>
      </c>
      <c r="AF292">
        <v>1</v>
      </c>
      <c r="AG292">
        <v>149</v>
      </c>
      <c r="AH292">
        <v>139</v>
      </c>
      <c r="AI292">
        <v>6.6666666666667096E-3</v>
      </c>
      <c r="AJ292">
        <v>7.3333333333333361E-2</v>
      </c>
      <c r="AK292">
        <v>0</v>
      </c>
    </row>
    <row r="293" spans="1:37">
      <c r="A293">
        <v>27.06</v>
      </c>
      <c r="B293">
        <v>0.15190000000000001</v>
      </c>
      <c r="C293">
        <v>1</v>
      </c>
      <c r="D293">
        <v>0</v>
      </c>
      <c r="E293">
        <v>1</v>
      </c>
      <c r="F293">
        <v>1</v>
      </c>
      <c r="G293">
        <v>0.98499850318924276</v>
      </c>
      <c r="H293">
        <v>0.98499850318924276</v>
      </c>
      <c r="I293">
        <v>1.5001496810757242E-2</v>
      </c>
      <c r="J293">
        <v>-1.5115157416032459E-2</v>
      </c>
      <c r="K293">
        <v>100</v>
      </c>
      <c r="L293">
        <v>1.5229969144303442E-2</v>
      </c>
      <c r="AD293">
        <v>0.99867788490438059</v>
      </c>
      <c r="AE293">
        <v>0</v>
      </c>
      <c r="AF293">
        <v>1</v>
      </c>
      <c r="AG293">
        <v>149</v>
      </c>
      <c r="AH293">
        <v>140</v>
      </c>
      <c r="AI293">
        <v>6.6666666666667096E-3</v>
      </c>
      <c r="AJ293">
        <v>6.6666666666666652E-2</v>
      </c>
      <c r="AK293">
        <v>0</v>
      </c>
    </row>
    <row r="294" spans="1:37">
      <c r="A294">
        <v>27.08</v>
      </c>
      <c r="B294">
        <v>1.6330000000000001E-2</v>
      </c>
      <c r="C294">
        <v>0</v>
      </c>
      <c r="D294">
        <v>1</v>
      </c>
      <c r="E294">
        <v>1</v>
      </c>
      <c r="F294">
        <v>0</v>
      </c>
      <c r="G294">
        <v>0.54730318630880714</v>
      </c>
      <c r="H294">
        <v>0.54730318630880714</v>
      </c>
      <c r="I294">
        <v>0.45269681369119286</v>
      </c>
      <c r="J294">
        <v>-0.7925326630204993</v>
      </c>
      <c r="K294">
        <v>0</v>
      </c>
      <c r="L294">
        <v>1.2089839595870229</v>
      </c>
      <c r="AD294">
        <v>0.99870707751700627</v>
      </c>
      <c r="AE294">
        <v>0</v>
      </c>
      <c r="AF294">
        <v>1</v>
      </c>
      <c r="AG294">
        <v>149</v>
      </c>
      <c r="AH294">
        <v>141</v>
      </c>
      <c r="AI294">
        <v>6.6666666666667096E-3</v>
      </c>
      <c r="AJ294">
        <v>6.0000000000000053E-2</v>
      </c>
      <c r="AK294">
        <v>0</v>
      </c>
    </row>
    <row r="295" spans="1:37">
      <c r="A295">
        <v>27.54</v>
      </c>
      <c r="B295">
        <v>0.16389999999999999</v>
      </c>
      <c r="C295">
        <v>1</v>
      </c>
      <c r="D295">
        <v>0</v>
      </c>
      <c r="E295">
        <v>1</v>
      </c>
      <c r="F295">
        <v>1</v>
      </c>
      <c r="G295">
        <v>0.99083699674122983</v>
      </c>
      <c r="H295">
        <v>0.99083699674122983</v>
      </c>
      <c r="I295">
        <v>9.1630032587701749E-3</v>
      </c>
      <c r="J295">
        <v>-9.2052417923334136E-3</v>
      </c>
      <c r="K295">
        <v>100</v>
      </c>
      <c r="L295">
        <v>9.2477403335830561E-3</v>
      </c>
      <c r="AD295">
        <v>0.99891968430298084</v>
      </c>
      <c r="AE295">
        <v>0</v>
      </c>
      <c r="AF295">
        <v>1</v>
      </c>
      <c r="AG295">
        <v>149</v>
      </c>
      <c r="AH295">
        <v>142</v>
      </c>
      <c r="AI295">
        <v>6.6666666666667096E-3</v>
      </c>
      <c r="AJ295">
        <v>5.3333333333333344E-2</v>
      </c>
      <c r="AK295">
        <v>0</v>
      </c>
    </row>
    <row r="296" spans="1:37">
      <c r="A296">
        <v>27.81</v>
      </c>
      <c r="B296">
        <v>0.15540000000000001</v>
      </c>
      <c r="C296">
        <v>1</v>
      </c>
      <c r="D296">
        <v>0</v>
      </c>
      <c r="E296">
        <v>1</v>
      </c>
      <c r="F296">
        <v>1</v>
      </c>
      <c r="G296">
        <v>0.98916376084725899</v>
      </c>
      <c r="H296">
        <v>0.98916376084725899</v>
      </c>
      <c r="I296">
        <v>1.0836239152741012E-2</v>
      </c>
      <c r="J296">
        <v>-1.0895378814621604E-2</v>
      </c>
      <c r="K296">
        <v>100</v>
      </c>
      <c r="L296">
        <v>1.0954949606584184E-2</v>
      </c>
      <c r="AD296">
        <v>0.99898650165516223</v>
      </c>
      <c r="AE296">
        <v>0</v>
      </c>
      <c r="AF296">
        <v>1</v>
      </c>
      <c r="AG296">
        <v>149</v>
      </c>
      <c r="AH296">
        <v>143</v>
      </c>
      <c r="AI296">
        <v>6.6666666666667096E-3</v>
      </c>
      <c r="AJ296">
        <v>4.6666666666666634E-2</v>
      </c>
      <c r="AK296">
        <v>0</v>
      </c>
    </row>
    <row r="297" spans="1:37">
      <c r="A297">
        <v>27.85</v>
      </c>
      <c r="B297">
        <v>0.1103</v>
      </c>
      <c r="C297">
        <v>0</v>
      </c>
      <c r="D297">
        <v>1</v>
      </c>
      <c r="E297">
        <v>1</v>
      </c>
      <c r="F297">
        <v>0</v>
      </c>
      <c r="G297">
        <v>0.96064956518116973</v>
      </c>
      <c r="H297">
        <v>0.96064956518116973</v>
      </c>
      <c r="I297">
        <v>3.9350434818830271E-2</v>
      </c>
      <c r="J297">
        <v>-3.2352482541459699</v>
      </c>
      <c r="K297">
        <v>0</v>
      </c>
      <c r="L297">
        <v>24.412679798940175</v>
      </c>
      <c r="AD297">
        <v>0.99948396615099944</v>
      </c>
      <c r="AE297">
        <v>0</v>
      </c>
      <c r="AF297">
        <v>1</v>
      </c>
      <c r="AG297">
        <v>149</v>
      </c>
      <c r="AH297">
        <v>144</v>
      </c>
      <c r="AI297">
        <v>6.6666666666667096E-3</v>
      </c>
      <c r="AJ297">
        <v>4.0000000000000036E-2</v>
      </c>
      <c r="AK297">
        <v>0</v>
      </c>
    </row>
    <row r="298" spans="1:37">
      <c r="A298">
        <v>28.77</v>
      </c>
      <c r="B298">
        <v>0.1784</v>
      </c>
      <c r="C298">
        <v>1</v>
      </c>
      <c r="D298">
        <v>0</v>
      </c>
      <c r="E298">
        <v>1</v>
      </c>
      <c r="F298">
        <v>1</v>
      </c>
      <c r="G298">
        <v>0.9958571719982876</v>
      </c>
      <c r="H298">
        <v>0.9958571719982876</v>
      </c>
      <c r="I298">
        <v>4.1428280017123953E-3</v>
      </c>
      <c r="J298">
        <v>-4.1514332886774799E-3</v>
      </c>
      <c r="K298">
        <v>100</v>
      </c>
      <c r="L298">
        <v>4.1600624248147892E-3</v>
      </c>
      <c r="AD298">
        <v>0.99963318090304054</v>
      </c>
      <c r="AE298">
        <v>0</v>
      </c>
      <c r="AF298">
        <v>1</v>
      </c>
      <c r="AG298">
        <v>149</v>
      </c>
      <c r="AH298">
        <v>145</v>
      </c>
      <c r="AI298">
        <v>6.6666666666667096E-3</v>
      </c>
      <c r="AJ298">
        <v>3.3333333333333326E-2</v>
      </c>
      <c r="AK298">
        <v>2.2222222222222362E-4</v>
      </c>
    </row>
    <row r="299" spans="1:37">
      <c r="A299">
        <v>31.12</v>
      </c>
      <c r="B299">
        <v>0.13669999999999999</v>
      </c>
      <c r="C299">
        <v>1</v>
      </c>
      <c r="D299">
        <v>0</v>
      </c>
      <c r="E299">
        <v>1</v>
      </c>
      <c r="F299">
        <v>1</v>
      </c>
      <c r="G299">
        <v>0.99303836892492059</v>
      </c>
      <c r="H299">
        <v>0.99303836892492059</v>
      </c>
      <c r="I299">
        <v>6.9616310750794108E-3</v>
      </c>
      <c r="J299">
        <v>-6.9859762827212063E-3</v>
      </c>
      <c r="K299">
        <v>100</v>
      </c>
      <c r="L299">
        <v>7.0104351381872444E-3</v>
      </c>
      <c r="AD299">
        <v>0.99974910281505747</v>
      </c>
      <c r="AE299">
        <v>1</v>
      </c>
      <c r="AF299">
        <v>0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32.47</v>
      </c>
      <c r="B300">
        <v>0.1145</v>
      </c>
      <c r="C300">
        <v>1</v>
      </c>
      <c r="D300">
        <v>0</v>
      </c>
      <c r="E300">
        <v>1</v>
      </c>
      <c r="F300">
        <v>1</v>
      </c>
      <c r="G300">
        <v>0.9910964202220709</v>
      </c>
      <c r="H300">
        <v>0.9910964202220709</v>
      </c>
      <c r="I300">
        <v>8.9035797779291048E-3</v>
      </c>
      <c r="J300">
        <v>-8.9434535000504686E-3</v>
      </c>
      <c r="K300">
        <v>100</v>
      </c>
      <c r="L300">
        <v>8.9835656715762484E-3</v>
      </c>
      <c r="AD300">
        <v>0.99986458115566867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33.56</v>
      </c>
      <c r="B301">
        <v>0.17510000000000001</v>
      </c>
      <c r="C301">
        <v>1</v>
      </c>
      <c r="D301">
        <v>0</v>
      </c>
      <c r="E301">
        <v>1</v>
      </c>
      <c r="F301">
        <v>1</v>
      </c>
      <c r="G301">
        <v>0.99891968430298084</v>
      </c>
      <c r="H301">
        <v>0.99891968430298084</v>
      </c>
      <c r="I301">
        <v>1.080315697019163E-3</v>
      </c>
      <c r="J301">
        <v>-1.0808996586349274E-3</v>
      </c>
      <c r="K301">
        <v>100</v>
      </c>
      <c r="L301">
        <v>1.0814840412049524E-3</v>
      </c>
      <c r="AD301">
        <v>0.99994716065536315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33.81</v>
      </c>
      <c r="B302">
        <v>4.9670000000000001E-3</v>
      </c>
      <c r="C302">
        <v>0</v>
      </c>
      <c r="D302">
        <v>1</v>
      </c>
      <c r="E302">
        <v>1</v>
      </c>
      <c r="F302">
        <v>0</v>
      </c>
      <c r="G302">
        <v>0.86808170117780048</v>
      </c>
      <c r="H302">
        <v>0.86808170117780048</v>
      </c>
      <c r="I302">
        <v>0.13191829882219952</v>
      </c>
      <c r="J302">
        <v>-2.0255724963400215</v>
      </c>
      <c r="K302">
        <v>0</v>
      </c>
      <c r="L302">
        <v>6.5804494822041901</v>
      </c>
      <c r="AD302">
        <v>0.99995372125828685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39.28</v>
      </c>
      <c r="B303">
        <v>0.14169999999999999</v>
      </c>
      <c r="C303">
        <v>1</v>
      </c>
      <c r="D303">
        <v>0</v>
      </c>
      <c r="E303">
        <v>1</v>
      </c>
      <c r="F303">
        <v>1</v>
      </c>
      <c r="G303">
        <v>0.99948396615099944</v>
      </c>
      <c r="H303">
        <v>0.99948396615099944</v>
      </c>
      <c r="I303">
        <v>5.1603384900056337E-4</v>
      </c>
      <c r="J303">
        <v>-5.1616704029000071E-4</v>
      </c>
      <c r="K303">
        <v>100</v>
      </c>
      <c r="L303">
        <v>5.163002774199604E-4</v>
      </c>
      <c r="AD303">
        <v>0.99995709302045521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150.00054420980734</v>
      </c>
      <c r="I304">
        <v>149.99945579019274</v>
      </c>
      <c r="J304">
        <v>-106.17924022126766</v>
      </c>
      <c r="K304">
        <v>85.666666666666671</v>
      </c>
      <c r="L304">
        <v>5111.9575040177515</v>
      </c>
      <c r="AD304">
        <v>0.99996386007198734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0.93657777777777895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-8.4589829857502199</v>
      </c>
      <c r="C307">
        <v>1.2094061075719742</v>
      </c>
      <c r="D307">
        <v>48.920623988700058</v>
      </c>
      <c r="E307">
        <v>2.6653336792273425E-12</v>
      </c>
      <c r="F307">
        <v>2.1198755544417944E-4</v>
      </c>
    </row>
    <row r="308" spans="1:37">
      <c r="A308" t="s">
        <v>1</v>
      </c>
      <c r="B308">
        <v>0.30158258727234821</v>
      </c>
      <c r="C308">
        <v>5.6715999391737111E-2</v>
      </c>
      <c r="D308">
        <v>28.274917539322018</v>
      </c>
      <c r="E308">
        <v>1.0525099602301247E-7</v>
      </c>
      <c r="F308">
        <v>1.3519967682527931</v>
      </c>
      <c r="G308">
        <v>1.209759126903851</v>
      </c>
      <c r="H308">
        <v>1.5109580252096531</v>
      </c>
    </row>
    <row r="309" spans="1:37">
      <c r="A309" t="s">
        <v>4</v>
      </c>
      <c r="B309">
        <v>29.510522134423852</v>
      </c>
      <c r="C309">
        <v>3.7910169467895294</v>
      </c>
      <c r="D309">
        <v>60.595773775115077</v>
      </c>
      <c r="E309">
        <v>7.0084313502193553E-15</v>
      </c>
      <c r="F309">
        <v>6550235600192.4434</v>
      </c>
      <c r="G309">
        <v>3884520749.4253578</v>
      </c>
      <c r="H309">
        <v>1.1045271524003454E+16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3</v>
      </c>
      <c r="B1" t="s">
        <v>4</v>
      </c>
      <c r="C1" t="s">
        <v>0</v>
      </c>
    </row>
    <row r="2" spans="1:3">
      <c r="A2">
        <v>8.1290000000000001E-2</v>
      </c>
      <c r="B2">
        <v>6.6640000000000005E-2</v>
      </c>
      <c r="C2">
        <v>0</v>
      </c>
    </row>
    <row r="3" spans="1:3">
      <c r="A3">
        <v>0.127</v>
      </c>
      <c r="B3">
        <v>4.5679999999999998E-2</v>
      </c>
      <c r="C3">
        <v>0</v>
      </c>
    </row>
    <row r="4" spans="1:3">
      <c r="A4">
        <v>6.4920000000000005E-2</v>
      </c>
      <c r="B4">
        <v>2.9559999999999999E-2</v>
      </c>
      <c r="C4">
        <v>0</v>
      </c>
    </row>
    <row r="5" spans="1:3">
      <c r="A5">
        <v>3.7659999999999999E-2</v>
      </c>
      <c r="B5">
        <v>2.562E-2</v>
      </c>
      <c r="C5">
        <v>0</v>
      </c>
    </row>
    <row r="6" spans="1:3">
      <c r="A6">
        <v>5.9429999999999997E-2</v>
      </c>
      <c r="B6">
        <v>1.5879999999999998E-2</v>
      </c>
      <c r="C6">
        <v>0</v>
      </c>
    </row>
    <row r="7" spans="1:3">
      <c r="A7">
        <v>9.0920000000000001E-2</v>
      </c>
      <c r="B7">
        <v>6.5920000000000006E-2</v>
      </c>
      <c r="C7">
        <v>0</v>
      </c>
    </row>
    <row r="8" spans="1:3">
      <c r="A8">
        <v>7.6980000000000007E-2</v>
      </c>
      <c r="B8">
        <v>4.7509999999999997E-2</v>
      </c>
      <c r="C8">
        <v>0</v>
      </c>
    </row>
    <row r="9" spans="1:3">
      <c r="A9">
        <v>4.9660000000000003E-2</v>
      </c>
      <c r="B9">
        <v>1.6570000000000001E-2</v>
      </c>
      <c r="C9">
        <v>0</v>
      </c>
    </row>
    <row r="10" spans="1:3">
      <c r="A10">
        <v>6.0589999999999998E-2</v>
      </c>
      <c r="B10">
        <v>1.857E-2</v>
      </c>
      <c r="C10">
        <v>0</v>
      </c>
    </row>
    <row r="11" spans="1:3">
      <c r="A11">
        <v>4.7509999999999997E-2</v>
      </c>
      <c r="B11">
        <v>1.9720000000000001E-2</v>
      </c>
      <c r="C11">
        <v>0</v>
      </c>
    </row>
    <row r="12" spans="1:3">
      <c r="A12">
        <v>5.4730000000000001E-2</v>
      </c>
      <c r="B12">
        <v>3.0360000000000002E-2</v>
      </c>
      <c r="C12">
        <v>0</v>
      </c>
    </row>
    <row r="13" spans="1:3">
      <c r="A13">
        <v>3.789E-2</v>
      </c>
      <c r="B13">
        <v>6.9200000000000002E-4</v>
      </c>
      <c r="C13">
        <v>0</v>
      </c>
    </row>
    <row r="14" spans="1:3">
      <c r="A14">
        <v>5.2720000000000003E-2</v>
      </c>
      <c r="B14">
        <v>2.061E-2</v>
      </c>
      <c r="C14">
        <v>0</v>
      </c>
    </row>
    <row r="15" spans="1:3">
      <c r="A15">
        <v>8.0610000000000001E-2</v>
      </c>
      <c r="B15">
        <v>1.0840000000000001E-2</v>
      </c>
      <c r="C15">
        <v>0</v>
      </c>
    </row>
    <row r="16" spans="1:3">
      <c r="A16">
        <v>8.9630000000000001E-2</v>
      </c>
      <c r="B16">
        <v>0.03</v>
      </c>
      <c r="C16">
        <v>0</v>
      </c>
    </row>
    <row r="17" spans="1:3">
      <c r="A17">
        <v>8.7510000000000004E-2</v>
      </c>
      <c r="B17">
        <v>5.9880000000000003E-2</v>
      </c>
      <c r="C17">
        <v>0</v>
      </c>
    </row>
    <row r="18" spans="1:3">
      <c r="A18">
        <v>7.7729999999999994E-2</v>
      </c>
      <c r="B18">
        <v>2.172E-2</v>
      </c>
      <c r="C18">
        <v>0</v>
      </c>
    </row>
    <row r="19" spans="1:3">
      <c r="A19">
        <v>4.7010000000000003E-2</v>
      </c>
      <c r="B19">
        <v>3.7089999999999998E-2</v>
      </c>
      <c r="C19">
        <v>0</v>
      </c>
    </row>
    <row r="20" spans="1:3">
      <c r="A20">
        <v>0.14130000000000001</v>
      </c>
      <c r="B20">
        <v>0.313</v>
      </c>
      <c r="C20">
        <v>0</v>
      </c>
    </row>
    <row r="21" spans="1:3">
      <c r="A21">
        <v>5.2339999999999998E-2</v>
      </c>
      <c r="B21">
        <v>3.653E-2</v>
      </c>
      <c r="C21">
        <v>0</v>
      </c>
    </row>
    <row r="22" spans="1:3">
      <c r="A22">
        <v>0.15310000000000001</v>
      </c>
      <c r="B22">
        <v>8.6059999999999998E-2</v>
      </c>
      <c r="C22">
        <v>0</v>
      </c>
    </row>
    <row r="23" spans="1:3">
      <c r="A23">
        <v>6.8290000000000003E-2</v>
      </c>
      <c r="B23">
        <v>3.372E-2</v>
      </c>
      <c r="C23">
        <v>0</v>
      </c>
    </row>
    <row r="24" spans="1:3">
      <c r="A24">
        <v>0.1047</v>
      </c>
      <c r="B24">
        <v>6.8769999999999998E-2</v>
      </c>
      <c r="C24">
        <v>0</v>
      </c>
    </row>
    <row r="25" spans="1:3">
      <c r="A25">
        <v>9.5460000000000003E-2</v>
      </c>
      <c r="B25">
        <v>3.8890000000000001E-2</v>
      </c>
      <c r="C25">
        <v>0</v>
      </c>
    </row>
    <row r="26" spans="1:3">
      <c r="A26">
        <v>9.3619999999999995E-2</v>
      </c>
      <c r="B26">
        <v>4.5909999999999999E-2</v>
      </c>
      <c r="C26">
        <v>0</v>
      </c>
    </row>
    <row r="27" spans="1:3">
      <c r="A27">
        <v>0.1535</v>
      </c>
      <c r="B27">
        <v>0.1169</v>
      </c>
      <c r="C27">
        <v>0</v>
      </c>
    </row>
    <row r="28" spans="1:3">
      <c r="A28">
        <v>7.1650000000000005E-2</v>
      </c>
      <c r="B28">
        <v>4.1509999999999998E-2</v>
      </c>
      <c r="C28">
        <v>0</v>
      </c>
    </row>
    <row r="29" spans="1:3">
      <c r="A29">
        <v>9.4450000000000006E-2</v>
      </c>
      <c r="B29">
        <v>6.0150000000000002E-2</v>
      </c>
      <c r="C29">
        <v>0</v>
      </c>
    </row>
    <row r="30" spans="1:3">
      <c r="A30">
        <v>0.13389999999999999</v>
      </c>
      <c r="B30">
        <v>9.9659999999999999E-2</v>
      </c>
      <c r="C30">
        <v>0</v>
      </c>
    </row>
    <row r="31" spans="1:3">
      <c r="A31">
        <v>8.6059999999999998E-2</v>
      </c>
      <c r="B31">
        <v>3.1019999999999999E-2</v>
      </c>
      <c r="C31">
        <v>0</v>
      </c>
    </row>
    <row r="32" spans="1:3">
      <c r="A32">
        <v>5.0549999999999998E-2</v>
      </c>
      <c r="B32">
        <v>3.261E-2</v>
      </c>
      <c r="C32">
        <v>0</v>
      </c>
    </row>
    <row r="33" spans="1:3">
      <c r="A33">
        <v>8.165E-2</v>
      </c>
      <c r="B33">
        <v>3.9739999999999998E-2</v>
      </c>
      <c r="C33">
        <v>0</v>
      </c>
    </row>
    <row r="34" spans="1:3">
      <c r="A34">
        <v>7.0569999999999994E-2</v>
      </c>
      <c r="B34">
        <v>2.4899999999999999E-2</v>
      </c>
      <c r="C34">
        <v>0</v>
      </c>
    </row>
    <row r="35" spans="1:3">
      <c r="A35">
        <v>5.3010000000000002E-2</v>
      </c>
      <c r="B35">
        <v>6.829E-3</v>
      </c>
      <c r="C35">
        <v>0</v>
      </c>
    </row>
    <row r="36" spans="1:3">
      <c r="A36">
        <v>7.5249999999999997E-2</v>
      </c>
      <c r="B36">
        <v>4.1959999999999997E-2</v>
      </c>
      <c r="C36">
        <v>0</v>
      </c>
    </row>
    <row r="37" spans="1:3">
      <c r="A37">
        <v>7.5679999999999997E-2</v>
      </c>
      <c r="B37">
        <v>0</v>
      </c>
      <c r="C37">
        <v>0</v>
      </c>
    </row>
    <row r="38" spans="1:3">
      <c r="A38">
        <v>4.0379999999999999E-2</v>
      </c>
      <c r="B38">
        <v>2.383E-2</v>
      </c>
      <c r="C38">
        <v>0</v>
      </c>
    </row>
    <row r="39" spans="1:3">
      <c r="A39">
        <v>9.6970000000000001E-2</v>
      </c>
      <c r="B39">
        <v>6.1539999999999997E-2</v>
      </c>
      <c r="C39">
        <v>0</v>
      </c>
    </row>
    <row r="40" spans="1:3">
      <c r="A40">
        <v>8.5779999999999995E-2</v>
      </c>
      <c r="B40">
        <v>2.9950000000000001E-2</v>
      </c>
      <c r="C40">
        <v>0</v>
      </c>
    </row>
    <row r="41" spans="1:3">
      <c r="A41">
        <v>0.1017</v>
      </c>
      <c r="B41">
        <v>7.0699999999999999E-2</v>
      </c>
      <c r="C41">
        <v>0</v>
      </c>
    </row>
    <row r="42" spans="1:3">
      <c r="A42">
        <v>6.8150000000000002E-2</v>
      </c>
      <c r="B42">
        <v>2.6429999999999999E-2</v>
      </c>
      <c r="C42">
        <v>0</v>
      </c>
    </row>
    <row r="43" spans="1:3">
      <c r="A43">
        <v>6.5750000000000003E-2</v>
      </c>
      <c r="B43">
        <v>5.1330000000000001E-2</v>
      </c>
      <c r="C43">
        <v>0</v>
      </c>
    </row>
    <row r="44" spans="1:3">
      <c r="A44">
        <v>8.4040000000000004E-2</v>
      </c>
      <c r="B44">
        <v>4.3339999999999997E-2</v>
      </c>
      <c r="C44">
        <v>0</v>
      </c>
    </row>
    <row r="45" spans="1:3">
      <c r="A45">
        <v>0.12089999999999999</v>
      </c>
      <c r="B45">
        <v>0.1065</v>
      </c>
      <c r="C45">
        <v>0</v>
      </c>
    </row>
    <row r="46" spans="1:3">
      <c r="A46">
        <v>0.2233</v>
      </c>
      <c r="B46">
        <v>0.30030000000000001</v>
      </c>
      <c r="C46">
        <v>0</v>
      </c>
    </row>
    <row r="47" spans="1:3">
      <c r="A47">
        <v>0.1303</v>
      </c>
      <c r="B47">
        <v>6.4759999999999998E-2</v>
      </c>
      <c r="C47">
        <v>0</v>
      </c>
    </row>
    <row r="48" spans="1:3">
      <c r="A48">
        <v>8.201E-2</v>
      </c>
      <c r="B48">
        <v>4.1320000000000003E-2</v>
      </c>
      <c r="C48">
        <v>0</v>
      </c>
    </row>
    <row r="49" spans="1:3">
      <c r="A49">
        <v>7.8490000000000004E-2</v>
      </c>
      <c r="B49">
        <v>3.3279999999999997E-2</v>
      </c>
      <c r="C49">
        <v>0</v>
      </c>
    </row>
    <row r="50" spans="1:3">
      <c r="A50">
        <v>0.12429999999999999</v>
      </c>
      <c r="B50">
        <v>9.2630000000000004E-2</v>
      </c>
      <c r="C50">
        <v>0</v>
      </c>
    </row>
    <row r="51" spans="1:3">
      <c r="A51">
        <v>6.6850000000000007E-2</v>
      </c>
      <c r="B51">
        <v>3.5119999999999998E-2</v>
      </c>
      <c r="C51">
        <v>0</v>
      </c>
    </row>
    <row r="52" spans="1:3">
      <c r="A52">
        <v>0.1099</v>
      </c>
      <c r="B52">
        <v>8.8419999999999999E-2</v>
      </c>
      <c r="C52">
        <v>0</v>
      </c>
    </row>
    <row r="53" spans="1:3">
      <c r="A53">
        <v>7.3249999999999996E-2</v>
      </c>
      <c r="B53">
        <v>8.0920000000000006E-2</v>
      </c>
      <c r="C53">
        <v>0</v>
      </c>
    </row>
    <row r="54" spans="1:3">
      <c r="A54">
        <v>6.1359999999999998E-2</v>
      </c>
      <c r="B54">
        <v>1.4200000000000001E-2</v>
      </c>
      <c r="C54">
        <v>0</v>
      </c>
    </row>
    <row r="55" spans="1:3">
      <c r="A55">
        <v>0.1807</v>
      </c>
      <c r="B55">
        <v>0.1138</v>
      </c>
      <c r="C55">
        <v>0</v>
      </c>
    </row>
    <row r="56" spans="1:3">
      <c r="A56">
        <v>9.5089999999999994E-2</v>
      </c>
      <c r="B56">
        <v>2.8549999999999999E-2</v>
      </c>
      <c r="C56">
        <v>0</v>
      </c>
    </row>
    <row r="57" spans="1:3">
      <c r="A57">
        <v>9.4619999999999996E-2</v>
      </c>
      <c r="B57">
        <v>7.1349999999999997E-2</v>
      </c>
      <c r="C57">
        <v>0</v>
      </c>
    </row>
    <row r="58" spans="1:3">
      <c r="A58">
        <v>6.0949999999999997E-2</v>
      </c>
      <c r="B58">
        <v>3.5920000000000001E-2</v>
      </c>
      <c r="C58">
        <v>0</v>
      </c>
    </row>
    <row r="59" spans="1:3">
      <c r="A59">
        <v>6.8890000000000007E-2</v>
      </c>
      <c r="B59">
        <v>3.5029999999999999E-2</v>
      </c>
      <c r="C59">
        <v>0</v>
      </c>
    </row>
    <row r="60" spans="1:3">
      <c r="A60">
        <v>0.11360000000000001</v>
      </c>
      <c r="B60">
        <v>4.6350000000000002E-2</v>
      </c>
      <c r="C60">
        <v>0</v>
      </c>
    </row>
    <row r="61" spans="1:3">
      <c r="A61">
        <v>4.1020000000000001E-2</v>
      </c>
      <c r="B61">
        <v>0</v>
      </c>
      <c r="C61">
        <v>0</v>
      </c>
    </row>
    <row r="62" spans="1:3">
      <c r="A62">
        <v>9.486E-2</v>
      </c>
      <c r="B62">
        <v>2.0310000000000002E-2</v>
      </c>
      <c r="C62">
        <v>0</v>
      </c>
    </row>
    <row r="63" spans="1:3">
      <c r="A63">
        <v>9.5089999999999994E-2</v>
      </c>
      <c r="B63">
        <v>4.8939999999999997E-2</v>
      </c>
      <c r="C63">
        <v>0</v>
      </c>
    </row>
    <row r="64" spans="1:3">
      <c r="A64">
        <v>5.1389999999999998E-2</v>
      </c>
      <c r="B64">
        <v>2.2509999999999999E-2</v>
      </c>
      <c r="C64">
        <v>0</v>
      </c>
    </row>
    <row r="65" spans="1:3">
      <c r="A65">
        <v>0.12959999999999999</v>
      </c>
      <c r="B65">
        <v>3.7100000000000001E-2</v>
      </c>
      <c r="C65">
        <v>0</v>
      </c>
    </row>
    <row r="66" spans="1:3">
      <c r="A66">
        <v>0.1167</v>
      </c>
      <c r="B66">
        <v>9.0499999999999997E-2</v>
      </c>
      <c r="C66">
        <v>0</v>
      </c>
    </row>
    <row r="67" spans="1:3">
      <c r="A67">
        <v>0.1021</v>
      </c>
      <c r="B67">
        <v>8.4870000000000001E-2</v>
      </c>
      <c r="C67">
        <v>0</v>
      </c>
    </row>
    <row r="68" spans="1:3">
      <c r="A68">
        <v>6.3759999999999997E-2</v>
      </c>
      <c r="B68">
        <v>2.8809999999999999E-2</v>
      </c>
      <c r="C68">
        <v>0</v>
      </c>
    </row>
    <row r="69" spans="1:3">
      <c r="A69">
        <v>7.5889999999999999E-2</v>
      </c>
      <c r="B69">
        <v>3.1359999999999999E-2</v>
      </c>
      <c r="C69">
        <v>0</v>
      </c>
    </row>
    <row r="70" spans="1:3">
      <c r="A70">
        <v>0.1305</v>
      </c>
      <c r="B70">
        <v>0.1321</v>
      </c>
      <c r="C70">
        <v>0</v>
      </c>
    </row>
    <row r="71" spans="1:3">
      <c r="A71">
        <v>0.15989999999999999</v>
      </c>
      <c r="B71">
        <v>0.4108</v>
      </c>
      <c r="C71">
        <v>0</v>
      </c>
    </row>
    <row r="72" spans="1:3">
      <c r="A72">
        <v>5.1130000000000002E-2</v>
      </c>
      <c r="B72">
        <v>1.9820000000000001E-2</v>
      </c>
      <c r="C72">
        <v>0</v>
      </c>
    </row>
    <row r="73" spans="1:3">
      <c r="A73">
        <v>8.498E-2</v>
      </c>
      <c r="B73">
        <v>9.2929999999999999E-2</v>
      </c>
      <c r="C73">
        <v>0</v>
      </c>
    </row>
    <row r="74" spans="1:3">
      <c r="A74">
        <v>6.6790000000000002E-2</v>
      </c>
      <c r="B74">
        <v>3.8850000000000003E-2</v>
      </c>
      <c r="C74">
        <v>0</v>
      </c>
    </row>
    <row r="75" spans="1:3">
      <c r="A75">
        <v>7.2230000000000003E-2</v>
      </c>
      <c r="B75">
        <v>5.1499999999999997E-2</v>
      </c>
      <c r="C75">
        <v>0</v>
      </c>
    </row>
    <row r="76" spans="1:3">
      <c r="A76">
        <v>5.2409999999999998E-2</v>
      </c>
      <c r="B76">
        <v>1.9720000000000001E-2</v>
      </c>
      <c r="C76">
        <v>0</v>
      </c>
    </row>
    <row r="77" spans="1:3">
      <c r="A77">
        <v>3.7179999999999998E-2</v>
      </c>
      <c r="B77">
        <v>3.0899999999999999E-3</v>
      </c>
      <c r="C77">
        <v>0</v>
      </c>
    </row>
    <row r="78" spans="1:3">
      <c r="A78">
        <v>0.11409999999999999</v>
      </c>
      <c r="B78">
        <v>6.8430000000000005E-2</v>
      </c>
      <c r="C78">
        <v>0</v>
      </c>
    </row>
    <row r="79" spans="1:3">
      <c r="A79">
        <v>0.10150000000000001</v>
      </c>
      <c r="B79">
        <v>5.3699999999999998E-2</v>
      </c>
      <c r="C79">
        <v>0</v>
      </c>
    </row>
    <row r="80" spans="1:3">
      <c r="A80">
        <v>5.3519999999999998E-2</v>
      </c>
      <c r="B80">
        <v>1.9470000000000001E-2</v>
      </c>
      <c r="C80">
        <v>0</v>
      </c>
    </row>
    <row r="81" spans="1:3">
      <c r="A81">
        <v>5.7360000000000001E-2</v>
      </c>
      <c r="B81">
        <v>2.5309999999999999E-2</v>
      </c>
      <c r="C81">
        <v>0</v>
      </c>
    </row>
    <row r="82" spans="1:3">
      <c r="A82">
        <v>7.8850000000000003E-2</v>
      </c>
      <c r="B82">
        <v>2.6020000000000001E-2</v>
      </c>
      <c r="C82">
        <v>0</v>
      </c>
    </row>
    <row r="83" spans="1:3">
      <c r="A83">
        <v>6.9809999999999997E-2</v>
      </c>
      <c r="B83">
        <v>3.9870000000000003E-2</v>
      </c>
      <c r="C83">
        <v>0</v>
      </c>
    </row>
    <row r="84" spans="1:3">
      <c r="A84">
        <v>5.7430000000000002E-2</v>
      </c>
      <c r="B84">
        <v>2.3630000000000002E-2</v>
      </c>
      <c r="C84">
        <v>0</v>
      </c>
    </row>
    <row r="85" spans="1:3">
      <c r="A85">
        <v>4.3020000000000003E-2</v>
      </c>
      <c r="B85">
        <v>0</v>
      </c>
      <c r="C85">
        <v>0</v>
      </c>
    </row>
    <row r="86" spans="1:3">
      <c r="A86">
        <v>4.2759999999999999E-2</v>
      </c>
      <c r="B86">
        <v>0</v>
      </c>
      <c r="C86">
        <v>0</v>
      </c>
    </row>
    <row r="87" spans="1:3">
      <c r="A87">
        <v>0.12939999999999999</v>
      </c>
      <c r="B87">
        <v>0.13070000000000001</v>
      </c>
      <c r="C87">
        <v>0</v>
      </c>
    </row>
    <row r="88" spans="1:3">
      <c r="A88">
        <v>1.9380000000000001E-2</v>
      </c>
      <c r="B88">
        <v>1.5950000000000001E-3</v>
      </c>
      <c r="C88">
        <v>0</v>
      </c>
    </row>
    <row r="89" spans="1:3">
      <c r="A89">
        <v>3.7740000000000003E-2</v>
      </c>
      <c r="B89">
        <v>9.1929999999999998E-3</v>
      </c>
      <c r="C89">
        <v>0</v>
      </c>
    </row>
    <row r="90" spans="1:3">
      <c r="A90">
        <v>8.1549999999999997E-2</v>
      </c>
      <c r="B90">
        <v>6.1809999999999997E-2</v>
      </c>
      <c r="C90">
        <v>0</v>
      </c>
    </row>
    <row r="91" spans="1:3">
      <c r="A91">
        <v>4.6949999999999999E-2</v>
      </c>
      <c r="B91">
        <v>1.5969999999999999E-3</v>
      </c>
      <c r="C91">
        <v>0</v>
      </c>
    </row>
    <row r="92" spans="1:3">
      <c r="A92">
        <v>6.1409999999999999E-2</v>
      </c>
      <c r="B92">
        <v>3.8089999999999999E-2</v>
      </c>
      <c r="C92">
        <v>0</v>
      </c>
    </row>
    <row r="93" spans="1:3">
      <c r="A93">
        <v>5.5620000000000003E-2</v>
      </c>
      <c r="B93">
        <v>2.3529999999999999E-2</v>
      </c>
      <c r="C93">
        <v>0</v>
      </c>
    </row>
    <row r="94" spans="1:3">
      <c r="A94">
        <v>7.2529999999999997E-2</v>
      </c>
      <c r="B94">
        <v>3.8440000000000002E-2</v>
      </c>
      <c r="C94">
        <v>0</v>
      </c>
    </row>
    <row r="95" spans="1:3">
      <c r="A95">
        <v>6.6009999999999999E-2</v>
      </c>
      <c r="B95">
        <v>3.1119999999999998E-2</v>
      </c>
      <c r="C95">
        <v>0</v>
      </c>
    </row>
    <row r="96" spans="1:3">
      <c r="A96">
        <v>2.3439999999999999E-2</v>
      </c>
      <c r="B96">
        <v>0</v>
      </c>
      <c r="C96">
        <v>0</v>
      </c>
    </row>
    <row r="97" spans="1:3">
      <c r="A97">
        <v>5.3659999999999999E-2</v>
      </c>
      <c r="B97">
        <v>3.8730000000000001E-2</v>
      </c>
      <c r="C97">
        <v>0</v>
      </c>
    </row>
    <row r="98" spans="1:3">
      <c r="A98">
        <v>8.0869999999999997E-2</v>
      </c>
      <c r="B98">
        <v>4.1869999999999997E-2</v>
      </c>
      <c r="C98">
        <v>0</v>
      </c>
    </row>
    <row r="99" spans="1:3">
      <c r="A99">
        <v>0.10580000000000001</v>
      </c>
      <c r="B99">
        <v>8.0049999999999996E-2</v>
      </c>
      <c r="C99">
        <v>0</v>
      </c>
    </row>
    <row r="100" spans="1:3">
      <c r="A100">
        <v>7.2319999999999995E-2</v>
      </c>
      <c r="B100">
        <v>1.7559999999999999E-2</v>
      </c>
      <c r="C100">
        <v>0</v>
      </c>
    </row>
    <row r="101" spans="1:3">
      <c r="A101">
        <v>0.14829999999999999</v>
      </c>
      <c r="B101">
        <v>8.7050000000000002E-2</v>
      </c>
      <c r="C101">
        <v>0</v>
      </c>
    </row>
    <row r="102" spans="1:3">
      <c r="A102">
        <v>6.2300000000000001E-2</v>
      </c>
      <c r="B102">
        <v>5.892E-2</v>
      </c>
      <c r="C102">
        <v>0</v>
      </c>
    </row>
    <row r="103" spans="1:3">
      <c r="A103">
        <v>6.9000000000000006E-2</v>
      </c>
      <c r="B103">
        <v>2.6689999999999998E-2</v>
      </c>
      <c r="C103">
        <v>0</v>
      </c>
    </row>
    <row r="104" spans="1:3">
      <c r="A104">
        <v>0.1154</v>
      </c>
      <c r="B104">
        <v>6.6360000000000002E-2</v>
      </c>
      <c r="C104">
        <v>0</v>
      </c>
    </row>
    <row r="105" spans="1:3">
      <c r="A105">
        <v>5.9069999999999998E-2</v>
      </c>
      <c r="B105">
        <v>5.774E-2</v>
      </c>
      <c r="C105">
        <v>0</v>
      </c>
    </row>
    <row r="106" spans="1:3">
      <c r="A106">
        <v>8.7110000000000007E-2</v>
      </c>
      <c r="B106">
        <v>3.8879999999999998E-2</v>
      </c>
      <c r="C106">
        <v>0</v>
      </c>
    </row>
    <row r="107" spans="1:3">
      <c r="A107">
        <v>0.1192</v>
      </c>
      <c r="B107">
        <v>7.8600000000000003E-2</v>
      </c>
      <c r="C107">
        <v>0</v>
      </c>
    </row>
    <row r="108" spans="1:3">
      <c r="A108">
        <v>8.5019999999999998E-2</v>
      </c>
      <c r="B108">
        <v>1.7680000000000001E-2</v>
      </c>
      <c r="C108">
        <v>0</v>
      </c>
    </row>
    <row r="109" spans="1:3">
      <c r="A109">
        <v>4.9939999999999998E-2</v>
      </c>
      <c r="B109">
        <v>3.5540000000000002E-2</v>
      </c>
      <c r="C109">
        <v>0</v>
      </c>
    </row>
    <row r="110" spans="1:3">
      <c r="A110">
        <v>7.6240000000000002E-2</v>
      </c>
      <c r="B110">
        <v>5.7239999999999999E-2</v>
      </c>
      <c r="C110">
        <v>0</v>
      </c>
    </row>
    <row r="111" spans="1:3">
      <c r="A111">
        <v>7.7219999999999997E-2</v>
      </c>
      <c r="B111">
        <v>6.6429999999999996E-3</v>
      </c>
      <c r="C111">
        <v>0</v>
      </c>
    </row>
    <row r="112" spans="1:3">
      <c r="A112">
        <v>0.1096</v>
      </c>
      <c r="B112">
        <v>6.5049999999999997E-2</v>
      </c>
      <c r="C112">
        <v>0</v>
      </c>
    </row>
    <row r="113" spans="1:3">
      <c r="A113">
        <v>7.5289999999999996E-2</v>
      </c>
      <c r="B113">
        <v>5.4379999999999998E-2</v>
      </c>
      <c r="C113">
        <v>0</v>
      </c>
    </row>
    <row r="114" spans="1:3">
      <c r="A114">
        <v>3.8129999999999997E-2</v>
      </c>
      <c r="B114">
        <v>1.6330000000000001E-2</v>
      </c>
      <c r="C114">
        <v>0</v>
      </c>
    </row>
    <row r="115" spans="1:3">
      <c r="A115">
        <v>3.5740000000000001E-2</v>
      </c>
      <c r="B115">
        <v>4.9670000000000001E-3</v>
      </c>
      <c r="C115">
        <v>0</v>
      </c>
    </row>
    <row r="116" spans="1:3">
      <c r="A116">
        <v>4.0869999999999997E-2</v>
      </c>
      <c r="B116">
        <v>1.652E-2</v>
      </c>
      <c r="C116">
        <v>0</v>
      </c>
    </row>
    <row r="117" spans="1:3">
      <c r="A117">
        <v>6.9449999999999998E-2</v>
      </c>
      <c r="B117">
        <v>1.4619999999999999E-2</v>
      </c>
      <c r="C117">
        <v>0</v>
      </c>
    </row>
    <row r="118" spans="1:3">
      <c r="A118">
        <v>0.10390000000000001</v>
      </c>
      <c r="B118">
        <v>0.1103</v>
      </c>
      <c r="C118">
        <v>0</v>
      </c>
    </row>
    <row r="119" spans="1:3">
      <c r="A119">
        <v>6.6299999999999998E-2</v>
      </c>
      <c r="B119">
        <v>4.7050000000000002E-2</v>
      </c>
      <c r="C119">
        <v>0</v>
      </c>
    </row>
    <row r="120" spans="1:3">
      <c r="A120">
        <v>3.3930000000000002E-2</v>
      </c>
      <c r="B120">
        <v>1.0529999999999999E-2</v>
      </c>
      <c r="C120">
        <v>0</v>
      </c>
    </row>
    <row r="121" spans="1:3">
      <c r="A121">
        <v>0.13250000000000001</v>
      </c>
      <c r="B121">
        <v>0.15479999999999999</v>
      </c>
      <c r="C121">
        <v>0</v>
      </c>
    </row>
    <row r="122" spans="1:3">
      <c r="A122">
        <v>6.8070000000000006E-2</v>
      </c>
      <c r="B122">
        <v>4.6969999999999998E-2</v>
      </c>
      <c r="C122">
        <v>0</v>
      </c>
    </row>
    <row r="123" spans="1:3">
      <c r="A123">
        <v>5.9709999999999999E-2</v>
      </c>
      <c r="B123">
        <v>4.8309999999999999E-2</v>
      </c>
      <c r="C123">
        <v>0</v>
      </c>
    </row>
    <row r="124" spans="1:3">
      <c r="A124">
        <v>4.5240000000000002E-2</v>
      </c>
      <c r="B124">
        <v>4.3360000000000003E-2</v>
      </c>
      <c r="C124">
        <v>0</v>
      </c>
    </row>
    <row r="125" spans="1:3">
      <c r="A125">
        <v>0.1346</v>
      </c>
      <c r="B125">
        <v>0.13739999999999999</v>
      </c>
      <c r="C125">
        <v>0</v>
      </c>
    </row>
    <row r="126" spans="1:3">
      <c r="A126">
        <v>7.2340000000000002E-2</v>
      </c>
      <c r="B126">
        <v>2.3789999999999999E-2</v>
      </c>
      <c r="C126">
        <v>0</v>
      </c>
    </row>
    <row r="127" spans="1:3">
      <c r="A127">
        <v>7.8079999999999997E-2</v>
      </c>
      <c r="B127">
        <v>4.3279999999999999E-2</v>
      </c>
      <c r="C127">
        <v>0</v>
      </c>
    </row>
    <row r="128" spans="1:3">
      <c r="A128">
        <v>5.9909999999999998E-2</v>
      </c>
      <c r="B128">
        <v>2.6380000000000001E-2</v>
      </c>
      <c r="C128">
        <v>0</v>
      </c>
    </row>
    <row r="129" spans="1:3">
      <c r="A129">
        <v>0.1147</v>
      </c>
      <c r="B129">
        <v>6.3869999999999996E-2</v>
      </c>
      <c r="C129">
        <v>0</v>
      </c>
    </row>
    <row r="130" spans="1:3">
      <c r="A130">
        <v>8.2589999999999997E-2</v>
      </c>
      <c r="B130">
        <v>4.0719999999999999E-2</v>
      </c>
      <c r="C130">
        <v>0</v>
      </c>
    </row>
    <row r="131" spans="1:3">
      <c r="A131">
        <v>6.2190000000000002E-2</v>
      </c>
      <c r="B131">
        <v>3.9E-2</v>
      </c>
      <c r="C131">
        <v>0</v>
      </c>
    </row>
    <row r="132" spans="1:3">
      <c r="A132">
        <v>0.12889999999999999</v>
      </c>
      <c r="B132">
        <v>8.448E-2</v>
      </c>
      <c r="C132">
        <v>0</v>
      </c>
    </row>
    <row r="133" spans="1:3">
      <c r="A133">
        <v>2.6749999999999999E-2</v>
      </c>
      <c r="B133">
        <v>7.2500000000000004E-3</v>
      </c>
      <c r="C133">
        <v>0</v>
      </c>
    </row>
    <row r="134" spans="1:3">
      <c r="A134">
        <v>7.6079999999999995E-2</v>
      </c>
      <c r="B134">
        <v>3.2649999999999998E-2</v>
      </c>
      <c r="C134">
        <v>0</v>
      </c>
    </row>
    <row r="135" spans="1:3">
      <c r="A135">
        <v>4.6890000000000001E-2</v>
      </c>
      <c r="B135">
        <v>1.103E-2</v>
      </c>
      <c r="C135">
        <v>0</v>
      </c>
    </row>
    <row r="136" spans="1:3">
      <c r="A136">
        <v>7.2099999999999997E-2</v>
      </c>
      <c r="B136">
        <v>5.9290000000000002E-2</v>
      </c>
      <c r="C136">
        <v>0</v>
      </c>
    </row>
    <row r="137" spans="1:3">
      <c r="A137">
        <v>3.8719999999999997E-2</v>
      </c>
      <c r="B137">
        <v>1.487E-3</v>
      </c>
      <c r="C137">
        <v>0</v>
      </c>
    </row>
    <row r="138" spans="1:3">
      <c r="A138">
        <v>4.052E-2</v>
      </c>
      <c r="B138">
        <v>1.9970000000000002E-2</v>
      </c>
      <c r="C138">
        <v>0</v>
      </c>
    </row>
    <row r="139" spans="1:3">
      <c r="A139">
        <v>7.6880000000000004E-2</v>
      </c>
      <c r="B139">
        <v>4.4790000000000003E-2</v>
      </c>
      <c r="C139">
        <v>0</v>
      </c>
    </row>
    <row r="140" spans="1:3">
      <c r="A140">
        <v>4.3400000000000001E-2</v>
      </c>
      <c r="B140">
        <v>2.2450000000000001E-2</v>
      </c>
      <c r="C140">
        <v>0</v>
      </c>
    </row>
    <row r="141" spans="1:3">
      <c r="A141">
        <v>9.5799999999999996E-2</v>
      </c>
      <c r="B141">
        <v>0.1115</v>
      </c>
      <c r="C141">
        <v>0</v>
      </c>
    </row>
    <row r="142" spans="1:3">
      <c r="A142">
        <v>4.2160000000000003E-2</v>
      </c>
      <c r="B142">
        <v>1.8600000000000001E-3</v>
      </c>
      <c r="C142">
        <v>0</v>
      </c>
    </row>
    <row r="143" spans="1:3">
      <c r="A143">
        <v>0.1011</v>
      </c>
      <c r="B143">
        <v>6.5740000000000007E-2</v>
      </c>
      <c r="C143">
        <v>0</v>
      </c>
    </row>
    <row r="144" spans="1:3">
      <c r="A144">
        <v>3.7289999999999997E-2</v>
      </c>
      <c r="B144">
        <v>2.2599999999999999E-2</v>
      </c>
      <c r="C144">
        <v>0</v>
      </c>
    </row>
    <row r="145" spans="1:3">
      <c r="A145">
        <v>0.1181</v>
      </c>
      <c r="B145">
        <v>9.2740000000000003E-2</v>
      </c>
      <c r="C145">
        <v>0</v>
      </c>
    </row>
    <row r="146" spans="1:3">
      <c r="A146">
        <v>5.008E-2</v>
      </c>
      <c r="B146">
        <v>2.3990000000000001E-2</v>
      </c>
      <c r="C146">
        <v>0</v>
      </c>
    </row>
    <row r="147" spans="1:3">
      <c r="A147">
        <v>0.1676</v>
      </c>
      <c r="B147">
        <v>0.13619999999999999</v>
      </c>
      <c r="C147">
        <v>0</v>
      </c>
    </row>
    <row r="148" spans="1:3">
      <c r="A148">
        <v>9.8229999999999998E-2</v>
      </c>
      <c r="B148">
        <v>5.9400000000000001E-2</v>
      </c>
      <c r="C148">
        <v>0</v>
      </c>
    </row>
    <row r="149" spans="1:3">
      <c r="A149">
        <v>7.9430000000000001E-2</v>
      </c>
      <c r="B149">
        <v>6.1550000000000001E-2</v>
      </c>
      <c r="C149">
        <v>0</v>
      </c>
    </row>
    <row r="150" spans="1:3">
      <c r="A150">
        <v>5.6419999999999998E-2</v>
      </c>
      <c r="B150">
        <v>2.6880000000000001E-2</v>
      </c>
      <c r="C150">
        <v>0</v>
      </c>
    </row>
    <row r="151" spans="1:3">
      <c r="A151">
        <v>8.3930000000000005E-2</v>
      </c>
      <c r="B151">
        <v>1.2880000000000001E-2</v>
      </c>
      <c r="C151">
        <v>0</v>
      </c>
    </row>
    <row r="152" spans="1:3">
      <c r="A152">
        <v>0.27760000000000001</v>
      </c>
      <c r="B152">
        <v>0.30009999999999998</v>
      </c>
      <c r="C152">
        <v>1</v>
      </c>
    </row>
    <row r="153" spans="1:3">
      <c r="A153">
        <v>7.8640000000000002E-2</v>
      </c>
      <c r="B153">
        <v>8.6900000000000005E-2</v>
      </c>
      <c r="C153">
        <v>1</v>
      </c>
    </row>
    <row r="154" spans="1:3">
      <c r="A154">
        <v>0.15989999999999999</v>
      </c>
      <c r="B154">
        <v>0.19739999999999999</v>
      </c>
      <c r="C154">
        <v>1</v>
      </c>
    </row>
    <row r="155" spans="1:3">
      <c r="A155">
        <v>0.28389999999999999</v>
      </c>
      <c r="B155">
        <v>0.2414</v>
      </c>
      <c r="C155">
        <v>1</v>
      </c>
    </row>
    <row r="156" spans="1:3">
      <c r="A156">
        <v>0.1328</v>
      </c>
      <c r="B156">
        <v>0.19800000000000001</v>
      </c>
      <c r="C156">
        <v>1</v>
      </c>
    </row>
    <row r="157" spans="1:3">
      <c r="A157">
        <v>0.17</v>
      </c>
      <c r="B157">
        <v>0.1578</v>
      </c>
      <c r="C157">
        <v>1</v>
      </c>
    </row>
    <row r="158" spans="1:3">
      <c r="A158">
        <v>0.109</v>
      </c>
      <c r="B158">
        <v>0.11269999999999999</v>
      </c>
      <c r="C158">
        <v>1</v>
      </c>
    </row>
    <row r="159" spans="1:3">
      <c r="A159">
        <v>0.16450000000000001</v>
      </c>
      <c r="B159">
        <v>9.3659999999999993E-2</v>
      </c>
      <c r="C159">
        <v>1</v>
      </c>
    </row>
    <row r="160" spans="1:3">
      <c r="A160">
        <v>0.19320000000000001</v>
      </c>
      <c r="B160">
        <v>0.18590000000000001</v>
      </c>
      <c r="C160">
        <v>1</v>
      </c>
    </row>
    <row r="161" spans="1:3">
      <c r="A161">
        <v>0.23960000000000001</v>
      </c>
      <c r="B161">
        <v>0.2273</v>
      </c>
      <c r="C161">
        <v>1</v>
      </c>
    </row>
    <row r="162" spans="1:3">
      <c r="A162">
        <v>6.6689999999999999E-2</v>
      </c>
      <c r="B162">
        <v>3.2989999999999998E-2</v>
      </c>
      <c r="C162">
        <v>1</v>
      </c>
    </row>
    <row r="163" spans="1:3">
      <c r="A163">
        <v>0.12920000000000001</v>
      </c>
      <c r="B163">
        <v>9.9540000000000003E-2</v>
      </c>
      <c r="C163">
        <v>1</v>
      </c>
    </row>
    <row r="164" spans="1:3">
      <c r="A164">
        <v>0.24579999999999999</v>
      </c>
      <c r="B164">
        <v>0.20649999999999999</v>
      </c>
      <c r="C164">
        <v>1</v>
      </c>
    </row>
    <row r="165" spans="1:3">
      <c r="A165">
        <v>0.1002</v>
      </c>
      <c r="B165">
        <v>9.9379999999999996E-2</v>
      </c>
      <c r="C165">
        <v>1</v>
      </c>
    </row>
    <row r="166" spans="1:3">
      <c r="A166">
        <v>0.2293</v>
      </c>
      <c r="B166">
        <v>0.21279999999999999</v>
      </c>
      <c r="C166">
        <v>1</v>
      </c>
    </row>
    <row r="167" spans="1:3">
      <c r="A167">
        <v>0.1595</v>
      </c>
      <c r="B167">
        <v>0.16389999999999999</v>
      </c>
      <c r="C167">
        <v>1</v>
      </c>
    </row>
    <row r="168" spans="1:3">
      <c r="A168">
        <v>7.1999999999999995E-2</v>
      </c>
      <c r="B168">
        <v>7.3950000000000002E-2</v>
      </c>
      <c r="C168">
        <v>1</v>
      </c>
    </row>
    <row r="169" spans="1:3">
      <c r="A169">
        <v>0.20219999999999999</v>
      </c>
      <c r="B169">
        <v>0.17219999999999999</v>
      </c>
      <c r="C169">
        <v>1</v>
      </c>
    </row>
    <row r="170" spans="1:3">
      <c r="A170">
        <v>0.1027</v>
      </c>
      <c r="B170">
        <v>0.1479</v>
      </c>
      <c r="C170">
        <v>1</v>
      </c>
    </row>
    <row r="171" spans="1:3">
      <c r="A171">
        <v>0.2135</v>
      </c>
      <c r="B171">
        <v>0.2077</v>
      </c>
      <c r="C171">
        <v>1</v>
      </c>
    </row>
    <row r="172" spans="1:3">
      <c r="A172">
        <v>0.1022</v>
      </c>
      <c r="B172">
        <v>0.10970000000000001</v>
      </c>
      <c r="C172">
        <v>1</v>
      </c>
    </row>
    <row r="173" spans="1:3">
      <c r="A173">
        <v>0.1457</v>
      </c>
      <c r="B173">
        <v>0.1525</v>
      </c>
      <c r="C173">
        <v>1</v>
      </c>
    </row>
    <row r="174" spans="1:3">
      <c r="A174">
        <v>0.2276</v>
      </c>
      <c r="B174">
        <v>0.22289999999999999</v>
      </c>
      <c r="C174">
        <v>1</v>
      </c>
    </row>
    <row r="175" spans="1:3">
      <c r="A175">
        <v>0.18679999999999999</v>
      </c>
      <c r="B175">
        <v>0.14249999999999999</v>
      </c>
      <c r="C175">
        <v>1</v>
      </c>
    </row>
    <row r="176" spans="1:3">
      <c r="A176">
        <v>0.1066</v>
      </c>
      <c r="B176">
        <v>0.14899999999999999</v>
      </c>
      <c r="C176">
        <v>1</v>
      </c>
    </row>
    <row r="177" spans="1:3">
      <c r="A177">
        <v>0.16969999999999999</v>
      </c>
      <c r="B177">
        <v>0.16830000000000001</v>
      </c>
      <c r="C177">
        <v>1</v>
      </c>
    </row>
    <row r="178" spans="1:3">
      <c r="A178">
        <v>0.1157</v>
      </c>
      <c r="B178">
        <v>9.8750000000000004E-2</v>
      </c>
      <c r="C178">
        <v>1</v>
      </c>
    </row>
    <row r="179" spans="1:3">
      <c r="A179">
        <v>0.18870000000000001</v>
      </c>
      <c r="B179">
        <v>0.2319</v>
      </c>
      <c r="C179">
        <v>1</v>
      </c>
    </row>
    <row r="180" spans="1:3">
      <c r="A180">
        <v>0.15160000000000001</v>
      </c>
      <c r="B180">
        <v>0.12180000000000001</v>
      </c>
      <c r="C180">
        <v>1</v>
      </c>
    </row>
    <row r="181" spans="1:3">
      <c r="A181">
        <v>0.14960000000000001</v>
      </c>
      <c r="B181">
        <v>0.2417</v>
      </c>
      <c r="C181">
        <v>1</v>
      </c>
    </row>
    <row r="182" spans="1:3">
      <c r="A182">
        <v>0.1719</v>
      </c>
      <c r="B182">
        <v>0.16569999999999999</v>
      </c>
      <c r="C182">
        <v>1</v>
      </c>
    </row>
    <row r="183" spans="1:3">
      <c r="A183">
        <v>0.15590000000000001</v>
      </c>
      <c r="B183">
        <v>0.13539999999999999</v>
      </c>
      <c r="C183">
        <v>1</v>
      </c>
    </row>
    <row r="184" spans="1:3">
      <c r="A184">
        <v>0.1336</v>
      </c>
      <c r="B184">
        <v>0.1348</v>
      </c>
      <c r="C184">
        <v>1</v>
      </c>
    </row>
    <row r="185" spans="1:3">
      <c r="A185">
        <v>0.10979999999999999</v>
      </c>
      <c r="B185">
        <v>0.13189999999999999</v>
      </c>
      <c r="C185">
        <v>1</v>
      </c>
    </row>
    <row r="186" spans="1:3">
      <c r="A186">
        <v>5.1310000000000001E-2</v>
      </c>
      <c r="B186">
        <v>2.3980000000000001E-2</v>
      </c>
      <c r="C186">
        <v>1</v>
      </c>
    </row>
    <row r="187" spans="1:3">
      <c r="A187">
        <v>0.1255</v>
      </c>
      <c r="B187">
        <v>0.10630000000000001</v>
      </c>
      <c r="C187">
        <v>1</v>
      </c>
    </row>
    <row r="188" spans="1:3">
      <c r="A188">
        <v>6.0310000000000002E-2</v>
      </c>
      <c r="B188">
        <v>3.1099999999999999E-2</v>
      </c>
      <c r="C188">
        <v>1</v>
      </c>
    </row>
    <row r="189" spans="1:3">
      <c r="A189">
        <v>0.12180000000000001</v>
      </c>
      <c r="B189">
        <v>0.10440000000000001</v>
      </c>
      <c r="C189">
        <v>1</v>
      </c>
    </row>
    <row r="190" spans="1:3">
      <c r="A190">
        <v>0.219</v>
      </c>
      <c r="B190">
        <v>0.2107</v>
      </c>
      <c r="C190">
        <v>1</v>
      </c>
    </row>
    <row r="191" spans="1:3">
      <c r="A191">
        <v>0.14360000000000001</v>
      </c>
      <c r="B191">
        <v>9.8470000000000002E-2</v>
      </c>
      <c r="C191">
        <v>1</v>
      </c>
    </row>
    <row r="192" spans="1:3">
      <c r="A192">
        <v>0.1047</v>
      </c>
      <c r="B192">
        <v>8.2589999999999997E-2</v>
      </c>
      <c r="C192">
        <v>1</v>
      </c>
    </row>
    <row r="193" spans="1:3">
      <c r="A193">
        <v>0.1686</v>
      </c>
      <c r="B193">
        <v>0.19739999999999999</v>
      </c>
      <c r="C193">
        <v>1</v>
      </c>
    </row>
    <row r="194" spans="1:3">
      <c r="A194">
        <v>0.1231</v>
      </c>
      <c r="B194">
        <v>0.1226</v>
      </c>
      <c r="C194">
        <v>1</v>
      </c>
    </row>
    <row r="195" spans="1:3">
      <c r="A195">
        <v>0.14849999999999999</v>
      </c>
      <c r="B195">
        <v>0.1772</v>
      </c>
      <c r="C195">
        <v>1</v>
      </c>
    </row>
    <row r="196" spans="1:3">
      <c r="A196">
        <v>7.0809999999999998E-2</v>
      </c>
      <c r="B196">
        <v>5.253E-2</v>
      </c>
      <c r="C196">
        <v>1</v>
      </c>
    </row>
    <row r="197" spans="1:3">
      <c r="A197">
        <v>0.12670000000000001</v>
      </c>
      <c r="B197">
        <v>0.1323</v>
      </c>
      <c r="C197">
        <v>1</v>
      </c>
    </row>
    <row r="198" spans="1:3">
      <c r="A198">
        <v>0.13650000000000001</v>
      </c>
      <c r="B198">
        <v>0.1293</v>
      </c>
      <c r="C198">
        <v>1</v>
      </c>
    </row>
    <row r="199" spans="1:3">
      <c r="A199">
        <v>0.20080000000000001</v>
      </c>
      <c r="B199">
        <v>0.2135</v>
      </c>
      <c r="C199">
        <v>1</v>
      </c>
    </row>
    <row r="200" spans="1:3">
      <c r="A200">
        <v>0.12620000000000001</v>
      </c>
      <c r="B200">
        <v>0.1128</v>
      </c>
      <c r="C200">
        <v>1</v>
      </c>
    </row>
    <row r="201" spans="1:3">
      <c r="A201">
        <v>0.1479</v>
      </c>
      <c r="B201">
        <v>0.12670000000000001</v>
      </c>
      <c r="C201">
        <v>1</v>
      </c>
    </row>
    <row r="202" spans="1:3">
      <c r="A202">
        <v>0.10290000000000001</v>
      </c>
      <c r="B202">
        <v>0.108</v>
      </c>
      <c r="C202">
        <v>1</v>
      </c>
    </row>
    <row r="203" spans="1:3">
      <c r="A203">
        <v>0.183</v>
      </c>
      <c r="B203">
        <v>0.16919999999999999</v>
      </c>
      <c r="C203">
        <v>1</v>
      </c>
    </row>
    <row r="204" spans="1:3">
      <c r="A204">
        <v>0.128</v>
      </c>
      <c r="B204">
        <v>7.7890000000000001E-2</v>
      </c>
      <c r="C204">
        <v>1</v>
      </c>
    </row>
    <row r="205" spans="1:3">
      <c r="A205">
        <v>8.4239999999999995E-2</v>
      </c>
      <c r="B205">
        <v>9.7689999999999999E-2</v>
      </c>
      <c r="C205">
        <v>1</v>
      </c>
    </row>
    <row r="206" spans="1:3">
      <c r="A206">
        <v>0.21460000000000001</v>
      </c>
      <c r="B206">
        <v>0.16839999999999999</v>
      </c>
      <c r="C206">
        <v>1</v>
      </c>
    </row>
    <row r="207" spans="1:3">
      <c r="A207">
        <v>0.34539999999999998</v>
      </c>
      <c r="B207">
        <v>0.37540000000000001</v>
      </c>
      <c r="C207">
        <v>1</v>
      </c>
    </row>
    <row r="208" spans="1:3">
      <c r="A208">
        <v>0.26650000000000001</v>
      </c>
      <c r="B208">
        <v>0.33389999999999997</v>
      </c>
      <c r="C208">
        <v>1</v>
      </c>
    </row>
    <row r="209" spans="1:3">
      <c r="A209">
        <v>0.17910000000000001</v>
      </c>
      <c r="B209">
        <v>0.19370000000000001</v>
      </c>
      <c r="C209">
        <v>1</v>
      </c>
    </row>
    <row r="210" spans="1:3">
      <c r="A210">
        <v>0.1053</v>
      </c>
      <c r="B210">
        <v>0.13350000000000001</v>
      </c>
      <c r="C210">
        <v>1</v>
      </c>
    </row>
    <row r="211" spans="1:3">
      <c r="A211">
        <v>9.9470000000000003E-2</v>
      </c>
      <c r="B211">
        <v>0.12039999999999999</v>
      </c>
      <c r="C211">
        <v>1</v>
      </c>
    </row>
    <row r="212" spans="1:3">
      <c r="A212">
        <v>0.1206</v>
      </c>
      <c r="B212">
        <v>0.14680000000000001</v>
      </c>
      <c r="C212">
        <v>1</v>
      </c>
    </row>
    <row r="213" spans="1:3">
      <c r="A213">
        <v>0.1036</v>
      </c>
      <c r="B213">
        <v>0.11219999999999999</v>
      </c>
      <c r="C213">
        <v>1</v>
      </c>
    </row>
    <row r="214" spans="1:3">
      <c r="A214">
        <v>0.15529999999999999</v>
      </c>
      <c r="B214">
        <v>0.17</v>
      </c>
      <c r="C214">
        <v>1</v>
      </c>
    </row>
    <row r="215" spans="1:3">
      <c r="A215">
        <v>0.1313</v>
      </c>
      <c r="B215">
        <v>0.14649999999999999</v>
      </c>
      <c r="C215">
        <v>1</v>
      </c>
    </row>
    <row r="216" spans="1:3">
      <c r="A216">
        <v>0.11409999999999999</v>
      </c>
      <c r="B216">
        <v>9.3880000000000005E-2</v>
      </c>
      <c r="C216">
        <v>1</v>
      </c>
    </row>
    <row r="217" spans="1:3">
      <c r="A217">
        <v>8.5110000000000005E-2</v>
      </c>
      <c r="B217">
        <v>8.6249999999999993E-2</v>
      </c>
      <c r="C217">
        <v>1</v>
      </c>
    </row>
    <row r="218" spans="1:3">
      <c r="A218">
        <v>0.17649999999999999</v>
      </c>
      <c r="B218">
        <v>0.20710000000000001</v>
      </c>
      <c r="C218">
        <v>1</v>
      </c>
    </row>
    <row r="219" spans="1:3">
      <c r="A219">
        <v>0.27679999999999999</v>
      </c>
      <c r="B219">
        <v>0.4264</v>
      </c>
      <c r="C219">
        <v>1</v>
      </c>
    </row>
    <row r="220" spans="1:3">
      <c r="A220">
        <v>0.16489999999999999</v>
      </c>
      <c r="B220">
        <v>0.16900000000000001</v>
      </c>
      <c r="C220">
        <v>1</v>
      </c>
    </row>
    <row r="221" spans="1:3">
      <c r="A221">
        <v>0.17519999999999999</v>
      </c>
      <c r="B221">
        <v>0.21329999999999999</v>
      </c>
      <c r="C221">
        <v>1</v>
      </c>
    </row>
    <row r="222" spans="1:3">
      <c r="A222">
        <v>6.7220000000000002E-2</v>
      </c>
      <c r="B222">
        <v>7.2929999999999995E-2</v>
      </c>
      <c r="C222">
        <v>1</v>
      </c>
    </row>
    <row r="223" spans="1:3">
      <c r="A223">
        <v>0.11</v>
      </c>
      <c r="B223">
        <v>0.1457</v>
      </c>
      <c r="C223">
        <v>1</v>
      </c>
    </row>
    <row r="224" spans="1:3">
      <c r="A224">
        <v>0.28670000000000001</v>
      </c>
      <c r="B224">
        <v>0.42680000000000001</v>
      </c>
      <c r="C224">
        <v>1</v>
      </c>
    </row>
    <row r="225" spans="1:3">
      <c r="A225">
        <v>7.8619999999999995E-2</v>
      </c>
      <c r="B225">
        <v>5.2850000000000001E-2</v>
      </c>
      <c r="C225">
        <v>1</v>
      </c>
    </row>
    <row r="226" spans="1:3">
      <c r="A226">
        <v>8.0280000000000004E-2</v>
      </c>
      <c r="B226">
        <v>9.2710000000000001E-2</v>
      </c>
      <c r="C226">
        <v>1</v>
      </c>
    </row>
    <row r="227" spans="1:3">
      <c r="A227">
        <v>0.15890000000000001</v>
      </c>
      <c r="B227">
        <v>0.2545</v>
      </c>
      <c r="C227">
        <v>1</v>
      </c>
    </row>
    <row r="228" spans="1:3">
      <c r="A228">
        <v>0.12230000000000001</v>
      </c>
      <c r="B228">
        <v>0.14660000000000001</v>
      </c>
      <c r="C228">
        <v>1</v>
      </c>
    </row>
    <row r="229" spans="1:3">
      <c r="A229">
        <v>0.12839999999999999</v>
      </c>
      <c r="B229">
        <v>0.1043</v>
      </c>
      <c r="C229">
        <v>1</v>
      </c>
    </row>
    <row r="230" spans="1:3">
      <c r="A230">
        <v>9.7089999999999996E-2</v>
      </c>
      <c r="B230">
        <v>0.1153</v>
      </c>
      <c r="C230">
        <v>1</v>
      </c>
    </row>
    <row r="231" spans="1:3">
      <c r="A231">
        <v>5.7610000000000001E-2</v>
      </c>
      <c r="B231">
        <v>4.7109999999999999E-2</v>
      </c>
      <c r="C231">
        <v>1</v>
      </c>
    </row>
    <row r="232" spans="1:3">
      <c r="A232">
        <v>0.1305</v>
      </c>
      <c r="B232">
        <v>0.15390000000000001</v>
      </c>
      <c r="C232">
        <v>1</v>
      </c>
    </row>
    <row r="233" spans="1:3">
      <c r="A233">
        <v>0.1137</v>
      </c>
      <c r="B233">
        <v>9.4469999999999998E-2</v>
      </c>
      <c r="C233">
        <v>1</v>
      </c>
    </row>
    <row r="234" spans="1:3">
      <c r="A234">
        <v>0.17</v>
      </c>
      <c r="B234">
        <v>0.16589999999999999</v>
      </c>
      <c r="C234">
        <v>1</v>
      </c>
    </row>
    <row r="235" spans="1:3">
      <c r="A235">
        <v>0.16650000000000001</v>
      </c>
      <c r="B235">
        <v>0.1855</v>
      </c>
      <c r="C235">
        <v>1</v>
      </c>
    </row>
    <row r="236" spans="1:3">
      <c r="A236">
        <v>0.11849999999999999</v>
      </c>
      <c r="B236">
        <v>0.1193</v>
      </c>
      <c r="C236">
        <v>1</v>
      </c>
    </row>
    <row r="237" spans="1:3">
      <c r="A237">
        <v>0.1666</v>
      </c>
      <c r="B237">
        <v>0.25080000000000002</v>
      </c>
      <c r="C237">
        <v>1</v>
      </c>
    </row>
    <row r="238" spans="1:3">
      <c r="A238">
        <v>0.1145</v>
      </c>
      <c r="B238">
        <v>0.13239999999999999</v>
      </c>
      <c r="C238">
        <v>1</v>
      </c>
    </row>
    <row r="239" spans="1:3">
      <c r="A239">
        <v>9.1819999999999999E-2</v>
      </c>
      <c r="B239">
        <v>8.4220000000000003E-2</v>
      </c>
      <c r="C239">
        <v>1</v>
      </c>
    </row>
    <row r="240" spans="1:3">
      <c r="A240">
        <v>0.1603</v>
      </c>
      <c r="B240">
        <v>0.21590000000000001</v>
      </c>
      <c r="C240">
        <v>1</v>
      </c>
    </row>
    <row r="241" spans="1:3">
      <c r="A241">
        <v>6.2880000000000005E-2</v>
      </c>
      <c r="B241">
        <v>5.858E-2</v>
      </c>
      <c r="C241">
        <v>1</v>
      </c>
    </row>
    <row r="242" spans="1:3">
      <c r="A242">
        <v>0.1555</v>
      </c>
      <c r="B242">
        <v>0.20319999999999999</v>
      </c>
      <c r="C242">
        <v>1</v>
      </c>
    </row>
    <row r="243" spans="1:3">
      <c r="A243">
        <v>0.15559999999999999</v>
      </c>
      <c r="B243">
        <v>0.17929999999999999</v>
      </c>
      <c r="C243">
        <v>1</v>
      </c>
    </row>
    <row r="244" spans="1:3">
      <c r="A244">
        <v>0.19139999999999999</v>
      </c>
      <c r="B244">
        <v>0.28710000000000002</v>
      </c>
      <c r="C244">
        <v>1</v>
      </c>
    </row>
    <row r="245" spans="1:3">
      <c r="A245">
        <v>0.28320000000000001</v>
      </c>
      <c r="B245">
        <v>0.2487</v>
      </c>
      <c r="C245">
        <v>1</v>
      </c>
    </row>
    <row r="246" spans="1:3">
      <c r="A246">
        <v>8.7989999999999999E-2</v>
      </c>
      <c r="B246">
        <v>6.5930000000000002E-2</v>
      </c>
      <c r="C246">
        <v>1</v>
      </c>
    </row>
    <row r="247" spans="1:3">
      <c r="A247">
        <v>0.1052</v>
      </c>
      <c r="B247">
        <v>5.3749999999999999E-2</v>
      </c>
      <c r="C247">
        <v>1</v>
      </c>
    </row>
    <row r="248" spans="1:3">
      <c r="A248">
        <v>8.4680000000000005E-2</v>
      </c>
      <c r="B248">
        <v>8.1689999999999999E-2</v>
      </c>
      <c r="C248">
        <v>1</v>
      </c>
    </row>
    <row r="249" spans="1:3">
      <c r="A249">
        <v>0.24129999999999999</v>
      </c>
      <c r="B249">
        <v>0.1981</v>
      </c>
      <c r="C249">
        <v>1</v>
      </c>
    </row>
    <row r="250" spans="1:3">
      <c r="A250">
        <v>0.1353</v>
      </c>
      <c r="B250">
        <v>0.1085</v>
      </c>
      <c r="C250">
        <v>1</v>
      </c>
    </row>
    <row r="251" spans="1:3">
      <c r="A251">
        <v>0.19800000000000001</v>
      </c>
      <c r="B251">
        <v>0.16969999999999999</v>
      </c>
      <c r="C251">
        <v>1</v>
      </c>
    </row>
    <row r="252" spans="1:3">
      <c r="A252">
        <v>0.12670000000000001</v>
      </c>
      <c r="B252">
        <v>0.13850000000000001</v>
      </c>
      <c r="C252">
        <v>1</v>
      </c>
    </row>
    <row r="253" spans="1:3">
      <c r="A253">
        <v>8.6419999999999997E-2</v>
      </c>
      <c r="B253">
        <v>0.1103</v>
      </c>
      <c r="C253">
        <v>1</v>
      </c>
    </row>
    <row r="254" spans="1:3">
      <c r="A254">
        <v>0.14280000000000001</v>
      </c>
      <c r="B254">
        <v>0.1114</v>
      </c>
      <c r="C254">
        <v>1</v>
      </c>
    </row>
    <row r="255" spans="1:3">
      <c r="A255">
        <v>0.1206</v>
      </c>
      <c r="B255">
        <v>0.11799999999999999</v>
      </c>
      <c r="C255">
        <v>1</v>
      </c>
    </row>
    <row r="256" spans="1:3">
      <c r="A256">
        <v>0.1198</v>
      </c>
      <c r="B256">
        <v>0.1036</v>
      </c>
      <c r="C256">
        <v>1</v>
      </c>
    </row>
    <row r="257" spans="1:3">
      <c r="A257">
        <v>0.2084</v>
      </c>
      <c r="B257">
        <v>0.3523</v>
      </c>
      <c r="C257">
        <v>1</v>
      </c>
    </row>
    <row r="258" spans="1:3">
      <c r="A258">
        <v>0.17680000000000001</v>
      </c>
      <c r="B258">
        <v>0.15579999999999999</v>
      </c>
      <c r="C258">
        <v>1</v>
      </c>
    </row>
    <row r="259" spans="1:3">
      <c r="A259">
        <v>9.5880000000000007E-2</v>
      </c>
      <c r="B259">
        <v>7.5499999999999998E-2</v>
      </c>
      <c r="C259">
        <v>1</v>
      </c>
    </row>
    <row r="260" spans="1:3">
      <c r="A260">
        <v>7.3039999999999994E-2</v>
      </c>
      <c r="B260">
        <v>6.9500000000000006E-2</v>
      </c>
      <c r="C260">
        <v>1</v>
      </c>
    </row>
    <row r="261" spans="1:3">
      <c r="A261">
        <v>0.1348</v>
      </c>
      <c r="B261">
        <v>0.16400000000000001</v>
      </c>
      <c r="C261">
        <v>1</v>
      </c>
    </row>
    <row r="262" spans="1:3">
      <c r="A262">
        <v>0.15160000000000001</v>
      </c>
      <c r="B262">
        <v>0.3201</v>
      </c>
      <c r="C262">
        <v>1</v>
      </c>
    </row>
    <row r="263" spans="1:3">
      <c r="A263">
        <v>0.11459999999999999</v>
      </c>
      <c r="B263">
        <v>0.16819999999999999</v>
      </c>
      <c r="C263">
        <v>1</v>
      </c>
    </row>
    <row r="264" spans="1:3">
      <c r="A264">
        <v>0.13059999999999999</v>
      </c>
      <c r="B264">
        <v>0.1115</v>
      </c>
      <c r="C264">
        <v>1</v>
      </c>
    </row>
    <row r="265" spans="1:3">
      <c r="A265">
        <v>0.1517</v>
      </c>
      <c r="B265">
        <v>9.9010000000000001E-2</v>
      </c>
      <c r="C265">
        <v>1</v>
      </c>
    </row>
    <row r="266" spans="1:3">
      <c r="A266">
        <v>0.13059999999999999</v>
      </c>
      <c r="B266">
        <v>0.12720000000000001</v>
      </c>
      <c r="C266">
        <v>1</v>
      </c>
    </row>
    <row r="267" spans="1:3">
      <c r="A267">
        <v>0.113</v>
      </c>
      <c r="B267">
        <v>0.1145</v>
      </c>
      <c r="C267">
        <v>1</v>
      </c>
    </row>
    <row r="268" spans="1:3">
      <c r="A268">
        <v>0.12039999999999999</v>
      </c>
      <c r="B268">
        <v>0.1147</v>
      </c>
      <c r="C268">
        <v>1</v>
      </c>
    </row>
    <row r="269" spans="1:3">
      <c r="A269">
        <v>0.1799</v>
      </c>
      <c r="B269">
        <v>0.16950000000000001</v>
      </c>
      <c r="C269">
        <v>1</v>
      </c>
    </row>
    <row r="270" spans="1:3">
      <c r="A270">
        <v>0.15720000000000001</v>
      </c>
      <c r="B270">
        <v>0.191</v>
      </c>
      <c r="C270">
        <v>1</v>
      </c>
    </row>
    <row r="271" spans="1:3">
      <c r="A271">
        <v>0.1074</v>
      </c>
      <c r="B271">
        <v>0.15540000000000001</v>
      </c>
      <c r="C271">
        <v>1</v>
      </c>
    </row>
    <row r="272" spans="1:3">
      <c r="A272">
        <v>0.16819999999999999</v>
      </c>
      <c r="B272">
        <v>0.19500000000000001</v>
      </c>
      <c r="C272">
        <v>1</v>
      </c>
    </row>
    <row r="273" spans="1:3">
      <c r="A273">
        <v>8.3479999999999999E-2</v>
      </c>
      <c r="B273">
        <v>9.042E-2</v>
      </c>
      <c r="C273">
        <v>1</v>
      </c>
    </row>
    <row r="274" spans="1:3">
      <c r="A274">
        <v>0.1298</v>
      </c>
      <c r="B274">
        <v>0.14169999999999999</v>
      </c>
      <c r="C274">
        <v>1</v>
      </c>
    </row>
    <row r="275" spans="1:3">
      <c r="A275">
        <v>0.15579999999999999</v>
      </c>
      <c r="B275">
        <v>0.2049</v>
      </c>
      <c r="C275">
        <v>1</v>
      </c>
    </row>
    <row r="276" spans="1:3">
      <c r="A276">
        <v>0.16059999999999999</v>
      </c>
      <c r="B276">
        <v>0.2712</v>
      </c>
      <c r="C276">
        <v>1</v>
      </c>
    </row>
    <row r="277" spans="1:3">
      <c r="A277">
        <v>0.18490000000000001</v>
      </c>
      <c r="B277">
        <v>0.2417</v>
      </c>
      <c r="C277">
        <v>1</v>
      </c>
    </row>
    <row r="278" spans="1:3">
      <c r="A278">
        <v>0.1041</v>
      </c>
      <c r="B278">
        <v>0.12659999999999999</v>
      </c>
      <c r="C278">
        <v>1</v>
      </c>
    </row>
    <row r="279" spans="1:3">
      <c r="A279">
        <v>0.1188</v>
      </c>
      <c r="B279">
        <v>0.13789999999999999</v>
      </c>
      <c r="C279">
        <v>1</v>
      </c>
    </row>
    <row r="280" spans="1:3">
      <c r="A280">
        <v>0.12790000000000001</v>
      </c>
      <c r="B280">
        <v>9.7890000000000005E-2</v>
      </c>
      <c r="C280">
        <v>1</v>
      </c>
    </row>
    <row r="281" spans="1:3">
      <c r="A281">
        <v>0.20630000000000001</v>
      </c>
      <c r="B281">
        <v>0.1784</v>
      </c>
      <c r="C281">
        <v>1</v>
      </c>
    </row>
    <row r="282" spans="1:3">
      <c r="A282">
        <v>0.22839999999999999</v>
      </c>
      <c r="B282">
        <v>0.24479999999999999</v>
      </c>
      <c r="C282">
        <v>1</v>
      </c>
    </row>
    <row r="283" spans="1:3">
      <c r="A283">
        <v>0.31140000000000001</v>
      </c>
      <c r="B283">
        <v>0.31759999999999999</v>
      </c>
      <c r="C283">
        <v>1</v>
      </c>
    </row>
    <row r="284" spans="1:3">
      <c r="A284">
        <v>0.16389999999999999</v>
      </c>
      <c r="B284">
        <v>0.17510000000000001</v>
      </c>
      <c r="C284">
        <v>1</v>
      </c>
    </row>
    <row r="285" spans="1:3">
      <c r="A285">
        <v>0.10879999999999999</v>
      </c>
      <c r="B285">
        <v>0.15190000000000001</v>
      </c>
      <c r="C285">
        <v>1</v>
      </c>
    </row>
    <row r="286" spans="1:3">
      <c r="A286">
        <v>6.2899999999999998E-2</v>
      </c>
      <c r="B286">
        <v>2.8910000000000002E-2</v>
      </c>
      <c r="C286">
        <v>1</v>
      </c>
    </row>
    <row r="287" spans="1:3">
      <c r="A287">
        <v>0.1273</v>
      </c>
      <c r="B287">
        <v>9.6970000000000001E-2</v>
      </c>
      <c r="C287">
        <v>1</v>
      </c>
    </row>
    <row r="288" spans="1:3">
      <c r="A288">
        <v>5.6160000000000002E-2</v>
      </c>
      <c r="B288">
        <v>4.2090000000000002E-2</v>
      </c>
      <c r="C288">
        <v>1</v>
      </c>
    </row>
    <row r="289" spans="1:3">
      <c r="A289">
        <v>8.9950000000000002E-2</v>
      </c>
      <c r="B289">
        <v>9.0609999999999996E-2</v>
      </c>
      <c r="C289">
        <v>1</v>
      </c>
    </row>
    <row r="290" spans="1:3">
      <c r="A290">
        <v>0.1143</v>
      </c>
      <c r="B290">
        <v>0.13669999999999999</v>
      </c>
      <c r="C290">
        <v>1</v>
      </c>
    </row>
    <row r="291" spans="1:3">
      <c r="A291">
        <v>0.1961</v>
      </c>
      <c r="B291">
        <v>0.2195</v>
      </c>
      <c r="C291">
        <v>1</v>
      </c>
    </row>
    <row r="292" spans="1:3">
      <c r="A292">
        <v>7.0269999999999999E-2</v>
      </c>
      <c r="B292">
        <v>5.6989999999999999E-2</v>
      </c>
      <c r="C292">
        <v>1</v>
      </c>
    </row>
    <row r="293" spans="1:3">
      <c r="A293">
        <v>5.8840000000000003E-2</v>
      </c>
      <c r="B293">
        <v>8.0199999999999994E-2</v>
      </c>
      <c r="C293">
        <v>1</v>
      </c>
    </row>
    <row r="294" spans="1:3">
      <c r="A294">
        <v>0.14530000000000001</v>
      </c>
      <c r="B294">
        <v>0.19209999999999999</v>
      </c>
      <c r="C294">
        <v>1</v>
      </c>
    </row>
    <row r="295" spans="1:3">
      <c r="A295">
        <v>0.14419999999999999</v>
      </c>
      <c r="B295">
        <v>0.16259999999999999</v>
      </c>
      <c r="C295">
        <v>1</v>
      </c>
    </row>
    <row r="296" spans="1:3">
      <c r="A296">
        <v>0.1802</v>
      </c>
      <c r="B296">
        <v>0.1948</v>
      </c>
      <c r="C296">
        <v>1</v>
      </c>
    </row>
    <row r="297" spans="1:3">
      <c r="A297">
        <v>5.9139999999999998E-2</v>
      </c>
      <c r="B297">
        <v>2.6849999999999999E-2</v>
      </c>
      <c r="C297">
        <v>1</v>
      </c>
    </row>
    <row r="298" spans="1:3">
      <c r="A298">
        <v>0.16420000000000001</v>
      </c>
      <c r="B298">
        <v>0.21970000000000001</v>
      </c>
      <c r="C298">
        <v>1</v>
      </c>
    </row>
    <row r="299" spans="1:3">
      <c r="A299">
        <v>0.18379999999999999</v>
      </c>
      <c r="B299">
        <v>0.2283</v>
      </c>
      <c r="C299">
        <v>1</v>
      </c>
    </row>
    <row r="300" spans="1:3">
      <c r="A300">
        <v>0.11169999999999999</v>
      </c>
      <c r="B300">
        <v>0.113</v>
      </c>
      <c r="C300">
        <v>1</v>
      </c>
    </row>
    <row r="301" spans="1:3">
      <c r="A301">
        <v>8.5639999999999994E-2</v>
      </c>
      <c r="B301">
        <v>0.11550000000000001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Comp + Conc '!A1</f>
        <v>compactness_mean</v>
      </c>
      <c r="B3" s="14" t="str">
        <f>'D.DF2 Comp + Conc '!B1</f>
        <v>concavity_mean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Comp + Conc '!A2:C301)</f>
        <v>1.9380000000000001E-2</v>
      </c>
      <c r="B4">
        <v>1.5950000000000001E-3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6.6562068769010038E-2</v>
      </c>
      <c r="H4" s="5">
        <f>E4*G4</f>
        <v>6.6562068769010038E-2</v>
      </c>
      <c r="I4" s="7">
        <f>E4-H4</f>
        <v>0.93343793123098995</v>
      </c>
      <c r="J4" s="5">
        <f>IFERROR(E4*(F4*LN(G4)+(1-F4)*LN(1-G4)),0)</f>
        <v>-6.888080859017176E-2</v>
      </c>
      <c r="K4" s="7">
        <f>100*IF(G4&gt;=$Z$10,C4/E4,D4/E4)</f>
        <v>100</v>
      </c>
      <c r="L4">
        <f>IFERROR((C4-H4)^2/H4+(D4-I4)^2/I4,0)</f>
        <v>7.1308510766463051E-2</v>
      </c>
      <c r="P4" t="s">
        <v>58</v>
      </c>
      <c r="Q4" s="17">
        <f>J304</f>
        <v>-124.66150166627628</v>
      </c>
      <c r="S4" s="5">
        <f t="array" ref="S4:U6">MINVERSE(MMULT(TRANSPOSE([1]!DESIGN(A4:B303)),G4:G303*(1-G4:G303)*E4:E303*[1]!DESIGN(A4:B303)))</f>
        <v>0.23100761446430659</v>
      </c>
      <c r="T4" s="6">
        <v>-2.6866370888124536</v>
      </c>
      <c r="U4" s="7">
        <v>0.78161409216250843</v>
      </c>
      <c r="W4" s="15">
        <f t="array" ref="W4:W6">MMULT(S4:U6,MMULT(TRANSPOSE([1]!DESIGN(A4:B303)),E4:E303*(F4:F303-G4:G303)))</f>
        <v>1.2507086170589184E-5</v>
      </c>
      <c r="Y4" t="s">
        <v>51</v>
      </c>
      <c r="Z4" s="5">
        <f>SUMIF(G4:G303,"&gt;="&amp;Z10,C4:C303)</f>
        <v>126</v>
      </c>
      <c r="AA4" s="7">
        <f>SUMIF(G4:G303,"&gt;="&amp;Z10,D4:D303)</f>
        <v>18</v>
      </c>
      <c r="AB4">
        <f>Z4+AA4</f>
        <v>144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2.3439999999999999E-2</v>
      </c>
      <c r="B5">
        <v>0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6.2361771450229031E-2</v>
      </c>
      <c r="H5" s="8">
        <f t="shared" ref="H5:H68" si="3">E5*G5</f>
        <v>6.2361771450229031E-2</v>
      </c>
      <c r="I5" s="10">
        <f t="shared" ref="I5:I68" si="4">E5-H5</f>
        <v>0.93763822854977097</v>
      </c>
      <c r="J5" s="8">
        <f t="shared" ref="J5:J68" si="5">IFERROR(E5*(F5*LN(G5)+(1-F5)*LN(1-G5)),0)</f>
        <v>-6.4391088219915543E-2</v>
      </c>
      <c r="K5" s="10">
        <f t="shared" ref="K5:K68" si="6">100*IF(G5&gt;=$Z$10,C5/E5,D5/E5)</f>
        <v>100</v>
      </c>
      <c r="L5">
        <f t="shared" ref="L5:L68" si="7">IFERROR((C5-H5)^2/H5+(D5-I5)^2/I5,0)</f>
        <v>6.6509416480045741E-2</v>
      </c>
      <c r="N5" s="15">
        <v>-2.6207856065293473</v>
      </c>
      <c r="S5" s="8">
        <v>-2.6866370888124607</v>
      </c>
      <c r="T5" s="9">
        <v>58.714492417415272</v>
      </c>
      <c r="U5" s="10">
        <v>-39.509307262318949</v>
      </c>
      <c r="W5" s="16">
        <v>-2.97670721418881E-4</v>
      </c>
      <c r="Y5" t="s">
        <v>52</v>
      </c>
      <c r="Z5" s="11">
        <f>Z6-Z4</f>
        <v>24</v>
      </c>
      <c r="AA5" s="13">
        <f>AA6-AA4</f>
        <v>132</v>
      </c>
      <c r="AB5">
        <f t="shared" ref="AB5:AB6" si="8">Z5+AA5</f>
        <v>156</v>
      </c>
      <c r="AD5">
        <f t="array" ref="AD5:AF304">[1]!SelectCols(C4:G303,"5,2,1",1)</f>
        <v>5.1653659899749883E-2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2.6749999999999999E-2</v>
      </c>
      <c r="B6">
        <v>7.2500000000000004E-3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7.7490669089779751E-2</v>
      </c>
      <c r="H6" s="8">
        <f t="shared" si="3"/>
        <v>7.7490669089779751E-2</v>
      </c>
      <c r="I6" s="10">
        <f t="shared" si="4"/>
        <v>0.92250933091022025</v>
      </c>
      <c r="J6" s="8">
        <f t="shared" si="5"/>
        <v>-8.0657788310782297E-2</v>
      </c>
      <c r="K6" s="10">
        <f t="shared" si="6"/>
        <v>100</v>
      </c>
      <c r="L6">
        <f t="shared" si="7"/>
        <v>8.3999875657974496E-2</v>
      </c>
      <c r="N6" s="16">
        <v>-3.8236405124483857</v>
      </c>
      <c r="P6" t="s">
        <v>59</v>
      </c>
      <c r="Q6" s="15">
        <f>2*(Q4-Q3)</f>
        <v>166.56530500341461</v>
      </c>
      <c r="S6" s="11">
        <v>0.78161409216251776</v>
      </c>
      <c r="T6" s="12">
        <v>-39.509307262319041</v>
      </c>
      <c r="U6" s="13">
        <v>39.272081699439653</v>
      </c>
      <c r="W6" s="17">
        <v>2.1873636195344993E-4</v>
      </c>
      <c r="Z6">
        <f>C304</f>
        <v>150</v>
      </c>
      <c r="AA6">
        <f>D304</f>
        <v>150</v>
      </c>
      <c r="AB6">
        <f t="shared" si="8"/>
        <v>300</v>
      </c>
      <c r="AD6">
        <v>5.8124895111209746E-2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3.3930000000000002E-2</v>
      </c>
      <c r="B7">
        <v>1.0529999999999999E-2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8.3704821188859288E-2</v>
      </c>
      <c r="H7" s="8">
        <f t="shared" si="3"/>
        <v>8.3704821188859288E-2</v>
      </c>
      <c r="I7" s="10">
        <f t="shared" si="4"/>
        <v>0.91629517881114075</v>
      </c>
      <c r="J7" s="8">
        <f t="shared" si="5"/>
        <v>-8.7416718608200578E-2</v>
      </c>
      <c r="K7" s="10">
        <f t="shared" si="6"/>
        <v>100</v>
      </c>
      <c r="L7">
        <f t="shared" si="7"/>
        <v>9.1351371397002445E-2</v>
      </c>
      <c r="N7" s="17">
        <v>33.948693770374376</v>
      </c>
      <c r="P7" t="s">
        <v>60</v>
      </c>
      <c r="Q7" s="16">
        <f>COUNT(A4:B4)</f>
        <v>2</v>
      </c>
      <c r="AD7">
        <v>5.8179344961419306E-2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3.5740000000000001E-2</v>
      </c>
      <c r="B8">
        <v>4.9670000000000001E-3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6.9861463132518051E-2</v>
      </c>
      <c r="H8" s="8">
        <f t="shared" si="3"/>
        <v>6.9861463132518051E-2</v>
      </c>
      <c r="I8" s="10">
        <f t="shared" si="4"/>
        <v>0.93013853686748194</v>
      </c>
      <c r="J8" s="8">
        <f t="shared" si="5"/>
        <v>-7.2421739555289508E-2</v>
      </c>
      <c r="K8" s="10">
        <f t="shared" si="6"/>
        <v>100</v>
      </c>
      <c r="L8">
        <f t="shared" si="7"/>
        <v>7.5108664315530135E-2</v>
      </c>
      <c r="P8" t="s">
        <v>61</v>
      </c>
      <c r="Q8" s="16">
        <f>CHIDIST(Q6,Q7)</f>
        <v>6.7733509780943056E-37</v>
      </c>
      <c r="Y8" t="s">
        <v>80</v>
      </c>
      <c r="Z8" s="21">
        <f>Z4/Z6</f>
        <v>0.84</v>
      </c>
      <c r="AA8" s="22">
        <f>AA5/AA6</f>
        <v>0.88</v>
      </c>
      <c r="AB8">
        <f>(Z4+AA5)/AB6</f>
        <v>0.86</v>
      </c>
      <c r="AD8">
        <v>5.8544973611638074E-2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3.7179999999999998E-2</v>
      </c>
      <c r="B9">
        <v>3.0899999999999999E-3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6.549475985823397E-2</v>
      </c>
      <c r="H9" s="8">
        <f t="shared" si="3"/>
        <v>6.549475985823397E-2</v>
      </c>
      <c r="I9" s="10">
        <f t="shared" si="4"/>
        <v>0.93450524014176606</v>
      </c>
      <c r="J9" s="8">
        <f t="shared" si="5"/>
        <v>-6.773804467392E-2</v>
      </c>
      <c r="K9" s="10">
        <f t="shared" si="6"/>
        <v>100</v>
      </c>
      <c r="L9">
        <f t="shared" si="7"/>
        <v>7.0084957306711618E-2</v>
      </c>
      <c r="P9" t="s">
        <v>62</v>
      </c>
      <c r="Q9" s="16">
        <v>0.05</v>
      </c>
      <c r="AD9">
        <v>6.030788282971257E-2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3.7289999999999997E-2</v>
      </c>
      <c r="B10">
        <v>2.2599999999999999E-2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0.11960998515483856</v>
      </c>
      <c r="H10" s="8">
        <f t="shared" si="3"/>
        <v>0.11960998515483856</v>
      </c>
      <c r="I10" s="10">
        <f t="shared" si="4"/>
        <v>0.88039001484516144</v>
      </c>
      <c r="J10" s="8">
        <f t="shared" si="5"/>
        <v>-0.12739027100573103</v>
      </c>
      <c r="K10" s="10">
        <f t="shared" si="6"/>
        <v>100</v>
      </c>
      <c r="L10">
        <f t="shared" si="7"/>
        <v>0.13586022460270061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6.0530337052309188E-2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3.7659999999999999E-2</v>
      </c>
      <c r="B11">
        <v>2.562E-2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0.13067333578445511</v>
      </c>
      <c r="H11" s="8">
        <f t="shared" si="3"/>
        <v>0.13067333578445511</v>
      </c>
      <c r="I11" s="10">
        <f t="shared" si="4"/>
        <v>0.86932666421554483</v>
      </c>
      <c r="J11" s="8">
        <f t="shared" si="5"/>
        <v>-0.14003631616432796</v>
      </c>
      <c r="K11" s="10">
        <f t="shared" si="6"/>
        <v>100</v>
      </c>
      <c r="L11">
        <f t="shared" si="7"/>
        <v>0.15031557314806507</v>
      </c>
      <c r="AD11">
        <v>6.1870429657452097E-2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3.7740000000000003E-2</v>
      </c>
      <c r="B12">
        <v>9.1929999999999998E-3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7.9219481156568086E-2</v>
      </c>
      <c r="H12" s="8">
        <f t="shared" si="3"/>
        <v>7.9219481156568086E-2</v>
      </c>
      <c r="I12" s="10">
        <f t="shared" si="4"/>
        <v>0.92078051884343193</v>
      </c>
      <c r="J12" s="8">
        <f t="shared" si="5"/>
        <v>-8.2533578571260632E-2</v>
      </c>
      <c r="K12" s="10">
        <f t="shared" si="6"/>
        <v>100</v>
      </c>
      <c r="L12">
        <f t="shared" si="7"/>
        <v>8.6035140335151292E-2</v>
      </c>
      <c r="P12" t="s">
        <v>64</v>
      </c>
      <c r="Q12" s="15">
        <f>1-Q4/Q3</f>
        <v>0.40050489918763987</v>
      </c>
      <c r="AD12">
        <v>6.1898903324034062E-2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3.789E-2</v>
      </c>
      <c r="B13">
        <v>6.9200000000000002E-4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6.0530337052309188E-2</v>
      </c>
      <c r="H13" s="8">
        <f t="shared" si="3"/>
        <v>6.0530337052309188E-2</v>
      </c>
      <c r="I13" s="10">
        <f t="shared" si="4"/>
        <v>0.93946966294769085</v>
      </c>
      <c r="J13" s="8">
        <f t="shared" si="5"/>
        <v>-6.2439751285744291E-2</v>
      </c>
      <c r="K13" s="10">
        <f t="shared" si="6"/>
        <v>100</v>
      </c>
      <c r="L13">
        <f t="shared" si="7"/>
        <v>6.4430326427346793E-2</v>
      </c>
      <c r="P13" t="s">
        <v>65</v>
      </c>
      <c r="Q13" s="16">
        <f>1-EXP((-2/E304)*(Q4-Q3))</f>
        <v>0.42605269117297129</v>
      </c>
      <c r="AD13">
        <v>6.2361771450229031E-2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3.8129999999999997E-2</v>
      </c>
      <c r="B14">
        <v>1.6330000000000001E-2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9.8660364519134625E-2</v>
      </c>
      <c r="H14" s="8">
        <f t="shared" si="3"/>
        <v>9.8660364519134625E-2</v>
      </c>
      <c r="I14" s="10">
        <f t="shared" si="4"/>
        <v>0.90133963548086538</v>
      </c>
      <c r="J14" s="8">
        <f t="shared" si="5"/>
        <v>-0.10387313848424883</v>
      </c>
      <c r="K14" s="10">
        <f t="shared" si="6"/>
        <v>100</v>
      </c>
      <c r="L14">
        <f t="shared" si="7"/>
        <v>0.1094596982484846</v>
      </c>
      <c r="P14" t="s">
        <v>66</v>
      </c>
      <c r="Q14" s="17">
        <f>Q13/(1-EXP(2*Q3/E304))</f>
        <v>0.56807025489729501</v>
      </c>
      <c r="AD14">
        <v>6.3534717898132073E-2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3.8719999999999997E-2</v>
      </c>
      <c r="B15">
        <v>1.487E-3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6.1898903324034062E-2</v>
      </c>
      <c r="H15" s="8">
        <f t="shared" si="3"/>
        <v>6.1898903324034062E-2</v>
      </c>
      <c r="I15" s="10">
        <f t="shared" si="4"/>
        <v>0.93810109667596597</v>
      </c>
      <c r="J15" s="8">
        <f t="shared" si="5"/>
        <v>-6.3897556811403342E-2</v>
      </c>
      <c r="K15" s="10">
        <f t="shared" si="6"/>
        <v>100</v>
      </c>
      <c r="L15">
        <f t="shared" si="7"/>
        <v>6.5983190450756776E-2</v>
      </c>
      <c r="AD15">
        <v>6.549475985823397E-2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4.0379999999999999E-2</v>
      </c>
      <c r="B16">
        <v>2.383E-2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0.1227990480754548</v>
      </c>
      <c r="H16" s="8">
        <f t="shared" si="3"/>
        <v>0.1227990480754548</v>
      </c>
      <c r="I16" s="10">
        <f t="shared" si="4"/>
        <v>0.87720095192454517</v>
      </c>
      <c r="J16" s="8">
        <f t="shared" si="5"/>
        <v>-0.13101917725369272</v>
      </c>
      <c r="K16" s="10">
        <f t="shared" si="6"/>
        <v>100</v>
      </c>
      <c r="L16">
        <f t="shared" si="7"/>
        <v>0.13998964297295668</v>
      </c>
      <c r="P16" t="s">
        <v>67</v>
      </c>
      <c r="Q16" s="15">
        <f>L304</f>
        <v>47726.32445130351</v>
      </c>
      <c r="AD16">
        <v>6.6562068769010038E-2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4.052E-2</v>
      </c>
      <c r="B17">
        <v>1.9970000000000002E-2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0.1093143283161489</v>
      </c>
      <c r="H17" s="8">
        <f t="shared" si="3"/>
        <v>0.1093143283161489</v>
      </c>
      <c r="I17" s="10">
        <f t="shared" si="4"/>
        <v>0.89068567168385115</v>
      </c>
      <c r="J17" s="8">
        <f t="shared" si="5"/>
        <v>-0.11576369525296586</v>
      </c>
      <c r="K17" s="10">
        <f t="shared" si="6"/>
        <v>100</v>
      </c>
      <c r="L17">
        <f t="shared" si="7"/>
        <v>0.1227305342293078</v>
      </c>
      <c r="P17" t="s">
        <v>60</v>
      </c>
      <c r="Q17" s="16">
        <f>COUNT(E4:E303)-2</f>
        <v>298</v>
      </c>
      <c r="AD17">
        <v>6.9678322362263581E-2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4.0869999999999997E-2</v>
      </c>
      <c r="B18">
        <v>1.652E-2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9.8302878099233826E-2</v>
      </c>
      <c r="H18" s="8">
        <f t="shared" si="3"/>
        <v>9.8302878099233826E-2</v>
      </c>
      <c r="I18" s="10">
        <f t="shared" si="4"/>
        <v>0.90169712190076612</v>
      </c>
      <c r="J18" s="8">
        <f t="shared" si="5"/>
        <v>-0.10347660034034073</v>
      </c>
      <c r="K18" s="10">
        <f t="shared" si="6"/>
        <v>100</v>
      </c>
      <c r="L18">
        <f t="shared" si="7"/>
        <v>0.10901984237457985</v>
      </c>
      <c r="P18" t="s">
        <v>61</v>
      </c>
      <c r="Q18" s="16">
        <f>CHIDIST(Q16,Q17)</f>
        <v>0</v>
      </c>
      <c r="AD18">
        <v>6.9861463132518051E-2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4.1020000000000001E-2</v>
      </c>
      <c r="B19">
        <v>0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5.8544973611638074E-2</v>
      </c>
      <c r="H19" s="8">
        <f t="shared" si="3"/>
        <v>5.8544973611638074E-2</v>
      </c>
      <c r="I19" s="10">
        <f t="shared" si="4"/>
        <v>0.94145502638836187</v>
      </c>
      <c r="J19" s="8">
        <f t="shared" si="5"/>
        <v>-6.0328700067960248E-2</v>
      </c>
      <c r="K19" s="10">
        <f t="shared" si="6"/>
        <v>100</v>
      </c>
      <c r="L19">
        <f t="shared" si="7"/>
        <v>6.2185629659050279E-2</v>
      </c>
      <c r="P19" t="s">
        <v>62</v>
      </c>
      <c r="Q19" s="16">
        <f>Q9</f>
        <v>0.05</v>
      </c>
      <c r="AD19">
        <v>7.1690601159761086E-2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4.2160000000000003E-2</v>
      </c>
      <c r="B20">
        <v>1.8600000000000001E-3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6.1870429657452097E-2</v>
      </c>
      <c r="H20" s="8">
        <f t="shared" si="3"/>
        <v>6.1870429657452097E-2</v>
      </c>
      <c r="I20" s="10">
        <f t="shared" si="4"/>
        <v>0.93812957034254785</v>
      </c>
      <c r="J20" s="8">
        <f t="shared" si="5"/>
        <v>-6.3867204822082843E-2</v>
      </c>
      <c r="K20" s="10">
        <f t="shared" si="6"/>
        <v>100</v>
      </c>
      <c r="L20">
        <f t="shared" si="7"/>
        <v>6.5950836231354254E-2</v>
      </c>
      <c r="P20" t="s">
        <v>63</v>
      </c>
      <c r="Q20" s="18" t="str">
        <f>IF(Q18&lt;Q19,"yes","no")</f>
        <v>yes</v>
      </c>
      <c r="AD20">
        <v>7.5547185294507685E-2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4.2759999999999999E-2</v>
      </c>
      <c r="B21">
        <v>0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5.8179344961419306E-2</v>
      </c>
      <c r="H21" s="8">
        <f t="shared" si="3"/>
        <v>5.8179344961419306E-2</v>
      </c>
      <c r="I21" s="10">
        <f t="shared" si="4"/>
        <v>0.9418206550385807</v>
      </c>
      <c r="J21" s="8">
        <f t="shared" si="5"/>
        <v>-5.9940409964266465E-2</v>
      </c>
      <c r="K21" s="10">
        <f t="shared" si="6"/>
        <v>100</v>
      </c>
      <c r="L21">
        <f t="shared" si="7"/>
        <v>6.177327355284648E-2</v>
      </c>
      <c r="AD21">
        <v>7.7490669089779751E-2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4.3020000000000003E-2</v>
      </c>
      <c r="B22">
        <v>0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5.8124895111209746E-2</v>
      </c>
      <c r="H22" s="8">
        <f t="shared" si="3"/>
        <v>5.8124895111209746E-2</v>
      </c>
      <c r="I22" s="10">
        <f t="shared" si="4"/>
        <v>0.94187510488879023</v>
      </c>
      <c r="J22" s="8">
        <f t="shared" si="5"/>
        <v>-5.9882598239694981E-2</v>
      </c>
      <c r="K22" s="10">
        <f t="shared" si="6"/>
        <v>100</v>
      </c>
      <c r="L22">
        <f t="shared" si="7"/>
        <v>6.1711892383091188E-2</v>
      </c>
      <c r="AD22">
        <v>7.9219481156568086E-2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4.3400000000000001E-2</v>
      </c>
      <c r="B23">
        <v>2.2450000000000001E-2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0.11664588556142839</v>
      </c>
      <c r="H23" s="8">
        <f t="shared" si="3"/>
        <v>0.11664588556142839</v>
      </c>
      <c r="I23" s="10">
        <f t="shared" si="4"/>
        <v>0.88335411443857159</v>
      </c>
      <c r="J23" s="8">
        <f t="shared" si="5"/>
        <v>-0.12402912316719066</v>
      </c>
      <c r="K23" s="10">
        <f t="shared" si="6"/>
        <v>100</v>
      </c>
      <c r="L23">
        <f t="shared" si="7"/>
        <v>0.13204883936671802</v>
      </c>
      <c r="AD23">
        <v>8.1239640253430487E-2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4.5240000000000002E-2</v>
      </c>
      <c r="B24">
        <v>4.3360000000000003E-2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0.21052699699026636</v>
      </c>
      <c r="H24" s="8">
        <f t="shared" si="3"/>
        <v>0.21052699699026636</v>
      </c>
      <c r="I24" s="10">
        <f t="shared" si="4"/>
        <v>0.78947300300973366</v>
      </c>
      <c r="J24" s="8">
        <f t="shared" si="5"/>
        <v>-0.23638964091894002</v>
      </c>
      <c r="K24" s="10">
        <f t="shared" si="6"/>
        <v>100</v>
      </c>
      <c r="L24">
        <f t="shared" si="7"/>
        <v>0.26666775961643707</v>
      </c>
      <c r="AD24">
        <v>8.3704821188859288E-2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4.6890000000000001E-2</v>
      </c>
      <c r="B25">
        <v>1.103E-2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8.1239640253430487E-2</v>
      </c>
      <c r="H25" s="8">
        <f t="shared" si="3"/>
        <v>8.1239640253430487E-2</v>
      </c>
      <c r="I25" s="10">
        <f t="shared" si="4"/>
        <v>0.91876035974656955</v>
      </c>
      <c r="J25" s="8">
        <f t="shared" si="5"/>
        <v>-8.472995260402974E-2</v>
      </c>
      <c r="K25" s="10">
        <f t="shared" si="6"/>
        <v>100</v>
      </c>
      <c r="L25">
        <f t="shared" si="7"/>
        <v>8.8423101183685793E-2</v>
      </c>
      <c r="AD25">
        <v>8.3937852343484318E-2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4.6949999999999999E-2</v>
      </c>
      <c r="B26">
        <v>1.5969999999999999E-3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6.030788282971257E-2</v>
      </c>
      <c r="H26" s="8">
        <f t="shared" si="3"/>
        <v>6.030788282971257E-2</v>
      </c>
      <c r="I26" s="10">
        <f t="shared" si="4"/>
        <v>0.93969211717028744</v>
      </c>
      <c r="J26" s="8">
        <f t="shared" si="5"/>
        <v>-6.2202992294592648E-2</v>
      </c>
      <c r="K26" s="10">
        <f t="shared" si="6"/>
        <v>100</v>
      </c>
      <c r="L26">
        <f t="shared" si="7"/>
        <v>6.4178342807981445E-2</v>
      </c>
      <c r="AD26">
        <v>8.5228943271621546E-2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4.7010000000000003E-2</v>
      </c>
      <c r="B27">
        <v>3.7089999999999998E-2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0.17633505865244278</v>
      </c>
      <c r="H27" s="8">
        <f t="shared" si="3"/>
        <v>0.17633505865244278</v>
      </c>
      <c r="I27" s="10">
        <f t="shared" si="4"/>
        <v>0.82366494134755719</v>
      </c>
      <c r="J27" s="8">
        <f t="shared" si="5"/>
        <v>-0.19399145634506421</v>
      </c>
      <c r="K27" s="10">
        <f t="shared" si="6"/>
        <v>100</v>
      </c>
      <c r="L27">
        <f t="shared" si="7"/>
        <v>0.21408591018084341</v>
      </c>
      <c r="AD27">
        <v>8.7411467857550579E-2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4.7509999999999997E-2</v>
      </c>
      <c r="B28">
        <v>1.9720000000000001E-2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0.10593256163157495</v>
      </c>
      <c r="H28" s="8">
        <f t="shared" si="3"/>
        <v>0.10593256163157495</v>
      </c>
      <c r="I28" s="10">
        <f t="shared" si="4"/>
        <v>0.89406743836842506</v>
      </c>
      <c r="J28" s="8">
        <f t="shared" si="5"/>
        <v>-0.11197407223707259</v>
      </c>
      <c r="K28" s="10">
        <f t="shared" si="6"/>
        <v>100</v>
      </c>
      <c r="L28">
        <f t="shared" si="7"/>
        <v>0.11848386048471941</v>
      </c>
      <c r="AD28">
        <v>9.0386957039278432E-2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4.9660000000000003E-2</v>
      </c>
      <c r="B29">
        <v>1.6570000000000001E-2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9.5510220832876525E-2</v>
      </c>
      <c r="H29" s="8">
        <f t="shared" si="3"/>
        <v>9.5510220832876525E-2</v>
      </c>
      <c r="I29" s="10">
        <f t="shared" si="4"/>
        <v>0.90448977916712348</v>
      </c>
      <c r="J29" s="8">
        <f t="shared" si="5"/>
        <v>-0.10038427419170107</v>
      </c>
      <c r="K29" s="10">
        <f t="shared" si="6"/>
        <v>100</v>
      </c>
      <c r="L29">
        <f t="shared" si="7"/>
        <v>0.10559568834578174</v>
      </c>
      <c r="AD29">
        <v>9.102592430362795E-2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4.9939999999999998E-2</v>
      </c>
      <c r="B30">
        <v>3.5540000000000002E-2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0.16725586936493136</v>
      </c>
      <c r="H30" s="8">
        <f t="shared" si="3"/>
        <v>0.16725586936493136</v>
      </c>
      <c r="I30" s="10">
        <f t="shared" si="4"/>
        <v>0.83274413063506869</v>
      </c>
      <c r="J30" s="8">
        <f t="shared" si="5"/>
        <v>-0.18302885010482423</v>
      </c>
      <c r="K30" s="10">
        <f t="shared" si="6"/>
        <v>100</v>
      </c>
      <c r="L30">
        <f t="shared" si="7"/>
        <v>0.20084905220211929</v>
      </c>
      <c r="AD30">
        <v>9.1621250868931955E-2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5.008E-2</v>
      </c>
      <c r="B31">
        <v>2.3990000000000001E-2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0.11942943626029799</v>
      </c>
      <c r="H31" s="8">
        <f t="shared" si="3"/>
        <v>0.11942943626029799</v>
      </c>
      <c r="I31" s="10">
        <f t="shared" si="4"/>
        <v>0.88057056373970199</v>
      </c>
      <c r="J31" s="8">
        <f t="shared" si="5"/>
        <v>-0.12718521372350805</v>
      </c>
      <c r="K31" s="10">
        <f t="shared" si="6"/>
        <v>100</v>
      </c>
      <c r="L31">
        <f t="shared" si="7"/>
        <v>0.13562733207102926</v>
      </c>
      <c r="AD31">
        <v>9.5510220832876525E-2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5.0549999999999998E-2</v>
      </c>
      <c r="B32">
        <v>3.261E-2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0.15355274966611926</v>
      </c>
      <c r="H32" s="8">
        <f t="shared" si="3"/>
        <v>0.15355274966611926</v>
      </c>
      <c r="I32" s="10">
        <f t="shared" si="4"/>
        <v>0.84644725033388069</v>
      </c>
      <c r="J32" s="8">
        <f t="shared" si="5"/>
        <v>-0.16670739437260435</v>
      </c>
      <c r="K32" s="10">
        <f t="shared" si="6"/>
        <v>100</v>
      </c>
      <c r="L32">
        <f t="shared" si="7"/>
        <v>0.18140852794494927</v>
      </c>
      <c r="AD32">
        <v>9.7789315778157498E-2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5.1130000000000002E-2</v>
      </c>
      <c r="B33">
        <v>1.9820000000000001E-2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0.10494721023934248</v>
      </c>
      <c r="H33" s="8">
        <f t="shared" si="3"/>
        <v>0.10494721023934248</v>
      </c>
      <c r="I33" s="10">
        <f t="shared" si="4"/>
        <v>0.8950527897606575</v>
      </c>
      <c r="J33" s="8">
        <f t="shared" si="5"/>
        <v>-0.11087257947390715</v>
      </c>
      <c r="K33" s="10">
        <f t="shared" si="6"/>
        <v>100</v>
      </c>
      <c r="L33">
        <f t="shared" si="7"/>
        <v>0.11725253687819463</v>
      </c>
      <c r="AD33">
        <v>9.8302878099233826E-2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5.1310000000000001E-2</v>
      </c>
      <c r="B34">
        <v>2.3980000000000001E-2</v>
      </c>
      <c r="C34" s="8">
        <v>1</v>
      </c>
      <c r="D34" s="9">
        <v>0</v>
      </c>
      <c r="E34" s="10">
        <f t="shared" si="0"/>
        <v>1</v>
      </c>
      <c r="F34">
        <f t="shared" si="1"/>
        <v>1</v>
      </c>
      <c r="G34">
        <f t="shared" si="2"/>
        <v>0.11890014651780151</v>
      </c>
      <c r="H34" s="8">
        <f t="shared" si="3"/>
        <v>0.11890014651780151</v>
      </c>
      <c r="I34" s="10">
        <f t="shared" si="4"/>
        <v>0.88109985348219855</v>
      </c>
      <c r="J34" s="8">
        <f t="shared" si="5"/>
        <v>-2.1294712430086031</v>
      </c>
      <c r="K34" s="10">
        <f t="shared" si="6"/>
        <v>0</v>
      </c>
      <c r="L34">
        <f t="shared" si="7"/>
        <v>7.4104185679054817</v>
      </c>
      <c r="AD34">
        <v>9.8660364519134625E-2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5.1389999999999998E-2</v>
      </c>
      <c r="B35">
        <v>2.2509999999999999E-2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0.11373978062305719</v>
      </c>
      <c r="H35" s="8">
        <f t="shared" si="3"/>
        <v>0.11373978062305719</v>
      </c>
      <c r="I35" s="10">
        <f t="shared" si="4"/>
        <v>0.88626021937694277</v>
      </c>
      <c r="J35" s="8">
        <f t="shared" si="5"/>
        <v>-0.12074467017047033</v>
      </c>
      <c r="K35" s="10">
        <f t="shared" si="6"/>
        <v>100</v>
      </c>
      <c r="L35">
        <f t="shared" si="7"/>
        <v>0.12833677754713887</v>
      </c>
      <c r="AD35">
        <v>0.10150331534819151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5.2339999999999998E-2</v>
      </c>
      <c r="B36">
        <v>3.653E-2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0.17068657672690499</v>
      </c>
      <c r="H36" s="8">
        <f t="shared" si="3"/>
        <v>0.17068657672690499</v>
      </c>
      <c r="I36" s="10">
        <f t="shared" si="4"/>
        <v>0.82931342327309499</v>
      </c>
      <c r="J36" s="8">
        <f t="shared" si="5"/>
        <v>-0.18715712138671806</v>
      </c>
      <c r="K36" s="10">
        <f t="shared" si="6"/>
        <v>100</v>
      </c>
      <c r="L36">
        <f t="shared" si="7"/>
        <v>0.20581672976333518</v>
      </c>
      <c r="AD36">
        <v>0.10298901474665033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5.2409999999999998E-2</v>
      </c>
      <c r="B37">
        <v>1.9720000000000001E-2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0.10417113085895319</v>
      </c>
      <c r="H37" s="8">
        <f t="shared" si="3"/>
        <v>0.10417113085895319</v>
      </c>
      <c r="I37" s="10">
        <f t="shared" si="4"/>
        <v>0.89582886914104676</v>
      </c>
      <c r="J37" s="8">
        <f t="shared" si="5"/>
        <v>-0.11000587851115803</v>
      </c>
      <c r="K37" s="10">
        <f t="shared" si="6"/>
        <v>100</v>
      </c>
      <c r="L37">
        <f t="shared" si="7"/>
        <v>0.11628463253125149</v>
      </c>
      <c r="AD37">
        <v>0.10417113085895319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5.2720000000000003E-2</v>
      </c>
      <c r="B38">
        <v>2.061E-2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0.1069113983076603</v>
      </c>
      <c r="H38" s="8">
        <f t="shared" si="3"/>
        <v>0.1069113983076603</v>
      </c>
      <c r="I38" s="10">
        <f t="shared" si="4"/>
        <v>0.89308860169233972</v>
      </c>
      <c r="J38" s="8">
        <f t="shared" si="5"/>
        <v>-0.11306948500688305</v>
      </c>
      <c r="K38" s="10">
        <f t="shared" si="6"/>
        <v>100</v>
      </c>
      <c r="L38">
        <f t="shared" si="7"/>
        <v>0.11970973328410053</v>
      </c>
      <c r="AD38">
        <v>0.10494721023934248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5.3010000000000002E-2</v>
      </c>
      <c r="B39">
        <v>6.829E-3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6.9678322362263581E-2</v>
      </c>
      <c r="H39" s="8">
        <f t="shared" si="3"/>
        <v>6.9678322362263581E-2</v>
      </c>
      <c r="I39" s="10">
        <f t="shared" si="4"/>
        <v>0.93032167763773643</v>
      </c>
      <c r="J39" s="8">
        <f t="shared" si="5"/>
        <v>-7.2224862707917906E-2</v>
      </c>
      <c r="K39" s="10">
        <f t="shared" si="6"/>
        <v>100</v>
      </c>
      <c r="L39">
        <f t="shared" si="7"/>
        <v>7.4897021145621467E-2</v>
      </c>
      <c r="AD39">
        <v>0.10593256163157495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5.3519999999999998E-2</v>
      </c>
      <c r="B40">
        <v>1.9470000000000001E-2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0.10298901474665033</v>
      </c>
      <c r="H40" s="8">
        <f t="shared" si="3"/>
        <v>0.10298901474665033</v>
      </c>
      <c r="I40" s="10">
        <f t="shared" si="4"/>
        <v>0.89701098525334966</v>
      </c>
      <c r="J40" s="8">
        <f t="shared" si="5"/>
        <v>-0.10868717033907797</v>
      </c>
      <c r="K40" s="10">
        <f t="shared" si="6"/>
        <v>100</v>
      </c>
      <c r="L40">
        <f t="shared" si="7"/>
        <v>0.11481354904205812</v>
      </c>
      <c r="AD40">
        <v>0.1069113983076603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5.3659999999999999E-2</v>
      </c>
      <c r="B41">
        <v>3.8730000000000001E-2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0.18077149914536203</v>
      </c>
      <c r="H41" s="8">
        <f t="shared" si="3"/>
        <v>0.18077149914536203</v>
      </c>
      <c r="I41" s="10">
        <f t="shared" si="4"/>
        <v>0.81922850085463794</v>
      </c>
      <c r="J41" s="8">
        <f t="shared" si="5"/>
        <v>-0.19939223421976768</v>
      </c>
      <c r="K41" s="10">
        <f t="shared" si="6"/>
        <v>100</v>
      </c>
      <c r="L41">
        <f t="shared" si="7"/>
        <v>0.22066065689459913</v>
      </c>
      <c r="AD41">
        <v>0.1093143283161489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5.4730000000000001E-2</v>
      </c>
      <c r="B42">
        <v>3.0360000000000002E-2</v>
      </c>
      <c r="C42" s="8">
        <v>0</v>
      </c>
      <c r="D42" s="9">
        <v>1</v>
      </c>
      <c r="E42" s="10">
        <f t="shared" si="0"/>
        <v>1</v>
      </c>
      <c r="F42">
        <f t="shared" si="1"/>
        <v>0</v>
      </c>
      <c r="G42">
        <f t="shared" si="2"/>
        <v>0.14192763664258209</v>
      </c>
      <c r="H42" s="8">
        <f t="shared" si="3"/>
        <v>0.14192763664258209</v>
      </c>
      <c r="I42" s="10">
        <f t="shared" si="4"/>
        <v>0.85807236335741788</v>
      </c>
      <c r="J42" s="8">
        <f t="shared" si="5"/>
        <v>-0.15306684347314686</v>
      </c>
      <c r="K42" s="10">
        <f t="shared" si="6"/>
        <v>100</v>
      </c>
      <c r="L42">
        <f t="shared" si="7"/>
        <v>0.16540287591509825</v>
      </c>
      <c r="AD42">
        <v>0.11009722889276319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5.5620000000000003E-2</v>
      </c>
      <c r="B43">
        <v>2.3529999999999999E-2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0.11561326743313254</v>
      </c>
      <c r="H43" s="8">
        <f t="shared" si="3"/>
        <v>0.11561326743313254</v>
      </c>
      <c r="I43" s="10">
        <f t="shared" si="4"/>
        <v>0.88438673256686751</v>
      </c>
      <c r="J43" s="8">
        <f t="shared" si="5"/>
        <v>-0.12286083173182862</v>
      </c>
      <c r="K43" s="10">
        <f t="shared" si="6"/>
        <v>100</v>
      </c>
      <c r="L43">
        <f t="shared" si="7"/>
        <v>0.13072704867199161</v>
      </c>
      <c r="AD43">
        <v>0.11373978062305719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5.6160000000000002E-2</v>
      </c>
      <c r="B44">
        <v>4.2090000000000002E-2</v>
      </c>
      <c r="C44" s="8">
        <v>1</v>
      </c>
      <c r="D44" s="9">
        <v>0</v>
      </c>
      <c r="E44" s="10">
        <f t="shared" si="0"/>
        <v>1</v>
      </c>
      <c r="F44">
        <f t="shared" si="1"/>
        <v>1</v>
      </c>
      <c r="G44">
        <f t="shared" si="2"/>
        <v>0.1967676020448188</v>
      </c>
      <c r="H44" s="8">
        <f t="shared" si="3"/>
        <v>0.1967676020448188</v>
      </c>
      <c r="I44" s="10">
        <f t="shared" si="4"/>
        <v>0.8032323979551812</v>
      </c>
      <c r="J44" s="8">
        <f t="shared" si="5"/>
        <v>-1.6257319316719638</v>
      </c>
      <c r="K44" s="10">
        <f t="shared" si="6"/>
        <v>0</v>
      </c>
      <c r="L44">
        <f t="shared" si="7"/>
        <v>4.0821374535642541</v>
      </c>
      <c r="AD44">
        <v>0.11452841162677369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5.6419999999999998E-2</v>
      </c>
      <c r="B45">
        <v>2.6880000000000001E-2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0.12741901135779632</v>
      </c>
      <c r="H45" s="8">
        <f t="shared" si="3"/>
        <v>0.12741901135779632</v>
      </c>
      <c r="I45" s="10">
        <f t="shared" si="4"/>
        <v>0.87258098864220368</v>
      </c>
      <c r="J45" s="8">
        <f t="shared" si="5"/>
        <v>-0.13629980555471788</v>
      </c>
      <c r="K45" s="10">
        <f t="shared" si="6"/>
        <v>100</v>
      </c>
      <c r="L45">
        <f t="shared" si="7"/>
        <v>0.14602542688452233</v>
      </c>
      <c r="AD45">
        <v>0.11517525737212946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5.7360000000000001E-2</v>
      </c>
      <c r="B46">
        <v>2.5309999999999999E-2</v>
      </c>
      <c r="C46" s="8">
        <v>0</v>
      </c>
      <c r="D46" s="9">
        <v>1</v>
      </c>
      <c r="E46" s="10">
        <f t="shared" si="0"/>
        <v>1</v>
      </c>
      <c r="F46">
        <f t="shared" si="1"/>
        <v>0</v>
      </c>
      <c r="G46">
        <f t="shared" si="2"/>
        <v>0.121226319079557</v>
      </c>
      <c r="H46" s="8">
        <f t="shared" si="3"/>
        <v>0.121226319079557</v>
      </c>
      <c r="I46" s="10">
        <f t="shared" si="4"/>
        <v>0.87877368092044295</v>
      </c>
      <c r="J46" s="8">
        <f t="shared" si="5"/>
        <v>-0.12922788780449762</v>
      </c>
      <c r="K46" s="10">
        <f t="shared" si="6"/>
        <v>100</v>
      </c>
      <c r="L46">
        <f t="shared" si="7"/>
        <v>0.1379494194143166</v>
      </c>
      <c r="AD46">
        <v>0.11525324158280417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5.7430000000000002E-2</v>
      </c>
      <c r="B47">
        <v>2.3630000000000002E-2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0.11525324158280417</v>
      </c>
      <c r="H47" s="8">
        <f t="shared" si="3"/>
        <v>0.11525324158280417</v>
      </c>
      <c r="I47" s="10">
        <f t="shared" si="4"/>
        <v>0.88474675841719586</v>
      </c>
      <c r="J47" s="8">
        <f t="shared" si="5"/>
        <v>-0.12245382360368776</v>
      </c>
      <c r="K47" s="10">
        <f t="shared" si="6"/>
        <v>100</v>
      </c>
      <c r="L47">
        <f t="shared" si="7"/>
        <v>0.13026692721541155</v>
      </c>
      <c r="AD47">
        <v>0.11561326743313254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5.7610000000000001E-2</v>
      </c>
      <c r="B48">
        <v>4.7109999999999999E-2</v>
      </c>
      <c r="C48" s="8">
        <v>1</v>
      </c>
      <c r="D48" s="9">
        <v>0</v>
      </c>
      <c r="E48" s="10">
        <f t="shared" si="0"/>
        <v>1</v>
      </c>
      <c r="F48">
        <f t="shared" si="1"/>
        <v>1</v>
      </c>
      <c r="G48">
        <f t="shared" si="2"/>
        <v>0.22413281134867835</v>
      </c>
      <c r="H48" s="8">
        <f t="shared" si="3"/>
        <v>0.22413281134867835</v>
      </c>
      <c r="I48" s="10">
        <f t="shared" si="4"/>
        <v>0.77586718865132165</v>
      </c>
      <c r="J48" s="8">
        <f t="shared" si="5"/>
        <v>-1.495516495020885</v>
      </c>
      <c r="K48" s="10">
        <f t="shared" si="6"/>
        <v>0</v>
      </c>
      <c r="L48">
        <f t="shared" si="7"/>
        <v>3.461640372878394</v>
      </c>
      <c r="AD48">
        <v>0.11664588556142839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5.8840000000000003E-2</v>
      </c>
      <c r="B49">
        <v>8.0199999999999994E-2</v>
      </c>
      <c r="C49" s="8">
        <v>1</v>
      </c>
      <c r="D49" s="9">
        <v>0</v>
      </c>
      <c r="E49" s="10">
        <f t="shared" si="0"/>
        <v>1</v>
      </c>
      <c r="F49">
        <f t="shared" si="1"/>
        <v>1</v>
      </c>
      <c r="G49">
        <f t="shared" si="2"/>
        <v>0.46926794471555977</v>
      </c>
      <c r="H49" s="8">
        <f t="shared" si="3"/>
        <v>0.46926794471555977</v>
      </c>
      <c r="I49" s="10">
        <f t="shared" si="4"/>
        <v>0.53073205528444023</v>
      </c>
      <c r="J49" s="8">
        <f t="shared" si="5"/>
        <v>-0.75658136297752387</v>
      </c>
      <c r="K49" s="10">
        <f t="shared" si="6"/>
        <v>0</v>
      </c>
      <c r="L49">
        <f t="shared" si="7"/>
        <v>1.1309787111202239</v>
      </c>
      <c r="AD49">
        <v>0.11762242211436147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0</v>
      </c>
    </row>
    <row r="50" spans="1:37">
      <c r="A50">
        <v>5.9069999999999998E-2</v>
      </c>
      <c r="B50">
        <v>5.774E-2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0.2918428678932955</v>
      </c>
      <c r="H50" s="8">
        <f t="shared" si="3"/>
        <v>0.2918428678932955</v>
      </c>
      <c r="I50" s="10">
        <f t="shared" si="4"/>
        <v>0.7081571321067045</v>
      </c>
      <c r="J50" s="8">
        <f t="shared" si="5"/>
        <v>-0.34508927190919281</v>
      </c>
      <c r="K50" s="10">
        <f t="shared" si="6"/>
        <v>100</v>
      </c>
      <c r="L50">
        <f t="shared" si="7"/>
        <v>0.41211597633012453</v>
      </c>
      <c r="AD50">
        <v>0.11890014651780151</v>
      </c>
      <c r="AE50">
        <v>0</v>
      </c>
      <c r="AF50">
        <v>1</v>
      </c>
      <c r="AG50">
        <f t="shared" si="12"/>
        <v>45</v>
      </c>
      <c r="AH50">
        <f t="shared" si="13"/>
        <v>1</v>
      </c>
      <c r="AI50">
        <f t="shared" si="9"/>
        <v>0.7</v>
      </c>
      <c r="AJ50">
        <f t="shared" si="10"/>
        <v>0.99333333333333329</v>
      </c>
      <c r="AK50">
        <f t="shared" si="11"/>
        <v>6.6222222222221544E-3</v>
      </c>
    </row>
    <row r="51" spans="1:37">
      <c r="A51">
        <v>5.9139999999999998E-2</v>
      </c>
      <c r="B51">
        <v>2.6849999999999999E-2</v>
      </c>
      <c r="C51" s="8">
        <v>1</v>
      </c>
      <c r="D51" s="9">
        <v>0</v>
      </c>
      <c r="E51" s="10">
        <f t="shared" si="0"/>
        <v>1</v>
      </c>
      <c r="F51">
        <f t="shared" si="1"/>
        <v>1</v>
      </c>
      <c r="G51">
        <f t="shared" si="2"/>
        <v>0.1261548264860971</v>
      </c>
      <c r="H51" s="8">
        <f t="shared" si="3"/>
        <v>0.1261548264860971</v>
      </c>
      <c r="I51" s="10">
        <f t="shared" si="4"/>
        <v>0.8738451735139029</v>
      </c>
      <c r="J51" s="8">
        <f t="shared" si="5"/>
        <v>-2.0702453447292437</v>
      </c>
      <c r="K51" s="10">
        <f t="shared" si="6"/>
        <v>0</v>
      </c>
      <c r="L51">
        <f t="shared" si="7"/>
        <v>6.9267676699646925</v>
      </c>
      <c r="AD51">
        <v>0.11942943626029799</v>
      </c>
      <c r="AE51">
        <v>1</v>
      </c>
      <c r="AF51">
        <v>0</v>
      </c>
      <c r="AG51">
        <f t="shared" si="12"/>
        <v>46</v>
      </c>
      <c r="AH51">
        <f t="shared" si="13"/>
        <v>1</v>
      </c>
      <c r="AI51">
        <f t="shared" si="9"/>
        <v>0.69333333333333336</v>
      </c>
      <c r="AJ51">
        <f t="shared" si="10"/>
        <v>0.99333333333333329</v>
      </c>
      <c r="AK51">
        <f t="shared" si="11"/>
        <v>6.6222222222222646E-3</v>
      </c>
    </row>
    <row r="52" spans="1:37">
      <c r="A52">
        <v>5.9429999999999997E-2</v>
      </c>
      <c r="B52">
        <v>1.5879999999999998E-2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9.0386957039278432E-2</v>
      </c>
      <c r="H52" s="8">
        <f t="shared" si="3"/>
        <v>9.0386957039278432E-2</v>
      </c>
      <c r="I52" s="10">
        <f t="shared" si="4"/>
        <v>0.90961304296072154</v>
      </c>
      <c r="J52" s="8">
        <f t="shared" si="5"/>
        <v>-9.4735997421789828E-2</v>
      </c>
      <c r="K52" s="10">
        <f t="shared" si="6"/>
        <v>100</v>
      </c>
      <c r="L52">
        <f t="shared" si="7"/>
        <v>9.9368580671486115E-2</v>
      </c>
      <c r="AD52">
        <v>0.11960998515483856</v>
      </c>
      <c r="AE52">
        <v>1</v>
      </c>
      <c r="AF52">
        <v>0</v>
      </c>
      <c r="AG52">
        <f t="shared" si="12"/>
        <v>47</v>
      </c>
      <c r="AH52">
        <f t="shared" si="13"/>
        <v>1</v>
      </c>
      <c r="AI52">
        <f t="shared" si="9"/>
        <v>0.68666666666666665</v>
      </c>
      <c r="AJ52">
        <f t="shared" si="10"/>
        <v>0.99333333333333329</v>
      </c>
      <c r="AK52">
        <f t="shared" si="11"/>
        <v>6.6222222222222646E-3</v>
      </c>
    </row>
    <row r="53" spans="1:37">
      <c r="A53">
        <v>5.9709999999999999E-2</v>
      </c>
      <c r="B53">
        <v>4.8309999999999999E-2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0.22987205612754169</v>
      </c>
      <c r="H53" s="8">
        <f t="shared" si="3"/>
        <v>0.22987205612754169</v>
      </c>
      <c r="I53" s="10">
        <f t="shared" si="4"/>
        <v>0.77012794387245831</v>
      </c>
      <c r="J53" s="8">
        <f t="shared" si="5"/>
        <v>-0.26119861706427394</v>
      </c>
      <c r="K53" s="10">
        <f t="shared" si="6"/>
        <v>100</v>
      </c>
      <c r="L53">
        <f t="shared" si="7"/>
        <v>0.29848554120977466</v>
      </c>
      <c r="AD53">
        <v>0.12088216342886447</v>
      </c>
      <c r="AE53">
        <v>1</v>
      </c>
      <c r="AF53">
        <v>0</v>
      </c>
      <c r="AG53">
        <f t="shared" si="12"/>
        <v>48</v>
      </c>
      <c r="AH53">
        <f t="shared" si="13"/>
        <v>1</v>
      </c>
      <c r="AI53">
        <f t="shared" si="9"/>
        <v>0.67999999999999994</v>
      </c>
      <c r="AJ53">
        <f t="shared" si="10"/>
        <v>0.99333333333333329</v>
      </c>
      <c r="AK53">
        <f t="shared" si="11"/>
        <v>6.6222222222221544E-3</v>
      </c>
    </row>
    <row r="54" spans="1:37">
      <c r="A54">
        <v>5.9909999999999998E-2</v>
      </c>
      <c r="B54">
        <v>2.6380000000000001E-2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0.12408596424521899</v>
      </c>
      <c r="H54" s="8">
        <f t="shared" si="3"/>
        <v>0.12408596424521899</v>
      </c>
      <c r="I54" s="10">
        <f t="shared" si="4"/>
        <v>0.875914035754781</v>
      </c>
      <c r="J54" s="8">
        <f t="shared" si="5"/>
        <v>-0.13248732556109574</v>
      </c>
      <c r="K54" s="10">
        <f t="shared" si="6"/>
        <v>100</v>
      </c>
      <c r="L54">
        <f t="shared" si="7"/>
        <v>0.14166454603994705</v>
      </c>
      <c r="AD54">
        <v>0.121226319079557</v>
      </c>
      <c r="AE54">
        <v>1</v>
      </c>
      <c r="AF54">
        <v>0</v>
      </c>
      <c r="AG54">
        <f t="shared" si="12"/>
        <v>49</v>
      </c>
      <c r="AH54">
        <f t="shared" si="13"/>
        <v>1</v>
      </c>
      <c r="AI54">
        <f t="shared" si="9"/>
        <v>0.67333333333333334</v>
      </c>
      <c r="AJ54">
        <f t="shared" si="10"/>
        <v>0.99333333333333329</v>
      </c>
      <c r="AK54">
        <f t="shared" si="11"/>
        <v>6.6222222222221544E-3</v>
      </c>
    </row>
    <row r="55" spans="1:37">
      <c r="A55">
        <v>6.0310000000000002E-2</v>
      </c>
      <c r="B55">
        <v>3.1099999999999999E-2</v>
      </c>
      <c r="C55" s="8">
        <v>1</v>
      </c>
      <c r="D55" s="9">
        <v>0</v>
      </c>
      <c r="E55" s="10">
        <f t="shared" si="0"/>
        <v>1</v>
      </c>
      <c r="F55">
        <f t="shared" si="1"/>
        <v>1</v>
      </c>
      <c r="G55">
        <f t="shared" si="2"/>
        <v>0.14238935148792489</v>
      </c>
      <c r="H55" s="8">
        <f t="shared" si="3"/>
        <v>0.14238935148792489</v>
      </c>
      <c r="I55" s="10">
        <f t="shared" si="4"/>
        <v>0.85761064851207514</v>
      </c>
      <c r="J55" s="8">
        <f t="shared" si="5"/>
        <v>-1.9491900616772733</v>
      </c>
      <c r="K55" s="10">
        <f t="shared" si="6"/>
        <v>0</v>
      </c>
      <c r="L55">
        <f t="shared" si="7"/>
        <v>6.022997081946845</v>
      </c>
      <c r="AD55">
        <v>0.12147603724371195</v>
      </c>
      <c r="AE55">
        <v>1</v>
      </c>
      <c r="AF55">
        <v>0</v>
      </c>
      <c r="AG55">
        <f t="shared" si="12"/>
        <v>50</v>
      </c>
      <c r="AH55">
        <f t="shared" si="13"/>
        <v>1</v>
      </c>
      <c r="AI55">
        <f t="shared" si="9"/>
        <v>0.66666666666666674</v>
      </c>
      <c r="AJ55">
        <f t="shared" si="10"/>
        <v>0.99333333333333329</v>
      </c>
      <c r="AK55">
        <f t="shared" si="11"/>
        <v>6.6222222222223747E-3</v>
      </c>
    </row>
    <row r="56" spans="1:37">
      <c r="A56">
        <v>6.0589999999999998E-2</v>
      </c>
      <c r="B56">
        <v>1.857E-2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9.7789315778157498E-2</v>
      </c>
      <c r="H56" s="8">
        <f t="shared" si="3"/>
        <v>9.7789315778157498E-2</v>
      </c>
      <c r="I56" s="10">
        <f t="shared" si="4"/>
        <v>0.90221068422184247</v>
      </c>
      <c r="J56" s="8">
        <f t="shared" si="5"/>
        <v>-0.10290721166847161</v>
      </c>
      <c r="K56" s="10">
        <f t="shared" si="6"/>
        <v>100</v>
      </c>
      <c r="L56">
        <f t="shared" si="7"/>
        <v>0.10838855877937301</v>
      </c>
      <c r="AD56">
        <v>0.1227990480754548</v>
      </c>
      <c r="AE56">
        <v>1</v>
      </c>
      <c r="AF56">
        <v>0</v>
      </c>
      <c r="AG56">
        <f t="shared" si="12"/>
        <v>51</v>
      </c>
      <c r="AH56">
        <f t="shared" si="13"/>
        <v>1</v>
      </c>
      <c r="AI56">
        <f t="shared" si="9"/>
        <v>0.65999999999999992</v>
      </c>
      <c r="AJ56">
        <f t="shared" si="10"/>
        <v>0.99333333333333329</v>
      </c>
      <c r="AK56">
        <f t="shared" si="11"/>
        <v>6.6222222222221544E-3</v>
      </c>
    </row>
    <row r="57" spans="1:37">
      <c r="A57">
        <v>6.0949999999999997E-2</v>
      </c>
      <c r="B57">
        <v>3.5920000000000001E-2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0.16322857638454216</v>
      </c>
      <c r="H57" s="8">
        <f t="shared" si="3"/>
        <v>0.16322857638454216</v>
      </c>
      <c r="I57" s="10">
        <f t="shared" si="4"/>
        <v>0.83677142361545787</v>
      </c>
      <c r="J57" s="8">
        <f t="shared" si="5"/>
        <v>-0.17820433585370765</v>
      </c>
      <c r="K57" s="10">
        <f t="shared" si="6"/>
        <v>100</v>
      </c>
      <c r="L57">
        <f t="shared" si="7"/>
        <v>0.19506949183240105</v>
      </c>
      <c r="AD57">
        <v>0.12408596424521899</v>
      </c>
      <c r="AE57">
        <v>1</v>
      </c>
      <c r="AF57">
        <v>0</v>
      </c>
      <c r="AG57">
        <f t="shared" si="12"/>
        <v>52</v>
      </c>
      <c r="AH57">
        <f t="shared" si="13"/>
        <v>1</v>
      </c>
      <c r="AI57">
        <f t="shared" si="9"/>
        <v>0.65333333333333332</v>
      </c>
      <c r="AJ57">
        <f t="shared" si="10"/>
        <v>0.99333333333333329</v>
      </c>
      <c r="AK57">
        <f t="shared" si="11"/>
        <v>6.6222222222221544E-3</v>
      </c>
    </row>
    <row r="58" spans="1:37">
      <c r="A58">
        <v>6.1359999999999998E-2</v>
      </c>
      <c r="B58">
        <v>1.4200000000000001E-2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8.5228943271621546E-2</v>
      </c>
      <c r="H58" s="8">
        <f t="shared" si="3"/>
        <v>8.5228943271621546E-2</v>
      </c>
      <c r="I58" s="10">
        <f t="shared" si="4"/>
        <v>0.91477105672837844</v>
      </c>
      <c r="J58" s="8">
        <f t="shared" si="5"/>
        <v>-8.9081456240482942E-2</v>
      </c>
      <c r="K58" s="10">
        <f t="shared" si="6"/>
        <v>100</v>
      </c>
      <c r="L58">
        <f t="shared" si="7"/>
        <v>9.31696981935978E-2</v>
      </c>
      <c r="AD58">
        <v>0.12509545615484161</v>
      </c>
      <c r="AE58">
        <v>1</v>
      </c>
      <c r="AF58">
        <v>0</v>
      </c>
      <c r="AG58">
        <f t="shared" si="12"/>
        <v>53</v>
      </c>
      <c r="AH58">
        <f t="shared" si="13"/>
        <v>1</v>
      </c>
      <c r="AI58">
        <f t="shared" si="9"/>
        <v>0.64666666666666672</v>
      </c>
      <c r="AJ58">
        <f t="shared" si="10"/>
        <v>0.99333333333333329</v>
      </c>
      <c r="AK58">
        <f t="shared" si="11"/>
        <v>0</v>
      </c>
    </row>
    <row r="59" spans="1:37">
      <c r="A59">
        <v>6.1409999999999999E-2</v>
      </c>
      <c r="B59">
        <v>3.8089999999999999E-2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0.17328969229576943</v>
      </c>
      <c r="H59" s="8">
        <f t="shared" si="3"/>
        <v>0.17328969229576943</v>
      </c>
      <c r="I59" s="10">
        <f t="shared" si="4"/>
        <v>0.8267103077042306</v>
      </c>
      <c r="J59" s="8">
        <f t="shared" si="5"/>
        <v>-0.19030093830694689</v>
      </c>
      <c r="K59" s="10">
        <f t="shared" si="6"/>
        <v>100</v>
      </c>
      <c r="L59">
        <f t="shared" si="7"/>
        <v>0.20961356194649833</v>
      </c>
      <c r="AD59">
        <v>0.1261548264860971</v>
      </c>
      <c r="AE59">
        <v>0</v>
      </c>
      <c r="AF59">
        <v>1</v>
      </c>
      <c r="AG59">
        <f t="shared" si="12"/>
        <v>53</v>
      </c>
      <c r="AH59">
        <f t="shared" si="13"/>
        <v>2</v>
      </c>
      <c r="AI59">
        <f t="shared" si="9"/>
        <v>0.64666666666666672</v>
      </c>
      <c r="AJ59">
        <f t="shared" si="10"/>
        <v>0.98666666666666669</v>
      </c>
      <c r="AK59">
        <f t="shared" si="11"/>
        <v>6.5777777777778204E-3</v>
      </c>
    </row>
    <row r="60" spans="1:37">
      <c r="A60">
        <v>6.2190000000000002E-2</v>
      </c>
      <c r="B60">
        <v>3.9E-2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0.17732474703158957</v>
      </c>
      <c r="H60" s="8">
        <f t="shared" si="3"/>
        <v>0.17732474703158957</v>
      </c>
      <c r="I60" s="10">
        <f t="shared" si="4"/>
        <v>0.82267525296841049</v>
      </c>
      <c r="J60" s="8">
        <f t="shared" si="5"/>
        <v>-0.19519374552172378</v>
      </c>
      <c r="K60" s="10">
        <f t="shared" si="6"/>
        <v>100</v>
      </c>
      <c r="L60">
        <f t="shared" si="7"/>
        <v>0.21554647036210114</v>
      </c>
      <c r="AD60">
        <v>0.126527816019293</v>
      </c>
      <c r="AE60">
        <v>1</v>
      </c>
      <c r="AF60">
        <v>0</v>
      </c>
      <c r="AG60">
        <f t="shared" si="12"/>
        <v>54</v>
      </c>
      <c r="AH60">
        <f t="shared" si="13"/>
        <v>2</v>
      </c>
      <c r="AI60">
        <f t="shared" si="9"/>
        <v>0.64</v>
      </c>
      <c r="AJ60">
        <f t="shared" si="10"/>
        <v>0.98666666666666669</v>
      </c>
      <c r="AK60">
        <f t="shared" si="11"/>
        <v>6.5777777777778204E-3</v>
      </c>
    </row>
    <row r="61" spans="1:37">
      <c r="A61">
        <v>6.2300000000000001E-2</v>
      </c>
      <c r="B61">
        <v>5.892E-2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0.29760237585885974</v>
      </c>
      <c r="H61" s="8">
        <f t="shared" si="3"/>
        <v>0.29760237585885974</v>
      </c>
      <c r="I61" s="10">
        <f t="shared" si="4"/>
        <v>0.70239762414114026</v>
      </c>
      <c r="J61" s="8">
        <f t="shared" si="5"/>
        <v>-0.35325561915393788</v>
      </c>
      <c r="K61" s="10">
        <f t="shared" si="6"/>
        <v>100</v>
      </c>
      <c r="L61">
        <f t="shared" si="7"/>
        <v>0.4236950206412704</v>
      </c>
      <c r="AD61">
        <v>0.12741901135779632</v>
      </c>
      <c r="AE61">
        <v>1</v>
      </c>
      <c r="AF61">
        <v>0</v>
      </c>
      <c r="AG61">
        <f t="shared" si="12"/>
        <v>55</v>
      </c>
      <c r="AH61">
        <f t="shared" si="13"/>
        <v>2</v>
      </c>
      <c r="AI61">
        <f t="shared" si="9"/>
        <v>0.6333333333333333</v>
      </c>
      <c r="AJ61">
        <f t="shared" si="10"/>
        <v>0.98666666666666669</v>
      </c>
      <c r="AK61">
        <f t="shared" si="11"/>
        <v>6.5777777777777111E-3</v>
      </c>
    </row>
    <row r="62" spans="1:37">
      <c r="A62">
        <v>6.2880000000000005E-2</v>
      </c>
      <c r="B62">
        <v>5.858E-2</v>
      </c>
      <c r="C62" s="8">
        <v>1</v>
      </c>
      <c r="D62" s="9">
        <v>0</v>
      </c>
      <c r="E62" s="10">
        <f t="shared" si="0"/>
        <v>1</v>
      </c>
      <c r="F62">
        <f t="shared" si="1"/>
        <v>1</v>
      </c>
      <c r="G62">
        <f t="shared" si="2"/>
        <v>0.29473402932539616</v>
      </c>
      <c r="H62" s="8">
        <f t="shared" si="3"/>
        <v>0.29473402932539616</v>
      </c>
      <c r="I62" s="10">
        <f t="shared" si="4"/>
        <v>0.70526597067460384</v>
      </c>
      <c r="J62" s="8">
        <f t="shared" si="5"/>
        <v>-1.2216819248311381</v>
      </c>
      <c r="K62" s="10">
        <f t="shared" si="6"/>
        <v>0</v>
      </c>
      <c r="L62">
        <f t="shared" si="7"/>
        <v>2.3928895224241877</v>
      </c>
      <c r="AD62">
        <v>0.13047566025769219</v>
      </c>
      <c r="AE62">
        <v>1</v>
      </c>
      <c r="AF62">
        <v>0</v>
      </c>
      <c r="AG62">
        <f t="shared" si="12"/>
        <v>56</v>
      </c>
      <c r="AH62">
        <f t="shared" si="13"/>
        <v>2</v>
      </c>
      <c r="AI62">
        <f t="shared" si="9"/>
        <v>0.62666666666666671</v>
      </c>
      <c r="AJ62">
        <f t="shared" si="10"/>
        <v>0.98666666666666669</v>
      </c>
      <c r="AK62">
        <f t="shared" si="11"/>
        <v>6.5777777777778204E-3</v>
      </c>
    </row>
    <row r="63" spans="1:37">
      <c r="A63">
        <v>6.2899999999999998E-2</v>
      </c>
      <c r="B63">
        <v>2.8910000000000002E-2</v>
      </c>
      <c r="C63" s="8">
        <v>1</v>
      </c>
      <c r="D63" s="9">
        <v>0</v>
      </c>
      <c r="E63" s="10">
        <f t="shared" si="0"/>
        <v>1</v>
      </c>
      <c r="F63">
        <f t="shared" si="1"/>
        <v>1</v>
      </c>
      <c r="G63">
        <f t="shared" si="2"/>
        <v>0.13240772838392281</v>
      </c>
      <c r="H63" s="8">
        <f t="shared" si="3"/>
        <v>0.13240772838392281</v>
      </c>
      <c r="I63" s="10">
        <f t="shared" si="4"/>
        <v>0.86759227161607722</v>
      </c>
      <c r="J63" s="8">
        <f t="shared" si="5"/>
        <v>-2.0218692657029984</v>
      </c>
      <c r="K63" s="10">
        <f t="shared" si="6"/>
        <v>0</v>
      </c>
      <c r="L63">
        <f t="shared" si="7"/>
        <v>6.5524292441635295</v>
      </c>
      <c r="AD63">
        <v>0.13067333578445511</v>
      </c>
      <c r="AE63">
        <v>1</v>
      </c>
      <c r="AF63">
        <v>0</v>
      </c>
      <c r="AG63">
        <f t="shared" si="12"/>
        <v>57</v>
      </c>
      <c r="AH63">
        <f t="shared" si="13"/>
        <v>2</v>
      </c>
      <c r="AI63">
        <f t="shared" si="9"/>
        <v>0.62</v>
      </c>
      <c r="AJ63">
        <f t="shared" si="10"/>
        <v>0.98666666666666669</v>
      </c>
      <c r="AK63">
        <f t="shared" si="11"/>
        <v>6.5777777777778204E-3</v>
      </c>
    </row>
    <row r="64" spans="1:37">
      <c r="A64">
        <v>6.3759999999999997E-2</v>
      </c>
      <c r="B64">
        <v>2.8809999999999999E-2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0.13164187391771098</v>
      </c>
      <c r="H64" s="8">
        <f t="shared" si="3"/>
        <v>0.13164187391771098</v>
      </c>
      <c r="I64" s="10">
        <f t="shared" si="4"/>
        <v>0.86835812608228902</v>
      </c>
      <c r="J64" s="8">
        <f t="shared" si="5"/>
        <v>-0.14115106176026149</v>
      </c>
      <c r="K64" s="10">
        <f t="shared" si="6"/>
        <v>100</v>
      </c>
      <c r="L64">
        <f t="shared" si="7"/>
        <v>0.1515985973570956</v>
      </c>
      <c r="AD64">
        <v>0.13164187391771098</v>
      </c>
      <c r="AE64">
        <v>1</v>
      </c>
      <c r="AF64">
        <v>0</v>
      </c>
      <c r="AG64">
        <f t="shared" si="12"/>
        <v>58</v>
      </c>
      <c r="AH64">
        <f t="shared" si="13"/>
        <v>2</v>
      </c>
      <c r="AI64">
        <f t="shared" si="9"/>
        <v>0.61333333333333329</v>
      </c>
      <c r="AJ64">
        <f t="shared" si="10"/>
        <v>0.98666666666666669</v>
      </c>
      <c r="AK64">
        <f t="shared" si="11"/>
        <v>0</v>
      </c>
    </row>
    <row r="65" spans="1:37">
      <c r="A65">
        <v>6.4920000000000005E-2</v>
      </c>
      <c r="B65">
        <v>2.9559999999999999E-2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0.13406408639633913</v>
      </c>
      <c r="H65" s="8">
        <f t="shared" si="3"/>
        <v>0.13406408639633913</v>
      </c>
      <c r="I65" s="10">
        <f t="shared" si="4"/>
        <v>0.86593591360366085</v>
      </c>
      <c r="J65" s="8">
        <f t="shared" si="5"/>
        <v>-0.14394437592517706</v>
      </c>
      <c r="K65" s="10">
        <f t="shared" si="6"/>
        <v>100</v>
      </c>
      <c r="L65">
        <f t="shared" si="7"/>
        <v>0.15481987095144353</v>
      </c>
      <c r="AD65">
        <v>0.13240772838392281</v>
      </c>
      <c r="AE65">
        <v>0</v>
      </c>
      <c r="AF65">
        <v>1</v>
      </c>
      <c r="AG65">
        <f t="shared" si="12"/>
        <v>58</v>
      </c>
      <c r="AH65">
        <f t="shared" si="13"/>
        <v>3</v>
      </c>
      <c r="AI65">
        <f t="shared" si="9"/>
        <v>0.61333333333333329</v>
      </c>
      <c r="AJ65">
        <f t="shared" si="10"/>
        <v>0.98</v>
      </c>
      <c r="AK65">
        <f t="shared" si="11"/>
        <v>6.5333333333332669E-3</v>
      </c>
    </row>
    <row r="66" spans="1:37">
      <c r="A66">
        <v>6.5750000000000003E-2</v>
      </c>
      <c r="B66">
        <v>5.1330000000000001E-2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0.24423427749296581</v>
      </c>
      <c r="H66" s="8">
        <f t="shared" si="3"/>
        <v>0.24423427749296581</v>
      </c>
      <c r="I66" s="10">
        <f t="shared" si="4"/>
        <v>0.75576572250703422</v>
      </c>
      <c r="J66" s="8">
        <f t="shared" si="5"/>
        <v>-0.28002384169241124</v>
      </c>
      <c r="K66" s="10">
        <f t="shared" si="6"/>
        <v>100</v>
      </c>
      <c r="L66">
        <f t="shared" si="7"/>
        <v>0.32316135836749676</v>
      </c>
      <c r="AD66">
        <v>0.13406408639633913</v>
      </c>
      <c r="AE66">
        <v>1</v>
      </c>
      <c r="AF66">
        <v>0</v>
      </c>
      <c r="AG66">
        <f t="shared" si="12"/>
        <v>59</v>
      </c>
      <c r="AH66">
        <f t="shared" si="13"/>
        <v>3</v>
      </c>
      <c r="AI66">
        <f t="shared" si="9"/>
        <v>0.60666666666666669</v>
      </c>
      <c r="AJ66">
        <f t="shared" si="10"/>
        <v>0.98</v>
      </c>
      <c r="AK66">
        <f t="shared" si="11"/>
        <v>6.5333333333333753E-3</v>
      </c>
    </row>
    <row r="67" spans="1:37">
      <c r="A67">
        <v>6.6009999999999999E-2</v>
      </c>
      <c r="B67">
        <v>3.1119999999999998E-2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0.13983022593632252</v>
      </c>
      <c r="H67" s="8">
        <f t="shared" si="3"/>
        <v>0.13983022593632252</v>
      </c>
      <c r="I67" s="10">
        <f t="shared" si="4"/>
        <v>0.86016977406367745</v>
      </c>
      <c r="J67" s="8">
        <f t="shared" si="5"/>
        <v>-0.15062549751575904</v>
      </c>
      <c r="K67" s="10">
        <f t="shared" si="6"/>
        <v>100</v>
      </c>
      <c r="L67">
        <f t="shared" si="7"/>
        <v>0.16256119449039261</v>
      </c>
      <c r="AD67">
        <v>0.13507263306773915</v>
      </c>
      <c r="AE67">
        <v>1</v>
      </c>
      <c r="AF67">
        <v>0</v>
      </c>
      <c r="AG67">
        <f t="shared" si="12"/>
        <v>60</v>
      </c>
      <c r="AH67">
        <f t="shared" si="13"/>
        <v>3</v>
      </c>
      <c r="AI67">
        <f t="shared" si="9"/>
        <v>0.6</v>
      </c>
      <c r="AJ67">
        <f t="shared" si="10"/>
        <v>0.98</v>
      </c>
      <c r="AK67">
        <f t="shared" si="11"/>
        <v>6.5333333333333753E-3</v>
      </c>
    </row>
    <row r="68" spans="1:37">
      <c r="A68">
        <v>6.6299999999999998E-2</v>
      </c>
      <c r="B68">
        <v>4.7050000000000002E-2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0.21806014090461928</v>
      </c>
      <c r="H68" s="8">
        <f t="shared" si="3"/>
        <v>0.21806014090461928</v>
      </c>
      <c r="I68" s="10">
        <f t="shared" si="4"/>
        <v>0.78193985909538077</v>
      </c>
      <c r="J68" s="8">
        <f t="shared" si="5"/>
        <v>-0.24597744792193066</v>
      </c>
      <c r="K68" s="10">
        <f t="shared" si="6"/>
        <v>100</v>
      </c>
      <c r="L68">
        <f t="shared" si="7"/>
        <v>0.27887073202393226</v>
      </c>
      <c r="AD68">
        <v>0.13630429682760431</v>
      </c>
      <c r="AE68">
        <v>1</v>
      </c>
      <c r="AF68">
        <v>0</v>
      </c>
      <c r="AG68">
        <f t="shared" si="12"/>
        <v>61</v>
      </c>
      <c r="AH68">
        <f t="shared" si="13"/>
        <v>3</v>
      </c>
      <c r="AI68">
        <f t="shared" si="9"/>
        <v>0.59333333333333327</v>
      </c>
      <c r="AJ68">
        <f t="shared" si="10"/>
        <v>0.98</v>
      </c>
      <c r="AK68">
        <f t="shared" si="11"/>
        <v>6.5333333333332669E-3</v>
      </c>
    </row>
    <row r="69" spans="1:37">
      <c r="A69">
        <v>6.6689999999999999E-2</v>
      </c>
      <c r="B69">
        <v>3.2989999999999998E-2</v>
      </c>
      <c r="C69" s="8">
        <v>1</v>
      </c>
      <c r="D69" s="9">
        <v>0</v>
      </c>
      <c r="E69" s="10">
        <f t="shared" ref="E69:E132" si="14">C69+D69</f>
        <v>1</v>
      </c>
      <c r="F69">
        <f t="shared" ref="F69:F132" si="15">IF(E69=0,"",C69/E69)</f>
        <v>1</v>
      </c>
      <c r="G69">
        <f t="shared" ref="G69:G132" si="16">1/(1+EXP(-$N$5-MMULT(A69:B69,$N$6:$N$7)))</f>
        <v>0.14731503244774941</v>
      </c>
      <c r="H69" s="8">
        <f t="shared" ref="H69:H132" si="17">E69*G69</f>
        <v>0.14731503244774941</v>
      </c>
      <c r="I69" s="10">
        <f t="shared" ref="I69:I132" si="18">E69-H69</f>
        <v>0.85268496755225054</v>
      </c>
      <c r="J69" s="8">
        <f t="shared" ref="J69:J132" si="19">IFERROR(E69*(F69*LN(G69)+(1-F69)*LN(1-G69)),0)</f>
        <v>-1.9151819074433127</v>
      </c>
      <c r="K69" s="10">
        <f t="shared" ref="K69:K132" si="20">100*IF(G69&gt;=$Z$10,C69/E69,D69/E69)</f>
        <v>0</v>
      </c>
      <c r="L69">
        <f t="shared" ref="L69:L132" si="21">IFERROR((C69-H69)^2/H69+(D69-I69)^2/I69,0)</f>
        <v>5.788173503981584</v>
      </c>
      <c r="AD69">
        <v>0.13983022593632252</v>
      </c>
      <c r="AE69">
        <v>1</v>
      </c>
      <c r="AF69">
        <v>0</v>
      </c>
      <c r="AG69">
        <f t="shared" si="12"/>
        <v>62</v>
      </c>
      <c r="AH69">
        <f t="shared" si="13"/>
        <v>3</v>
      </c>
      <c r="AI69">
        <f t="shared" ref="AI69:AI132" si="22">1-AG69/AG$304</f>
        <v>0.58666666666666667</v>
      </c>
      <c r="AJ69">
        <f t="shared" ref="AJ69:AJ132" si="23">1-AH69/AH$304</f>
        <v>0.98</v>
      </c>
      <c r="AK69">
        <f t="shared" ref="AK69:AK132" si="24">(AI69-AI70)*AJ69</f>
        <v>6.5333333333332669E-3</v>
      </c>
    </row>
    <row r="70" spans="1:37">
      <c r="A70">
        <v>6.6790000000000002E-2</v>
      </c>
      <c r="B70">
        <v>3.8850000000000003E-2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0.1740401990895013</v>
      </c>
      <c r="H70" s="8">
        <f t="shared" si="17"/>
        <v>0.1740401990895013</v>
      </c>
      <c r="I70" s="10">
        <f t="shared" si="18"/>
        <v>0.8259598009104987</v>
      </c>
      <c r="J70" s="8">
        <f t="shared" si="19"/>
        <v>-0.19120917382401756</v>
      </c>
      <c r="K70" s="10">
        <f t="shared" si="20"/>
        <v>100</v>
      </c>
      <c r="L70">
        <f t="shared" si="21"/>
        <v>0.21071267499658905</v>
      </c>
      <c r="AD70">
        <v>0.14145428657658354</v>
      </c>
      <c r="AE70">
        <v>1</v>
      </c>
      <c r="AF70">
        <v>0</v>
      </c>
      <c r="AG70">
        <f t="shared" ref="AG70:AG133" si="25">AG69+AE70</f>
        <v>63</v>
      </c>
      <c r="AH70">
        <f t="shared" ref="AH70:AH133" si="26">AH69+AF70</f>
        <v>3</v>
      </c>
      <c r="AI70">
        <f t="shared" si="22"/>
        <v>0.58000000000000007</v>
      </c>
      <c r="AJ70">
        <f t="shared" si="23"/>
        <v>0.98</v>
      </c>
      <c r="AK70">
        <f t="shared" si="24"/>
        <v>6.5333333333334838E-3</v>
      </c>
    </row>
    <row r="71" spans="1:37">
      <c r="A71">
        <v>6.6850000000000007E-2</v>
      </c>
      <c r="B71">
        <v>3.5119999999999998E-2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0.1565509673511499</v>
      </c>
      <c r="H71" s="8">
        <f t="shared" si="17"/>
        <v>0.1565509673511499</v>
      </c>
      <c r="I71" s="10">
        <f t="shared" si="18"/>
        <v>0.84344903264885007</v>
      </c>
      <c r="J71" s="8">
        <f t="shared" si="19"/>
        <v>-0.17025580247451208</v>
      </c>
      <c r="K71" s="10">
        <f t="shared" si="20"/>
        <v>100</v>
      </c>
      <c r="L71">
        <f t="shared" si="21"/>
        <v>0.18560809401784706</v>
      </c>
      <c r="AD71">
        <v>0.14192763664258209</v>
      </c>
      <c r="AE71">
        <v>1</v>
      </c>
      <c r="AF71">
        <v>0</v>
      </c>
      <c r="AG71">
        <f t="shared" si="25"/>
        <v>64</v>
      </c>
      <c r="AH71">
        <f t="shared" si="26"/>
        <v>3</v>
      </c>
      <c r="AI71">
        <f t="shared" si="22"/>
        <v>0.57333333333333325</v>
      </c>
      <c r="AJ71">
        <f t="shared" si="23"/>
        <v>0.98</v>
      </c>
      <c r="AK71">
        <f t="shared" si="24"/>
        <v>0</v>
      </c>
    </row>
    <row r="72" spans="1:37">
      <c r="A72">
        <v>6.7220000000000002E-2</v>
      </c>
      <c r="B72">
        <v>7.2929999999999995E-2</v>
      </c>
      <c r="C72" s="8">
        <v>1</v>
      </c>
      <c r="D72" s="9">
        <v>0</v>
      </c>
      <c r="E72" s="10">
        <f t="shared" si="14"/>
        <v>1</v>
      </c>
      <c r="F72">
        <f t="shared" si="15"/>
        <v>1</v>
      </c>
      <c r="G72">
        <f t="shared" si="16"/>
        <v>0.40084812825102994</v>
      </c>
      <c r="H72" s="8">
        <f t="shared" si="17"/>
        <v>0.40084812825102994</v>
      </c>
      <c r="I72" s="10">
        <f t="shared" si="18"/>
        <v>0.59915187174897011</v>
      </c>
      <c r="J72" s="8">
        <f t="shared" si="19"/>
        <v>-0.91417265595392261</v>
      </c>
      <c r="K72" s="10">
        <f t="shared" si="20"/>
        <v>0</v>
      </c>
      <c r="L72">
        <f t="shared" si="21"/>
        <v>1.4947104140492657</v>
      </c>
      <c r="AD72">
        <v>0.14238935148792489</v>
      </c>
      <c r="AE72">
        <v>0</v>
      </c>
      <c r="AF72">
        <v>1</v>
      </c>
      <c r="AG72">
        <f t="shared" si="25"/>
        <v>64</v>
      </c>
      <c r="AH72">
        <f t="shared" si="26"/>
        <v>4</v>
      </c>
      <c r="AI72">
        <f t="shared" si="22"/>
        <v>0.57333333333333325</v>
      </c>
      <c r="AJ72">
        <f t="shared" si="23"/>
        <v>0.97333333333333338</v>
      </c>
      <c r="AK72">
        <f t="shared" si="24"/>
        <v>6.4888888888888227E-3</v>
      </c>
    </row>
    <row r="73" spans="1:37">
      <c r="A73">
        <v>6.8070000000000006E-2</v>
      </c>
      <c r="B73">
        <v>4.6969999999999998E-2</v>
      </c>
      <c r="C73" s="8">
        <v>0</v>
      </c>
      <c r="D73" s="9">
        <v>1</v>
      </c>
      <c r="E73" s="10">
        <f t="shared" si="14"/>
        <v>1</v>
      </c>
      <c r="F73">
        <f t="shared" si="15"/>
        <v>0</v>
      </c>
      <c r="G73">
        <f t="shared" si="16"/>
        <v>0.21644739365259258</v>
      </c>
      <c r="H73" s="8">
        <f t="shared" si="17"/>
        <v>0.21644739365259258</v>
      </c>
      <c r="I73" s="10">
        <f t="shared" si="18"/>
        <v>0.78355260634740742</v>
      </c>
      <c r="J73" s="8">
        <f t="shared" si="19"/>
        <v>-0.24391707668648405</v>
      </c>
      <c r="K73" s="10">
        <f t="shared" si="20"/>
        <v>100</v>
      </c>
      <c r="L73">
        <f t="shared" si="21"/>
        <v>0.27623849617650981</v>
      </c>
      <c r="AD73">
        <v>0.14293906212305668</v>
      </c>
      <c r="AE73">
        <v>1</v>
      </c>
      <c r="AF73">
        <v>0</v>
      </c>
      <c r="AG73">
        <f t="shared" si="25"/>
        <v>65</v>
      </c>
      <c r="AH73">
        <f t="shared" si="26"/>
        <v>4</v>
      </c>
      <c r="AI73">
        <f t="shared" si="22"/>
        <v>0.56666666666666665</v>
      </c>
      <c r="AJ73">
        <f t="shared" si="23"/>
        <v>0.97333333333333338</v>
      </c>
      <c r="AK73">
        <f t="shared" si="24"/>
        <v>0</v>
      </c>
    </row>
    <row r="74" spans="1:37">
      <c r="A74">
        <v>6.8150000000000002E-2</v>
      </c>
      <c r="B74">
        <v>2.6429999999999999E-2</v>
      </c>
      <c r="C74" s="8">
        <v>0</v>
      </c>
      <c r="D74" s="9">
        <v>1</v>
      </c>
      <c r="E74" s="10">
        <f t="shared" si="14"/>
        <v>1</v>
      </c>
      <c r="F74">
        <f t="shared" si="15"/>
        <v>0</v>
      </c>
      <c r="G74">
        <f t="shared" si="16"/>
        <v>0.12088216342886447</v>
      </c>
      <c r="H74" s="8">
        <f t="shared" si="17"/>
        <v>0.12088216342886447</v>
      </c>
      <c r="I74" s="10">
        <f t="shared" si="18"/>
        <v>0.87911783657113551</v>
      </c>
      <c r="J74" s="8">
        <f t="shared" si="19"/>
        <v>-0.12883633274929071</v>
      </c>
      <c r="K74" s="10">
        <f t="shared" si="20"/>
        <v>100</v>
      </c>
      <c r="L74">
        <f t="shared" si="21"/>
        <v>0.13750393678775399</v>
      </c>
      <c r="AD74">
        <v>0.14731503244774941</v>
      </c>
      <c r="AE74">
        <v>0</v>
      </c>
      <c r="AF74">
        <v>1</v>
      </c>
      <c r="AG74">
        <f t="shared" si="25"/>
        <v>65</v>
      </c>
      <c r="AH74">
        <f t="shared" si="26"/>
        <v>5</v>
      </c>
      <c r="AI74">
        <f t="shared" si="22"/>
        <v>0.56666666666666665</v>
      </c>
      <c r="AJ74">
        <f t="shared" si="23"/>
        <v>0.96666666666666667</v>
      </c>
      <c r="AK74">
        <f t="shared" si="24"/>
        <v>6.4444444444443786E-3</v>
      </c>
    </row>
    <row r="75" spans="1:37">
      <c r="A75">
        <v>6.8290000000000003E-2</v>
      </c>
      <c r="B75">
        <v>3.372E-2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0.14967503682607258</v>
      </c>
      <c r="H75" s="8">
        <f t="shared" si="17"/>
        <v>0.14967503682607258</v>
      </c>
      <c r="I75" s="10">
        <f t="shared" si="18"/>
        <v>0.85032496317392736</v>
      </c>
      <c r="J75" s="8">
        <f t="shared" si="19"/>
        <v>-0.1621366929430903</v>
      </c>
      <c r="K75" s="10">
        <f t="shared" si="20"/>
        <v>100</v>
      </c>
      <c r="L75">
        <f t="shared" si="21"/>
        <v>0.17602098410400041</v>
      </c>
      <c r="AD75">
        <v>0.14967503682607258</v>
      </c>
      <c r="AE75">
        <v>1</v>
      </c>
      <c r="AF75">
        <v>0</v>
      </c>
      <c r="AG75">
        <f t="shared" si="25"/>
        <v>66</v>
      </c>
      <c r="AH75">
        <f t="shared" si="26"/>
        <v>5</v>
      </c>
      <c r="AI75">
        <f t="shared" si="22"/>
        <v>0.56000000000000005</v>
      </c>
      <c r="AJ75">
        <f t="shared" si="23"/>
        <v>0.96666666666666667</v>
      </c>
      <c r="AK75">
        <f t="shared" si="24"/>
        <v>6.4444444444444861E-3</v>
      </c>
    </row>
    <row r="76" spans="1:37">
      <c r="A76">
        <v>6.8890000000000007E-2</v>
      </c>
      <c r="B76">
        <v>3.5029999999999999E-2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0.1551229010973845</v>
      </c>
      <c r="H76" s="8">
        <f t="shared" si="17"/>
        <v>0.1551229010973845</v>
      </c>
      <c r="I76" s="10">
        <f t="shared" si="18"/>
        <v>0.84487709890261553</v>
      </c>
      <c r="J76" s="8">
        <f t="shared" si="19"/>
        <v>-0.16856410728878748</v>
      </c>
      <c r="K76" s="10">
        <f t="shared" si="20"/>
        <v>100</v>
      </c>
      <c r="L76">
        <f t="shared" si="21"/>
        <v>0.18360410206273645</v>
      </c>
      <c r="AD76">
        <v>0.15355274966611926</v>
      </c>
      <c r="AE76">
        <v>1</v>
      </c>
      <c r="AF76">
        <v>0</v>
      </c>
      <c r="AG76">
        <f t="shared" si="25"/>
        <v>67</v>
      </c>
      <c r="AH76">
        <f t="shared" si="26"/>
        <v>5</v>
      </c>
      <c r="AI76">
        <f t="shared" si="22"/>
        <v>0.55333333333333334</v>
      </c>
      <c r="AJ76">
        <f t="shared" si="23"/>
        <v>0.96666666666666667</v>
      </c>
      <c r="AK76">
        <f t="shared" si="24"/>
        <v>6.4444444444444861E-3</v>
      </c>
    </row>
    <row r="77" spans="1:37">
      <c r="A77">
        <v>6.9000000000000006E-2</v>
      </c>
      <c r="B77">
        <v>2.6689999999999998E-2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0.12147603724371195</v>
      </c>
      <c r="H77" s="8">
        <f t="shared" si="17"/>
        <v>0.12147603724371195</v>
      </c>
      <c r="I77" s="10">
        <f t="shared" si="18"/>
        <v>0.87852396275628808</v>
      </c>
      <c r="J77" s="8">
        <f t="shared" si="19"/>
        <v>-0.129512094827405</v>
      </c>
      <c r="K77" s="10">
        <f t="shared" si="20"/>
        <v>100</v>
      </c>
      <c r="L77">
        <f t="shared" si="21"/>
        <v>0.13827287859353551</v>
      </c>
      <c r="AD77">
        <v>0.1551229010973845</v>
      </c>
      <c r="AE77">
        <v>1</v>
      </c>
      <c r="AF77">
        <v>0</v>
      </c>
      <c r="AG77">
        <f t="shared" si="25"/>
        <v>68</v>
      </c>
      <c r="AH77">
        <f t="shared" si="26"/>
        <v>5</v>
      </c>
      <c r="AI77">
        <f t="shared" si="22"/>
        <v>0.54666666666666663</v>
      </c>
      <c r="AJ77">
        <f t="shared" si="23"/>
        <v>0.96666666666666667</v>
      </c>
      <c r="AK77">
        <f t="shared" si="24"/>
        <v>6.4444444444443786E-3</v>
      </c>
    </row>
    <row r="78" spans="1:37">
      <c r="A78">
        <v>6.9449999999999998E-2</v>
      </c>
      <c r="B78">
        <v>1.4619999999999999E-2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8.3937852343484318E-2</v>
      </c>
      <c r="H78" s="8">
        <f t="shared" si="17"/>
        <v>8.3937852343484318E-2</v>
      </c>
      <c r="I78" s="10">
        <f t="shared" si="18"/>
        <v>0.91606214765651572</v>
      </c>
      <c r="J78" s="8">
        <f t="shared" si="19"/>
        <v>-8.7671069822906691E-2</v>
      </c>
      <c r="K78" s="10">
        <f t="shared" si="20"/>
        <v>100</v>
      </c>
      <c r="L78">
        <f t="shared" si="21"/>
        <v>9.1628993249219415E-2</v>
      </c>
      <c r="AD78">
        <v>0.1565509673511499</v>
      </c>
      <c r="AE78">
        <v>1</v>
      </c>
      <c r="AF78">
        <v>0</v>
      </c>
      <c r="AG78">
        <f t="shared" si="25"/>
        <v>69</v>
      </c>
      <c r="AH78">
        <f t="shared" si="26"/>
        <v>5</v>
      </c>
      <c r="AI78">
        <f t="shared" si="22"/>
        <v>0.54</v>
      </c>
      <c r="AJ78">
        <f t="shared" si="23"/>
        <v>0.96666666666666667</v>
      </c>
      <c r="AK78">
        <f t="shared" si="24"/>
        <v>6.4444444444444861E-3</v>
      </c>
    </row>
    <row r="79" spans="1:37">
      <c r="A79">
        <v>6.9809999999999997E-2</v>
      </c>
      <c r="B79">
        <v>3.9870000000000003E-2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0.17738299343905808</v>
      </c>
      <c r="H79" s="8">
        <f t="shared" si="17"/>
        <v>0.17738299343905808</v>
      </c>
      <c r="I79" s="10">
        <f t="shared" si="18"/>
        <v>0.82261700656094194</v>
      </c>
      <c r="J79" s="8">
        <f t="shared" si="19"/>
        <v>-0.19526454924325776</v>
      </c>
      <c r="K79" s="10">
        <f t="shared" si="20"/>
        <v>100</v>
      </c>
      <c r="L79">
        <f t="shared" si="21"/>
        <v>0.2156325386228409</v>
      </c>
      <c r="AD79">
        <v>0.15902164075739789</v>
      </c>
      <c r="AE79">
        <v>1</v>
      </c>
      <c r="AF79">
        <v>0</v>
      </c>
      <c r="AG79">
        <f t="shared" si="25"/>
        <v>70</v>
      </c>
      <c r="AH79">
        <f t="shared" si="26"/>
        <v>5</v>
      </c>
      <c r="AI79">
        <f t="shared" si="22"/>
        <v>0.53333333333333333</v>
      </c>
      <c r="AJ79">
        <f t="shared" si="23"/>
        <v>0.96666666666666667</v>
      </c>
      <c r="AK79">
        <f t="shared" si="24"/>
        <v>6.4444444444444861E-3</v>
      </c>
    </row>
    <row r="80" spans="1:37">
      <c r="A80">
        <v>7.0269999999999999E-2</v>
      </c>
      <c r="B80">
        <v>5.6989999999999999E-2</v>
      </c>
      <c r="C80" s="8">
        <v>1</v>
      </c>
      <c r="D80" s="9">
        <v>0</v>
      </c>
      <c r="E80" s="10">
        <f t="shared" si="14"/>
        <v>1</v>
      </c>
      <c r="F80">
        <f t="shared" si="15"/>
        <v>1</v>
      </c>
      <c r="G80">
        <f t="shared" si="16"/>
        <v>0.27793321825765765</v>
      </c>
      <c r="H80" s="8">
        <f t="shared" si="17"/>
        <v>0.27793321825765765</v>
      </c>
      <c r="I80" s="10">
        <f t="shared" si="18"/>
        <v>0.72206678174234229</v>
      </c>
      <c r="J80" s="8">
        <f t="shared" si="19"/>
        <v>-1.2803744162442057</v>
      </c>
      <c r="K80" s="10">
        <f t="shared" si="20"/>
        <v>0</v>
      </c>
      <c r="L80">
        <f t="shared" si="21"/>
        <v>2.5979866180405651</v>
      </c>
      <c r="AD80">
        <v>0.16322857638454216</v>
      </c>
      <c r="AE80">
        <v>1</v>
      </c>
      <c r="AF80">
        <v>0</v>
      </c>
      <c r="AG80">
        <f t="shared" si="25"/>
        <v>71</v>
      </c>
      <c r="AH80">
        <f t="shared" si="26"/>
        <v>5</v>
      </c>
      <c r="AI80">
        <f t="shared" si="22"/>
        <v>0.52666666666666662</v>
      </c>
      <c r="AJ80">
        <f t="shared" si="23"/>
        <v>0.96666666666666667</v>
      </c>
      <c r="AK80">
        <f t="shared" si="24"/>
        <v>6.4444444444443786E-3</v>
      </c>
    </row>
    <row r="81" spans="1:37">
      <c r="A81">
        <v>7.0569999999999994E-2</v>
      </c>
      <c r="B81">
        <v>2.4899999999999999E-2</v>
      </c>
      <c r="C81" s="8">
        <v>0</v>
      </c>
      <c r="D81" s="9">
        <v>1</v>
      </c>
      <c r="E81" s="10">
        <f t="shared" si="14"/>
        <v>1</v>
      </c>
      <c r="F81">
        <f t="shared" si="15"/>
        <v>0</v>
      </c>
      <c r="G81">
        <f t="shared" si="16"/>
        <v>0.11452841162677369</v>
      </c>
      <c r="H81" s="8">
        <f t="shared" si="17"/>
        <v>0.11452841162677369</v>
      </c>
      <c r="I81" s="10">
        <f t="shared" si="18"/>
        <v>0.88547158837322626</v>
      </c>
      <c r="J81" s="8">
        <f t="shared" si="19"/>
        <v>-0.12163490767972626</v>
      </c>
      <c r="K81" s="10">
        <f t="shared" si="20"/>
        <v>100</v>
      </c>
      <c r="L81">
        <f t="shared" si="21"/>
        <v>0.12934171251861779</v>
      </c>
      <c r="AD81">
        <v>0.16329164718170877</v>
      </c>
      <c r="AE81">
        <v>1</v>
      </c>
      <c r="AF81">
        <v>0</v>
      </c>
      <c r="AG81">
        <f t="shared" si="25"/>
        <v>72</v>
      </c>
      <c r="AH81">
        <f t="shared" si="26"/>
        <v>5</v>
      </c>
      <c r="AI81">
        <f t="shared" si="22"/>
        <v>0.52</v>
      </c>
      <c r="AJ81">
        <f t="shared" si="23"/>
        <v>0.96666666666666667</v>
      </c>
      <c r="AK81">
        <f t="shared" si="24"/>
        <v>6.4444444444444861E-3</v>
      </c>
    </row>
    <row r="82" spans="1:37">
      <c r="A82">
        <v>7.0809999999999998E-2</v>
      </c>
      <c r="B82">
        <v>5.253E-2</v>
      </c>
      <c r="C82" s="8">
        <v>1</v>
      </c>
      <c r="D82" s="9">
        <v>0</v>
      </c>
      <c r="E82" s="10">
        <f t="shared" si="14"/>
        <v>1</v>
      </c>
      <c r="F82">
        <f t="shared" si="15"/>
        <v>1</v>
      </c>
      <c r="G82">
        <f t="shared" si="16"/>
        <v>0.24820424526883017</v>
      </c>
      <c r="H82" s="8">
        <f t="shared" si="17"/>
        <v>0.24820424526883017</v>
      </c>
      <c r="I82" s="10">
        <f t="shared" si="18"/>
        <v>0.75179575473116977</v>
      </c>
      <c r="J82" s="8">
        <f t="shared" si="19"/>
        <v>-1.3935033021321597</v>
      </c>
      <c r="K82" s="10">
        <f t="shared" si="20"/>
        <v>0</v>
      </c>
      <c r="L82">
        <f t="shared" si="21"/>
        <v>3.0289399519210454</v>
      </c>
      <c r="AD82">
        <v>0.16725586936493136</v>
      </c>
      <c r="AE82">
        <v>1</v>
      </c>
      <c r="AF82">
        <v>0</v>
      </c>
      <c r="AG82">
        <f t="shared" si="25"/>
        <v>73</v>
      </c>
      <c r="AH82">
        <f t="shared" si="26"/>
        <v>5</v>
      </c>
      <c r="AI82">
        <f t="shared" si="22"/>
        <v>0.51333333333333331</v>
      </c>
      <c r="AJ82">
        <f t="shared" si="23"/>
        <v>0.96666666666666667</v>
      </c>
      <c r="AK82">
        <f t="shared" si="24"/>
        <v>6.4444444444444861E-3</v>
      </c>
    </row>
    <row r="83" spans="1:37">
      <c r="A83">
        <v>7.1650000000000005E-2</v>
      </c>
      <c r="B83">
        <v>4.1509999999999998E-2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0.18459221771651593</v>
      </c>
      <c r="H83" s="8">
        <f t="shared" si="17"/>
        <v>0.18459221771651593</v>
      </c>
      <c r="I83" s="10">
        <f t="shared" si="18"/>
        <v>0.81540778228348409</v>
      </c>
      <c r="J83" s="8">
        <f t="shared" si="19"/>
        <v>-0.20406694451267354</v>
      </c>
      <c r="K83" s="10">
        <f t="shared" si="20"/>
        <v>100</v>
      </c>
      <c r="L83">
        <f t="shared" si="21"/>
        <v>0.22638025013641669</v>
      </c>
      <c r="AD83">
        <v>0.16894447987256878</v>
      </c>
      <c r="AE83">
        <v>1</v>
      </c>
      <c r="AF83">
        <v>0</v>
      </c>
      <c r="AG83">
        <f t="shared" si="25"/>
        <v>74</v>
      </c>
      <c r="AH83">
        <f t="shared" si="26"/>
        <v>5</v>
      </c>
      <c r="AI83">
        <f t="shared" si="22"/>
        <v>0.5066666666666666</v>
      </c>
      <c r="AJ83">
        <f t="shared" si="23"/>
        <v>0.96666666666666667</v>
      </c>
      <c r="AK83">
        <f t="shared" si="24"/>
        <v>6.4444444444443786E-3</v>
      </c>
    </row>
    <row r="84" spans="1:37">
      <c r="A84">
        <v>7.1999999999999995E-2</v>
      </c>
      <c r="B84">
        <v>7.3950000000000002E-2</v>
      </c>
      <c r="C84" s="8">
        <v>1</v>
      </c>
      <c r="D84" s="9">
        <v>0</v>
      </c>
      <c r="E84" s="10">
        <f t="shared" si="14"/>
        <v>1</v>
      </c>
      <c r="F84">
        <f t="shared" si="15"/>
        <v>1</v>
      </c>
      <c r="G84">
        <f t="shared" si="16"/>
        <v>0.40478133871212474</v>
      </c>
      <c r="H84" s="8">
        <f t="shared" si="17"/>
        <v>0.40478133871212474</v>
      </c>
      <c r="I84" s="10">
        <f t="shared" si="18"/>
        <v>0.59521866128787526</v>
      </c>
      <c r="J84" s="8">
        <f t="shared" si="19"/>
        <v>-0.90440826209097447</v>
      </c>
      <c r="K84" s="10">
        <f t="shared" si="20"/>
        <v>0</v>
      </c>
      <c r="L84">
        <f t="shared" si="21"/>
        <v>1.4704696199228371</v>
      </c>
      <c r="AD84">
        <v>0.17024883338567401</v>
      </c>
      <c r="AE84">
        <v>1</v>
      </c>
      <c r="AF84">
        <v>0</v>
      </c>
      <c r="AG84">
        <f t="shared" si="25"/>
        <v>75</v>
      </c>
      <c r="AH84">
        <f t="shared" si="26"/>
        <v>5</v>
      </c>
      <c r="AI84">
        <f t="shared" si="22"/>
        <v>0.5</v>
      </c>
      <c r="AJ84">
        <f t="shared" si="23"/>
        <v>0.96666666666666667</v>
      </c>
      <c r="AK84">
        <f t="shared" si="24"/>
        <v>6.4444444444444861E-3</v>
      </c>
    </row>
    <row r="85" spans="1:37">
      <c r="A85">
        <v>7.2099999999999997E-2</v>
      </c>
      <c r="B85">
        <v>5.9290000000000002E-2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0.2924215597994903</v>
      </c>
      <c r="H85" s="8">
        <f t="shared" si="17"/>
        <v>0.2924215597994903</v>
      </c>
      <c r="I85" s="10">
        <f t="shared" si="18"/>
        <v>0.70757844020050964</v>
      </c>
      <c r="J85" s="8">
        <f t="shared" si="19"/>
        <v>-0.34590678606896136</v>
      </c>
      <c r="K85" s="10">
        <f t="shared" si="20"/>
        <v>100</v>
      </c>
      <c r="L85">
        <f t="shared" si="21"/>
        <v>0.41327087314393796</v>
      </c>
      <c r="AD85">
        <v>0.17068657672690499</v>
      </c>
      <c r="AE85">
        <v>1</v>
      </c>
      <c r="AF85">
        <v>0</v>
      </c>
      <c r="AG85">
        <f t="shared" si="25"/>
        <v>76</v>
      </c>
      <c r="AH85">
        <f t="shared" si="26"/>
        <v>5</v>
      </c>
      <c r="AI85">
        <f t="shared" si="22"/>
        <v>0.49333333333333329</v>
      </c>
      <c r="AJ85">
        <f t="shared" si="23"/>
        <v>0.96666666666666667</v>
      </c>
      <c r="AK85">
        <f t="shared" si="24"/>
        <v>6.4444444444443786E-3</v>
      </c>
    </row>
    <row r="86" spans="1:37">
      <c r="A86">
        <v>7.2230000000000003E-2</v>
      </c>
      <c r="B86">
        <v>5.1499999999999997E-2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0.2407431677038297</v>
      </c>
      <c r="H86" s="8">
        <f t="shared" si="17"/>
        <v>0.2407431677038297</v>
      </c>
      <c r="I86" s="10">
        <f t="shared" si="18"/>
        <v>0.75925683229617036</v>
      </c>
      <c r="J86" s="8">
        <f t="shared" si="19"/>
        <v>-0.27541517635304613</v>
      </c>
      <c r="K86" s="10">
        <f t="shared" si="20"/>
        <v>100</v>
      </c>
      <c r="L86">
        <f t="shared" si="21"/>
        <v>0.3170773807537115</v>
      </c>
      <c r="AD86">
        <v>0.17328969229576943</v>
      </c>
      <c r="AE86">
        <v>1</v>
      </c>
      <c r="AF86">
        <v>0</v>
      </c>
      <c r="AG86">
        <f t="shared" si="25"/>
        <v>77</v>
      </c>
      <c r="AH86">
        <f t="shared" si="26"/>
        <v>5</v>
      </c>
      <c r="AI86">
        <f t="shared" si="22"/>
        <v>0.48666666666666669</v>
      </c>
      <c r="AJ86">
        <f t="shared" si="23"/>
        <v>0.96666666666666667</v>
      </c>
      <c r="AK86">
        <f t="shared" si="24"/>
        <v>6.4444444444444861E-3</v>
      </c>
    </row>
    <row r="87" spans="1:37">
      <c r="A87">
        <v>7.2319999999999995E-2</v>
      </c>
      <c r="B87">
        <v>1.7559999999999999E-2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9.102592430362795E-2</v>
      </c>
      <c r="H87" s="8">
        <f t="shared" si="17"/>
        <v>9.102592430362795E-2</v>
      </c>
      <c r="I87" s="10">
        <f t="shared" si="18"/>
        <v>0.90897407569637201</v>
      </c>
      <c r="J87" s="8">
        <f t="shared" si="19"/>
        <v>-9.5438704797298726E-2</v>
      </c>
      <c r="K87" s="10">
        <f t="shared" si="20"/>
        <v>100</v>
      </c>
      <c r="L87">
        <f t="shared" si="21"/>
        <v>0.10014138657793105</v>
      </c>
      <c r="AD87">
        <v>0.1740401990895013</v>
      </c>
      <c r="AE87">
        <v>1</v>
      </c>
      <c r="AF87">
        <v>0</v>
      </c>
      <c r="AG87">
        <f t="shared" si="25"/>
        <v>78</v>
      </c>
      <c r="AH87">
        <f t="shared" si="26"/>
        <v>5</v>
      </c>
      <c r="AI87">
        <f t="shared" si="22"/>
        <v>0.48</v>
      </c>
      <c r="AJ87">
        <f t="shared" si="23"/>
        <v>0.96666666666666667</v>
      </c>
      <c r="AK87">
        <f t="shared" si="24"/>
        <v>6.4444444444443786E-3</v>
      </c>
    </row>
    <row r="88" spans="1:37">
      <c r="A88">
        <v>7.2340000000000002E-2</v>
      </c>
      <c r="B88">
        <v>2.3789999999999999E-2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0.11009722889276319</v>
      </c>
      <c r="H88" s="8">
        <f t="shared" si="17"/>
        <v>0.11009722889276319</v>
      </c>
      <c r="I88" s="10">
        <f t="shared" si="18"/>
        <v>0.88990277110723681</v>
      </c>
      <c r="J88" s="8">
        <f t="shared" si="19"/>
        <v>-0.11664306817064957</v>
      </c>
      <c r="K88" s="10">
        <f t="shared" si="20"/>
        <v>100</v>
      </c>
      <c r="L88">
        <f t="shared" si="21"/>
        <v>0.12371826728416382</v>
      </c>
      <c r="AD88">
        <v>0.17427725306879033</v>
      </c>
      <c r="AE88">
        <v>1</v>
      </c>
      <c r="AF88">
        <v>0</v>
      </c>
      <c r="AG88">
        <f t="shared" si="25"/>
        <v>79</v>
      </c>
      <c r="AH88">
        <f t="shared" si="26"/>
        <v>5</v>
      </c>
      <c r="AI88">
        <f t="shared" si="22"/>
        <v>0.47333333333333338</v>
      </c>
      <c r="AJ88">
        <f t="shared" si="23"/>
        <v>0.96666666666666667</v>
      </c>
      <c r="AK88">
        <f t="shared" si="24"/>
        <v>6.4444444444444861E-3</v>
      </c>
    </row>
    <row r="89" spans="1:37">
      <c r="A89">
        <v>7.2529999999999997E-2</v>
      </c>
      <c r="B89">
        <v>3.8440000000000002E-2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0.16894447987256878</v>
      </c>
      <c r="H89" s="8">
        <f t="shared" si="17"/>
        <v>0.16894447987256878</v>
      </c>
      <c r="I89" s="10">
        <f t="shared" si="18"/>
        <v>0.83105552012743122</v>
      </c>
      <c r="J89" s="8">
        <f t="shared" si="19"/>
        <v>-0.18505867513411367</v>
      </c>
      <c r="K89" s="10">
        <f t="shared" si="20"/>
        <v>100</v>
      </c>
      <c r="L89">
        <f t="shared" si="21"/>
        <v>0.20328904120228142</v>
      </c>
      <c r="AD89">
        <v>0.1744820313292581</v>
      </c>
      <c r="AE89">
        <v>1</v>
      </c>
      <c r="AF89">
        <v>0</v>
      </c>
      <c r="AG89">
        <f t="shared" si="25"/>
        <v>80</v>
      </c>
      <c r="AH89">
        <f t="shared" si="26"/>
        <v>5</v>
      </c>
      <c r="AI89">
        <f t="shared" si="22"/>
        <v>0.46666666666666667</v>
      </c>
      <c r="AJ89">
        <f t="shared" si="23"/>
        <v>0.96666666666666667</v>
      </c>
      <c r="AK89">
        <f t="shared" si="24"/>
        <v>6.4444444444444861E-3</v>
      </c>
    </row>
    <row r="90" spans="1:37">
      <c r="A90">
        <v>7.3039999999999994E-2</v>
      </c>
      <c r="B90">
        <v>6.9500000000000006E-2</v>
      </c>
      <c r="C90" s="8">
        <v>1</v>
      </c>
      <c r="D90" s="9">
        <v>0</v>
      </c>
      <c r="E90" s="10">
        <f t="shared" si="14"/>
        <v>1</v>
      </c>
      <c r="F90">
        <f t="shared" si="15"/>
        <v>1</v>
      </c>
      <c r="G90">
        <f t="shared" si="16"/>
        <v>0.36804101886297047</v>
      </c>
      <c r="H90" s="8">
        <f t="shared" si="17"/>
        <v>0.36804101886297047</v>
      </c>
      <c r="I90" s="10">
        <f t="shared" si="18"/>
        <v>0.63195898113702953</v>
      </c>
      <c r="J90" s="8">
        <f t="shared" si="19"/>
        <v>-0.99956088272333965</v>
      </c>
      <c r="K90" s="10">
        <f t="shared" si="20"/>
        <v>0</v>
      </c>
      <c r="L90">
        <f t="shared" si="21"/>
        <v>1.7170884459819447</v>
      </c>
      <c r="AD90">
        <v>0.17633505865244278</v>
      </c>
      <c r="AE90">
        <v>1</v>
      </c>
      <c r="AF90">
        <v>0</v>
      </c>
      <c r="AG90">
        <f t="shared" si="25"/>
        <v>81</v>
      </c>
      <c r="AH90">
        <f t="shared" si="26"/>
        <v>5</v>
      </c>
      <c r="AI90">
        <f t="shared" si="22"/>
        <v>0.45999999999999996</v>
      </c>
      <c r="AJ90">
        <f t="shared" si="23"/>
        <v>0.96666666666666667</v>
      </c>
      <c r="AK90">
        <f t="shared" si="24"/>
        <v>6.4444444444443786E-3</v>
      </c>
    </row>
    <row r="91" spans="1:37">
      <c r="A91">
        <v>7.3249999999999996E-2</v>
      </c>
      <c r="B91">
        <v>8.0920000000000006E-2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0.46164078054011987</v>
      </c>
      <c r="H91" s="8">
        <f t="shared" si="17"/>
        <v>0.46164078054011987</v>
      </c>
      <c r="I91" s="10">
        <f t="shared" si="18"/>
        <v>0.53835921945988008</v>
      </c>
      <c r="J91" s="8">
        <f t="shared" si="19"/>
        <v>-0.6192292474655815</v>
      </c>
      <c r="K91" s="10">
        <f t="shared" si="20"/>
        <v>100</v>
      </c>
      <c r="L91">
        <f t="shared" si="21"/>
        <v>0.8574958203618589</v>
      </c>
      <c r="AD91">
        <v>0.17732474703158957</v>
      </c>
      <c r="AE91">
        <v>1</v>
      </c>
      <c r="AF91">
        <v>0</v>
      </c>
      <c r="AG91">
        <f t="shared" si="25"/>
        <v>82</v>
      </c>
      <c r="AH91">
        <f t="shared" si="26"/>
        <v>5</v>
      </c>
      <c r="AI91">
        <f t="shared" si="22"/>
        <v>0.45333333333333337</v>
      </c>
      <c r="AJ91">
        <f t="shared" si="23"/>
        <v>0.96666666666666667</v>
      </c>
      <c r="AK91">
        <f t="shared" si="24"/>
        <v>6.4444444444444861E-3</v>
      </c>
    </row>
    <row r="92" spans="1:37">
      <c r="A92">
        <v>7.5249999999999997E-2</v>
      </c>
      <c r="B92">
        <v>4.1959999999999997E-2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0.18481988019466844</v>
      </c>
      <c r="H92" s="8">
        <f t="shared" si="17"/>
        <v>0.18481988019466844</v>
      </c>
      <c r="I92" s="10">
        <f t="shared" si="18"/>
        <v>0.81518011980533156</v>
      </c>
      <c r="J92" s="8">
        <f t="shared" si="19"/>
        <v>-0.20434618426336743</v>
      </c>
      <c r="K92" s="10">
        <f t="shared" si="20"/>
        <v>100</v>
      </c>
      <c r="L92">
        <f t="shared" si="21"/>
        <v>0.22672275206957226</v>
      </c>
      <c r="AD92">
        <v>0.17738299343905808</v>
      </c>
      <c r="AE92">
        <v>1</v>
      </c>
      <c r="AF92">
        <v>0</v>
      </c>
      <c r="AG92">
        <f t="shared" si="25"/>
        <v>83</v>
      </c>
      <c r="AH92">
        <f t="shared" si="26"/>
        <v>5</v>
      </c>
      <c r="AI92">
        <f t="shared" si="22"/>
        <v>0.44666666666666666</v>
      </c>
      <c r="AJ92">
        <f t="shared" si="23"/>
        <v>0.96666666666666667</v>
      </c>
      <c r="AK92">
        <f t="shared" si="24"/>
        <v>6.4444444444444861E-3</v>
      </c>
    </row>
    <row r="93" spans="1:37">
      <c r="A93">
        <v>7.5289999999999996E-2</v>
      </c>
      <c r="B93">
        <v>5.4379999999999998E-2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0.25682482746337693</v>
      </c>
      <c r="H93" s="8">
        <f t="shared" si="17"/>
        <v>0.25682482746337693</v>
      </c>
      <c r="I93" s="10">
        <f t="shared" si="18"/>
        <v>0.74317517253662313</v>
      </c>
      <c r="J93" s="8">
        <f t="shared" si="19"/>
        <v>-0.2968234982075908</v>
      </c>
      <c r="K93" s="10">
        <f t="shared" si="20"/>
        <v>100</v>
      </c>
      <c r="L93">
        <f t="shared" si="21"/>
        <v>0.34557778159727315</v>
      </c>
      <c r="AD93">
        <v>0.17775936551275232</v>
      </c>
      <c r="AE93">
        <v>1</v>
      </c>
      <c r="AF93">
        <v>0</v>
      </c>
      <c r="AG93">
        <f t="shared" si="25"/>
        <v>84</v>
      </c>
      <c r="AH93">
        <f t="shared" si="26"/>
        <v>5</v>
      </c>
      <c r="AI93">
        <f t="shared" si="22"/>
        <v>0.43999999999999995</v>
      </c>
      <c r="AJ93">
        <f t="shared" si="23"/>
        <v>0.96666666666666667</v>
      </c>
      <c r="AK93">
        <f t="shared" si="24"/>
        <v>6.4444444444443786E-3</v>
      </c>
    </row>
    <row r="94" spans="1:37">
      <c r="A94">
        <v>7.5679999999999997E-2</v>
      </c>
      <c r="B94">
        <v>0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5.1653659899749883E-2</v>
      </c>
      <c r="H94" s="8">
        <f t="shared" si="17"/>
        <v>5.1653659899749883E-2</v>
      </c>
      <c r="I94" s="10">
        <f t="shared" si="18"/>
        <v>0.9483463401002501</v>
      </c>
      <c r="J94" s="8">
        <f t="shared" si="19"/>
        <v>-5.3035505788176326E-2</v>
      </c>
      <c r="K94" s="10">
        <f t="shared" si="20"/>
        <v>100</v>
      </c>
      <c r="L94">
        <f t="shared" si="21"/>
        <v>5.4467084139629363E-2</v>
      </c>
      <c r="AD94">
        <v>0.18077149914536203</v>
      </c>
      <c r="AE94">
        <v>1</v>
      </c>
      <c r="AF94">
        <v>0</v>
      </c>
      <c r="AG94">
        <f t="shared" si="25"/>
        <v>85</v>
      </c>
      <c r="AH94">
        <f t="shared" si="26"/>
        <v>5</v>
      </c>
      <c r="AI94">
        <f t="shared" si="22"/>
        <v>0.43333333333333335</v>
      </c>
      <c r="AJ94">
        <f t="shared" si="23"/>
        <v>0.96666666666666667</v>
      </c>
      <c r="AK94">
        <f t="shared" si="24"/>
        <v>6.4444444444444861E-3</v>
      </c>
    </row>
    <row r="95" spans="1:37">
      <c r="A95">
        <v>7.5889999999999999E-2</v>
      </c>
      <c r="B95">
        <v>3.1359999999999999E-2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0.13630429682760431</v>
      </c>
      <c r="H95" s="8">
        <f t="shared" si="17"/>
        <v>0.13630429682760431</v>
      </c>
      <c r="I95" s="10">
        <f t="shared" si="18"/>
        <v>0.86369570317239575</v>
      </c>
      <c r="J95" s="8">
        <f t="shared" si="19"/>
        <v>-0.14653476761576803</v>
      </c>
      <c r="K95" s="10">
        <f t="shared" si="20"/>
        <v>100</v>
      </c>
      <c r="L95">
        <f t="shared" si="21"/>
        <v>0.15781518459215679</v>
      </c>
      <c r="AD95">
        <v>0.18115057746009822</v>
      </c>
      <c r="AE95">
        <v>1</v>
      </c>
      <c r="AF95">
        <v>0</v>
      </c>
      <c r="AG95">
        <f t="shared" si="25"/>
        <v>86</v>
      </c>
      <c r="AH95">
        <f t="shared" si="26"/>
        <v>5</v>
      </c>
      <c r="AI95">
        <f t="shared" si="22"/>
        <v>0.42666666666666664</v>
      </c>
      <c r="AJ95">
        <f t="shared" si="23"/>
        <v>0.96666666666666667</v>
      </c>
      <c r="AK95">
        <f t="shared" si="24"/>
        <v>6.4444444444443786E-3</v>
      </c>
    </row>
    <row r="96" spans="1:37">
      <c r="A96">
        <v>7.6079999999999995E-2</v>
      </c>
      <c r="B96">
        <v>3.2649999999999998E-2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0.14145428657658354</v>
      </c>
      <c r="H96" s="8">
        <f t="shared" si="17"/>
        <v>0.14145428657658354</v>
      </c>
      <c r="I96" s="10">
        <f t="shared" si="18"/>
        <v>0.85854571342341646</v>
      </c>
      <c r="J96" s="8">
        <f t="shared" si="19"/>
        <v>-0.15251535204427477</v>
      </c>
      <c r="K96" s="10">
        <f t="shared" si="20"/>
        <v>100</v>
      </c>
      <c r="L96">
        <f t="shared" si="21"/>
        <v>0.16476034340971812</v>
      </c>
      <c r="AD96">
        <v>0.18459221771651593</v>
      </c>
      <c r="AE96">
        <v>1</v>
      </c>
      <c r="AF96">
        <v>0</v>
      </c>
      <c r="AG96">
        <f t="shared" si="25"/>
        <v>87</v>
      </c>
      <c r="AH96">
        <f t="shared" si="26"/>
        <v>5</v>
      </c>
      <c r="AI96">
        <f t="shared" si="22"/>
        <v>0.42000000000000004</v>
      </c>
      <c r="AJ96">
        <f t="shared" si="23"/>
        <v>0.96666666666666667</v>
      </c>
      <c r="AK96">
        <f t="shared" si="24"/>
        <v>6.4444444444444861E-3</v>
      </c>
    </row>
    <row r="97" spans="1:37">
      <c r="A97">
        <v>7.6240000000000002E-2</v>
      </c>
      <c r="B97">
        <v>5.7239999999999999E-2</v>
      </c>
      <c r="C97" s="8">
        <v>0</v>
      </c>
      <c r="D97" s="9">
        <v>1</v>
      </c>
      <c r="E97" s="10">
        <f t="shared" si="14"/>
        <v>1</v>
      </c>
      <c r="F97">
        <f t="shared" si="15"/>
        <v>0</v>
      </c>
      <c r="G97">
        <f t="shared" si="16"/>
        <v>0.27506456819178393</v>
      </c>
      <c r="H97" s="8">
        <f t="shared" si="17"/>
        <v>0.27506456819178393</v>
      </c>
      <c r="I97" s="10">
        <f t="shared" si="18"/>
        <v>0.72493543180821607</v>
      </c>
      <c r="J97" s="8">
        <f t="shared" si="19"/>
        <v>-0.32167268766837609</v>
      </c>
      <c r="K97" s="10">
        <f t="shared" si="20"/>
        <v>100</v>
      </c>
      <c r="L97">
        <f t="shared" si="21"/>
        <v>0.3794331965616396</v>
      </c>
      <c r="AD97">
        <v>0.18481988019466844</v>
      </c>
      <c r="AE97">
        <v>1</v>
      </c>
      <c r="AF97">
        <v>0</v>
      </c>
      <c r="AG97">
        <f t="shared" si="25"/>
        <v>88</v>
      </c>
      <c r="AH97">
        <f t="shared" si="26"/>
        <v>5</v>
      </c>
      <c r="AI97">
        <f t="shared" si="22"/>
        <v>0.41333333333333333</v>
      </c>
      <c r="AJ97">
        <f t="shared" si="23"/>
        <v>0.96666666666666667</v>
      </c>
      <c r="AK97">
        <f t="shared" si="24"/>
        <v>6.4444444444444861E-3</v>
      </c>
    </row>
    <row r="98" spans="1:37">
      <c r="A98">
        <v>7.6880000000000004E-2</v>
      </c>
      <c r="B98">
        <v>4.4790000000000003E-2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0.19874047067348674</v>
      </c>
      <c r="H98" s="8">
        <f t="shared" si="17"/>
        <v>0.19874047067348674</v>
      </c>
      <c r="I98" s="10">
        <f t="shared" si="18"/>
        <v>0.80125952932651323</v>
      </c>
      <c r="J98" s="8">
        <f t="shared" si="19"/>
        <v>-0.2215703777427678</v>
      </c>
      <c r="K98" s="10">
        <f t="shared" si="20"/>
        <v>100</v>
      </c>
      <c r="L98">
        <f t="shared" si="21"/>
        <v>0.24803507902181846</v>
      </c>
      <c r="AD98">
        <v>0.18518146248177333</v>
      </c>
      <c r="AE98">
        <v>1</v>
      </c>
      <c r="AF98">
        <v>0</v>
      </c>
      <c r="AG98">
        <f t="shared" si="25"/>
        <v>89</v>
      </c>
      <c r="AH98">
        <f t="shared" si="26"/>
        <v>5</v>
      </c>
      <c r="AI98">
        <f t="shared" si="22"/>
        <v>0.40666666666666662</v>
      </c>
      <c r="AJ98">
        <f t="shared" si="23"/>
        <v>0.96666666666666667</v>
      </c>
      <c r="AK98">
        <f t="shared" si="24"/>
        <v>6.4444444444443786E-3</v>
      </c>
    </row>
    <row r="99" spans="1:37">
      <c r="A99">
        <v>7.6980000000000007E-2</v>
      </c>
      <c r="B99">
        <v>4.7509999999999997E-2</v>
      </c>
      <c r="C99" s="8">
        <v>0</v>
      </c>
      <c r="D99" s="9">
        <v>1</v>
      </c>
      <c r="E99" s="10">
        <f t="shared" si="14"/>
        <v>1</v>
      </c>
      <c r="F99">
        <f t="shared" si="15"/>
        <v>0</v>
      </c>
      <c r="G99">
        <f t="shared" si="16"/>
        <v>0.21379045304633251</v>
      </c>
      <c r="H99" s="8">
        <f t="shared" si="17"/>
        <v>0.21379045304633251</v>
      </c>
      <c r="I99" s="10">
        <f t="shared" si="18"/>
        <v>0.78620954695366752</v>
      </c>
      <c r="J99" s="8">
        <f t="shared" si="19"/>
        <v>-0.24053192290648231</v>
      </c>
      <c r="K99" s="10">
        <f t="shared" si="20"/>
        <v>100</v>
      </c>
      <c r="L99">
        <f t="shared" si="21"/>
        <v>0.27192553674107378</v>
      </c>
      <c r="AD99">
        <v>0.18682287638076042</v>
      </c>
      <c r="AE99">
        <v>1</v>
      </c>
      <c r="AF99">
        <v>0</v>
      </c>
      <c r="AG99">
        <f t="shared" si="25"/>
        <v>90</v>
      </c>
      <c r="AH99">
        <f t="shared" si="26"/>
        <v>5</v>
      </c>
      <c r="AI99">
        <f t="shared" si="22"/>
        <v>0.4</v>
      </c>
      <c r="AJ99">
        <f t="shared" si="23"/>
        <v>0.96666666666666667</v>
      </c>
      <c r="AK99">
        <f t="shared" si="24"/>
        <v>6.4444444444444861E-3</v>
      </c>
    </row>
    <row r="100" spans="1:37">
      <c r="A100">
        <v>7.7219999999999997E-2</v>
      </c>
      <c r="B100">
        <v>6.6429999999999996E-3</v>
      </c>
      <c r="C100" s="8">
        <v>0</v>
      </c>
      <c r="D100" s="9">
        <v>1</v>
      </c>
      <c r="E100" s="10">
        <f t="shared" si="14"/>
        <v>1</v>
      </c>
      <c r="F100">
        <f t="shared" si="15"/>
        <v>0</v>
      </c>
      <c r="G100">
        <f t="shared" si="16"/>
        <v>6.3534717898132073E-2</v>
      </c>
      <c r="H100" s="8">
        <f t="shared" si="17"/>
        <v>6.3534717898132073E-2</v>
      </c>
      <c r="I100" s="10">
        <f t="shared" si="18"/>
        <v>0.93646528210186797</v>
      </c>
      <c r="J100" s="8">
        <f t="shared" si="19"/>
        <v>-6.5642829753283061E-2</v>
      </c>
      <c r="K100" s="10">
        <f t="shared" si="20"/>
        <v>100</v>
      </c>
      <c r="L100">
        <f t="shared" si="21"/>
        <v>6.7845246494915773E-2</v>
      </c>
      <c r="AD100">
        <v>0.1899960269719399</v>
      </c>
      <c r="AE100">
        <v>1</v>
      </c>
      <c r="AF100">
        <v>0</v>
      </c>
      <c r="AG100">
        <f t="shared" si="25"/>
        <v>91</v>
      </c>
      <c r="AH100">
        <f t="shared" si="26"/>
        <v>5</v>
      </c>
      <c r="AI100">
        <f t="shared" si="22"/>
        <v>0.39333333333333331</v>
      </c>
      <c r="AJ100">
        <f t="shared" si="23"/>
        <v>0.96666666666666667</v>
      </c>
      <c r="AK100">
        <f t="shared" si="24"/>
        <v>6.4444444444443786E-3</v>
      </c>
    </row>
    <row r="101" spans="1:37">
      <c r="A101">
        <v>7.7729999999999994E-2</v>
      </c>
      <c r="B101">
        <v>2.172E-2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0.10150331534819151</v>
      </c>
      <c r="H101" s="8">
        <f t="shared" si="17"/>
        <v>0.10150331534819151</v>
      </c>
      <c r="I101" s="10">
        <f t="shared" si="18"/>
        <v>0.89849668465180854</v>
      </c>
      <c r="J101" s="8">
        <f t="shared" si="19"/>
        <v>-0.10703226263532696</v>
      </c>
      <c r="K101" s="10">
        <f t="shared" si="20"/>
        <v>100</v>
      </c>
      <c r="L101">
        <f t="shared" si="21"/>
        <v>0.11297016125054124</v>
      </c>
      <c r="AD101">
        <v>0.19463488726443753</v>
      </c>
      <c r="AE101">
        <v>1</v>
      </c>
      <c r="AF101">
        <v>0</v>
      </c>
      <c r="AG101">
        <f t="shared" si="25"/>
        <v>92</v>
      </c>
      <c r="AH101">
        <f t="shared" si="26"/>
        <v>5</v>
      </c>
      <c r="AI101">
        <f t="shared" si="22"/>
        <v>0.38666666666666671</v>
      </c>
      <c r="AJ101">
        <f t="shared" si="23"/>
        <v>0.96666666666666667</v>
      </c>
      <c r="AK101">
        <f t="shared" si="24"/>
        <v>0</v>
      </c>
    </row>
    <row r="102" spans="1:37">
      <c r="A102">
        <v>7.8079999999999997E-2</v>
      </c>
      <c r="B102">
        <v>4.3279999999999999E-2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0.1899960269719399</v>
      </c>
      <c r="H102" s="8">
        <f t="shared" si="17"/>
        <v>0.1899960269719399</v>
      </c>
      <c r="I102" s="10">
        <f t="shared" si="18"/>
        <v>0.81000397302806015</v>
      </c>
      <c r="J102" s="8">
        <f t="shared" si="19"/>
        <v>-0.21071612635476816</v>
      </c>
      <c r="K102" s="10">
        <f t="shared" si="20"/>
        <v>100</v>
      </c>
      <c r="L102">
        <f t="shared" si="21"/>
        <v>0.23456184574215422</v>
      </c>
      <c r="AD102">
        <v>0.1967676020448188</v>
      </c>
      <c r="AE102">
        <v>0</v>
      </c>
      <c r="AF102">
        <v>1</v>
      </c>
      <c r="AG102">
        <f t="shared" si="25"/>
        <v>92</v>
      </c>
      <c r="AH102">
        <f t="shared" si="26"/>
        <v>6</v>
      </c>
      <c r="AI102">
        <f t="shared" si="22"/>
        <v>0.38666666666666671</v>
      </c>
      <c r="AJ102">
        <f t="shared" si="23"/>
        <v>0.96</v>
      </c>
      <c r="AK102">
        <f t="shared" si="24"/>
        <v>6.4000000000000411E-3</v>
      </c>
    </row>
    <row r="103" spans="1:37">
      <c r="A103">
        <v>7.8490000000000004E-2</v>
      </c>
      <c r="B103">
        <v>3.3279999999999997E-2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0.14293906212305668</v>
      </c>
      <c r="H103" s="8">
        <f t="shared" si="17"/>
        <v>0.14293906212305668</v>
      </c>
      <c r="I103" s="10">
        <f t="shared" si="18"/>
        <v>0.85706093787694337</v>
      </c>
      <c r="J103" s="8">
        <f t="shared" si="19"/>
        <v>-0.15424625687149787</v>
      </c>
      <c r="K103" s="10">
        <f t="shared" si="20"/>
        <v>100</v>
      </c>
      <c r="L103">
        <f t="shared" si="21"/>
        <v>0.16677817854718263</v>
      </c>
      <c r="AD103">
        <v>0.19874047067348674</v>
      </c>
      <c r="AE103">
        <v>1</v>
      </c>
      <c r="AF103">
        <v>0</v>
      </c>
      <c r="AG103">
        <f t="shared" si="25"/>
        <v>93</v>
      </c>
      <c r="AH103">
        <f t="shared" si="26"/>
        <v>6</v>
      </c>
      <c r="AI103">
        <f t="shared" si="22"/>
        <v>0.38</v>
      </c>
      <c r="AJ103">
        <f t="shared" si="23"/>
        <v>0.96</v>
      </c>
      <c r="AK103">
        <f t="shared" si="24"/>
        <v>6.4000000000000411E-3</v>
      </c>
    </row>
    <row r="104" spans="1:37">
      <c r="A104">
        <v>7.8619999999999995E-2</v>
      </c>
      <c r="B104">
        <v>5.2850000000000001E-2</v>
      </c>
      <c r="C104" s="8">
        <v>1</v>
      </c>
      <c r="D104" s="9">
        <v>0</v>
      </c>
      <c r="E104" s="10">
        <f t="shared" si="14"/>
        <v>1</v>
      </c>
      <c r="F104">
        <f t="shared" si="15"/>
        <v>1</v>
      </c>
      <c r="G104">
        <f t="shared" si="16"/>
        <v>0.24467602810150951</v>
      </c>
      <c r="H104" s="8">
        <f t="shared" si="17"/>
        <v>0.24467602810150951</v>
      </c>
      <c r="I104" s="10">
        <f t="shared" si="18"/>
        <v>0.75532397189849054</v>
      </c>
      <c r="J104" s="8">
        <f t="shared" si="19"/>
        <v>-1.4078202777724322</v>
      </c>
      <c r="K104" s="10">
        <f t="shared" si="20"/>
        <v>0</v>
      </c>
      <c r="L104">
        <f t="shared" si="21"/>
        <v>3.0870370822969502</v>
      </c>
      <c r="AD104">
        <v>0.21033181057505551</v>
      </c>
      <c r="AE104">
        <v>1</v>
      </c>
      <c r="AF104">
        <v>0</v>
      </c>
      <c r="AG104">
        <f t="shared" si="25"/>
        <v>94</v>
      </c>
      <c r="AH104">
        <f t="shared" si="26"/>
        <v>6</v>
      </c>
      <c r="AI104">
        <f t="shared" si="22"/>
        <v>0.37333333333333329</v>
      </c>
      <c r="AJ104">
        <f t="shared" si="23"/>
        <v>0.96</v>
      </c>
      <c r="AK104">
        <f t="shared" si="24"/>
        <v>6.3999999999999344E-3</v>
      </c>
    </row>
    <row r="105" spans="1:37">
      <c r="A105">
        <v>7.8640000000000002E-2</v>
      </c>
      <c r="B105">
        <v>8.6900000000000005E-2</v>
      </c>
      <c r="C105" s="8">
        <v>1</v>
      </c>
      <c r="D105" s="9">
        <v>0</v>
      </c>
      <c r="E105" s="10">
        <f t="shared" si="14"/>
        <v>1</v>
      </c>
      <c r="F105">
        <f t="shared" si="15"/>
        <v>1</v>
      </c>
      <c r="G105">
        <f t="shared" si="16"/>
        <v>0.507165707406943</v>
      </c>
      <c r="H105" s="8">
        <f t="shared" si="17"/>
        <v>0.507165707406943</v>
      </c>
      <c r="I105" s="10">
        <f t="shared" si="18"/>
        <v>0.492834292593057</v>
      </c>
      <c r="J105" s="8">
        <f t="shared" si="19"/>
        <v>-0.67891748972425781</v>
      </c>
      <c r="K105" s="10">
        <f t="shared" si="20"/>
        <v>100</v>
      </c>
      <c r="L105">
        <f t="shared" si="21"/>
        <v>0.97174214540813453</v>
      </c>
      <c r="AD105">
        <v>0.21052699699026636</v>
      </c>
      <c r="AE105">
        <v>1</v>
      </c>
      <c r="AF105">
        <v>0</v>
      </c>
      <c r="AG105">
        <f t="shared" si="25"/>
        <v>95</v>
      </c>
      <c r="AH105">
        <f t="shared" si="26"/>
        <v>6</v>
      </c>
      <c r="AI105">
        <f t="shared" si="22"/>
        <v>0.3666666666666667</v>
      </c>
      <c r="AJ105">
        <f t="shared" si="23"/>
        <v>0.96</v>
      </c>
      <c r="AK105">
        <f t="shared" si="24"/>
        <v>6.4000000000000411E-3</v>
      </c>
    </row>
    <row r="106" spans="1:37">
      <c r="A106">
        <v>7.8850000000000003E-2</v>
      </c>
      <c r="B106">
        <v>2.6020000000000001E-2</v>
      </c>
      <c r="C106" s="8">
        <v>0</v>
      </c>
      <c r="D106" s="9">
        <v>1</v>
      </c>
      <c r="E106" s="10">
        <f t="shared" si="14"/>
        <v>1</v>
      </c>
      <c r="F106">
        <f t="shared" si="15"/>
        <v>0</v>
      </c>
      <c r="G106">
        <f t="shared" si="16"/>
        <v>0.11517525737212946</v>
      </c>
      <c r="H106" s="8">
        <f t="shared" si="17"/>
        <v>0.11517525737212946</v>
      </c>
      <c r="I106" s="10">
        <f t="shared" si="18"/>
        <v>0.88482474262787059</v>
      </c>
      <c r="J106" s="8">
        <f t="shared" si="19"/>
        <v>-0.1223656845138808</v>
      </c>
      <c r="K106" s="10">
        <f t="shared" si="20"/>
        <v>100</v>
      </c>
      <c r="L106">
        <f t="shared" si="21"/>
        <v>0.13016731090731776</v>
      </c>
      <c r="AD106">
        <v>0.21379045304633251</v>
      </c>
      <c r="AE106">
        <v>1</v>
      </c>
      <c r="AF106">
        <v>0</v>
      </c>
      <c r="AG106">
        <f t="shared" si="25"/>
        <v>96</v>
      </c>
      <c r="AH106">
        <f t="shared" si="26"/>
        <v>6</v>
      </c>
      <c r="AI106">
        <f t="shared" si="22"/>
        <v>0.36</v>
      </c>
      <c r="AJ106">
        <f t="shared" si="23"/>
        <v>0.96</v>
      </c>
      <c r="AK106">
        <f t="shared" si="24"/>
        <v>6.3999999999999344E-3</v>
      </c>
    </row>
    <row r="107" spans="1:37">
      <c r="A107">
        <v>7.9430000000000001E-2</v>
      </c>
      <c r="B107">
        <v>6.1550000000000001E-2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0.30259832482513749</v>
      </c>
      <c r="H107" s="8">
        <f t="shared" si="17"/>
        <v>0.30259832482513749</v>
      </c>
      <c r="I107" s="10">
        <f t="shared" si="18"/>
        <v>0.69740167517486251</v>
      </c>
      <c r="J107" s="8">
        <f t="shared" si="19"/>
        <v>-0.36039374271470354</v>
      </c>
      <c r="K107" s="10">
        <f t="shared" si="20"/>
        <v>100</v>
      </c>
      <c r="L107">
        <f t="shared" si="21"/>
        <v>0.4338938886965904</v>
      </c>
      <c r="AD107">
        <v>0.21644739365259258</v>
      </c>
      <c r="AE107">
        <v>1</v>
      </c>
      <c r="AF107">
        <v>0</v>
      </c>
      <c r="AG107">
        <f t="shared" si="25"/>
        <v>97</v>
      </c>
      <c r="AH107">
        <f t="shared" si="26"/>
        <v>6</v>
      </c>
      <c r="AI107">
        <f t="shared" si="22"/>
        <v>0.35333333333333339</v>
      </c>
      <c r="AJ107">
        <f t="shared" si="23"/>
        <v>0.96</v>
      </c>
      <c r="AK107">
        <f t="shared" si="24"/>
        <v>6.4000000000000411E-3</v>
      </c>
    </row>
    <row r="108" spans="1:37">
      <c r="A108">
        <v>8.0280000000000004E-2</v>
      </c>
      <c r="B108">
        <v>9.2710000000000001E-2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0.55468930894107404</v>
      </c>
      <c r="H108" s="8">
        <f t="shared" si="17"/>
        <v>0.55468930894107404</v>
      </c>
      <c r="I108" s="10">
        <f t="shared" si="18"/>
        <v>0.44531069105892596</v>
      </c>
      <c r="J108" s="8">
        <f t="shared" si="19"/>
        <v>-0.58934712569407743</v>
      </c>
      <c r="K108" s="10">
        <f t="shared" si="20"/>
        <v>100</v>
      </c>
      <c r="L108">
        <f t="shared" si="21"/>
        <v>0.80281102209999933</v>
      </c>
      <c r="AD108">
        <v>0.21806014090461928</v>
      </c>
      <c r="AE108">
        <v>1</v>
      </c>
      <c r="AF108">
        <v>0</v>
      </c>
      <c r="AG108">
        <f t="shared" si="25"/>
        <v>98</v>
      </c>
      <c r="AH108">
        <f t="shared" si="26"/>
        <v>6</v>
      </c>
      <c r="AI108">
        <f t="shared" si="22"/>
        <v>0.34666666666666668</v>
      </c>
      <c r="AJ108">
        <f t="shared" si="23"/>
        <v>0.96</v>
      </c>
      <c r="AK108">
        <f t="shared" si="24"/>
        <v>0</v>
      </c>
    </row>
    <row r="109" spans="1:37">
      <c r="A109">
        <v>8.0610000000000001E-2</v>
      </c>
      <c r="B109">
        <v>1.0840000000000001E-2</v>
      </c>
      <c r="C109" s="8">
        <v>0</v>
      </c>
      <c r="D109" s="9">
        <v>1</v>
      </c>
      <c r="E109" s="10">
        <f t="shared" si="14"/>
        <v>1</v>
      </c>
      <c r="F109">
        <f t="shared" si="15"/>
        <v>0</v>
      </c>
      <c r="G109">
        <f t="shared" si="16"/>
        <v>7.1690601159761086E-2</v>
      </c>
      <c r="H109" s="8">
        <f t="shared" si="17"/>
        <v>7.1690601159761086E-2</v>
      </c>
      <c r="I109" s="10">
        <f t="shared" si="18"/>
        <v>0.92830939884023889</v>
      </c>
      <c r="J109" s="8">
        <f t="shared" si="19"/>
        <v>-7.4390197840002656E-2</v>
      </c>
      <c r="K109" s="10">
        <f t="shared" si="20"/>
        <v>100</v>
      </c>
      <c r="L109">
        <f t="shared" si="21"/>
        <v>7.7227055170750208E-2</v>
      </c>
      <c r="AD109">
        <v>0.22413281134867835</v>
      </c>
      <c r="AE109">
        <v>0</v>
      </c>
      <c r="AF109">
        <v>1</v>
      </c>
      <c r="AG109">
        <f t="shared" si="25"/>
        <v>98</v>
      </c>
      <c r="AH109">
        <f t="shared" si="26"/>
        <v>7</v>
      </c>
      <c r="AI109">
        <f t="shared" si="22"/>
        <v>0.34666666666666668</v>
      </c>
      <c r="AJ109">
        <f t="shared" si="23"/>
        <v>0.95333333333333337</v>
      </c>
      <c r="AK109">
        <f t="shared" si="24"/>
        <v>6.3555555555555969E-3</v>
      </c>
    </row>
    <row r="110" spans="1:37">
      <c r="A110">
        <v>8.0869999999999997E-2</v>
      </c>
      <c r="B110">
        <v>4.1869999999999997E-2</v>
      </c>
      <c r="C110" s="8">
        <v>0</v>
      </c>
      <c r="D110" s="9">
        <v>1</v>
      </c>
      <c r="E110" s="10">
        <f t="shared" si="14"/>
        <v>1</v>
      </c>
      <c r="F110">
        <f t="shared" si="15"/>
        <v>0</v>
      </c>
      <c r="G110">
        <f t="shared" si="16"/>
        <v>0.18115057746009822</v>
      </c>
      <c r="H110" s="8">
        <f t="shared" si="17"/>
        <v>0.18115057746009822</v>
      </c>
      <c r="I110" s="10">
        <f t="shared" si="18"/>
        <v>0.81884942253990178</v>
      </c>
      <c r="J110" s="8">
        <f t="shared" si="19"/>
        <v>-0.19985506729515351</v>
      </c>
      <c r="K110" s="10">
        <f t="shared" si="20"/>
        <v>100</v>
      </c>
      <c r="L110">
        <f t="shared" si="21"/>
        <v>0.22122574978218407</v>
      </c>
      <c r="AD110">
        <v>0.22987205612754169</v>
      </c>
      <c r="AE110">
        <v>1</v>
      </c>
      <c r="AF110">
        <v>0</v>
      </c>
      <c r="AG110">
        <f t="shared" si="25"/>
        <v>99</v>
      </c>
      <c r="AH110">
        <f t="shared" si="26"/>
        <v>7</v>
      </c>
      <c r="AI110">
        <f t="shared" si="22"/>
        <v>0.33999999999999997</v>
      </c>
      <c r="AJ110">
        <f t="shared" si="23"/>
        <v>0.95333333333333337</v>
      </c>
      <c r="AK110">
        <f t="shared" si="24"/>
        <v>0</v>
      </c>
    </row>
    <row r="111" spans="1:37">
      <c r="A111">
        <v>8.1290000000000001E-2</v>
      </c>
      <c r="B111">
        <v>6.6640000000000005E-2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0.33866067965908292</v>
      </c>
      <c r="H111" s="8">
        <f t="shared" si="17"/>
        <v>0.33866067965908292</v>
      </c>
      <c r="I111" s="10">
        <f t="shared" si="18"/>
        <v>0.66133932034091703</v>
      </c>
      <c r="J111" s="8">
        <f t="shared" si="19"/>
        <v>-0.41348822691155185</v>
      </c>
      <c r="K111" s="10">
        <f t="shared" si="20"/>
        <v>100</v>
      </c>
      <c r="L111">
        <f t="shared" si="21"/>
        <v>0.51208308540388181</v>
      </c>
      <c r="AD111">
        <v>0.23177950255468402</v>
      </c>
      <c r="AE111">
        <v>0</v>
      </c>
      <c r="AF111">
        <v>1</v>
      </c>
      <c r="AG111">
        <f t="shared" si="25"/>
        <v>99</v>
      </c>
      <c r="AH111">
        <f t="shared" si="26"/>
        <v>8</v>
      </c>
      <c r="AI111">
        <f t="shared" si="22"/>
        <v>0.33999999999999997</v>
      </c>
      <c r="AJ111">
        <f t="shared" si="23"/>
        <v>0.94666666666666666</v>
      </c>
      <c r="AK111">
        <f t="shared" si="24"/>
        <v>6.3111111111110469E-3</v>
      </c>
    </row>
    <row r="112" spans="1:37">
      <c r="A112">
        <v>8.1549999999999997E-2</v>
      </c>
      <c r="B112">
        <v>6.1809999999999997E-2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0.30275040439029915</v>
      </c>
      <c r="H112" s="8">
        <f t="shared" si="17"/>
        <v>0.30275040439029915</v>
      </c>
      <c r="I112" s="10">
        <f t="shared" si="18"/>
        <v>0.6972495956097009</v>
      </c>
      <c r="J112" s="8">
        <f t="shared" si="19"/>
        <v>-0.36061183245362277</v>
      </c>
      <c r="K112" s="10">
        <f t="shared" si="20"/>
        <v>100</v>
      </c>
      <c r="L112">
        <f t="shared" si="21"/>
        <v>0.43420664034313705</v>
      </c>
      <c r="AD112">
        <v>0.23400372673802522</v>
      </c>
      <c r="AE112">
        <v>1</v>
      </c>
      <c r="AF112">
        <v>0</v>
      </c>
      <c r="AG112">
        <f t="shared" si="25"/>
        <v>100</v>
      </c>
      <c r="AH112">
        <f t="shared" si="26"/>
        <v>8</v>
      </c>
      <c r="AI112">
        <f t="shared" si="22"/>
        <v>0.33333333333333337</v>
      </c>
      <c r="AJ112">
        <f t="shared" si="23"/>
        <v>0.94666666666666666</v>
      </c>
      <c r="AK112">
        <f t="shared" si="24"/>
        <v>6.3111111111111519E-3</v>
      </c>
    </row>
    <row r="113" spans="1:37">
      <c r="A113">
        <v>8.165E-2</v>
      </c>
      <c r="B113">
        <v>3.9739999999999998E-2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0.17024883338567401</v>
      </c>
      <c r="H113" s="8">
        <f t="shared" si="17"/>
        <v>0.17024883338567401</v>
      </c>
      <c r="I113" s="10">
        <f t="shared" si="18"/>
        <v>0.82975116661432602</v>
      </c>
      <c r="J113" s="8">
        <f t="shared" si="19"/>
        <v>-0.18662942240012367</v>
      </c>
      <c r="K113" s="10">
        <f t="shared" si="20"/>
        <v>100</v>
      </c>
      <c r="L113">
        <f t="shared" si="21"/>
        <v>0.2051805893571064</v>
      </c>
      <c r="AD113">
        <v>0.2407431677038297</v>
      </c>
      <c r="AE113">
        <v>1</v>
      </c>
      <c r="AF113">
        <v>0</v>
      </c>
      <c r="AG113">
        <f t="shared" si="25"/>
        <v>101</v>
      </c>
      <c r="AH113">
        <f t="shared" si="26"/>
        <v>8</v>
      </c>
      <c r="AI113">
        <f t="shared" si="22"/>
        <v>0.32666666666666666</v>
      </c>
      <c r="AJ113">
        <f t="shared" si="23"/>
        <v>0.94666666666666666</v>
      </c>
      <c r="AK113">
        <f t="shared" si="24"/>
        <v>6.3111111111111519E-3</v>
      </c>
    </row>
    <row r="114" spans="1:37">
      <c r="A114">
        <v>8.201E-2</v>
      </c>
      <c r="B114">
        <v>4.1320000000000003E-2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0.17775936551275232</v>
      </c>
      <c r="H114" s="8">
        <f t="shared" si="17"/>
        <v>0.17775936551275232</v>
      </c>
      <c r="I114" s="10">
        <f t="shared" si="18"/>
        <v>0.82224063448724771</v>
      </c>
      <c r="J114" s="8">
        <f t="shared" si="19"/>
        <v>-0.19572218408152015</v>
      </c>
      <c r="K114" s="10">
        <f t="shared" si="20"/>
        <v>100</v>
      </c>
      <c r="L114">
        <f t="shared" si="21"/>
        <v>0.21618898173720605</v>
      </c>
      <c r="AD114">
        <v>0.24423427749296581</v>
      </c>
      <c r="AE114">
        <v>1</v>
      </c>
      <c r="AF114">
        <v>0</v>
      </c>
      <c r="AG114">
        <f t="shared" si="25"/>
        <v>102</v>
      </c>
      <c r="AH114">
        <f t="shared" si="26"/>
        <v>8</v>
      </c>
      <c r="AI114">
        <f t="shared" si="22"/>
        <v>0.31999999999999995</v>
      </c>
      <c r="AJ114">
        <f t="shared" si="23"/>
        <v>0.94666666666666666</v>
      </c>
      <c r="AK114">
        <f t="shared" si="24"/>
        <v>0</v>
      </c>
    </row>
    <row r="115" spans="1:37">
      <c r="A115">
        <v>8.2589999999999997E-2</v>
      </c>
      <c r="B115">
        <v>4.0719999999999999E-2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0.1744820313292581</v>
      </c>
      <c r="H115" s="8">
        <f t="shared" si="17"/>
        <v>0.1744820313292581</v>
      </c>
      <c r="I115" s="10">
        <f t="shared" si="18"/>
        <v>0.8255179686707419</v>
      </c>
      <c r="J115" s="8">
        <f t="shared" si="19"/>
        <v>-0.19174424884402272</v>
      </c>
      <c r="K115" s="10">
        <f t="shared" si="20"/>
        <v>100</v>
      </c>
      <c r="L115">
        <f t="shared" si="21"/>
        <v>0.21136067045301388</v>
      </c>
      <c r="AD115">
        <v>0.24467602810150951</v>
      </c>
      <c r="AE115">
        <v>0</v>
      </c>
      <c r="AF115">
        <v>1</v>
      </c>
      <c r="AG115">
        <f t="shared" si="25"/>
        <v>102</v>
      </c>
      <c r="AH115">
        <f t="shared" si="26"/>
        <v>9</v>
      </c>
      <c r="AI115">
        <f t="shared" si="22"/>
        <v>0.31999999999999995</v>
      </c>
      <c r="AJ115">
        <f t="shared" si="23"/>
        <v>0.94</v>
      </c>
      <c r="AK115">
        <f t="shared" si="24"/>
        <v>0</v>
      </c>
    </row>
    <row r="116" spans="1:37">
      <c r="A116">
        <v>8.3479999999999999E-2</v>
      </c>
      <c r="B116">
        <v>9.042E-2</v>
      </c>
      <c r="C116" s="8">
        <v>1</v>
      </c>
      <c r="D116" s="9">
        <v>0</v>
      </c>
      <c r="E116" s="10">
        <f t="shared" si="14"/>
        <v>1</v>
      </c>
      <c r="F116">
        <f t="shared" si="15"/>
        <v>1</v>
      </c>
      <c r="G116">
        <f t="shared" si="16"/>
        <v>0.53236910945433857</v>
      </c>
      <c r="H116" s="8">
        <f t="shared" si="17"/>
        <v>0.53236910945433857</v>
      </c>
      <c r="I116" s="10">
        <f t="shared" si="18"/>
        <v>0.46763089054566143</v>
      </c>
      <c r="J116" s="8">
        <f t="shared" si="19"/>
        <v>-0.63041821545489019</v>
      </c>
      <c r="K116" s="10">
        <f t="shared" si="20"/>
        <v>100</v>
      </c>
      <c r="L116">
        <f t="shared" si="21"/>
        <v>0.87839598925070661</v>
      </c>
      <c r="AD116">
        <v>0.24820424526883017</v>
      </c>
      <c r="AE116">
        <v>0</v>
      </c>
      <c r="AF116">
        <v>1</v>
      </c>
      <c r="AG116">
        <f t="shared" si="25"/>
        <v>102</v>
      </c>
      <c r="AH116">
        <f t="shared" si="26"/>
        <v>10</v>
      </c>
      <c r="AI116">
        <f t="shared" si="22"/>
        <v>0.31999999999999995</v>
      </c>
      <c r="AJ116">
        <f t="shared" si="23"/>
        <v>0.93333333333333335</v>
      </c>
      <c r="AK116">
        <f t="shared" si="24"/>
        <v>6.2222222222221586E-3</v>
      </c>
    </row>
    <row r="117" spans="1:37">
      <c r="A117">
        <v>8.3930000000000005E-2</v>
      </c>
      <c r="B117">
        <v>1.2880000000000001E-2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7.5547185294507685E-2</v>
      </c>
      <c r="H117" s="8">
        <f t="shared" si="17"/>
        <v>7.5547185294507685E-2</v>
      </c>
      <c r="I117" s="10">
        <f t="shared" si="18"/>
        <v>0.92445281470549234</v>
      </c>
      <c r="J117" s="8">
        <f t="shared" si="19"/>
        <v>-7.8553268175170707E-2</v>
      </c>
      <c r="K117" s="10">
        <f t="shared" si="20"/>
        <v>100</v>
      </c>
      <c r="L117">
        <f t="shared" si="21"/>
        <v>8.1720974929991572E-2</v>
      </c>
      <c r="AD117">
        <v>0.25682482746337693</v>
      </c>
      <c r="AE117">
        <v>1</v>
      </c>
      <c r="AF117">
        <v>0</v>
      </c>
      <c r="AG117">
        <f t="shared" si="25"/>
        <v>103</v>
      </c>
      <c r="AH117">
        <f t="shared" si="26"/>
        <v>10</v>
      </c>
      <c r="AI117">
        <f t="shared" si="22"/>
        <v>0.31333333333333335</v>
      </c>
      <c r="AJ117">
        <f t="shared" si="23"/>
        <v>0.93333333333333335</v>
      </c>
      <c r="AK117">
        <f t="shared" si="24"/>
        <v>6.2222222222222626E-3</v>
      </c>
    </row>
    <row r="118" spans="1:37">
      <c r="A118">
        <v>8.4040000000000004E-2</v>
      </c>
      <c r="B118">
        <v>4.3339999999999997E-2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0.18682287638076042</v>
      </c>
      <c r="H118" s="8">
        <f t="shared" si="17"/>
        <v>0.18682287638076042</v>
      </c>
      <c r="I118" s="10">
        <f t="shared" si="18"/>
        <v>0.81317712361923955</v>
      </c>
      <c r="J118" s="8">
        <f t="shared" si="19"/>
        <v>-0.20680632893298453</v>
      </c>
      <c r="K118" s="10">
        <f t="shared" si="20"/>
        <v>100</v>
      </c>
      <c r="L118">
        <f t="shared" si="21"/>
        <v>0.22974438280956613</v>
      </c>
      <c r="AD118">
        <v>0.27292563492439786</v>
      </c>
      <c r="AE118">
        <v>1</v>
      </c>
      <c r="AF118">
        <v>0</v>
      </c>
      <c r="AG118">
        <f t="shared" si="25"/>
        <v>104</v>
      </c>
      <c r="AH118">
        <f t="shared" si="26"/>
        <v>10</v>
      </c>
      <c r="AI118">
        <f t="shared" si="22"/>
        <v>0.30666666666666664</v>
      </c>
      <c r="AJ118">
        <f t="shared" si="23"/>
        <v>0.93333333333333335</v>
      </c>
      <c r="AK118">
        <f t="shared" si="24"/>
        <v>6.2222222222221586E-3</v>
      </c>
    </row>
    <row r="119" spans="1:37">
      <c r="A119">
        <v>8.4239999999999995E-2</v>
      </c>
      <c r="B119">
        <v>9.7689999999999999E-2</v>
      </c>
      <c r="C119" s="8">
        <v>1</v>
      </c>
      <c r="D119" s="9">
        <v>0</v>
      </c>
      <c r="E119" s="10">
        <f t="shared" si="14"/>
        <v>1</v>
      </c>
      <c r="F119">
        <f t="shared" si="15"/>
        <v>1</v>
      </c>
      <c r="G119">
        <f t="shared" si="16"/>
        <v>0.59231863195675594</v>
      </c>
      <c r="H119" s="8">
        <f t="shared" si="17"/>
        <v>0.59231863195675594</v>
      </c>
      <c r="I119" s="10">
        <f t="shared" si="18"/>
        <v>0.40768136804324406</v>
      </c>
      <c r="J119" s="8">
        <f t="shared" si="19"/>
        <v>-0.52371055923507825</v>
      </c>
      <c r="K119" s="10">
        <f t="shared" si="20"/>
        <v>100</v>
      </c>
      <c r="L119">
        <f t="shared" si="21"/>
        <v>0.68828050655176432</v>
      </c>
      <c r="AD119">
        <v>0.27506456819178393</v>
      </c>
      <c r="AE119">
        <v>1</v>
      </c>
      <c r="AF119">
        <v>0</v>
      </c>
      <c r="AG119">
        <f t="shared" si="25"/>
        <v>105</v>
      </c>
      <c r="AH119">
        <f t="shared" si="26"/>
        <v>10</v>
      </c>
      <c r="AI119">
        <f t="shared" si="22"/>
        <v>0.30000000000000004</v>
      </c>
      <c r="AJ119">
        <f t="shared" si="23"/>
        <v>0.93333333333333335</v>
      </c>
      <c r="AK119">
        <f t="shared" si="24"/>
        <v>0</v>
      </c>
    </row>
    <row r="120" spans="1:37">
      <c r="A120">
        <v>8.4680000000000005E-2</v>
      </c>
      <c r="B120">
        <v>8.1689999999999999E-2</v>
      </c>
      <c r="C120" s="8">
        <v>1</v>
      </c>
      <c r="D120" s="9">
        <v>0</v>
      </c>
      <c r="E120" s="10">
        <f t="shared" si="14"/>
        <v>1</v>
      </c>
      <c r="F120">
        <f t="shared" si="15"/>
        <v>1</v>
      </c>
      <c r="G120">
        <f t="shared" si="16"/>
        <v>0.4572787460713536</v>
      </c>
      <c r="H120" s="8">
        <f t="shared" si="17"/>
        <v>0.4572787460713536</v>
      </c>
      <c r="I120" s="10">
        <f t="shared" si="18"/>
        <v>0.54272125392864634</v>
      </c>
      <c r="J120" s="8">
        <f t="shared" si="19"/>
        <v>-0.78246212639066426</v>
      </c>
      <c r="K120" s="10">
        <f t="shared" si="20"/>
        <v>0</v>
      </c>
      <c r="L120">
        <f t="shared" si="21"/>
        <v>1.1868499434783708</v>
      </c>
      <c r="AD120">
        <v>0.27793321825765765</v>
      </c>
      <c r="AE120">
        <v>0</v>
      </c>
      <c r="AF120">
        <v>1</v>
      </c>
      <c r="AG120">
        <f t="shared" si="25"/>
        <v>105</v>
      </c>
      <c r="AH120">
        <f t="shared" si="26"/>
        <v>11</v>
      </c>
      <c r="AI120">
        <f t="shared" si="22"/>
        <v>0.30000000000000004</v>
      </c>
      <c r="AJ120">
        <f t="shared" si="23"/>
        <v>0.92666666666666664</v>
      </c>
      <c r="AK120">
        <f t="shared" si="24"/>
        <v>6.1777777777778176E-3</v>
      </c>
    </row>
    <row r="121" spans="1:37">
      <c r="A121">
        <v>8.498E-2</v>
      </c>
      <c r="B121">
        <v>9.2929999999999999E-2</v>
      </c>
      <c r="C121" s="8">
        <v>0</v>
      </c>
      <c r="D121" s="9">
        <v>1</v>
      </c>
      <c r="E121" s="10">
        <f t="shared" si="14"/>
        <v>1</v>
      </c>
      <c r="F121">
        <f t="shared" si="15"/>
        <v>0</v>
      </c>
      <c r="G121">
        <f t="shared" si="16"/>
        <v>0.55209365432846647</v>
      </c>
      <c r="H121" s="8">
        <f t="shared" si="17"/>
        <v>0.55209365432846647</v>
      </c>
      <c r="I121" s="10">
        <f t="shared" si="18"/>
        <v>0.44790634567153353</v>
      </c>
      <c r="J121" s="8">
        <f t="shared" si="19"/>
        <v>-0.8031711182614425</v>
      </c>
      <c r="K121" s="10">
        <f t="shared" si="20"/>
        <v>0</v>
      </c>
      <c r="L121">
        <f t="shared" si="21"/>
        <v>1.2326095838198672</v>
      </c>
      <c r="AD121">
        <v>0.28091760893495676</v>
      </c>
      <c r="AE121">
        <v>1</v>
      </c>
      <c r="AF121">
        <v>0</v>
      </c>
      <c r="AG121">
        <f t="shared" si="25"/>
        <v>106</v>
      </c>
      <c r="AH121">
        <f t="shared" si="26"/>
        <v>11</v>
      </c>
      <c r="AI121">
        <f t="shared" si="22"/>
        <v>0.29333333333333333</v>
      </c>
      <c r="AJ121">
        <f t="shared" si="23"/>
        <v>0.92666666666666664</v>
      </c>
      <c r="AK121">
        <f t="shared" si="24"/>
        <v>6.1777777777778176E-3</v>
      </c>
    </row>
    <row r="122" spans="1:37">
      <c r="A122">
        <v>8.5019999999999998E-2</v>
      </c>
      <c r="B122">
        <v>1.7680000000000001E-2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8.7411467857550579E-2</v>
      </c>
      <c r="H122" s="8">
        <f t="shared" si="17"/>
        <v>8.7411467857550579E-2</v>
      </c>
      <c r="I122" s="10">
        <f t="shared" si="18"/>
        <v>0.91258853214244939</v>
      </c>
      <c r="J122" s="8">
        <f t="shared" si="19"/>
        <v>-9.1470176705802389E-2</v>
      </c>
      <c r="K122" s="10">
        <f t="shared" si="20"/>
        <v>100</v>
      </c>
      <c r="L122">
        <f t="shared" si="21"/>
        <v>9.5784096313743947E-2</v>
      </c>
      <c r="AD122">
        <v>0.28443969736637742</v>
      </c>
      <c r="AE122">
        <v>1</v>
      </c>
      <c r="AF122">
        <v>0</v>
      </c>
      <c r="AG122">
        <f t="shared" si="25"/>
        <v>107</v>
      </c>
      <c r="AH122">
        <f t="shared" si="26"/>
        <v>11</v>
      </c>
      <c r="AI122">
        <f t="shared" si="22"/>
        <v>0.28666666666666663</v>
      </c>
      <c r="AJ122">
        <f t="shared" si="23"/>
        <v>0.92666666666666664</v>
      </c>
      <c r="AK122">
        <f t="shared" si="24"/>
        <v>6.1777777777777144E-3</v>
      </c>
    </row>
    <row r="123" spans="1:37">
      <c r="A123">
        <v>8.5110000000000005E-2</v>
      </c>
      <c r="B123">
        <v>8.6249999999999993E-2</v>
      </c>
      <c r="C123" s="8">
        <v>1</v>
      </c>
      <c r="D123" s="9">
        <v>0</v>
      </c>
      <c r="E123" s="10">
        <f t="shared" si="14"/>
        <v>1</v>
      </c>
      <c r="F123">
        <f t="shared" si="15"/>
        <v>1</v>
      </c>
      <c r="G123">
        <f t="shared" si="16"/>
        <v>0.49546492115747232</v>
      </c>
      <c r="H123" s="8">
        <f t="shared" si="17"/>
        <v>0.49546492115747232</v>
      </c>
      <c r="I123" s="10">
        <f t="shared" si="18"/>
        <v>0.50453507884252768</v>
      </c>
      <c r="J123" s="8">
        <f t="shared" si="19"/>
        <v>-0.70225872255677002</v>
      </c>
      <c r="K123" s="10">
        <f t="shared" si="20"/>
        <v>0</v>
      </c>
      <c r="L123">
        <f t="shared" si="21"/>
        <v>1.0183063569139592</v>
      </c>
      <c r="AD123">
        <v>0.28485835795666276</v>
      </c>
      <c r="AE123">
        <v>1</v>
      </c>
      <c r="AF123">
        <v>0</v>
      </c>
      <c r="AG123">
        <f t="shared" si="25"/>
        <v>108</v>
      </c>
      <c r="AH123">
        <f t="shared" si="26"/>
        <v>11</v>
      </c>
      <c r="AI123">
        <f t="shared" si="22"/>
        <v>0.28000000000000003</v>
      </c>
      <c r="AJ123">
        <f t="shared" si="23"/>
        <v>0.92666666666666664</v>
      </c>
      <c r="AK123">
        <f t="shared" si="24"/>
        <v>6.1777777777778176E-3</v>
      </c>
    </row>
    <row r="124" spans="1:37">
      <c r="A124">
        <v>8.5639999999999994E-2</v>
      </c>
      <c r="B124">
        <v>0.11550000000000001</v>
      </c>
      <c r="C124" s="8">
        <v>1</v>
      </c>
      <c r="D124" s="9">
        <v>0</v>
      </c>
      <c r="E124" s="10">
        <f t="shared" si="14"/>
        <v>1</v>
      </c>
      <c r="F124">
        <f t="shared" si="15"/>
        <v>1</v>
      </c>
      <c r="G124">
        <f t="shared" si="16"/>
        <v>0.72568360557648326</v>
      </c>
      <c r="H124" s="8">
        <f t="shared" si="17"/>
        <v>0.72568360557648326</v>
      </c>
      <c r="I124" s="10">
        <f t="shared" si="18"/>
        <v>0.27431639442351674</v>
      </c>
      <c r="J124" s="8">
        <f t="shared" si="19"/>
        <v>-0.32064116413900523</v>
      </c>
      <c r="K124" s="10">
        <f t="shared" si="20"/>
        <v>100</v>
      </c>
      <c r="L124">
        <f t="shared" si="21"/>
        <v>0.37801101239651091</v>
      </c>
      <c r="AD124">
        <v>0.28856546823975354</v>
      </c>
      <c r="AE124">
        <v>1</v>
      </c>
      <c r="AF124">
        <v>0</v>
      </c>
      <c r="AG124">
        <f t="shared" si="25"/>
        <v>109</v>
      </c>
      <c r="AH124">
        <f t="shared" si="26"/>
        <v>11</v>
      </c>
      <c r="AI124">
        <f t="shared" si="22"/>
        <v>0.27333333333333332</v>
      </c>
      <c r="AJ124">
        <f t="shared" si="23"/>
        <v>0.92666666666666664</v>
      </c>
      <c r="AK124">
        <f t="shared" si="24"/>
        <v>6.1777777777777144E-3</v>
      </c>
    </row>
    <row r="125" spans="1:37">
      <c r="A125">
        <v>8.5779999999999995E-2</v>
      </c>
      <c r="B125">
        <v>2.9950000000000001E-2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0.126527816019293</v>
      </c>
      <c r="H125" s="8">
        <f t="shared" si="17"/>
        <v>0.126527816019293</v>
      </c>
      <c r="I125" s="10">
        <f t="shared" si="18"/>
        <v>0.87347218398070703</v>
      </c>
      <c r="J125" s="8">
        <f t="shared" si="19"/>
        <v>-0.13527899424167614</v>
      </c>
      <c r="K125" s="10">
        <f t="shared" si="20"/>
        <v>100</v>
      </c>
      <c r="L125">
        <f t="shared" si="21"/>
        <v>0.14485614807178301</v>
      </c>
      <c r="AD125">
        <v>0.2908923456523746</v>
      </c>
      <c r="AE125">
        <v>1</v>
      </c>
      <c r="AF125">
        <v>0</v>
      </c>
      <c r="AG125">
        <f t="shared" si="25"/>
        <v>110</v>
      </c>
      <c r="AH125">
        <f t="shared" si="26"/>
        <v>11</v>
      </c>
      <c r="AI125">
        <f t="shared" si="22"/>
        <v>0.26666666666666672</v>
      </c>
      <c r="AJ125">
        <f t="shared" si="23"/>
        <v>0.92666666666666664</v>
      </c>
      <c r="AK125">
        <f t="shared" si="24"/>
        <v>6.1777777777778176E-3</v>
      </c>
    </row>
    <row r="126" spans="1:37">
      <c r="A126">
        <v>8.6059999999999998E-2</v>
      </c>
      <c r="B126">
        <v>3.1019999999999999E-2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0.13047566025769219</v>
      </c>
      <c r="H126" s="8">
        <f t="shared" si="17"/>
        <v>0.13047566025769219</v>
      </c>
      <c r="I126" s="10">
        <f t="shared" si="18"/>
        <v>0.86952433974230781</v>
      </c>
      <c r="J126" s="8">
        <f t="shared" si="19"/>
        <v>-0.13980895277647631</v>
      </c>
      <c r="K126" s="10">
        <f t="shared" si="20"/>
        <v>100</v>
      </c>
      <c r="L126">
        <f t="shared" si="21"/>
        <v>0.15005406323227244</v>
      </c>
      <c r="AD126">
        <v>0.2918428678932955</v>
      </c>
      <c r="AE126">
        <v>1</v>
      </c>
      <c r="AF126">
        <v>0</v>
      </c>
      <c r="AG126">
        <f t="shared" si="25"/>
        <v>111</v>
      </c>
      <c r="AH126">
        <f t="shared" si="26"/>
        <v>11</v>
      </c>
      <c r="AI126">
        <f t="shared" si="22"/>
        <v>0.26</v>
      </c>
      <c r="AJ126">
        <f t="shared" si="23"/>
        <v>0.92666666666666664</v>
      </c>
      <c r="AK126">
        <f t="shared" si="24"/>
        <v>6.1777777777778176E-3</v>
      </c>
    </row>
    <row r="127" spans="1:37">
      <c r="A127">
        <v>8.6419999999999997E-2</v>
      </c>
      <c r="B127">
        <v>0.1103</v>
      </c>
      <c r="C127" s="8">
        <v>1</v>
      </c>
      <c r="D127" s="9">
        <v>0</v>
      </c>
      <c r="E127" s="10">
        <f t="shared" si="14"/>
        <v>1</v>
      </c>
      <c r="F127">
        <f t="shared" si="15"/>
        <v>1</v>
      </c>
      <c r="G127">
        <f t="shared" si="16"/>
        <v>0.68854296126844361</v>
      </c>
      <c r="H127" s="8">
        <f t="shared" si="17"/>
        <v>0.68854296126844361</v>
      </c>
      <c r="I127" s="10">
        <f t="shared" si="18"/>
        <v>0.31145703873155639</v>
      </c>
      <c r="J127" s="8">
        <f t="shared" si="19"/>
        <v>-0.37317756440363364</v>
      </c>
      <c r="K127" s="10">
        <f t="shared" si="20"/>
        <v>100</v>
      </c>
      <c r="L127">
        <f t="shared" si="21"/>
        <v>0.45234220121542712</v>
      </c>
      <c r="AD127">
        <v>0.2924215597994903</v>
      </c>
      <c r="AE127">
        <v>1</v>
      </c>
      <c r="AF127">
        <v>0</v>
      </c>
      <c r="AG127">
        <f t="shared" si="25"/>
        <v>112</v>
      </c>
      <c r="AH127">
        <f t="shared" si="26"/>
        <v>11</v>
      </c>
      <c r="AI127">
        <f t="shared" si="22"/>
        <v>0.2533333333333333</v>
      </c>
      <c r="AJ127">
        <f t="shared" si="23"/>
        <v>0.92666666666666664</v>
      </c>
      <c r="AK127">
        <f t="shared" si="24"/>
        <v>0</v>
      </c>
    </row>
    <row r="128" spans="1:37">
      <c r="A128">
        <v>8.7110000000000007E-2</v>
      </c>
      <c r="B128">
        <v>3.8879999999999998E-2</v>
      </c>
      <c r="C128" s="8">
        <v>0</v>
      </c>
      <c r="D128" s="9">
        <v>1</v>
      </c>
      <c r="E128" s="10">
        <f t="shared" si="14"/>
        <v>1</v>
      </c>
      <c r="F128">
        <f t="shared" si="15"/>
        <v>0</v>
      </c>
      <c r="G128">
        <f t="shared" si="16"/>
        <v>0.16329164718170877</v>
      </c>
      <c r="H128" s="8">
        <f t="shared" si="17"/>
        <v>0.16329164718170877</v>
      </c>
      <c r="I128" s="10">
        <f t="shared" si="18"/>
        <v>0.83670835281829126</v>
      </c>
      <c r="J128" s="8">
        <f t="shared" si="19"/>
        <v>-0.17827971267998863</v>
      </c>
      <c r="K128" s="10">
        <f t="shared" si="20"/>
        <v>100</v>
      </c>
      <c r="L128">
        <f t="shared" si="21"/>
        <v>0.1951595757729587</v>
      </c>
      <c r="AD128">
        <v>0.29473402932539616</v>
      </c>
      <c r="AE128">
        <v>0</v>
      </c>
      <c r="AF128">
        <v>1</v>
      </c>
      <c r="AG128">
        <f t="shared" si="25"/>
        <v>112</v>
      </c>
      <c r="AH128">
        <f t="shared" si="26"/>
        <v>12</v>
      </c>
      <c r="AI128">
        <f t="shared" si="22"/>
        <v>0.2533333333333333</v>
      </c>
      <c r="AJ128">
        <f t="shared" si="23"/>
        <v>0.92</v>
      </c>
      <c r="AK128">
        <f t="shared" si="24"/>
        <v>6.1333333333332711E-3</v>
      </c>
    </row>
    <row r="129" spans="1:37">
      <c r="A129">
        <v>8.7510000000000004E-2</v>
      </c>
      <c r="B129">
        <v>5.9880000000000003E-2</v>
      </c>
      <c r="C129" s="8">
        <v>0</v>
      </c>
      <c r="D129" s="9">
        <v>1</v>
      </c>
      <c r="E129" s="10">
        <f t="shared" si="14"/>
        <v>1</v>
      </c>
      <c r="F129">
        <f t="shared" si="15"/>
        <v>0</v>
      </c>
      <c r="G129">
        <f t="shared" si="16"/>
        <v>0.28443969736637742</v>
      </c>
      <c r="H129" s="8">
        <f t="shared" si="17"/>
        <v>0.28443969736637742</v>
      </c>
      <c r="I129" s="10">
        <f t="shared" si="18"/>
        <v>0.71556030263362258</v>
      </c>
      <c r="J129" s="8">
        <f t="shared" si="19"/>
        <v>-0.33468940312665174</v>
      </c>
      <c r="K129" s="10">
        <f t="shared" si="20"/>
        <v>100</v>
      </c>
      <c r="L129">
        <f t="shared" si="21"/>
        <v>0.39750625673265549</v>
      </c>
      <c r="AD129">
        <v>0.29760237585885974</v>
      </c>
      <c r="AE129">
        <v>1</v>
      </c>
      <c r="AF129">
        <v>0</v>
      </c>
      <c r="AG129">
        <f t="shared" si="25"/>
        <v>113</v>
      </c>
      <c r="AH129">
        <f t="shared" si="26"/>
        <v>12</v>
      </c>
      <c r="AI129">
        <f t="shared" si="22"/>
        <v>0.2466666666666667</v>
      </c>
      <c r="AJ129">
        <f t="shared" si="23"/>
        <v>0.92</v>
      </c>
      <c r="AK129">
        <f t="shared" si="24"/>
        <v>6.1333333333333734E-3</v>
      </c>
    </row>
    <row r="130" spans="1:37">
      <c r="A130">
        <v>8.7989999999999999E-2</v>
      </c>
      <c r="B130">
        <v>6.5930000000000002E-2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0.32761535239195089</v>
      </c>
      <c r="H130" s="8">
        <f t="shared" si="17"/>
        <v>0.32761535239195089</v>
      </c>
      <c r="I130" s="10">
        <f t="shared" si="18"/>
        <v>0.67238464760804906</v>
      </c>
      <c r="J130" s="8">
        <f t="shared" si="19"/>
        <v>-1.1159150648779759</v>
      </c>
      <c r="K130" s="10">
        <f t="shared" si="20"/>
        <v>0</v>
      </c>
      <c r="L130">
        <f t="shared" si="21"/>
        <v>2.0523600090743752</v>
      </c>
      <c r="AD130">
        <v>0.30259832482513749</v>
      </c>
      <c r="AE130">
        <v>1</v>
      </c>
      <c r="AF130">
        <v>0</v>
      </c>
      <c r="AG130">
        <f t="shared" si="25"/>
        <v>114</v>
      </c>
      <c r="AH130">
        <f t="shared" si="26"/>
        <v>12</v>
      </c>
      <c r="AI130">
        <f t="shared" si="22"/>
        <v>0.24</v>
      </c>
      <c r="AJ130">
        <f t="shared" si="23"/>
        <v>0.92</v>
      </c>
      <c r="AK130">
        <f t="shared" si="24"/>
        <v>6.1333333333333734E-3</v>
      </c>
    </row>
    <row r="131" spans="1:37">
      <c r="A131">
        <v>8.9630000000000001E-2</v>
      </c>
      <c r="B131">
        <v>0.03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0.12509545615484161</v>
      </c>
      <c r="H131" s="8">
        <f t="shared" si="17"/>
        <v>0.12509545615484161</v>
      </c>
      <c r="I131" s="10">
        <f t="shared" si="18"/>
        <v>0.87490454384515837</v>
      </c>
      <c r="J131" s="8">
        <f t="shared" si="19"/>
        <v>-0.13364049132395975</v>
      </c>
      <c r="K131" s="10">
        <f t="shared" si="20"/>
        <v>100</v>
      </c>
      <c r="L131">
        <f t="shared" si="21"/>
        <v>0.14298183388676189</v>
      </c>
      <c r="AD131">
        <v>0.30275040439029915</v>
      </c>
      <c r="AE131">
        <v>1</v>
      </c>
      <c r="AF131">
        <v>0</v>
      </c>
      <c r="AG131">
        <f t="shared" si="25"/>
        <v>115</v>
      </c>
      <c r="AH131">
        <f t="shared" si="26"/>
        <v>12</v>
      </c>
      <c r="AI131">
        <f t="shared" si="22"/>
        <v>0.23333333333333328</v>
      </c>
      <c r="AJ131">
        <f t="shared" si="23"/>
        <v>0.92</v>
      </c>
      <c r="AK131">
        <f t="shared" si="24"/>
        <v>6.1333333333332711E-3</v>
      </c>
    </row>
    <row r="132" spans="1:37">
      <c r="A132">
        <v>8.9950000000000002E-2</v>
      </c>
      <c r="B132">
        <v>9.0609999999999996E-2</v>
      </c>
      <c r="C132" s="8">
        <v>1</v>
      </c>
      <c r="D132" s="9">
        <v>0</v>
      </c>
      <c r="E132" s="10">
        <f t="shared" si="14"/>
        <v>1</v>
      </c>
      <c r="F132">
        <f t="shared" si="15"/>
        <v>1</v>
      </c>
      <c r="G132">
        <f t="shared" si="16"/>
        <v>0.52781352615856914</v>
      </c>
      <c r="H132" s="8">
        <f t="shared" si="17"/>
        <v>0.52781352615856914</v>
      </c>
      <c r="I132" s="10">
        <f t="shared" si="18"/>
        <v>0.47218647384143086</v>
      </c>
      <c r="J132" s="8">
        <f t="shared" si="19"/>
        <v>-0.63901222780936706</v>
      </c>
      <c r="K132" s="10">
        <f t="shared" si="20"/>
        <v>100</v>
      </c>
      <c r="L132">
        <f t="shared" si="21"/>
        <v>0.89460851312016887</v>
      </c>
      <c r="AD132">
        <v>0.30332924817694434</v>
      </c>
      <c r="AE132">
        <v>1</v>
      </c>
      <c r="AF132">
        <v>0</v>
      </c>
      <c r="AG132">
        <f t="shared" si="25"/>
        <v>116</v>
      </c>
      <c r="AH132">
        <f t="shared" si="26"/>
        <v>12</v>
      </c>
      <c r="AI132">
        <f t="shared" si="22"/>
        <v>0.22666666666666668</v>
      </c>
      <c r="AJ132">
        <f t="shared" si="23"/>
        <v>0.92</v>
      </c>
      <c r="AK132">
        <f t="shared" si="24"/>
        <v>6.1333333333333734E-3</v>
      </c>
    </row>
    <row r="133" spans="1:37">
      <c r="A133">
        <v>9.0920000000000001E-2</v>
      </c>
      <c r="B133">
        <v>6.5920000000000006E-2</v>
      </c>
      <c r="C133" s="8">
        <v>0</v>
      </c>
      <c r="D133" s="9">
        <v>1</v>
      </c>
      <c r="E133" s="10">
        <f t="shared" ref="E133:E196" si="27">C133+D133</f>
        <v>1</v>
      </c>
      <c r="F133">
        <f t="shared" ref="F133:F196" si="28">IF(E133=0,"",C133/E133)</f>
        <v>0</v>
      </c>
      <c r="G133">
        <f t="shared" ref="G133:G196" si="29">1/(1+EXP(-$N$5-MMULT(A133:B133,$N$6:$N$7)))</f>
        <v>0.32507775131358196</v>
      </c>
      <c r="H133" s="8">
        <f t="shared" ref="H133:H196" si="30">E133*G133</f>
        <v>0.32507775131358196</v>
      </c>
      <c r="I133" s="10">
        <f t="shared" ref="I133:I196" si="31">E133-H133</f>
        <v>0.67492224868641804</v>
      </c>
      <c r="J133" s="8">
        <f t="shared" ref="J133:J196" si="32">IFERROR(E133*(F133*LN(G133)+(1-F133)*LN(1-G133)),0)</f>
        <v>-0.39315778187538686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0.48165214874197959</v>
      </c>
      <c r="AD133">
        <v>0.30806133744583414</v>
      </c>
      <c r="AE133">
        <v>1</v>
      </c>
      <c r="AF133">
        <v>0</v>
      </c>
      <c r="AG133">
        <f t="shared" si="25"/>
        <v>117</v>
      </c>
      <c r="AH133">
        <f t="shared" si="26"/>
        <v>12</v>
      </c>
      <c r="AI133">
        <f t="shared" ref="AI133:AI196" si="35">1-AG133/AG$304</f>
        <v>0.21999999999999997</v>
      </c>
      <c r="AJ133">
        <f t="shared" ref="AJ133:AJ196" si="36">1-AH133/AH$304</f>
        <v>0.92</v>
      </c>
      <c r="AK133">
        <f t="shared" ref="AK133:AK196" si="37">(AI133-AI134)*AJ133</f>
        <v>6.1333333333332711E-3</v>
      </c>
    </row>
    <row r="134" spans="1:37">
      <c r="A134">
        <v>9.1819999999999999E-2</v>
      </c>
      <c r="B134">
        <v>8.4220000000000003E-2</v>
      </c>
      <c r="C134" s="8">
        <v>1</v>
      </c>
      <c r="D134" s="9">
        <v>0</v>
      </c>
      <c r="E134" s="10">
        <f t="shared" si="27"/>
        <v>1</v>
      </c>
      <c r="F134">
        <f t="shared" si="28"/>
        <v>1</v>
      </c>
      <c r="G134">
        <f t="shared" si="29"/>
        <v>0.47185147200969507</v>
      </c>
      <c r="H134" s="8">
        <f t="shared" si="30"/>
        <v>0.47185147200969507</v>
      </c>
      <c r="I134" s="10">
        <f t="shared" si="31"/>
        <v>0.52814852799030487</v>
      </c>
      <c r="J134" s="8">
        <f t="shared" si="32"/>
        <v>-0.75109102086363677</v>
      </c>
      <c r="K134" s="10">
        <f t="shared" si="33"/>
        <v>0</v>
      </c>
      <c r="L134">
        <f t="shared" si="34"/>
        <v>1.1193109682180944</v>
      </c>
      <c r="AD134">
        <v>0.31527575342869296</v>
      </c>
      <c r="AE134">
        <v>1</v>
      </c>
      <c r="AF134">
        <v>0</v>
      </c>
      <c r="AG134">
        <f t="shared" ref="AG134:AG197" si="38">AG133+AE134</f>
        <v>118</v>
      </c>
      <c r="AH134">
        <f t="shared" ref="AH134:AH197" si="39">AH133+AF134</f>
        <v>12</v>
      </c>
      <c r="AI134">
        <f t="shared" si="35"/>
        <v>0.21333333333333337</v>
      </c>
      <c r="AJ134">
        <f t="shared" si="36"/>
        <v>0.92</v>
      </c>
      <c r="AK134">
        <f t="shared" si="37"/>
        <v>6.1333333333333734E-3</v>
      </c>
    </row>
    <row r="135" spans="1:37">
      <c r="A135">
        <v>9.3619999999999995E-2</v>
      </c>
      <c r="B135">
        <v>4.5909999999999999E-2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0.19463488726443753</v>
      </c>
      <c r="H135" s="8">
        <f t="shared" si="30"/>
        <v>0.19463488726443753</v>
      </c>
      <c r="I135" s="10">
        <f t="shared" si="31"/>
        <v>0.80536511273556244</v>
      </c>
      <c r="J135" s="8">
        <f t="shared" si="32"/>
        <v>-0.21645954819584837</v>
      </c>
      <c r="K135" s="10">
        <f t="shared" si="33"/>
        <v>100</v>
      </c>
      <c r="L135">
        <f t="shared" si="34"/>
        <v>0.2416728564307018</v>
      </c>
      <c r="AD135">
        <v>0.32432767731811668</v>
      </c>
      <c r="AE135">
        <v>1</v>
      </c>
      <c r="AF135">
        <v>0</v>
      </c>
      <c r="AG135">
        <f t="shared" si="38"/>
        <v>119</v>
      </c>
      <c r="AH135">
        <f t="shared" si="39"/>
        <v>12</v>
      </c>
      <c r="AI135">
        <f t="shared" si="35"/>
        <v>0.20666666666666667</v>
      </c>
      <c r="AJ135">
        <f t="shared" si="36"/>
        <v>0.92</v>
      </c>
      <c r="AK135">
        <f t="shared" si="37"/>
        <v>6.1333333333333734E-3</v>
      </c>
    </row>
    <row r="136" spans="1:37">
      <c r="A136">
        <v>9.4450000000000006E-2</v>
      </c>
      <c r="B136">
        <v>6.0150000000000002E-2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0.28091760893495676</v>
      </c>
      <c r="H136" s="8">
        <f t="shared" si="30"/>
        <v>0.28091760893495676</v>
      </c>
      <c r="I136" s="10">
        <f t="shared" si="31"/>
        <v>0.71908239106504324</v>
      </c>
      <c r="J136" s="8">
        <f t="shared" si="32"/>
        <v>-0.32977933663694742</v>
      </c>
      <c r="K136" s="10">
        <f t="shared" si="33"/>
        <v>100</v>
      </c>
      <c r="L136">
        <f t="shared" si="34"/>
        <v>0.3906612266208962</v>
      </c>
      <c r="AD136">
        <v>0.32507775131358196</v>
      </c>
      <c r="AE136">
        <v>1</v>
      </c>
      <c r="AF136">
        <v>0</v>
      </c>
      <c r="AG136">
        <f t="shared" si="38"/>
        <v>120</v>
      </c>
      <c r="AH136">
        <f t="shared" si="39"/>
        <v>12</v>
      </c>
      <c r="AI136">
        <f t="shared" si="35"/>
        <v>0.19999999999999996</v>
      </c>
      <c r="AJ136">
        <f t="shared" si="36"/>
        <v>0.92</v>
      </c>
      <c r="AK136">
        <f t="shared" si="37"/>
        <v>0</v>
      </c>
    </row>
    <row r="137" spans="1:37">
      <c r="A137">
        <v>9.4619999999999996E-2</v>
      </c>
      <c r="B137">
        <v>7.1349999999999997E-2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0.36346898565653979</v>
      </c>
      <c r="H137" s="8">
        <f t="shared" si="30"/>
        <v>0.36346898565653979</v>
      </c>
      <c r="I137" s="10">
        <f t="shared" si="31"/>
        <v>0.63653101434346016</v>
      </c>
      <c r="J137" s="8">
        <f t="shared" si="32"/>
        <v>-0.45172213578769815</v>
      </c>
      <c r="K137" s="10">
        <f t="shared" si="33"/>
        <v>100</v>
      </c>
      <c r="L137">
        <f t="shared" si="34"/>
        <v>0.57101535897890876</v>
      </c>
      <c r="AD137">
        <v>0.32761535239195089</v>
      </c>
      <c r="AE137">
        <v>0</v>
      </c>
      <c r="AF137">
        <v>1</v>
      </c>
      <c r="AG137">
        <f t="shared" si="38"/>
        <v>120</v>
      </c>
      <c r="AH137">
        <f t="shared" si="39"/>
        <v>13</v>
      </c>
      <c r="AI137">
        <f t="shared" si="35"/>
        <v>0.19999999999999996</v>
      </c>
      <c r="AJ137">
        <f t="shared" si="36"/>
        <v>0.91333333333333333</v>
      </c>
      <c r="AK137">
        <f t="shared" si="37"/>
        <v>6.0888888888888269E-3</v>
      </c>
    </row>
    <row r="138" spans="1:37">
      <c r="A138">
        <v>9.486E-2</v>
      </c>
      <c r="B138">
        <v>2.0310000000000002E-2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9.1621250868931955E-2</v>
      </c>
      <c r="H138" s="8">
        <f t="shared" si="30"/>
        <v>9.1621250868931955E-2</v>
      </c>
      <c r="I138" s="10">
        <f t="shared" si="31"/>
        <v>0.90837874913106809</v>
      </c>
      <c r="J138" s="8">
        <f t="shared" si="32"/>
        <v>-9.6093862759435086E-2</v>
      </c>
      <c r="K138" s="10">
        <f t="shared" si="33"/>
        <v>100</v>
      </c>
      <c r="L138">
        <f t="shared" si="34"/>
        <v>0.10086238912631376</v>
      </c>
      <c r="AD138">
        <v>0.33481899981621249</v>
      </c>
      <c r="AE138">
        <v>1</v>
      </c>
      <c r="AF138">
        <v>0</v>
      </c>
      <c r="AG138">
        <f t="shared" si="38"/>
        <v>121</v>
      </c>
      <c r="AH138">
        <f t="shared" si="39"/>
        <v>13</v>
      </c>
      <c r="AI138">
        <f t="shared" si="35"/>
        <v>0.19333333333333336</v>
      </c>
      <c r="AJ138">
        <f t="shared" si="36"/>
        <v>0.91333333333333333</v>
      </c>
      <c r="AK138">
        <f t="shared" si="37"/>
        <v>6.0888888888889284E-3</v>
      </c>
    </row>
    <row r="139" spans="1:37">
      <c r="A139">
        <v>9.5089999999999994E-2</v>
      </c>
      <c r="B139">
        <v>2.8549999999999999E-2</v>
      </c>
      <c r="C139" s="8">
        <v>0</v>
      </c>
      <c r="D139" s="9">
        <v>1</v>
      </c>
      <c r="E139" s="10">
        <f t="shared" si="27"/>
        <v>1</v>
      </c>
      <c r="F139">
        <f t="shared" si="28"/>
        <v>0</v>
      </c>
      <c r="G139">
        <f t="shared" si="29"/>
        <v>0.11762242211436147</v>
      </c>
      <c r="H139" s="8">
        <f t="shared" si="30"/>
        <v>0.11762242211436147</v>
      </c>
      <c r="I139" s="10">
        <f t="shared" si="31"/>
        <v>0.88237757788563853</v>
      </c>
      <c r="J139" s="8">
        <f t="shared" si="32"/>
        <v>-0.12513522174008307</v>
      </c>
      <c r="K139" s="10">
        <f t="shared" si="33"/>
        <v>100</v>
      </c>
      <c r="L139">
        <f t="shared" si="34"/>
        <v>0.13330168973265324</v>
      </c>
      <c r="AD139">
        <v>0.33866067965908292</v>
      </c>
      <c r="AE139">
        <v>1</v>
      </c>
      <c r="AF139">
        <v>0</v>
      </c>
      <c r="AG139">
        <f t="shared" si="38"/>
        <v>122</v>
      </c>
      <c r="AH139">
        <f t="shared" si="39"/>
        <v>13</v>
      </c>
      <c r="AI139">
        <f t="shared" si="35"/>
        <v>0.18666666666666665</v>
      </c>
      <c r="AJ139">
        <f t="shared" si="36"/>
        <v>0.91333333333333333</v>
      </c>
      <c r="AK139">
        <f t="shared" si="37"/>
        <v>6.0888888888888269E-3</v>
      </c>
    </row>
    <row r="140" spans="1:37">
      <c r="A140">
        <v>9.5089999999999994E-2</v>
      </c>
      <c r="B140">
        <v>4.8939999999999997E-2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0.21033181057505551</v>
      </c>
      <c r="H140" s="8">
        <f t="shared" si="30"/>
        <v>0.21033181057505551</v>
      </c>
      <c r="I140" s="10">
        <f t="shared" si="31"/>
        <v>0.78966818942494443</v>
      </c>
      <c r="J140" s="8">
        <f t="shared" si="32"/>
        <v>-0.23614243513754457</v>
      </c>
      <c r="K140" s="10">
        <f t="shared" si="33"/>
        <v>100</v>
      </c>
      <c r="L140">
        <f t="shared" si="34"/>
        <v>0.26635467072343921</v>
      </c>
      <c r="AD140">
        <v>0.3521784655551492</v>
      </c>
      <c r="AE140">
        <v>1</v>
      </c>
      <c r="AF140">
        <v>0</v>
      </c>
      <c r="AG140">
        <f t="shared" si="38"/>
        <v>123</v>
      </c>
      <c r="AH140">
        <f t="shared" si="39"/>
        <v>13</v>
      </c>
      <c r="AI140">
        <f t="shared" si="35"/>
        <v>0.18000000000000005</v>
      </c>
      <c r="AJ140">
        <f t="shared" si="36"/>
        <v>0.91333333333333333</v>
      </c>
      <c r="AK140">
        <f t="shared" si="37"/>
        <v>6.0888888888889284E-3</v>
      </c>
    </row>
    <row r="141" spans="1:37">
      <c r="A141">
        <v>9.5460000000000003E-2</v>
      </c>
      <c r="B141">
        <v>3.8890000000000001E-2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0.15902164075739789</v>
      </c>
      <c r="H141" s="8">
        <f t="shared" si="30"/>
        <v>0.15902164075739789</v>
      </c>
      <c r="I141" s="10">
        <f t="shared" si="31"/>
        <v>0.84097835924260211</v>
      </c>
      <c r="J141" s="8">
        <f t="shared" si="32"/>
        <v>-0.17318935151315396</v>
      </c>
      <c r="K141" s="10">
        <f t="shared" si="33"/>
        <v>100</v>
      </c>
      <c r="L141">
        <f t="shared" si="34"/>
        <v>0.18909123999411256</v>
      </c>
      <c r="AD141">
        <v>0.36346898565653979</v>
      </c>
      <c r="AE141">
        <v>1</v>
      </c>
      <c r="AF141">
        <v>0</v>
      </c>
      <c r="AG141">
        <f t="shared" si="38"/>
        <v>124</v>
      </c>
      <c r="AH141">
        <f t="shared" si="39"/>
        <v>13</v>
      </c>
      <c r="AI141">
        <f t="shared" si="35"/>
        <v>0.17333333333333334</v>
      </c>
      <c r="AJ141">
        <f t="shared" si="36"/>
        <v>0.91333333333333333</v>
      </c>
      <c r="AK141">
        <f t="shared" si="37"/>
        <v>0</v>
      </c>
    </row>
    <row r="142" spans="1:37">
      <c r="A142">
        <v>9.5799999999999996E-2</v>
      </c>
      <c r="B142">
        <v>0.1115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0.68958695483113641</v>
      </c>
      <c r="H142" s="8">
        <f t="shared" si="30"/>
        <v>0.68958695483113641</v>
      </c>
      <c r="I142" s="10">
        <f t="shared" si="31"/>
        <v>0.31041304516886359</v>
      </c>
      <c r="J142" s="8">
        <f t="shared" si="32"/>
        <v>-1.1698514645946363</v>
      </c>
      <c r="K142" s="10">
        <f t="shared" si="33"/>
        <v>0</v>
      </c>
      <c r="L142">
        <f t="shared" si="34"/>
        <v>2.2215140940871336</v>
      </c>
      <c r="AD142">
        <v>0.36804101886297047</v>
      </c>
      <c r="AE142">
        <v>0</v>
      </c>
      <c r="AF142">
        <v>1</v>
      </c>
      <c r="AG142">
        <f t="shared" si="38"/>
        <v>124</v>
      </c>
      <c r="AH142">
        <f t="shared" si="39"/>
        <v>14</v>
      </c>
      <c r="AI142">
        <f t="shared" si="35"/>
        <v>0.17333333333333334</v>
      </c>
      <c r="AJ142">
        <f t="shared" si="36"/>
        <v>0.90666666666666662</v>
      </c>
      <c r="AK142">
        <f t="shared" si="37"/>
        <v>0</v>
      </c>
    </row>
    <row r="143" spans="1:37">
      <c r="A143">
        <v>9.5880000000000007E-2</v>
      </c>
      <c r="B143">
        <v>7.5499999999999998E-2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0.39549545836581046</v>
      </c>
      <c r="H143" s="8">
        <f t="shared" si="30"/>
        <v>0.39549545836581046</v>
      </c>
      <c r="I143" s="10">
        <f t="shared" si="31"/>
        <v>0.60450454163418954</v>
      </c>
      <c r="J143" s="8">
        <f t="shared" si="32"/>
        <v>-0.92761597511264882</v>
      </c>
      <c r="K143" s="10">
        <f t="shared" si="33"/>
        <v>0</v>
      </c>
      <c r="L143">
        <f t="shared" si="34"/>
        <v>1.5284740414770015</v>
      </c>
      <c r="AD143">
        <v>0.38557578419817462</v>
      </c>
      <c r="AE143">
        <v>0</v>
      </c>
      <c r="AF143">
        <v>1</v>
      </c>
      <c r="AG143">
        <f t="shared" si="38"/>
        <v>124</v>
      </c>
      <c r="AH143">
        <f t="shared" si="39"/>
        <v>15</v>
      </c>
      <c r="AI143">
        <f t="shared" si="35"/>
        <v>0.17333333333333334</v>
      </c>
      <c r="AJ143">
        <f t="shared" si="36"/>
        <v>0.9</v>
      </c>
      <c r="AK143">
        <f t="shared" si="37"/>
        <v>0</v>
      </c>
    </row>
    <row r="144" spans="1:37">
      <c r="A144">
        <v>9.6970000000000001E-2</v>
      </c>
      <c r="B144">
        <v>6.1539999999999997E-2</v>
      </c>
      <c r="C144" s="8">
        <v>0</v>
      </c>
      <c r="D144" s="9">
        <v>1</v>
      </c>
      <c r="E144" s="10">
        <f t="shared" si="27"/>
        <v>1</v>
      </c>
      <c r="F144">
        <f t="shared" si="28"/>
        <v>0</v>
      </c>
      <c r="G144">
        <f t="shared" si="29"/>
        <v>0.28856546823975354</v>
      </c>
      <c r="H144" s="8">
        <f t="shared" si="30"/>
        <v>0.28856546823975354</v>
      </c>
      <c r="I144" s="10">
        <f t="shared" si="31"/>
        <v>0.7114345317602464</v>
      </c>
      <c r="J144" s="8">
        <f t="shared" si="32"/>
        <v>-0.34047188007759682</v>
      </c>
      <c r="K144" s="10">
        <f t="shared" si="33"/>
        <v>100</v>
      </c>
      <c r="L144">
        <f t="shared" si="34"/>
        <v>0.40561071378666252</v>
      </c>
      <c r="AD144">
        <v>0.39549545836581046</v>
      </c>
      <c r="AE144">
        <v>0</v>
      </c>
      <c r="AF144">
        <v>1</v>
      </c>
      <c r="AG144">
        <f t="shared" si="38"/>
        <v>124</v>
      </c>
      <c r="AH144">
        <f t="shared" si="39"/>
        <v>16</v>
      </c>
      <c r="AI144">
        <f t="shared" si="35"/>
        <v>0.17333333333333334</v>
      </c>
      <c r="AJ144">
        <f t="shared" si="36"/>
        <v>0.89333333333333331</v>
      </c>
      <c r="AK144">
        <f t="shared" si="37"/>
        <v>5.9555555555555941E-3</v>
      </c>
    </row>
    <row r="145" spans="1:37">
      <c r="A145">
        <v>9.7089999999999996E-2</v>
      </c>
      <c r="B145">
        <v>0.1153</v>
      </c>
      <c r="C145" s="8">
        <v>1</v>
      </c>
      <c r="D145" s="9">
        <v>0</v>
      </c>
      <c r="E145" s="10">
        <f t="shared" si="27"/>
        <v>1</v>
      </c>
      <c r="F145">
        <f t="shared" si="28"/>
        <v>1</v>
      </c>
      <c r="G145">
        <f t="shared" si="29"/>
        <v>0.71550268340068168</v>
      </c>
      <c r="H145" s="8">
        <f t="shared" si="30"/>
        <v>0.71550268340068168</v>
      </c>
      <c r="I145" s="10">
        <f t="shared" si="31"/>
        <v>0.28449731659931832</v>
      </c>
      <c r="J145" s="8">
        <f t="shared" si="32"/>
        <v>-0.33476992960736479</v>
      </c>
      <c r="K145" s="10">
        <f t="shared" si="33"/>
        <v>100</v>
      </c>
      <c r="L145">
        <f t="shared" si="34"/>
        <v>0.39761879752448076</v>
      </c>
      <c r="AD145">
        <v>0.39934471125748405</v>
      </c>
      <c r="AE145">
        <v>1</v>
      </c>
      <c r="AF145">
        <v>0</v>
      </c>
      <c r="AG145">
        <f t="shared" si="38"/>
        <v>125</v>
      </c>
      <c r="AH145">
        <f t="shared" si="39"/>
        <v>16</v>
      </c>
      <c r="AI145">
        <f t="shared" si="35"/>
        <v>0.16666666666666663</v>
      </c>
      <c r="AJ145">
        <f t="shared" si="36"/>
        <v>0.89333333333333331</v>
      </c>
      <c r="AK145">
        <f t="shared" si="37"/>
        <v>0</v>
      </c>
    </row>
    <row r="146" spans="1:37">
      <c r="A146">
        <v>9.8229999999999998E-2</v>
      </c>
      <c r="B146">
        <v>5.9400000000000001E-2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0.27292563492439786</v>
      </c>
      <c r="H146" s="8">
        <f t="shared" si="30"/>
        <v>0.27292563492439786</v>
      </c>
      <c r="I146" s="10">
        <f t="shared" si="31"/>
        <v>0.72707436507560219</v>
      </c>
      <c r="J146" s="8">
        <f t="shared" si="32"/>
        <v>-0.31872651634208787</v>
      </c>
      <c r="K146" s="10">
        <f t="shared" si="33"/>
        <v>100</v>
      </c>
      <c r="L146">
        <f t="shared" si="34"/>
        <v>0.3753751308451353</v>
      </c>
      <c r="AD146">
        <v>0.40084812825102994</v>
      </c>
      <c r="AE146">
        <v>0</v>
      </c>
      <c r="AF146">
        <v>1</v>
      </c>
      <c r="AG146">
        <f t="shared" si="38"/>
        <v>125</v>
      </c>
      <c r="AH146">
        <f t="shared" si="39"/>
        <v>17</v>
      </c>
      <c r="AI146">
        <f t="shared" si="35"/>
        <v>0.16666666666666663</v>
      </c>
      <c r="AJ146">
        <f t="shared" si="36"/>
        <v>0.88666666666666671</v>
      </c>
      <c r="AK146">
        <f t="shared" si="37"/>
        <v>0</v>
      </c>
    </row>
    <row r="147" spans="1:37">
      <c r="A147">
        <v>9.9470000000000003E-2</v>
      </c>
      <c r="B147">
        <v>0.12039999999999999</v>
      </c>
      <c r="C147" s="8">
        <v>1</v>
      </c>
      <c r="D147" s="9">
        <v>0</v>
      </c>
      <c r="E147" s="10">
        <f t="shared" si="27"/>
        <v>1</v>
      </c>
      <c r="F147">
        <f t="shared" si="28"/>
        <v>1</v>
      </c>
      <c r="G147">
        <f t="shared" si="29"/>
        <v>0.74768427223211298</v>
      </c>
      <c r="H147" s="8">
        <f t="shared" si="30"/>
        <v>0.74768427223211298</v>
      </c>
      <c r="I147" s="10">
        <f t="shared" si="31"/>
        <v>0.25231572776788702</v>
      </c>
      <c r="J147" s="8">
        <f t="shared" si="32"/>
        <v>-0.29077448606160233</v>
      </c>
      <c r="K147" s="10">
        <f t="shared" si="33"/>
        <v>100</v>
      </c>
      <c r="L147">
        <f t="shared" si="34"/>
        <v>0.33746293340453937</v>
      </c>
      <c r="AD147">
        <v>0.40478133871212474</v>
      </c>
      <c r="AE147">
        <v>0</v>
      </c>
      <c r="AF147">
        <v>1</v>
      </c>
      <c r="AG147">
        <f t="shared" si="38"/>
        <v>125</v>
      </c>
      <c r="AH147">
        <f t="shared" si="39"/>
        <v>18</v>
      </c>
      <c r="AI147">
        <f t="shared" si="35"/>
        <v>0.16666666666666663</v>
      </c>
      <c r="AJ147">
        <f t="shared" si="36"/>
        <v>0.88</v>
      </c>
      <c r="AK147">
        <f t="shared" si="37"/>
        <v>5.8666666666666069E-3</v>
      </c>
    </row>
    <row r="148" spans="1:37">
      <c r="A148">
        <v>0.1002</v>
      </c>
      <c r="B148">
        <v>9.9379999999999996E-2</v>
      </c>
      <c r="C148" s="8">
        <v>1</v>
      </c>
      <c r="D148" s="9">
        <v>0</v>
      </c>
      <c r="E148" s="10">
        <f t="shared" si="27"/>
        <v>1</v>
      </c>
      <c r="F148">
        <f t="shared" si="28"/>
        <v>1</v>
      </c>
      <c r="G148">
        <f t="shared" si="29"/>
        <v>0.59143645808226919</v>
      </c>
      <c r="H148" s="8">
        <f t="shared" si="30"/>
        <v>0.59143645808226919</v>
      </c>
      <c r="I148" s="10">
        <f t="shared" si="31"/>
        <v>0.40856354191773081</v>
      </c>
      <c r="J148" s="8">
        <f t="shared" si="32"/>
        <v>-0.52520102638528843</v>
      </c>
      <c r="K148" s="10">
        <f t="shared" si="33"/>
        <v>100</v>
      </c>
      <c r="L148">
        <f t="shared" si="34"/>
        <v>0.69079870937022858</v>
      </c>
      <c r="AD148">
        <v>0.42366797984689042</v>
      </c>
      <c r="AE148">
        <v>1</v>
      </c>
      <c r="AF148">
        <v>0</v>
      </c>
      <c r="AG148">
        <f t="shared" si="38"/>
        <v>126</v>
      </c>
      <c r="AH148">
        <f t="shared" si="39"/>
        <v>18</v>
      </c>
      <c r="AI148">
        <f t="shared" si="35"/>
        <v>0.16000000000000003</v>
      </c>
      <c r="AJ148">
        <f t="shared" si="36"/>
        <v>0.88</v>
      </c>
      <c r="AK148">
        <f t="shared" si="37"/>
        <v>5.8666666666667049E-3</v>
      </c>
    </row>
    <row r="149" spans="1:37">
      <c r="A149">
        <v>0.1011</v>
      </c>
      <c r="B149">
        <v>6.5740000000000007E-2</v>
      </c>
      <c r="C149" s="8">
        <v>0</v>
      </c>
      <c r="D149" s="9">
        <v>1</v>
      </c>
      <c r="E149" s="10">
        <f t="shared" si="27"/>
        <v>1</v>
      </c>
      <c r="F149">
        <f t="shared" si="28"/>
        <v>0</v>
      </c>
      <c r="G149">
        <f t="shared" si="29"/>
        <v>0.31527575342869296</v>
      </c>
      <c r="H149" s="8">
        <f t="shared" si="30"/>
        <v>0.31527575342869296</v>
      </c>
      <c r="I149" s="10">
        <f t="shared" si="31"/>
        <v>0.68472424657130704</v>
      </c>
      <c r="J149" s="8">
        <f t="shared" si="32"/>
        <v>-0.37873908151875668</v>
      </c>
      <c r="K149" s="10">
        <f t="shared" si="33"/>
        <v>100</v>
      </c>
      <c r="L149">
        <f t="shared" si="34"/>
        <v>0.4604419297365428</v>
      </c>
      <c r="AD149">
        <v>0.42933609380363652</v>
      </c>
      <c r="AE149">
        <v>1</v>
      </c>
      <c r="AF149">
        <v>0</v>
      </c>
      <c r="AG149">
        <f t="shared" si="38"/>
        <v>127</v>
      </c>
      <c r="AH149">
        <f t="shared" si="39"/>
        <v>18</v>
      </c>
      <c r="AI149">
        <f t="shared" si="35"/>
        <v>0.15333333333333332</v>
      </c>
      <c r="AJ149">
        <f t="shared" si="36"/>
        <v>0.88</v>
      </c>
      <c r="AK149">
        <f t="shared" si="37"/>
        <v>5.8666666666667049E-3</v>
      </c>
    </row>
    <row r="150" spans="1:37">
      <c r="A150">
        <v>0.10150000000000001</v>
      </c>
      <c r="B150">
        <v>5.3699999999999998E-2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0.23400372673802522</v>
      </c>
      <c r="H150" s="8">
        <f t="shared" si="30"/>
        <v>0.23400372673802522</v>
      </c>
      <c r="I150" s="10">
        <f t="shared" si="31"/>
        <v>0.76599627326197472</v>
      </c>
      <c r="J150" s="8">
        <f t="shared" si="32"/>
        <v>-0.26657797444662534</v>
      </c>
      <c r="K150" s="10">
        <f t="shared" si="33"/>
        <v>100</v>
      </c>
      <c r="L150">
        <f t="shared" si="34"/>
        <v>0.30548938017873978</v>
      </c>
      <c r="AD150">
        <v>0.43889022993058296</v>
      </c>
      <c r="AE150">
        <v>1</v>
      </c>
      <c r="AF150">
        <v>0</v>
      </c>
      <c r="AG150">
        <f t="shared" si="38"/>
        <v>128</v>
      </c>
      <c r="AH150">
        <f t="shared" si="39"/>
        <v>18</v>
      </c>
      <c r="AI150">
        <f t="shared" si="35"/>
        <v>0.14666666666666661</v>
      </c>
      <c r="AJ150">
        <f t="shared" si="36"/>
        <v>0.88</v>
      </c>
      <c r="AK150">
        <f t="shared" si="37"/>
        <v>5.8666666666666069E-3</v>
      </c>
    </row>
    <row r="151" spans="1:37">
      <c r="A151">
        <v>0.1017</v>
      </c>
      <c r="B151">
        <v>7.0699999999999999E-2</v>
      </c>
      <c r="C151" s="8">
        <v>0</v>
      </c>
      <c r="D151" s="9">
        <v>1</v>
      </c>
      <c r="E151" s="10">
        <f t="shared" si="27"/>
        <v>1</v>
      </c>
      <c r="F151">
        <f t="shared" si="28"/>
        <v>0</v>
      </c>
      <c r="G151">
        <f t="shared" si="29"/>
        <v>0.3521784655551492</v>
      </c>
      <c r="H151" s="8">
        <f t="shared" si="30"/>
        <v>0.3521784655551492</v>
      </c>
      <c r="I151" s="10">
        <f t="shared" si="31"/>
        <v>0.6478215344448508</v>
      </c>
      <c r="J151" s="8">
        <f t="shared" si="32"/>
        <v>-0.4341400303694371</v>
      </c>
      <c r="K151" s="10">
        <f t="shared" si="33"/>
        <v>100</v>
      </c>
      <c r="L151">
        <f t="shared" si="34"/>
        <v>0.54363500876355975</v>
      </c>
      <c r="AD151">
        <v>0.44211132909777723</v>
      </c>
      <c r="AE151">
        <v>1</v>
      </c>
      <c r="AF151">
        <v>0</v>
      </c>
      <c r="AG151">
        <f t="shared" si="38"/>
        <v>129</v>
      </c>
      <c r="AH151">
        <f t="shared" si="39"/>
        <v>18</v>
      </c>
      <c r="AI151">
        <f t="shared" si="35"/>
        <v>0.14000000000000001</v>
      </c>
      <c r="AJ151">
        <f t="shared" si="36"/>
        <v>0.88</v>
      </c>
      <c r="AK151">
        <f t="shared" si="37"/>
        <v>0</v>
      </c>
    </row>
    <row r="152" spans="1:37">
      <c r="A152">
        <v>0.1021</v>
      </c>
      <c r="B152">
        <v>8.4870000000000001E-2</v>
      </c>
      <c r="C152" s="8">
        <v>0</v>
      </c>
      <c r="D152" s="9">
        <v>1</v>
      </c>
      <c r="E152" s="10">
        <f t="shared" si="27"/>
        <v>1</v>
      </c>
      <c r="F152">
        <f t="shared" si="28"/>
        <v>0</v>
      </c>
      <c r="G152">
        <f t="shared" si="29"/>
        <v>0.46755722918397036</v>
      </c>
      <c r="H152" s="8">
        <f t="shared" si="30"/>
        <v>0.46755722918397036</v>
      </c>
      <c r="I152" s="10">
        <f t="shared" si="31"/>
        <v>0.53244277081602964</v>
      </c>
      <c r="J152" s="8">
        <f t="shared" si="32"/>
        <v>-0.63027985982010926</v>
      </c>
      <c r="K152" s="10">
        <f t="shared" si="33"/>
        <v>100</v>
      </c>
      <c r="L152">
        <f t="shared" si="34"/>
        <v>0.87813612055880719</v>
      </c>
      <c r="AD152">
        <v>0.44588821823474134</v>
      </c>
      <c r="AE152">
        <v>0</v>
      </c>
      <c r="AF152">
        <v>1</v>
      </c>
      <c r="AG152">
        <f t="shared" si="38"/>
        <v>129</v>
      </c>
      <c r="AH152">
        <f t="shared" si="39"/>
        <v>19</v>
      </c>
      <c r="AI152">
        <f t="shared" si="35"/>
        <v>0.14000000000000001</v>
      </c>
      <c r="AJ152">
        <f t="shared" si="36"/>
        <v>0.87333333333333329</v>
      </c>
      <c r="AK152">
        <f t="shared" si="37"/>
        <v>0</v>
      </c>
    </row>
    <row r="153" spans="1:37">
      <c r="A153">
        <v>0.1022</v>
      </c>
      <c r="B153">
        <v>0.10970000000000001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0.67097762646076942</v>
      </c>
      <c r="H153" s="8">
        <f t="shared" si="30"/>
        <v>0.67097762646076942</v>
      </c>
      <c r="I153" s="10">
        <f t="shared" si="31"/>
        <v>0.32902237353923058</v>
      </c>
      <c r="J153" s="8">
        <f t="shared" si="32"/>
        <v>-0.39901948614196908</v>
      </c>
      <c r="K153" s="10">
        <f t="shared" si="33"/>
        <v>100</v>
      </c>
      <c r="L153">
        <f t="shared" si="34"/>
        <v>0.490362659742825</v>
      </c>
      <c r="AD153">
        <v>0.4572787460713536</v>
      </c>
      <c r="AE153">
        <v>0</v>
      </c>
      <c r="AF153">
        <v>1</v>
      </c>
      <c r="AG153">
        <f t="shared" si="38"/>
        <v>129</v>
      </c>
      <c r="AH153">
        <f t="shared" si="39"/>
        <v>20</v>
      </c>
      <c r="AI153">
        <f t="shared" si="35"/>
        <v>0.14000000000000001</v>
      </c>
      <c r="AJ153">
        <f t="shared" si="36"/>
        <v>0.8666666666666667</v>
      </c>
      <c r="AK153">
        <f t="shared" si="37"/>
        <v>5.7777777777778148E-3</v>
      </c>
    </row>
    <row r="154" spans="1:37">
      <c r="A154">
        <v>0.1027</v>
      </c>
      <c r="B154">
        <v>0.1479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0.88158628416851048</v>
      </c>
      <c r="H154" s="8">
        <f t="shared" si="30"/>
        <v>0.88158628416851048</v>
      </c>
      <c r="I154" s="10">
        <f t="shared" si="31"/>
        <v>0.11841371583148952</v>
      </c>
      <c r="J154" s="8">
        <f t="shared" si="32"/>
        <v>-0.12603239858959556</v>
      </c>
      <c r="K154" s="10">
        <f t="shared" si="33"/>
        <v>100</v>
      </c>
      <c r="L154">
        <f t="shared" si="34"/>
        <v>0.13431891802079735</v>
      </c>
      <c r="AD154">
        <v>0.46164078054011987</v>
      </c>
      <c r="AE154">
        <v>1</v>
      </c>
      <c r="AF154">
        <v>0</v>
      </c>
      <c r="AG154">
        <f t="shared" si="38"/>
        <v>130</v>
      </c>
      <c r="AH154">
        <f t="shared" si="39"/>
        <v>20</v>
      </c>
      <c r="AI154">
        <f t="shared" si="35"/>
        <v>0.1333333333333333</v>
      </c>
      <c r="AJ154">
        <f t="shared" si="36"/>
        <v>0.8666666666666667</v>
      </c>
      <c r="AK154">
        <f t="shared" si="37"/>
        <v>5.7777777777777185E-3</v>
      </c>
    </row>
    <row r="155" spans="1:37">
      <c r="A155">
        <v>0.10290000000000001</v>
      </c>
      <c r="B155">
        <v>0.108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0.65751072040106484</v>
      </c>
      <c r="H155" s="8">
        <f t="shared" si="30"/>
        <v>0.65751072040106484</v>
      </c>
      <c r="I155" s="10">
        <f t="shared" si="31"/>
        <v>0.34248927959893516</v>
      </c>
      <c r="J155" s="8">
        <f t="shared" si="32"/>
        <v>-0.41929421027064506</v>
      </c>
      <c r="K155" s="10">
        <f t="shared" si="33"/>
        <v>100</v>
      </c>
      <c r="L155">
        <f t="shared" si="34"/>
        <v>0.52088774976935037</v>
      </c>
      <c r="AD155">
        <v>0.46755722918397036</v>
      </c>
      <c r="AE155">
        <v>1</v>
      </c>
      <c r="AF155">
        <v>0</v>
      </c>
      <c r="AG155">
        <f t="shared" si="38"/>
        <v>131</v>
      </c>
      <c r="AH155">
        <f t="shared" si="39"/>
        <v>20</v>
      </c>
      <c r="AI155">
        <f t="shared" si="35"/>
        <v>0.12666666666666671</v>
      </c>
      <c r="AJ155">
        <f t="shared" si="36"/>
        <v>0.8666666666666667</v>
      </c>
      <c r="AK155">
        <f t="shared" si="37"/>
        <v>0</v>
      </c>
    </row>
    <row r="156" spans="1:37">
      <c r="A156">
        <v>0.1036</v>
      </c>
      <c r="B156">
        <v>0.11219999999999999</v>
      </c>
      <c r="C156" s="8">
        <v>1</v>
      </c>
      <c r="D156" s="9">
        <v>0</v>
      </c>
      <c r="E156" s="10">
        <f t="shared" si="27"/>
        <v>1</v>
      </c>
      <c r="F156">
        <f t="shared" si="28"/>
        <v>1</v>
      </c>
      <c r="G156">
        <f t="shared" si="29"/>
        <v>0.68828821605189472</v>
      </c>
      <c r="H156" s="8">
        <f t="shared" si="30"/>
        <v>0.68828821605189472</v>
      </c>
      <c r="I156" s="10">
        <f t="shared" si="31"/>
        <v>0.31171178394810528</v>
      </c>
      <c r="J156" s="8">
        <f t="shared" si="32"/>
        <v>-0.37354761009064608</v>
      </c>
      <c r="K156" s="10">
        <f t="shared" si="33"/>
        <v>100</v>
      </c>
      <c r="L156">
        <f t="shared" si="34"/>
        <v>0.45287973363269551</v>
      </c>
      <c r="AD156">
        <v>0.46926794471555977</v>
      </c>
      <c r="AE156">
        <v>0</v>
      </c>
      <c r="AF156">
        <v>1</v>
      </c>
      <c r="AG156">
        <f t="shared" si="38"/>
        <v>131</v>
      </c>
      <c r="AH156">
        <f t="shared" si="39"/>
        <v>21</v>
      </c>
      <c r="AI156">
        <f t="shared" si="35"/>
        <v>0.12666666666666671</v>
      </c>
      <c r="AJ156">
        <f t="shared" si="36"/>
        <v>0.86</v>
      </c>
      <c r="AK156">
        <f t="shared" si="37"/>
        <v>0</v>
      </c>
    </row>
    <row r="157" spans="1:37">
      <c r="A157">
        <v>0.10390000000000001</v>
      </c>
      <c r="B157">
        <v>0.1103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0.67403215305394404</v>
      </c>
      <c r="H157" s="8">
        <f t="shared" si="30"/>
        <v>0.67403215305394404</v>
      </c>
      <c r="I157" s="10">
        <f t="shared" si="31"/>
        <v>0.32596784694605596</v>
      </c>
      <c r="J157" s="8">
        <f t="shared" si="32"/>
        <v>-1.1209565314794174</v>
      </c>
      <c r="K157" s="10">
        <f t="shared" si="33"/>
        <v>0</v>
      </c>
      <c r="L157">
        <f t="shared" si="34"/>
        <v>2.0677872353633973</v>
      </c>
      <c r="AD157">
        <v>0.47185147200969507</v>
      </c>
      <c r="AE157">
        <v>0</v>
      </c>
      <c r="AF157">
        <v>1</v>
      </c>
      <c r="AG157">
        <f t="shared" si="38"/>
        <v>131</v>
      </c>
      <c r="AH157">
        <f t="shared" si="39"/>
        <v>22</v>
      </c>
      <c r="AI157">
        <f t="shared" si="35"/>
        <v>0.12666666666666671</v>
      </c>
      <c r="AJ157">
        <f t="shared" si="36"/>
        <v>0.85333333333333328</v>
      </c>
      <c r="AK157">
        <f t="shared" si="37"/>
        <v>0</v>
      </c>
    </row>
    <row r="158" spans="1:37">
      <c r="A158">
        <v>0.1041</v>
      </c>
      <c r="B158">
        <v>0.12659999999999999</v>
      </c>
      <c r="C158" s="8">
        <v>1</v>
      </c>
      <c r="D158" s="9">
        <v>0</v>
      </c>
      <c r="E158" s="10">
        <f t="shared" si="27"/>
        <v>1</v>
      </c>
      <c r="F158">
        <f t="shared" si="28"/>
        <v>1</v>
      </c>
      <c r="G158">
        <f t="shared" si="29"/>
        <v>0.78229279883604519</v>
      </c>
      <c r="H158" s="8">
        <f t="shared" si="30"/>
        <v>0.78229279883604519</v>
      </c>
      <c r="I158" s="10">
        <f t="shared" si="31"/>
        <v>0.21770720116395481</v>
      </c>
      <c r="J158" s="8">
        <f t="shared" si="32"/>
        <v>-0.24552618545165278</v>
      </c>
      <c r="K158" s="10">
        <f t="shared" si="33"/>
        <v>100</v>
      </c>
      <c r="L158">
        <f t="shared" si="34"/>
        <v>0.27829375585187049</v>
      </c>
      <c r="AD158">
        <v>0.48247223212815854</v>
      </c>
      <c r="AE158">
        <v>0</v>
      </c>
      <c r="AF158">
        <v>1</v>
      </c>
      <c r="AG158">
        <f t="shared" si="38"/>
        <v>131</v>
      </c>
      <c r="AH158">
        <f t="shared" si="39"/>
        <v>23</v>
      </c>
      <c r="AI158">
        <f t="shared" si="35"/>
        <v>0.12666666666666671</v>
      </c>
      <c r="AJ158">
        <f t="shared" si="36"/>
        <v>0.84666666666666668</v>
      </c>
      <c r="AK158">
        <f t="shared" si="37"/>
        <v>5.6444444444444805E-3</v>
      </c>
    </row>
    <row r="159" spans="1:37">
      <c r="A159">
        <v>0.1047</v>
      </c>
      <c r="B159">
        <v>6.8769999999999998E-2</v>
      </c>
      <c r="C159" s="8">
        <v>0</v>
      </c>
      <c r="D159" s="9">
        <v>1</v>
      </c>
      <c r="E159" s="10">
        <f t="shared" si="27"/>
        <v>1</v>
      </c>
      <c r="F159">
        <f t="shared" si="28"/>
        <v>0</v>
      </c>
      <c r="G159">
        <f t="shared" si="29"/>
        <v>0.33481899981621249</v>
      </c>
      <c r="H159" s="8">
        <f t="shared" si="30"/>
        <v>0.33481899981621249</v>
      </c>
      <c r="I159" s="10">
        <f t="shared" si="31"/>
        <v>0.66518100018378745</v>
      </c>
      <c r="J159" s="8">
        <f t="shared" si="32"/>
        <v>-0.4076960946332373</v>
      </c>
      <c r="K159" s="10">
        <f t="shared" si="33"/>
        <v>100</v>
      </c>
      <c r="L159">
        <f t="shared" si="34"/>
        <v>0.50335021554088744</v>
      </c>
      <c r="AD159">
        <v>0.49018621160071923</v>
      </c>
      <c r="AE159">
        <v>1</v>
      </c>
      <c r="AF159">
        <v>0</v>
      </c>
      <c r="AG159">
        <f t="shared" si="38"/>
        <v>132</v>
      </c>
      <c r="AH159">
        <f t="shared" si="39"/>
        <v>23</v>
      </c>
      <c r="AI159">
        <f t="shared" si="35"/>
        <v>0.12</v>
      </c>
      <c r="AJ159">
        <f t="shared" si="36"/>
        <v>0.84666666666666668</v>
      </c>
      <c r="AK159">
        <f t="shared" si="37"/>
        <v>0</v>
      </c>
    </row>
    <row r="160" spans="1:37">
      <c r="A160">
        <v>0.1047</v>
      </c>
      <c r="B160">
        <v>8.2589999999999997E-2</v>
      </c>
      <c r="C160" s="8">
        <v>1</v>
      </c>
      <c r="D160" s="9">
        <v>0</v>
      </c>
      <c r="E160" s="10">
        <f t="shared" si="27"/>
        <v>1</v>
      </c>
      <c r="F160">
        <f t="shared" si="28"/>
        <v>1</v>
      </c>
      <c r="G160">
        <f t="shared" si="29"/>
        <v>0.44588821823474134</v>
      </c>
      <c r="H160" s="8">
        <f t="shared" si="30"/>
        <v>0.44588821823474134</v>
      </c>
      <c r="I160" s="10">
        <f t="shared" si="31"/>
        <v>0.55411178176525866</v>
      </c>
      <c r="J160" s="8">
        <f t="shared" si="32"/>
        <v>-0.80768699013613121</v>
      </c>
      <c r="K160" s="10">
        <f t="shared" si="33"/>
        <v>0</v>
      </c>
      <c r="L160">
        <f t="shared" si="34"/>
        <v>1.2427145618670332</v>
      </c>
      <c r="AD160">
        <v>0.49546492115747232</v>
      </c>
      <c r="AE160">
        <v>0</v>
      </c>
      <c r="AF160">
        <v>1</v>
      </c>
      <c r="AG160">
        <f t="shared" si="38"/>
        <v>132</v>
      </c>
      <c r="AH160">
        <f t="shared" si="39"/>
        <v>24</v>
      </c>
      <c r="AI160">
        <f t="shared" si="35"/>
        <v>0.12</v>
      </c>
      <c r="AJ160">
        <f t="shared" si="36"/>
        <v>0.84</v>
      </c>
      <c r="AK160">
        <f t="shared" si="37"/>
        <v>5.6000000000000355E-3</v>
      </c>
    </row>
    <row r="161" spans="1:37">
      <c r="A161">
        <v>0.1052</v>
      </c>
      <c r="B161">
        <v>5.3749999999999999E-2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0.23177950255468402</v>
      </c>
      <c r="H161" s="8">
        <f t="shared" si="30"/>
        <v>0.23177950255468402</v>
      </c>
      <c r="I161" s="10">
        <f t="shared" si="31"/>
        <v>0.76822049744531595</v>
      </c>
      <c r="J161" s="8">
        <f t="shared" si="32"/>
        <v>-1.4619687792742257</v>
      </c>
      <c r="K161" s="10">
        <f t="shared" si="33"/>
        <v>0</v>
      </c>
      <c r="L161">
        <f t="shared" si="34"/>
        <v>3.3144453628468233</v>
      </c>
      <c r="AD161">
        <v>0.50133807977732137</v>
      </c>
      <c r="AE161">
        <v>1</v>
      </c>
      <c r="AF161">
        <v>0</v>
      </c>
      <c r="AG161">
        <f t="shared" si="38"/>
        <v>133</v>
      </c>
      <c r="AH161">
        <f t="shared" si="39"/>
        <v>24</v>
      </c>
      <c r="AI161">
        <f t="shared" si="35"/>
        <v>0.11333333333333329</v>
      </c>
      <c r="AJ161">
        <f t="shared" si="36"/>
        <v>0.84</v>
      </c>
      <c r="AK161">
        <f t="shared" si="37"/>
        <v>0</v>
      </c>
    </row>
    <row r="162" spans="1:37">
      <c r="A162">
        <v>0.1053</v>
      </c>
      <c r="B162">
        <v>0.13350000000000001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0.81887375700316312</v>
      </c>
      <c r="H162" s="8">
        <f t="shared" si="30"/>
        <v>0.81887375700316312</v>
      </c>
      <c r="I162" s="10">
        <f t="shared" si="31"/>
        <v>0.18112624299683688</v>
      </c>
      <c r="J162" s="8">
        <f t="shared" si="32"/>
        <v>-0.19982534986357889</v>
      </c>
      <c r="K162" s="10">
        <f t="shared" si="33"/>
        <v>100</v>
      </c>
      <c r="L162">
        <f t="shared" si="34"/>
        <v>0.22118945862877035</v>
      </c>
      <c r="AD162">
        <v>0.507165707406943</v>
      </c>
      <c r="AE162">
        <v>0</v>
      </c>
      <c r="AF162">
        <v>1</v>
      </c>
      <c r="AG162">
        <f t="shared" si="38"/>
        <v>133</v>
      </c>
      <c r="AH162">
        <f t="shared" si="39"/>
        <v>25</v>
      </c>
      <c r="AI162">
        <f t="shared" si="35"/>
        <v>0.11333333333333329</v>
      </c>
      <c r="AJ162">
        <f t="shared" si="36"/>
        <v>0.83333333333333337</v>
      </c>
      <c r="AK162">
        <f t="shared" si="37"/>
        <v>5.5555555555554994E-3</v>
      </c>
    </row>
    <row r="163" spans="1:37">
      <c r="A163">
        <v>0.10580000000000001</v>
      </c>
      <c r="B163">
        <v>8.0049999999999996E-2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0.42366797984689042</v>
      </c>
      <c r="H163" s="8">
        <f t="shared" si="30"/>
        <v>0.42366797984689042</v>
      </c>
      <c r="I163" s="10">
        <f t="shared" si="31"/>
        <v>0.57633202015310958</v>
      </c>
      <c r="J163" s="8">
        <f t="shared" si="32"/>
        <v>-0.5510713604777483</v>
      </c>
      <c r="K163" s="10">
        <f t="shared" si="33"/>
        <v>100</v>
      </c>
      <c r="L163">
        <f t="shared" si="34"/>
        <v>0.73511095172941787</v>
      </c>
      <c r="AD163">
        <v>0.51214845401194153</v>
      </c>
      <c r="AE163">
        <v>1</v>
      </c>
      <c r="AF163">
        <v>0</v>
      </c>
      <c r="AG163">
        <f t="shared" si="38"/>
        <v>134</v>
      </c>
      <c r="AH163">
        <f t="shared" si="39"/>
        <v>25</v>
      </c>
      <c r="AI163">
        <f t="shared" si="35"/>
        <v>0.10666666666666669</v>
      </c>
      <c r="AJ163">
        <f t="shared" si="36"/>
        <v>0.83333333333333337</v>
      </c>
      <c r="AK163">
        <f t="shared" si="37"/>
        <v>5.5555555555555913E-3</v>
      </c>
    </row>
    <row r="164" spans="1:37">
      <c r="A164">
        <v>0.1066</v>
      </c>
      <c r="B164">
        <v>0.14899999999999999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0.88390796737060917</v>
      </c>
      <c r="H164" s="8">
        <f t="shared" si="30"/>
        <v>0.88390796737060917</v>
      </c>
      <c r="I164" s="10">
        <f t="shared" si="31"/>
        <v>0.11609203262939083</v>
      </c>
      <c r="J164" s="8">
        <f t="shared" si="32"/>
        <v>-0.12340233107350956</v>
      </c>
      <c r="K164" s="10">
        <f t="shared" si="33"/>
        <v>100</v>
      </c>
      <c r="L164">
        <f t="shared" si="34"/>
        <v>0.13133950243115661</v>
      </c>
      <c r="AD164">
        <v>0.51900192126012978</v>
      </c>
      <c r="AE164">
        <v>1</v>
      </c>
      <c r="AF164">
        <v>0</v>
      </c>
      <c r="AG164">
        <f t="shared" si="38"/>
        <v>135</v>
      </c>
      <c r="AH164">
        <f t="shared" si="39"/>
        <v>25</v>
      </c>
      <c r="AI164">
        <f t="shared" si="35"/>
        <v>9.9999999999999978E-2</v>
      </c>
      <c r="AJ164">
        <f t="shared" si="36"/>
        <v>0.83333333333333337</v>
      </c>
      <c r="AK164">
        <f t="shared" si="37"/>
        <v>0</v>
      </c>
    </row>
    <row r="165" spans="1:37">
      <c r="A165">
        <v>0.1074</v>
      </c>
      <c r="B165">
        <v>0.15540000000000001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0.90414753944310089</v>
      </c>
      <c r="H165" s="8">
        <f t="shared" si="30"/>
        <v>0.90414753944310089</v>
      </c>
      <c r="I165" s="10">
        <f t="shared" si="31"/>
        <v>9.5852460556899111E-2</v>
      </c>
      <c r="J165" s="8">
        <f t="shared" si="32"/>
        <v>-0.10076272455826801</v>
      </c>
      <c r="K165" s="10">
        <f t="shared" si="33"/>
        <v>100</v>
      </c>
      <c r="L165">
        <f t="shared" si="34"/>
        <v>0.10601418062359413</v>
      </c>
      <c r="AD165">
        <v>0.52781352615856914</v>
      </c>
      <c r="AE165">
        <v>0</v>
      </c>
      <c r="AF165">
        <v>1</v>
      </c>
      <c r="AG165">
        <f t="shared" si="38"/>
        <v>135</v>
      </c>
      <c r="AH165">
        <f t="shared" si="39"/>
        <v>26</v>
      </c>
      <c r="AI165">
        <f t="shared" si="35"/>
        <v>9.9999999999999978E-2</v>
      </c>
      <c r="AJ165">
        <f t="shared" si="36"/>
        <v>0.82666666666666666</v>
      </c>
      <c r="AK165">
        <f t="shared" si="37"/>
        <v>0</v>
      </c>
    </row>
    <row r="166" spans="1:37">
      <c r="A166">
        <v>0.10879999999999999</v>
      </c>
      <c r="B166">
        <v>0.15190000000000001</v>
      </c>
      <c r="C166" s="8">
        <v>1</v>
      </c>
      <c r="D166" s="9">
        <v>0</v>
      </c>
      <c r="E166" s="10">
        <f t="shared" si="27"/>
        <v>1</v>
      </c>
      <c r="F166">
        <f t="shared" si="28"/>
        <v>1</v>
      </c>
      <c r="G166">
        <f t="shared" si="29"/>
        <v>0.89283278007908751</v>
      </c>
      <c r="H166" s="8">
        <f t="shared" si="30"/>
        <v>0.89283278007908751</v>
      </c>
      <c r="I166" s="10">
        <f t="shared" si="31"/>
        <v>0.10716721992091249</v>
      </c>
      <c r="J166" s="8">
        <f t="shared" si="32"/>
        <v>-0.11335597199070334</v>
      </c>
      <c r="K166" s="10">
        <f t="shared" si="33"/>
        <v>100</v>
      </c>
      <c r="L166">
        <f t="shared" si="34"/>
        <v>0.12003056150270333</v>
      </c>
      <c r="AD166">
        <v>0.53236910945433857</v>
      </c>
      <c r="AE166">
        <v>0</v>
      </c>
      <c r="AF166">
        <v>1</v>
      </c>
      <c r="AG166">
        <f t="shared" si="38"/>
        <v>135</v>
      </c>
      <c r="AH166">
        <f t="shared" si="39"/>
        <v>27</v>
      </c>
      <c r="AI166">
        <f t="shared" si="35"/>
        <v>9.9999999999999978E-2</v>
      </c>
      <c r="AJ166">
        <f t="shared" si="36"/>
        <v>0.82000000000000006</v>
      </c>
      <c r="AK166">
        <f t="shared" si="37"/>
        <v>0</v>
      </c>
    </row>
    <row r="167" spans="1:37">
      <c r="A167">
        <v>0.109</v>
      </c>
      <c r="B167">
        <v>0.11269999999999999</v>
      </c>
      <c r="C167" s="8">
        <v>1</v>
      </c>
      <c r="D167" s="9">
        <v>0</v>
      </c>
      <c r="E167" s="10">
        <f t="shared" si="27"/>
        <v>1</v>
      </c>
      <c r="F167">
        <f t="shared" si="28"/>
        <v>1</v>
      </c>
      <c r="G167">
        <f t="shared" si="29"/>
        <v>0.68749957142323237</v>
      </c>
      <c r="H167" s="8">
        <f t="shared" si="30"/>
        <v>0.68749957142323237</v>
      </c>
      <c r="I167" s="10">
        <f t="shared" si="31"/>
        <v>0.31250042857676763</v>
      </c>
      <c r="J167" s="8">
        <f t="shared" si="32"/>
        <v>-0.37469407282599426</v>
      </c>
      <c r="K167" s="10">
        <f t="shared" si="33"/>
        <v>100</v>
      </c>
      <c r="L167">
        <f t="shared" si="34"/>
        <v>0.45454636128694964</v>
      </c>
      <c r="AD167">
        <v>0.53246435938109626</v>
      </c>
      <c r="AE167">
        <v>0</v>
      </c>
      <c r="AF167">
        <v>1</v>
      </c>
      <c r="AG167">
        <f t="shared" si="38"/>
        <v>135</v>
      </c>
      <c r="AH167">
        <f t="shared" si="39"/>
        <v>28</v>
      </c>
      <c r="AI167">
        <f t="shared" si="35"/>
        <v>9.9999999999999978E-2</v>
      </c>
      <c r="AJ167">
        <f t="shared" si="36"/>
        <v>0.81333333333333335</v>
      </c>
      <c r="AK167">
        <f t="shared" si="37"/>
        <v>0</v>
      </c>
    </row>
    <row r="168" spans="1:37">
      <c r="A168">
        <v>0.1096</v>
      </c>
      <c r="B168">
        <v>6.5049999999999997E-2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0.30332924817694434</v>
      </c>
      <c r="H168" s="8">
        <f t="shared" si="30"/>
        <v>0.30332924817694434</v>
      </c>
      <c r="I168" s="10">
        <f t="shared" si="31"/>
        <v>0.69667075182305571</v>
      </c>
      <c r="J168" s="8">
        <f t="shared" si="32"/>
        <v>-0.3614423588477369</v>
      </c>
      <c r="K168" s="10">
        <f t="shared" si="33"/>
        <v>100</v>
      </c>
      <c r="L168">
        <f t="shared" si="34"/>
        <v>0.43539828158881222</v>
      </c>
      <c r="AD168">
        <v>0.53782747239189066</v>
      </c>
      <c r="AE168">
        <v>0</v>
      </c>
      <c r="AF168">
        <v>1</v>
      </c>
      <c r="AG168">
        <f t="shared" si="38"/>
        <v>135</v>
      </c>
      <c r="AH168">
        <f t="shared" si="39"/>
        <v>29</v>
      </c>
      <c r="AI168">
        <f t="shared" si="35"/>
        <v>9.9999999999999978E-2</v>
      </c>
      <c r="AJ168">
        <f t="shared" si="36"/>
        <v>0.80666666666666664</v>
      </c>
      <c r="AK168">
        <f t="shared" si="37"/>
        <v>0</v>
      </c>
    </row>
    <row r="169" spans="1:37">
      <c r="A169">
        <v>0.10979999999999999</v>
      </c>
      <c r="B169">
        <v>0.13189999999999999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0.80802244516570576</v>
      </c>
      <c r="H169" s="8">
        <f t="shared" si="30"/>
        <v>0.80802244516570576</v>
      </c>
      <c r="I169" s="10">
        <f t="shared" si="31"/>
        <v>0.19197755483429424</v>
      </c>
      <c r="J169" s="8">
        <f t="shared" si="32"/>
        <v>-0.21316544217643388</v>
      </c>
      <c r="K169" s="10">
        <f t="shared" si="33"/>
        <v>100</v>
      </c>
      <c r="L169">
        <f t="shared" si="34"/>
        <v>0.23758938378862027</v>
      </c>
      <c r="AD169">
        <v>0.54002127485597728</v>
      </c>
      <c r="AE169">
        <v>0</v>
      </c>
      <c r="AF169">
        <v>1</v>
      </c>
      <c r="AG169">
        <f t="shared" si="38"/>
        <v>135</v>
      </c>
      <c r="AH169">
        <f t="shared" si="39"/>
        <v>30</v>
      </c>
      <c r="AI169">
        <f t="shared" si="35"/>
        <v>9.9999999999999978E-2</v>
      </c>
      <c r="AJ169">
        <f t="shared" si="36"/>
        <v>0.8</v>
      </c>
      <c r="AK169">
        <f t="shared" si="37"/>
        <v>0</v>
      </c>
    </row>
    <row r="170" spans="1:37">
      <c r="A170">
        <v>0.1099</v>
      </c>
      <c r="B170">
        <v>8.8419999999999999E-2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0.49018621160071923</v>
      </c>
      <c r="H170" s="8">
        <f t="shared" si="30"/>
        <v>0.49018621160071923</v>
      </c>
      <c r="I170" s="10">
        <f t="shared" si="31"/>
        <v>0.50981378839928082</v>
      </c>
      <c r="J170" s="8">
        <f t="shared" si="32"/>
        <v>-0.67370974072231316</v>
      </c>
      <c r="K170" s="10">
        <f t="shared" si="33"/>
        <v>100</v>
      </c>
      <c r="L170">
        <f t="shared" si="34"/>
        <v>0.96150049832863771</v>
      </c>
      <c r="AD170">
        <v>0.54315919995678563</v>
      </c>
      <c r="AE170">
        <v>0</v>
      </c>
      <c r="AF170">
        <v>1</v>
      </c>
      <c r="AG170">
        <f t="shared" si="38"/>
        <v>135</v>
      </c>
      <c r="AH170">
        <f t="shared" si="39"/>
        <v>31</v>
      </c>
      <c r="AI170">
        <f t="shared" si="35"/>
        <v>9.9999999999999978E-2</v>
      </c>
      <c r="AJ170">
        <f t="shared" si="36"/>
        <v>0.79333333333333333</v>
      </c>
      <c r="AK170">
        <f t="shared" si="37"/>
        <v>0</v>
      </c>
    </row>
    <row r="171" spans="1:37">
      <c r="A171">
        <v>0.11</v>
      </c>
      <c r="B171">
        <v>0.1457</v>
      </c>
      <c r="C171" s="8">
        <v>1</v>
      </c>
      <c r="D171" s="9">
        <v>0</v>
      </c>
      <c r="E171" s="10">
        <f t="shared" si="27"/>
        <v>1</v>
      </c>
      <c r="F171">
        <f t="shared" si="28"/>
        <v>1</v>
      </c>
      <c r="G171">
        <f t="shared" si="29"/>
        <v>0.87044945952449981</v>
      </c>
      <c r="H171" s="8">
        <f t="shared" si="30"/>
        <v>0.87044945952449981</v>
      </c>
      <c r="I171" s="10">
        <f t="shared" si="31"/>
        <v>0.12955054047550019</v>
      </c>
      <c r="J171" s="8">
        <f t="shared" si="32"/>
        <v>-0.13874558059264699</v>
      </c>
      <c r="K171" s="10">
        <f t="shared" si="33"/>
        <v>100</v>
      </c>
      <c r="L171">
        <f t="shared" si="34"/>
        <v>0.14883177771891515</v>
      </c>
      <c r="AD171">
        <v>0.54598711333413985</v>
      </c>
      <c r="AE171">
        <v>0</v>
      </c>
      <c r="AF171">
        <v>1</v>
      </c>
      <c r="AG171">
        <f t="shared" si="38"/>
        <v>135</v>
      </c>
      <c r="AH171">
        <f t="shared" si="39"/>
        <v>32</v>
      </c>
      <c r="AI171">
        <f t="shared" si="35"/>
        <v>9.9999999999999978E-2</v>
      </c>
      <c r="AJ171">
        <f t="shared" si="36"/>
        <v>0.78666666666666663</v>
      </c>
      <c r="AK171">
        <f t="shared" si="37"/>
        <v>5.244444444444391E-3</v>
      </c>
    </row>
    <row r="172" spans="1:37">
      <c r="A172">
        <v>0.11169999999999999</v>
      </c>
      <c r="B172">
        <v>0.113</v>
      </c>
      <c r="C172" s="8">
        <v>1</v>
      </c>
      <c r="D172" s="9">
        <v>0</v>
      </c>
      <c r="E172" s="10">
        <f t="shared" si="27"/>
        <v>1</v>
      </c>
      <c r="F172">
        <f t="shared" si="28"/>
        <v>1</v>
      </c>
      <c r="G172">
        <f t="shared" si="29"/>
        <v>0.68746965980412866</v>
      </c>
      <c r="H172" s="8">
        <f t="shared" si="30"/>
        <v>0.68746965980412866</v>
      </c>
      <c r="I172" s="10">
        <f t="shared" si="31"/>
        <v>0.31253034019587134</v>
      </c>
      <c r="J172" s="8">
        <f t="shared" si="32"/>
        <v>-0.37473758160921516</v>
      </c>
      <c r="K172" s="10">
        <f t="shared" si="33"/>
        <v>100</v>
      </c>
      <c r="L172">
        <f t="shared" si="34"/>
        <v>0.45460964820602606</v>
      </c>
      <c r="AD172">
        <v>0.55209365432846647</v>
      </c>
      <c r="AE172">
        <v>1</v>
      </c>
      <c r="AF172">
        <v>0</v>
      </c>
      <c r="AG172">
        <f t="shared" si="38"/>
        <v>136</v>
      </c>
      <c r="AH172">
        <f t="shared" si="39"/>
        <v>32</v>
      </c>
      <c r="AI172">
        <f t="shared" si="35"/>
        <v>9.3333333333333379E-2</v>
      </c>
      <c r="AJ172">
        <f t="shared" si="36"/>
        <v>0.78666666666666663</v>
      </c>
      <c r="AK172">
        <f t="shared" si="37"/>
        <v>0</v>
      </c>
    </row>
    <row r="173" spans="1:37">
      <c r="A173">
        <v>0.113</v>
      </c>
      <c r="B173">
        <v>0.1145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0.69725671442780512</v>
      </c>
      <c r="H173" s="8">
        <f t="shared" si="30"/>
        <v>0.69725671442780512</v>
      </c>
      <c r="I173" s="10">
        <f t="shared" si="31"/>
        <v>0.30274328557219488</v>
      </c>
      <c r="J173" s="8">
        <f t="shared" si="32"/>
        <v>-0.36060162264954654</v>
      </c>
      <c r="K173" s="10">
        <f t="shared" si="33"/>
        <v>100</v>
      </c>
      <c r="L173">
        <f t="shared" si="34"/>
        <v>0.43419199744908488</v>
      </c>
      <c r="AD173">
        <v>0.55315053401104863</v>
      </c>
      <c r="AE173">
        <v>0</v>
      </c>
      <c r="AF173">
        <v>1</v>
      </c>
      <c r="AG173">
        <f t="shared" si="38"/>
        <v>136</v>
      </c>
      <c r="AH173">
        <f t="shared" si="39"/>
        <v>33</v>
      </c>
      <c r="AI173">
        <f t="shared" si="35"/>
        <v>9.3333333333333379E-2</v>
      </c>
      <c r="AJ173">
        <f t="shared" si="36"/>
        <v>0.78</v>
      </c>
      <c r="AK173">
        <f t="shared" si="37"/>
        <v>0</v>
      </c>
    </row>
    <row r="174" spans="1:37">
      <c r="A174">
        <v>0.11360000000000001</v>
      </c>
      <c r="B174">
        <v>4.6350000000000002E-2</v>
      </c>
      <c r="C174" s="8">
        <v>0</v>
      </c>
      <c r="D174" s="9">
        <v>1</v>
      </c>
      <c r="E174" s="10">
        <f t="shared" si="27"/>
        <v>1</v>
      </c>
      <c r="F174">
        <f t="shared" si="28"/>
        <v>0</v>
      </c>
      <c r="G174">
        <f t="shared" si="29"/>
        <v>0.18518146248177333</v>
      </c>
      <c r="H174" s="8">
        <f t="shared" si="30"/>
        <v>0.18518146248177333</v>
      </c>
      <c r="I174" s="10">
        <f t="shared" si="31"/>
        <v>0.81481853751822664</v>
      </c>
      <c r="J174" s="8">
        <f t="shared" si="32"/>
        <v>-0.20478984388408097</v>
      </c>
      <c r="K174" s="10">
        <f t="shared" si="33"/>
        <v>100</v>
      </c>
      <c r="L174">
        <f t="shared" si="34"/>
        <v>0.22726712016861916</v>
      </c>
      <c r="AD174">
        <v>0.55468930894107404</v>
      </c>
      <c r="AE174">
        <v>0</v>
      </c>
      <c r="AF174">
        <v>1</v>
      </c>
      <c r="AG174">
        <f t="shared" si="38"/>
        <v>136</v>
      </c>
      <c r="AH174">
        <f t="shared" si="39"/>
        <v>34</v>
      </c>
      <c r="AI174">
        <f t="shared" si="35"/>
        <v>9.3333333333333379E-2</v>
      </c>
      <c r="AJ174">
        <f t="shared" si="36"/>
        <v>0.77333333333333332</v>
      </c>
      <c r="AK174">
        <f t="shared" si="37"/>
        <v>5.1555555555555885E-3</v>
      </c>
    </row>
    <row r="175" spans="1:37">
      <c r="A175">
        <v>0.1137</v>
      </c>
      <c r="B175">
        <v>9.4469999999999998E-2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0.53782747239189066</v>
      </c>
      <c r="H175" s="8">
        <f t="shared" si="30"/>
        <v>0.53782747239189066</v>
      </c>
      <c r="I175" s="10">
        <f t="shared" si="31"/>
        <v>0.46217252760810934</v>
      </c>
      <c r="J175" s="8">
        <f t="shared" si="32"/>
        <v>-0.62021745353668178</v>
      </c>
      <c r="K175" s="10">
        <f t="shared" si="33"/>
        <v>100</v>
      </c>
      <c r="L175">
        <f t="shared" si="34"/>
        <v>0.85933231627733786</v>
      </c>
      <c r="AD175">
        <v>0.56231328517452872</v>
      </c>
      <c r="AE175">
        <v>1</v>
      </c>
      <c r="AF175">
        <v>0</v>
      </c>
      <c r="AG175">
        <f t="shared" si="38"/>
        <v>137</v>
      </c>
      <c r="AH175">
        <f t="shared" si="39"/>
        <v>34</v>
      </c>
      <c r="AI175">
        <f t="shared" si="35"/>
        <v>8.666666666666667E-2</v>
      </c>
      <c r="AJ175">
        <f t="shared" si="36"/>
        <v>0.77333333333333332</v>
      </c>
      <c r="AK175">
        <f t="shared" si="37"/>
        <v>0</v>
      </c>
    </row>
    <row r="176" spans="1:37">
      <c r="A176">
        <v>0.11409999999999999</v>
      </c>
      <c r="B176">
        <v>6.8430000000000005E-2</v>
      </c>
      <c r="C176" s="8">
        <v>0</v>
      </c>
      <c r="D176" s="9">
        <v>1</v>
      </c>
      <c r="E176" s="10">
        <f t="shared" si="27"/>
        <v>1</v>
      </c>
      <c r="F176">
        <f t="shared" si="28"/>
        <v>0</v>
      </c>
      <c r="G176">
        <f t="shared" si="29"/>
        <v>0.32432767731811668</v>
      </c>
      <c r="H176" s="8">
        <f t="shared" si="30"/>
        <v>0.32432767731811668</v>
      </c>
      <c r="I176" s="10">
        <f t="shared" si="31"/>
        <v>0.67567232268188326</v>
      </c>
      <c r="J176" s="8">
        <f t="shared" si="32"/>
        <v>-0.39204705021914937</v>
      </c>
      <c r="K176" s="10">
        <f t="shared" si="33"/>
        <v>100</v>
      </c>
      <c r="L176">
        <f t="shared" si="34"/>
        <v>0.48000734443404908</v>
      </c>
      <c r="AD176">
        <v>0.56573062526912332</v>
      </c>
      <c r="AE176">
        <v>0</v>
      </c>
      <c r="AF176">
        <v>1</v>
      </c>
      <c r="AG176">
        <f t="shared" si="38"/>
        <v>137</v>
      </c>
      <c r="AH176">
        <f t="shared" si="39"/>
        <v>35</v>
      </c>
      <c r="AI176">
        <f t="shared" si="35"/>
        <v>8.666666666666667E-2</v>
      </c>
      <c r="AJ176">
        <f t="shared" si="36"/>
        <v>0.76666666666666661</v>
      </c>
      <c r="AK176">
        <f t="shared" si="37"/>
        <v>0</v>
      </c>
    </row>
    <row r="177" spans="1:37">
      <c r="A177">
        <v>0.11409999999999999</v>
      </c>
      <c r="B177">
        <v>9.3880000000000005E-2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0.53246435938109626</v>
      </c>
      <c r="H177" s="8">
        <f t="shared" si="30"/>
        <v>0.53246435938109626</v>
      </c>
      <c r="I177" s="10">
        <f t="shared" si="31"/>
        <v>0.46753564061890374</v>
      </c>
      <c r="J177" s="8">
        <f t="shared" si="32"/>
        <v>-0.6302393143782441</v>
      </c>
      <c r="K177" s="10">
        <f t="shared" si="33"/>
        <v>100</v>
      </c>
      <c r="L177">
        <f t="shared" si="34"/>
        <v>0.87805997224366028</v>
      </c>
      <c r="AD177">
        <v>0.57181317070510829</v>
      </c>
      <c r="AE177">
        <v>0</v>
      </c>
      <c r="AF177">
        <v>1</v>
      </c>
      <c r="AG177">
        <f t="shared" si="38"/>
        <v>137</v>
      </c>
      <c r="AH177">
        <f t="shared" si="39"/>
        <v>36</v>
      </c>
      <c r="AI177">
        <f t="shared" si="35"/>
        <v>8.666666666666667E-2</v>
      </c>
      <c r="AJ177">
        <f t="shared" si="36"/>
        <v>0.76</v>
      </c>
      <c r="AK177">
        <f t="shared" si="37"/>
        <v>0</v>
      </c>
    </row>
    <row r="178" spans="1:37">
      <c r="A178">
        <v>0.1143</v>
      </c>
      <c r="B178">
        <v>0.13669999999999999</v>
      </c>
      <c r="C178" s="8">
        <v>1</v>
      </c>
      <c r="D178" s="9">
        <v>0</v>
      </c>
      <c r="E178" s="10">
        <f t="shared" si="27"/>
        <v>1</v>
      </c>
      <c r="F178">
        <f t="shared" si="28"/>
        <v>1</v>
      </c>
      <c r="G178">
        <f t="shared" si="29"/>
        <v>0.82962313701372126</v>
      </c>
      <c r="H178" s="8">
        <f t="shared" si="30"/>
        <v>0.82962313701372126</v>
      </c>
      <c r="I178" s="10">
        <f t="shared" si="31"/>
        <v>0.17037686298627874</v>
      </c>
      <c r="J178" s="8">
        <f t="shared" si="32"/>
        <v>-0.18678373309491858</v>
      </c>
      <c r="K178" s="10">
        <f t="shared" si="33"/>
        <v>100</v>
      </c>
      <c r="L178">
        <f t="shared" si="34"/>
        <v>0.20536657596069535</v>
      </c>
      <c r="AD178">
        <v>0.59143645808226919</v>
      </c>
      <c r="AE178">
        <v>0</v>
      </c>
      <c r="AF178">
        <v>1</v>
      </c>
      <c r="AG178">
        <f t="shared" si="38"/>
        <v>137</v>
      </c>
      <c r="AH178">
        <f t="shared" si="39"/>
        <v>37</v>
      </c>
      <c r="AI178">
        <f t="shared" si="35"/>
        <v>8.666666666666667E-2</v>
      </c>
      <c r="AJ178">
        <f t="shared" si="36"/>
        <v>0.7533333333333333</v>
      </c>
      <c r="AK178">
        <f t="shared" si="37"/>
        <v>0</v>
      </c>
    </row>
    <row r="179" spans="1:37">
      <c r="A179">
        <v>0.1145</v>
      </c>
      <c r="B179">
        <v>0.13239999999999999</v>
      </c>
      <c r="C179" s="8">
        <v>1</v>
      </c>
      <c r="D179" s="9">
        <v>0</v>
      </c>
      <c r="E179" s="10">
        <f t="shared" si="27"/>
        <v>1</v>
      </c>
      <c r="F179">
        <f t="shared" si="28"/>
        <v>1</v>
      </c>
      <c r="G179">
        <f t="shared" si="29"/>
        <v>0.80786777756763128</v>
      </c>
      <c r="H179" s="8">
        <f t="shared" si="30"/>
        <v>0.80786777756763128</v>
      </c>
      <c r="I179" s="10">
        <f t="shared" si="31"/>
        <v>0.19213222243236872</v>
      </c>
      <c r="J179" s="8">
        <f t="shared" si="32"/>
        <v>-0.21335687547601184</v>
      </c>
      <c r="K179" s="10">
        <f t="shared" si="33"/>
        <v>100</v>
      </c>
      <c r="L179">
        <f t="shared" si="34"/>
        <v>0.23782632228611719</v>
      </c>
      <c r="AD179">
        <v>0.59231863195675594</v>
      </c>
      <c r="AE179">
        <v>0</v>
      </c>
      <c r="AF179">
        <v>1</v>
      </c>
      <c r="AG179">
        <f t="shared" si="38"/>
        <v>137</v>
      </c>
      <c r="AH179">
        <f t="shared" si="39"/>
        <v>38</v>
      </c>
      <c r="AI179">
        <f t="shared" si="35"/>
        <v>8.666666666666667E-2</v>
      </c>
      <c r="AJ179">
        <f t="shared" si="36"/>
        <v>0.74666666666666659</v>
      </c>
      <c r="AK179">
        <f t="shared" si="37"/>
        <v>0</v>
      </c>
    </row>
    <row r="180" spans="1:37">
      <c r="A180">
        <v>0.11459999999999999</v>
      </c>
      <c r="B180">
        <v>0.16819999999999999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0.93408463523366181</v>
      </c>
      <c r="H180" s="8">
        <f t="shared" si="30"/>
        <v>0.93408463523366181</v>
      </c>
      <c r="I180" s="10">
        <f t="shared" si="31"/>
        <v>6.5915364766338191E-2</v>
      </c>
      <c r="J180" s="8">
        <f t="shared" si="32"/>
        <v>-6.8188228976800561E-2</v>
      </c>
      <c r="K180" s="10">
        <f t="shared" si="33"/>
        <v>100</v>
      </c>
      <c r="L180">
        <f t="shared" si="34"/>
        <v>7.0566801208382393E-2</v>
      </c>
      <c r="AD180">
        <v>0.60566057816144392</v>
      </c>
      <c r="AE180">
        <v>0</v>
      </c>
      <c r="AF180">
        <v>1</v>
      </c>
      <c r="AG180">
        <f t="shared" si="38"/>
        <v>137</v>
      </c>
      <c r="AH180">
        <f t="shared" si="39"/>
        <v>39</v>
      </c>
      <c r="AI180">
        <f t="shared" si="35"/>
        <v>8.666666666666667E-2</v>
      </c>
      <c r="AJ180">
        <f t="shared" si="36"/>
        <v>0.74</v>
      </c>
      <c r="AK180">
        <f t="shared" si="37"/>
        <v>0</v>
      </c>
    </row>
    <row r="181" spans="1:37">
      <c r="A181">
        <v>0.1147</v>
      </c>
      <c r="B181">
        <v>6.3869999999999996E-2</v>
      </c>
      <c r="C181" s="8">
        <v>0</v>
      </c>
      <c r="D181" s="9">
        <v>1</v>
      </c>
      <c r="E181" s="10">
        <f t="shared" si="27"/>
        <v>1</v>
      </c>
      <c r="F181">
        <f t="shared" si="28"/>
        <v>0</v>
      </c>
      <c r="G181">
        <f t="shared" si="29"/>
        <v>0.2908923456523746</v>
      </c>
      <c r="H181" s="8">
        <f t="shared" si="30"/>
        <v>0.2908923456523746</v>
      </c>
      <c r="I181" s="10">
        <f t="shared" si="31"/>
        <v>0.70910765434762535</v>
      </c>
      <c r="J181" s="8">
        <f t="shared" si="32"/>
        <v>-0.34374792427603124</v>
      </c>
      <c r="K181" s="10">
        <f t="shared" si="33"/>
        <v>100</v>
      </c>
      <c r="L181">
        <f t="shared" si="34"/>
        <v>0.41022310768876663</v>
      </c>
      <c r="AD181">
        <v>0.60783646377476097</v>
      </c>
      <c r="AE181">
        <v>0</v>
      </c>
      <c r="AF181">
        <v>1</v>
      </c>
      <c r="AG181">
        <f t="shared" si="38"/>
        <v>137</v>
      </c>
      <c r="AH181">
        <f t="shared" si="39"/>
        <v>40</v>
      </c>
      <c r="AI181">
        <f t="shared" si="35"/>
        <v>8.666666666666667E-2</v>
      </c>
      <c r="AJ181">
        <f t="shared" si="36"/>
        <v>0.73333333333333339</v>
      </c>
      <c r="AK181">
        <f t="shared" si="37"/>
        <v>0</v>
      </c>
    </row>
    <row r="182" spans="1:37">
      <c r="A182">
        <v>0.1154</v>
      </c>
      <c r="B182">
        <v>6.6360000000000002E-2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0.30806133744583414</v>
      </c>
      <c r="H182" s="8">
        <f t="shared" si="30"/>
        <v>0.30806133744583414</v>
      </c>
      <c r="I182" s="10">
        <f t="shared" si="31"/>
        <v>0.69193866255416592</v>
      </c>
      <c r="J182" s="8">
        <f t="shared" si="32"/>
        <v>-0.36825796522054666</v>
      </c>
      <c r="K182" s="10">
        <f t="shared" si="33"/>
        <v>100</v>
      </c>
      <c r="L182">
        <f t="shared" si="34"/>
        <v>0.44521480604752106</v>
      </c>
      <c r="AD182">
        <v>0.61247757435072492</v>
      </c>
      <c r="AE182">
        <v>0</v>
      </c>
      <c r="AF182">
        <v>1</v>
      </c>
      <c r="AG182">
        <f t="shared" si="38"/>
        <v>137</v>
      </c>
      <c r="AH182">
        <f t="shared" si="39"/>
        <v>41</v>
      </c>
      <c r="AI182">
        <f t="shared" si="35"/>
        <v>8.666666666666667E-2</v>
      </c>
      <c r="AJ182">
        <f t="shared" si="36"/>
        <v>0.72666666666666668</v>
      </c>
      <c r="AK182">
        <f t="shared" si="37"/>
        <v>0</v>
      </c>
    </row>
    <row r="183" spans="1:37">
      <c r="A183">
        <v>0.1157</v>
      </c>
      <c r="B183">
        <v>9.8750000000000004E-2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0.57181317070510829</v>
      </c>
      <c r="H183" s="8">
        <f t="shared" si="30"/>
        <v>0.57181317070510829</v>
      </c>
      <c r="I183" s="10">
        <f t="shared" si="31"/>
        <v>0.42818682929489171</v>
      </c>
      <c r="J183" s="8">
        <f t="shared" si="32"/>
        <v>-0.55894296559720447</v>
      </c>
      <c r="K183" s="10">
        <f t="shared" si="33"/>
        <v>100</v>
      </c>
      <c r="L183">
        <f t="shared" si="34"/>
        <v>0.74882295692295875</v>
      </c>
      <c r="AD183">
        <v>0.62435947693972715</v>
      </c>
      <c r="AE183">
        <v>0</v>
      </c>
      <c r="AF183">
        <v>1</v>
      </c>
      <c r="AG183">
        <f t="shared" si="38"/>
        <v>137</v>
      </c>
      <c r="AH183">
        <f t="shared" si="39"/>
        <v>42</v>
      </c>
      <c r="AI183">
        <f t="shared" si="35"/>
        <v>8.666666666666667E-2</v>
      </c>
      <c r="AJ183">
        <f t="shared" si="36"/>
        <v>0.72</v>
      </c>
      <c r="AK183">
        <f t="shared" si="37"/>
        <v>4.8000000000000308E-3</v>
      </c>
    </row>
    <row r="184" spans="1:37">
      <c r="A184">
        <v>0.1167</v>
      </c>
      <c r="B184">
        <v>9.0499999999999997E-2</v>
      </c>
      <c r="C184" s="8">
        <v>0</v>
      </c>
      <c r="D184" s="9">
        <v>1</v>
      </c>
      <c r="E184" s="10">
        <f t="shared" si="27"/>
        <v>1</v>
      </c>
      <c r="F184">
        <f t="shared" si="28"/>
        <v>0</v>
      </c>
      <c r="G184">
        <f t="shared" si="29"/>
        <v>0.50133807977732137</v>
      </c>
      <c r="H184" s="8">
        <f t="shared" si="30"/>
        <v>0.50133807977732137</v>
      </c>
      <c r="I184" s="10">
        <f t="shared" si="31"/>
        <v>0.49866192022267863</v>
      </c>
      <c r="J184" s="8">
        <f t="shared" si="32"/>
        <v>-0.69582692743115271</v>
      </c>
      <c r="K184" s="10">
        <f t="shared" si="33"/>
        <v>0</v>
      </c>
      <c r="L184">
        <f t="shared" si="34"/>
        <v>1.0053666812044675</v>
      </c>
      <c r="AD184">
        <v>0.63005951505402069</v>
      </c>
      <c r="AE184">
        <v>1</v>
      </c>
      <c r="AF184">
        <v>0</v>
      </c>
      <c r="AG184">
        <f t="shared" si="38"/>
        <v>138</v>
      </c>
      <c r="AH184">
        <f t="shared" si="39"/>
        <v>42</v>
      </c>
      <c r="AI184">
        <f t="shared" si="35"/>
        <v>7.999999999999996E-2</v>
      </c>
      <c r="AJ184">
        <f t="shared" si="36"/>
        <v>0.72</v>
      </c>
      <c r="AK184">
        <f t="shared" si="37"/>
        <v>0</v>
      </c>
    </row>
    <row r="185" spans="1:37">
      <c r="A185">
        <v>0.1181</v>
      </c>
      <c r="B185">
        <v>9.2740000000000003E-2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0.51900192126012978</v>
      </c>
      <c r="H185" s="8">
        <f t="shared" si="30"/>
        <v>0.51900192126012978</v>
      </c>
      <c r="I185" s="10">
        <f t="shared" si="31"/>
        <v>0.48099807873987022</v>
      </c>
      <c r="J185" s="8">
        <f t="shared" si="32"/>
        <v>-0.73189200318815728</v>
      </c>
      <c r="K185" s="10">
        <f t="shared" si="33"/>
        <v>0</v>
      </c>
      <c r="L185">
        <f t="shared" si="34"/>
        <v>1.0790103832011615</v>
      </c>
      <c r="AD185">
        <v>0.6330465845776071</v>
      </c>
      <c r="AE185">
        <v>0</v>
      </c>
      <c r="AF185">
        <v>1</v>
      </c>
      <c r="AG185">
        <f t="shared" si="38"/>
        <v>138</v>
      </c>
      <c r="AH185">
        <f t="shared" si="39"/>
        <v>43</v>
      </c>
      <c r="AI185">
        <f t="shared" si="35"/>
        <v>7.999999999999996E-2</v>
      </c>
      <c r="AJ185">
        <f t="shared" si="36"/>
        <v>0.71333333333333337</v>
      </c>
      <c r="AK185">
        <f t="shared" si="37"/>
        <v>4.7555555555555068E-3</v>
      </c>
    </row>
    <row r="186" spans="1:37">
      <c r="A186">
        <v>0.11849999999999999</v>
      </c>
      <c r="B186">
        <v>0.1193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0.72635200451194459</v>
      </c>
      <c r="H186" s="8">
        <f t="shared" si="30"/>
        <v>0.72635200451194459</v>
      </c>
      <c r="I186" s="10">
        <f t="shared" si="31"/>
        <v>0.27364799548805541</v>
      </c>
      <c r="J186" s="8">
        <f t="shared" si="32"/>
        <v>-0.31972052696175257</v>
      </c>
      <c r="K186" s="10">
        <f t="shared" si="33"/>
        <v>100</v>
      </c>
      <c r="L186">
        <f t="shared" si="34"/>
        <v>0.37674294803099889</v>
      </c>
      <c r="AD186">
        <v>0.63451690512163628</v>
      </c>
      <c r="AE186">
        <v>1</v>
      </c>
      <c r="AF186">
        <v>0</v>
      </c>
      <c r="AG186">
        <f t="shared" si="38"/>
        <v>139</v>
      </c>
      <c r="AH186">
        <f t="shared" si="39"/>
        <v>43</v>
      </c>
      <c r="AI186">
        <f t="shared" si="35"/>
        <v>7.3333333333333361E-2</v>
      </c>
      <c r="AJ186">
        <f t="shared" si="36"/>
        <v>0.71333333333333337</v>
      </c>
      <c r="AK186">
        <f t="shared" si="37"/>
        <v>0</v>
      </c>
    </row>
    <row r="187" spans="1:37">
      <c r="A187">
        <v>0.1188</v>
      </c>
      <c r="B187">
        <v>0.13789999999999999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0.83292360599576143</v>
      </c>
      <c r="H187" s="8">
        <f t="shared" si="30"/>
        <v>0.83292360599576143</v>
      </c>
      <c r="I187" s="10">
        <f t="shared" si="31"/>
        <v>0.16707639400423857</v>
      </c>
      <c r="J187" s="8">
        <f t="shared" si="32"/>
        <v>-0.18281335050974851</v>
      </c>
      <c r="K187" s="10">
        <f t="shared" si="33"/>
        <v>100</v>
      </c>
      <c r="L187">
        <f t="shared" si="34"/>
        <v>0.20059029759938007</v>
      </c>
      <c r="AD187">
        <v>0.64909943259541314</v>
      </c>
      <c r="AE187">
        <v>0</v>
      </c>
      <c r="AF187">
        <v>1</v>
      </c>
      <c r="AG187">
        <f t="shared" si="38"/>
        <v>139</v>
      </c>
      <c r="AH187">
        <f t="shared" si="39"/>
        <v>44</v>
      </c>
      <c r="AI187">
        <f t="shared" si="35"/>
        <v>7.3333333333333361E-2</v>
      </c>
      <c r="AJ187">
        <f t="shared" si="36"/>
        <v>0.70666666666666667</v>
      </c>
      <c r="AK187">
        <f t="shared" si="37"/>
        <v>0</v>
      </c>
    </row>
    <row r="188" spans="1:37">
      <c r="A188">
        <v>0.1192</v>
      </c>
      <c r="B188">
        <v>7.8600000000000003E-2</v>
      </c>
      <c r="C188" s="8">
        <v>0</v>
      </c>
      <c r="D188" s="9">
        <v>1</v>
      </c>
      <c r="E188" s="10">
        <f t="shared" si="27"/>
        <v>1</v>
      </c>
      <c r="F188">
        <f t="shared" si="28"/>
        <v>0</v>
      </c>
      <c r="G188">
        <f t="shared" si="29"/>
        <v>0.39934471125748405</v>
      </c>
      <c r="H188" s="8">
        <f t="shared" si="30"/>
        <v>0.39934471125748405</v>
      </c>
      <c r="I188" s="10">
        <f t="shared" si="31"/>
        <v>0.60065528874251595</v>
      </c>
      <c r="J188" s="8">
        <f t="shared" si="32"/>
        <v>-0.50973407182144181</v>
      </c>
      <c r="K188" s="10">
        <f t="shared" si="33"/>
        <v>100</v>
      </c>
      <c r="L188">
        <f t="shared" si="34"/>
        <v>0.66484840596928785</v>
      </c>
      <c r="AD188">
        <v>0.65751072040106484</v>
      </c>
      <c r="AE188">
        <v>0</v>
      </c>
      <c r="AF188">
        <v>1</v>
      </c>
      <c r="AG188">
        <f t="shared" si="38"/>
        <v>139</v>
      </c>
      <c r="AH188">
        <f t="shared" si="39"/>
        <v>45</v>
      </c>
      <c r="AI188">
        <f t="shared" si="35"/>
        <v>7.3333333333333361E-2</v>
      </c>
      <c r="AJ188">
        <f t="shared" si="36"/>
        <v>0.7</v>
      </c>
      <c r="AK188">
        <f t="shared" si="37"/>
        <v>0</v>
      </c>
    </row>
    <row r="189" spans="1:37">
      <c r="A189">
        <v>0.1198</v>
      </c>
      <c r="B189">
        <v>0.1036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0.60783646377476097</v>
      </c>
      <c r="H189" s="8">
        <f t="shared" si="30"/>
        <v>0.60783646377476097</v>
      </c>
      <c r="I189" s="10">
        <f t="shared" si="31"/>
        <v>0.39216353622523903</v>
      </c>
      <c r="J189" s="8">
        <f t="shared" si="32"/>
        <v>-0.49784940725064836</v>
      </c>
      <c r="K189" s="10">
        <f t="shared" si="33"/>
        <v>100</v>
      </c>
      <c r="L189">
        <f t="shared" si="34"/>
        <v>0.64517935266640825</v>
      </c>
      <c r="AD189">
        <v>0.66041099827916838</v>
      </c>
      <c r="AE189">
        <v>0</v>
      </c>
      <c r="AF189">
        <v>1</v>
      </c>
      <c r="AG189">
        <f t="shared" si="38"/>
        <v>139</v>
      </c>
      <c r="AH189">
        <f t="shared" si="39"/>
        <v>46</v>
      </c>
      <c r="AI189">
        <f t="shared" si="35"/>
        <v>7.3333333333333361E-2</v>
      </c>
      <c r="AJ189">
        <f t="shared" si="36"/>
        <v>0.69333333333333336</v>
      </c>
      <c r="AK189">
        <f t="shared" si="37"/>
        <v>0</v>
      </c>
    </row>
    <row r="190" spans="1:37">
      <c r="A190">
        <v>0.12039999999999999</v>
      </c>
      <c r="B190">
        <v>0.1147</v>
      </c>
      <c r="C190" s="8">
        <v>1</v>
      </c>
      <c r="D190" s="9">
        <v>0</v>
      </c>
      <c r="E190" s="10">
        <f t="shared" si="27"/>
        <v>1</v>
      </c>
      <c r="F190">
        <f t="shared" si="28"/>
        <v>1</v>
      </c>
      <c r="G190">
        <f t="shared" si="29"/>
        <v>0.69269802360179544</v>
      </c>
      <c r="H190" s="8">
        <f t="shared" si="30"/>
        <v>0.69269802360179544</v>
      </c>
      <c r="I190" s="10">
        <f t="shared" si="31"/>
        <v>0.30730197639820456</v>
      </c>
      <c r="J190" s="8">
        <f t="shared" si="32"/>
        <v>-0.36716112713825227</v>
      </c>
      <c r="K190" s="10">
        <f t="shared" si="33"/>
        <v>100</v>
      </c>
      <c r="L190">
        <f t="shared" si="34"/>
        <v>0.44363050842896623</v>
      </c>
      <c r="AD190">
        <v>0.67097762646076942</v>
      </c>
      <c r="AE190">
        <v>0</v>
      </c>
      <c r="AF190">
        <v>1</v>
      </c>
      <c r="AG190">
        <f t="shared" si="38"/>
        <v>139</v>
      </c>
      <c r="AH190">
        <f t="shared" si="39"/>
        <v>47</v>
      </c>
      <c r="AI190">
        <f t="shared" si="35"/>
        <v>7.3333333333333361E-2</v>
      </c>
      <c r="AJ190">
        <f t="shared" si="36"/>
        <v>0.68666666666666665</v>
      </c>
      <c r="AK190">
        <f t="shared" si="37"/>
        <v>0</v>
      </c>
    </row>
    <row r="191" spans="1:37">
      <c r="A191">
        <v>0.1206</v>
      </c>
      <c r="B191">
        <v>0.11799999999999999</v>
      </c>
      <c r="C191" s="8">
        <v>1</v>
      </c>
      <c r="D191" s="9">
        <v>0</v>
      </c>
      <c r="E191" s="10">
        <f t="shared" si="27"/>
        <v>1</v>
      </c>
      <c r="F191">
        <f t="shared" si="28"/>
        <v>1</v>
      </c>
      <c r="G191">
        <f t="shared" si="29"/>
        <v>0.7158623737040829</v>
      </c>
      <c r="H191" s="8">
        <f t="shared" si="30"/>
        <v>0.7158623737040829</v>
      </c>
      <c r="I191" s="10">
        <f t="shared" si="31"/>
        <v>0.2841376262959171</v>
      </c>
      <c r="J191" s="8">
        <f t="shared" si="32"/>
        <v>-0.3342673459943486</v>
      </c>
      <c r="K191" s="10">
        <f t="shared" si="33"/>
        <v>100</v>
      </c>
      <c r="L191">
        <f t="shared" si="34"/>
        <v>0.3969165537025019</v>
      </c>
      <c r="AD191">
        <v>0.67394526186390191</v>
      </c>
      <c r="AE191">
        <v>0</v>
      </c>
      <c r="AF191">
        <v>1</v>
      </c>
      <c r="AG191">
        <f t="shared" si="38"/>
        <v>139</v>
      </c>
      <c r="AH191">
        <f t="shared" si="39"/>
        <v>48</v>
      </c>
      <c r="AI191">
        <f t="shared" si="35"/>
        <v>7.3333333333333361E-2</v>
      </c>
      <c r="AJ191">
        <f t="shared" si="36"/>
        <v>0.67999999999999994</v>
      </c>
      <c r="AK191">
        <f t="shared" si="37"/>
        <v>4.5333333333333623E-3</v>
      </c>
    </row>
    <row r="192" spans="1:37">
      <c r="A192">
        <v>0.1206</v>
      </c>
      <c r="B192">
        <v>0.14680000000000001</v>
      </c>
      <c r="C192" s="8">
        <v>1</v>
      </c>
      <c r="D192" s="9">
        <v>0</v>
      </c>
      <c r="E192" s="10">
        <f t="shared" si="27"/>
        <v>1</v>
      </c>
      <c r="F192">
        <f t="shared" si="28"/>
        <v>1</v>
      </c>
      <c r="G192">
        <f t="shared" si="29"/>
        <v>0.87008964299422709</v>
      </c>
      <c r="H192" s="8">
        <f t="shared" si="30"/>
        <v>0.87008964299422709</v>
      </c>
      <c r="I192" s="10">
        <f t="shared" si="31"/>
        <v>0.12991035700577291</v>
      </c>
      <c r="J192" s="8">
        <f t="shared" si="32"/>
        <v>-0.13915903471715102</v>
      </c>
      <c r="K192" s="10">
        <f t="shared" si="33"/>
        <v>100</v>
      </c>
      <c r="L192">
        <f t="shared" si="34"/>
        <v>0.14930686516243805</v>
      </c>
      <c r="AD192">
        <v>0.67403215305394404</v>
      </c>
      <c r="AE192">
        <v>1</v>
      </c>
      <c r="AF192">
        <v>0</v>
      </c>
      <c r="AG192">
        <f t="shared" si="38"/>
        <v>140</v>
      </c>
      <c r="AH192">
        <f t="shared" si="39"/>
        <v>48</v>
      </c>
      <c r="AI192">
        <f t="shared" si="35"/>
        <v>6.6666666666666652E-2</v>
      </c>
      <c r="AJ192">
        <f t="shared" si="36"/>
        <v>0.67999999999999994</v>
      </c>
      <c r="AK192">
        <f t="shared" si="37"/>
        <v>4.5333333333332868E-3</v>
      </c>
    </row>
    <row r="193" spans="1:37">
      <c r="A193">
        <v>0.12089999999999999</v>
      </c>
      <c r="B193">
        <v>0.1065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0.63005951505402069</v>
      </c>
      <c r="H193" s="8">
        <f t="shared" si="30"/>
        <v>0.63005951505402069</v>
      </c>
      <c r="I193" s="10">
        <f t="shared" si="31"/>
        <v>0.36994048494597931</v>
      </c>
      <c r="J193" s="8">
        <f t="shared" si="32"/>
        <v>-0.9944131377792097</v>
      </c>
      <c r="K193" s="10">
        <f t="shared" si="33"/>
        <v>0</v>
      </c>
      <c r="L193">
        <f t="shared" si="34"/>
        <v>1.7031375064181618</v>
      </c>
      <c r="AD193">
        <v>0.68154647035428273</v>
      </c>
      <c r="AE193">
        <v>1</v>
      </c>
      <c r="AF193">
        <v>0</v>
      </c>
      <c r="AG193">
        <f t="shared" si="38"/>
        <v>141</v>
      </c>
      <c r="AH193">
        <f t="shared" si="39"/>
        <v>48</v>
      </c>
      <c r="AI193">
        <f t="shared" si="35"/>
        <v>6.0000000000000053E-2</v>
      </c>
      <c r="AJ193">
        <f t="shared" si="36"/>
        <v>0.67999999999999994</v>
      </c>
      <c r="AK193">
        <f t="shared" si="37"/>
        <v>0</v>
      </c>
    </row>
    <row r="194" spans="1:37">
      <c r="A194">
        <v>0.12180000000000001</v>
      </c>
      <c r="B194">
        <v>0.10440000000000001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0.61247757435072492</v>
      </c>
      <c r="H194" s="8">
        <f t="shared" si="30"/>
        <v>0.61247757435072492</v>
      </c>
      <c r="I194" s="10">
        <f t="shared" si="31"/>
        <v>0.38752242564927508</v>
      </c>
      <c r="J194" s="8">
        <f t="shared" si="32"/>
        <v>-0.49024295053847733</v>
      </c>
      <c r="K194" s="10">
        <f t="shared" si="33"/>
        <v>100</v>
      </c>
      <c r="L194">
        <f t="shared" si="34"/>
        <v>0.63271284023758712</v>
      </c>
      <c r="AD194">
        <v>0.68746965980412866</v>
      </c>
      <c r="AE194">
        <v>0</v>
      </c>
      <c r="AF194">
        <v>1</v>
      </c>
      <c r="AG194">
        <f t="shared" si="38"/>
        <v>141</v>
      </c>
      <c r="AH194">
        <f t="shared" si="39"/>
        <v>49</v>
      </c>
      <c r="AI194">
        <f t="shared" si="35"/>
        <v>6.0000000000000053E-2</v>
      </c>
      <c r="AJ194">
        <f t="shared" si="36"/>
        <v>0.67333333333333334</v>
      </c>
      <c r="AK194">
        <f t="shared" si="37"/>
        <v>0</v>
      </c>
    </row>
    <row r="195" spans="1:37">
      <c r="A195">
        <v>0.12230000000000001</v>
      </c>
      <c r="B195">
        <v>0.14660000000000001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0.86858003113151616</v>
      </c>
      <c r="H195" s="8">
        <f t="shared" si="30"/>
        <v>0.86858003113151616</v>
      </c>
      <c r="I195" s="10">
        <f t="shared" si="31"/>
        <v>0.13141996886848384</v>
      </c>
      <c r="J195" s="8">
        <f t="shared" si="32"/>
        <v>-0.14089554886302583</v>
      </c>
      <c r="K195" s="10">
        <f t="shared" si="33"/>
        <v>100</v>
      </c>
      <c r="L195">
        <f t="shared" si="34"/>
        <v>0.15130438665194787</v>
      </c>
      <c r="AD195">
        <v>0.68749957142323237</v>
      </c>
      <c r="AE195">
        <v>0</v>
      </c>
      <c r="AF195">
        <v>1</v>
      </c>
      <c r="AG195">
        <f t="shared" si="38"/>
        <v>141</v>
      </c>
      <c r="AH195">
        <f t="shared" si="39"/>
        <v>50</v>
      </c>
      <c r="AI195">
        <f t="shared" si="35"/>
        <v>6.0000000000000053E-2</v>
      </c>
      <c r="AJ195">
        <f t="shared" si="36"/>
        <v>0.66666666666666674</v>
      </c>
      <c r="AK195">
        <f t="shared" si="37"/>
        <v>0</v>
      </c>
    </row>
    <row r="196" spans="1:37">
      <c r="A196">
        <v>0.1231</v>
      </c>
      <c r="B196">
        <v>0.1226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0.74471748591074782</v>
      </c>
      <c r="H196" s="8">
        <f t="shared" si="30"/>
        <v>0.74471748591074782</v>
      </c>
      <c r="I196" s="10">
        <f t="shared" si="31"/>
        <v>0.25528251408925218</v>
      </c>
      <c r="J196" s="8">
        <f t="shared" si="32"/>
        <v>-0.29475034606483586</v>
      </c>
      <c r="K196" s="10">
        <f t="shared" si="33"/>
        <v>100</v>
      </c>
      <c r="L196">
        <f t="shared" si="34"/>
        <v>0.34279108375850198</v>
      </c>
      <c r="AD196">
        <v>0.68828821605189472</v>
      </c>
      <c r="AE196">
        <v>0</v>
      </c>
      <c r="AF196">
        <v>1</v>
      </c>
      <c r="AG196">
        <f t="shared" si="38"/>
        <v>141</v>
      </c>
      <c r="AH196">
        <f t="shared" si="39"/>
        <v>51</v>
      </c>
      <c r="AI196">
        <f t="shared" si="35"/>
        <v>6.0000000000000053E-2</v>
      </c>
      <c r="AJ196">
        <f t="shared" si="36"/>
        <v>0.65999999999999992</v>
      </c>
      <c r="AK196">
        <f t="shared" si="37"/>
        <v>0</v>
      </c>
    </row>
    <row r="197" spans="1:37">
      <c r="A197">
        <v>0.12429999999999999</v>
      </c>
      <c r="B197">
        <v>9.2630000000000004E-2</v>
      </c>
      <c r="C197" s="8">
        <v>0</v>
      </c>
      <c r="D197" s="9">
        <v>1</v>
      </c>
      <c r="E197" s="10">
        <f t="shared" ref="E197:E260" si="40">C197+D197</f>
        <v>1</v>
      </c>
      <c r="F197">
        <f t="shared" ref="F197:F260" si="41">IF(E197=0,"",C197/E197)</f>
        <v>0</v>
      </c>
      <c r="G197">
        <f t="shared" ref="G197:G260" si="42">1/(1+EXP(-$N$5-MMULT(A197:B197,$N$6:$N$7)))</f>
        <v>0.51214845401194153</v>
      </c>
      <c r="H197" s="8">
        <f t="shared" ref="H197:H260" si="43">E197*G197</f>
        <v>0.51214845401194153</v>
      </c>
      <c r="I197" s="10">
        <f t="shared" ref="I197:I260" si="44">E197-H197</f>
        <v>0.48785154598805847</v>
      </c>
      <c r="J197" s="8">
        <f t="shared" ref="J197:J260" si="45">IFERROR(E197*(F197*LN(G197)+(1-F197)*LN(1-G197)),0)</f>
        <v>-0.71774412845081026</v>
      </c>
      <c r="K197" s="10">
        <f t="shared" ref="K197:K260" si="46">100*IF(G197&gt;=$Z$10,C197/E197,D197/E197)</f>
        <v>0</v>
      </c>
      <c r="L197">
        <f t="shared" ref="L197:L260" si="47">IFERROR((C197-H197)^2/H197+(D197-I197)^2/I197,0)</f>
        <v>1.0498038967462406</v>
      </c>
      <c r="AD197">
        <v>0.68854296126844361</v>
      </c>
      <c r="AE197">
        <v>0</v>
      </c>
      <c r="AF197">
        <v>1</v>
      </c>
      <c r="AG197">
        <f t="shared" si="38"/>
        <v>141</v>
      </c>
      <c r="AH197">
        <f t="shared" si="39"/>
        <v>52</v>
      </c>
      <c r="AI197">
        <f t="shared" ref="AI197:AI260" si="48">1-AG197/AG$304</f>
        <v>6.0000000000000053E-2</v>
      </c>
      <c r="AJ197">
        <f t="shared" ref="AJ197:AJ260" si="49">1-AH197/AH$304</f>
        <v>0.65333333333333332</v>
      </c>
      <c r="AK197">
        <f t="shared" ref="AK197:AK260" si="50">(AI197-AI198)*AJ197</f>
        <v>4.3555555555555838E-3</v>
      </c>
    </row>
    <row r="198" spans="1:37">
      <c r="A198">
        <v>0.1255</v>
      </c>
      <c r="B198">
        <v>0.10630000000000001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0.62435947693972715</v>
      </c>
      <c r="H198" s="8">
        <f t="shared" si="43"/>
        <v>0.62435947693972715</v>
      </c>
      <c r="I198" s="10">
        <f t="shared" si="44"/>
        <v>0.37564052306027285</v>
      </c>
      <c r="J198" s="8">
        <f t="shared" si="45"/>
        <v>-0.47102899164657247</v>
      </c>
      <c r="K198" s="10">
        <f t="shared" si="46"/>
        <v>100</v>
      </c>
      <c r="L198">
        <f t="shared" si="47"/>
        <v>0.60164142122333075</v>
      </c>
      <c r="AD198">
        <v>0.68958695483113641</v>
      </c>
      <c r="AE198">
        <v>1</v>
      </c>
      <c r="AF198">
        <v>0</v>
      </c>
      <c r="AG198">
        <f t="shared" ref="AG198:AG261" si="51">AG197+AE198</f>
        <v>142</v>
      </c>
      <c r="AH198">
        <f t="shared" ref="AH198:AH261" si="52">AH197+AF198</f>
        <v>52</v>
      </c>
      <c r="AI198">
        <f t="shared" si="48"/>
        <v>5.3333333333333344E-2</v>
      </c>
      <c r="AJ198">
        <f t="shared" si="49"/>
        <v>0.65333333333333332</v>
      </c>
      <c r="AK198">
        <f t="shared" si="50"/>
        <v>0</v>
      </c>
    </row>
    <row r="199" spans="1:37">
      <c r="A199">
        <v>0.12620000000000001</v>
      </c>
      <c r="B199">
        <v>0.1128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0.67394526186390191</v>
      </c>
      <c r="H199" s="8">
        <f t="shared" si="43"/>
        <v>0.67394526186390191</v>
      </c>
      <c r="I199" s="10">
        <f t="shared" si="44"/>
        <v>0.32605473813609809</v>
      </c>
      <c r="J199" s="8">
        <f t="shared" si="45"/>
        <v>-0.39460638521963104</v>
      </c>
      <c r="K199" s="10">
        <f t="shared" si="46"/>
        <v>100</v>
      </c>
      <c r="L199">
        <f t="shared" si="47"/>
        <v>0.48380003033828339</v>
      </c>
      <c r="AD199">
        <v>0.69269802360179544</v>
      </c>
      <c r="AE199">
        <v>0</v>
      </c>
      <c r="AF199">
        <v>1</v>
      </c>
      <c r="AG199">
        <f t="shared" si="51"/>
        <v>142</v>
      </c>
      <c r="AH199">
        <f t="shared" si="52"/>
        <v>53</v>
      </c>
      <c r="AI199">
        <f t="shared" si="48"/>
        <v>5.3333333333333344E-2</v>
      </c>
      <c r="AJ199">
        <f t="shared" si="49"/>
        <v>0.64666666666666672</v>
      </c>
      <c r="AK199">
        <f t="shared" si="50"/>
        <v>0</v>
      </c>
    </row>
    <row r="200" spans="1:37">
      <c r="A200">
        <v>0.12670000000000001</v>
      </c>
      <c r="B200">
        <v>0.1323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0.7999803137124486</v>
      </c>
      <c r="H200" s="8">
        <f t="shared" si="43"/>
        <v>0.7999803137124486</v>
      </c>
      <c r="I200" s="10">
        <f t="shared" si="44"/>
        <v>0.2000196862875514</v>
      </c>
      <c r="J200" s="8">
        <f t="shared" si="45"/>
        <v>-0.22316815947642735</v>
      </c>
      <c r="K200" s="10">
        <f t="shared" si="46"/>
        <v>100</v>
      </c>
      <c r="L200">
        <f t="shared" si="47"/>
        <v>0.25003076058125112</v>
      </c>
      <c r="AD200">
        <v>0.69725671442780512</v>
      </c>
      <c r="AE200">
        <v>0</v>
      </c>
      <c r="AF200">
        <v>1</v>
      </c>
      <c r="AG200">
        <f t="shared" si="51"/>
        <v>142</v>
      </c>
      <c r="AH200">
        <f t="shared" si="52"/>
        <v>54</v>
      </c>
      <c r="AI200">
        <f t="shared" si="48"/>
        <v>5.3333333333333344E-2</v>
      </c>
      <c r="AJ200">
        <f t="shared" si="49"/>
        <v>0.64</v>
      </c>
      <c r="AK200">
        <f t="shared" si="50"/>
        <v>0</v>
      </c>
    </row>
    <row r="201" spans="1:37">
      <c r="A201">
        <v>0.12670000000000001</v>
      </c>
      <c r="B201">
        <v>0.13850000000000001</v>
      </c>
      <c r="C201" s="8">
        <v>1</v>
      </c>
      <c r="D201" s="9">
        <v>0</v>
      </c>
      <c r="E201" s="10">
        <f t="shared" si="40"/>
        <v>1</v>
      </c>
      <c r="F201">
        <f t="shared" si="41"/>
        <v>1</v>
      </c>
      <c r="G201">
        <f t="shared" si="42"/>
        <v>0.83155010764403803</v>
      </c>
      <c r="H201" s="8">
        <f t="shared" si="43"/>
        <v>0.83155010764403803</v>
      </c>
      <c r="I201" s="10">
        <f t="shared" si="44"/>
        <v>0.16844989235596197</v>
      </c>
      <c r="J201" s="8">
        <f t="shared" si="45"/>
        <v>-0.18446372041612816</v>
      </c>
      <c r="K201" s="10">
        <f t="shared" si="46"/>
        <v>100</v>
      </c>
      <c r="L201">
        <f t="shared" si="47"/>
        <v>0.20257335163267201</v>
      </c>
      <c r="AD201">
        <v>0.71550268340068168</v>
      </c>
      <c r="AE201">
        <v>0</v>
      </c>
      <c r="AF201">
        <v>1</v>
      </c>
      <c r="AG201">
        <f t="shared" si="51"/>
        <v>142</v>
      </c>
      <c r="AH201">
        <f t="shared" si="52"/>
        <v>55</v>
      </c>
      <c r="AI201">
        <f t="shared" si="48"/>
        <v>5.3333333333333344E-2</v>
      </c>
      <c r="AJ201">
        <f t="shared" si="49"/>
        <v>0.6333333333333333</v>
      </c>
      <c r="AK201">
        <f t="shared" si="50"/>
        <v>0</v>
      </c>
    </row>
    <row r="202" spans="1:37">
      <c r="A202">
        <v>0.127</v>
      </c>
      <c r="B202">
        <v>4.5679999999999998E-2</v>
      </c>
      <c r="C202" s="8">
        <v>0</v>
      </c>
      <c r="D202" s="9">
        <v>1</v>
      </c>
      <c r="E202" s="10">
        <f t="shared" si="40"/>
        <v>1</v>
      </c>
      <c r="F202">
        <f t="shared" si="41"/>
        <v>0</v>
      </c>
      <c r="G202">
        <f t="shared" si="42"/>
        <v>0.17427725306879033</v>
      </c>
      <c r="H202" s="8">
        <f t="shared" si="43"/>
        <v>0.17427725306879033</v>
      </c>
      <c r="I202" s="10">
        <f t="shared" si="44"/>
        <v>0.82572274693120962</v>
      </c>
      <c r="J202" s="8">
        <f t="shared" si="45"/>
        <v>-0.19149621927500513</v>
      </c>
      <c r="K202" s="10">
        <f t="shared" si="46"/>
        <v>100</v>
      </c>
      <c r="L202">
        <f t="shared" si="47"/>
        <v>0.21106025444556301</v>
      </c>
      <c r="AD202">
        <v>0.7158623737040829</v>
      </c>
      <c r="AE202">
        <v>0</v>
      </c>
      <c r="AF202">
        <v>1</v>
      </c>
      <c r="AG202">
        <f t="shared" si="51"/>
        <v>142</v>
      </c>
      <c r="AH202">
        <f t="shared" si="52"/>
        <v>56</v>
      </c>
      <c r="AI202">
        <f t="shared" si="48"/>
        <v>5.3333333333333344E-2</v>
      </c>
      <c r="AJ202">
        <f t="shared" si="49"/>
        <v>0.62666666666666671</v>
      </c>
      <c r="AK202">
        <f t="shared" si="50"/>
        <v>0</v>
      </c>
    </row>
    <row r="203" spans="1:37">
      <c r="A203">
        <v>0.1273</v>
      </c>
      <c r="B203">
        <v>9.6970000000000001E-2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0.54598711333413985</v>
      </c>
      <c r="H203" s="8">
        <f t="shared" si="43"/>
        <v>0.54598711333413985</v>
      </c>
      <c r="I203" s="10">
        <f t="shared" si="44"/>
        <v>0.45401288666586015</v>
      </c>
      <c r="J203" s="8">
        <f t="shared" si="45"/>
        <v>-0.60515990546788723</v>
      </c>
      <c r="K203" s="10">
        <f t="shared" si="46"/>
        <v>100</v>
      </c>
      <c r="L203">
        <f t="shared" si="47"/>
        <v>0.83154505954064128</v>
      </c>
      <c r="AD203">
        <v>0.71798762751996903</v>
      </c>
      <c r="AE203">
        <v>0</v>
      </c>
      <c r="AF203">
        <v>1</v>
      </c>
      <c r="AG203">
        <f t="shared" si="51"/>
        <v>142</v>
      </c>
      <c r="AH203">
        <f t="shared" si="52"/>
        <v>57</v>
      </c>
      <c r="AI203">
        <f t="shared" si="48"/>
        <v>5.3333333333333344E-2</v>
      </c>
      <c r="AJ203">
        <f t="shared" si="49"/>
        <v>0.62</v>
      </c>
      <c r="AK203">
        <f t="shared" si="50"/>
        <v>0</v>
      </c>
    </row>
    <row r="204" spans="1:37">
      <c r="A204">
        <v>0.12790000000000001</v>
      </c>
      <c r="B204">
        <v>9.7890000000000005E-2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0.55315053401104863</v>
      </c>
      <c r="H204" s="8">
        <f t="shared" si="43"/>
        <v>0.55315053401104863</v>
      </c>
      <c r="I204" s="10">
        <f t="shared" si="44"/>
        <v>0.44684946598895137</v>
      </c>
      <c r="J204" s="8">
        <f t="shared" si="45"/>
        <v>-0.59212510110161332</v>
      </c>
      <c r="K204" s="10">
        <f t="shared" si="46"/>
        <v>100</v>
      </c>
      <c r="L204">
        <f t="shared" si="47"/>
        <v>0.80782614950892551</v>
      </c>
      <c r="AD204">
        <v>0.72568360557648326</v>
      </c>
      <c r="AE204">
        <v>0</v>
      </c>
      <c r="AF204">
        <v>1</v>
      </c>
      <c r="AG204">
        <f t="shared" si="51"/>
        <v>142</v>
      </c>
      <c r="AH204">
        <f t="shared" si="52"/>
        <v>58</v>
      </c>
      <c r="AI204">
        <f t="shared" si="48"/>
        <v>5.3333333333333344E-2</v>
      </c>
      <c r="AJ204">
        <f t="shared" si="49"/>
        <v>0.61333333333333329</v>
      </c>
      <c r="AK204">
        <f t="shared" si="50"/>
        <v>0</v>
      </c>
    </row>
    <row r="205" spans="1:37">
      <c r="A205">
        <v>0.128</v>
      </c>
      <c r="B205">
        <v>7.7890000000000001E-2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0.38557578419817462</v>
      </c>
      <c r="H205" s="8">
        <f t="shared" si="43"/>
        <v>0.38557578419817462</v>
      </c>
      <c r="I205" s="10">
        <f t="shared" si="44"/>
        <v>0.61442421580182538</v>
      </c>
      <c r="J205" s="8">
        <f t="shared" si="45"/>
        <v>-0.95301751853370609</v>
      </c>
      <c r="K205" s="10">
        <f t="shared" si="46"/>
        <v>0</v>
      </c>
      <c r="L205">
        <f t="shared" si="47"/>
        <v>1.593523869969047</v>
      </c>
      <c r="AD205">
        <v>0.72635200451194459</v>
      </c>
      <c r="AE205">
        <v>0</v>
      </c>
      <c r="AF205">
        <v>1</v>
      </c>
      <c r="AG205">
        <f t="shared" si="51"/>
        <v>142</v>
      </c>
      <c r="AH205">
        <f t="shared" si="52"/>
        <v>59</v>
      </c>
      <c r="AI205">
        <f t="shared" si="48"/>
        <v>5.3333333333333344E-2</v>
      </c>
      <c r="AJ205">
        <f t="shared" si="49"/>
        <v>0.60666666666666669</v>
      </c>
      <c r="AK205">
        <f t="shared" si="50"/>
        <v>0</v>
      </c>
    </row>
    <row r="206" spans="1:37">
      <c r="A206">
        <v>0.12839999999999999</v>
      </c>
      <c r="B206">
        <v>0.1043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0.60566057816144392</v>
      </c>
      <c r="H206" s="8">
        <f t="shared" si="43"/>
        <v>0.60566057816144392</v>
      </c>
      <c r="I206" s="10">
        <f t="shared" si="44"/>
        <v>0.39433942183855608</v>
      </c>
      <c r="J206" s="8">
        <f t="shared" si="45"/>
        <v>-0.50143555187238953</v>
      </c>
      <c r="K206" s="10">
        <f t="shared" si="46"/>
        <v>100</v>
      </c>
      <c r="L206">
        <f t="shared" si="47"/>
        <v>0.65108979527051458</v>
      </c>
      <c r="AD206">
        <v>0.74471748591074782</v>
      </c>
      <c r="AE206">
        <v>0</v>
      </c>
      <c r="AF206">
        <v>1</v>
      </c>
      <c r="AG206">
        <f t="shared" si="51"/>
        <v>142</v>
      </c>
      <c r="AH206">
        <f t="shared" si="52"/>
        <v>60</v>
      </c>
      <c r="AI206">
        <f t="shared" si="48"/>
        <v>5.3333333333333344E-2</v>
      </c>
      <c r="AJ206">
        <f t="shared" si="49"/>
        <v>0.6</v>
      </c>
      <c r="AK206">
        <f t="shared" si="50"/>
        <v>0</v>
      </c>
    </row>
    <row r="207" spans="1:37">
      <c r="A207">
        <v>0.12889999999999999</v>
      </c>
      <c r="B207">
        <v>8.448E-2</v>
      </c>
      <c r="C207" s="8">
        <v>0</v>
      </c>
      <c r="D207" s="9">
        <v>1</v>
      </c>
      <c r="E207" s="10">
        <f t="shared" si="40"/>
        <v>1</v>
      </c>
      <c r="F207">
        <f t="shared" si="41"/>
        <v>0</v>
      </c>
      <c r="G207">
        <f t="shared" si="42"/>
        <v>0.43889022993058296</v>
      </c>
      <c r="H207" s="8">
        <f t="shared" si="43"/>
        <v>0.43889022993058296</v>
      </c>
      <c r="I207" s="10">
        <f t="shared" si="44"/>
        <v>0.56110977006941698</v>
      </c>
      <c r="J207" s="8">
        <f t="shared" si="45"/>
        <v>-0.57783872402710335</v>
      </c>
      <c r="K207" s="10">
        <f t="shared" si="46"/>
        <v>100</v>
      </c>
      <c r="L207">
        <f t="shared" si="47"/>
        <v>0.78218247719387635</v>
      </c>
      <c r="AD207">
        <v>0.74768427223211298</v>
      </c>
      <c r="AE207">
        <v>0</v>
      </c>
      <c r="AF207">
        <v>1</v>
      </c>
      <c r="AG207">
        <f t="shared" si="51"/>
        <v>142</v>
      </c>
      <c r="AH207">
        <f t="shared" si="52"/>
        <v>61</v>
      </c>
      <c r="AI207">
        <f t="shared" si="48"/>
        <v>5.3333333333333344E-2</v>
      </c>
      <c r="AJ207">
        <f t="shared" si="49"/>
        <v>0.59333333333333327</v>
      </c>
      <c r="AK207">
        <f t="shared" si="50"/>
        <v>0</v>
      </c>
    </row>
    <row r="208" spans="1:37">
      <c r="A208">
        <v>0.12920000000000001</v>
      </c>
      <c r="B208">
        <v>9.9540000000000003E-2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0.56573062526912332</v>
      </c>
      <c r="H208" s="8">
        <f t="shared" si="43"/>
        <v>0.56573062526912332</v>
      </c>
      <c r="I208" s="10">
        <f t="shared" si="44"/>
        <v>0.43426937473087668</v>
      </c>
      <c r="J208" s="8">
        <f t="shared" si="45"/>
        <v>-0.56963724115455083</v>
      </c>
      <c r="K208" s="10">
        <f t="shared" si="46"/>
        <v>100</v>
      </c>
      <c r="L208">
        <f t="shared" si="47"/>
        <v>0.76762571325229334</v>
      </c>
      <c r="AD208">
        <v>0.75305961852483094</v>
      </c>
      <c r="AE208">
        <v>0</v>
      </c>
      <c r="AF208">
        <v>1</v>
      </c>
      <c r="AG208">
        <f t="shared" si="51"/>
        <v>142</v>
      </c>
      <c r="AH208">
        <f t="shared" si="52"/>
        <v>62</v>
      </c>
      <c r="AI208">
        <f t="shared" si="48"/>
        <v>5.3333333333333344E-2</v>
      </c>
      <c r="AJ208">
        <f t="shared" si="49"/>
        <v>0.58666666666666667</v>
      </c>
      <c r="AK208">
        <f t="shared" si="50"/>
        <v>0</v>
      </c>
    </row>
    <row r="209" spans="1:37">
      <c r="A209">
        <v>0.12939999999999999</v>
      </c>
      <c r="B209">
        <v>0.13070000000000001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0.78943607736517796</v>
      </c>
      <c r="H209" s="8">
        <f t="shared" si="43"/>
        <v>0.78943607736517796</v>
      </c>
      <c r="I209" s="10">
        <f t="shared" si="44"/>
        <v>0.21056392263482204</v>
      </c>
      <c r="J209" s="8">
        <f t="shared" si="45"/>
        <v>-1.5579660014840331</v>
      </c>
      <c r="K209" s="10">
        <f t="shared" si="46"/>
        <v>0</v>
      </c>
      <c r="L209">
        <f t="shared" si="47"/>
        <v>3.7491516470952413</v>
      </c>
      <c r="AD209">
        <v>0.76819031383170699</v>
      </c>
      <c r="AE209">
        <v>0</v>
      </c>
      <c r="AF209">
        <v>1</v>
      </c>
      <c r="AG209">
        <f t="shared" si="51"/>
        <v>142</v>
      </c>
      <c r="AH209">
        <f t="shared" si="52"/>
        <v>63</v>
      </c>
      <c r="AI209">
        <f t="shared" si="48"/>
        <v>5.3333333333333344E-2</v>
      </c>
      <c r="AJ209">
        <f t="shared" si="49"/>
        <v>0.58000000000000007</v>
      </c>
      <c r="AK209">
        <f t="shared" si="50"/>
        <v>0</v>
      </c>
    </row>
    <row r="210" spans="1:37">
      <c r="A210">
        <v>0.12959999999999999</v>
      </c>
      <c r="B210">
        <v>3.7100000000000001E-2</v>
      </c>
      <c r="C210" s="8">
        <v>0</v>
      </c>
      <c r="D210" s="9">
        <v>1</v>
      </c>
      <c r="E210" s="10">
        <f t="shared" si="40"/>
        <v>1</v>
      </c>
      <c r="F210">
        <f t="shared" si="41"/>
        <v>0</v>
      </c>
      <c r="G210">
        <f t="shared" si="42"/>
        <v>0.13507263306773915</v>
      </c>
      <c r="H210" s="8">
        <f t="shared" si="43"/>
        <v>0.13507263306773915</v>
      </c>
      <c r="I210" s="10">
        <f t="shared" si="44"/>
        <v>0.8649273669322608</v>
      </c>
      <c r="J210" s="8">
        <f t="shared" si="45"/>
        <v>-0.14510974444027858</v>
      </c>
      <c r="K210" s="10">
        <f t="shared" si="46"/>
        <v>100</v>
      </c>
      <c r="L210">
        <f t="shared" si="47"/>
        <v>0.15616644614543423</v>
      </c>
      <c r="AD210">
        <v>0.77675472355324482</v>
      </c>
      <c r="AE210">
        <v>0</v>
      </c>
      <c r="AF210">
        <v>1</v>
      </c>
      <c r="AG210">
        <f t="shared" si="51"/>
        <v>142</v>
      </c>
      <c r="AH210">
        <f t="shared" si="52"/>
        <v>64</v>
      </c>
      <c r="AI210">
        <f t="shared" si="48"/>
        <v>5.3333333333333344E-2</v>
      </c>
      <c r="AJ210">
        <f t="shared" si="49"/>
        <v>0.57333333333333325</v>
      </c>
      <c r="AK210">
        <f t="shared" si="50"/>
        <v>0</v>
      </c>
    </row>
    <row r="211" spans="1:37">
      <c r="A211">
        <v>0.1298</v>
      </c>
      <c r="B211">
        <v>0.14169999999999999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0.84467546184372444</v>
      </c>
      <c r="H211" s="8">
        <f t="shared" si="43"/>
        <v>0.84467546184372444</v>
      </c>
      <c r="I211" s="10">
        <f t="shared" si="44"/>
        <v>0.15532453815627556</v>
      </c>
      <c r="J211" s="8">
        <f t="shared" si="45"/>
        <v>-0.1688027942222787</v>
      </c>
      <c r="K211" s="10">
        <f t="shared" si="46"/>
        <v>100</v>
      </c>
      <c r="L211">
        <f t="shared" si="47"/>
        <v>0.18388664661483034</v>
      </c>
      <c r="AD211">
        <v>0.78229279883604519</v>
      </c>
      <c r="AE211">
        <v>0</v>
      </c>
      <c r="AF211">
        <v>1</v>
      </c>
      <c r="AG211">
        <f t="shared" si="51"/>
        <v>142</v>
      </c>
      <c r="AH211">
        <f t="shared" si="52"/>
        <v>65</v>
      </c>
      <c r="AI211">
        <f t="shared" si="48"/>
        <v>5.3333333333333344E-2</v>
      </c>
      <c r="AJ211">
        <f t="shared" si="49"/>
        <v>0.56666666666666665</v>
      </c>
      <c r="AK211">
        <f t="shared" si="50"/>
        <v>3.7777777777778022E-3</v>
      </c>
    </row>
    <row r="212" spans="1:37">
      <c r="A212">
        <v>0.1303</v>
      </c>
      <c r="B212">
        <v>6.4759999999999998E-2</v>
      </c>
      <c r="C212" s="8">
        <v>0</v>
      </c>
      <c r="D212" s="9">
        <v>1</v>
      </c>
      <c r="E212" s="10">
        <f t="shared" si="40"/>
        <v>1</v>
      </c>
      <c r="F212">
        <f t="shared" si="41"/>
        <v>0</v>
      </c>
      <c r="G212">
        <f t="shared" si="42"/>
        <v>0.28485835795666276</v>
      </c>
      <c r="H212" s="8">
        <f t="shared" si="43"/>
        <v>0.28485835795666276</v>
      </c>
      <c r="I212" s="10">
        <f t="shared" si="44"/>
        <v>0.71514164204333719</v>
      </c>
      <c r="J212" s="8">
        <f t="shared" si="45"/>
        <v>-0.33527465514758176</v>
      </c>
      <c r="K212" s="10">
        <f t="shared" si="46"/>
        <v>100</v>
      </c>
      <c r="L212">
        <f t="shared" si="47"/>
        <v>0.39832438947723942</v>
      </c>
      <c r="AD212">
        <v>0.78943607736517796</v>
      </c>
      <c r="AE212">
        <v>1</v>
      </c>
      <c r="AF212">
        <v>0</v>
      </c>
      <c r="AG212">
        <f t="shared" si="51"/>
        <v>143</v>
      </c>
      <c r="AH212">
        <f t="shared" si="52"/>
        <v>65</v>
      </c>
      <c r="AI212">
        <f t="shared" si="48"/>
        <v>4.6666666666666634E-2</v>
      </c>
      <c r="AJ212">
        <f t="shared" si="49"/>
        <v>0.56666666666666665</v>
      </c>
      <c r="AK212">
        <f t="shared" si="50"/>
        <v>3.7777777777777393E-3</v>
      </c>
    </row>
    <row r="213" spans="1:37">
      <c r="A213">
        <v>0.1305</v>
      </c>
      <c r="B213">
        <v>0.1321</v>
      </c>
      <c r="C213" s="8">
        <v>0</v>
      </c>
      <c r="D213" s="9">
        <v>1</v>
      </c>
      <c r="E213" s="10">
        <f t="shared" si="40"/>
        <v>1</v>
      </c>
      <c r="F213">
        <f t="shared" si="41"/>
        <v>0</v>
      </c>
      <c r="G213">
        <f t="shared" si="42"/>
        <v>0.79654710337302193</v>
      </c>
      <c r="H213" s="8">
        <f t="shared" si="43"/>
        <v>0.79654710337302193</v>
      </c>
      <c r="I213" s="10">
        <f t="shared" si="44"/>
        <v>0.20345289662697807</v>
      </c>
      <c r="J213" s="8">
        <f t="shared" si="45"/>
        <v>-1.5923207670984201</v>
      </c>
      <c r="K213" s="10">
        <f t="shared" si="46"/>
        <v>0</v>
      </c>
      <c r="L213">
        <f t="shared" si="47"/>
        <v>3.9151426034177135</v>
      </c>
      <c r="AD213">
        <v>0.79611448005934049</v>
      </c>
      <c r="AE213">
        <v>1</v>
      </c>
      <c r="AF213">
        <v>0</v>
      </c>
      <c r="AG213">
        <f t="shared" si="51"/>
        <v>144</v>
      </c>
      <c r="AH213">
        <f t="shared" si="52"/>
        <v>65</v>
      </c>
      <c r="AI213">
        <f t="shared" si="48"/>
        <v>4.0000000000000036E-2</v>
      </c>
      <c r="AJ213">
        <f t="shared" si="49"/>
        <v>0.56666666666666665</v>
      </c>
      <c r="AK213">
        <f t="shared" si="50"/>
        <v>3.7777777777778022E-3</v>
      </c>
    </row>
    <row r="214" spans="1:37">
      <c r="A214">
        <v>0.1305</v>
      </c>
      <c r="B214">
        <v>0.15390000000000001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0.89138174343848642</v>
      </c>
      <c r="H214" s="8">
        <f t="shared" si="43"/>
        <v>0.89138174343848642</v>
      </c>
      <c r="I214" s="10">
        <f t="shared" si="44"/>
        <v>0.10861825656151358</v>
      </c>
      <c r="J214" s="8">
        <f t="shared" si="45"/>
        <v>-0.11498249945293311</v>
      </c>
      <c r="K214" s="10">
        <f t="shared" si="46"/>
        <v>100</v>
      </c>
      <c r="L214">
        <f t="shared" si="47"/>
        <v>0.12185380434483764</v>
      </c>
      <c r="AD214">
        <v>0.79654710337302193</v>
      </c>
      <c r="AE214">
        <v>1</v>
      </c>
      <c r="AF214">
        <v>0</v>
      </c>
      <c r="AG214">
        <f t="shared" si="51"/>
        <v>145</v>
      </c>
      <c r="AH214">
        <f t="shared" si="52"/>
        <v>65</v>
      </c>
      <c r="AI214">
        <f t="shared" si="48"/>
        <v>3.3333333333333326E-2</v>
      </c>
      <c r="AJ214">
        <f t="shared" si="49"/>
        <v>0.56666666666666665</v>
      </c>
      <c r="AK214">
        <f t="shared" si="50"/>
        <v>0</v>
      </c>
    </row>
    <row r="215" spans="1:37">
      <c r="A215">
        <v>0.13059999999999999</v>
      </c>
      <c r="B215">
        <v>0.1115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0.66041099827916838</v>
      </c>
      <c r="H215" s="8">
        <f t="shared" si="43"/>
        <v>0.66041099827916838</v>
      </c>
      <c r="I215" s="10">
        <f t="shared" si="44"/>
        <v>0.33958900172083162</v>
      </c>
      <c r="J215" s="8">
        <f t="shared" si="45"/>
        <v>-0.41489291310880655</v>
      </c>
      <c r="K215" s="10">
        <f t="shared" si="46"/>
        <v>100</v>
      </c>
      <c r="L215">
        <f t="shared" si="47"/>
        <v>0.51420858012010395</v>
      </c>
      <c r="AD215">
        <v>0.79895276952452265</v>
      </c>
      <c r="AE215">
        <v>0</v>
      </c>
      <c r="AF215">
        <v>1</v>
      </c>
      <c r="AG215">
        <f t="shared" si="51"/>
        <v>145</v>
      </c>
      <c r="AH215">
        <f t="shared" si="52"/>
        <v>66</v>
      </c>
      <c r="AI215">
        <f t="shared" si="48"/>
        <v>3.3333333333333326E-2</v>
      </c>
      <c r="AJ215">
        <f t="shared" si="49"/>
        <v>0.56000000000000005</v>
      </c>
      <c r="AK215">
        <f t="shared" si="50"/>
        <v>0</v>
      </c>
    </row>
    <row r="216" spans="1:37">
      <c r="A216">
        <v>0.13059999999999999</v>
      </c>
      <c r="B216">
        <v>0.12720000000000001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0.76819031383170699</v>
      </c>
      <c r="H216" s="8">
        <f t="shared" si="43"/>
        <v>0.76819031383170699</v>
      </c>
      <c r="I216" s="10">
        <f t="shared" si="44"/>
        <v>0.23180968616829301</v>
      </c>
      <c r="J216" s="8">
        <f t="shared" si="45"/>
        <v>-0.26371777206455232</v>
      </c>
      <c r="K216" s="10">
        <f t="shared" si="46"/>
        <v>100</v>
      </c>
      <c r="L216">
        <f t="shared" si="47"/>
        <v>0.30176075120243867</v>
      </c>
      <c r="AD216">
        <v>0.7999803137124486</v>
      </c>
      <c r="AE216">
        <v>0</v>
      </c>
      <c r="AF216">
        <v>1</v>
      </c>
      <c r="AG216">
        <f t="shared" si="51"/>
        <v>145</v>
      </c>
      <c r="AH216">
        <f t="shared" si="52"/>
        <v>67</v>
      </c>
      <c r="AI216">
        <f t="shared" si="48"/>
        <v>3.3333333333333326E-2</v>
      </c>
      <c r="AJ216">
        <f t="shared" si="49"/>
        <v>0.55333333333333334</v>
      </c>
      <c r="AK216">
        <f t="shared" si="50"/>
        <v>0</v>
      </c>
    </row>
    <row r="217" spans="1:37">
      <c r="A217">
        <v>0.1313</v>
      </c>
      <c r="B217">
        <v>0.14649999999999999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0.8642038754987893</v>
      </c>
      <c r="H217" s="8">
        <f t="shared" si="43"/>
        <v>0.8642038754987893</v>
      </c>
      <c r="I217" s="10">
        <f t="shared" si="44"/>
        <v>0.1357961245012107</v>
      </c>
      <c r="J217" s="8">
        <f t="shared" si="45"/>
        <v>-0.14594657100143049</v>
      </c>
      <c r="K217" s="10">
        <f t="shared" si="46"/>
        <v>100</v>
      </c>
      <c r="L217">
        <f t="shared" si="47"/>
        <v>0.15713436186899044</v>
      </c>
      <c r="AD217">
        <v>0.80786777756763128</v>
      </c>
      <c r="AE217">
        <v>0</v>
      </c>
      <c r="AF217">
        <v>1</v>
      </c>
      <c r="AG217">
        <f t="shared" si="51"/>
        <v>145</v>
      </c>
      <c r="AH217">
        <f t="shared" si="52"/>
        <v>68</v>
      </c>
      <c r="AI217">
        <f t="shared" si="48"/>
        <v>3.3333333333333326E-2</v>
      </c>
      <c r="AJ217">
        <f t="shared" si="49"/>
        <v>0.54666666666666663</v>
      </c>
      <c r="AK217">
        <f t="shared" si="50"/>
        <v>0</v>
      </c>
    </row>
    <row r="218" spans="1:37">
      <c r="A218">
        <v>0.13250000000000001</v>
      </c>
      <c r="B218">
        <v>0.15479999999999999</v>
      </c>
      <c r="C218" s="8">
        <v>0</v>
      </c>
      <c r="D218" s="9">
        <v>1</v>
      </c>
      <c r="E218" s="10">
        <f t="shared" si="40"/>
        <v>1</v>
      </c>
      <c r="F218">
        <f t="shared" si="41"/>
        <v>0</v>
      </c>
      <c r="G218">
        <f t="shared" si="42"/>
        <v>0.89357976076673362</v>
      </c>
      <c r="H218" s="8">
        <f t="shared" si="43"/>
        <v>0.89357976076673362</v>
      </c>
      <c r="I218" s="10">
        <f t="shared" si="44"/>
        <v>0.10642023923326638</v>
      </c>
      <c r="J218" s="8">
        <f t="shared" si="45"/>
        <v>-2.240359501806044</v>
      </c>
      <c r="K218" s="10">
        <f t="shared" si="46"/>
        <v>0</v>
      </c>
      <c r="L218">
        <f t="shared" si="47"/>
        <v>8.3967088140824764</v>
      </c>
      <c r="AD218">
        <v>0.80802244516570576</v>
      </c>
      <c r="AE218">
        <v>0</v>
      </c>
      <c r="AF218">
        <v>1</v>
      </c>
      <c r="AG218">
        <f t="shared" si="51"/>
        <v>145</v>
      </c>
      <c r="AH218">
        <f t="shared" si="52"/>
        <v>69</v>
      </c>
      <c r="AI218">
        <f t="shared" si="48"/>
        <v>3.3333333333333326E-2</v>
      </c>
      <c r="AJ218">
        <f t="shared" si="49"/>
        <v>0.54</v>
      </c>
      <c r="AK218">
        <f t="shared" si="50"/>
        <v>0</v>
      </c>
    </row>
    <row r="219" spans="1:37">
      <c r="A219">
        <v>0.1328</v>
      </c>
      <c r="B219">
        <v>0.19800000000000001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0.97322837737215939</v>
      </c>
      <c r="H219" s="8">
        <f t="shared" si="43"/>
        <v>0.97322837737215939</v>
      </c>
      <c r="I219" s="10">
        <f t="shared" si="44"/>
        <v>2.6771622627840608E-2</v>
      </c>
      <c r="J219" s="8">
        <f t="shared" si="45"/>
        <v>-2.7136509669109448E-2</v>
      </c>
      <c r="K219" s="10">
        <f t="shared" si="46"/>
        <v>100</v>
      </c>
      <c r="L219">
        <f t="shared" si="47"/>
        <v>2.7508057975176806E-2</v>
      </c>
      <c r="AD219">
        <v>0.80917523298003646</v>
      </c>
      <c r="AE219">
        <v>0</v>
      </c>
      <c r="AF219">
        <v>1</v>
      </c>
      <c r="AG219">
        <f t="shared" si="51"/>
        <v>145</v>
      </c>
      <c r="AH219">
        <f t="shared" si="52"/>
        <v>70</v>
      </c>
      <c r="AI219">
        <f t="shared" si="48"/>
        <v>3.3333333333333326E-2</v>
      </c>
      <c r="AJ219">
        <f t="shared" si="49"/>
        <v>0.53333333333333333</v>
      </c>
      <c r="AK219">
        <f t="shared" si="50"/>
        <v>0</v>
      </c>
    </row>
    <row r="220" spans="1:37">
      <c r="A220">
        <v>0.1336</v>
      </c>
      <c r="B220">
        <v>0.1348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0.80917523298003646</v>
      </c>
      <c r="H220" s="8">
        <f t="shared" si="43"/>
        <v>0.80917523298003646</v>
      </c>
      <c r="I220" s="10">
        <f t="shared" si="44"/>
        <v>0.19082476701996354</v>
      </c>
      <c r="J220" s="8">
        <f t="shared" si="45"/>
        <v>-0.21173978095373552</v>
      </c>
      <c r="K220" s="10">
        <f t="shared" si="46"/>
        <v>100</v>
      </c>
      <c r="L220">
        <f t="shared" si="47"/>
        <v>0.23582625770340584</v>
      </c>
      <c r="AD220">
        <v>0.81796896600594493</v>
      </c>
      <c r="AE220">
        <v>0</v>
      </c>
      <c r="AF220">
        <v>1</v>
      </c>
      <c r="AG220">
        <f t="shared" si="51"/>
        <v>145</v>
      </c>
      <c r="AH220">
        <f t="shared" si="52"/>
        <v>71</v>
      </c>
      <c r="AI220">
        <f t="shared" si="48"/>
        <v>3.3333333333333326E-2</v>
      </c>
      <c r="AJ220">
        <f t="shared" si="49"/>
        <v>0.52666666666666662</v>
      </c>
      <c r="AK220">
        <f t="shared" si="50"/>
        <v>0</v>
      </c>
    </row>
    <row r="221" spans="1:37">
      <c r="A221">
        <v>0.13389999999999999</v>
      </c>
      <c r="B221">
        <v>9.9659999999999999E-2</v>
      </c>
      <c r="C221" s="8">
        <v>0</v>
      </c>
      <c r="D221" s="9">
        <v>1</v>
      </c>
      <c r="E221" s="10">
        <f t="shared" si="40"/>
        <v>1</v>
      </c>
      <c r="F221">
        <f t="shared" si="41"/>
        <v>0</v>
      </c>
      <c r="G221">
        <f t="shared" si="42"/>
        <v>0.56231328517452872</v>
      </c>
      <c r="H221" s="8">
        <f t="shared" si="43"/>
        <v>0.56231328517452872</v>
      </c>
      <c r="I221" s="10">
        <f t="shared" si="44"/>
        <v>0.43768671482547128</v>
      </c>
      <c r="J221" s="8">
        <f t="shared" si="45"/>
        <v>-0.82625188748382561</v>
      </c>
      <c r="K221" s="10">
        <f t="shared" si="46"/>
        <v>0</v>
      </c>
      <c r="L221">
        <f t="shared" si="47"/>
        <v>1.284739212152584</v>
      </c>
      <c r="AD221">
        <v>0.81887375700316312</v>
      </c>
      <c r="AE221">
        <v>0</v>
      </c>
      <c r="AF221">
        <v>1</v>
      </c>
      <c r="AG221">
        <f t="shared" si="51"/>
        <v>145</v>
      </c>
      <c r="AH221">
        <f t="shared" si="52"/>
        <v>72</v>
      </c>
      <c r="AI221">
        <f t="shared" si="48"/>
        <v>3.3333333333333326E-2</v>
      </c>
      <c r="AJ221">
        <f t="shared" si="49"/>
        <v>0.52</v>
      </c>
      <c r="AK221">
        <f t="shared" si="50"/>
        <v>3.4666666666666891E-3</v>
      </c>
    </row>
    <row r="222" spans="1:37">
      <c r="A222">
        <v>0.1346</v>
      </c>
      <c r="B222">
        <v>0.13739999999999999</v>
      </c>
      <c r="C222" s="8">
        <v>0</v>
      </c>
      <c r="D222" s="9">
        <v>1</v>
      </c>
      <c r="E222" s="10">
        <f t="shared" si="40"/>
        <v>1</v>
      </c>
      <c r="F222">
        <f t="shared" si="41"/>
        <v>0</v>
      </c>
      <c r="G222">
        <f t="shared" si="42"/>
        <v>0.82187502052498018</v>
      </c>
      <c r="H222" s="8">
        <f t="shared" si="43"/>
        <v>0.82187502052498018</v>
      </c>
      <c r="I222" s="10">
        <f t="shared" si="44"/>
        <v>0.17812497947501982</v>
      </c>
      <c r="J222" s="8">
        <f t="shared" si="45"/>
        <v>-1.7252698431871876</v>
      </c>
      <c r="K222" s="10">
        <f t="shared" si="46"/>
        <v>0</v>
      </c>
      <c r="L222">
        <f t="shared" si="47"/>
        <v>4.6140357346131768</v>
      </c>
      <c r="AD222">
        <v>0.82187502052498018</v>
      </c>
      <c r="AE222">
        <v>1</v>
      </c>
      <c r="AF222">
        <v>0</v>
      </c>
      <c r="AG222">
        <f t="shared" si="51"/>
        <v>146</v>
      </c>
      <c r="AH222">
        <f t="shared" si="52"/>
        <v>72</v>
      </c>
      <c r="AI222">
        <f t="shared" si="48"/>
        <v>2.6666666666666616E-2</v>
      </c>
      <c r="AJ222">
        <f t="shared" si="49"/>
        <v>0.52</v>
      </c>
      <c r="AK222">
        <f t="shared" si="50"/>
        <v>0</v>
      </c>
    </row>
    <row r="223" spans="1:37">
      <c r="A223">
        <v>0.1348</v>
      </c>
      <c r="B223">
        <v>0.16400000000000001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0.91918861122005535</v>
      </c>
      <c r="H223" s="8">
        <f t="shared" si="43"/>
        <v>0.91918861122005535</v>
      </c>
      <c r="I223" s="10">
        <f t="shared" si="44"/>
        <v>8.0811388779944648E-2</v>
      </c>
      <c r="J223" s="8">
        <f t="shared" si="45"/>
        <v>-8.4263942406792663E-2</v>
      </c>
      <c r="K223" s="10">
        <f t="shared" si="46"/>
        <v>100</v>
      </c>
      <c r="L223">
        <f t="shared" si="47"/>
        <v>8.7916003085245206E-2</v>
      </c>
      <c r="AD223">
        <v>0.82962313701372126</v>
      </c>
      <c r="AE223">
        <v>0</v>
      </c>
      <c r="AF223">
        <v>1</v>
      </c>
      <c r="AG223">
        <f t="shared" si="51"/>
        <v>146</v>
      </c>
      <c r="AH223">
        <f t="shared" si="52"/>
        <v>73</v>
      </c>
      <c r="AI223">
        <f t="shared" si="48"/>
        <v>2.6666666666666616E-2</v>
      </c>
      <c r="AJ223">
        <f t="shared" si="49"/>
        <v>0.51333333333333331</v>
      </c>
      <c r="AK223">
        <f t="shared" si="50"/>
        <v>0</v>
      </c>
    </row>
    <row r="224" spans="1:37">
      <c r="A224">
        <v>0.1353</v>
      </c>
      <c r="B224">
        <v>0.1085</v>
      </c>
      <c r="C224" s="8">
        <v>1</v>
      </c>
      <c r="D224" s="9">
        <v>0</v>
      </c>
      <c r="E224" s="10">
        <f t="shared" si="40"/>
        <v>1</v>
      </c>
      <c r="F224">
        <f t="shared" si="41"/>
        <v>1</v>
      </c>
      <c r="G224">
        <f t="shared" si="42"/>
        <v>0.6330465845776071</v>
      </c>
      <c r="H224" s="8">
        <f t="shared" si="43"/>
        <v>0.6330465845776071</v>
      </c>
      <c r="I224" s="10">
        <f t="shared" si="44"/>
        <v>0.3669534154223929</v>
      </c>
      <c r="J224" s="8">
        <f t="shared" si="45"/>
        <v>-0.45721126621626401</v>
      </c>
      <c r="K224" s="10">
        <f t="shared" si="46"/>
        <v>100</v>
      </c>
      <c r="L224">
        <f t="shared" si="47"/>
        <v>0.57966257833495505</v>
      </c>
      <c r="AD224">
        <v>0.83155010764403803</v>
      </c>
      <c r="AE224">
        <v>0</v>
      </c>
      <c r="AF224">
        <v>1</v>
      </c>
      <c r="AG224">
        <f t="shared" si="51"/>
        <v>146</v>
      </c>
      <c r="AH224">
        <f t="shared" si="52"/>
        <v>74</v>
      </c>
      <c r="AI224">
        <f t="shared" si="48"/>
        <v>2.6666666666666616E-2</v>
      </c>
      <c r="AJ224">
        <f t="shared" si="49"/>
        <v>0.5066666666666666</v>
      </c>
      <c r="AK224">
        <f t="shared" si="50"/>
        <v>0</v>
      </c>
    </row>
    <row r="225" spans="1:37">
      <c r="A225">
        <v>0.13650000000000001</v>
      </c>
      <c r="B225">
        <v>0.1293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0.77675472355324482</v>
      </c>
      <c r="H225" s="8">
        <f t="shared" si="43"/>
        <v>0.77675472355324482</v>
      </c>
      <c r="I225" s="10">
        <f t="shared" si="44"/>
        <v>0.22324527644675518</v>
      </c>
      <c r="J225" s="8">
        <f t="shared" si="45"/>
        <v>-0.25263064955174497</v>
      </c>
      <c r="K225" s="10">
        <f t="shared" si="46"/>
        <v>100</v>
      </c>
      <c r="L225">
        <f t="shared" si="47"/>
        <v>0.28740768440457665</v>
      </c>
      <c r="AD225">
        <v>0.83292360599576143</v>
      </c>
      <c r="AE225">
        <v>0</v>
      </c>
      <c r="AF225">
        <v>1</v>
      </c>
      <c r="AG225">
        <f t="shared" si="51"/>
        <v>146</v>
      </c>
      <c r="AH225">
        <f t="shared" si="52"/>
        <v>75</v>
      </c>
      <c r="AI225">
        <f t="shared" si="48"/>
        <v>2.6666666666666616E-2</v>
      </c>
      <c r="AJ225">
        <f t="shared" si="49"/>
        <v>0.5</v>
      </c>
      <c r="AK225">
        <f t="shared" si="50"/>
        <v>0</v>
      </c>
    </row>
    <row r="226" spans="1:37">
      <c r="A226">
        <v>0.14130000000000001</v>
      </c>
      <c r="B226">
        <v>0.313</v>
      </c>
      <c r="C226" s="8">
        <v>0</v>
      </c>
      <c r="D226" s="9">
        <v>1</v>
      </c>
      <c r="E226" s="10">
        <f t="shared" si="40"/>
        <v>1</v>
      </c>
      <c r="F226">
        <f t="shared" si="41"/>
        <v>0</v>
      </c>
      <c r="G226">
        <f t="shared" si="42"/>
        <v>0.999427471379569</v>
      </c>
      <c r="H226" s="8">
        <f t="shared" si="43"/>
        <v>0.999427471379569</v>
      </c>
      <c r="I226" s="10">
        <f t="shared" si="44"/>
        <v>5.7252862043100095E-4</v>
      </c>
      <c r="J226" s="8">
        <f t="shared" si="45"/>
        <v>-7.4654478317662232</v>
      </c>
      <c r="K226" s="10">
        <f t="shared" si="46"/>
        <v>0</v>
      </c>
      <c r="L226">
        <f t="shared" si="47"/>
        <v>1745.6375728905875</v>
      </c>
      <c r="AD226">
        <v>0.84467546184372444</v>
      </c>
      <c r="AE226">
        <v>0</v>
      </c>
      <c r="AF226">
        <v>1</v>
      </c>
      <c r="AG226">
        <f t="shared" si="51"/>
        <v>146</v>
      </c>
      <c r="AH226">
        <f t="shared" si="52"/>
        <v>76</v>
      </c>
      <c r="AI226">
        <f t="shared" si="48"/>
        <v>2.6666666666666616E-2</v>
      </c>
      <c r="AJ226">
        <f t="shared" si="49"/>
        <v>0.49333333333333329</v>
      </c>
      <c r="AK226">
        <f t="shared" si="50"/>
        <v>0</v>
      </c>
    </row>
    <row r="227" spans="1:37">
      <c r="A227">
        <v>0.14280000000000001</v>
      </c>
      <c r="B227">
        <v>0.1114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0.64909943259541314</v>
      </c>
      <c r="H227" s="8">
        <f t="shared" si="43"/>
        <v>0.64909943259541314</v>
      </c>
      <c r="I227" s="10">
        <f t="shared" si="44"/>
        <v>0.35090056740458686</v>
      </c>
      <c r="J227" s="8">
        <f t="shared" si="45"/>
        <v>-0.43216936508357823</v>
      </c>
      <c r="K227" s="10">
        <f t="shared" si="46"/>
        <v>100</v>
      </c>
      <c r="L227">
        <f t="shared" si="47"/>
        <v>0.54059601623978759</v>
      </c>
      <c r="AD227">
        <v>0.8642038754987893</v>
      </c>
      <c r="AE227">
        <v>0</v>
      </c>
      <c r="AF227">
        <v>1</v>
      </c>
      <c r="AG227">
        <f t="shared" si="51"/>
        <v>146</v>
      </c>
      <c r="AH227">
        <f t="shared" si="52"/>
        <v>77</v>
      </c>
      <c r="AI227">
        <f t="shared" si="48"/>
        <v>2.6666666666666616E-2</v>
      </c>
      <c r="AJ227">
        <f t="shared" si="49"/>
        <v>0.48666666666666669</v>
      </c>
      <c r="AK227">
        <f t="shared" si="50"/>
        <v>0</v>
      </c>
    </row>
    <row r="228" spans="1:37">
      <c r="A228">
        <v>0.14360000000000001</v>
      </c>
      <c r="B228">
        <v>9.8470000000000002E-2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0.54315919995678563</v>
      </c>
      <c r="H228" s="8">
        <f t="shared" si="43"/>
        <v>0.54315919995678563</v>
      </c>
      <c r="I228" s="10">
        <f t="shared" si="44"/>
        <v>0.45684080004321437</v>
      </c>
      <c r="J228" s="8">
        <f t="shared" si="45"/>
        <v>-0.61035281609469716</v>
      </c>
      <c r="K228" s="10">
        <f t="shared" si="46"/>
        <v>100</v>
      </c>
      <c r="L228">
        <f t="shared" si="47"/>
        <v>0.84108084716149722</v>
      </c>
      <c r="AD228">
        <v>0.86858003113151616</v>
      </c>
      <c r="AE228">
        <v>0</v>
      </c>
      <c r="AF228">
        <v>1</v>
      </c>
      <c r="AG228">
        <f t="shared" si="51"/>
        <v>146</v>
      </c>
      <c r="AH228">
        <f t="shared" si="52"/>
        <v>78</v>
      </c>
      <c r="AI228">
        <f t="shared" si="48"/>
        <v>2.6666666666666616E-2</v>
      </c>
      <c r="AJ228">
        <f t="shared" si="49"/>
        <v>0.48</v>
      </c>
      <c r="AK228">
        <f t="shared" si="50"/>
        <v>0</v>
      </c>
    </row>
    <row r="229" spans="1:37">
      <c r="A229">
        <v>0.14419999999999999</v>
      </c>
      <c r="B229">
        <v>0.16259999999999999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0.91276740551583502</v>
      </c>
      <c r="H229" s="8">
        <f t="shared" si="43"/>
        <v>0.91276740551583502</v>
      </c>
      <c r="I229" s="10">
        <f t="shared" si="44"/>
        <v>8.7232594484164983E-2</v>
      </c>
      <c r="J229" s="8">
        <f t="shared" si="45"/>
        <v>-9.1274189314775891E-2</v>
      </c>
      <c r="K229" s="10">
        <f t="shared" si="46"/>
        <v>100</v>
      </c>
      <c r="L229">
        <f t="shared" si="47"/>
        <v>9.5569357491317258E-2</v>
      </c>
      <c r="AD229">
        <v>0.87008964299422709</v>
      </c>
      <c r="AE229">
        <v>0</v>
      </c>
      <c r="AF229">
        <v>1</v>
      </c>
      <c r="AG229">
        <f t="shared" si="51"/>
        <v>146</v>
      </c>
      <c r="AH229">
        <f t="shared" si="52"/>
        <v>79</v>
      </c>
      <c r="AI229">
        <f t="shared" si="48"/>
        <v>2.6666666666666616E-2</v>
      </c>
      <c r="AJ229">
        <f t="shared" si="49"/>
        <v>0.47333333333333338</v>
      </c>
      <c r="AK229">
        <f t="shared" si="50"/>
        <v>0</v>
      </c>
    </row>
    <row r="230" spans="1:37">
      <c r="A230">
        <v>0.14530000000000001</v>
      </c>
      <c r="B230">
        <v>0.19209999999999999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0.96594675880702852</v>
      </c>
      <c r="H230" s="8">
        <f t="shared" si="43"/>
        <v>0.96594675880702852</v>
      </c>
      <c r="I230" s="10">
        <f t="shared" si="44"/>
        <v>3.4053241192971484E-2</v>
      </c>
      <c r="J230" s="8">
        <f t="shared" si="45"/>
        <v>-3.4646561395108091E-2</v>
      </c>
      <c r="K230" s="10">
        <f t="shared" si="46"/>
        <v>100</v>
      </c>
      <c r="L230">
        <f t="shared" si="47"/>
        <v>3.5253745491136794E-2</v>
      </c>
      <c r="AD230">
        <v>0.87044945952449981</v>
      </c>
      <c r="AE230">
        <v>0</v>
      </c>
      <c r="AF230">
        <v>1</v>
      </c>
      <c r="AG230">
        <f t="shared" si="51"/>
        <v>146</v>
      </c>
      <c r="AH230">
        <f t="shared" si="52"/>
        <v>80</v>
      </c>
      <c r="AI230">
        <f t="shared" si="48"/>
        <v>2.6666666666666616E-2</v>
      </c>
      <c r="AJ230">
        <f t="shared" si="49"/>
        <v>0.46666666666666667</v>
      </c>
      <c r="AK230">
        <f t="shared" si="50"/>
        <v>0</v>
      </c>
    </row>
    <row r="231" spans="1:37">
      <c r="A231">
        <v>0.1457</v>
      </c>
      <c r="B231">
        <v>0.1525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0.88072206809449216</v>
      </c>
      <c r="H231" s="8">
        <f t="shared" si="43"/>
        <v>0.88072206809449216</v>
      </c>
      <c r="I231" s="10">
        <f t="shared" si="44"/>
        <v>0.11927793190550784</v>
      </c>
      <c r="J231" s="8">
        <f t="shared" si="45"/>
        <v>-0.12701317603661208</v>
      </c>
      <c r="K231" s="10">
        <f t="shared" si="46"/>
        <v>100</v>
      </c>
      <c r="L231">
        <f t="shared" si="47"/>
        <v>0.13543197817624184</v>
      </c>
      <c r="AD231">
        <v>0.87999694555019958</v>
      </c>
      <c r="AE231">
        <v>0</v>
      </c>
      <c r="AF231">
        <v>1</v>
      </c>
      <c r="AG231">
        <f t="shared" si="51"/>
        <v>146</v>
      </c>
      <c r="AH231">
        <f t="shared" si="52"/>
        <v>81</v>
      </c>
      <c r="AI231">
        <f t="shared" si="48"/>
        <v>2.6666666666666616E-2</v>
      </c>
      <c r="AJ231">
        <f t="shared" si="49"/>
        <v>0.45999999999999996</v>
      </c>
      <c r="AK231">
        <f t="shared" si="50"/>
        <v>0</v>
      </c>
    </row>
    <row r="232" spans="1:37">
      <c r="A232">
        <v>0.1479</v>
      </c>
      <c r="B232">
        <v>0.12670000000000001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0.75305961852483094</v>
      </c>
      <c r="H232" s="8">
        <f t="shared" si="43"/>
        <v>0.75305961852483094</v>
      </c>
      <c r="I232" s="10">
        <f t="shared" si="44"/>
        <v>0.24694038147516906</v>
      </c>
      <c r="J232" s="8">
        <f t="shared" si="45"/>
        <v>-0.28361087964862186</v>
      </c>
      <c r="K232" s="10">
        <f t="shared" si="46"/>
        <v>100</v>
      </c>
      <c r="L232">
        <f t="shared" si="47"/>
        <v>0.32791611102305651</v>
      </c>
      <c r="AD232">
        <v>0.88072206809449216</v>
      </c>
      <c r="AE232">
        <v>0</v>
      </c>
      <c r="AF232">
        <v>1</v>
      </c>
      <c r="AG232">
        <f t="shared" si="51"/>
        <v>146</v>
      </c>
      <c r="AH232">
        <f t="shared" si="52"/>
        <v>82</v>
      </c>
      <c r="AI232">
        <f t="shared" si="48"/>
        <v>2.6666666666666616E-2</v>
      </c>
      <c r="AJ232">
        <f t="shared" si="49"/>
        <v>0.45333333333333337</v>
      </c>
      <c r="AK232">
        <f t="shared" si="50"/>
        <v>0</v>
      </c>
    </row>
    <row r="233" spans="1:37">
      <c r="A233">
        <v>0.14829999999999999</v>
      </c>
      <c r="B233">
        <v>8.7050000000000002E-2</v>
      </c>
      <c r="C233" s="8">
        <v>0</v>
      </c>
      <c r="D233" s="9">
        <v>1</v>
      </c>
      <c r="E233" s="10">
        <f t="shared" si="40"/>
        <v>1</v>
      </c>
      <c r="F233">
        <f t="shared" si="41"/>
        <v>0</v>
      </c>
      <c r="G233">
        <f t="shared" si="42"/>
        <v>0.44211132909777723</v>
      </c>
      <c r="H233" s="8">
        <f t="shared" si="43"/>
        <v>0.44211132909777723</v>
      </c>
      <c r="I233" s="10">
        <f t="shared" si="44"/>
        <v>0.55788867090222283</v>
      </c>
      <c r="J233" s="8">
        <f t="shared" si="45"/>
        <v>-0.58359585101863953</v>
      </c>
      <c r="K233" s="10">
        <f t="shared" si="46"/>
        <v>100</v>
      </c>
      <c r="L233">
        <f t="shared" si="47"/>
        <v>0.79247231958087738</v>
      </c>
      <c r="AD233">
        <v>0.88158628416851048</v>
      </c>
      <c r="AE233">
        <v>0</v>
      </c>
      <c r="AF233">
        <v>1</v>
      </c>
      <c r="AG233">
        <f t="shared" si="51"/>
        <v>146</v>
      </c>
      <c r="AH233">
        <f t="shared" si="52"/>
        <v>83</v>
      </c>
      <c r="AI233">
        <f t="shared" si="48"/>
        <v>2.6666666666666616E-2</v>
      </c>
      <c r="AJ233">
        <f t="shared" si="49"/>
        <v>0.44666666666666666</v>
      </c>
      <c r="AK233">
        <f t="shared" si="50"/>
        <v>0</v>
      </c>
    </row>
    <row r="234" spans="1:37">
      <c r="A234">
        <v>0.14849999999999999</v>
      </c>
      <c r="B234">
        <v>0.1772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0.94412345926488106</v>
      </c>
      <c r="H234" s="8">
        <f t="shared" si="43"/>
        <v>0.94412345926488106</v>
      </c>
      <c r="I234" s="10">
        <f t="shared" si="44"/>
        <v>5.587654073511894E-2</v>
      </c>
      <c r="J234" s="8">
        <f t="shared" si="45"/>
        <v>-5.7498338268425576E-2</v>
      </c>
      <c r="K234" s="10">
        <f t="shared" si="46"/>
        <v>100</v>
      </c>
      <c r="L234">
        <f t="shared" si="47"/>
        <v>5.9183510574587206E-2</v>
      </c>
      <c r="AD234">
        <v>0.88390796737060917</v>
      </c>
      <c r="AE234">
        <v>0</v>
      </c>
      <c r="AF234">
        <v>1</v>
      </c>
      <c r="AG234">
        <f t="shared" si="51"/>
        <v>146</v>
      </c>
      <c r="AH234">
        <f t="shared" si="52"/>
        <v>84</v>
      </c>
      <c r="AI234">
        <f t="shared" si="48"/>
        <v>2.6666666666666616E-2</v>
      </c>
      <c r="AJ234">
        <f t="shared" si="49"/>
        <v>0.43999999999999995</v>
      </c>
      <c r="AK234">
        <f t="shared" si="50"/>
        <v>0</v>
      </c>
    </row>
    <row r="235" spans="1:37">
      <c r="A235">
        <v>0.14960000000000001</v>
      </c>
      <c r="B235">
        <v>0.2417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0.99339037672985497</v>
      </c>
      <c r="H235" s="8">
        <f t="shared" si="43"/>
        <v>0.99339037672985497</v>
      </c>
      <c r="I235" s="10">
        <f t="shared" si="44"/>
        <v>6.6096232701450264E-3</v>
      </c>
      <c r="J235" s="8">
        <f t="shared" si="45"/>
        <v>-6.631563561510863E-3</v>
      </c>
      <c r="K235" s="10">
        <f t="shared" si="46"/>
        <v>100</v>
      </c>
      <c r="L235">
        <f t="shared" si="47"/>
        <v>6.6536010665849887E-3</v>
      </c>
      <c r="AD235">
        <v>0.8895644023813648</v>
      </c>
      <c r="AE235">
        <v>0</v>
      </c>
      <c r="AF235">
        <v>1</v>
      </c>
      <c r="AG235">
        <f t="shared" si="51"/>
        <v>146</v>
      </c>
      <c r="AH235">
        <f t="shared" si="52"/>
        <v>85</v>
      </c>
      <c r="AI235">
        <f t="shared" si="48"/>
        <v>2.6666666666666616E-2</v>
      </c>
      <c r="AJ235">
        <f t="shared" si="49"/>
        <v>0.43333333333333335</v>
      </c>
      <c r="AK235">
        <f t="shared" si="50"/>
        <v>0</v>
      </c>
    </row>
    <row r="236" spans="1:37">
      <c r="A236">
        <v>0.15160000000000001</v>
      </c>
      <c r="B236">
        <v>0.12180000000000001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0.71798762751996903</v>
      </c>
      <c r="H236" s="8">
        <f t="shared" si="43"/>
        <v>0.71798762751996903</v>
      </c>
      <c r="I236" s="10">
        <f t="shared" si="44"/>
        <v>0.28201237248003097</v>
      </c>
      <c r="J236" s="8">
        <f t="shared" si="45"/>
        <v>-0.33130294194872156</v>
      </c>
      <c r="K236" s="10">
        <f t="shared" si="46"/>
        <v>100</v>
      </c>
      <c r="L236">
        <f t="shared" si="47"/>
        <v>0.39278166039454143</v>
      </c>
      <c r="AD236">
        <v>0.89138174343848642</v>
      </c>
      <c r="AE236">
        <v>0</v>
      </c>
      <c r="AF236">
        <v>1</v>
      </c>
      <c r="AG236">
        <f t="shared" si="51"/>
        <v>146</v>
      </c>
      <c r="AH236">
        <f t="shared" si="52"/>
        <v>86</v>
      </c>
      <c r="AI236">
        <f t="shared" si="48"/>
        <v>2.6666666666666616E-2</v>
      </c>
      <c r="AJ236">
        <f t="shared" si="49"/>
        <v>0.42666666666666664</v>
      </c>
      <c r="AK236">
        <f t="shared" si="50"/>
        <v>0</v>
      </c>
    </row>
    <row r="237" spans="1:37">
      <c r="A237">
        <v>0.15160000000000001</v>
      </c>
      <c r="B237">
        <v>0.3201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0.99953197811443961</v>
      </c>
      <c r="H237" s="8">
        <f t="shared" si="43"/>
        <v>0.99953197811443961</v>
      </c>
      <c r="I237" s="10">
        <f t="shared" si="44"/>
        <v>4.6802188556038793E-4</v>
      </c>
      <c r="J237" s="8">
        <f t="shared" si="45"/>
        <v>-4.6813144198760699E-4</v>
      </c>
      <c r="K237" s="10">
        <f t="shared" si="46"/>
        <v>100</v>
      </c>
      <c r="L237">
        <f t="shared" si="47"/>
        <v>4.6824103261136743E-4</v>
      </c>
      <c r="AD237">
        <v>0.89283278007908751</v>
      </c>
      <c r="AE237">
        <v>0</v>
      </c>
      <c r="AF237">
        <v>1</v>
      </c>
      <c r="AG237">
        <f t="shared" si="51"/>
        <v>146</v>
      </c>
      <c r="AH237">
        <f t="shared" si="52"/>
        <v>87</v>
      </c>
      <c r="AI237">
        <f t="shared" si="48"/>
        <v>2.6666666666666616E-2</v>
      </c>
      <c r="AJ237">
        <f t="shared" si="49"/>
        <v>0.42000000000000004</v>
      </c>
      <c r="AK237">
        <f t="shared" si="50"/>
        <v>2.7999999999999718E-3</v>
      </c>
    </row>
    <row r="238" spans="1:37">
      <c r="A238">
        <v>0.1517</v>
      </c>
      <c r="B238">
        <v>9.9010000000000001E-2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0.54002127485597728</v>
      </c>
      <c r="H238" s="8">
        <f t="shared" si="43"/>
        <v>0.54002127485597728</v>
      </c>
      <c r="I238" s="10">
        <f t="shared" si="44"/>
        <v>0.45997872514402272</v>
      </c>
      <c r="J238" s="8">
        <f t="shared" si="45"/>
        <v>-0.61614674231845368</v>
      </c>
      <c r="K238" s="10">
        <f t="shared" si="46"/>
        <v>100</v>
      </c>
      <c r="L238">
        <f t="shared" si="47"/>
        <v>0.85177889568646759</v>
      </c>
      <c r="AD238">
        <v>0.89357976076673362</v>
      </c>
      <c r="AE238">
        <v>1</v>
      </c>
      <c r="AF238">
        <v>0</v>
      </c>
      <c r="AG238">
        <f t="shared" si="51"/>
        <v>147</v>
      </c>
      <c r="AH238">
        <f t="shared" si="52"/>
        <v>87</v>
      </c>
      <c r="AI238">
        <f t="shared" si="48"/>
        <v>2.0000000000000018E-2</v>
      </c>
      <c r="AJ238">
        <f t="shared" si="49"/>
        <v>0.42000000000000004</v>
      </c>
      <c r="AK238">
        <f t="shared" si="50"/>
        <v>0</v>
      </c>
    </row>
    <row r="239" spans="1:37">
      <c r="A239">
        <v>0.15310000000000001</v>
      </c>
      <c r="B239">
        <v>8.6059999999999998E-2</v>
      </c>
      <c r="C239" s="8">
        <v>0</v>
      </c>
      <c r="D239" s="9">
        <v>1</v>
      </c>
      <c r="E239" s="10">
        <f t="shared" si="40"/>
        <v>1</v>
      </c>
      <c r="F239">
        <f t="shared" si="41"/>
        <v>0</v>
      </c>
      <c r="G239">
        <f t="shared" si="42"/>
        <v>0.42933609380363652</v>
      </c>
      <c r="H239" s="8">
        <f t="shared" si="43"/>
        <v>0.42933609380363652</v>
      </c>
      <c r="I239" s="10">
        <f t="shared" si="44"/>
        <v>0.57066390619636342</v>
      </c>
      <c r="J239" s="8">
        <f t="shared" si="45"/>
        <v>-0.56095484823298658</v>
      </c>
      <c r="K239" s="10">
        <f t="shared" si="46"/>
        <v>100</v>
      </c>
      <c r="L239">
        <f t="shared" si="47"/>
        <v>0.75234492516844675</v>
      </c>
      <c r="AD239">
        <v>0.90414753944310089</v>
      </c>
      <c r="AE239">
        <v>0</v>
      </c>
      <c r="AF239">
        <v>1</v>
      </c>
      <c r="AG239">
        <f t="shared" si="51"/>
        <v>147</v>
      </c>
      <c r="AH239">
        <f t="shared" si="52"/>
        <v>88</v>
      </c>
      <c r="AI239">
        <f t="shared" si="48"/>
        <v>2.0000000000000018E-2</v>
      </c>
      <c r="AJ239">
        <f t="shared" si="49"/>
        <v>0.41333333333333333</v>
      </c>
      <c r="AK239">
        <f t="shared" si="50"/>
        <v>0</v>
      </c>
    </row>
    <row r="240" spans="1:37">
      <c r="A240">
        <v>0.1535</v>
      </c>
      <c r="B240">
        <v>0.1169</v>
      </c>
      <c r="C240" s="8">
        <v>0</v>
      </c>
      <c r="D240" s="9">
        <v>1</v>
      </c>
      <c r="E240" s="10">
        <f t="shared" si="40"/>
        <v>1</v>
      </c>
      <c r="F240">
        <f t="shared" si="41"/>
        <v>0</v>
      </c>
      <c r="G240">
        <f t="shared" si="42"/>
        <v>0.68154647035428273</v>
      </c>
      <c r="H240" s="8">
        <f t="shared" si="43"/>
        <v>0.68154647035428273</v>
      </c>
      <c r="I240" s="10">
        <f t="shared" si="44"/>
        <v>0.31845352964571727</v>
      </c>
      <c r="J240" s="8">
        <f t="shared" si="45"/>
        <v>-1.1442787183960186</v>
      </c>
      <c r="K240" s="10">
        <f t="shared" si="46"/>
        <v>0</v>
      </c>
      <c r="L240">
        <f t="shared" si="47"/>
        <v>2.1401755889234764</v>
      </c>
      <c r="AD240">
        <v>0.90683776854209075</v>
      </c>
      <c r="AE240">
        <v>0</v>
      </c>
      <c r="AF240">
        <v>1</v>
      </c>
      <c r="AG240">
        <f t="shared" si="51"/>
        <v>147</v>
      </c>
      <c r="AH240">
        <f t="shared" si="52"/>
        <v>89</v>
      </c>
      <c r="AI240">
        <f t="shared" si="48"/>
        <v>2.0000000000000018E-2</v>
      </c>
      <c r="AJ240">
        <f t="shared" si="49"/>
        <v>0.40666666666666662</v>
      </c>
      <c r="AK240">
        <f t="shared" si="50"/>
        <v>0</v>
      </c>
    </row>
    <row r="241" spans="1:37">
      <c r="A241">
        <v>0.15529999999999999</v>
      </c>
      <c r="B241">
        <v>0.17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0.92802106752054536</v>
      </c>
      <c r="H241" s="8">
        <f t="shared" si="43"/>
        <v>0.92802106752054536</v>
      </c>
      <c r="I241" s="10">
        <f t="shared" si="44"/>
        <v>7.1978932479454638E-2</v>
      </c>
      <c r="J241" s="8">
        <f t="shared" si="45"/>
        <v>-7.470084438407136E-2</v>
      </c>
      <c r="K241" s="10">
        <f t="shared" si="46"/>
        <v>100</v>
      </c>
      <c r="L241">
        <f t="shared" si="47"/>
        <v>7.7561744014891243E-2</v>
      </c>
      <c r="AD241">
        <v>0.91161654383802593</v>
      </c>
      <c r="AE241">
        <v>0</v>
      </c>
      <c r="AF241">
        <v>1</v>
      </c>
      <c r="AG241">
        <f t="shared" si="51"/>
        <v>147</v>
      </c>
      <c r="AH241">
        <f t="shared" si="52"/>
        <v>90</v>
      </c>
      <c r="AI241">
        <f t="shared" si="48"/>
        <v>2.0000000000000018E-2</v>
      </c>
      <c r="AJ241">
        <f t="shared" si="49"/>
        <v>0.4</v>
      </c>
      <c r="AK241">
        <f t="shared" si="50"/>
        <v>0</v>
      </c>
    </row>
    <row r="242" spans="1:37">
      <c r="A242">
        <v>0.1555</v>
      </c>
      <c r="B242">
        <v>0.20319999999999999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0.97546976837474497</v>
      </c>
      <c r="H242" s="8">
        <f t="shared" si="43"/>
        <v>0.97546976837474497</v>
      </c>
      <c r="I242" s="10">
        <f t="shared" si="44"/>
        <v>2.4530231625255028E-2</v>
      </c>
      <c r="J242" s="8">
        <f t="shared" si="45"/>
        <v>-2.4836110301562006E-2</v>
      </c>
      <c r="K242" s="10">
        <f t="shared" si="46"/>
        <v>100</v>
      </c>
      <c r="L242">
        <f t="shared" si="47"/>
        <v>2.5147095707666548E-2</v>
      </c>
      <c r="AD242">
        <v>0.91271373327847716</v>
      </c>
      <c r="AE242">
        <v>0</v>
      </c>
      <c r="AF242">
        <v>1</v>
      </c>
      <c r="AG242">
        <f t="shared" si="51"/>
        <v>147</v>
      </c>
      <c r="AH242">
        <f t="shared" si="52"/>
        <v>91</v>
      </c>
      <c r="AI242">
        <f t="shared" si="48"/>
        <v>2.0000000000000018E-2</v>
      </c>
      <c r="AJ242">
        <f t="shared" si="49"/>
        <v>0.39333333333333331</v>
      </c>
      <c r="AK242">
        <f t="shared" si="50"/>
        <v>0</v>
      </c>
    </row>
    <row r="243" spans="1:37">
      <c r="A243">
        <v>0.15559999999999999</v>
      </c>
      <c r="B243">
        <v>0.17929999999999999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0.94640712559511742</v>
      </c>
      <c r="H243" s="8">
        <f t="shared" si="43"/>
        <v>0.94640712559511742</v>
      </c>
      <c r="I243" s="10">
        <f t="shared" si="44"/>
        <v>5.3592874404882584E-2</v>
      </c>
      <c r="J243" s="8">
        <f t="shared" si="45"/>
        <v>-5.508243718831856E-2</v>
      </c>
      <c r="K243" s="10">
        <f t="shared" si="46"/>
        <v>100</v>
      </c>
      <c r="L243">
        <f t="shared" si="47"/>
        <v>5.662771650327806E-2</v>
      </c>
      <c r="AD243">
        <v>0.91276740551583502</v>
      </c>
      <c r="AE243">
        <v>0</v>
      </c>
      <c r="AF243">
        <v>1</v>
      </c>
      <c r="AG243">
        <f t="shared" si="51"/>
        <v>147</v>
      </c>
      <c r="AH243">
        <f t="shared" si="52"/>
        <v>92</v>
      </c>
      <c r="AI243">
        <f t="shared" si="48"/>
        <v>2.0000000000000018E-2</v>
      </c>
      <c r="AJ243">
        <f t="shared" si="49"/>
        <v>0.38666666666666671</v>
      </c>
      <c r="AK243">
        <f t="shared" si="50"/>
        <v>0</v>
      </c>
    </row>
    <row r="244" spans="1:37">
      <c r="A244">
        <v>0.15579999999999999</v>
      </c>
      <c r="B244">
        <v>0.2049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0.97678750807257486</v>
      </c>
      <c r="H244" s="8">
        <f t="shared" si="43"/>
        <v>0.97678750807257486</v>
      </c>
      <c r="I244" s="10">
        <f t="shared" si="44"/>
        <v>2.3212491927425138E-2</v>
      </c>
      <c r="J244" s="8">
        <f t="shared" si="45"/>
        <v>-2.348614489090738E-2</v>
      </c>
      <c r="K244" s="10">
        <f t="shared" si="46"/>
        <v>100</v>
      </c>
      <c r="L244">
        <f t="shared" si="47"/>
        <v>2.3764116284849597E-2</v>
      </c>
      <c r="AD244">
        <v>0.91382695517443557</v>
      </c>
      <c r="AE244">
        <v>0</v>
      </c>
      <c r="AF244">
        <v>1</v>
      </c>
      <c r="AG244">
        <f t="shared" si="51"/>
        <v>147</v>
      </c>
      <c r="AH244">
        <f t="shared" si="52"/>
        <v>93</v>
      </c>
      <c r="AI244">
        <f t="shared" si="48"/>
        <v>2.0000000000000018E-2</v>
      </c>
      <c r="AJ244">
        <f t="shared" si="49"/>
        <v>0.38</v>
      </c>
      <c r="AK244">
        <f t="shared" si="50"/>
        <v>0</v>
      </c>
    </row>
    <row r="245" spans="1:37">
      <c r="A245">
        <v>0.15590000000000001</v>
      </c>
      <c r="B245">
        <v>0.13539999999999999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0.79895276952452265</v>
      </c>
      <c r="H245" s="8">
        <f t="shared" si="43"/>
        <v>0.79895276952452265</v>
      </c>
      <c r="I245" s="10">
        <f t="shared" si="44"/>
        <v>0.20104723047547735</v>
      </c>
      <c r="J245" s="8">
        <f t="shared" si="45"/>
        <v>-0.22445344694737168</v>
      </c>
      <c r="K245" s="10">
        <f t="shared" si="46"/>
        <v>100</v>
      </c>
      <c r="L245">
        <f t="shared" si="47"/>
        <v>0.25163844240145222</v>
      </c>
      <c r="AD245">
        <v>0.91553929626521779</v>
      </c>
      <c r="AE245">
        <v>0</v>
      </c>
      <c r="AF245">
        <v>1</v>
      </c>
      <c r="AG245">
        <f t="shared" si="51"/>
        <v>147</v>
      </c>
      <c r="AH245">
        <f t="shared" si="52"/>
        <v>94</v>
      </c>
      <c r="AI245">
        <f t="shared" si="48"/>
        <v>2.0000000000000018E-2</v>
      </c>
      <c r="AJ245">
        <f t="shared" si="49"/>
        <v>0.37333333333333329</v>
      </c>
      <c r="AK245">
        <f t="shared" si="50"/>
        <v>0</v>
      </c>
    </row>
    <row r="246" spans="1:37">
      <c r="A246">
        <v>0.15720000000000001</v>
      </c>
      <c r="B246">
        <v>0.191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0.96311396111604852</v>
      </c>
      <c r="H246" s="8">
        <f t="shared" si="43"/>
        <v>0.96311396111604852</v>
      </c>
      <c r="I246" s="10">
        <f t="shared" si="44"/>
        <v>3.6886038883951477E-2</v>
      </c>
      <c r="J246" s="8">
        <f t="shared" si="45"/>
        <v>-3.7583534501229351E-2</v>
      </c>
      <c r="K246" s="10">
        <f t="shared" si="46"/>
        <v>100</v>
      </c>
      <c r="L246">
        <f t="shared" si="47"/>
        <v>3.8298727225600841E-2</v>
      </c>
      <c r="AD246">
        <v>0.91860984471272289</v>
      </c>
      <c r="AE246">
        <v>0</v>
      </c>
      <c r="AF246">
        <v>1</v>
      </c>
      <c r="AG246">
        <f t="shared" si="51"/>
        <v>147</v>
      </c>
      <c r="AH246">
        <f t="shared" si="52"/>
        <v>95</v>
      </c>
      <c r="AI246">
        <f t="shared" si="48"/>
        <v>2.0000000000000018E-2</v>
      </c>
      <c r="AJ246">
        <f t="shared" si="49"/>
        <v>0.3666666666666667</v>
      </c>
      <c r="AK246">
        <f t="shared" si="50"/>
        <v>0</v>
      </c>
    </row>
    <row r="247" spans="1:37">
      <c r="A247">
        <v>0.15890000000000001</v>
      </c>
      <c r="B247">
        <v>0.2545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0.99555526541357486</v>
      </c>
      <c r="H247" s="8">
        <f t="shared" si="43"/>
        <v>0.99555526541357486</v>
      </c>
      <c r="I247" s="10">
        <f t="shared" si="44"/>
        <v>4.4447345864251364E-3</v>
      </c>
      <c r="J247" s="8">
        <f t="shared" si="45"/>
        <v>-4.4546417866801391E-3</v>
      </c>
      <c r="K247" s="10">
        <f t="shared" si="46"/>
        <v>100</v>
      </c>
      <c r="L247">
        <f t="shared" si="47"/>
        <v>4.4645784526876056E-3</v>
      </c>
      <c r="AD247">
        <v>0.91918861122005535</v>
      </c>
      <c r="AE247">
        <v>0</v>
      </c>
      <c r="AF247">
        <v>1</v>
      </c>
      <c r="AG247">
        <f t="shared" si="51"/>
        <v>147</v>
      </c>
      <c r="AH247">
        <f t="shared" si="52"/>
        <v>96</v>
      </c>
      <c r="AI247">
        <f t="shared" si="48"/>
        <v>2.0000000000000018E-2</v>
      </c>
      <c r="AJ247">
        <f t="shared" si="49"/>
        <v>0.36</v>
      </c>
      <c r="AK247">
        <f t="shared" si="50"/>
        <v>0</v>
      </c>
    </row>
    <row r="248" spans="1:37">
      <c r="A248">
        <v>0.1595</v>
      </c>
      <c r="B248">
        <v>0.16389999999999999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0.91161654383802593</v>
      </c>
      <c r="H248" s="8">
        <f t="shared" si="43"/>
        <v>0.91161654383802593</v>
      </c>
      <c r="I248" s="10">
        <f t="shared" si="44"/>
        <v>8.8383456161974072E-2</v>
      </c>
      <c r="J248" s="8">
        <f t="shared" si="45"/>
        <v>-9.2535833642301737E-2</v>
      </c>
      <c r="K248" s="10">
        <f t="shared" si="46"/>
        <v>100</v>
      </c>
      <c r="L248">
        <f t="shared" si="47"/>
        <v>9.6952448657708717E-2</v>
      </c>
      <c r="AD248">
        <v>0.92011479406608832</v>
      </c>
      <c r="AE248">
        <v>0</v>
      </c>
      <c r="AF248">
        <v>1</v>
      </c>
      <c r="AG248">
        <f t="shared" si="51"/>
        <v>147</v>
      </c>
      <c r="AH248">
        <f t="shared" si="52"/>
        <v>97</v>
      </c>
      <c r="AI248">
        <f t="shared" si="48"/>
        <v>2.0000000000000018E-2</v>
      </c>
      <c r="AJ248">
        <f t="shared" si="49"/>
        <v>0.35333333333333339</v>
      </c>
      <c r="AK248">
        <f t="shared" si="50"/>
        <v>0</v>
      </c>
    </row>
    <row r="249" spans="1:37">
      <c r="A249">
        <v>0.15989999999999999</v>
      </c>
      <c r="B249">
        <v>0.19739999999999999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0.96980112714174571</v>
      </c>
      <c r="H249" s="8">
        <f t="shared" si="43"/>
        <v>0.96980112714174571</v>
      </c>
      <c r="I249" s="10">
        <f t="shared" si="44"/>
        <v>3.0198872858254289E-2</v>
      </c>
      <c r="J249" s="8">
        <f t="shared" si="45"/>
        <v>-3.0664252070123438E-2</v>
      </c>
      <c r="K249" s="10">
        <f t="shared" si="46"/>
        <v>100</v>
      </c>
      <c r="L249">
        <f t="shared" si="47"/>
        <v>3.1139242895353362E-2</v>
      </c>
      <c r="AD249">
        <v>0.92024239858271994</v>
      </c>
      <c r="AE249">
        <v>0</v>
      </c>
      <c r="AF249">
        <v>1</v>
      </c>
      <c r="AG249">
        <f t="shared" si="51"/>
        <v>147</v>
      </c>
      <c r="AH249">
        <f t="shared" si="52"/>
        <v>98</v>
      </c>
      <c r="AI249">
        <f t="shared" si="48"/>
        <v>2.0000000000000018E-2</v>
      </c>
      <c r="AJ249">
        <f t="shared" si="49"/>
        <v>0.34666666666666668</v>
      </c>
      <c r="AK249">
        <f t="shared" si="50"/>
        <v>0</v>
      </c>
    </row>
    <row r="250" spans="1:37">
      <c r="A250">
        <v>0.15989999999999999</v>
      </c>
      <c r="B250">
        <v>0.4108</v>
      </c>
      <c r="C250" s="8">
        <v>0</v>
      </c>
      <c r="D250" s="9">
        <v>1</v>
      </c>
      <c r="E250" s="10">
        <f t="shared" si="40"/>
        <v>1</v>
      </c>
      <c r="F250">
        <f t="shared" si="41"/>
        <v>0</v>
      </c>
      <c r="G250">
        <f t="shared" si="42"/>
        <v>0.99997776760078794</v>
      </c>
      <c r="H250" s="8">
        <f t="shared" si="43"/>
        <v>0.99997776760078794</v>
      </c>
      <c r="I250" s="10">
        <f t="shared" si="44"/>
        <v>2.2232399212063214E-5</v>
      </c>
      <c r="J250" s="8">
        <f t="shared" si="45"/>
        <v>-10.713959909043368</v>
      </c>
      <c r="K250" s="10">
        <f t="shared" si="46"/>
        <v>0</v>
      </c>
      <c r="L250">
        <f t="shared" si="47"/>
        <v>44978.401029170251</v>
      </c>
      <c r="AD250">
        <v>0.92071045662296946</v>
      </c>
      <c r="AE250">
        <v>0</v>
      </c>
      <c r="AF250">
        <v>1</v>
      </c>
      <c r="AG250">
        <f t="shared" si="51"/>
        <v>147</v>
      </c>
      <c r="AH250">
        <f t="shared" si="52"/>
        <v>99</v>
      </c>
      <c r="AI250">
        <f t="shared" si="48"/>
        <v>2.0000000000000018E-2</v>
      </c>
      <c r="AJ250">
        <f t="shared" si="49"/>
        <v>0.33999999999999997</v>
      </c>
      <c r="AK250">
        <f t="shared" si="50"/>
        <v>0</v>
      </c>
    </row>
    <row r="251" spans="1:37">
      <c r="A251">
        <v>0.1603</v>
      </c>
      <c r="B251">
        <v>0.21590000000000001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0.9836301350254113</v>
      </c>
      <c r="H251" s="8">
        <f t="shared" si="43"/>
        <v>0.9836301350254113</v>
      </c>
      <c r="I251" s="10">
        <f t="shared" si="44"/>
        <v>1.6369864974588699E-2</v>
      </c>
      <c r="J251" s="8">
        <f t="shared" si="45"/>
        <v>-1.6505331629332869E-2</v>
      </c>
      <c r="K251" s="10">
        <f t="shared" si="46"/>
        <v>100</v>
      </c>
      <c r="L251">
        <f t="shared" si="47"/>
        <v>1.6642297131498313E-2</v>
      </c>
      <c r="AD251">
        <v>0.9231563177083123</v>
      </c>
      <c r="AE251">
        <v>0</v>
      </c>
      <c r="AF251">
        <v>1</v>
      </c>
      <c r="AG251">
        <f t="shared" si="51"/>
        <v>147</v>
      </c>
      <c r="AH251">
        <f t="shared" si="52"/>
        <v>100</v>
      </c>
      <c r="AI251">
        <f t="shared" si="48"/>
        <v>2.0000000000000018E-2</v>
      </c>
      <c r="AJ251">
        <f t="shared" si="49"/>
        <v>0.33333333333333337</v>
      </c>
      <c r="AK251">
        <f t="shared" si="50"/>
        <v>0</v>
      </c>
    </row>
    <row r="252" spans="1:37">
      <c r="A252">
        <v>0.16059999999999999</v>
      </c>
      <c r="B252">
        <v>0.2712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0.99745740308430797</v>
      </c>
      <c r="H252" s="8">
        <f t="shared" si="43"/>
        <v>0.99745740308430797</v>
      </c>
      <c r="I252" s="10">
        <f t="shared" si="44"/>
        <v>2.5425969156920303E-3</v>
      </c>
      <c r="J252" s="8">
        <f t="shared" si="45"/>
        <v>-2.5458348048256418E-3</v>
      </c>
      <c r="K252" s="10">
        <f t="shared" si="46"/>
        <v>100</v>
      </c>
      <c r="L252">
        <f t="shared" si="47"/>
        <v>2.5490781940460698E-3</v>
      </c>
      <c r="AD252">
        <v>0.92802106752054536</v>
      </c>
      <c r="AE252">
        <v>0</v>
      </c>
      <c r="AF252">
        <v>1</v>
      </c>
      <c r="AG252">
        <f t="shared" si="51"/>
        <v>147</v>
      </c>
      <c r="AH252">
        <f t="shared" si="52"/>
        <v>101</v>
      </c>
      <c r="AI252">
        <f t="shared" si="48"/>
        <v>2.0000000000000018E-2</v>
      </c>
      <c r="AJ252">
        <f t="shared" si="49"/>
        <v>0.32666666666666666</v>
      </c>
      <c r="AK252">
        <f t="shared" si="50"/>
        <v>0</v>
      </c>
    </row>
    <row r="253" spans="1:37">
      <c r="A253">
        <v>0.16389999999999999</v>
      </c>
      <c r="B253">
        <v>0.17510000000000001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0.93684560159596719</v>
      </c>
      <c r="H253" s="8">
        <f t="shared" si="43"/>
        <v>0.93684560159596719</v>
      </c>
      <c r="I253" s="10">
        <f t="shared" si="44"/>
        <v>6.3154398404032808E-2</v>
      </c>
      <c r="J253" s="8">
        <f t="shared" si="45"/>
        <v>-6.5236789834725903E-2</v>
      </c>
      <c r="K253" s="10">
        <f t="shared" si="46"/>
        <v>100</v>
      </c>
      <c r="L253">
        <f t="shared" si="47"/>
        <v>6.741174671306123E-2</v>
      </c>
      <c r="AD253">
        <v>0.93381622555804855</v>
      </c>
      <c r="AE253">
        <v>0</v>
      </c>
      <c r="AF253">
        <v>1</v>
      </c>
      <c r="AG253">
        <f t="shared" si="51"/>
        <v>147</v>
      </c>
      <c r="AH253">
        <f t="shared" si="52"/>
        <v>102</v>
      </c>
      <c r="AI253">
        <f t="shared" si="48"/>
        <v>2.0000000000000018E-2</v>
      </c>
      <c r="AJ253">
        <f t="shared" si="49"/>
        <v>0.31999999999999995</v>
      </c>
      <c r="AK253">
        <f t="shared" si="50"/>
        <v>0</v>
      </c>
    </row>
    <row r="254" spans="1:37">
      <c r="A254">
        <v>0.16420000000000001</v>
      </c>
      <c r="B254">
        <v>0.21970000000000001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0.98536938950821906</v>
      </c>
      <c r="H254" s="8">
        <f t="shared" si="43"/>
        <v>0.98536938950821906</v>
      </c>
      <c r="I254" s="10">
        <f t="shared" si="44"/>
        <v>1.4630610491780938E-2</v>
      </c>
      <c r="J254" s="8">
        <f t="shared" si="45"/>
        <v>-1.473869338134005E-2</v>
      </c>
      <c r="K254" s="10">
        <f t="shared" si="46"/>
        <v>100</v>
      </c>
      <c r="L254">
        <f t="shared" si="47"/>
        <v>1.484784350677143E-2</v>
      </c>
      <c r="AD254">
        <v>0.93408463523366181</v>
      </c>
      <c r="AE254">
        <v>0</v>
      </c>
      <c r="AF254">
        <v>1</v>
      </c>
      <c r="AG254">
        <f t="shared" si="51"/>
        <v>147</v>
      </c>
      <c r="AH254">
        <f t="shared" si="52"/>
        <v>103</v>
      </c>
      <c r="AI254">
        <f t="shared" si="48"/>
        <v>2.0000000000000018E-2</v>
      </c>
      <c r="AJ254">
        <f t="shared" si="49"/>
        <v>0.31333333333333335</v>
      </c>
      <c r="AK254">
        <f t="shared" si="50"/>
        <v>0</v>
      </c>
    </row>
    <row r="255" spans="1:37">
      <c r="A255">
        <v>0.16450000000000001</v>
      </c>
      <c r="B255">
        <v>9.3659999999999993E-2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0.48247223212815854</v>
      </c>
      <c r="H255" s="8">
        <f t="shared" si="43"/>
        <v>0.48247223212815854</v>
      </c>
      <c r="I255" s="10">
        <f t="shared" si="44"/>
        <v>0.51752776787184152</v>
      </c>
      <c r="J255" s="8">
        <f t="shared" si="45"/>
        <v>-0.7288319098526147</v>
      </c>
      <c r="K255" s="10">
        <f t="shared" si="46"/>
        <v>0</v>
      </c>
      <c r="L255">
        <f t="shared" si="47"/>
        <v>1.0726581415661063</v>
      </c>
      <c r="AD255">
        <v>0.93684560159596719</v>
      </c>
      <c r="AE255">
        <v>0</v>
      </c>
      <c r="AF255">
        <v>1</v>
      </c>
      <c r="AG255">
        <f t="shared" si="51"/>
        <v>147</v>
      </c>
      <c r="AH255">
        <f t="shared" si="52"/>
        <v>104</v>
      </c>
      <c r="AI255">
        <f t="shared" si="48"/>
        <v>2.0000000000000018E-2</v>
      </c>
      <c r="AJ255">
        <f t="shared" si="49"/>
        <v>0.30666666666666664</v>
      </c>
      <c r="AK255">
        <f t="shared" si="50"/>
        <v>0</v>
      </c>
    </row>
    <row r="256" spans="1:37">
      <c r="A256">
        <v>0.16489999999999999</v>
      </c>
      <c r="B256">
        <v>0.16900000000000001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0.9231563177083123</v>
      </c>
      <c r="H256" s="8">
        <f t="shared" si="43"/>
        <v>0.9231563177083123</v>
      </c>
      <c r="I256" s="10">
        <f t="shared" si="44"/>
        <v>7.6843682291687698E-2</v>
      </c>
      <c r="J256" s="8">
        <f t="shared" si="45"/>
        <v>-7.9956700521585891E-2</v>
      </c>
      <c r="K256" s="10">
        <f t="shared" si="46"/>
        <v>100</v>
      </c>
      <c r="L256">
        <f t="shared" si="47"/>
        <v>8.3240162925438413E-2</v>
      </c>
      <c r="AD256">
        <v>0.94412345926488106</v>
      </c>
      <c r="AE256">
        <v>0</v>
      </c>
      <c r="AF256">
        <v>1</v>
      </c>
      <c r="AG256">
        <f t="shared" si="51"/>
        <v>147</v>
      </c>
      <c r="AH256">
        <f t="shared" si="52"/>
        <v>105</v>
      </c>
      <c r="AI256">
        <f t="shared" si="48"/>
        <v>2.0000000000000018E-2</v>
      </c>
      <c r="AJ256">
        <f t="shared" si="49"/>
        <v>0.30000000000000004</v>
      </c>
      <c r="AK256">
        <f t="shared" si="50"/>
        <v>0</v>
      </c>
    </row>
    <row r="257" spans="1:37">
      <c r="A257">
        <v>0.16650000000000001</v>
      </c>
      <c r="B257">
        <v>0.1855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0.95435148423483918</v>
      </c>
      <c r="H257" s="8">
        <f t="shared" si="43"/>
        <v>0.95435148423483918</v>
      </c>
      <c r="I257" s="10">
        <f t="shared" si="44"/>
        <v>4.5648515765160824E-2</v>
      </c>
      <c r="J257" s="8">
        <f t="shared" si="45"/>
        <v>-4.6723243276304359E-2</v>
      </c>
      <c r="K257" s="10">
        <f t="shared" si="46"/>
        <v>100</v>
      </c>
      <c r="L257">
        <f t="shared" si="47"/>
        <v>4.7831974402764176E-2</v>
      </c>
      <c r="AD257">
        <v>0.94640712559511742</v>
      </c>
      <c r="AE257">
        <v>0</v>
      </c>
      <c r="AF257">
        <v>1</v>
      </c>
      <c r="AG257">
        <f t="shared" si="51"/>
        <v>147</v>
      </c>
      <c r="AH257">
        <f t="shared" si="52"/>
        <v>106</v>
      </c>
      <c r="AI257">
        <f t="shared" si="48"/>
        <v>2.0000000000000018E-2</v>
      </c>
      <c r="AJ257">
        <f t="shared" si="49"/>
        <v>0.29333333333333333</v>
      </c>
      <c r="AK257">
        <f t="shared" si="50"/>
        <v>0</v>
      </c>
    </row>
    <row r="258" spans="1:37">
      <c r="A258">
        <v>0.1666</v>
      </c>
      <c r="B258">
        <v>0.25080000000000002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0.99481366559573114</v>
      </c>
      <c r="H258" s="8">
        <f t="shared" si="43"/>
        <v>0.99481366559573114</v>
      </c>
      <c r="I258" s="10">
        <f t="shared" si="44"/>
        <v>5.1863344042688553E-3</v>
      </c>
      <c r="J258" s="8">
        <f t="shared" si="45"/>
        <v>-5.1998301189613684E-3</v>
      </c>
      <c r="K258" s="10">
        <f t="shared" si="46"/>
        <v>100</v>
      </c>
      <c r="L258">
        <f t="shared" si="47"/>
        <v>5.2133726984571393E-3</v>
      </c>
      <c r="AD258">
        <v>0.95033665777145615</v>
      </c>
      <c r="AE258">
        <v>0</v>
      </c>
      <c r="AF258">
        <v>1</v>
      </c>
      <c r="AG258">
        <f t="shared" si="51"/>
        <v>147</v>
      </c>
      <c r="AH258">
        <f t="shared" si="52"/>
        <v>107</v>
      </c>
      <c r="AI258">
        <f t="shared" si="48"/>
        <v>2.0000000000000018E-2</v>
      </c>
      <c r="AJ258">
        <f t="shared" si="49"/>
        <v>0.28666666666666663</v>
      </c>
      <c r="AK258">
        <f t="shared" si="50"/>
        <v>0</v>
      </c>
    </row>
    <row r="259" spans="1:37">
      <c r="A259">
        <v>0.1676</v>
      </c>
      <c r="B259">
        <v>0.13619999999999999</v>
      </c>
      <c r="C259" s="8">
        <v>0</v>
      </c>
      <c r="D259" s="9">
        <v>1</v>
      </c>
      <c r="E259" s="10">
        <f t="shared" si="40"/>
        <v>1</v>
      </c>
      <c r="F259">
        <f t="shared" si="41"/>
        <v>0</v>
      </c>
      <c r="G259">
        <f t="shared" si="42"/>
        <v>0.79611448005934049</v>
      </c>
      <c r="H259" s="8">
        <f t="shared" si="43"/>
        <v>0.79611448005934049</v>
      </c>
      <c r="I259" s="10">
        <f t="shared" si="44"/>
        <v>0.20388551994065951</v>
      </c>
      <c r="J259" s="8">
        <f t="shared" si="45"/>
        <v>-1.5901966194180057</v>
      </c>
      <c r="K259" s="10">
        <f t="shared" si="46"/>
        <v>0</v>
      </c>
      <c r="L259">
        <f t="shared" si="47"/>
        <v>3.9047131953806629</v>
      </c>
      <c r="AD259">
        <v>0.95435148423483918</v>
      </c>
      <c r="AE259">
        <v>0</v>
      </c>
      <c r="AF259">
        <v>1</v>
      </c>
      <c r="AG259">
        <f t="shared" si="51"/>
        <v>147</v>
      </c>
      <c r="AH259">
        <f t="shared" si="52"/>
        <v>108</v>
      </c>
      <c r="AI259">
        <f t="shared" si="48"/>
        <v>2.0000000000000018E-2</v>
      </c>
      <c r="AJ259">
        <f t="shared" si="49"/>
        <v>0.28000000000000003</v>
      </c>
      <c r="AK259">
        <f t="shared" si="50"/>
        <v>0</v>
      </c>
    </row>
    <row r="260" spans="1:37">
      <c r="A260">
        <v>0.16819999999999999</v>
      </c>
      <c r="B260">
        <v>0.19500000000000001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0.96630315328290783</v>
      </c>
      <c r="H260" s="8">
        <f t="shared" si="43"/>
        <v>0.96630315328290783</v>
      </c>
      <c r="I260" s="10">
        <f t="shared" si="44"/>
        <v>3.3696846717092166E-2</v>
      </c>
      <c r="J260" s="8">
        <f t="shared" si="45"/>
        <v>-3.427767072761119E-2</v>
      </c>
      <c r="K260" s="10">
        <f t="shared" si="46"/>
        <v>100</v>
      </c>
      <c r="L260">
        <f t="shared" si="47"/>
        <v>3.4871920476106141E-2</v>
      </c>
      <c r="AD260">
        <v>0.96014384153531673</v>
      </c>
      <c r="AE260">
        <v>0</v>
      </c>
      <c r="AF260">
        <v>1</v>
      </c>
      <c r="AG260">
        <f t="shared" si="51"/>
        <v>147</v>
      </c>
      <c r="AH260">
        <f t="shared" si="52"/>
        <v>109</v>
      </c>
      <c r="AI260">
        <f t="shared" si="48"/>
        <v>2.0000000000000018E-2</v>
      </c>
      <c r="AJ260">
        <f t="shared" si="49"/>
        <v>0.27333333333333332</v>
      </c>
      <c r="AK260">
        <f t="shared" si="50"/>
        <v>0</v>
      </c>
    </row>
    <row r="261" spans="1:37">
      <c r="A261">
        <v>0.1686</v>
      </c>
      <c r="B261">
        <v>0.19739999999999999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0.96881150386599357</v>
      </c>
      <c r="H261" s="8">
        <f t="shared" ref="H261:H303" si="56">E261*G261</f>
        <v>0.96881150386599357</v>
      </c>
      <c r="I261" s="10">
        <f t="shared" ref="I261:I303" si="57">E261-H261</f>
        <v>3.1188496134006427E-2</v>
      </c>
      <c r="J261" s="8">
        <f t="shared" ref="J261:J303" si="58">IFERROR(E261*(F261*LN(G261)+(1-F261)*LN(1-G261)),0)</f>
        <v>-3.1685212468178507E-2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3.2192532819387776E-2</v>
      </c>
      <c r="AD261">
        <v>0.96311396111604852</v>
      </c>
      <c r="AE261">
        <v>0</v>
      </c>
      <c r="AF261">
        <v>1</v>
      </c>
      <c r="AG261">
        <f t="shared" si="51"/>
        <v>147</v>
      </c>
      <c r="AH261">
        <f t="shared" si="52"/>
        <v>110</v>
      </c>
      <c r="AI261">
        <f t="shared" ref="AI261:AI304" si="61">1-AG261/AG$304</f>
        <v>2.0000000000000018E-2</v>
      </c>
      <c r="AJ261">
        <f t="shared" ref="AJ261:AJ304" si="62">1-AH261/AH$304</f>
        <v>0.26666666666666672</v>
      </c>
      <c r="AK261">
        <f t="shared" ref="AK261:AK304" si="63">(AI261-AI262)*AJ261</f>
        <v>0</v>
      </c>
    </row>
    <row r="262" spans="1:37">
      <c r="A262">
        <v>0.16969999999999999</v>
      </c>
      <c r="B262">
        <v>0.16830000000000001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0.92011479406608832</v>
      </c>
      <c r="H262" s="8">
        <f t="shared" si="56"/>
        <v>0.92011479406608832</v>
      </c>
      <c r="I262" s="10">
        <f t="shared" si="57"/>
        <v>7.9885205933911685E-2</v>
      </c>
      <c r="J262" s="8">
        <f t="shared" si="58"/>
        <v>-8.3256840564156817E-2</v>
      </c>
      <c r="K262" s="10">
        <f t="shared" si="59"/>
        <v>100</v>
      </c>
      <c r="L262">
        <f t="shared" si="60"/>
        <v>8.6820912400386682E-2</v>
      </c>
      <c r="AD262">
        <v>0.96339442517075125</v>
      </c>
      <c r="AE262">
        <v>0</v>
      </c>
      <c r="AF262">
        <v>1</v>
      </c>
      <c r="AG262">
        <f t="shared" ref="AG262:AG304" si="64">AG261+AE262</f>
        <v>147</v>
      </c>
      <c r="AH262">
        <f t="shared" ref="AH262:AH304" si="65">AH261+AF262</f>
        <v>111</v>
      </c>
      <c r="AI262">
        <f t="shared" si="61"/>
        <v>2.0000000000000018E-2</v>
      </c>
      <c r="AJ262">
        <f t="shared" si="62"/>
        <v>0.26</v>
      </c>
      <c r="AK262">
        <f t="shared" si="63"/>
        <v>0</v>
      </c>
    </row>
    <row r="263" spans="1:37">
      <c r="A263">
        <v>0.17</v>
      </c>
      <c r="B263">
        <v>0.1578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0.8895644023813648</v>
      </c>
      <c r="H263" s="8">
        <f t="shared" si="56"/>
        <v>0.8895644023813648</v>
      </c>
      <c r="I263" s="10">
        <f t="shared" si="57"/>
        <v>0.1104355976186352</v>
      </c>
      <c r="J263" s="8">
        <f t="shared" si="58"/>
        <v>-0.11702337159517057</v>
      </c>
      <c r="K263" s="10">
        <f t="shared" si="59"/>
        <v>100</v>
      </c>
      <c r="L263">
        <f t="shared" si="60"/>
        <v>0.12414570246178802</v>
      </c>
      <c r="AD263">
        <v>0.96454526396601015</v>
      </c>
      <c r="AE263">
        <v>0</v>
      </c>
      <c r="AF263">
        <v>1</v>
      </c>
      <c r="AG263">
        <f t="shared" si="64"/>
        <v>147</v>
      </c>
      <c r="AH263">
        <f t="shared" si="65"/>
        <v>112</v>
      </c>
      <c r="AI263">
        <f t="shared" si="61"/>
        <v>2.0000000000000018E-2</v>
      </c>
      <c r="AJ263">
        <f t="shared" si="62"/>
        <v>0.2533333333333333</v>
      </c>
      <c r="AK263">
        <f t="shared" si="63"/>
        <v>0</v>
      </c>
    </row>
    <row r="264" spans="1:37">
      <c r="A264">
        <v>0.17</v>
      </c>
      <c r="B264">
        <v>0.16589999999999999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0.91382695517443557</v>
      </c>
      <c r="H264" s="8">
        <f t="shared" si="56"/>
        <v>0.91382695517443557</v>
      </c>
      <c r="I264" s="10">
        <f t="shared" si="57"/>
        <v>8.6173044825564427E-2</v>
      </c>
      <c r="J264" s="8">
        <f t="shared" si="58"/>
        <v>-9.0114052395225755E-2</v>
      </c>
      <c r="K264" s="10">
        <f t="shared" si="59"/>
        <v>100</v>
      </c>
      <c r="L264">
        <f t="shared" si="60"/>
        <v>9.4299084019813476E-2</v>
      </c>
      <c r="AD264">
        <v>0.96594675880702852</v>
      </c>
      <c r="AE264">
        <v>0</v>
      </c>
      <c r="AF264">
        <v>1</v>
      </c>
      <c r="AG264">
        <f t="shared" si="64"/>
        <v>147</v>
      </c>
      <c r="AH264">
        <f t="shared" si="65"/>
        <v>113</v>
      </c>
      <c r="AI264">
        <f t="shared" si="61"/>
        <v>2.0000000000000018E-2</v>
      </c>
      <c r="AJ264">
        <f t="shared" si="62"/>
        <v>0.2466666666666667</v>
      </c>
      <c r="AK264">
        <f t="shared" si="63"/>
        <v>0</v>
      </c>
    </row>
    <row r="265" spans="1:37">
      <c r="A265">
        <v>0.1719</v>
      </c>
      <c r="B265">
        <v>0.16569999999999999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0.91271373327847716</v>
      </c>
      <c r="H265" s="8">
        <f t="shared" si="56"/>
        <v>0.91271373327847716</v>
      </c>
      <c r="I265" s="10">
        <f t="shared" si="57"/>
        <v>8.7286266721522843E-2</v>
      </c>
      <c r="J265" s="8">
        <f t="shared" si="58"/>
        <v>-9.1332992702258475E-2</v>
      </c>
      <c r="K265" s="10">
        <f t="shared" si="59"/>
        <v>100</v>
      </c>
      <c r="L265">
        <f t="shared" si="60"/>
        <v>9.5633782574947868E-2</v>
      </c>
      <c r="AD265">
        <v>0.96630315328290783</v>
      </c>
      <c r="AE265">
        <v>0</v>
      </c>
      <c r="AF265">
        <v>1</v>
      </c>
      <c r="AG265">
        <f t="shared" si="64"/>
        <v>147</v>
      </c>
      <c r="AH265">
        <f t="shared" si="65"/>
        <v>114</v>
      </c>
      <c r="AI265">
        <f t="shared" si="61"/>
        <v>2.0000000000000018E-2</v>
      </c>
      <c r="AJ265">
        <f t="shared" si="62"/>
        <v>0.24</v>
      </c>
      <c r="AK265">
        <f t="shared" si="63"/>
        <v>0</v>
      </c>
    </row>
    <row r="266" spans="1:37">
      <c r="A266">
        <v>0.17519999999999999</v>
      </c>
      <c r="B266">
        <v>0.21329999999999999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0.9811195802775271</v>
      </c>
      <c r="H266" s="8">
        <f t="shared" si="56"/>
        <v>0.9811195802775271</v>
      </c>
      <c r="I266" s="10">
        <f t="shared" si="57"/>
        <v>1.8880419722472896E-2</v>
      </c>
      <c r="J266" s="8">
        <f t="shared" si="58"/>
        <v>-1.9060930538158081E-2</v>
      </c>
      <c r="K266" s="10">
        <f t="shared" si="59"/>
        <v>100</v>
      </c>
      <c r="L266">
        <f t="shared" si="60"/>
        <v>1.9243749795649003E-2</v>
      </c>
      <c r="AD266">
        <v>0.96881150386599357</v>
      </c>
      <c r="AE266">
        <v>0</v>
      </c>
      <c r="AF266">
        <v>1</v>
      </c>
      <c r="AG266">
        <f t="shared" si="64"/>
        <v>147</v>
      </c>
      <c r="AH266">
        <f t="shared" si="65"/>
        <v>115</v>
      </c>
      <c r="AI266">
        <f t="shared" si="61"/>
        <v>2.0000000000000018E-2</v>
      </c>
      <c r="AJ266">
        <f t="shared" si="62"/>
        <v>0.23333333333333328</v>
      </c>
      <c r="AK266">
        <f t="shared" si="63"/>
        <v>0</v>
      </c>
    </row>
    <row r="267" spans="1:37">
      <c r="A267">
        <v>0.17649999999999999</v>
      </c>
      <c r="B267">
        <v>0.20710000000000001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0.97668611733580524</v>
      </c>
      <c r="H267" s="8">
        <f t="shared" si="56"/>
        <v>0.97668611733580524</v>
      </c>
      <c r="I267" s="10">
        <f t="shared" si="57"/>
        <v>2.3313882664194763E-2</v>
      </c>
      <c r="J267" s="8">
        <f t="shared" si="58"/>
        <v>-2.3589950476549187E-2</v>
      </c>
      <c r="K267" s="10">
        <f t="shared" si="59"/>
        <v>100</v>
      </c>
      <c r="L267">
        <f t="shared" si="60"/>
        <v>2.3870394234526589E-2</v>
      </c>
      <c r="AD267">
        <v>0.96922424558633058</v>
      </c>
      <c r="AE267">
        <v>0</v>
      </c>
      <c r="AF267">
        <v>1</v>
      </c>
      <c r="AG267">
        <f t="shared" si="64"/>
        <v>147</v>
      </c>
      <c r="AH267">
        <f t="shared" si="65"/>
        <v>116</v>
      </c>
      <c r="AI267">
        <f t="shared" si="61"/>
        <v>2.0000000000000018E-2</v>
      </c>
      <c r="AJ267">
        <f t="shared" si="62"/>
        <v>0.22666666666666668</v>
      </c>
      <c r="AK267">
        <f t="shared" si="63"/>
        <v>0</v>
      </c>
    </row>
    <row r="268" spans="1:37">
      <c r="A268">
        <v>0.17680000000000001</v>
      </c>
      <c r="B268">
        <v>0.15579999999999999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0.87999694555019958</v>
      </c>
      <c r="H268" s="8">
        <f t="shared" si="56"/>
        <v>0.87999694555019958</v>
      </c>
      <c r="I268" s="10">
        <f t="shared" si="57"/>
        <v>0.12000305444980042</v>
      </c>
      <c r="J268" s="8">
        <f t="shared" si="58"/>
        <v>-0.127836842481591</v>
      </c>
      <c r="K268" s="10">
        <f t="shared" si="59"/>
        <v>100</v>
      </c>
      <c r="L268">
        <f t="shared" si="60"/>
        <v>0.13636758065651128</v>
      </c>
      <c r="AD268">
        <v>0.96980112714174571</v>
      </c>
      <c r="AE268">
        <v>0</v>
      </c>
      <c r="AF268">
        <v>1</v>
      </c>
      <c r="AG268">
        <f t="shared" si="64"/>
        <v>147</v>
      </c>
      <c r="AH268">
        <f t="shared" si="65"/>
        <v>117</v>
      </c>
      <c r="AI268">
        <f t="shared" si="61"/>
        <v>2.0000000000000018E-2</v>
      </c>
      <c r="AJ268">
        <f t="shared" si="62"/>
        <v>0.21999999999999997</v>
      </c>
      <c r="AK268">
        <f t="shared" si="63"/>
        <v>0</v>
      </c>
    </row>
    <row r="269" spans="1:37">
      <c r="A269">
        <v>0.17910000000000001</v>
      </c>
      <c r="B269">
        <v>0.19370000000000001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0.96339442517075125</v>
      </c>
      <c r="H269" s="8">
        <f t="shared" si="56"/>
        <v>0.96339442517075125</v>
      </c>
      <c r="I269" s="10">
        <f t="shared" si="57"/>
        <v>3.6605574829248755E-2</v>
      </c>
      <c r="J269" s="8">
        <f t="shared" si="58"/>
        <v>-3.7292371422282491E-2</v>
      </c>
      <c r="K269" s="10">
        <f t="shared" si="59"/>
        <v>100</v>
      </c>
      <c r="L269">
        <f t="shared" si="60"/>
        <v>3.7996456978418587E-2</v>
      </c>
      <c r="AD269">
        <v>0.97322837737215939</v>
      </c>
      <c r="AE269">
        <v>0</v>
      </c>
      <c r="AF269">
        <v>1</v>
      </c>
      <c r="AG269">
        <f t="shared" si="64"/>
        <v>147</v>
      </c>
      <c r="AH269">
        <f t="shared" si="65"/>
        <v>118</v>
      </c>
      <c r="AI269">
        <f t="shared" si="61"/>
        <v>2.0000000000000018E-2</v>
      </c>
      <c r="AJ269">
        <f t="shared" si="62"/>
        <v>0.21333333333333337</v>
      </c>
      <c r="AK269">
        <f t="shared" si="63"/>
        <v>0</v>
      </c>
    </row>
    <row r="270" spans="1:37">
      <c r="A270">
        <v>0.1799</v>
      </c>
      <c r="B270">
        <v>0.16950000000000001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0.92024239858271994</v>
      </c>
      <c r="H270" s="8">
        <f t="shared" si="56"/>
        <v>0.92024239858271994</v>
      </c>
      <c r="I270" s="10">
        <f t="shared" si="57"/>
        <v>7.9757601417280055E-2</v>
      </c>
      <c r="J270" s="8">
        <f t="shared" si="58"/>
        <v>-8.3118166922598727E-2</v>
      </c>
      <c r="K270" s="10">
        <f t="shared" si="59"/>
        <v>100</v>
      </c>
      <c r="L270">
        <f t="shared" si="60"/>
        <v>8.6670209436248549E-2</v>
      </c>
      <c r="AD270">
        <v>0.97376334543802012</v>
      </c>
      <c r="AE270">
        <v>0</v>
      </c>
      <c r="AF270">
        <v>1</v>
      </c>
      <c r="AG270">
        <f t="shared" si="64"/>
        <v>147</v>
      </c>
      <c r="AH270">
        <f t="shared" si="65"/>
        <v>119</v>
      </c>
      <c r="AI270">
        <f t="shared" si="61"/>
        <v>2.0000000000000018E-2</v>
      </c>
      <c r="AJ270">
        <f t="shared" si="62"/>
        <v>0.20666666666666667</v>
      </c>
      <c r="AK270">
        <f t="shared" si="63"/>
        <v>0</v>
      </c>
    </row>
    <row r="271" spans="1:37">
      <c r="A271">
        <v>0.1802</v>
      </c>
      <c r="B271">
        <v>0.1948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0.96454526396601015</v>
      </c>
      <c r="H271" s="8">
        <f t="shared" si="56"/>
        <v>0.96454526396601015</v>
      </c>
      <c r="I271" s="10">
        <f t="shared" si="57"/>
        <v>3.5454736033989853E-2</v>
      </c>
      <c r="J271" s="8">
        <f t="shared" si="58"/>
        <v>-3.6098517757219166E-2</v>
      </c>
      <c r="K271" s="10">
        <f t="shared" si="59"/>
        <v>100</v>
      </c>
      <c r="L271">
        <f t="shared" si="60"/>
        <v>3.6757980530853815E-2</v>
      </c>
      <c r="AD271">
        <v>0.97546976837474497</v>
      </c>
      <c r="AE271">
        <v>0</v>
      </c>
      <c r="AF271">
        <v>1</v>
      </c>
      <c r="AG271">
        <f t="shared" si="64"/>
        <v>147</v>
      </c>
      <c r="AH271">
        <f t="shared" si="65"/>
        <v>120</v>
      </c>
      <c r="AI271">
        <f t="shared" si="61"/>
        <v>2.0000000000000018E-2</v>
      </c>
      <c r="AJ271">
        <f t="shared" si="62"/>
        <v>0.19999999999999996</v>
      </c>
      <c r="AK271">
        <f t="shared" si="63"/>
        <v>0</v>
      </c>
    </row>
    <row r="272" spans="1:37">
      <c r="A272">
        <v>0.1807</v>
      </c>
      <c r="B272">
        <v>0.1138</v>
      </c>
      <c r="C272" s="8">
        <v>0</v>
      </c>
      <c r="D272" s="9">
        <v>1</v>
      </c>
      <c r="E272" s="10">
        <f t="shared" si="53"/>
        <v>1</v>
      </c>
      <c r="F272">
        <f t="shared" si="54"/>
        <v>0</v>
      </c>
      <c r="G272">
        <f t="shared" si="55"/>
        <v>0.63451690512163628</v>
      </c>
      <c r="H272" s="8">
        <f t="shared" si="56"/>
        <v>0.63451690512163628</v>
      </c>
      <c r="I272" s="10">
        <f t="shared" si="57"/>
        <v>0.36548309487836372</v>
      </c>
      <c r="J272" s="8">
        <f t="shared" si="58"/>
        <v>-1.0065352529047431</v>
      </c>
      <c r="K272" s="10">
        <f t="shared" si="59"/>
        <v>0</v>
      </c>
      <c r="L272">
        <f t="shared" si="60"/>
        <v>1.7361046626050096</v>
      </c>
      <c r="AD272">
        <v>0.97575087807864558</v>
      </c>
      <c r="AE272">
        <v>0</v>
      </c>
      <c r="AF272">
        <v>1</v>
      </c>
      <c r="AG272">
        <f t="shared" si="64"/>
        <v>147</v>
      </c>
      <c r="AH272">
        <f t="shared" si="65"/>
        <v>121</v>
      </c>
      <c r="AI272">
        <f t="shared" si="61"/>
        <v>2.0000000000000018E-2</v>
      </c>
      <c r="AJ272">
        <f t="shared" si="62"/>
        <v>0.19333333333333336</v>
      </c>
      <c r="AK272">
        <f t="shared" si="63"/>
        <v>0</v>
      </c>
    </row>
    <row r="273" spans="1:37">
      <c r="A273">
        <v>0.183</v>
      </c>
      <c r="B273">
        <v>0.16919999999999999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0.91860984471272289</v>
      </c>
      <c r="H273" s="8">
        <f t="shared" si="56"/>
        <v>0.91860984471272289</v>
      </c>
      <c r="I273" s="10">
        <f t="shared" si="57"/>
        <v>8.1390155287277111E-2</v>
      </c>
      <c r="J273" s="8">
        <f t="shared" si="58"/>
        <v>-8.4893790064567681E-2</v>
      </c>
      <c r="K273" s="10">
        <f t="shared" si="59"/>
        <v>100</v>
      </c>
      <c r="L273">
        <f t="shared" si="60"/>
        <v>8.8601440269487075E-2</v>
      </c>
      <c r="AD273">
        <v>0.97649452241774315</v>
      </c>
      <c r="AE273">
        <v>0</v>
      </c>
      <c r="AF273">
        <v>1</v>
      </c>
      <c r="AG273">
        <f t="shared" si="64"/>
        <v>147</v>
      </c>
      <c r="AH273">
        <f t="shared" si="65"/>
        <v>122</v>
      </c>
      <c r="AI273">
        <f t="shared" si="61"/>
        <v>2.0000000000000018E-2</v>
      </c>
      <c r="AJ273">
        <f t="shared" si="62"/>
        <v>0.18666666666666665</v>
      </c>
      <c r="AK273">
        <f t="shared" si="63"/>
        <v>0</v>
      </c>
    </row>
    <row r="274" spans="1:37">
      <c r="A274">
        <v>0.18379999999999999</v>
      </c>
      <c r="B274">
        <v>0.2283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0.98818985643205193</v>
      </c>
      <c r="H274" s="8">
        <f t="shared" si="56"/>
        <v>0.98818985643205193</v>
      </c>
      <c r="I274" s="10">
        <f t="shared" si="57"/>
        <v>1.1810143567948073E-2</v>
      </c>
      <c r="J274" s="8">
        <f t="shared" si="58"/>
        <v>-1.1880437314475193E-2</v>
      </c>
      <c r="K274" s="10">
        <f t="shared" si="59"/>
        <v>100</v>
      </c>
      <c r="L274">
        <f t="shared" si="60"/>
        <v>1.1951290018893388E-2</v>
      </c>
      <c r="AD274">
        <v>0.97668611733580524</v>
      </c>
      <c r="AE274">
        <v>0</v>
      </c>
      <c r="AF274">
        <v>1</v>
      </c>
      <c r="AG274">
        <f t="shared" si="64"/>
        <v>147</v>
      </c>
      <c r="AH274">
        <f t="shared" si="65"/>
        <v>123</v>
      </c>
      <c r="AI274">
        <f t="shared" si="61"/>
        <v>2.0000000000000018E-2</v>
      </c>
      <c r="AJ274">
        <f t="shared" si="62"/>
        <v>0.18000000000000005</v>
      </c>
      <c r="AK274">
        <f t="shared" si="63"/>
        <v>0</v>
      </c>
    </row>
    <row r="275" spans="1:37">
      <c r="A275">
        <v>0.18490000000000001</v>
      </c>
      <c r="B275">
        <v>0.2417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0.99244245438489431</v>
      </c>
      <c r="H275" s="8">
        <f t="shared" si="56"/>
        <v>0.99244245438489431</v>
      </c>
      <c r="I275" s="10">
        <f t="shared" si="57"/>
        <v>7.5575456151056875E-3</v>
      </c>
      <c r="J275" s="8">
        <f t="shared" si="58"/>
        <v>-7.5862485703442591E-3</v>
      </c>
      <c r="K275" s="10">
        <f t="shared" si="59"/>
        <v>100</v>
      </c>
      <c r="L275">
        <f t="shared" si="60"/>
        <v>7.6150970584886726E-3</v>
      </c>
      <c r="AD275">
        <v>0.97678750807257486</v>
      </c>
      <c r="AE275">
        <v>0</v>
      </c>
      <c r="AF275">
        <v>1</v>
      </c>
      <c r="AG275">
        <f t="shared" si="64"/>
        <v>147</v>
      </c>
      <c r="AH275">
        <f t="shared" si="65"/>
        <v>124</v>
      </c>
      <c r="AI275">
        <f t="shared" si="61"/>
        <v>2.0000000000000018E-2</v>
      </c>
      <c r="AJ275">
        <f t="shared" si="62"/>
        <v>0.17333333333333334</v>
      </c>
      <c r="AK275">
        <f t="shared" si="63"/>
        <v>0</v>
      </c>
    </row>
    <row r="276" spans="1:37">
      <c r="A276">
        <v>0.18679999999999999</v>
      </c>
      <c r="B276">
        <v>0.14249999999999999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0.81796896600594493</v>
      </c>
      <c r="H276" s="8">
        <f t="shared" si="56"/>
        <v>0.81796896600594493</v>
      </c>
      <c r="I276" s="10">
        <f t="shared" si="57"/>
        <v>0.18203103399405507</v>
      </c>
      <c r="J276" s="8">
        <f t="shared" si="58"/>
        <v>-0.20093088196712502</v>
      </c>
      <c r="K276" s="10">
        <f t="shared" si="59"/>
        <v>100</v>
      </c>
      <c r="L276">
        <f t="shared" si="60"/>
        <v>0.22254026932451137</v>
      </c>
      <c r="AD276">
        <v>0.97935606077546267</v>
      </c>
      <c r="AE276">
        <v>0</v>
      </c>
      <c r="AF276">
        <v>1</v>
      </c>
      <c r="AG276">
        <f t="shared" si="64"/>
        <v>147</v>
      </c>
      <c r="AH276">
        <f t="shared" si="65"/>
        <v>125</v>
      </c>
      <c r="AI276">
        <f t="shared" si="61"/>
        <v>2.0000000000000018E-2</v>
      </c>
      <c r="AJ276">
        <f t="shared" si="62"/>
        <v>0.16666666666666663</v>
      </c>
      <c r="AK276">
        <f t="shared" si="63"/>
        <v>0</v>
      </c>
    </row>
    <row r="277" spans="1:37">
      <c r="A277">
        <v>0.18870000000000001</v>
      </c>
      <c r="B277">
        <v>0.2319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0.98933847993724588</v>
      </c>
      <c r="H277" s="8">
        <f t="shared" si="56"/>
        <v>0.98933847993724588</v>
      </c>
      <c r="I277" s="10">
        <f t="shared" si="57"/>
        <v>1.0661520062754115E-2</v>
      </c>
      <c r="J277" s="8">
        <f t="shared" si="58"/>
        <v>-1.0718761283602992E-2</v>
      </c>
      <c r="K277" s="10">
        <f t="shared" si="59"/>
        <v>100</v>
      </c>
      <c r="L277">
        <f t="shared" si="60"/>
        <v>1.0776413006224502E-2</v>
      </c>
      <c r="AD277">
        <v>0.9811195802775271</v>
      </c>
      <c r="AE277">
        <v>0</v>
      </c>
      <c r="AF277">
        <v>1</v>
      </c>
      <c r="AG277">
        <f t="shared" si="64"/>
        <v>147</v>
      </c>
      <c r="AH277">
        <f t="shared" si="65"/>
        <v>126</v>
      </c>
      <c r="AI277">
        <f t="shared" si="61"/>
        <v>2.0000000000000018E-2</v>
      </c>
      <c r="AJ277">
        <f t="shared" si="62"/>
        <v>0.16000000000000003</v>
      </c>
      <c r="AK277">
        <f t="shared" si="63"/>
        <v>0</v>
      </c>
    </row>
    <row r="278" spans="1:37">
      <c r="A278">
        <v>0.19139999999999999</v>
      </c>
      <c r="B278">
        <v>0.28710000000000002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0.99833129879367988</v>
      </c>
      <c r="H278" s="8">
        <f t="shared" si="56"/>
        <v>0.99833129879367988</v>
      </c>
      <c r="I278" s="10">
        <f t="shared" si="57"/>
        <v>1.6687012063201223E-3</v>
      </c>
      <c r="J278" s="8">
        <f t="shared" si="58"/>
        <v>-1.6700950389874269E-3</v>
      </c>
      <c r="K278" s="10">
        <f t="shared" si="59"/>
        <v>100</v>
      </c>
      <c r="L278">
        <f t="shared" si="60"/>
        <v>1.6714904244076838E-3</v>
      </c>
      <c r="AD278">
        <v>0.98331004858366211</v>
      </c>
      <c r="AE278">
        <v>0</v>
      </c>
      <c r="AF278">
        <v>1</v>
      </c>
      <c r="AG278">
        <f t="shared" si="64"/>
        <v>147</v>
      </c>
      <c r="AH278">
        <f t="shared" si="65"/>
        <v>127</v>
      </c>
      <c r="AI278">
        <f t="shared" si="61"/>
        <v>2.0000000000000018E-2</v>
      </c>
      <c r="AJ278">
        <f t="shared" si="62"/>
        <v>0.15333333333333332</v>
      </c>
      <c r="AK278">
        <f t="shared" si="63"/>
        <v>0</v>
      </c>
    </row>
    <row r="279" spans="1:37">
      <c r="A279">
        <v>0.19320000000000001</v>
      </c>
      <c r="B279">
        <v>0.18590000000000001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0.95033665777145615</v>
      </c>
      <c r="H279" s="8">
        <f t="shared" si="56"/>
        <v>0.95033665777145615</v>
      </c>
      <c r="I279" s="10">
        <f t="shared" si="57"/>
        <v>4.966334222854385E-2</v>
      </c>
      <c r="J279" s="8">
        <f t="shared" si="58"/>
        <v>-5.0938980562575009E-2</v>
      </c>
      <c r="K279" s="10">
        <f t="shared" si="59"/>
        <v>100</v>
      </c>
      <c r="L279">
        <f t="shared" si="60"/>
        <v>5.2258683091321152E-2</v>
      </c>
      <c r="AD279">
        <v>0.98339221980770453</v>
      </c>
      <c r="AE279">
        <v>0</v>
      </c>
      <c r="AF279">
        <v>1</v>
      </c>
      <c r="AG279">
        <f t="shared" si="64"/>
        <v>147</v>
      </c>
      <c r="AH279">
        <f t="shared" si="65"/>
        <v>128</v>
      </c>
      <c r="AI279">
        <f t="shared" si="61"/>
        <v>2.0000000000000018E-2</v>
      </c>
      <c r="AJ279">
        <f t="shared" si="62"/>
        <v>0.14666666666666661</v>
      </c>
      <c r="AK279">
        <f t="shared" si="63"/>
        <v>0</v>
      </c>
    </row>
    <row r="280" spans="1:37">
      <c r="A280">
        <v>0.1961</v>
      </c>
      <c r="B280">
        <v>0.2195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0.98339221980770453</v>
      </c>
      <c r="H280" s="8">
        <f t="shared" si="56"/>
        <v>0.98339221980770453</v>
      </c>
      <c r="I280" s="10">
        <f t="shared" si="57"/>
        <v>1.6607780192295474E-2</v>
      </c>
      <c r="J280" s="8">
        <f t="shared" si="58"/>
        <v>-1.6747235559181336E-2</v>
      </c>
      <c r="K280" s="10">
        <f t="shared" si="59"/>
        <v>100</v>
      </c>
      <c r="L280">
        <f t="shared" si="60"/>
        <v>1.6888256646511814E-2</v>
      </c>
      <c r="AD280">
        <v>0.9836301350254113</v>
      </c>
      <c r="AE280">
        <v>0</v>
      </c>
      <c r="AF280">
        <v>1</v>
      </c>
      <c r="AG280">
        <f t="shared" si="64"/>
        <v>147</v>
      </c>
      <c r="AH280">
        <f t="shared" si="65"/>
        <v>129</v>
      </c>
      <c r="AI280">
        <f t="shared" si="61"/>
        <v>2.0000000000000018E-2</v>
      </c>
      <c r="AJ280">
        <f t="shared" si="62"/>
        <v>0.14000000000000001</v>
      </c>
      <c r="AK280">
        <f t="shared" si="63"/>
        <v>0</v>
      </c>
    </row>
    <row r="281" spans="1:37">
      <c r="A281">
        <v>0.19800000000000001</v>
      </c>
      <c r="B281">
        <v>0.16969999999999999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0.91553929626521779</v>
      </c>
      <c r="H281" s="8">
        <f t="shared" si="56"/>
        <v>0.91553929626521779</v>
      </c>
      <c r="I281" s="10">
        <f t="shared" si="57"/>
        <v>8.4460703734782205E-2</v>
      </c>
      <c r="J281" s="8">
        <f t="shared" si="58"/>
        <v>-8.8241992506152125E-2</v>
      </c>
      <c r="K281" s="10">
        <f t="shared" si="59"/>
        <v>100</v>
      </c>
      <c r="L281">
        <f t="shared" si="60"/>
        <v>9.2252406946730578E-2</v>
      </c>
      <c r="AD281">
        <v>0.98492619470929554</v>
      </c>
      <c r="AE281">
        <v>0</v>
      </c>
      <c r="AF281">
        <v>1</v>
      </c>
      <c r="AG281">
        <f t="shared" si="64"/>
        <v>147</v>
      </c>
      <c r="AH281">
        <f t="shared" si="65"/>
        <v>130</v>
      </c>
      <c r="AI281">
        <f t="shared" si="61"/>
        <v>2.0000000000000018E-2</v>
      </c>
      <c r="AJ281">
        <f t="shared" si="62"/>
        <v>0.1333333333333333</v>
      </c>
      <c r="AK281">
        <f t="shared" si="63"/>
        <v>0</v>
      </c>
    </row>
    <row r="282" spans="1:37">
      <c r="A282">
        <v>0.20080000000000001</v>
      </c>
      <c r="B282">
        <v>0.2135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0.97935606077546267</v>
      </c>
      <c r="H282" s="8">
        <f t="shared" si="56"/>
        <v>0.97935606077546267</v>
      </c>
      <c r="I282" s="10">
        <f t="shared" si="57"/>
        <v>2.0643939224537333E-2</v>
      </c>
      <c r="J282" s="8">
        <f t="shared" si="58"/>
        <v>-2.0860004131112775E-2</v>
      </c>
      <c r="K282" s="10">
        <f t="shared" si="59"/>
        <v>100</v>
      </c>
      <c r="L282">
        <f t="shared" si="60"/>
        <v>2.1079094776001367E-2</v>
      </c>
      <c r="AD282">
        <v>0.98536938950821906</v>
      </c>
      <c r="AE282">
        <v>0</v>
      </c>
      <c r="AF282">
        <v>1</v>
      </c>
      <c r="AG282">
        <f t="shared" si="64"/>
        <v>147</v>
      </c>
      <c r="AH282">
        <f t="shared" si="65"/>
        <v>131</v>
      </c>
      <c r="AI282">
        <f t="shared" si="61"/>
        <v>2.0000000000000018E-2</v>
      </c>
      <c r="AJ282">
        <f t="shared" si="62"/>
        <v>0.12666666666666671</v>
      </c>
      <c r="AK282">
        <f t="shared" si="63"/>
        <v>0</v>
      </c>
    </row>
    <row r="283" spans="1:37">
      <c r="A283">
        <v>0.20219999999999999</v>
      </c>
      <c r="B283">
        <v>0.17219999999999999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0.92071045662296946</v>
      </c>
      <c r="H283" s="8">
        <f t="shared" si="56"/>
        <v>0.92071045662296946</v>
      </c>
      <c r="I283" s="10">
        <f t="shared" si="57"/>
        <v>7.9289543377030536E-2</v>
      </c>
      <c r="J283" s="8">
        <f t="shared" si="58"/>
        <v>-8.2609671499686219E-2</v>
      </c>
      <c r="K283" s="10">
        <f t="shared" si="59"/>
        <v>100</v>
      </c>
      <c r="L283">
        <f t="shared" si="60"/>
        <v>8.6117783073576593E-2</v>
      </c>
      <c r="AD283">
        <v>0.98818985643205193</v>
      </c>
      <c r="AE283">
        <v>0</v>
      </c>
      <c r="AF283">
        <v>1</v>
      </c>
      <c r="AG283">
        <f t="shared" si="64"/>
        <v>147</v>
      </c>
      <c r="AH283">
        <f t="shared" si="65"/>
        <v>132</v>
      </c>
      <c r="AI283">
        <f t="shared" si="61"/>
        <v>2.0000000000000018E-2</v>
      </c>
      <c r="AJ283">
        <f t="shared" si="62"/>
        <v>0.12</v>
      </c>
      <c r="AK283">
        <f t="shared" si="63"/>
        <v>0</v>
      </c>
    </row>
    <row r="284" spans="1:37">
      <c r="A284">
        <v>0.20630000000000001</v>
      </c>
      <c r="B284">
        <v>0.1784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0.93381622555804855</v>
      </c>
      <c r="H284" s="8">
        <f t="shared" si="56"/>
        <v>0.93381622555804855</v>
      </c>
      <c r="I284" s="10">
        <f t="shared" si="57"/>
        <v>6.6183774441951448E-2</v>
      </c>
      <c r="J284" s="8">
        <f t="shared" si="58"/>
        <v>-6.8475620757697225E-2</v>
      </c>
      <c r="K284" s="10">
        <f t="shared" si="59"/>
        <v>100</v>
      </c>
      <c r="L284">
        <f t="shared" si="60"/>
        <v>7.0874517523402458E-2</v>
      </c>
      <c r="AD284">
        <v>0.98889175804101914</v>
      </c>
      <c r="AE284">
        <v>0</v>
      </c>
      <c r="AF284">
        <v>1</v>
      </c>
      <c r="AG284">
        <f t="shared" si="64"/>
        <v>147</v>
      </c>
      <c r="AH284">
        <f t="shared" si="65"/>
        <v>133</v>
      </c>
      <c r="AI284">
        <f t="shared" si="61"/>
        <v>2.0000000000000018E-2</v>
      </c>
      <c r="AJ284">
        <f t="shared" si="62"/>
        <v>0.11333333333333329</v>
      </c>
      <c r="AK284">
        <f t="shared" si="63"/>
        <v>0</v>
      </c>
    </row>
    <row r="285" spans="1:37">
      <c r="A285">
        <v>0.2084</v>
      </c>
      <c r="B285">
        <v>0.3523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0.9998050344166407</v>
      </c>
      <c r="H285" s="8">
        <f t="shared" si="56"/>
        <v>0.9998050344166407</v>
      </c>
      <c r="I285" s="10">
        <f t="shared" si="57"/>
        <v>1.949655833592967E-4</v>
      </c>
      <c r="J285" s="8">
        <f t="shared" si="58"/>
        <v>-1.9498459161932183E-4</v>
      </c>
      <c r="K285" s="10">
        <f t="shared" si="59"/>
        <v>100</v>
      </c>
      <c r="L285">
        <f t="shared" si="60"/>
        <v>1.9500360235038611E-4</v>
      </c>
      <c r="AD285">
        <v>0.98933847993724588</v>
      </c>
      <c r="AE285">
        <v>0</v>
      </c>
      <c r="AF285">
        <v>1</v>
      </c>
      <c r="AG285">
        <f t="shared" si="64"/>
        <v>147</v>
      </c>
      <c r="AH285">
        <f t="shared" si="65"/>
        <v>134</v>
      </c>
      <c r="AI285">
        <f t="shared" si="61"/>
        <v>2.0000000000000018E-2</v>
      </c>
      <c r="AJ285">
        <f t="shared" si="62"/>
        <v>0.10666666666666669</v>
      </c>
      <c r="AK285">
        <f t="shared" si="63"/>
        <v>0</v>
      </c>
    </row>
    <row r="286" spans="1:37">
      <c r="A286">
        <v>0.2135</v>
      </c>
      <c r="B286">
        <v>0.2077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0.97376334543802012</v>
      </c>
      <c r="H286" s="8">
        <f t="shared" si="56"/>
        <v>0.97376334543802012</v>
      </c>
      <c r="I286" s="10">
        <f t="shared" si="57"/>
        <v>2.6236654561979877E-2</v>
      </c>
      <c r="J286" s="8">
        <f t="shared" si="58"/>
        <v>-2.6586976691587234E-2</v>
      </c>
      <c r="K286" s="10">
        <f t="shared" si="59"/>
        <v>100</v>
      </c>
      <c r="L286">
        <f t="shared" si="60"/>
        <v>2.6943563531011794E-2</v>
      </c>
      <c r="AD286">
        <v>0.9913318980136917</v>
      </c>
      <c r="AE286">
        <v>0</v>
      </c>
      <c r="AF286">
        <v>1</v>
      </c>
      <c r="AG286">
        <f t="shared" si="64"/>
        <v>147</v>
      </c>
      <c r="AH286">
        <f t="shared" si="65"/>
        <v>135</v>
      </c>
      <c r="AI286">
        <f t="shared" si="61"/>
        <v>2.0000000000000018E-2</v>
      </c>
      <c r="AJ286">
        <f t="shared" si="62"/>
        <v>9.9999999999999978E-2</v>
      </c>
      <c r="AK286">
        <f t="shared" si="63"/>
        <v>0</v>
      </c>
    </row>
    <row r="287" spans="1:37">
      <c r="A287">
        <v>0.21460000000000001</v>
      </c>
      <c r="B287">
        <v>0.16839999999999999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0.90683776854209075</v>
      </c>
      <c r="H287" s="8">
        <f t="shared" si="56"/>
        <v>0.90683776854209075</v>
      </c>
      <c r="I287" s="10">
        <f t="shared" si="57"/>
        <v>9.316223145790925E-2</v>
      </c>
      <c r="J287" s="8">
        <f t="shared" si="58"/>
        <v>-9.7791710860920172E-2</v>
      </c>
      <c r="K287" s="10">
        <f t="shared" si="59"/>
        <v>100</v>
      </c>
      <c r="L287">
        <f t="shared" si="60"/>
        <v>0.10273307386356961</v>
      </c>
      <c r="AD287">
        <v>0.99197021346100334</v>
      </c>
      <c r="AE287">
        <v>0</v>
      </c>
      <c r="AF287">
        <v>1</v>
      </c>
      <c r="AG287">
        <f t="shared" si="64"/>
        <v>147</v>
      </c>
      <c r="AH287">
        <f t="shared" si="65"/>
        <v>136</v>
      </c>
      <c r="AI287">
        <f t="shared" si="61"/>
        <v>2.0000000000000018E-2</v>
      </c>
      <c r="AJ287">
        <f t="shared" si="62"/>
        <v>9.3333333333333379E-2</v>
      </c>
      <c r="AK287">
        <f t="shared" si="63"/>
        <v>0</v>
      </c>
    </row>
    <row r="288" spans="1:37">
      <c r="A288">
        <v>0.219</v>
      </c>
      <c r="B288">
        <v>0.2107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0.97575087807864558</v>
      </c>
      <c r="H288" s="8">
        <f t="shared" si="56"/>
        <v>0.97575087807864558</v>
      </c>
      <c r="I288" s="10">
        <f t="shared" si="57"/>
        <v>2.4249121921354422E-2</v>
      </c>
      <c r="J288" s="8">
        <f t="shared" si="58"/>
        <v>-2.4547973020566702E-2</v>
      </c>
      <c r="K288" s="10">
        <f t="shared" si="59"/>
        <v>100</v>
      </c>
      <c r="L288">
        <f t="shared" si="60"/>
        <v>2.4851755162243309E-2</v>
      </c>
      <c r="AD288">
        <v>0.99244245438489431</v>
      </c>
      <c r="AE288">
        <v>0</v>
      </c>
      <c r="AF288">
        <v>1</v>
      </c>
      <c r="AG288">
        <f t="shared" si="64"/>
        <v>147</v>
      </c>
      <c r="AH288">
        <f t="shared" si="65"/>
        <v>137</v>
      </c>
      <c r="AI288">
        <f t="shared" si="61"/>
        <v>2.0000000000000018E-2</v>
      </c>
      <c r="AJ288">
        <f t="shared" si="62"/>
        <v>8.666666666666667E-2</v>
      </c>
      <c r="AK288">
        <f t="shared" si="63"/>
        <v>0</v>
      </c>
    </row>
    <row r="289" spans="1:37">
      <c r="A289">
        <v>0.2233</v>
      </c>
      <c r="B289">
        <v>0.30030000000000001</v>
      </c>
      <c r="C289" s="8">
        <v>0</v>
      </c>
      <c r="D289" s="9">
        <v>1</v>
      </c>
      <c r="E289" s="10">
        <f t="shared" si="53"/>
        <v>1</v>
      </c>
      <c r="F289">
        <f t="shared" si="54"/>
        <v>0</v>
      </c>
      <c r="G289">
        <f t="shared" si="55"/>
        <v>0.99879514227606392</v>
      </c>
      <c r="H289" s="8">
        <f t="shared" si="56"/>
        <v>0.99879514227606392</v>
      </c>
      <c r="I289" s="10">
        <f t="shared" si="57"/>
        <v>1.2048577239360814E-3</v>
      </c>
      <c r="J289" s="8">
        <f t="shared" si="58"/>
        <v>-6.7213937904328374</v>
      </c>
      <c r="K289" s="10">
        <f t="shared" si="59"/>
        <v>0</v>
      </c>
      <c r="L289">
        <f t="shared" si="60"/>
        <v>828.9735148255985</v>
      </c>
      <c r="AD289">
        <v>0.99339037672985497</v>
      </c>
      <c r="AE289">
        <v>0</v>
      </c>
      <c r="AF289">
        <v>1</v>
      </c>
      <c r="AG289">
        <f t="shared" si="64"/>
        <v>147</v>
      </c>
      <c r="AH289">
        <f t="shared" si="65"/>
        <v>138</v>
      </c>
      <c r="AI289">
        <f t="shared" si="61"/>
        <v>2.0000000000000018E-2</v>
      </c>
      <c r="AJ289">
        <f t="shared" si="62"/>
        <v>7.999999999999996E-2</v>
      </c>
      <c r="AK289">
        <f t="shared" si="63"/>
        <v>0</v>
      </c>
    </row>
    <row r="290" spans="1:37">
      <c r="A290">
        <v>0.2276</v>
      </c>
      <c r="B290">
        <v>0.22289999999999999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0.98331004858366211</v>
      </c>
      <c r="H290" s="8">
        <f t="shared" si="56"/>
        <v>0.98331004858366211</v>
      </c>
      <c r="I290" s="10">
        <f t="shared" si="57"/>
        <v>1.6689951416337889E-2</v>
      </c>
      <c r="J290" s="8">
        <f t="shared" si="58"/>
        <v>-1.6830798003188117E-2</v>
      </c>
      <c r="K290" s="10">
        <f t="shared" si="59"/>
        <v>100</v>
      </c>
      <c r="L290">
        <f t="shared" si="60"/>
        <v>1.6973233864921573E-2</v>
      </c>
      <c r="AD290">
        <v>0.99481366559573114</v>
      </c>
      <c r="AE290">
        <v>0</v>
      </c>
      <c r="AF290">
        <v>1</v>
      </c>
      <c r="AG290">
        <f t="shared" si="64"/>
        <v>147</v>
      </c>
      <c r="AH290">
        <f t="shared" si="65"/>
        <v>139</v>
      </c>
      <c r="AI290">
        <f t="shared" si="61"/>
        <v>2.0000000000000018E-2</v>
      </c>
      <c r="AJ290">
        <f t="shared" si="62"/>
        <v>7.3333333333333361E-2</v>
      </c>
      <c r="AK290">
        <f t="shared" si="63"/>
        <v>0</v>
      </c>
    </row>
    <row r="291" spans="1:37">
      <c r="A291">
        <v>0.22839999999999999</v>
      </c>
      <c r="B291">
        <v>0.24479999999999999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0.99197021346100334</v>
      </c>
      <c r="H291" s="8">
        <f t="shared" si="56"/>
        <v>0.99197021346100334</v>
      </c>
      <c r="I291" s="10">
        <f t="shared" si="57"/>
        <v>8.0297865389966638E-3</v>
      </c>
      <c r="J291" s="8">
        <f t="shared" si="58"/>
        <v>-8.0621989010970629E-3</v>
      </c>
      <c r="K291" s="10">
        <f t="shared" si="59"/>
        <v>100</v>
      </c>
      <c r="L291">
        <f t="shared" si="60"/>
        <v>8.0947859421913321E-3</v>
      </c>
      <c r="AD291">
        <v>0.99555526541357486</v>
      </c>
      <c r="AE291">
        <v>0</v>
      </c>
      <c r="AF291">
        <v>1</v>
      </c>
      <c r="AG291">
        <f t="shared" si="64"/>
        <v>147</v>
      </c>
      <c r="AH291">
        <f t="shared" si="65"/>
        <v>140</v>
      </c>
      <c r="AI291">
        <f t="shared" si="61"/>
        <v>2.0000000000000018E-2</v>
      </c>
      <c r="AJ291">
        <f t="shared" si="62"/>
        <v>6.6666666666666652E-2</v>
      </c>
      <c r="AK291">
        <f t="shared" si="63"/>
        <v>0</v>
      </c>
    </row>
    <row r="292" spans="1:37">
      <c r="A292">
        <v>0.2293</v>
      </c>
      <c r="B292">
        <v>0.21279999999999999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0.97649452241774315</v>
      </c>
      <c r="H292" s="8">
        <f t="shared" si="56"/>
        <v>0.97649452241774315</v>
      </c>
      <c r="I292" s="10">
        <f t="shared" si="57"/>
        <v>2.3505477582256851E-2</v>
      </c>
      <c r="J292" s="8">
        <f t="shared" si="58"/>
        <v>-2.378613808436901E-2</v>
      </c>
      <c r="K292" s="10">
        <f t="shared" si="59"/>
        <v>100</v>
      </c>
      <c r="L292">
        <f t="shared" si="60"/>
        <v>2.4071284623347056E-2</v>
      </c>
      <c r="AD292">
        <v>0.99745740308430797</v>
      </c>
      <c r="AE292">
        <v>0</v>
      </c>
      <c r="AF292">
        <v>1</v>
      </c>
      <c r="AG292">
        <f t="shared" si="64"/>
        <v>147</v>
      </c>
      <c r="AH292">
        <f t="shared" si="65"/>
        <v>141</v>
      </c>
      <c r="AI292">
        <f t="shared" si="61"/>
        <v>2.0000000000000018E-2</v>
      </c>
      <c r="AJ292">
        <f t="shared" si="62"/>
        <v>6.0000000000000053E-2</v>
      </c>
      <c r="AK292">
        <f t="shared" si="63"/>
        <v>0</v>
      </c>
    </row>
    <row r="293" spans="1:37">
      <c r="A293">
        <v>0.23960000000000001</v>
      </c>
      <c r="B293">
        <v>0.2273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0.98492619470929554</v>
      </c>
      <c r="H293" s="8">
        <f t="shared" si="56"/>
        <v>0.98492619470929554</v>
      </c>
      <c r="I293" s="10">
        <f t="shared" si="57"/>
        <v>1.5073805290704456E-2</v>
      </c>
      <c r="J293" s="8">
        <f t="shared" si="58"/>
        <v>-1.5188569846524676E-2</v>
      </c>
      <c r="K293" s="10">
        <f t="shared" si="59"/>
        <v>100</v>
      </c>
      <c r="L293">
        <f t="shared" si="60"/>
        <v>1.5304502379646369E-2</v>
      </c>
      <c r="AD293">
        <v>0.99833129879367988</v>
      </c>
      <c r="AE293">
        <v>0</v>
      </c>
      <c r="AF293">
        <v>1</v>
      </c>
      <c r="AG293">
        <f t="shared" si="64"/>
        <v>147</v>
      </c>
      <c r="AH293">
        <f t="shared" si="65"/>
        <v>142</v>
      </c>
      <c r="AI293">
        <f t="shared" si="61"/>
        <v>2.0000000000000018E-2</v>
      </c>
      <c r="AJ293">
        <f t="shared" si="62"/>
        <v>5.3333333333333344E-2</v>
      </c>
      <c r="AK293">
        <f t="shared" si="63"/>
        <v>0</v>
      </c>
    </row>
    <row r="294" spans="1:37">
      <c r="A294">
        <v>0.24129999999999999</v>
      </c>
      <c r="B294">
        <v>0.1981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0.96014384153531673</v>
      </c>
      <c r="H294" s="8">
        <f t="shared" si="56"/>
        <v>0.96014384153531673</v>
      </c>
      <c r="I294" s="10">
        <f t="shared" si="57"/>
        <v>3.9856158464683267E-2</v>
      </c>
      <c r="J294" s="8">
        <f t="shared" si="58"/>
        <v>-4.0672170811765884E-2</v>
      </c>
      <c r="K294" s="10">
        <f t="shared" si="59"/>
        <v>100</v>
      </c>
      <c r="L294">
        <f t="shared" si="60"/>
        <v>4.1510611994293824E-2</v>
      </c>
      <c r="AD294">
        <v>0.99850744886772047</v>
      </c>
      <c r="AE294">
        <v>0</v>
      </c>
      <c r="AF294">
        <v>1</v>
      </c>
      <c r="AG294">
        <f t="shared" si="64"/>
        <v>147</v>
      </c>
      <c r="AH294">
        <f t="shared" si="65"/>
        <v>143</v>
      </c>
      <c r="AI294">
        <f t="shared" si="61"/>
        <v>2.0000000000000018E-2</v>
      </c>
      <c r="AJ294">
        <f t="shared" si="62"/>
        <v>4.6666666666666634E-2</v>
      </c>
      <c r="AK294">
        <f t="shared" si="63"/>
        <v>3.1111111111111291E-4</v>
      </c>
    </row>
    <row r="295" spans="1:37">
      <c r="A295">
        <v>0.24579999999999999</v>
      </c>
      <c r="B295">
        <v>0.20649999999999999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0.96922424558633058</v>
      </c>
      <c r="H295" s="8">
        <f t="shared" si="56"/>
        <v>0.96922424558633058</v>
      </c>
      <c r="I295" s="10">
        <f t="shared" si="57"/>
        <v>3.0775754413669421E-2</v>
      </c>
      <c r="J295" s="8">
        <f t="shared" si="58"/>
        <v>-3.1259274271018087E-2</v>
      </c>
      <c r="K295" s="10">
        <f t="shared" si="59"/>
        <v>100</v>
      </c>
      <c r="L295">
        <f t="shared" si="60"/>
        <v>3.1752976211456285E-2</v>
      </c>
      <c r="AD295">
        <v>0.99879514227606392</v>
      </c>
      <c r="AE295">
        <v>1</v>
      </c>
      <c r="AF295">
        <v>0</v>
      </c>
      <c r="AG295">
        <f t="shared" si="64"/>
        <v>148</v>
      </c>
      <c r="AH295">
        <f t="shared" si="65"/>
        <v>143</v>
      </c>
      <c r="AI295">
        <f t="shared" si="61"/>
        <v>1.3333333333333308E-2</v>
      </c>
      <c r="AJ295">
        <f t="shared" si="62"/>
        <v>4.6666666666666634E-2</v>
      </c>
      <c r="AK295">
        <f t="shared" si="63"/>
        <v>0</v>
      </c>
    </row>
    <row r="296" spans="1:37">
      <c r="A296">
        <v>0.26650000000000001</v>
      </c>
      <c r="B296">
        <v>0.33389999999999997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0.99954542049433515</v>
      </c>
      <c r="H296" s="8">
        <f t="shared" si="56"/>
        <v>0.99954542049433515</v>
      </c>
      <c r="I296" s="10">
        <f t="shared" si="57"/>
        <v>4.5457950566485383E-4</v>
      </c>
      <c r="J296" s="8">
        <f t="shared" si="58"/>
        <v>-4.5468285825083751E-4</v>
      </c>
      <c r="K296" s="10">
        <f t="shared" si="59"/>
        <v>100</v>
      </c>
      <c r="L296">
        <f t="shared" si="60"/>
        <v>4.5478624217000263E-4</v>
      </c>
      <c r="AD296">
        <v>0.99906182728280823</v>
      </c>
      <c r="AE296">
        <v>0</v>
      </c>
      <c r="AF296">
        <v>1</v>
      </c>
      <c r="AG296">
        <f t="shared" si="64"/>
        <v>148</v>
      </c>
      <c r="AH296">
        <f t="shared" si="65"/>
        <v>144</v>
      </c>
      <c r="AI296">
        <f t="shared" si="61"/>
        <v>1.3333333333333308E-2</v>
      </c>
      <c r="AJ296">
        <f t="shared" si="62"/>
        <v>4.0000000000000036E-2</v>
      </c>
      <c r="AK296">
        <f t="shared" si="63"/>
        <v>2.6666666666666419E-4</v>
      </c>
    </row>
    <row r="297" spans="1:37">
      <c r="A297">
        <v>0.27679999999999999</v>
      </c>
      <c r="B297">
        <v>0.4264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0.99997953049198529</v>
      </c>
      <c r="H297" s="8">
        <f t="shared" si="56"/>
        <v>0.99997953049198529</v>
      </c>
      <c r="I297" s="10">
        <f t="shared" si="57"/>
        <v>2.0469508014708815E-5</v>
      </c>
      <c r="J297" s="8">
        <f t="shared" si="58"/>
        <v>-2.0469717517946954E-5</v>
      </c>
      <c r="K297" s="10">
        <f t="shared" si="59"/>
        <v>100</v>
      </c>
      <c r="L297">
        <f t="shared" si="60"/>
        <v>2.0469927024044093E-5</v>
      </c>
      <c r="AD297">
        <v>0.999427471379569</v>
      </c>
      <c r="AE297">
        <v>1</v>
      </c>
      <c r="AF297">
        <v>0</v>
      </c>
      <c r="AG297">
        <f t="shared" si="64"/>
        <v>149</v>
      </c>
      <c r="AH297">
        <f t="shared" si="65"/>
        <v>144</v>
      </c>
      <c r="AI297">
        <f t="shared" si="61"/>
        <v>6.6666666666667096E-3</v>
      </c>
      <c r="AJ297">
        <f t="shared" si="62"/>
        <v>4.0000000000000036E-2</v>
      </c>
      <c r="AK297">
        <f t="shared" si="63"/>
        <v>0</v>
      </c>
    </row>
    <row r="298" spans="1:37">
      <c r="A298">
        <v>0.27760000000000001</v>
      </c>
      <c r="B298">
        <v>0.30009999999999998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0.99850744886772047</v>
      </c>
      <c r="H298" s="8">
        <f t="shared" si="56"/>
        <v>0.99850744886772047</v>
      </c>
      <c r="I298" s="10">
        <f t="shared" si="57"/>
        <v>1.4925511322795293E-3</v>
      </c>
      <c r="J298" s="8">
        <f t="shared" si="58"/>
        <v>-1.4936660962860571E-3</v>
      </c>
      <c r="K298" s="10">
        <f t="shared" si="59"/>
        <v>100</v>
      </c>
      <c r="L298">
        <f t="shared" si="60"/>
        <v>1.4947821711015182E-3</v>
      </c>
      <c r="AD298">
        <v>0.99953197811443961</v>
      </c>
      <c r="AE298">
        <v>0</v>
      </c>
      <c r="AF298">
        <v>1</v>
      </c>
      <c r="AG298">
        <f t="shared" si="64"/>
        <v>149</v>
      </c>
      <c r="AH298">
        <f t="shared" si="65"/>
        <v>145</v>
      </c>
      <c r="AI298">
        <f t="shared" si="61"/>
        <v>6.6666666666667096E-3</v>
      </c>
      <c r="AJ298">
        <f t="shared" si="62"/>
        <v>3.3333333333333326E-2</v>
      </c>
      <c r="AK298">
        <f t="shared" si="63"/>
        <v>0</v>
      </c>
    </row>
    <row r="299" spans="1:37">
      <c r="A299">
        <v>0.28320000000000001</v>
      </c>
      <c r="B299">
        <v>0.2487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0.9913318980136917</v>
      </c>
      <c r="H299" s="8">
        <f t="shared" si="56"/>
        <v>0.9913318980136917</v>
      </c>
      <c r="I299" s="10">
        <f t="shared" si="57"/>
        <v>8.6681019863082964E-3</v>
      </c>
      <c r="J299" s="8">
        <f t="shared" si="58"/>
        <v>-8.705888499024008E-3</v>
      </c>
      <c r="K299" s="10">
        <f t="shared" si="59"/>
        <v>100</v>
      </c>
      <c r="L299">
        <f t="shared" si="60"/>
        <v>8.7438949595754628E-3</v>
      </c>
      <c r="AD299">
        <v>0.99954542049433515</v>
      </c>
      <c r="AE299">
        <v>0</v>
      </c>
      <c r="AF299">
        <v>1</v>
      </c>
      <c r="AG299">
        <f t="shared" si="64"/>
        <v>149</v>
      </c>
      <c r="AH299">
        <f t="shared" si="65"/>
        <v>146</v>
      </c>
      <c r="AI299">
        <f t="shared" si="61"/>
        <v>6.6666666666667096E-3</v>
      </c>
      <c r="AJ299">
        <f t="shared" si="62"/>
        <v>2.6666666666666616E-2</v>
      </c>
      <c r="AK299">
        <f t="shared" si="63"/>
        <v>0</v>
      </c>
    </row>
    <row r="300" spans="1:37">
      <c r="A300">
        <v>0.28389999999999999</v>
      </c>
      <c r="B300">
        <v>0.2414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0.98889175804101914</v>
      </c>
      <c r="H300" s="8">
        <f t="shared" si="56"/>
        <v>0.98889175804101914</v>
      </c>
      <c r="I300" s="10">
        <f t="shared" si="57"/>
        <v>1.1108241958980858E-2</v>
      </c>
      <c r="J300" s="8">
        <f t="shared" si="58"/>
        <v>-1.1170399212539614E-2</v>
      </c>
      <c r="K300" s="10">
        <f t="shared" si="59"/>
        <v>100</v>
      </c>
      <c r="L300">
        <f t="shared" si="60"/>
        <v>1.1233021075012426E-2</v>
      </c>
      <c r="AD300">
        <v>0.9998050344166407</v>
      </c>
      <c r="AE300">
        <v>0</v>
      </c>
      <c r="AF300">
        <v>1</v>
      </c>
      <c r="AG300">
        <f t="shared" si="64"/>
        <v>149</v>
      </c>
      <c r="AH300">
        <f t="shared" si="65"/>
        <v>147</v>
      </c>
      <c r="AI300">
        <f t="shared" si="61"/>
        <v>6.6666666666667096E-3</v>
      </c>
      <c r="AJ300">
        <f t="shared" si="62"/>
        <v>2.0000000000000018E-2</v>
      </c>
      <c r="AK300">
        <f t="shared" si="63"/>
        <v>0</v>
      </c>
    </row>
    <row r="301" spans="1:37">
      <c r="A301">
        <v>0.28670000000000001</v>
      </c>
      <c r="B301">
        <v>0.42680000000000001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0.99997902753418944</v>
      </c>
      <c r="H301" s="8">
        <f t="shared" si="56"/>
        <v>0.99997902753418944</v>
      </c>
      <c r="I301" s="10">
        <f t="shared" si="57"/>
        <v>2.0972465810564778E-5</v>
      </c>
      <c r="J301" s="8">
        <f t="shared" si="58"/>
        <v>-2.0972685735800786E-5</v>
      </c>
      <c r="K301" s="10">
        <f t="shared" si="59"/>
        <v>100</v>
      </c>
      <c r="L301">
        <f t="shared" si="60"/>
        <v>2.0972905664111765E-5</v>
      </c>
      <c r="AD301">
        <v>0.99984972128558247</v>
      </c>
      <c r="AE301">
        <v>0</v>
      </c>
      <c r="AF301">
        <v>1</v>
      </c>
      <c r="AG301">
        <f t="shared" si="64"/>
        <v>149</v>
      </c>
      <c r="AH301">
        <f t="shared" si="65"/>
        <v>148</v>
      </c>
      <c r="AI301">
        <f t="shared" si="61"/>
        <v>6.6666666666667096E-3</v>
      </c>
      <c r="AJ301">
        <f t="shared" si="62"/>
        <v>1.3333333333333308E-2</v>
      </c>
      <c r="AK301">
        <f t="shared" si="63"/>
        <v>8.88888888888893E-5</v>
      </c>
    </row>
    <row r="302" spans="1:37">
      <c r="A302">
        <v>0.31140000000000001</v>
      </c>
      <c r="B302">
        <v>0.31759999999999999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0.99906182728280823</v>
      </c>
      <c r="H302" s="8">
        <f t="shared" si="56"/>
        <v>0.99906182728280823</v>
      </c>
      <c r="I302" s="10">
        <f t="shared" si="57"/>
        <v>9.3817271719176532E-4</v>
      </c>
      <c r="J302" s="8">
        <f t="shared" si="58"/>
        <v>-9.3861307665910911E-4</v>
      </c>
      <c r="K302" s="10">
        <f t="shared" si="59"/>
        <v>100</v>
      </c>
      <c r="L302">
        <f t="shared" si="60"/>
        <v>9.3905371176412011E-4</v>
      </c>
      <c r="AD302">
        <v>0.99997776760078794</v>
      </c>
      <c r="AE302">
        <v>1</v>
      </c>
      <c r="AF302">
        <v>0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0.34539999999999998</v>
      </c>
      <c r="B303">
        <v>0.37540000000000001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0.99984972128558247</v>
      </c>
      <c r="H303" s="8">
        <f t="shared" si="56"/>
        <v>0.99984972128558247</v>
      </c>
      <c r="I303" s="10">
        <f t="shared" si="57"/>
        <v>1.5027871441752882E-4</v>
      </c>
      <c r="J303" s="8">
        <f t="shared" si="58"/>
        <v>-1.5029000739494257E-4</v>
      </c>
      <c r="K303" s="10">
        <f t="shared" si="59"/>
        <v>100</v>
      </c>
      <c r="L303">
        <f t="shared" si="60"/>
        <v>1.503013015038941E-4</v>
      </c>
      <c r="AD303">
        <v>0.99997902753418944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149.99998493604463</v>
      </c>
      <c r="I304" s="4">
        <f t="shared" ref="I304:J304" si="67">SUM(I4:I303)</f>
        <v>150.00001506395537</v>
      </c>
      <c r="J304" s="4">
        <f t="shared" si="67"/>
        <v>-124.66150166627628</v>
      </c>
      <c r="K304" s="4">
        <f>SUMPRODUCT(K4:K303,E4:E303)/E304</f>
        <v>86</v>
      </c>
      <c r="L304" s="4">
        <f>SUM(L4:L303)</f>
        <v>47726.32445130351</v>
      </c>
      <c r="AD304" s="19">
        <v>0.99997953049198529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0.91955555555555513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-2.6207856065293473</v>
      </c>
      <c r="C307">
        <f t="array" ref="C307:C309">SQRT([1]!DIAG(S4:U6))</f>
        <v>0.4806325149886414</v>
      </c>
      <c r="D307">
        <f>(B307/C307)^2</f>
        <v>29.732860586951194</v>
      </c>
      <c r="E307">
        <f>CHIDIST(D307,1)</f>
        <v>4.9587102764327676E-8</v>
      </c>
      <c r="F307">
        <f>EXP(B307)</f>
        <v>7.2745690883309913E-2</v>
      </c>
    </row>
    <row r="308" spans="1:37">
      <c r="A308" t="str">
        <f t="array" ref="A308:A309">TRANSPOSE(A3:B3)</f>
        <v>compactness_mean</v>
      </c>
      <c r="B308">
        <v>-3.8236405124483857</v>
      </c>
      <c r="C308">
        <v>7.6625382490017806</v>
      </c>
      <c r="D308">
        <f t="shared" ref="D308:D309" si="68">(B308/C308)^2</f>
        <v>0.24900541870477033</v>
      </c>
      <c r="E308">
        <f t="shared" ref="E308:E309" si="69">CHIDIST(D308,1)</f>
        <v>0.61777626492913296</v>
      </c>
      <c r="F308">
        <f t="shared" ref="F308:F309" si="70">EXP(B308)</f>
        <v>2.1848117594169037E-2</v>
      </c>
      <c r="G308">
        <f>EXP(B308-C308*NORMSINV(1-$Q$9/2))</f>
        <v>6.5622027148275396E-9</v>
      </c>
      <c r="H308">
        <f>EXP(B308+C308*NORMSINV(1-$Q$9/2))</f>
        <v>72740.855952235521</v>
      </c>
    </row>
    <row r="309" spans="1:37">
      <c r="A309" s="19" t="str">
        <v>concavity_mean</v>
      </c>
      <c r="B309" s="19">
        <v>33.948693770374376</v>
      </c>
      <c r="C309" s="19">
        <v>6.2667441067463141</v>
      </c>
      <c r="D309" s="19">
        <f t="shared" si="68"/>
        <v>29.346898836052798</v>
      </c>
      <c r="E309" s="19">
        <f t="shared" si="69"/>
        <v>6.0513279277655137E-8</v>
      </c>
      <c r="F309" s="19">
        <f t="shared" si="70"/>
        <v>554281485591734.94</v>
      </c>
      <c r="G309" s="19">
        <f>EXP(B309-C309*NORMSINV(1-$Q$9/2))</f>
        <v>2567249735.0092201</v>
      </c>
      <c r="H309" s="19">
        <f>EXP(B309+C309*NORMSINV(1-$Q$9/2))</f>
        <v>1.1967202141659868E+20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3</v>
      </c>
      <c r="B3" t="s">
        <v>4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1.9380000000000001E-2</v>
      </c>
      <c r="B4">
        <v>1.5950000000000001E-3</v>
      </c>
      <c r="C4">
        <v>0</v>
      </c>
      <c r="D4">
        <v>1</v>
      </c>
      <c r="E4">
        <v>1</v>
      </c>
      <c r="F4">
        <v>0</v>
      </c>
      <c r="G4">
        <v>6.6562068769010038E-2</v>
      </c>
      <c r="H4">
        <v>6.6562068769010038E-2</v>
      </c>
      <c r="I4">
        <v>0.93343793123098995</v>
      </c>
      <c r="J4">
        <v>-6.888080859017176E-2</v>
      </c>
      <c r="K4">
        <v>100</v>
      </c>
      <c r="L4">
        <v>7.1308510766463051E-2</v>
      </c>
      <c r="P4" t="s">
        <v>58</v>
      </c>
      <c r="Q4">
        <v>-124.66150166627628</v>
      </c>
      <c r="S4">
        <v>0.23100761446430659</v>
      </c>
      <c r="T4">
        <v>-2.6866370888124536</v>
      </c>
      <c r="U4">
        <v>0.78161409216250843</v>
      </c>
      <c r="W4">
        <v>1.2507086170589184E-5</v>
      </c>
      <c r="Y4" t="s">
        <v>51</v>
      </c>
      <c r="Z4">
        <v>126</v>
      </c>
      <c r="AA4">
        <v>18</v>
      </c>
      <c r="AB4">
        <v>144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2.3439999999999999E-2</v>
      </c>
      <c r="B5">
        <v>0</v>
      </c>
      <c r="C5">
        <v>0</v>
      </c>
      <c r="D5">
        <v>1</v>
      </c>
      <c r="E5">
        <v>1</v>
      </c>
      <c r="F5">
        <v>0</v>
      </c>
      <c r="G5">
        <v>6.2361771450229031E-2</v>
      </c>
      <c r="H5">
        <v>6.2361771450229031E-2</v>
      </c>
      <c r="I5">
        <v>0.93763822854977097</v>
      </c>
      <c r="J5">
        <v>-6.4391088219915543E-2</v>
      </c>
      <c r="K5">
        <v>100</v>
      </c>
      <c r="L5">
        <v>6.6509416480045741E-2</v>
      </c>
      <c r="N5">
        <v>-2.6207856065293473</v>
      </c>
      <c r="S5">
        <v>-2.6866370888124607</v>
      </c>
      <c r="T5">
        <v>58.714492417415272</v>
      </c>
      <c r="U5">
        <v>-39.509307262318949</v>
      </c>
      <c r="W5">
        <v>-2.97670721418881E-4</v>
      </c>
      <c r="Y5" t="s">
        <v>52</v>
      </c>
      <c r="Z5">
        <v>24</v>
      </c>
      <c r="AA5">
        <v>132</v>
      </c>
      <c r="AB5">
        <v>156</v>
      </c>
      <c r="AD5">
        <v>5.1653659899749883E-2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2.6749999999999999E-2</v>
      </c>
      <c r="B6">
        <v>7.2500000000000004E-3</v>
      </c>
      <c r="C6">
        <v>0</v>
      </c>
      <c r="D6">
        <v>1</v>
      </c>
      <c r="E6">
        <v>1</v>
      </c>
      <c r="F6">
        <v>0</v>
      </c>
      <c r="G6">
        <v>7.7490669089779751E-2</v>
      </c>
      <c r="H6">
        <v>7.7490669089779751E-2</v>
      </c>
      <c r="I6">
        <v>0.92250933091022025</v>
      </c>
      <c r="J6">
        <v>-8.0657788310782297E-2</v>
      </c>
      <c r="K6">
        <v>100</v>
      </c>
      <c r="L6">
        <v>8.3999875657974496E-2</v>
      </c>
      <c r="N6">
        <v>-3.8236405124483857</v>
      </c>
      <c r="P6" t="s">
        <v>59</v>
      </c>
      <c r="Q6">
        <v>166.56530500341461</v>
      </c>
      <c r="S6">
        <v>0.78161409216251776</v>
      </c>
      <c r="T6">
        <v>-39.509307262319041</v>
      </c>
      <c r="U6">
        <v>39.272081699439653</v>
      </c>
      <c r="W6">
        <v>2.1873636195344993E-4</v>
      </c>
      <c r="Z6">
        <v>150</v>
      </c>
      <c r="AA6">
        <v>150</v>
      </c>
      <c r="AB6">
        <v>300</v>
      </c>
      <c r="AD6">
        <v>5.8124895111209746E-2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3.3930000000000002E-2</v>
      </c>
      <c r="B7">
        <v>1.0529999999999999E-2</v>
      </c>
      <c r="C7">
        <v>0</v>
      </c>
      <c r="D7">
        <v>1</v>
      </c>
      <c r="E7">
        <v>1</v>
      </c>
      <c r="F7">
        <v>0</v>
      </c>
      <c r="G7">
        <v>8.3704821188859288E-2</v>
      </c>
      <c r="H7">
        <v>8.3704821188859288E-2</v>
      </c>
      <c r="I7">
        <v>0.91629517881114075</v>
      </c>
      <c r="J7">
        <v>-8.7416718608200578E-2</v>
      </c>
      <c r="K7">
        <v>100</v>
      </c>
      <c r="L7">
        <v>9.1351371397002445E-2</v>
      </c>
      <c r="N7">
        <v>33.948693770374376</v>
      </c>
      <c r="P7" t="s">
        <v>60</v>
      </c>
      <c r="Q7">
        <v>2</v>
      </c>
      <c r="AD7">
        <v>5.8179344961419306E-2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3.5740000000000001E-2</v>
      </c>
      <c r="B8">
        <v>4.9670000000000001E-3</v>
      </c>
      <c r="C8">
        <v>0</v>
      </c>
      <c r="D8">
        <v>1</v>
      </c>
      <c r="E8">
        <v>1</v>
      </c>
      <c r="F8">
        <v>0</v>
      </c>
      <c r="G8">
        <v>6.9861463132518051E-2</v>
      </c>
      <c r="H8">
        <v>6.9861463132518051E-2</v>
      </c>
      <c r="I8">
        <v>0.93013853686748194</v>
      </c>
      <c r="J8">
        <v>-7.2421739555289508E-2</v>
      </c>
      <c r="K8">
        <v>100</v>
      </c>
      <c r="L8">
        <v>7.5108664315530135E-2</v>
      </c>
      <c r="P8" t="s">
        <v>61</v>
      </c>
      <c r="Q8">
        <v>6.7733509780943056E-37</v>
      </c>
      <c r="Y8" t="s">
        <v>80</v>
      </c>
      <c r="Z8">
        <v>0.84</v>
      </c>
      <c r="AA8">
        <v>0.88</v>
      </c>
      <c r="AB8">
        <v>0.86</v>
      </c>
      <c r="AD8">
        <v>5.8544973611638074E-2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3.7179999999999998E-2</v>
      </c>
      <c r="B9">
        <v>3.0899999999999999E-3</v>
      </c>
      <c r="C9">
        <v>0</v>
      </c>
      <c r="D9">
        <v>1</v>
      </c>
      <c r="E9">
        <v>1</v>
      </c>
      <c r="F9">
        <v>0</v>
      </c>
      <c r="G9">
        <v>6.549475985823397E-2</v>
      </c>
      <c r="H9">
        <v>6.549475985823397E-2</v>
      </c>
      <c r="I9">
        <v>0.93450524014176606</v>
      </c>
      <c r="J9">
        <v>-6.773804467392E-2</v>
      </c>
      <c r="K9">
        <v>100</v>
      </c>
      <c r="L9">
        <v>7.0084957306711618E-2</v>
      </c>
      <c r="P9" t="s">
        <v>62</v>
      </c>
      <c r="Q9">
        <v>0.05</v>
      </c>
      <c r="AD9">
        <v>6.030788282971257E-2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3.7289999999999997E-2</v>
      </c>
      <c r="B10">
        <v>2.2599999999999999E-2</v>
      </c>
      <c r="C10">
        <v>0</v>
      </c>
      <c r="D10">
        <v>1</v>
      </c>
      <c r="E10">
        <v>1</v>
      </c>
      <c r="F10">
        <v>0</v>
      </c>
      <c r="G10">
        <v>0.11960998515483856</v>
      </c>
      <c r="H10">
        <v>0.11960998515483856</v>
      </c>
      <c r="I10">
        <v>0.88039001484516144</v>
      </c>
      <c r="J10">
        <v>-0.12739027100573103</v>
      </c>
      <c r="K10">
        <v>100</v>
      </c>
      <c r="L10">
        <v>0.13586022460270061</v>
      </c>
      <c r="P10" t="s">
        <v>63</v>
      </c>
      <c r="Q10" t="s">
        <v>88</v>
      </c>
      <c r="Y10" t="s">
        <v>81</v>
      </c>
      <c r="Z10">
        <v>0.5</v>
      </c>
      <c r="AD10">
        <v>6.0530337052309188E-2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3.7659999999999999E-2</v>
      </c>
      <c r="B11">
        <v>2.562E-2</v>
      </c>
      <c r="C11">
        <v>0</v>
      </c>
      <c r="D11">
        <v>1</v>
      </c>
      <c r="E11">
        <v>1</v>
      </c>
      <c r="F11">
        <v>0</v>
      </c>
      <c r="G11">
        <v>0.13067333578445511</v>
      </c>
      <c r="H11">
        <v>0.13067333578445511</v>
      </c>
      <c r="I11">
        <v>0.86932666421554483</v>
      </c>
      <c r="J11">
        <v>-0.14003631616432796</v>
      </c>
      <c r="K11">
        <v>100</v>
      </c>
      <c r="L11">
        <v>0.15031557314806507</v>
      </c>
      <c r="AD11">
        <v>6.1870429657452097E-2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3.7740000000000003E-2</v>
      </c>
      <c r="B12">
        <v>9.1929999999999998E-3</v>
      </c>
      <c r="C12">
        <v>0</v>
      </c>
      <c r="D12">
        <v>1</v>
      </c>
      <c r="E12">
        <v>1</v>
      </c>
      <c r="F12">
        <v>0</v>
      </c>
      <c r="G12">
        <v>7.9219481156568086E-2</v>
      </c>
      <c r="H12">
        <v>7.9219481156568086E-2</v>
      </c>
      <c r="I12">
        <v>0.92078051884343193</v>
      </c>
      <c r="J12">
        <v>-8.2533578571260632E-2</v>
      </c>
      <c r="K12">
        <v>100</v>
      </c>
      <c r="L12">
        <v>8.6035140335151292E-2</v>
      </c>
      <c r="P12" t="s">
        <v>64</v>
      </c>
      <c r="Q12">
        <v>0.40050489918763987</v>
      </c>
      <c r="AD12">
        <v>6.1898903324034062E-2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3.789E-2</v>
      </c>
      <c r="B13">
        <v>6.9200000000000002E-4</v>
      </c>
      <c r="C13">
        <v>0</v>
      </c>
      <c r="D13">
        <v>1</v>
      </c>
      <c r="E13">
        <v>1</v>
      </c>
      <c r="F13">
        <v>0</v>
      </c>
      <c r="G13">
        <v>6.0530337052309188E-2</v>
      </c>
      <c r="H13">
        <v>6.0530337052309188E-2</v>
      </c>
      <c r="I13">
        <v>0.93946966294769085</v>
      </c>
      <c r="J13">
        <v>-6.2439751285744291E-2</v>
      </c>
      <c r="K13">
        <v>100</v>
      </c>
      <c r="L13">
        <v>6.4430326427346793E-2</v>
      </c>
      <c r="P13" t="s">
        <v>65</v>
      </c>
      <c r="Q13">
        <v>0.42605269117297129</v>
      </c>
      <c r="AD13">
        <v>6.2361771450229031E-2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3.8129999999999997E-2</v>
      </c>
      <c r="B14">
        <v>1.6330000000000001E-2</v>
      </c>
      <c r="C14">
        <v>0</v>
      </c>
      <c r="D14">
        <v>1</v>
      </c>
      <c r="E14">
        <v>1</v>
      </c>
      <c r="F14">
        <v>0</v>
      </c>
      <c r="G14">
        <v>9.8660364519134625E-2</v>
      </c>
      <c r="H14">
        <v>9.8660364519134625E-2</v>
      </c>
      <c r="I14">
        <v>0.90133963548086538</v>
      </c>
      <c r="J14">
        <v>-0.10387313848424883</v>
      </c>
      <c r="K14">
        <v>100</v>
      </c>
      <c r="L14">
        <v>0.1094596982484846</v>
      </c>
      <c r="P14" t="s">
        <v>66</v>
      </c>
      <c r="Q14">
        <v>0.56807025489729501</v>
      </c>
      <c r="AD14">
        <v>6.3534717898132073E-2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3.8719999999999997E-2</v>
      </c>
      <c r="B15">
        <v>1.487E-3</v>
      </c>
      <c r="C15">
        <v>0</v>
      </c>
      <c r="D15">
        <v>1</v>
      </c>
      <c r="E15">
        <v>1</v>
      </c>
      <c r="F15">
        <v>0</v>
      </c>
      <c r="G15">
        <v>6.1898903324034062E-2</v>
      </c>
      <c r="H15">
        <v>6.1898903324034062E-2</v>
      </c>
      <c r="I15">
        <v>0.93810109667596597</v>
      </c>
      <c r="J15">
        <v>-6.3897556811403342E-2</v>
      </c>
      <c r="K15">
        <v>100</v>
      </c>
      <c r="L15">
        <v>6.5983190450756776E-2</v>
      </c>
      <c r="AD15">
        <v>6.549475985823397E-2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4.0379999999999999E-2</v>
      </c>
      <c r="B16">
        <v>2.383E-2</v>
      </c>
      <c r="C16">
        <v>0</v>
      </c>
      <c r="D16">
        <v>1</v>
      </c>
      <c r="E16">
        <v>1</v>
      </c>
      <c r="F16">
        <v>0</v>
      </c>
      <c r="G16">
        <v>0.1227990480754548</v>
      </c>
      <c r="H16">
        <v>0.1227990480754548</v>
      </c>
      <c r="I16">
        <v>0.87720095192454517</v>
      </c>
      <c r="J16">
        <v>-0.13101917725369272</v>
      </c>
      <c r="K16">
        <v>100</v>
      </c>
      <c r="L16">
        <v>0.13998964297295668</v>
      </c>
      <c r="P16" t="s">
        <v>67</v>
      </c>
      <c r="Q16">
        <v>47726.32445130351</v>
      </c>
      <c r="AD16">
        <v>6.6562068769010038E-2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4.052E-2</v>
      </c>
      <c r="B17">
        <v>1.9970000000000002E-2</v>
      </c>
      <c r="C17">
        <v>0</v>
      </c>
      <c r="D17">
        <v>1</v>
      </c>
      <c r="E17">
        <v>1</v>
      </c>
      <c r="F17">
        <v>0</v>
      </c>
      <c r="G17">
        <v>0.1093143283161489</v>
      </c>
      <c r="H17">
        <v>0.1093143283161489</v>
      </c>
      <c r="I17">
        <v>0.89068567168385115</v>
      </c>
      <c r="J17">
        <v>-0.11576369525296586</v>
      </c>
      <c r="K17">
        <v>100</v>
      </c>
      <c r="L17">
        <v>0.1227305342293078</v>
      </c>
      <c r="P17" t="s">
        <v>60</v>
      </c>
      <c r="Q17">
        <v>298</v>
      </c>
      <c r="AD17">
        <v>6.9678322362263581E-2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4.0869999999999997E-2</v>
      </c>
      <c r="B18">
        <v>1.652E-2</v>
      </c>
      <c r="C18">
        <v>0</v>
      </c>
      <c r="D18">
        <v>1</v>
      </c>
      <c r="E18">
        <v>1</v>
      </c>
      <c r="F18">
        <v>0</v>
      </c>
      <c r="G18">
        <v>9.8302878099233826E-2</v>
      </c>
      <c r="H18">
        <v>9.8302878099233826E-2</v>
      </c>
      <c r="I18">
        <v>0.90169712190076612</v>
      </c>
      <c r="J18">
        <v>-0.10347660034034073</v>
      </c>
      <c r="K18">
        <v>100</v>
      </c>
      <c r="L18">
        <v>0.10901984237457985</v>
      </c>
      <c r="P18" t="s">
        <v>61</v>
      </c>
      <c r="Q18">
        <v>0</v>
      </c>
      <c r="AD18">
        <v>6.9861463132518051E-2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4.1020000000000001E-2</v>
      </c>
      <c r="B19">
        <v>0</v>
      </c>
      <c r="C19">
        <v>0</v>
      </c>
      <c r="D19">
        <v>1</v>
      </c>
      <c r="E19">
        <v>1</v>
      </c>
      <c r="F19">
        <v>0</v>
      </c>
      <c r="G19">
        <v>5.8544973611638074E-2</v>
      </c>
      <c r="H19">
        <v>5.8544973611638074E-2</v>
      </c>
      <c r="I19">
        <v>0.94145502638836187</v>
      </c>
      <c r="J19">
        <v>-6.0328700067960248E-2</v>
      </c>
      <c r="K19">
        <v>100</v>
      </c>
      <c r="L19">
        <v>6.2185629659050279E-2</v>
      </c>
      <c r="P19" t="s">
        <v>62</v>
      </c>
      <c r="Q19">
        <v>0.05</v>
      </c>
      <c r="AD19">
        <v>7.1690601159761086E-2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4.2160000000000003E-2</v>
      </c>
      <c r="B20">
        <v>1.8600000000000001E-3</v>
      </c>
      <c r="C20">
        <v>0</v>
      </c>
      <c r="D20">
        <v>1</v>
      </c>
      <c r="E20">
        <v>1</v>
      </c>
      <c r="F20">
        <v>0</v>
      </c>
      <c r="G20">
        <v>6.1870429657452097E-2</v>
      </c>
      <c r="H20">
        <v>6.1870429657452097E-2</v>
      </c>
      <c r="I20">
        <v>0.93812957034254785</v>
      </c>
      <c r="J20">
        <v>-6.3867204822082843E-2</v>
      </c>
      <c r="K20">
        <v>100</v>
      </c>
      <c r="L20">
        <v>6.5950836231354254E-2</v>
      </c>
      <c r="P20" t="s">
        <v>63</v>
      </c>
      <c r="Q20" t="s">
        <v>88</v>
      </c>
      <c r="AD20">
        <v>7.5547185294507685E-2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4.2759999999999999E-2</v>
      </c>
      <c r="B21">
        <v>0</v>
      </c>
      <c r="C21">
        <v>0</v>
      </c>
      <c r="D21">
        <v>1</v>
      </c>
      <c r="E21">
        <v>1</v>
      </c>
      <c r="F21">
        <v>0</v>
      </c>
      <c r="G21">
        <v>5.8179344961419306E-2</v>
      </c>
      <c r="H21">
        <v>5.8179344961419306E-2</v>
      </c>
      <c r="I21">
        <v>0.9418206550385807</v>
      </c>
      <c r="J21">
        <v>-5.9940409964266465E-2</v>
      </c>
      <c r="K21">
        <v>100</v>
      </c>
      <c r="L21">
        <v>6.177327355284648E-2</v>
      </c>
      <c r="AD21">
        <v>7.7490669089779751E-2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4.3020000000000003E-2</v>
      </c>
      <c r="B22">
        <v>0</v>
      </c>
      <c r="C22">
        <v>0</v>
      </c>
      <c r="D22">
        <v>1</v>
      </c>
      <c r="E22">
        <v>1</v>
      </c>
      <c r="F22">
        <v>0</v>
      </c>
      <c r="G22">
        <v>5.8124895111209746E-2</v>
      </c>
      <c r="H22">
        <v>5.8124895111209746E-2</v>
      </c>
      <c r="I22">
        <v>0.94187510488879023</v>
      </c>
      <c r="J22">
        <v>-5.9882598239694981E-2</v>
      </c>
      <c r="K22">
        <v>100</v>
      </c>
      <c r="L22">
        <v>6.1711892383091188E-2</v>
      </c>
      <c r="AD22">
        <v>7.9219481156568086E-2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4.3400000000000001E-2</v>
      </c>
      <c r="B23">
        <v>2.2450000000000001E-2</v>
      </c>
      <c r="C23">
        <v>0</v>
      </c>
      <c r="D23">
        <v>1</v>
      </c>
      <c r="E23">
        <v>1</v>
      </c>
      <c r="F23">
        <v>0</v>
      </c>
      <c r="G23">
        <v>0.11664588556142839</v>
      </c>
      <c r="H23">
        <v>0.11664588556142839</v>
      </c>
      <c r="I23">
        <v>0.88335411443857159</v>
      </c>
      <c r="J23">
        <v>-0.12402912316719066</v>
      </c>
      <c r="K23">
        <v>100</v>
      </c>
      <c r="L23">
        <v>0.13204883936671802</v>
      </c>
      <c r="AD23">
        <v>8.1239640253430487E-2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4.5240000000000002E-2</v>
      </c>
      <c r="B24">
        <v>4.3360000000000003E-2</v>
      </c>
      <c r="C24">
        <v>0</v>
      </c>
      <c r="D24">
        <v>1</v>
      </c>
      <c r="E24">
        <v>1</v>
      </c>
      <c r="F24">
        <v>0</v>
      </c>
      <c r="G24">
        <v>0.21052699699026636</v>
      </c>
      <c r="H24">
        <v>0.21052699699026636</v>
      </c>
      <c r="I24">
        <v>0.78947300300973366</v>
      </c>
      <c r="J24">
        <v>-0.23638964091894002</v>
      </c>
      <c r="K24">
        <v>100</v>
      </c>
      <c r="L24">
        <v>0.26666775961643707</v>
      </c>
      <c r="AD24">
        <v>8.3704821188859288E-2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4.6890000000000001E-2</v>
      </c>
      <c r="B25">
        <v>1.103E-2</v>
      </c>
      <c r="C25">
        <v>0</v>
      </c>
      <c r="D25">
        <v>1</v>
      </c>
      <c r="E25">
        <v>1</v>
      </c>
      <c r="F25">
        <v>0</v>
      </c>
      <c r="G25">
        <v>8.1239640253430487E-2</v>
      </c>
      <c r="H25">
        <v>8.1239640253430487E-2</v>
      </c>
      <c r="I25">
        <v>0.91876035974656955</v>
      </c>
      <c r="J25">
        <v>-8.472995260402974E-2</v>
      </c>
      <c r="K25">
        <v>100</v>
      </c>
      <c r="L25">
        <v>8.8423101183685793E-2</v>
      </c>
      <c r="AD25">
        <v>8.3937852343484318E-2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4.6949999999999999E-2</v>
      </c>
      <c r="B26">
        <v>1.5969999999999999E-3</v>
      </c>
      <c r="C26">
        <v>0</v>
      </c>
      <c r="D26">
        <v>1</v>
      </c>
      <c r="E26">
        <v>1</v>
      </c>
      <c r="F26">
        <v>0</v>
      </c>
      <c r="G26">
        <v>6.030788282971257E-2</v>
      </c>
      <c r="H26">
        <v>6.030788282971257E-2</v>
      </c>
      <c r="I26">
        <v>0.93969211717028744</v>
      </c>
      <c r="J26">
        <v>-6.2202992294592648E-2</v>
      </c>
      <c r="K26">
        <v>100</v>
      </c>
      <c r="L26">
        <v>6.4178342807981445E-2</v>
      </c>
      <c r="AD26">
        <v>8.5228943271621546E-2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4.7010000000000003E-2</v>
      </c>
      <c r="B27">
        <v>3.7089999999999998E-2</v>
      </c>
      <c r="C27">
        <v>0</v>
      </c>
      <c r="D27">
        <v>1</v>
      </c>
      <c r="E27">
        <v>1</v>
      </c>
      <c r="F27">
        <v>0</v>
      </c>
      <c r="G27">
        <v>0.17633505865244278</v>
      </c>
      <c r="H27">
        <v>0.17633505865244278</v>
      </c>
      <c r="I27">
        <v>0.82366494134755719</v>
      </c>
      <c r="J27">
        <v>-0.19399145634506421</v>
      </c>
      <c r="K27">
        <v>100</v>
      </c>
      <c r="L27">
        <v>0.21408591018084341</v>
      </c>
      <c r="AD27">
        <v>8.7411467857550579E-2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4.7509999999999997E-2</v>
      </c>
      <c r="B28">
        <v>1.9720000000000001E-2</v>
      </c>
      <c r="C28">
        <v>0</v>
      </c>
      <c r="D28">
        <v>1</v>
      </c>
      <c r="E28">
        <v>1</v>
      </c>
      <c r="F28">
        <v>0</v>
      </c>
      <c r="G28">
        <v>0.10593256163157495</v>
      </c>
      <c r="H28">
        <v>0.10593256163157495</v>
      </c>
      <c r="I28">
        <v>0.89406743836842506</v>
      </c>
      <c r="J28">
        <v>-0.11197407223707259</v>
      </c>
      <c r="K28">
        <v>100</v>
      </c>
      <c r="L28">
        <v>0.11848386048471941</v>
      </c>
      <c r="AD28">
        <v>9.0386957039278432E-2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4.9660000000000003E-2</v>
      </c>
      <c r="B29">
        <v>1.6570000000000001E-2</v>
      </c>
      <c r="C29">
        <v>0</v>
      </c>
      <c r="D29">
        <v>1</v>
      </c>
      <c r="E29">
        <v>1</v>
      </c>
      <c r="F29">
        <v>0</v>
      </c>
      <c r="G29">
        <v>9.5510220832876525E-2</v>
      </c>
      <c r="H29">
        <v>9.5510220832876525E-2</v>
      </c>
      <c r="I29">
        <v>0.90448977916712348</v>
      </c>
      <c r="J29">
        <v>-0.10038427419170107</v>
      </c>
      <c r="K29">
        <v>100</v>
      </c>
      <c r="L29">
        <v>0.10559568834578174</v>
      </c>
      <c r="AD29">
        <v>9.102592430362795E-2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4.9939999999999998E-2</v>
      </c>
      <c r="B30">
        <v>3.5540000000000002E-2</v>
      </c>
      <c r="C30">
        <v>0</v>
      </c>
      <c r="D30">
        <v>1</v>
      </c>
      <c r="E30">
        <v>1</v>
      </c>
      <c r="F30">
        <v>0</v>
      </c>
      <c r="G30">
        <v>0.16725586936493136</v>
      </c>
      <c r="H30">
        <v>0.16725586936493136</v>
      </c>
      <c r="I30">
        <v>0.83274413063506869</v>
      </c>
      <c r="J30">
        <v>-0.18302885010482423</v>
      </c>
      <c r="K30">
        <v>100</v>
      </c>
      <c r="L30">
        <v>0.20084905220211929</v>
      </c>
      <c r="AD30">
        <v>9.1621250868931955E-2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5.008E-2</v>
      </c>
      <c r="B31">
        <v>2.3990000000000001E-2</v>
      </c>
      <c r="C31">
        <v>0</v>
      </c>
      <c r="D31">
        <v>1</v>
      </c>
      <c r="E31">
        <v>1</v>
      </c>
      <c r="F31">
        <v>0</v>
      </c>
      <c r="G31">
        <v>0.11942943626029799</v>
      </c>
      <c r="H31">
        <v>0.11942943626029799</v>
      </c>
      <c r="I31">
        <v>0.88057056373970199</v>
      </c>
      <c r="J31">
        <v>-0.12718521372350805</v>
      </c>
      <c r="K31">
        <v>100</v>
      </c>
      <c r="L31">
        <v>0.13562733207102926</v>
      </c>
      <c r="AD31">
        <v>9.5510220832876525E-2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5.0549999999999998E-2</v>
      </c>
      <c r="B32">
        <v>3.261E-2</v>
      </c>
      <c r="C32">
        <v>0</v>
      </c>
      <c r="D32">
        <v>1</v>
      </c>
      <c r="E32">
        <v>1</v>
      </c>
      <c r="F32">
        <v>0</v>
      </c>
      <c r="G32">
        <v>0.15355274966611926</v>
      </c>
      <c r="H32">
        <v>0.15355274966611926</v>
      </c>
      <c r="I32">
        <v>0.84644725033388069</v>
      </c>
      <c r="J32">
        <v>-0.16670739437260435</v>
      </c>
      <c r="K32">
        <v>100</v>
      </c>
      <c r="L32">
        <v>0.18140852794494927</v>
      </c>
      <c r="AD32">
        <v>9.7789315778157498E-2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5.1130000000000002E-2</v>
      </c>
      <c r="B33">
        <v>1.9820000000000001E-2</v>
      </c>
      <c r="C33">
        <v>0</v>
      </c>
      <c r="D33">
        <v>1</v>
      </c>
      <c r="E33">
        <v>1</v>
      </c>
      <c r="F33">
        <v>0</v>
      </c>
      <c r="G33">
        <v>0.10494721023934248</v>
      </c>
      <c r="H33">
        <v>0.10494721023934248</v>
      </c>
      <c r="I33">
        <v>0.8950527897606575</v>
      </c>
      <c r="J33">
        <v>-0.11087257947390715</v>
      </c>
      <c r="K33">
        <v>100</v>
      </c>
      <c r="L33">
        <v>0.11725253687819463</v>
      </c>
      <c r="AD33">
        <v>9.8302878099233826E-2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5.1310000000000001E-2</v>
      </c>
      <c r="B34">
        <v>2.3980000000000001E-2</v>
      </c>
      <c r="C34">
        <v>1</v>
      </c>
      <c r="D34">
        <v>0</v>
      </c>
      <c r="E34">
        <v>1</v>
      </c>
      <c r="F34">
        <v>1</v>
      </c>
      <c r="G34">
        <v>0.11890014651780151</v>
      </c>
      <c r="H34">
        <v>0.11890014651780151</v>
      </c>
      <c r="I34">
        <v>0.88109985348219855</v>
      </c>
      <c r="J34">
        <v>-2.1294712430086031</v>
      </c>
      <c r="K34">
        <v>0</v>
      </c>
      <c r="L34">
        <v>7.4104185679054817</v>
      </c>
      <c r="AD34">
        <v>9.8660364519134625E-2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5.1389999999999998E-2</v>
      </c>
      <c r="B35">
        <v>2.2509999999999999E-2</v>
      </c>
      <c r="C35">
        <v>0</v>
      </c>
      <c r="D35">
        <v>1</v>
      </c>
      <c r="E35">
        <v>1</v>
      </c>
      <c r="F35">
        <v>0</v>
      </c>
      <c r="G35">
        <v>0.11373978062305719</v>
      </c>
      <c r="H35">
        <v>0.11373978062305719</v>
      </c>
      <c r="I35">
        <v>0.88626021937694277</v>
      </c>
      <c r="J35">
        <v>-0.12074467017047033</v>
      </c>
      <c r="K35">
        <v>100</v>
      </c>
      <c r="L35">
        <v>0.12833677754713887</v>
      </c>
      <c r="AD35">
        <v>0.10150331534819151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5.2339999999999998E-2</v>
      </c>
      <c r="B36">
        <v>3.653E-2</v>
      </c>
      <c r="C36">
        <v>0</v>
      </c>
      <c r="D36">
        <v>1</v>
      </c>
      <c r="E36">
        <v>1</v>
      </c>
      <c r="F36">
        <v>0</v>
      </c>
      <c r="G36">
        <v>0.17068657672690499</v>
      </c>
      <c r="H36">
        <v>0.17068657672690499</v>
      </c>
      <c r="I36">
        <v>0.82931342327309499</v>
      </c>
      <c r="J36">
        <v>-0.18715712138671806</v>
      </c>
      <c r="K36">
        <v>100</v>
      </c>
      <c r="L36">
        <v>0.20581672976333518</v>
      </c>
      <c r="AD36">
        <v>0.10298901474665033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5.2409999999999998E-2</v>
      </c>
      <c r="B37">
        <v>1.9720000000000001E-2</v>
      </c>
      <c r="C37">
        <v>0</v>
      </c>
      <c r="D37">
        <v>1</v>
      </c>
      <c r="E37">
        <v>1</v>
      </c>
      <c r="F37">
        <v>0</v>
      </c>
      <c r="G37">
        <v>0.10417113085895319</v>
      </c>
      <c r="H37">
        <v>0.10417113085895319</v>
      </c>
      <c r="I37">
        <v>0.89582886914104676</v>
      </c>
      <c r="J37">
        <v>-0.11000587851115803</v>
      </c>
      <c r="K37">
        <v>100</v>
      </c>
      <c r="L37">
        <v>0.11628463253125149</v>
      </c>
      <c r="AD37">
        <v>0.10417113085895319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5.2720000000000003E-2</v>
      </c>
      <c r="B38">
        <v>2.061E-2</v>
      </c>
      <c r="C38">
        <v>0</v>
      </c>
      <c r="D38">
        <v>1</v>
      </c>
      <c r="E38">
        <v>1</v>
      </c>
      <c r="F38">
        <v>0</v>
      </c>
      <c r="G38">
        <v>0.1069113983076603</v>
      </c>
      <c r="H38">
        <v>0.1069113983076603</v>
      </c>
      <c r="I38">
        <v>0.89308860169233972</v>
      </c>
      <c r="J38">
        <v>-0.11306948500688305</v>
      </c>
      <c r="K38">
        <v>100</v>
      </c>
      <c r="L38">
        <v>0.11970973328410053</v>
      </c>
      <c r="AD38">
        <v>0.10494721023934248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5.3010000000000002E-2</v>
      </c>
      <c r="B39">
        <v>6.829E-3</v>
      </c>
      <c r="C39">
        <v>0</v>
      </c>
      <c r="D39">
        <v>1</v>
      </c>
      <c r="E39">
        <v>1</v>
      </c>
      <c r="F39">
        <v>0</v>
      </c>
      <c r="G39">
        <v>6.9678322362263581E-2</v>
      </c>
      <c r="H39">
        <v>6.9678322362263581E-2</v>
      </c>
      <c r="I39">
        <v>0.93032167763773643</v>
      </c>
      <c r="J39">
        <v>-7.2224862707917906E-2</v>
      </c>
      <c r="K39">
        <v>100</v>
      </c>
      <c r="L39">
        <v>7.4897021145621467E-2</v>
      </c>
      <c r="AD39">
        <v>0.10593256163157495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5.3519999999999998E-2</v>
      </c>
      <c r="B40">
        <v>1.9470000000000001E-2</v>
      </c>
      <c r="C40">
        <v>0</v>
      </c>
      <c r="D40">
        <v>1</v>
      </c>
      <c r="E40">
        <v>1</v>
      </c>
      <c r="F40">
        <v>0</v>
      </c>
      <c r="G40">
        <v>0.10298901474665033</v>
      </c>
      <c r="H40">
        <v>0.10298901474665033</v>
      </c>
      <c r="I40">
        <v>0.89701098525334966</v>
      </c>
      <c r="J40">
        <v>-0.10868717033907797</v>
      </c>
      <c r="K40">
        <v>100</v>
      </c>
      <c r="L40">
        <v>0.11481354904205812</v>
      </c>
      <c r="AD40">
        <v>0.1069113983076603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5.3659999999999999E-2</v>
      </c>
      <c r="B41">
        <v>3.8730000000000001E-2</v>
      </c>
      <c r="C41">
        <v>0</v>
      </c>
      <c r="D41">
        <v>1</v>
      </c>
      <c r="E41">
        <v>1</v>
      </c>
      <c r="F41">
        <v>0</v>
      </c>
      <c r="G41">
        <v>0.18077149914536203</v>
      </c>
      <c r="H41">
        <v>0.18077149914536203</v>
      </c>
      <c r="I41">
        <v>0.81922850085463794</v>
      </c>
      <c r="J41">
        <v>-0.19939223421976768</v>
      </c>
      <c r="K41">
        <v>100</v>
      </c>
      <c r="L41">
        <v>0.22066065689459913</v>
      </c>
      <c r="AD41">
        <v>0.1093143283161489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5.4730000000000001E-2</v>
      </c>
      <c r="B42">
        <v>3.0360000000000002E-2</v>
      </c>
      <c r="C42">
        <v>0</v>
      </c>
      <c r="D42">
        <v>1</v>
      </c>
      <c r="E42">
        <v>1</v>
      </c>
      <c r="F42">
        <v>0</v>
      </c>
      <c r="G42">
        <v>0.14192763664258209</v>
      </c>
      <c r="H42">
        <v>0.14192763664258209</v>
      </c>
      <c r="I42">
        <v>0.85807236335741788</v>
      </c>
      <c r="J42">
        <v>-0.15306684347314686</v>
      </c>
      <c r="K42">
        <v>100</v>
      </c>
      <c r="L42">
        <v>0.16540287591509825</v>
      </c>
      <c r="AD42">
        <v>0.11009722889276319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5.5620000000000003E-2</v>
      </c>
      <c r="B43">
        <v>2.3529999999999999E-2</v>
      </c>
      <c r="C43">
        <v>0</v>
      </c>
      <c r="D43">
        <v>1</v>
      </c>
      <c r="E43">
        <v>1</v>
      </c>
      <c r="F43">
        <v>0</v>
      </c>
      <c r="G43">
        <v>0.11561326743313254</v>
      </c>
      <c r="H43">
        <v>0.11561326743313254</v>
      </c>
      <c r="I43">
        <v>0.88438673256686751</v>
      </c>
      <c r="J43">
        <v>-0.12286083173182862</v>
      </c>
      <c r="K43">
        <v>100</v>
      </c>
      <c r="L43">
        <v>0.13072704867199161</v>
      </c>
      <c r="AD43">
        <v>0.11373978062305719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5.6160000000000002E-2</v>
      </c>
      <c r="B44">
        <v>4.2090000000000002E-2</v>
      </c>
      <c r="C44">
        <v>1</v>
      </c>
      <c r="D44">
        <v>0</v>
      </c>
      <c r="E44">
        <v>1</v>
      </c>
      <c r="F44">
        <v>1</v>
      </c>
      <c r="G44">
        <v>0.1967676020448188</v>
      </c>
      <c r="H44">
        <v>0.1967676020448188</v>
      </c>
      <c r="I44">
        <v>0.8032323979551812</v>
      </c>
      <c r="J44">
        <v>-1.6257319316719638</v>
      </c>
      <c r="K44">
        <v>0</v>
      </c>
      <c r="L44">
        <v>4.0821374535642541</v>
      </c>
      <c r="AD44">
        <v>0.11452841162677369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5.6419999999999998E-2</v>
      </c>
      <c r="B45">
        <v>2.6880000000000001E-2</v>
      </c>
      <c r="C45">
        <v>0</v>
      </c>
      <c r="D45">
        <v>1</v>
      </c>
      <c r="E45">
        <v>1</v>
      </c>
      <c r="F45">
        <v>0</v>
      </c>
      <c r="G45">
        <v>0.12741901135779632</v>
      </c>
      <c r="H45">
        <v>0.12741901135779632</v>
      </c>
      <c r="I45">
        <v>0.87258098864220368</v>
      </c>
      <c r="J45">
        <v>-0.13629980555471788</v>
      </c>
      <c r="K45">
        <v>100</v>
      </c>
      <c r="L45">
        <v>0.14602542688452233</v>
      </c>
      <c r="AD45">
        <v>0.11517525737212946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5.7360000000000001E-2</v>
      </c>
      <c r="B46">
        <v>2.5309999999999999E-2</v>
      </c>
      <c r="C46">
        <v>0</v>
      </c>
      <c r="D46">
        <v>1</v>
      </c>
      <c r="E46">
        <v>1</v>
      </c>
      <c r="F46">
        <v>0</v>
      </c>
      <c r="G46">
        <v>0.121226319079557</v>
      </c>
      <c r="H46">
        <v>0.121226319079557</v>
      </c>
      <c r="I46">
        <v>0.87877368092044295</v>
      </c>
      <c r="J46">
        <v>-0.12922788780449762</v>
      </c>
      <c r="K46">
        <v>100</v>
      </c>
      <c r="L46">
        <v>0.1379494194143166</v>
      </c>
      <c r="AD46">
        <v>0.11525324158280417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5.7430000000000002E-2</v>
      </c>
      <c r="B47">
        <v>2.3630000000000002E-2</v>
      </c>
      <c r="C47">
        <v>0</v>
      </c>
      <c r="D47">
        <v>1</v>
      </c>
      <c r="E47">
        <v>1</v>
      </c>
      <c r="F47">
        <v>0</v>
      </c>
      <c r="G47">
        <v>0.11525324158280417</v>
      </c>
      <c r="H47">
        <v>0.11525324158280417</v>
      </c>
      <c r="I47">
        <v>0.88474675841719586</v>
      </c>
      <c r="J47">
        <v>-0.12245382360368776</v>
      </c>
      <c r="K47">
        <v>100</v>
      </c>
      <c r="L47">
        <v>0.13026692721541155</v>
      </c>
      <c r="AD47">
        <v>0.11561326743313254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5.7610000000000001E-2</v>
      </c>
      <c r="B48">
        <v>4.7109999999999999E-2</v>
      </c>
      <c r="C48">
        <v>1</v>
      </c>
      <c r="D48">
        <v>0</v>
      </c>
      <c r="E48">
        <v>1</v>
      </c>
      <c r="F48">
        <v>1</v>
      </c>
      <c r="G48">
        <v>0.22413281134867835</v>
      </c>
      <c r="H48">
        <v>0.22413281134867835</v>
      </c>
      <c r="I48">
        <v>0.77586718865132165</v>
      </c>
      <c r="J48">
        <v>-1.495516495020885</v>
      </c>
      <c r="K48">
        <v>0</v>
      </c>
      <c r="L48">
        <v>3.461640372878394</v>
      </c>
      <c r="AD48">
        <v>0.11664588556142839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5.8840000000000003E-2</v>
      </c>
      <c r="B49">
        <v>8.0199999999999994E-2</v>
      </c>
      <c r="C49">
        <v>1</v>
      </c>
      <c r="D49">
        <v>0</v>
      </c>
      <c r="E49">
        <v>1</v>
      </c>
      <c r="F49">
        <v>1</v>
      </c>
      <c r="G49">
        <v>0.46926794471555977</v>
      </c>
      <c r="H49">
        <v>0.46926794471555977</v>
      </c>
      <c r="I49">
        <v>0.53073205528444023</v>
      </c>
      <c r="J49">
        <v>-0.75658136297752387</v>
      </c>
      <c r="K49">
        <v>0</v>
      </c>
      <c r="L49">
        <v>1.1309787111202239</v>
      </c>
      <c r="AD49">
        <v>0.11762242211436147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0</v>
      </c>
    </row>
    <row r="50" spans="1:37">
      <c r="A50">
        <v>5.9069999999999998E-2</v>
      </c>
      <c r="B50">
        <v>5.774E-2</v>
      </c>
      <c r="C50">
        <v>0</v>
      </c>
      <c r="D50">
        <v>1</v>
      </c>
      <c r="E50">
        <v>1</v>
      </c>
      <c r="F50">
        <v>0</v>
      </c>
      <c r="G50">
        <v>0.2918428678932955</v>
      </c>
      <c r="H50">
        <v>0.2918428678932955</v>
      </c>
      <c r="I50">
        <v>0.7081571321067045</v>
      </c>
      <c r="J50">
        <v>-0.34508927190919281</v>
      </c>
      <c r="K50">
        <v>100</v>
      </c>
      <c r="L50">
        <v>0.41211597633012453</v>
      </c>
      <c r="AD50">
        <v>0.11890014651780151</v>
      </c>
      <c r="AE50">
        <v>0</v>
      </c>
      <c r="AF50">
        <v>1</v>
      </c>
      <c r="AG50">
        <v>45</v>
      </c>
      <c r="AH50">
        <v>1</v>
      </c>
      <c r="AI50">
        <v>0.7</v>
      </c>
      <c r="AJ50">
        <v>0.99333333333333329</v>
      </c>
      <c r="AK50">
        <v>6.6222222222221544E-3</v>
      </c>
    </row>
    <row r="51" spans="1:37">
      <c r="A51">
        <v>5.9139999999999998E-2</v>
      </c>
      <c r="B51">
        <v>2.6849999999999999E-2</v>
      </c>
      <c r="C51">
        <v>1</v>
      </c>
      <c r="D51">
        <v>0</v>
      </c>
      <c r="E51">
        <v>1</v>
      </c>
      <c r="F51">
        <v>1</v>
      </c>
      <c r="G51">
        <v>0.1261548264860971</v>
      </c>
      <c r="H51">
        <v>0.1261548264860971</v>
      </c>
      <c r="I51">
        <v>0.8738451735139029</v>
      </c>
      <c r="J51">
        <v>-2.0702453447292437</v>
      </c>
      <c r="K51">
        <v>0</v>
      </c>
      <c r="L51">
        <v>6.9267676699646925</v>
      </c>
      <c r="AD51">
        <v>0.11942943626029799</v>
      </c>
      <c r="AE51">
        <v>1</v>
      </c>
      <c r="AF51">
        <v>0</v>
      </c>
      <c r="AG51">
        <v>46</v>
      </c>
      <c r="AH51">
        <v>1</v>
      </c>
      <c r="AI51">
        <v>0.69333333333333336</v>
      </c>
      <c r="AJ51">
        <v>0.99333333333333329</v>
      </c>
      <c r="AK51">
        <v>6.6222222222222646E-3</v>
      </c>
    </row>
    <row r="52" spans="1:37">
      <c r="A52">
        <v>5.9429999999999997E-2</v>
      </c>
      <c r="B52">
        <v>1.5879999999999998E-2</v>
      </c>
      <c r="C52">
        <v>0</v>
      </c>
      <c r="D52">
        <v>1</v>
      </c>
      <c r="E52">
        <v>1</v>
      </c>
      <c r="F52">
        <v>0</v>
      </c>
      <c r="G52">
        <v>9.0386957039278432E-2</v>
      </c>
      <c r="H52">
        <v>9.0386957039278432E-2</v>
      </c>
      <c r="I52">
        <v>0.90961304296072154</v>
      </c>
      <c r="J52">
        <v>-9.4735997421789828E-2</v>
      </c>
      <c r="K52">
        <v>100</v>
      </c>
      <c r="L52">
        <v>9.9368580671486115E-2</v>
      </c>
      <c r="AD52">
        <v>0.11960998515483856</v>
      </c>
      <c r="AE52">
        <v>1</v>
      </c>
      <c r="AF52">
        <v>0</v>
      </c>
      <c r="AG52">
        <v>47</v>
      </c>
      <c r="AH52">
        <v>1</v>
      </c>
      <c r="AI52">
        <v>0.68666666666666665</v>
      </c>
      <c r="AJ52">
        <v>0.99333333333333329</v>
      </c>
      <c r="AK52">
        <v>6.6222222222222646E-3</v>
      </c>
    </row>
    <row r="53" spans="1:37">
      <c r="A53">
        <v>5.9709999999999999E-2</v>
      </c>
      <c r="B53">
        <v>4.8309999999999999E-2</v>
      </c>
      <c r="C53">
        <v>0</v>
      </c>
      <c r="D53">
        <v>1</v>
      </c>
      <c r="E53">
        <v>1</v>
      </c>
      <c r="F53">
        <v>0</v>
      </c>
      <c r="G53">
        <v>0.22987205612754169</v>
      </c>
      <c r="H53">
        <v>0.22987205612754169</v>
      </c>
      <c r="I53">
        <v>0.77012794387245831</v>
      </c>
      <c r="J53">
        <v>-0.26119861706427394</v>
      </c>
      <c r="K53">
        <v>100</v>
      </c>
      <c r="L53">
        <v>0.29848554120977466</v>
      </c>
      <c r="AD53">
        <v>0.12088216342886447</v>
      </c>
      <c r="AE53">
        <v>1</v>
      </c>
      <c r="AF53">
        <v>0</v>
      </c>
      <c r="AG53">
        <v>48</v>
      </c>
      <c r="AH53">
        <v>1</v>
      </c>
      <c r="AI53">
        <v>0.67999999999999994</v>
      </c>
      <c r="AJ53">
        <v>0.99333333333333329</v>
      </c>
      <c r="AK53">
        <v>6.6222222222221544E-3</v>
      </c>
    </row>
    <row r="54" spans="1:37">
      <c r="A54">
        <v>5.9909999999999998E-2</v>
      </c>
      <c r="B54">
        <v>2.6380000000000001E-2</v>
      </c>
      <c r="C54">
        <v>0</v>
      </c>
      <c r="D54">
        <v>1</v>
      </c>
      <c r="E54">
        <v>1</v>
      </c>
      <c r="F54">
        <v>0</v>
      </c>
      <c r="G54">
        <v>0.12408596424521899</v>
      </c>
      <c r="H54">
        <v>0.12408596424521899</v>
      </c>
      <c r="I54">
        <v>0.875914035754781</v>
      </c>
      <c r="J54">
        <v>-0.13248732556109574</v>
      </c>
      <c r="K54">
        <v>100</v>
      </c>
      <c r="L54">
        <v>0.14166454603994705</v>
      </c>
      <c r="AD54">
        <v>0.121226319079557</v>
      </c>
      <c r="AE54">
        <v>1</v>
      </c>
      <c r="AF54">
        <v>0</v>
      </c>
      <c r="AG54">
        <v>49</v>
      </c>
      <c r="AH54">
        <v>1</v>
      </c>
      <c r="AI54">
        <v>0.67333333333333334</v>
      </c>
      <c r="AJ54">
        <v>0.99333333333333329</v>
      </c>
      <c r="AK54">
        <v>6.6222222222221544E-3</v>
      </c>
    </row>
    <row r="55" spans="1:37">
      <c r="A55">
        <v>6.0310000000000002E-2</v>
      </c>
      <c r="B55">
        <v>3.1099999999999999E-2</v>
      </c>
      <c r="C55">
        <v>1</v>
      </c>
      <c r="D55">
        <v>0</v>
      </c>
      <c r="E55">
        <v>1</v>
      </c>
      <c r="F55">
        <v>1</v>
      </c>
      <c r="G55">
        <v>0.14238935148792489</v>
      </c>
      <c r="H55">
        <v>0.14238935148792489</v>
      </c>
      <c r="I55">
        <v>0.85761064851207514</v>
      </c>
      <c r="J55">
        <v>-1.9491900616772733</v>
      </c>
      <c r="K55">
        <v>0</v>
      </c>
      <c r="L55">
        <v>6.022997081946845</v>
      </c>
      <c r="AD55">
        <v>0.12147603724371195</v>
      </c>
      <c r="AE55">
        <v>1</v>
      </c>
      <c r="AF55">
        <v>0</v>
      </c>
      <c r="AG55">
        <v>50</v>
      </c>
      <c r="AH55">
        <v>1</v>
      </c>
      <c r="AI55">
        <v>0.66666666666666674</v>
      </c>
      <c r="AJ55">
        <v>0.99333333333333329</v>
      </c>
      <c r="AK55">
        <v>6.6222222222223747E-3</v>
      </c>
    </row>
    <row r="56" spans="1:37">
      <c r="A56">
        <v>6.0589999999999998E-2</v>
      </c>
      <c r="B56">
        <v>1.857E-2</v>
      </c>
      <c r="C56">
        <v>0</v>
      </c>
      <c r="D56">
        <v>1</v>
      </c>
      <c r="E56">
        <v>1</v>
      </c>
      <c r="F56">
        <v>0</v>
      </c>
      <c r="G56">
        <v>9.7789315778157498E-2</v>
      </c>
      <c r="H56">
        <v>9.7789315778157498E-2</v>
      </c>
      <c r="I56">
        <v>0.90221068422184247</v>
      </c>
      <c r="J56">
        <v>-0.10290721166847161</v>
      </c>
      <c r="K56">
        <v>100</v>
      </c>
      <c r="L56">
        <v>0.10838855877937301</v>
      </c>
      <c r="AD56">
        <v>0.1227990480754548</v>
      </c>
      <c r="AE56">
        <v>1</v>
      </c>
      <c r="AF56">
        <v>0</v>
      </c>
      <c r="AG56">
        <v>51</v>
      </c>
      <c r="AH56">
        <v>1</v>
      </c>
      <c r="AI56">
        <v>0.65999999999999992</v>
      </c>
      <c r="AJ56">
        <v>0.99333333333333329</v>
      </c>
      <c r="AK56">
        <v>6.6222222222221544E-3</v>
      </c>
    </row>
    <row r="57" spans="1:37">
      <c r="A57">
        <v>6.0949999999999997E-2</v>
      </c>
      <c r="B57">
        <v>3.5920000000000001E-2</v>
      </c>
      <c r="C57">
        <v>0</v>
      </c>
      <c r="D57">
        <v>1</v>
      </c>
      <c r="E57">
        <v>1</v>
      </c>
      <c r="F57">
        <v>0</v>
      </c>
      <c r="G57">
        <v>0.16322857638454216</v>
      </c>
      <c r="H57">
        <v>0.16322857638454216</v>
      </c>
      <c r="I57">
        <v>0.83677142361545787</v>
      </c>
      <c r="J57">
        <v>-0.17820433585370765</v>
      </c>
      <c r="K57">
        <v>100</v>
      </c>
      <c r="L57">
        <v>0.19506949183240105</v>
      </c>
      <c r="AD57">
        <v>0.12408596424521899</v>
      </c>
      <c r="AE57">
        <v>1</v>
      </c>
      <c r="AF57">
        <v>0</v>
      </c>
      <c r="AG57">
        <v>52</v>
      </c>
      <c r="AH57">
        <v>1</v>
      </c>
      <c r="AI57">
        <v>0.65333333333333332</v>
      </c>
      <c r="AJ57">
        <v>0.99333333333333329</v>
      </c>
      <c r="AK57">
        <v>6.6222222222221544E-3</v>
      </c>
    </row>
    <row r="58" spans="1:37">
      <c r="A58">
        <v>6.1359999999999998E-2</v>
      </c>
      <c r="B58">
        <v>1.4200000000000001E-2</v>
      </c>
      <c r="C58">
        <v>0</v>
      </c>
      <c r="D58">
        <v>1</v>
      </c>
      <c r="E58">
        <v>1</v>
      </c>
      <c r="F58">
        <v>0</v>
      </c>
      <c r="G58">
        <v>8.5228943271621546E-2</v>
      </c>
      <c r="H58">
        <v>8.5228943271621546E-2</v>
      </c>
      <c r="I58">
        <v>0.91477105672837844</v>
      </c>
      <c r="J58">
        <v>-8.9081456240482942E-2</v>
      </c>
      <c r="K58">
        <v>100</v>
      </c>
      <c r="L58">
        <v>9.31696981935978E-2</v>
      </c>
      <c r="AD58">
        <v>0.12509545615484161</v>
      </c>
      <c r="AE58">
        <v>1</v>
      </c>
      <c r="AF58">
        <v>0</v>
      </c>
      <c r="AG58">
        <v>53</v>
      </c>
      <c r="AH58">
        <v>1</v>
      </c>
      <c r="AI58">
        <v>0.64666666666666672</v>
      </c>
      <c r="AJ58">
        <v>0.99333333333333329</v>
      </c>
      <c r="AK58">
        <v>0</v>
      </c>
    </row>
    <row r="59" spans="1:37">
      <c r="A59">
        <v>6.1409999999999999E-2</v>
      </c>
      <c r="B59">
        <v>3.8089999999999999E-2</v>
      </c>
      <c r="C59">
        <v>0</v>
      </c>
      <c r="D59">
        <v>1</v>
      </c>
      <c r="E59">
        <v>1</v>
      </c>
      <c r="F59">
        <v>0</v>
      </c>
      <c r="G59">
        <v>0.17328969229576943</v>
      </c>
      <c r="H59">
        <v>0.17328969229576943</v>
      </c>
      <c r="I59">
        <v>0.8267103077042306</v>
      </c>
      <c r="J59">
        <v>-0.19030093830694689</v>
      </c>
      <c r="K59">
        <v>100</v>
      </c>
      <c r="L59">
        <v>0.20961356194649833</v>
      </c>
      <c r="AD59">
        <v>0.1261548264860971</v>
      </c>
      <c r="AE59">
        <v>0</v>
      </c>
      <c r="AF59">
        <v>1</v>
      </c>
      <c r="AG59">
        <v>53</v>
      </c>
      <c r="AH59">
        <v>2</v>
      </c>
      <c r="AI59">
        <v>0.64666666666666672</v>
      </c>
      <c r="AJ59">
        <v>0.98666666666666669</v>
      </c>
      <c r="AK59">
        <v>6.5777777777778204E-3</v>
      </c>
    </row>
    <row r="60" spans="1:37">
      <c r="A60">
        <v>6.2190000000000002E-2</v>
      </c>
      <c r="B60">
        <v>3.9E-2</v>
      </c>
      <c r="C60">
        <v>0</v>
      </c>
      <c r="D60">
        <v>1</v>
      </c>
      <c r="E60">
        <v>1</v>
      </c>
      <c r="F60">
        <v>0</v>
      </c>
      <c r="G60">
        <v>0.17732474703158957</v>
      </c>
      <c r="H60">
        <v>0.17732474703158957</v>
      </c>
      <c r="I60">
        <v>0.82267525296841049</v>
      </c>
      <c r="J60">
        <v>-0.19519374552172378</v>
      </c>
      <c r="K60">
        <v>100</v>
      </c>
      <c r="L60">
        <v>0.21554647036210114</v>
      </c>
      <c r="AD60">
        <v>0.126527816019293</v>
      </c>
      <c r="AE60">
        <v>1</v>
      </c>
      <c r="AF60">
        <v>0</v>
      </c>
      <c r="AG60">
        <v>54</v>
      </c>
      <c r="AH60">
        <v>2</v>
      </c>
      <c r="AI60">
        <v>0.64</v>
      </c>
      <c r="AJ60">
        <v>0.98666666666666669</v>
      </c>
      <c r="AK60">
        <v>6.5777777777778204E-3</v>
      </c>
    </row>
    <row r="61" spans="1:37">
      <c r="A61">
        <v>6.2300000000000001E-2</v>
      </c>
      <c r="B61">
        <v>5.892E-2</v>
      </c>
      <c r="C61">
        <v>0</v>
      </c>
      <c r="D61">
        <v>1</v>
      </c>
      <c r="E61">
        <v>1</v>
      </c>
      <c r="F61">
        <v>0</v>
      </c>
      <c r="G61">
        <v>0.29760237585885974</v>
      </c>
      <c r="H61">
        <v>0.29760237585885974</v>
      </c>
      <c r="I61">
        <v>0.70239762414114026</v>
      </c>
      <c r="J61">
        <v>-0.35325561915393788</v>
      </c>
      <c r="K61">
        <v>100</v>
      </c>
      <c r="L61">
        <v>0.4236950206412704</v>
      </c>
      <c r="AD61">
        <v>0.12741901135779632</v>
      </c>
      <c r="AE61">
        <v>1</v>
      </c>
      <c r="AF61">
        <v>0</v>
      </c>
      <c r="AG61">
        <v>55</v>
      </c>
      <c r="AH61">
        <v>2</v>
      </c>
      <c r="AI61">
        <v>0.6333333333333333</v>
      </c>
      <c r="AJ61">
        <v>0.98666666666666669</v>
      </c>
      <c r="AK61">
        <v>6.5777777777777111E-3</v>
      </c>
    </row>
    <row r="62" spans="1:37">
      <c r="A62">
        <v>6.2880000000000005E-2</v>
      </c>
      <c r="B62">
        <v>5.858E-2</v>
      </c>
      <c r="C62">
        <v>1</v>
      </c>
      <c r="D62">
        <v>0</v>
      </c>
      <c r="E62">
        <v>1</v>
      </c>
      <c r="F62">
        <v>1</v>
      </c>
      <c r="G62">
        <v>0.29473402932539616</v>
      </c>
      <c r="H62">
        <v>0.29473402932539616</v>
      </c>
      <c r="I62">
        <v>0.70526597067460384</v>
      </c>
      <c r="J62">
        <v>-1.2216819248311381</v>
      </c>
      <c r="K62">
        <v>0</v>
      </c>
      <c r="L62">
        <v>2.3928895224241877</v>
      </c>
      <c r="AD62">
        <v>0.13047566025769219</v>
      </c>
      <c r="AE62">
        <v>1</v>
      </c>
      <c r="AF62">
        <v>0</v>
      </c>
      <c r="AG62">
        <v>56</v>
      </c>
      <c r="AH62">
        <v>2</v>
      </c>
      <c r="AI62">
        <v>0.62666666666666671</v>
      </c>
      <c r="AJ62">
        <v>0.98666666666666669</v>
      </c>
      <c r="AK62">
        <v>6.5777777777778204E-3</v>
      </c>
    </row>
    <row r="63" spans="1:37">
      <c r="A63">
        <v>6.2899999999999998E-2</v>
      </c>
      <c r="B63">
        <v>2.8910000000000002E-2</v>
      </c>
      <c r="C63">
        <v>1</v>
      </c>
      <c r="D63">
        <v>0</v>
      </c>
      <c r="E63">
        <v>1</v>
      </c>
      <c r="F63">
        <v>1</v>
      </c>
      <c r="G63">
        <v>0.13240772838392281</v>
      </c>
      <c r="H63">
        <v>0.13240772838392281</v>
      </c>
      <c r="I63">
        <v>0.86759227161607722</v>
      </c>
      <c r="J63">
        <v>-2.0218692657029984</v>
      </c>
      <c r="K63">
        <v>0</v>
      </c>
      <c r="L63">
        <v>6.5524292441635295</v>
      </c>
      <c r="AD63">
        <v>0.13067333578445511</v>
      </c>
      <c r="AE63">
        <v>1</v>
      </c>
      <c r="AF63">
        <v>0</v>
      </c>
      <c r="AG63">
        <v>57</v>
      </c>
      <c r="AH63">
        <v>2</v>
      </c>
      <c r="AI63">
        <v>0.62</v>
      </c>
      <c r="AJ63">
        <v>0.98666666666666669</v>
      </c>
      <c r="AK63">
        <v>6.5777777777778204E-3</v>
      </c>
    </row>
    <row r="64" spans="1:37">
      <c r="A64">
        <v>6.3759999999999997E-2</v>
      </c>
      <c r="B64">
        <v>2.8809999999999999E-2</v>
      </c>
      <c r="C64">
        <v>0</v>
      </c>
      <c r="D64">
        <v>1</v>
      </c>
      <c r="E64">
        <v>1</v>
      </c>
      <c r="F64">
        <v>0</v>
      </c>
      <c r="G64">
        <v>0.13164187391771098</v>
      </c>
      <c r="H64">
        <v>0.13164187391771098</v>
      </c>
      <c r="I64">
        <v>0.86835812608228902</v>
      </c>
      <c r="J64">
        <v>-0.14115106176026149</v>
      </c>
      <c r="K64">
        <v>100</v>
      </c>
      <c r="L64">
        <v>0.1515985973570956</v>
      </c>
      <c r="AD64">
        <v>0.13164187391771098</v>
      </c>
      <c r="AE64">
        <v>1</v>
      </c>
      <c r="AF64">
        <v>0</v>
      </c>
      <c r="AG64">
        <v>58</v>
      </c>
      <c r="AH64">
        <v>2</v>
      </c>
      <c r="AI64">
        <v>0.61333333333333329</v>
      </c>
      <c r="AJ64">
        <v>0.98666666666666669</v>
      </c>
      <c r="AK64">
        <v>0</v>
      </c>
    </row>
    <row r="65" spans="1:37">
      <c r="A65">
        <v>6.4920000000000005E-2</v>
      </c>
      <c r="B65">
        <v>2.9559999999999999E-2</v>
      </c>
      <c r="C65">
        <v>0</v>
      </c>
      <c r="D65">
        <v>1</v>
      </c>
      <c r="E65">
        <v>1</v>
      </c>
      <c r="F65">
        <v>0</v>
      </c>
      <c r="G65">
        <v>0.13406408639633913</v>
      </c>
      <c r="H65">
        <v>0.13406408639633913</v>
      </c>
      <c r="I65">
        <v>0.86593591360366085</v>
      </c>
      <c r="J65">
        <v>-0.14394437592517706</v>
      </c>
      <c r="K65">
        <v>100</v>
      </c>
      <c r="L65">
        <v>0.15481987095144353</v>
      </c>
      <c r="AD65">
        <v>0.13240772838392281</v>
      </c>
      <c r="AE65">
        <v>0</v>
      </c>
      <c r="AF65">
        <v>1</v>
      </c>
      <c r="AG65">
        <v>58</v>
      </c>
      <c r="AH65">
        <v>3</v>
      </c>
      <c r="AI65">
        <v>0.61333333333333329</v>
      </c>
      <c r="AJ65">
        <v>0.98</v>
      </c>
      <c r="AK65">
        <v>6.5333333333332669E-3</v>
      </c>
    </row>
    <row r="66" spans="1:37">
      <c r="A66">
        <v>6.5750000000000003E-2</v>
      </c>
      <c r="B66">
        <v>5.1330000000000001E-2</v>
      </c>
      <c r="C66">
        <v>0</v>
      </c>
      <c r="D66">
        <v>1</v>
      </c>
      <c r="E66">
        <v>1</v>
      </c>
      <c r="F66">
        <v>0</v>
      </c>
      <c r="G66">
        <v>0.24423427749296581</v>
      </c>
      <c r="H66">
        <v>0.24423427749296581</v>
      </c>
      <c r="I66">
        <v>0.75576572250703422</v>
      </c>
      <c r="J66">
        <v>-0.28002384169241124</v>
      </c>
      <c r="K66">
        <v>100</v>
      </c>
      <c r="L66">
        <v>0.32316135836749676</v>
      </c>
      <c r="AD66">
        <v>0.13406408639633913</v>
      </c>
      <c r="AE66">
        <v>1</v>
      </c>
      <c r="AF66">
        <v>0</v>
      </c>
      <c r="AG66">
        <v>59</v>
      </c>
      <c r="AH66">
        <v>3</v>
      </c>
      <c r="AI66">
        <v>0.60666666666666669</v>
      </c>
      <c r="AJ66">
        <v>0.98</v>
      </c>
      <c r="AK66">
        <v>6.5333333333333753E-3</v>
      </c>
    </row>
    <row r="67" spans="1:37">
      <c r="A67">
        <v>6.6009999999999999E-2</v>
      </c>
      <c r="B67">
        <v>3.1119999999999998E-2</v>
      </c>
      <c r="C67">
        <v>0</v>
      </c>
      <c r="D67">
        <v>1</v>
      </c>
      <c r="E67">
        <v>1</v>
      </c>
      <c r="F67">
        <v>0</v>
      </c>
      <c r="G67">
        <v>0.13983022593632252</v>
      </c>
      <c r="H67">
        <v>0.13983022593632252</v>
      </c>
      <c r="I67">
        <v>0.86016977406367745</v>
      </c>
      <c r="J67">
        <v>-0.15062549751575904</v>
      </c>
      <c r="K67">
        <v>100</v>
      </c>
      <c r="L67">
        <v>0.16256119449039261</v>
      </c>
      <c r="AD67">
        <v>0.13507263306773915</v>
      </c>
      <c r="AE67">
        <v>1</v>
      </c>
      <c r="AF67">
        <v>0</v>
      </c>
      <c r="AG67">
        <v>60</v>
      </c>
      <c r="AH67">
        <v>3</v>
      </c>
      <c r="AI67">
        <v>0.6</v>
      </c>
      <c r="AJ67">
        <v>0.98</v>
      </c>
      <c r="AK67">
        <v>6.5333333333333753E-3</v>
      </c>
    </row>
    <row r="68" spans="1:37">
      <c r="A68">
        <v>6.6299999999999998E-2</v>
      </c>
      <c r="B68">
        <v>4.7050000000000002E-2</v>
      </c>
      <c r="C68">
        <v>0</v>
      </c>
      <c r="D68">
        <v>1</v>
      </c>
      <c r="E68">
        <v>1</v>
      </c>
      <c r="F68">
        <v>0</v>
      </c>
      <c r="G68">
        <v>0.21806014090461928</v>
      </c>
      <c r="H68">
        <v>0.21806014090461928</v>
      </c>
      <c r="I68">
        <v>0.78193985909538077</v>
      </c>
      <c r="J68">
        <v>-0.24597744792193066</v>
      </c>
      <c r="K68">
        <v>100</v>
      </c>
      <c r="L68">
        <v>0.27887073202393226</v>
      </c>
      <c r="AD68">
        <v>0.13630429682760431</v>
      </c>
      <c r="AE68">
        <v>1</v>
      </c>
      <c r="AF68">
        <v>0</v>
      </c>
      <c r="AG68">
        <v>61</v>
      </c>
      <c r="AH68">
        <v>3</v>
      </c>
      <c r="AI68">
        <v>0.59333333333333327</v>
      </c>
      <c r="AJ68">
        <v>0.98</v>
      </c>
      <c r="AK68">
        <v>6.5333333333332669E-3</v>
      </c>
    </row>
    <row r="69" spans="1:37">
      <c r="A69">
        <v>6.6689999999999999E-2</v>
      </c>
      <c r="B69">
        <v>3.2989999999999998E-2</v>
      </c>
      <c r="C69">
        <v>1</v>
      </c>
      <c r="D69">
        <v>0</v>
      </c>
      <c r="E69">
        <v>1</v>
      </c>
      <c r="F69">
        <v>1</v>
      </c>
      <c r="G69">
        <v>0.14731503244774941</v>
      </c>
      <c r="H69">
        <v>0.14731503244774941</v>
      </c>
      <c r="I69">
        <v>0.85268496755225054</v>
      </c>
      <c r="J69">
        <v>-1.9151819074433127</v>
      </c>
      <c r="K69">
        <v>0</v>
      </c>
      <c r="L69">
        <v>5.788173503981584</v>
      </c>
      <c r="AD69">
        <v>0.13983022593632252</v>
      </c>
      <c r="AE69">
        <v>1</v>
      </c>
      <c r="AF69">
        <v>0</v>
      </c>
      <c r="AG69">
        <v>62</v>
      </c>
      <c r="AH69">
        <v>3</v>
      </c>
      <c r="AI69">
        <v>0.58666666666666667</v>
      </c>
      <c r="AJ69">
        <v>0.98</v>
      </c>
      <c r="AK69">
        <v>6.5333333333332669E-3</v>
      </c>
    </row>
    <row r="70" spans="1:37">
      <c r="A70">
        <v>6.6790000000000002E-2</v>
      </c>
      <c r="B70">
        <v>3.8850000000000003E-2</v>
      </c>
      <c r="C70">
        <v>0</v>
      </c>
      <c r="D70">
        <v>1</v>
      </c>
      <c r="E70">
        <v>1</v>
      </c>
      <c r="F70">
        <v>0</v>
      </c>
      <c r="G70">
        <v>0.1740401990895013</v>
      </c>
      <c r="H70">
        <v>0.1740401990895013</v>
      </c>
      <c r="I70">
        <v>0.8259598009104987</v>
      </c>
      <c r="J70">
        <v>-0.19120917382401756</v>
      </c>
      <c r="K70">
        <v>100</v>
      </c>
      <c r="L70">
        <v>0.21071267499658905</v>
      </c>
      <c r="AD70">
        <v>0.14145428657658354</v>
      </c>
      <c r="AE70">
        <v>1</v>
      </c>
      <c r="AF70">
        <v>0</v>
      </c>
      <c r="AG70">
        <v>63</v>
      </c>
      <c r="AH70">
        <v>3</v>
      </c>
      <c r="AI70">
        <v>0.58000000000000007</v>
      </c>
      <c r="AJ70">
        <v>0.98</v>
      </c>
      <c r="AK70">
        <v>6.5333333333334838E-3</v>
      </c>
    </row>
    <row r="71" spans="1:37">
      <c r="A71">
        <v>6.6850000000000007E-2</v>
      </c>
      <c r="B71">
        <v>3.5119999999999998E-2</v>
      </c>
      <c r="C71">
        <v>0</v>
      </c>
      <c r="D71">
        <v>1</v>
      </c>
      <c r="E71">
        <v>1</v>
      </c>
      <c r="F71">
        <v>0</v>
      </c>
      <c r="G71">
        <v>0.1565509673511499</v>
      </c>
      <c r="H71">
        <v>0.1565509673511499</v>
      </c>
      <c r="I71">
        <v>0.84344903264885007</v>
      </c>
      <c r="J71">
        <v>-0.17025580247451208</v>
      </c>
      <c r="K71">
        <v>100</v>
      </c>
      <c r="L71">
        <v>0.18560809401784706</v>
      </c>
      <c r="AD71">
        <v>0.14192763664258209</v>
      </c>
      <c r="AE71">
        <v>1</v>
      </c>
      <c r="AF71">
        <v>0</v>
      </c>
      <c r="AG71">
        <v>64</v>
      </c>
      <c r="AH71">
        <v>3</v>
      </c>
      <c r="AI71">
        <v>0.57333333333333325</v>
      </c>
      <c r="AJ71">
        <v>0.98</v>
      </c>
      <c r="AK71">
        <v>0</v>
      </c>
    </row>
    <row r="72" spans="1:37">
      <c r="A72">
        <v>6.7220000000000002E-2</v>
      </c>
      <c r="B72">
        <v>7.2929999999999995E-2</v>
      </c>
      <c r="C72">
        <v>1</v>
      </c>
      <c r="D72">
        <v>0</v>
      </c>
      <c r="E72">
        <v>1</v>
      </c>
      <c r="F72">
        <v>1</v>
      </c>
      <c r="G72">
        <v>0.40084812825102994</v>
      </c>
      <c r="H72">
        <v>0.40084812825102994</v>
      </c>
      <c r="I72">
        <v>0.59915187174897011</v>
      </c>
      <c r="J72">
        <v>-0.91417265595392261</v>
      </c>
      <c r="K72">
        <v>0</v>
      </c>
      <c r="L72">
        <v>1.4947104140492657</v>
      </c>
      <c r="AD72">
        <v>0.14238935148792489</v>
      </c>
      <c r="AE72">
        <v>0</v>
      </c>
      <c r="AF72">
        <v>1</v>
      </c>
      <c r="AG72">
        <v>64</v>
      </c>
      <c r="AH72">
        <v>4</v>
      </c>
      <c r="AI72">
        <v>0.57333333333333325</v>
      </c>
      <c r="AJ72">
        <v>0.97333333333333338</v>
      </c>
      <c r="AK72">
        <v>6.4888888888888227E-3</v>
      </c>
    </row>
    <row r="73" spans="1:37">
      <c r="A73">
        <v>6.8070000000000006E-2</v>
      </c>
      <c r="B73">
        <v>4.6969999999999998E-2</v>
      </c>
      <c r="C73">
        <v>0</v>
      </c>
      <c r="D73">
        <v>1</v>
      </c>
      <c r="E73">
        <v>1</v>
      </c>
      <c r="F73">
        <v>0</v>
      </c>
      <c r="G73">
        <v>0.21644739365259258</v>
      </c>
      <c r="H73">
        <v>0.21644739365259258</v>
      </c>
      <c r="I73">
        <v>0.78355260634740742</v>
      </c>
      <c r="J73">
        <v>-0.24391707668648405</v>
      </c>
      <c r="K73">
        <v>100</v>
      </c>
      <c r="L73">
        <v>0.27623849617650981</v>
      </c>
      <c r="AD73">
        <v>0.14293906212305668</v>
      </c>
      <c r="AE73">
        <v>1</v>
      </c>
      <c r="AF73">
        <v>0</v>
      </c>
      <c r="AG73">
        <v>65</v>
      </c>
      <c r="AH73">
        <v>4</v>
      </c>
      <c r="AI73">
        <v>0.56666666666666665</v>
      </c>
      <c r="AJ73">
        <v>0.97333333333333338</v>
      </c>
      <c r="AK73">
        <v>0</v>
      </c>
    </row>
    <row r="74" spans="1:37">
      <c r="A74">
        <v>6.8150000000000002E-2</v>
      </c>
      <c r="B74">
        <v>2.6429999999999999E-2</v>
      </c>
      <c r="C74">
        <v>0</v>
      </c>
      <c r="D74">
        <v>1</v>
      </c>
      <c r="E74">
        <v>1</v>
      </c>
      <c r="F74">
        <v>0</v>
      </c>
      <c r="G74">
        <v>0.12088216342886447</v>
      </c>
      <c r="H74">
        <v>0.12088216342886447</v>
      </c>
      <c r="I74">
        <v>0.87911783657113551</v>
      </c>
      <c r="J74">
        <v>-0.12883633274929071</v>
      </c>
      <c r="K74">
        <v>100</v>
      </c>
      <c r="L74">
        <v>0.13750393678775399</v>
      </c>
      <c r="AD74">
        <v>0.14731503244774941</v>
      </c>
      <c r="AE74">
        <v>0</v>
      </c>
      <c r="AF74">
        <v>1</v>
      </c>
      <c r="AG74">
        <v>65</v>
      </c>
      <c r="AH74">
        <v>5</v>
      </c>
      <c r="AI74">
        <v>0.56666666666666665</v>
      </c>
      <c r="AJ74">
        <v>0.96666666666666667</v>
      </c>
      <c r="AK74">
        <v>6.4444444444443786E-3</v>
      </c>
    </row>
    <row r="75" spans="1:37">
      <c r="A75">
        <v>6.8290000000000003E-2</v>
      </c>
      <c r="B75">
        <v>3.372E-2</v>
      </c>
      <c r="C75">
        <v>0</v>
      </c>
      <c r="D75">
        <v>1</v>
      </c>
      <c r="E75">
        <v>1</v>
      </c>
      <c r="F75">
        <v>0</v>
      </c>
      <c r="G75">
        <v>0.14967503682607258</v>
      </c>
      <c r="H75">
        <v>0.14967503682607258</v>
      </c>
      <c r="I75">
        <v>0.85032496317392736</v>
      </c>
      <c r="J75">
        <v>-0.1621366929430903</v>
      </c>
      <c r="K75">
        <v>100</v>
      </c>
      <c r="L75">
        <v>0.17602098410400041</v>
      </c>
      <c r="AD75">
        <v>0.14967503682607258</v>
      </c>
      <c r="AE75">
        <v>1</v>
      </c>
      <c r="AF75">
        <v>0</v>
      </c>
      <c r="AG75">
        <v>66</v>
      </c>
      <c r="AH75">
        <v>5</v>
      </c>
      <c r="AI75">
        <v>0.56000000000000005</v>
      </c>
      <c r="AJ75">
        <v>0.96666666666666667</v>
      </c>
      <c r="AK75">
        <v>6.4444444444444861E-3</v>
      </c>
    </row>
    <row r="76" spans="1:37">
      <c r="A76">
        <v>6.8890000000000007E-2</v>
      </c>
      <c r="B76">
        <v>3.5029999999999999E-2</v>
      </c>
      <c r="C76">
        <v>0</v>
      </c>
      <c r="D76">
        <v>1</v>
      </c>
      <c r="E76">
        <v>1</v>
      </c>
      <c r="F76">
        <v>0</v>
      </c>
      <c r="G76">
        <v>0.1551229010973845</v>
      </c>
      <c r="H76">
        <v>0.1551229010973845</v>
      </c>
      <c r="I76">
        <v>0.84487709890261553</v>
      </c>
      <c r="J76">
        <v>-0.16856410728878748</v>
      </c>
      <c r="K76">
        <v>100</v>
      </c>
      <c r="L76">
        <v>0.18360410206273645</v>
      </c>
      <c r="AD76">
        <v>0.15355274966611926</v>
      </c>
      <c r="AE76">
        <v>1</v>
      </c>
      <c r="AF76">
        <v>0</v>
      </c>
      <c r="AG76">
        <v>67</v>
      </c>
      <c r="AH76">
        <v>5</v>
      </c>
      <c r="AI76">
        <v>0.55333333333333334</v>
      </c>
      <c r="AJ76">
        <v>0.96666666666666667</v>
      </c>
      <c r="AK76">
        <v>6.4444444444444861E-3</v>
      </c>
    </row>
    <row r="77" spans="1:37">
      <c r="A77">
        <v>6.9000000000000006E-2</v>
      </c>
      <c r="B77">
        <v>2.6689999999999998E-2</v>
      </c>
      <c r="C77">
        <v>0</v>
      </c>
      <c r="D77">
        <v>1</v>
      </c>
      <c r="E77">
        <v>1</v>
      </c>
      <c r="F77">
        <v>0</v>
      </c>
      <c r="G77">
        <v>0.12147603724371195</v>
      </c>
      <c r="H77">
        <v>0.12147603724371195</v>
      </c>
      <c r="I77">
        <v>0.87852396275628808</v>
      </c>
      <c r="J77">
        <v>-0.129512094827405</v>
      </c>
      <c r="K77">
        <v>100</v>
      </c>
      <c r="L77">
        <v>0.13827287859353551</v>
      </c>
      <c r="AD77">
        <v>0.1551229010973845</v>
      </c>
      <c r="AE77">
        <v>1</v>
      </c>
      <c r="AF77">
        <v>0</v>
      </c>
      <c r="AG77">
        <v>68</v>
      </c>
      <c r="AH77">
        <v>5</v>
      </c>
      <c r="AI77">
        <v>0.54666666666666663</v>
      </c>
      <c r="AJ77">
        <v>0.96666666666666667</v>
      </c>
      <c r="AK77">
        <v>6.4444444444443786E-3</v>
      </c>
    </row>
    <row r="78" spans="1:37">
      <c r="A78">
        <v>6.9449999999999998E-2</v>
      </c>
      <c r="B78">
        <v>1.4619999999999999E-2</v>
      </c>
      <c r="C78">
        <v>0</v>
      </c>
      <c r="D78">
        <v>1</v>
      </c>
      <c r="E78">
        <v>1</v>
      </c>
      <c r="F78">
        <v>0</v>
      </c>
      <c r="G78">
        <v>8.3937852343484318E-2</v>
      </c>
      <c r="H78">
        <v>8.3937852343484318E-2</v>
      </c>
      <c r="I78">
        <v>0.91606214765651572</v>
      </c>
      <c r="J78">
        <v>-8.7671069822906691E-2</v>
      </c>
      <c r="K78">
        <v>100</v>
      </c>
      <c r="L78">
        <v>9.1628993249219415E-2</v>
      </c>
      <c r="AD78">
        <v>0.1565509673511499</v>
      </c>
      <c r="AE78">
        <v>1</v>
      </c>
      <c r="AF78">
        <v>0</v>
      </c>
      <c r="AG78">
        <v>69</v>
      </c>
      <c r="AH78">
        <v>5</v>
      </c>
      <c r="AI78">
        <v>0.54</v>
      </c>
      <c r="AJ78">
        <v>0.96666666666666667</v>
      </c>
      <c r="AK78">
        <v>6.4444444444444861E-3</v>
      </c>
    </row>
    <row r="79" spans="1:37">
      <c r="A79">
        <v>6.9809999999999997E-2</v>
      </c>
      <c r="B79">
        <v>3.9870000000000003E-2</v>
      </c>
      <c r="C79">
        <v>0</v>
      </c>
      <c r="D79">
        <v>1</v>
      </c>
      <c r="E79">
        <v>1</v>
      </c>
      <c r="F79">
        <v>0</v>
      </c>
      <c r="G79">
        <v>0.17738299343905808</v>
      </c>
      <c r="H79">
        <v>0.17738299343905808</v>
      </c>
      <c r="I79">
        <v>0.82261700656094194</v>
      </c>
      <c r="J79">
        <v>-0.19526454924325776</v>
      </c>
      <c r="K79">
        <v>100</v>
      </c>
      <c r="L79">
        <v>0.2156325386228409</v>
      </c>
      <c r="AD79">
        <v>0.15902164075739789</v>
      </c>
      <c r="AE79">
        <v>1</v>
      </c>
      <c r="AF79">
        <v>0</v>
      </c>
      <c r="AG79">
        <v>70</v>
      </c>
      <c r="AH79">
        <v>5</v>
      </c>
      <c r="AI79">
        <v>0.53333333333333333</v>
      </c>
      <c r="AJ79">
        <v>0.96666666666666667</v>
      </c>
      <c r="AK79">
        <v>6.4444444444444861E-3</v>
      </c>
    </row>
    <row r="80" spans="1:37">
      <c r="A80">
        <v>7.0269999999999999E-2</v>
      </c>
      <c r="B80">
        <v>5.6989999999999999E-2</v>
      </c>
      <c r="C80">
        <v>1</v>
      </c>
      <c r="D80">
        <v>0</v>
      </c>
      <c r="E80">
        <v>1</v>
      </c>
      <c r="F80">
        <v>1</v>
      </c>
      <c r="G80">
        <v>0.27793321825765765</v>
      </c>
      <c r="H80">
        <v>0.27793321825765765</v>
      </c>
      <c r="I80">
        <v>0.72206678174234229</v>
      </c>
      <c r="J80">
        <v>-1.2803744162442057</v>
      </c>
      <c r="K80">
        <v>0</v>
      </c>
      <c r="L80">
        <v>2.5979866180405651</v>
      </c>
      <c r="AD80">
        <v>0.16322857638454216</v>
      </c>
      <c r="AE80">
        <v>1</v>
      </c>
      <c r="AF80">
        <v>0</v>
      </c>
      <c r="AG80">
        <v>71</v>
      </c>
      <c r="AH80">
        <v>5</v>
      </c>
      <c r="AI80">
        <v>0.52666666666666662</v>
      </c>
      <c r="AJ80">
        <v>0.96666666666666667</v>
      </c>
      <c r="AK80">
        <v>6.4444444444443786E-3</v>
      </c>
    </row>
    <row r="81" spans="1:37">
      <c r="A81">
        <v>7.0569999999999994E-2</v>
      </c>
      <c r="B81">
        <v>2.4899999999999999E-2</v>
      </c>
      <c r="C81">
        <v>0</v>
      </c>
      <c r="D81">
        <v>1</v>
      </c>
      <c r="E81">
        <v>1</v>
      </c>
      <c r="F81">
        <v>0</v>
      </c>
      <c r="G81">
        <v>0.11452841162677369</v>
      </c>
      <c r="H81">
        <v>0.11452841162677369</v>
      </c>
      <c r="I81">
        <v>0.88547158837322626</v>
      </c>
      <c r="J81">
        <v>-0.12163490767972626</v>
      </c>
      <c r="K81">
        <v>100</v>
      </c>
      <c r="L81">
        <v>0.12934171251861779</v>
      </c>
      <c r="AD81">
        <v>0.16329164718170877</v>
      </c>
      <c r="AE81">
        <v>1</v>
      </c>
      <c r="AF81">
        <v>0</v>
      </c>
      <c r="AG81">
        <v>72</v>
      </c>
      <c r="AH81">
        <v>5</v>
      </c>
      <c r="AI81">
        <v>0.52</v>
      </c>
      <c r="AJ81">
        <v>0.96666666666666667</v>
      </c>
      <c r="AK81">
        <v>6.4444444444444861E-3</v>
      </c>
    </row>
    <row r="82" spans="1:37">
      <c r="A82">
        <v>7.0809999999999998E-2</v>
      </c>
      <c r="B82">
        <v>5.253E-2</v>
      </c>
      <c r="C82">
        <v>1</v>
      </c>
      <c r="D82">
        <v>0</v>
      </c>
      <c r="E82">
        <v>1</v>
      </c>
      <c r="F82">
        <v>1</v>
      </c>
      <c r="G82">
        <v>0.24820424526883017</v>
      </c>
      <c r="H82">
        <v>0.24820424526883017</v>
      </c>
      <c r="I82">
        <v>0.75179575473116977</v>
      </c>
      <c r="J82">
        <v>-1.3935033021321597</v>
      </c>
      <c r="K82">
        <v>0</v>
      </c>
      <c r="L82">
        <v>3.0289399519210454</v>
      </c>
      <c r="AD82">
        <v>0.16725586936493136</v>
      </c>
      <c r="AE82">
        <v>1</v>
      </c>
      <c r="AF82">
        <v>0</v>
      </c>
      <c r="AG82">
        <v>73</v>
      </c>
      <c r="AH82">
        <v>5</v>
      </c>
      <c r="AI82">
        <v>0.51333333333333331</v>
      </c>
      <c r="AJ82">
        <v>0.96666666666666667</v>
      </c>
      <c r="AK82">
        <v>6.4444444444444861E-3</v>
      </c>
    </row>
    <row r="83" spans="1:37">
      <c r="A83">
        <v>7.1650000000000005E-2</v>
      </c>
      <c r="B83">
        <v>4.1509999999999998E-2</v>
      </c>
      <c r="C83">
        <v>0</v>
      </c>
      <c r="D83">
        <v>1</v>
      </c>
      <c r="E83">
        <v>1</v>
      </c>
      <c r="F83">
        <v>0</v>
      </c>
      <c r="G83">
        <v>0.18459221771651593</v>
      </c>
      <c r="H83">
        <v>0.18459221771651593</v>
      </c>
      <c r="I83">
        <v>0.81540778228348409</v>
      </c>
      <c r="J83">
        <v>-0.20406694451267354</v>
      </c>
      <c r="K83">
        <v>100</v>
      </c>
      <c r="L83">
        <v>0.22638025013641669</v>
      </c>
      <c r="AD83">
        <v>0.16894447987256878</v>
      </c>
      <c r="AE83">
        <v>1</v>
      </c>
      <c r="AF83">
        <v>0</v>
      </c>
      <c r="AG83">
        <v>74</v>
      </c>
      <c r="AH83">
        <v>5</v>
      </c>
      <c r="AI83">
        <v>0.5066666666666666</v>
      </c>
      <c r="AJ83">
        <v>0.96666666666666667</v>
      </c>
      <c r="AK83">
        <v>6.4444444444443786E-3</v>
      </c>
    </row>
    <row r="84" spans="1:37">
      <c r="A84">
        <v>7.1999999999999995E-2</v>
      </c>
      <c r="B84">
        <v>7.3950000000000002E-2</v>
      </c>
      <c r="C84">
        <v>1</v>
      </c>
      <c r="D84">
        <v>0</v>
      </c>
      <c r="E84">
        <v>1</v>
      </c>
      <c r="F84">
        <v>1</v>
      </c>
      <c r="G84">
        <v>0.40478133871212474</v>
      </c>
      <c r="H84">
        <v>0.40478133871212474</v>
      </c>
      <c r="I84">
        <v>0.59521866128787526</v>
      </c>
      <c r="J84">
        <v>-0.90440826209097447</v>
      </c>
      <c r="K84">
        <v>0</v>
      </c>
      <c r="L84">
        <v>1.4704696199228371</v>
      </c>
      <c r="AD84">
        <v>0.17024883338567401</v>
      </c>
      <c r="AE84">
        <v>1</v>
      </c>
      <c r="AF84">
        <v>0</v>
      </c>
      <c r="AG84">
        <v>75</v>
      </c>
      <c r="AH84">
        <v>5</v>
      </c>
      <c r="AI84">
        <v>0.5</v>
      </c>
      <c r="AJ84">
        <v>0.96666666666666667</v>
      </c>
      <c r="AK84">
        <v>6.4444444444444861E-3</v>
      </c>
    </row>
    <row r="85" spans="1:37">
      <c r="A85">
        <v>7.2099999999999997E-2</v>
      </c>
      <c r="B85">
        <v>5.9290000000000002E-2</v>
      </c>
      <c r="C85">
        <v>0</v>
      </c>
      <c r="D85">
        <v>1</v>
      </c>
      <c r="E85">
        <v>1</v>
      </c>
      <c r="F85">
        <v>0</v>
      </c>
      <c r="G85">
        <v>0.2924215597994903</v>
      </c>
      <c r="H85">
        <v>0.2924215597994903</v>
      </c>
      <c r="I85">
        <v>0.70757844020050964</v>
      </c>
      <c r="J85">
        <v>-0.34590678606896136</v>
      </c>
      <c r="K85">
        <v>100</v>
      </c>
      <c r="L85">
        <v>0.41327087314393796</v>
      </c>
      <c r="AD85">
        <v>0.17068657672690499</v>
      </c>
      <c r="AE85">
        <v>1</v>
      </c>
      <c r="AF85">
        <v>0</v>
      </c>
      <c r="AG85">
        <v>76</v>
      </c>
      <c r="AH85">
        <v>5</v>
      </c>
      <c r="AI85">
        <v>0.49333333333333329</v>
      </c>
      <c r="AJ85">
        <v>0.96666666666666667</v>
      </c>
      <c r="AK85">
        <v>6.4444444444443786E-3</v>
      </c>
    </row>
    <row r="86" spans="1:37">
      <c r="A86">
        <v>7.2230000000000003E-2</v>
      </c>
      <c r="B86">
        <v>5.1499999999999997E-2</v>
      </c>
      <c r="C86">
        <v>0</v>
      </c>
      <c r="D86">
        <v>1</v>
      </c>
      <c r="E86">
        <v>1</v>
      </c>
      <c r="F86">
        <v>0</v>
      </c>
      <c r="G86">
        <v>0.2407431677038297</v>
      </c>
      <c r="H86">
        <v>0.2407431677038297</v>
      </c>
      <c r="I86">
        <v>0.75925683229617036</v>
      </c>
      <c r="J86">
        <v>-0.27541517635304613</v>
      </c>
      <c r="K86">
        <v>100</v>
      </c>
      <c r="L86">
        <v>0.3170773807537115</v>
      </c>
      <c r="AD86">
        <v>0.17328969229576943</v>
      </c>
      <c r="AE86">
        <v>1</v>
      </c>
      <c r="AF86">
        <v>0</v>
      </c>
      <c r="AG86">
        <v>77</v>
      </c>
      <c r="AH86">
        <v>5</v>
      </c>
      <c r="AI86">
        <v>0.48666666666666669</v>
      </c>
      <c r="AJ86">
        <v>0.96666666666666667</v>
      </c>
      <c r="AK86">
        <v>6.4444444444444861E-3</v>
      </c>
    </row>
    <row r="87" spans="1:37">
      <c r="A87">
        <v>7.2319999999999995E-2</v>
      </c>
      <c r="B87">
        <v>1.7559999999999999E-2</v>
      </c>
      <c r="C87">
        <v>0</v>
      </c>
      <c r="D87">
        <v>1</v>
      </c>
      <c r="E87">
        <v>1</v>
      </c>
      <c r="F87">
        <v>0</v>
      </c>
      <c r="G87">
        <v>9.102592430362795E-2</v>
      </c>
      <c r="H87">
        <v>9.102592430362795E-2</v>
      </c>
      <c r="I87">
        <v>0.90897407569637201</v>
      </c>
      <c r="J87">
        <v>-9.5438704797298726E-2</v>
      </c>
      <c r="K87">
        <v>100</v>
      </c>
      <c r="L87">
        <v>0.10014138657793105</v>
      </c>
      <c r="AD87">
        <v>0.1740401990895013</v>
      </c>
      <c r="AE87">
        <v>1</v>
      </c>
      <c r="AF87">
        <v>0</v>
      </c>
      <c r="AG87">
        <v>78</v>
      </c>
      <c r="AH87">
        <v>5</v>
      </c>
      <c r="AI87">
        <v>0.48</v>
      </c>
      <c r="AJ87">
        <v>0.96666666666666667</v>
      </c>
      <c r="AK87">
        <v>6.4444444444443786E-3</v>
      </c>
    </row>
    <row r="88" spans="1:37">
      <c r="A88">
        <v>7.2340000000000002E-2</v>
      </c>
      <c r="B88">
        <v>2.3789999999999999E-2</v>
      </c>
      <c r="C88">
        <v>0</v>
      </c>
      <c r="D88">
        <v>1</v>
      </c>
      <c r="E88">
        <v>1</v>
      </c>
      <c r="F88">
        <v>0</v>
      </c>
      <c r="G88">
        <v>0.11009722889276319</v>
      </c>
      <c r="H88">
        <v>0.11009722889276319</v>
      </c>
      <c r="I88">
        <v>0.88990277110723681</v>
      </c>
      <c r="J88">
        <v>-0.11664306817064957</v>
      </c>
      <c r="K88">
        <v>100</v>
      </c>
      <c r="L88">
        <v>0.12371826728416382</v>
      </c>
      <c r="AD88">
        <v>0.17427725306879033</v>
      </c>
      <c r="AE88">
        <v>1</v>
      </c>
      <c r="AF88">
        <v>0</v>
      </c>
      <c r="AG88">
        <v>79</v>
      </c>
      <c r="AH88">
        <v>5</v>
      </c>
      <c r="AI88">
        <v>0.47333333333333338</v>
      </c>
      <c r="AJ88">
        <v>0.96666666666666667</v>
      </c>
      <c r="AK88">
        <v>6.4444444444444861E-3</v>
      </c>
    </row>
    <row r="89" spans="1:37">
      <c r="A89">
        <v>7.2529999999999997E-2</v>
      </c>
      <c r="B89">
        <v>3.8440000000000002E-2</v>
      </c>
      <c r="C89">
        <v>0</v>
      </c>
      <c r="D89">
        <v>1</v>
      </c>
      <c r="E89">
        <v>1</v>
      </c>
      <c r="F89">
        <v>0</v>
      </c>
      <c r="G89">
        <v>0.16894447987256878</v>
      </c>
      <c r="H89">
        <v>0.16894447987256878</v>
      </c>
      <c r="I89">
        <v>0.83105552012743122</v>
      </c>
      <c r="J89">
        <v>-0.18505867513411367</v>
      </c>
      <c r="K89">
        <v>100</v>
      </c>
      <c r="L89">
        <v>0.20328904120228142</v>
      </c>
      <c r="AD89">
        <v>0.1744820313292581</v>
      </c>
      <c r="AE89">
        <v>1</v>
      </c>
      <c r="AF89">
        <v>0</v>
      </c>
      <c r="AG89">
        <v>80</v>
      </c>
      <c r="AH89">
        <v>5</v>
      </c>
      <c r="AI89">
        <v>0.46666666666666667</v>
      </c>
      <c r="AJ89">
        <v>0.96666666666666667</v>
      </c>
      <c r="AK89">
        <v>6.4444444444444861E-3</v>
      </c>
    </row>
    <row r="90" spans="1:37">
      <c r="A90">
        <v>7.3039999999999994E-2</v>
      </c>
      <c r="B90">
        <v>6.9500000000000006E-2</v>
      </c>
      <c r="C90">
        <v>1</v>
      </c>
      <c r="D90">
        <v>0</v>
      </c>
      <c r="E90">
        <v>1</v>
      </c>
      <c r="F90">
        <v>1</v>
      </c>
      <c r="G90">
        <v>0.36804101886297047</v>
      </c>
      <c r="H90">
        <v>0.36804101886297047</v>
      </c>
      <c r="I90">
        <v>0.63195898113702953</v>
      </c>
      <c r="J90">
        <v>-0.99956088272333965</v>
      </c>
      <c r="K90">
        <v>0</v>
      </c>
      <c r="L90">
        <v>1.7170884459819447</v>
      </c>
      <c r="AD90">
        <v>0.17633505865244278</v>
      </c>
      <c r="AE90">
        <v>1</v>
      </c>
      <c r="AF90">
        <v>0</v>
      </c>
      <c r="AG90">
        <v>81</v>
      </c>
      <c r="AH90">
        <v>5</v>
      </c>
      <c r="AI90">
        <v>0.45999999999999996</v>
      </c>
      <c r="AJ90">
        <v>0.96666666666666667</v>
      </c>
      <c r="AK90">
        <v>6.4444444444443786E-3</v>
      </c>
    </row>
    <row r="91" spans="1:37">
      <c r="A91">
        <v>7.3249999999999996E-2</v>
      </c>
      <c r="B91">
        <v>8.0920000000000006E-2</v>
      </c>
      <c r="C91">
        <v>0</v>
      </c>
      <c r="D91">
        <v>1</v>
      </c>
      <c r="E91">
        <v>1</v>
      </c>
      <c r="F91">
        <v>0</v>
      </c>
      <c r="G91">
        <v>0.46164078054011987</v>
      </c>
      <c r="H91">
        <v>0.46164078054011987</v>
      </c>
      <c r="I91">
        <v>0.53835921945988008</v>
      </c>
      <c r="J91">
        <v>-0.6192292474655815</v>
      </c>
      <c r="K91">
        <v>100</v>
      </c>
      <c r="L91">
        <v>0.8574958203618589</v>
      </c>
      <c r="AD91">
        <v>0.17732474703158957</v>
      </c>
      <c r="AE91">
        <v>1</v>
      </c>
      <c r="AF91">
        <v>0</v>
      </c>
      <c r="AG91">
        <v>82</v>
      </c>
      <c r="AH91">
        <v>5</v>
      </c>
      <c r="AI91">
        <v>0.45333333333333337</v>
      </c>
      <c r="AJ91">
        <v>0.96666666666666667</v>
      </c>
      <c r="AK91">
        <v>6.4444444444444861E-3</v>
      </c>
    </row>
    <row r="92" spans="1:37">
      <c r="A92">
        <v>7.5249999999999997E-2</v>
      </c>
      <c r="B92">
        <v>4.1959999999999997E-2</v>
      </c>
      <c r="C92">
        <v>0</v>
      </c>
      <c r="D92">
        <v>1</v>
      </c>
      <c r="E92">
        <v>1</v>
      </c>
      <c r="F92">
        <v>0</v>
      </c>
      <c r="G92">
        <v>0.18481988019466844</v>
      </c>
      <c r="H92">
        <v>0.18481988019466844</v>
      </c>
      <c r="I92">
        <v>0.81518011980533156</v>
      </c>
      <c r="J92">
        <v>-0.20434618426336743</v>
      </c>
      <c r="K92">
        <v>100</v>
      </c>
      <c r="L92">
        <v>0.22672275206957226</v>
      </c>
      <c r="AD92">
        <v>0.17738299343905808</v>
      </c>
      <c r="AE92">
        <v>1</v>
      </c>
      <c r="AF92">
        <v>0</v>
      </c>
      <c r="AG92">
        <v>83</v>
      </c>
      <c r="AH92">
        <v>5</v>
      </c>
      <c r="AI92">
        <v>0.44666666666666666</v>
      </c>
      <c r="AJ92">
        <v>0.96666666666666667</v>
      </c>
      <c r="AK92">
        <v>6.4444444444444861E-3</v>
      </c>
    </row>
    <row r="93" spans="1:37">
      <c r="A93">
        <v>7.5289999999999996E-2</v>
      </c>
      <c r="B93">
        <v>5.4379999999999998E-2</v>
      </c>
      <c r="C93">
        <v>0</v>
      </c>
      <c r="D93">
        <v>1</v>
      </c>
      <c r="E93">
        <v>1</v>
      </c>
      <c r="F93">
        <v>0</v>
      </c>
      <c r="G93">
        <v>0.25682482746337693</v>
      </c>
      <c r="H93">
        <v>0.25682482746337693</v>
      </c>
      <c r="I93">
        <v>0.74317517253662313</v>
      </c>
      <c r="J93">
        <v>-0.2968234982075908</v>
      </c>
      <c r="K93">
        <v>100</v>
      </c>
      <c r="L93">
        <v>0.34557778159727315</v>
      </c>
      <c r="AD93">
        <v>0.17775936551275232</v>
      </c>
      <c r="AE93">
        <v>1</v>
      </c>
      <c r="AF93">
        <v>0</v>
      </c>
      <c r="AG93">
        <v>84</v>
      </c>
      <c r="AH93">
        <v>5</v>
      </c>
      <c r="AI93">
        <v>0.43999999999999995</v>
      </c>
      <c r="AJ93">
        <v>0.96666666666666667</v>
      </c>
      <c r="AK93">
        <v>6.4444444444443786E-3</v>
      </c>
    </row>
    <row r="94" spans="1:37">
      <c r="A94">
        <v>7.5679999999999997E-2</v>
      </c>
      <c r="B94">
        <v>0</v>
      </c>
      <c r="C94">
        <v>0</v>
      </c>
      <c r="D94">
        <v>1</v>
      </c>
      <c r="E94">
        <v>1</v>
      </c>
      <c r="F94">
        <v>0</v>
      </c>
      <c r="G94">
        <v>5.1653659899749883E-2</v>
      </c>
      <c r="H94">
        <v>5.1653659899749883E-2</v>
      </c>
      <c r="I94">
        <v>0.9483463401002501</v>
      </c>
      <c r="J94">
        <v>-5.3035505788176326E-2</v>
      </c>
      <c r="K94">
        <v>100</v>
      </c>
      <c r="L94">
        <v>5.4467084139629363E-2</v>
      </c>
      <c r="AD94">
        <v>0.18077149914536203</v>
      </c>
      <c r="AE94">
        <v>1</v>
      </c>
      <c r="AF94">
        <v>0</v>
      </c>
      <c r="AG94">
        <v>85</v>
      </c>
      <c r="AH94">
        <v>5</v>
      </c>
      <c r="AI94">
        <v>0.43333333333333335</v>
      </c>
      <c r="AJ94">
        <v>0.96666666666666667</v>
      </c>
      <c r="AK94">
        <v>6.4444444444444861E-3</v>
      </c>
    </row>
    <row r="95" spans="1:37">
      <c r="A95">
        <v>7.5889999999999999E-2</v>
      </c>
      <c r="B95">
        <v>3.1359999999999999E-2</v>
      </c>
      <c r="C95">
        <v>0</v>
      </c>
      <c r="D95">
        <v>1</v>
      </c>
      <c r="E95">
        <v>1</v>
      </c>
      <c r="F95">
        <v>0</v>
      </c>
      <c r="G95">
        <v>0.13630429682760431</v>
      </c>
      <c r="H95">
        <v>0.13630429682760431</v>
      </c>
      <c r="I95">
        <v>0.86369570317239575</v>
      </c>
      <c r="J95">
        <v>-0.14653476761576803</v>
      </c>
      <c r="K95">
        <v>100</v>
      </c>
      <c r="L95">
        <v>0.15781518459215679</v>
      </c>
      <c r="AD95">
        <v>0.18115057746009822</v>
      </c>
      <c r="AE95">
        <v>1</v>
      </c>
      <c r="AF95">
        <v>0</v>
      </c>
      <c r="AG95">
        <v>86</v>
      </c>
      <c r="AH95">
        <v>5</v>
      </c>
      <c r="AI95">
        <v>0.42666666666666664</v>
      </c>
      <c r="AJ95">
        <v>0.96666666666666667</v>
      </c>
      <c r="AK95">
        <v>6.4444444444443786E-3</v>
      </c>
    </row>
    <row r="96" spans="1:37">
      <c r="A96">
        <v>7.6079999999999995E-2</v>
      </c>
      <c r="B96">
        <v>3.2649999999999998E-2</v>
      </c>
      <c r="C96">
        <v>0</v>
      </c>
      <c r="D96">
        <v>1</v>
      </c>
      <c r="E96">
        <v>1</v>
      </c>
      <c r="F96">
        <v>0</v>
      </c>
      <c r="G96">
        <v>0.14145428657658354</v>
      </c>
      <c r="H96">
        <v>0.14145428657658354</v>
      </c>
      <c r="I96">
        <v>0.85854571342341646</v>
      </c>
      <c r="J96">
        <v>-0.15251535204427477</v>
      </c>
      <c r="K96">
        <v>100</v>
      </c>
      <c r="L96">
        <v>0.16476034340971812</v>
      </c>
      <c r="AD96">
        <v>0.18459221771651593</v>
      </c>
      <c r="AE96">
        <v>1</v>
      </c>
      <c r="AF96">
        <v>0</v>
      </c>
      <c r="AG96">
        <v>87</v>
      </c>
      <c r="AH96">
        <v>5</v>
      </c>
      <c r="AI96">
        <v>0.42000000000000004</v>
      </c>
      <c r="AJ96">
        <v>0.96666666666666667</v>
      </c>
      <c r="AK96">
        <v>6.4444444444444861E-3</v>
      </c>
    </row>
    <row r="97" spans="1:37">
      <c r="A97">
        <v>7.6240000000000002E-2</v>
      </c>
      <c r="B97">
        <v>5.7239999999999999E-2</v>
      </c>
      <c r="C97">
        <v>0</v>
      </c>
      <c r="D97">
        <v>1</v>
      </c>
      <c r="E97">
        <v>1</v>
      </c>
      <c r="F97">
        <v>0</v>
      </c>
      <c r="G97">
        <v>0.27506456819178393</v>
      </c>
      <c r="H97">
        <v>0.27506456819178393</v>
      </c>
      <c r="I97">
        <v>0.72493543180821607</v>
      </c>
      <c r="J97">
        <v>-0.32167268766837609</v>
      </c>
      <c r="K97">
        <v>100</v>
      </c>
      <c r="L97">
        <v>0.3794331965616396</v>
      </c>
      <c r="AD97">
        <v>0.18481988019466844</v>
      </c>
      <c r="AE97">
        <v>1</v>
      </c>
      <c r="AF97">
        <v>0</v>
      </c>
      <c r="AG97">
        <v>88</v>
      </c>
      <c r="AH97">
        <v>5</v>
      </c>
      <c r="AI97">
        <v>0.41333333333333333</v>
      </c>
      <c r="AJ97">
        <v>0.96666666666666667</v>
      </c>
      <c r="AK97">
        <v>6.4444444444444861E-3</v>
      </c>
    </row>
    <row r="98" spans="1:37">
      <c r="A98">
        <v>7.6880000000000004E-2</v>
      </c>
      <c r="B98">
        <v>4.4790000000000003E-2</v>
      </c>
      <c r="C98">
        <v>0</v>
      </c>
      <c r="D98">
        <v>1</v>
      </c>
      <c r="E98">
        <v>1</v>
      </c>
      <c r="F98">
        <v>0</v>
      </c>
      <c r="G98">
        <v>0.19874047067348674</v>
      </c>
      <c r="H98">
        <v>0.19874047067348674</v>
      </c>
      <c r="I98">
        <v>0.80125952932651323</v>
      </c>
      <c r="J98">
        <v>-0.2215703777427678</v>
      </c>
      <c r="K98">
        <v>100</v>
      </c>
      <c r="L98">
        <v>0.24803507902181846</v>
      </c>
      <c r="AD98">
        <v>0.18518146248177333</v>
      </c>
      <c r="AE98">
        <v>1</v>
      </c>
      <c r="AF98">
        <v>0</v>
      </c>
      <c r="AG98">
        <v>89</v>
      </c>
      <c r="AH98">
        <v>5</v>
      </c>
      <c r="AI98">
        <v>0.40666666666666662</v>
      </c>
      <c r="AJ98">
        <v>0.96666666666666667</v>
      </c>
      <c r="AK98">
        <v>6.4444444444443786E-3</v>
      </c>
    </row>
    <row r="99" spans="1:37">
      <c r="A99">
        <v>7.6980000000000007E-2</v>
      </c>
      <c r="B99">
        <v>4.7509999999999997E-2</v>
      </c>
      <c r="C99">
        <v>0</v>
      </c>
      <c r="D99">
        <v>1</v>
      </c>
      <c r="E99">
        <v>1</v>
      </c>
      <c r="F99">
        <v>0</v>
      </c>
      <c r="G99">
        <v>0.21379045304633251</v>
      </c>
      <c r="H99">
        <v>0.21379045304633251</v>
      </c>
      <c r="I99">
        <v>0.78620954695366752</v>
      </c>
      <c r="J99">
        <v>-0.24053192290648231</v>
      </c>
      <c r="K99">
        <v>100</v>
      </c>
      <c r="L99">
        <v>0.27192553674107378</v>
      </c>
      <c r="AD99">
        <v>0.18682287638076042</v>
      </c>
      <c r="AE99">
        <v>1</v>
      </c>
      <c r="AF99">
        <v>0</v>
      </c>
      <c r="AG99">
        <v>90</v>
      </c>
      <c r="AH99">
        <v>5</v>
      </c>
      <c r="AI99">
        <v>0.4</v>
      </c>
      <c r="AJ99">
        <v>0.96666666666666667</v>
      </c>
      <c r="AK99">
        <v>6.4444444444444861E-3</v>
      </c>
    </row>
    <row r="100" spans="1:37">
      <c r="A100">
        <v>7.7219999999999997E-2</v>
      </c>
      <c r="B100">
        <v>6.6429999999999996E-3</v>
      </c>
      <c r="C100">
        <v>0</v>
      </c>
      <c r="D100">
        <v>1</v>
      </c>
      <c r="E100">
        <v>1</v>
      </c>
      <c r="F100">
        <v>0</v>
      </c>
      <c r="G100">
        <v>6.3534717898132073E-2</v>
      </c>
      <c r="H100">
        <v>6.3534717898132073E-2</v>
      </c>
      <c r="I100">
        <v>0.93646528210186797</v>
      </c>
      <c r="J100">
        <v>-6.5642829753283061E-2</v>
      </c>
      <c r="K100">
        <v>100</v>
      </c>
      <c r="L100">
        <v>6.7845246494915773E-2</v>
      </c>
      <c r="AD100">
        <v>0.1899960269719399</v>
      </c>
      <c r="AE100">
        <v>1</v>
      </c>
      <c r="AF100">
        <v>0</v>
      </c>
      <c r="AG100">
        <v>91</v>
      </c>
      <c r="AH100">
        <v>5</v>
      </c>
      <c r="AI100">
        <v>0.39333333333333331</v>
      </c>
      <c r="AJ100">
        <v>0.96666666666666667</v>
      </c>
      <c r="AK100">
        <v>6.4444444444443786E-3</v>
      </c>
    </row>
    <row r="101" spans="1:37">
      <c r="A101">
        <v>7.7729999999999994E-2</v>
      </c>
      <c r="B101">
        <v>2.172E-2</v>
      </c>
      <c r="C101">
        <v>0</v>
      </c>
      <c r="D101">
        <v>1</v>
      </c>
      <c r="E101">
        <v>1</v>
      </c>
      <c r="F101">
        <v>0</v>
      </c>
      <c r="G101">
        <v>0.10150331534819151</v>
      </c>
      <c r="H101">
        <v>0.10150331534819151</v>
      </c>
      <c r="I101">
        <v>0.89849668465180854</v>
      </c>
      <c r="J101">
        <v>-0.10703226263532696</v>
      </c>
      <c r="K101">
        <v>100</v>
      </c>
      <c r="L101">
        <v>0.11297016125054124</v>
      </c>
      <c r="AD101">
        <v>0.19463488726443753</v>
      </c>
      <c r="AE101">
        <v>1</v>
      </c>
      <c r="AF101">
        <v>0</v>
      </c>
      <c r="AG101">
        <v>92</v>
      </c>
      <c r="AH101">
        <v>5</v>
      </c>
      <c r="AI101">
        <v>0.38666666666666671</v>
      </c>
      <c r="AJ101">
        <v>0.96666666666666667</v>
      </c>
      <c r="AK101">
        <v>0</v>
      </c>
    </row>
    <row r="102" spans="1:37">
      <c r="A102">
        <v>7.8079999999999997E-2</v>
      </c>
      <c r="B102">
        <v>4.3279999999999999E-2</v>
      </c>
      <c r="C102">
        <v>0</v>
      </c>
      <c r="D102">
        <v>1</v>
      </c>
      <c r="E102">
        <v>1</v>
      </c>
      <c r="F102">
        <v>0</v>
      </c>
      <c r="G102">
        <v>0.1899960269719399</v>
      </c>
      <c r="H102">
        <v>0.1899960269719399</v>
      </c>
      <c r="I102">
        <v>0.81000397302806015</v>
      </c>
      <c r="J102">
        <v>-0.21071612635476816</v>
      </c>
      <c r="K102">
        <v>100</v>
      </c>
      <c r="L102">
        <v>0.23456184574215422</v>
      </c>
      <c r="AD102">
        <v>0.1967676020448188</v>
      </c>
      <c r="AE102">
        <v>0</v>
      </c>
      <c r="AF102">
        <v>1</v>
      </c>
      <c r="AG102">
        <v>92</v>
      </c>
      <c r="AH102">
        <v>6</v>
      </c>
      <c r="AI102">
        <v>0.38666666666666671</v>
      </c>
      <c r="AJ102">
        <v>0.96</v>
      </c>
      <c r="AK102">
        <v>6.4000000000000411E-3</v>
      </c>
    </row>
    <row r="103" spans="1:37">
      <c r="A103">
        <v>7.8490000000000004E-2</v>
      </c>
      <c r="B103">
        <v>3.3279999999999997E-2</v>
      </c>
      <c r="C103">
        <v>0</v>
      </c>
      <c r="D103">
        <v>1</v>
      </c>
      <c r="E103">
        <v>1</v>
      </c>
      <c r="F103">
        <v>0</v>
      </c>
      <c r="G103">
        <v>0.14293906212305668</v>
      </c>
      <c r="H103">
        <v>0.14293906212305668</v>
      </c>
      <c r="I103">
        <v>0.85706093787694337</v>
      </c>
      <c r="J103">
        <v>-0.15424625687149787</v>
      </c>
      <c r="K103">
        <v>100</v>
      </c>
      <c r="L103">
        <v>0.16677817854718263</v>
      </c>
      <c r="AD103">
        <v>0.19874047067348674</v>
      </c>
      <c r="AE103">
        <v>1</v>
      </c>
      <c r="AF103">
        <v>0</v>
      </c>
      <c r="AG103">
        <v>93</v>
      </c>
      <c r="AH103">
        <v>6</v>
      </c>
      <c r="AI103">
        <v>0.38</v>
      </c>
      <c r="AJ103">
        <v>0.96</v>
      </c>
      <c r="AK103">
        <v>6.4000000000000411E-3</v>
      </c>
    </row>
    <row r="104" spans="1:37">
      <c r="A104">
        <v>7.8619999999999995E-2</v>
      </c>
      <c r="B104">
        <v>5.2850000000000001E-2</v>
      </c>
      <c r="C104">
        <v>1</v>
      </c>
      <c r="D104">
        <v>0</v>
      </c>
      <c r="E104">
        <v>1</v>
      </c>
      <c r="F104">
        <v>1</v>
      </c>
      <c r="G104">
        <v>0.24467602810150951</v>
      </c>
      <c r="H104">
        <v>0.24467602810150951</v>
      </c>
      <c r="I104">
        <v>0.75532397189849054</v>
      </c>
      <c r="J104">
        <v>-1.4078202777724322</v>
      </c>
      <c r="K104">
        <v>0</v>
      </c>
      <c r="L104">
        <v>3.0870370822969502</v>
      </c>
      <c r="AD104">
        <v>0.21033181057505551</v>
      </c>
      <c r="AE104">
        <v>1</v>
      </c>
      <c r="AF104">
        <v>0</v>
      </c>
      <c r="AG104">
        <v>94</v>
      </c>
      <c r="AH104">
        <v>6</v>
      </c>
      <c r="AI104">
        <v>0.37333333333333329</v>
      </c>
      <c r="AJ104">
        <v>0.96</v>
      </c>
      <c r="AK104">
        <v>6.3999999999999344E-3</v>
      </c>
    </row>
    <row r="105" spans="1:37">
      <c r="A105">
        <v>7.8640000000000002E-2</v>
      </c>
      <c r="B105">
        <v>8.6900000000000005E-2</v>
      </c>
      <c r="C105">
        <v>1</v>
      </c>
      <c r="D105">
        <v>0</v>
      </c>
      <c r="E105">
        <v>1</v>
      </c>
      <c r="F105">
        <v>1</v>
      </c>
      <c r="G105">
        <v>0.507165707406943</v>
      </c>
      <c r="H105">
        <v>0.507165707406943</v>
      </c>
      <c r="I105">
        <v>0.492834292593057</v>
      </c>
      <c r="J105">
        <v>-0.67891748972425781</v>
      </c>
      <c r="K105">
        <v>100</v>
      </c>
      <c r="L105">
        <v>0.97174214540813453</v>
      </c>
      <c r="AD105">
        <v>0.21052699699026636</v>
      </c>
      <c r="AE105">
        <v>1</v>
      </c>
      <c r="AF105">
        <v>0</v>
      </c>
      <c r="AG105">
        <v>95</v>
      </c>
      <c r="AH105">
        <v>6</v>
      </c>
      <c r="AI105">
        <v>0.3666666666666667</v>
      </c>
      <c r="AJ105">
        <v>0.96</v>
      </c>
      <c r="AK105">
        <v>6.4000000000000411E-3</v>
      </c>
    </row>
    <row r="106" spans="1:37">
      <c r="A106">
        <v>7.8850000000000003E-2</v>
      </c>
      <c r="B106">
        <v>2.6020000000000001E-2</v>
      </c>
      <c r="C106">
        <v>0</v>
      </c>
      <c r="D106">
        <v>1</v>
      </c>
      <c r="E106">
        <v>1</v>
      </c>
      <c r="F106">
        <v>0</v>
      </c>
      <c r="G106">
        <v>0.11517525737212946</v>
      </c>
      <c r="H106">
        <v>0.11517525737212946</v>
      </c>
      <c r="I106">
        <v>0.88482474262787059</v>
      </c>
      <c r="J106">
        <v>-0.1223656845138808</v>
      </c>
      <c r="K106">
        <v>100</v>
      </c>
      <c r="L106">
        <v>0.13016731090731776</v>
      </c>
      <c r="AD106">
        <v>0.21379045304633251</v>
      </c>
      <c r="AE106">
        <v>1</v>
      </c>
      <c r="AF106">
        <v>0</v>
      </c>
      <c r="AG106">
        <v>96</v>
      </c>
      <c r="AH106">
        <v>6</v>
      </c>
      <c r="AI106">
        <v>0.36</v>
      </c>
      <c r="AJ106">
        <v>0.96</v>
      </c>
      <c r="AK106">
        <v>6.3999999999999344E-3</v>
      </c>
    </row>
    <row r="107" spans="1:37">
      <c r="A107">
        <v>7.9430000000000001E-2</v>
      </c>
      <c r="B107">
        <v>6.1550000000000001E-2</v>
      </c>
      <c r="C107">
        <v>0</v>
      </c>
      <c r="D107">
        <v>1</v>
      </c>
      <c r="E107">
        <v>1</v>
      </c>
      <c r="F107">
        <v>0</v>
      </c>
      <c r="G107">
        <v>0.30259832482513749</v>
      </c>
      <c r="H107">
        <v>0.30259832482513749</v>
      </c>
      <c r="I107">
        <v>0.69740167517486251</v>
      </c>
      <c r="J107">
        <v>-0.36039374271470354</v>
      </c>
      <c r="K107">
        <v>100</v>
      </c>
      <c r="L107">
        <v>0.4338938886965904</v>
      </c>
      <c r="AD107">
        <v>0.21644739365259258</v>
      </c>
      <c r="AE107">
        <v>1</v>
      </c>
      <c r="AF107">
        <v>0</v>
      </c>
      <c r="AG107">
        <v>97</v>
      </c>
      <c r="AH107">
        <v>6</v>
      </c>
      <c r="AI107">
        <v>0.35333333333333339</v>
      </c>
      <c r="AJ107">
        <v>0.96</v>
      </c>
      <c r="AK107">
        <v>6.4000000000000411E-3</v>
      </c>
    </row>
    <row r="108" spans="1:37">
      <c r="A108">
        <v>8.0280000000000004E-2</v>
      </c>
      <c r="B108">
        <v>9.2710000000000001E-2</v>
      </c>
      <c r="C108">
        <v>1</v>
      </c>
      <c r="D108">
        <v>0</v>
      </c>
      <c r="E108">
        <v>1</v>
      </c>
      <c r="F108">
        <v>1</v>
      </c>
      <c r="G108">
        <v>0.55468930894107404</v>
      </c>
      <c r="H108">
        <v>0.55468930894107404</v>
      </c>
      <c r="I108">
        <v>0.44531069105892596</v>
      </c>
      <c r="J108">
        <v>-0.58934712569407743</v>
      </c>
      <c r="K108">
        <v>100</v>
      </c>
      <c r="L108">
        <v>0.80281102209999933</v>
      </c>
      <c r="AD108">
        <v>0.21806014090461928</v>
      </c>
      <c r="AE108">
        <v>1</v>
      </c>
      <c r="AF108">
        <v>0</v>
      </c>
      <c r="AG108">
        <v>98</v>
      </c>
      <c r="AH108">
        <v>6</v>
      </c>
      <c r="AI108">
        <v>0.34666666666666668</v>
      </c>
      <c r="AJ108">
        <v>0.96</v>
      </c>
      <c r="AK108">
        <v>0</v>
      </c>
    </row>
    <row r="109" spans="1:37">
      <c r="A109">
        <v>8.0610000000000001E-2</v>
      </c>
      <c r="B109">
        <v>1.0840000000000001E-2</v>
      </c>
      <c r="C109">
        <v>0</v>
      </c>
      <c r="D109">
        <v>1</v>
      </c>
      <c r="E109">
        <v>1</v>
      </c>
      <c r="F109">
        <v>0</v>
      </c>
      <c r="G109">
        <v>7.1690601159761086E-2</v>
      </c>
      <c r="H109">
        <v>7.1690601159761086E-2</v>
      </c>
      <c r="I109">
        <v>0.92830939884023889</v>
      </c>
      <c r="J109">
        <v>-7.4390197840002656E-2</v>
      </c>
      <c r="K109">
        <v>100</v>
      </c>
      <c r="L109">
        <v>7.7227055170750208E-2</v>
      </c>
      <c r="AD109">
        <v>0.22413281134867835</v>
      </c>
      <c r="AE109">
        <v>0</v>
      </c>
      <c r="AF109">
        <v>1</v>
      </c>
      <c r="AG109">
        <v>98</v>
      </c>
      <c r="AH109">
        <v>7</v>
      </c>
      <c r="AI109">
        <v>0.34666666666666668</v>
      </c>
      <c r="AJ109">
        <v>0.95333333333333337</v>
      </c>
      <c r="AK109">
        <v>6.3555555555555969E-3</v>
      </c>
    </row>
    <row r="110" spans="1:37">
      <c r="A110">
        <v>8.0869999999999997E-2</v>
      </c>
      <c r="B110">
        <v>4.1869999999999997E-2</v>
      </c>
      <c r="C110">
        <v>0</v>
      </c>
      <c r="D110">
        <v>1</v>
      </c>
      <c r="E110">
        <v>1</v>
      </c>
      <c r="F110">
        <v>0</v>
      </c>
      <c r="G110">
        <v>0.18115057746009822</v>
      </c>
      <c r="H110">
        <v>0.18115057746009822</v>
      </c>
      <c r="I110">
        <v>0.81884942253990178</v>
      </c>
      <c r="J110">
        <v>-0.19985506729515351</v>
      </c>
      <c r="K110">
        <v>100</v>
      </c>
      <c r="L110">
        <v>0.22122574978218407</v>
      </c>
      <c r="AD110">
        <v>0.22987205612754169</v>
      </c>
      <c r="AE110">
        <v>1</v>
      </c>
      <c r="AF110">
        <v>0</v>
      </c>
      <c r="AG110">
        <v>99</v>
      </c>
      <c r="AH110">
        <v>7</v>
      </c>
      <c r="AI110">
        <v>0.33999999999999997</v>
      </c>
      <c r="AJ110">
        <v>0.95333333333333337</v>
      </c>
      <c r="AK110">
        <v>0</v>
      </c>
    </row>
    <row r="111" spans="1:37">
      <c r="A111">
        <v>8.1290000000000001E-2</v>
      </c>
      <c r="B111">
        <v>6.6640000000000005E-2</v>
      </c>
      <c r="C111">
        <v>0</v>
      </c>
      <c r="D111">
        <v>1</v>
      </c>
      <c r="E111">
        <v>1</v>
      </c>
      <c r="F111">
        <v>0</v>
      </c>
      <c r="G111">
        <v>0.33866067965908292</v>
      </c>
      <c r="H111">
        <v>0.33866067965908292</v>
      </c>
      <c r="I111">
        <v>0.66133932034091703</v>
      </c>
      <c r="J111">
        <v>-0.41348822691155185</v>
      </c>
      <c r="K111">
        <v>100</v>
      </c>
      <c r="L111">
        <v>0.51208308540388181</v>
      </c>
      <c r="AD111">
        <v>0.23177950255468402</v>
      </c>
      <c r="AE111">
        <v>0</v>
      </c>
      <c r="AF111">
        <v>1</v>
      </c>
      <c r="AG111">
        <v>99</v>
      </c>
      <c r="AH111">
        <v>8</v>
      </c>
      <c r="AI111">
        <v>0.33999999999999997</v>
      </c>
      <c r="AJ111">
        <v>0.94666666666666666</v>
      </c>
      <c r="AK111">
        <v>6.3111111111110469E-3</v>
      </c>
    </row>
    <row r="112" spans="1:37">
      <c r="A112">
        <v>8.1549999999999997E-2</v>
      </c>
      <c r="B112">
        <v>6.1809999999999997E-2</v>
      </c>
      <c r="C112">
        <v>0</v>
      </c>
      <c r="D112">
        <v>1</v>
      </c>
      <c r="E112">
        <v>1</v>
      </c>
      <c r="F112">
        <v>0</v>
      </c>
      <c r="G112">
        <v>0.30275040439029915</v>
      </c>
      <c r="H112">
        <v>0.30275040439029915</v>
      </c>
      <c r="I112">
        <v>0.6972495956097009</v>
      </c>
      <c r="J112">
        <v>-0.36061183245362277</v>
      </c>
      <c r="K112">
        <v>100</v>
      </c>
      <c r="L112">
        <v>0.43420664034313705</v>
      </c>
      <c r="AD112">
        <v>0.23400372673802522</v>
      </c>
      <c r="AE112">
        <v>1</v>
      </c>
      <c r="AF112">
        <v>0</v>
      </c>
      <c r="AG112">
        <v>100</v>
      </c>
      <c r="AH112">
        <v>8</v>
      </c>
      <c r="AI112">
        <v>0.33333333333333337</v>
      </c>
      <c r="AJ112">
        <v>0.94666666666666666</v>
      </c>
      <c r="AK112">
        <v>6.3111111111111519E-3</v>
      </c>
    </row>
    <row r="113" spans="1:37">
      <c r="A113">
        <v>8.165E-2</v>
      </c>
      <c r="B113">
        <v>3.9739999999999998E-2</v>
      </c>
      <c r="C113">
        <v>0</v>
      </c>
      <c r="D113">
        <v>1</v>
      </c>
      <c r="E113">
        <v>1</v>
      </c>
      <c r="F113">
        <v>0</v>
      </c>
      <c r="G113">
        <v>0.17024883338567401</v>
      </c>
      <c r="H113">
        <v>0.17024883338567401</v>
      </c>
      <c r="I113">
        <v>0.82975116661432602</v>
      </c>
      <c r="J113">
        <v>-0.18662942240012367</v>
      </c>
      <c r="K113">
        <v>100</v>
      </c>
      <c r="L113">
        <v>0.2051805893571064</v>
      </c>
      <c r="AD113">
        <v>0.2407431677038297</v>
      </c>
      <c r="AE113">
        <v>1</v>
      </c>
      <c r="AF113">
        <v>0</v>
      </c>
      <c r="AG113">
        <v>101</v>
      </c>
      <c r="AH113">
        <v>8</v>
      </c>
      <c r="AI113">
        <v>0.32666666666666666</v>
      </c>
      <c r="AJ113">
        <v>0.94666666666666666</v>
      </c>
      <c r="AK113">
        <v>6.3111111111111519E-3</v>
      </c>
    </row>
    <row r="114" spans="1:37">
      <c r="A114">
        <v>8.201E-2</v>
      </c>
      <c r="B114">
        <v>4.1320000000000003E-2</v>
      </c>
      <c r="C114">
        <v>0</v>
      </c>
      <c r="D114">
        <v>1</v>
      </c>
      <c r="E114">
        <v>1</v>
      </c>
      <c r="F114">
        <v>0</v>
      </c>
      <c r="G114">
        <v>0.17775936551275232</v>
      </c>
      <c r="H114">
        <v>0.17775936551275232</v>
      </c>
      <c r="I114">
        <v>0.82224063448724771</v>
      </c>
      <c r="J114">
        <v>-0.19572218408152015</v>
      </c>
      <c r="K114">
        <v>100</v>
      </c>
      <c r="L114">
        <v>0.21618898173720605</v>
      </c>
      <c r="AD114">
        <v>0.24423427749296581</v>
      </c>
      <c r="AE114">
        <v>1</v>
      </c>
      <c r="AF114">
        <v>0</v>
      </c>
      <c r="AG114">
        <v>102</v>
      </c>
      <c r="AH114">
        <v>8</v>
      </c>
      <c r="AI114">
        <v>0.31999999999999995</v>
      </c>
      <c r="AJ114">
        <v>0.94666666666666666</v>
      </c>
      <c r="AK114">
        <v>0</v>
      </c>
    </row>
    <row r="115" spans="1:37">
      <c r="A115">
        <v>8.2589999999999997E-2</v>
      </c>
      <c r="B115">
        <v>4.0719999999999999E-2</v>
      </c>
      <c r="C115">
        <v>0</v>
      </c>
      <c r="D115">
        <v>1</v>
      </c>
      <c r="E115">
        <v>1</v>
      </c>
      <c r="F115">
        <v>0</v>
      </c>
      <c r="G115">
        <v>0.1744820313292581</v>
      </c>
      <c r="H115">
        <v>0.1744820313292581</v>
      </c>
      <c r="I115">
        <v>0.8255179686707419</v>
      </c>
      <c r="J115">
        <v>-0.19174424884402272</v>
      </c>
      <c r="K115">
        <v>100</v>
      </c>
      <c r="L115">
        <v>0.21136067045301388</v>
      </c>
      <c r="AD115">
        <v>0.24467602810150951</v>
      </c>
      <c r="AE115">
        <v>0</v>
      </c>
      <c r="AF115">
        <v>1</v>
      </c>
      <c r="AG115">
        <v>102</v>
      </c>
      <c r="AH115">
        <v>9</v>
      </c>
      <c r="AI115">
        <v>0.31999999999999995</v>
      </c>
      <c r="AJ115">
        <v>0.94</v>
      </c>
      <c r="AK115">
        <v>0</v>
      </c>
    </row>
    <row r="116" spans="1:37">
      <c r="A116">
        <v>8.3479999999999999E-2</v>
      </c>
      <c r="B116">
        <v>9.042E-2</v>
      </c>
      <c r="C116">
        <v>1</v>
      </c>
      <c r="D116">
        <v>0</v>
      </c>
      <c r="E116">
        <v>1</v>
      </c>
      <c r="F116">
        <v>1</v>
      </c>
      <c r="G116">
        <v>0.53236910945433857</v>
      </c>
      <c r="H116">
        <v>0.53236910945433857</v>
      </c>
      <c r="I116">
        <v>0.46763089054566143</v>
      </c>
      <c r="J116">
        <v>-0.63041821545489019</v>
      </c>
      <c r="K116">
        <v>100</v>
      </c>
      <c r="L116">
        <v>0.87839598925070661</v>
      </c>
      <c r="AD116">
        <v>0.24820424526883017</v>
      </c>
      <c r="AE116">
        <v>0</v>
      </c>
      <c r="AF116">
        <v>1</v>
      </c>
      <c r="AG116">
        <v>102</v>
      </c>
      <c r="AH116">
        <v>10</v>
      </c>
      <c r="AI116">
        <v>0.31999999999999995</v>
      </c>
      <c r="AJ116">
        <v>0.93333333333333335</v>
      </c>
      <c r="AK116">
        <v>6.2222222222221586E-3</v>
      </c>
    </row>
    <row r="117" spans="1:37">
      <c r="A117">
        <v>8.3930000000000005E-2</v>
      </c>
      <c r="B117">
        <v>1.2880000000000001E-2</v>
      </c>
      <c r="C117">
        <v>0</v>
      </c>
      <c r="D117">
        <v>1</v>
      </c>
      <c r="E117">
        <v>1</v>
      </c>
      <c r="F117">
        <v>0</v>
      </c>
      <c r="G117">
        <v>7.5547185294507685E-2</v>
      </c>
      <c r="H117">
        <v>7.5547185294507685E-2</v>
      </c>
      <c r="I117">
        <v>0.92445281470549234</v>
      </c>
      <c r="J117">
        <v>-7.8553268175170707E-2</v>
      </c>
      <c r="K117">
        <v>100</v>
      </c>
      <c r="L117">
        <v>8.1720974929991572E-2</v>
      </c>
      <c r="AD117">
        <v>0.25682482746337693</v>
      </c>
      <c r="AE117">
        <v>1</v>
      </c>
      <c r="AF117">
        <v>0</v>
      </c>
      <c r="AG117">
        <v>103</v>
      </c>
      <c r="AH117">
        <v>10</v>
      </c>
      <c r="AI117">
        <v>0.31333333333333335</v>
      </c>
      <c r="AJ117">
        <v>0.93333333333333335</v>
      </c>
      <c r="AK117">
        <v>6.2222222222222626E-3</v>
      </c>
    </row>
    <row r="118" spans="1:37">
      <c r="A118">
        <v>8.4040000000000004E-2</v>
      </c>
      <c r="B118">
        <v>4.3339999999999997E-2</v>
      </c>
      <c r="C118">
        <v>0</v>
      </c>
      <c r="D118">
        <v>1</v>
      </c>
      <c r="E118">
        <v>1</v>
      </c>
      <c r="F118">
        <v>0</v>
      </c>
      <c r="G118">
        <v>0.18682287638076042</v>
      </c>
      <c r="H118">
        <v>0.18682287638076042</v>
      </c>
      <c r="I118">
        <v>0.81317712361923955</v>
      </c>
      <c r="J118">
        <v>-0.20680632893298453</v>
      </c>
      <c r="K118">
        <v>100</v>
      </c>
      <c r="L118">
        <v>0.22974438280956613</v>
      </c>
      <c r="AD118">
        <v>0.27292563492439786</v>
      </c>
      <c r="AE118">
        <v>1</v>
      </c>
      <c r="AF118">
        <v>0</v>
      </c>
      <c r="AG118">
        <v>104</v>
      </c>
      <c r="AH118">
        <v>10</v>
      </c>
      <c r="AI118">
        <v>0.30666666666666664</v>
      </c>
      <c r="AJ118">
        <v>0.93333333333333335</v>
      </c>
      <c r="AK118">
        <v>6.2222222222221586E-3</v>
      </c>
    </row>
    <row r="119" spans="1:37">
      <c r="A119">
        <v>8.4239999999999995E-2</v>
      </c>
      <c r="B119">
        <v>9.7689999999999999E-2</v>
      </c>
      <c r="C119">
        <v>1</v>
      </c>
      <c r="D119">
        <v>0</v>
      </c>
      <c r="E119">
        <v>1</v>
      </c>
      <c r="F119">
        <v>1</v>
      </c>
      <c r="G119">
        <v>0.59231863195675594</v>
      </c>
      <c r="H119">
        <v>0.59231863195675594</v>
      </c>
      <c r="I119">
        <v>0.40768136804324406</v>
      </c>
      <c r="J119">
        <v>-0.52371055923507825</v>
      </c>
      <c r="K119">
        <v>100</v>
      </c>
      <c r="L119">
        <v>0.68828050655176432</v>
      </c>
      <c r="AD119">
        <v>0.27506456819178393</v>
      </c>
      <c r="AE119">
        <v>1</v>
      </c>
      <c r="AF119">
        <v>0</v>
      </c>
      <c r="AG119">
        <v>105</v>
      </c>
      <c r="AH119">
        <v>10</v>
      </c>
      <c r="AI119">
        <v>0.30000000000000004</v>
      </c>
      <c r="AJ119">
        <v>0.93333333333333335</v>
      </c>
      <c r="AK119">
        <v>0</v>
      </c>
    </row>
    <row r="120" spans="1:37">
      <c r="A120">
        <v>8.4680000000000005E-2</v>
      </c>
      <c r="B120">
        <v>8.1689999999999999E-2</v>
      </c>
      <c r="C120">
        <v>1</v>
      </c>
      <c r="D120">
        <v>0</v>
      </c>
      <c r="E120">
        <v>1</v>
      </c>
      <c r="F120">
        <v>1</v>
      </c>
      <c r="G120">
        <v>0.4572787460713536</v>
      </c>
      <c r="H120">
        <v>0.4572787460713536</v>
      </c>
      <c r="I120">
        <v>0.54272125392864634</v>
      </c>
      <c r="J120">
        <v>-0.78246212639066426</v>
      </c>
      <c r="K120">
        <v>0</v>
      </c>
      <c r="L120">
        <v>1.1868499434783708</v>
      </c>
      <c r="AD120">
        <v>0.27793321825765765</v>
      </c>
      <c r="AE120">
        <v>0</v>
      </c>
      <c r="AF120">
        <v>1</v>
      </c>
      <c r="AG120">
        <v>105</v>
      </c>
      <c r="AH120">
        <v>11</v>
      </c>
      <c r="AI120">
        <v>0.30000000000000004</v>
      </c>
      <c r="AJ120">
        <v>0.92666666666666664</v>
      </c>
      <c r="AK120">
        <v>6.1777777777778176E-3</v>
      </c>
    </row>
    <row r="121" spans="1:37">
      <c r="A121">
        <v>8.498E-2</v>
      </c>
      <c r="B121">
        <v>9.2929999999999999E-2</v>
      </c>
      <c r="C121">
        <v>0</v>
      </c>
      <c r="D121">
        <v>1</v>
      </c>
      <c r="E121">
        <v>1</v>
      </c>
      <c r="F121">
        <v>0</v>
      </c>
      <c r="G121">
        <v>0.55209365432846647</v>
      </c>
      <c r="H121">
        <v>0.55209365432846647</v>
      </c>
      <c r="I121">
        <v>0.44790634567153353</v>
      </c>
      <c r="J121">
        <v>-0.8031711182614425</v>
      </c>
      <c r="K121">
        <v>0</v>
      </c>
      <c r="L121">
        <v>1.2326095838198672</v>
      </c>
      <c r="AD121">
        <v>0.28091760893495676</v>
      </c>
      <c r="AE121">
        <v>1</v>
      </c>
      <c r="AF121">
        <v>0</v>
      </c>
      <c r="AG121">
        <v>106</v>
      </c>
      <c r="AH121">
        <v>11</v>
      </c>
      <c r="AI121">
        <v>0.29333333333333333</v>
      </c>
      <c r="AJ121">
        <v>0.92666666666666664</v>
      </c>
      <c r="AK121">
        <v>6.1777777777778176E-3</v>
      </c>
    </row>
    <row r="122" spans="1:37">
      <c r="A122">
        <v>8.5019999999999998E-2</v>
      </c>
      <c r="B122">
        <v>1.7680000000000001E-2</v>
      </c>
      <c r="C122">
        <v>0</v>
      </c>
      <c r="D122">
        <v>1</v>
      </c>
      <c r="E122">
        <v>1</v>
      </c>
      <c r="F122">
        <v>0</v>
      </c>
      <c r="G122">
        <v>8.7411467857550579E-2</v>
      </c>
      <c r="H122">
        <v>8.7411467857550579E-2</v>
      </c>
      <c r="I122">
        <v>0.91258853214244939</v>
      </c>
      <c r="J122">
        <v>-9.1470176705802389E-2</v>
      </c>
      <c r="K122">
        <v>100</v>
      </c>
      <c r="L122">
        <v>9.5784096313743947E-2</v>
      </c>
      <c r="AD122">
        <v>0.28443969736637742</v>
      </c>
      <c r="AE122">
        <v>1</v>
      </c>
      <c r="AF122">
        <v>0</v>
      </c>
      <c r="AG122">
        <v>107</v>
      </c>
      <c r="AH122">
        <v>11</v>
      </c>
      <c r="AI122">
        <v>0.28666666666666663</v>
      </c>
      <c r="AJ122">
        <v>0.92666666666666664</v>
      </c>
      <c r="AK122">
        <v>6.1777777777777144E-3</v>
      </c>
    </row>
    <row r="123" spans="1:37">
      <c r="A123">
        <v>8.5110000000000005E-2</v>
      </c>
      <c r="B123">
        <v>8.6249999999999993E-2</v>
      </c>
      <c r="C123">
        <v>1</v>
      </c>
      <c r="D123">
        <v>0</v>
      </c>
      <c r="E123">
        <v>1</v>
      </c>
      <c r="F123">
        <v>1</v>
      </c>
      <c r="G123">
        <v>0.49546492115747232</v>
      </c>
      <c r="H123">
        <v>0.49546492115747232</v>
      </c>
      <c r="I123">
        <v>0.50453507884252768</v>
      </c>
      <c r="J123">
        <v>-0.70225872255677002</v>
      </c>
      <c r="K123">
        <v>0</v>
      </c>
      <c r="L123">
        <v>1.0183063569139592</v>
      </c>
      <c r="AD123">
        <v>0.28485835795666276</v>
      </c>
      <c r="AE123">
        <v>1</v>
      </c>
      <c r="AF123">
        <v>0</v>
      </c>
      <c r="AG123">
        <v>108</v>
      </c>
      <c r="AH123">
        <v>11</v>
      </c>
      <c r="AI123">
        <v>0.28000000000000003</v>
      </c>
      <c r="AJ123">
        <v>0.92666666666666664</v>
      </c>
      <c r="AK123">
        <v>6.1777777777778176E-3</v>
      </c>
    </row>
    <row r="124" spans="1:37">
      <c r="A124">
        <v>8.5639999999999994E-2</v>
      </c>
      <c r="B124">
        <v>0.11550000000000001</v>
      </c>
      <c r="C124">
        <v>1</v>
      </c>
      <c r="D124">
        <v>0</v>
      </c>
      <c r="E124">
        <v>1</v>
      </c>
      <c r="F124">
        <v>1</v>
      </c>
      <c r="G124">
        <v>0.72568360557648326</v>
      </c>
      <c r="H124">
        <v>0.72568360557648326</v>
      </c>
      <c r="I124">
        <v>0.27431639442351674</v>
      </c>
      <c r="J124">
        <v>-0.32064116413900523</v>
      </c>
      <c r="K124">
        <v>100</v>
      </c>
      <c r="L124">
        <v>0.37801101239651091</v>
      </c>
      <c r="AD124">
        <v>0.28856546823975354</v>
      </c>
      <c r="AE124">
        <v>1</v>
      </c>
      <c r="AF124">
        <v>0</v>
      </c>
      <c r="AG124">
        <v>109</v>
      </c>
      <c r="AH124">
        <v>11</v>
      </c>
      <c r="AI124">
        <v>0.27333333333333332</v>
      </c>
      <c r="AJ124">
        <v>0.92666666666666664</v>
      </c>
      <c r="AK124">
        <v>6.1777777777777144E-3</v>
      </c>
    </row>
    <row r="125" spans="1:37">
      <c r="A125">
        <v>8.5779999999999995E-2</v>
      </c>
      <c r="B125">
        <v>2.9950000000000001E-2</v>
      </c>
      <c r="C125">
        <v>0</v>
      </c>
      <c r="D125">
        <v>1</v>
      </c>
      <c r="E125">
        <v>1</v>
      </c>
      <c r="F125">
        <v>0</v>
      </c>
      <c r="G125">
        <v>0.126527816019293</v>
      </c>
      <c r="H125">
        <v>0.126527816019293</v>
      </c>
      <c r="I125">
        <v>0.87347218398070703</v>
      </c>
      <c r="J125">
        <v>-0.13527899424167614</v>
      </c>
      <c r="K125">
        <v>100</v>
      </c>
      <c r="L125">
        <v>0.14485614807178301</v>
      </c>
      <c r="AD125">
        <v>0.2908923456523746</v>
      </c>
      <c r="AE125">
        <v>1</v>
      </c>
      <c r="AF125">
        <v>0</v>
      </c>
      <c r="AG125">
        <v>110</v>
      </c>
      <c r="AH125">
        <v>11</v>
      </c>
      <c r="AI125">
        <v>0.26666666666666672</v>
      </c>
      <c r="AJ125">
        <v>0.92666666666666664</v>
      </c>
      <c r="AK125">
        <v>6.1777777777778176E-3</v>
      </c>
    </row>
    <row r="126" spans="1:37">
      <c r="A126">
        <v>8.6059999999999998E-2</v>
      </c>
      <c r="B126">
        <v>3.1019999999999999E-2</v>
      </c>
      <c r="C126">
        <v>0</v>
      </c>
      <c r="D126">
        <v>1</v>
      </c>
      <c r="E126">
        <v>1</v>
      </c>
      <c r="F126">
        <v>0</v>
      </c>
      <c r="G126">
        <v>0.13047566025769219</v>
      </c>
      <c r="H126">
        <v>0.13047566025769219</v>
      </c>
      <c r="I126">
        <v>0.86952433974230781</v>
      </c>
      <c r="J126">
        <v>-0.13980895277647631</v>
      </c>
      <c r="K126">
        <v>100</v>
      </c>
      <c r="L126">
        <v>0.15005406323227244</v>
      </c>
      <c r="AD126">
        <v>0.2918428678932955</v>
      </c>
      <c r="AE126">
        <v>1</v>
      </c>
      <c r="AF126">
        <v>0</v>
      </c>
      <c r="AG126">
        <v>111</v>
      </c>
      <c r="AH126">
        <v>11</v>
      </c>
      <c r="AI126">
        <v>0.26</v>
      </c>
      <c r="AJ126">
        <v>0.92666666666666664</v>
      </c>
      <c r="AK126">
        <v>6.1777777777778176E-3</v>
      </c>
    </row>
    <row r="127" spans="1:37">
      <c r="A127">
        <v>8.6419999999999997E-2</v>
      </c>
      <c r="B127">
        <v>0.1103</v>
      </c>
      <c r="C127">
        <v>1</v>
      </c>
      <c r="D127">
        <v>0</v>
      </c>
      <c r="E127">
        <v>1</v>
      </c>
      <c r="F127">
        <v>1</v>
      </c>
      <c r="G127">
        <v>0.68854296126844361</v>
      </c>
      <c r="H127">
        <v>0.68854296126844361</v>
      </c>
      <c r="I127">
        <v>0.31145703873155639</v>
      </c>
      <c r="J127">
        <v>-0.37317756440363364</v>
      </c>
      <c r="K127">
        <v>100</v>
      </c>
      <c r="L127">
        <v>0.45234220121542712</v>
      </c>
      <c r="AD127">
        <v>0.2924215597994903</v>
      </c>
      <c r="AE127">
        <v>1</v>
      </c>
      <c r="AF127">
        <v>0</v>
      </c>
      <c r="AG127">
        <v>112</v>
      </c>
      <c r="AH127">
        <v>11</v>
      </c>
      <c r="AI127">
        <v>0.2533333333333333</v>
      </c>
      <c r="AJ127">
        <v>0.92666666666666664</v>
      </c>
      <c r="AK127">
        <v>0</v>
      </c>
    </row>
    <row r="128" spans="1:37">
      <c r="A128">
        <v>8.7110000000000007E-2</v>
      </c>
      <c r="B128">
        <v>3.8879999999999998E-2</v>
      </c>
      <c r="C128">
        <v>0</v>
      </c>
      <c r="D128">
        <v>1</v>
      </c>
      <c r="E128">
        <v>1</v>
      </c>
      <c r="F128">
        <v>0</v>
      </c>
      <c r="G128">
        <v>0.16329164718170877</v>
      </c>
      <c r="H128">
        <v>0.16329164718170877</v>
      </c>
      <c r="I128">
        <v>0.83670835281829126</v>
      </c>
      <c r="J128">
        <v>-0.17827971267998863</v>
      </c>
      <c r="K128">
        <v>100</v>
      </c>
      <c r="L128">
        <v>0.1951595757729587</v>
      </c>
      <c r="AD128">
        <v>0.29473402932539616</v>
      </c>
      <c r="AE128">
        <v>0</v>
      </c>
      <c r="AF128">
        <v>1</v>
      </c>
      <c r="AG128">
        <v>112</v>
      </c>
      <c r="AH128">
        <v>12</v>
      </c>
      <c r="AI128">
        <v>0.2533333333333333</v>
      </c>
      <c r="AJ128">
        <v>0.92</v>
      </c>
      <c r="AK128">
        <v>6.1333333333332711E-3</v>
      </c>
    </row>
    <row r="129" spans="1:37">
      <c r="A129">
        <v>8.7510000000000004E-2</v>
      </c>
      <c r="B129">
        <v>5.9880000000000003E-2</v>
      </c>
      <c r="C129">
        <v>0</v>
      </c>
      <c r="D129">
        <v>1</v>
      </c>
      <c r="E129">
        <v>1</v>
      </c>
      <c r="F129">
        <v>0</v>
      </c>
      <c r="G129">
        <v>0.28443969736637742</v>
      </c>
      <c r="H129">
        <v>0.28443969736637742</v>
      </c>
      <c r="I129">
        <v>0.71556030263362258</v>
      </c>
      <c r="J129">
        <v>-0.33468940312665174</v>
      </c>
      <c r="K129">
        <v>100</v>
      </c>
      <c r="L129">
        <v>0.39750625673265549</v>
      </c>
      <c r="AD129">
        <v>0.29760237585885974</v>
      </c>
      <c r="AE129">
        <v>1</v>
      </c>
      <c r="AF129">
        <v>0</v>
      </c>
      <c r="AG129">
        <v>113</v>
      </c>
      <c r="AH129">
        <v>12</v>
      </c>
      <c r="AI129">
        <v>0.2466666666666667</v>
      </c>
      <c r="AJ129">
        <v>0.92</v>
      </c>
      <c r="AK129">
        <v>6.1333333333333734E-3</v>
      </c>
    </row>
    <row r="130" spans="1:37">
      <c r="A130">
        <v>8.7989999999999999E-2</v>
      </c>
      <c r="B130">
        <v>6.5930000000000002E-2</v>
      </c>
      <c r="C130">
        <v>1</v>
      </c>
      <c r="D130">
        <v>0</v>
      </c>
      <c r="E130">
        <v>1</v>
      </c>
      <c r="F130">
        <v>1</v>
      </c>
      <c r="G130">
        <v>0.32761535239195089</v>
      </c>
      <c r="H130">
        <v>0.32761535239195089</v>
      </c>
      <c r="I130">
        <v>0.67238464760804906</v>
      </c>
      <c r="J130">
        <v>-1.1159150648779759</v>
      </c>
      <c r="K130">
        <v>0</v>
      </c>
      <c r="L130">
        <v>2.0523600090743752</v>
      </c>
      <c r="AD130">
        <v>0.30259832482513749</v>
      </c>
      <c r="AE130">
        <v>1</v>
      </c>
      <c r="AF130">
        <v>0</v>
      </c>
      <c r="AG130">
        <v>114</v>
      </c>
      <c r="AH130">
        <v>12</v>
      </c>
      <c r="AI130">
        <v>0.24</v>
      </c>
      <c r="AJ130">
        <v>0.92</v>
      </c>
      <c r="AK130">
        <v>6.1333333333333734E-3</v>
      </c>
    </row>
    <row r="131" spans="1:37">
      <c r="A131">
        <v>8.9630000000000001E-2</v>
      </c>
      <c r="B131">
        <v>0.03</v>
      </c>
      <c r="C131">
        <v>0</v>
      </c>
      <c r="D131">
        <v>1</v>
      </c>
      <c r="E131">
        <v>1</v>
      </c>
      <c r="F131">
        <v>0</v>
      </c>
      <c r="G131">
        <v>0.12509545615484161</v>
      </c>
      <c r="H131">
        <v>0.12509545615484161</v>
      </c>
      <c r="I131">
        <v>0.87490454384515837</v>
      </c>
      <c r="J131">
        <v>-0.13364049132395975</v>
      </c>
      <c r="K131">
        <v>100</v>
      </c>
      <c r="L131">
        <v>0.14298183388676189</v>
      </c>
      <c r="AD131">
        <v>0.30275040439029915</v>
      </c>
      <c r="AE131">
        <v>1</v>
      </c>
      <c r="AF131">
        <v>0</v>
      </c>
      <c r="AG131">
        <v>115</v>
      </c>
      <c r="AH131">
        <v>12</v>
      </c>
      <c r="AI131">
        <v>0.23333333333333328</v>
      </c>
      <c r="AJ131">
        <v>0.92</v>
      </c>
      <c r="AK131">
        <v>6.1333333333332711E-3</v>
      </c>
    </row>
    <row r="132" spans="1:37">
      <c r="A132">
        <v>8.9950000000000002E-2</v>
      </c>
      <c r="B132">
        <v>9.0609999999999996E-2</v>
      </c>
      <c r="C132">
        <v>1</v>
      </c>
      <c r="D132">
        <v>0</v>
      </c>
      <c r="E132">
        <v>1</v>
      </c>
      <c r="F132">
        <v>1</v>
      </c>
      <c r="G132">
        <v>0.52781352615856914</v>
      </c>
      <c r="H132">
        <v>0.52781352615856914</v>
      </c>
      <c r="I132">
        <v>0.47218647384143086</v>
      </c>
      <c r="J132">
        <v>-0.63901222780936706</v>
      </c>
      <c r="K132">
        <v>100</v>
      </c>
      <c r="L132">
        <v>0.89460851312016887</v>
      </c>
      <c r="AD132">
        <v>0.30332924817694434</v>
      </c>
      <c r="AE132">
        <v>1</v>
      </c>
      <c r="AF132">
        <v>0</v>
      </c>
      <c r="AG132">
        <v>116</v>
      </c>
      <c r="AH132">
        <v>12</v>
      </c>
      <c r="AI132">
        <v>0.22666666666666668</v>
      </c>
      <c r="AJ132">
        <v>0.92</v>
      </c>
      <c r="AK132">
        <v>6.1333333333333734E-3</v>
      </c>
    </row>
    <row r="133" spans="1:37">
      <c r="A133">
        <v>9.0920000000000001E-2</v>
      </c>
      <c r="B133">
        <v>6.5920000000000006E-2</v>
      </c>
      <c r="C133">
        <v>0</v>
      </c>
      <c r="D133">
        <v>1</v>
      </c>
      <c r="E133">
        <v>1</v>
      </c>
      <c r="F133">
        <v>0</v>
      </c>
      <c r="G133">
        <v>0.32507775131358196</v>
      </c>
      <c r="H133">
        <v>0.32507775131358196</v>
      </c>
      <c r="I133">
        <v>0.67492224868641804</v>
      </c>
      <c r="J133">
        <v>-0.39315778187538686</v>
      </c>
      <c r="K133">
        <v>100</v>
      </c>
      <c r="L133">
        <v>0.48165214874197959</v>
      </c>
      <c r="AD133">
        <v>0.30806133744583414</v>
      </c>
      <c r="AE133">
        <v>1</v>
      </c>
      <c r="AF133">
        <v>0</v>
      </c>
      <c r="AG133">
        <v>117</v>
      </c>
      <c r="AH133">
        <v>12</v>
      </c>
      <c r="AI133">
        <v>0.21999999999999997</v>
      </c>
      <c r="AJ133">
        <v>0.92</v>
      </c>
      <c r="AK133">
        <v>6.1333333333332711E-3</v>
      </c>
    </row>
    <row r="134" spans="1:37">
      <c r="A134">
        <v>9.1819999999999999E-2</v>
      </c>
      <c r="B134">
        <v>8.4220000000000003E-2</v>
      </c>
      <c r="C134">
        <v>1</v>
      </c>
      <c r="D134">
        <v>0</v>
      </c>
      <c r="E134">
        <v>1</v>
      </c>
      <c r="F134">
        <v>1</v>
      </c>
      <c r="G134">
        <v>0.47185147200969507</v>
      </c>
      <c r="H134">
        <v>0.47185147200969507</v>
      </c>
      <c r="I134">
        <v>0.52814852799030487</v>
      </c>
      <c r="J134">
        <v>-0.75109102086363677</v>
      </c>
      <c r="K134">
        <v>0</v>
      </c>
      <c r="L134">
        <v>1.1193109682180944</v>
      </c>
      <c r="AD134">
        <v>0.31527575342869296</v>
      </c>
      <c r="AE134">
        <v>1</v>
      </c>
      <c r="AF134">
        <v>0</v>
      </c>
      <c r="AG134">
        <v>118</v>
      </c>
      <c r="AH134">
        <v>12</v>
      </c>
      <c r="AI134">
        <v>0.21333333333333337</v>
      </c>
      <c r="AJ134">
        <v>0.92</v>
      </c>
      <c r="AK134">
        <v>6.1333333333333734E-3</v>
      </c>
    </row>
    <row r="135" spans="1:37">
      <c r="A135">
        <v>9.3619999999999995E-2</v>
      </c>
      <c r="B135">
        <v>4.5909999999999999E-2</v>
      </c>
      <c r="C135">
        <v>0</v>
      </c>
      <c r="D135">
        <v>1</v>
      </c>
      <c r="E135">
        <v>1</v>
      </c>
      <c r="F135">
        <v>0</v>
      </c>
      <c r="G135">
        <v>0.19463488726443753</v>
      </c>
      <c r="H135">
        <v>0.19463488726443753</v>
      </c>
      <c r="I135">
        <v>0.80536511273556244</v>
      </c>
      <c r="J135">
        <v>-0.21645954819584837</v>
      </c>
      <c r="K135">
        <v>100</v>
      </c>
      <c r="L135">
        <v>0.2416728564307018</v>
      </c>
      <c r="AD135">
        <v>0.32432767731811668</v>
      </c>
      <c r="AE135">
        <v>1</v>
      </c>
      <c r="AF135">
        <v>0</v>
      </c>
      <c r="AG135">
        <v>119</v>
      </c>
      <c r="AH135">
        <v>12</v>
      </c>
      <c r="AI135">
        <v>0.20666666666666667</v>
      </c>
      <c r="AJ135">
        <v>0.92</v>
      </c>
      <c r="AK135">
        <v>6.1333333333333734E-3</v>
      </c>
    </row>
    <row r="136" spans="1:37">
      <c r="A136">
        <v>9.4450000000000006E-2</v>
      </c>
      <c r="B136">
        <v>6.0150000000000002E-2</v>
      </c>
      <c r="C136">
        <v>0</v>
      </c>
      <c r="D136">
        <v>1</v>
      </c>
      <c r="E136">
        <v>1</v>
      </c>
      <c r="F136">
        <v>0</v>
      </c>
      <c r="G136">
        <v>0.28091760893495676</v>
      </c>
      <c r="H136">
        <v>0.28091760893495676</v>
      </c>
      <c r="I136">
        <v>0.71908239106504324</v>
      </c>
      <c r="J136">
        <v>-0.32977933663694742</v>
      </c>
      <c r="K136">
        <v>100</v>
      </c>
      <c r="L136">
        <v>0.3906612266208962</v>
      </c>
      <c r="AD136">
        <v>0.32507775131358196</v>
      </c>
      <c r="AE136">
        <v>1</v>
      </c>
      <c r="AF136">
        <v>0</v>
      </c>
      <c r="AG136">
        <v>120</v>
      </c>
      <c r="AH136">
        <v>12</v>
      </c>
      <c r="AI136">
        <v>0.19999999999999996</v>
      </c>
      <c r="AJ136">
        <v>0.92</v>
      </c>
      <c r="AK136">
        <v>0</v>
      </c>
    </row>
    <row r="137" spans="1:37">
      <c r="A137">
        <v>9.4619999999999996E-2</v>
      </c>
      <c r="B137">
        <v>7.1349999999999997E-2</v>
      </c>
      <c r="C137">
        <v>0</v>
      </c>
      <c r="D137">
        <v>1</v>
      </c>
      <c r="E137">
        <v>1</v>
      </c>
      <c r="F137">
        <v>0</v>
      </c>
      <c r="G137">
        <v>0.36346898565653979</v>
      </c>
      <c r="H137">
        <v>0.36346898565653979</v>
      </c>
      <c r="I137">
        <v>0.63653101434346016</v>
      </c>
      <c r="J137">
        <v>-0.45172213578769815</v>
      </c>
      <c r="K137">
        <v>100</v>
      </c>
      <c r="L137">
        <v>0.57101535897890876</v>
      </c>
      <c r="AD137">
        <v>0.32761535239195089</v>
      </c>
      <c r="AE137">
        <v>0</v>
      </c>
      <c r="AF137">
        <v>1</v>
      </c>
      <c r="AG137">
        <v>120</v>
      </c>
      <c r="AH137">
        <v>13</v>
      </c>
      <c r="AI137">
        <v>0.19999999999999996</v>
      </c>
      <c r="AJ137">
        <v>0.91333333333333333</v>
      </c>
      <c r="AK137">
        <v>6.0888888888888269E-3</v>
      </c>
    </row>
    <row r="138" spans="1:37">
      <c r="A138">
        <v>9.486E-2</v>
      </c>
      <c r="B138">
        <v>2.0310000000000002E-2</v>
      </c>
      <c r="C138">
        <v>0</v>
      </c>
      <c r="D138">
        <v>1</v>
      </c>
      <c r="E138">
        <v>1</v>
      </c>
      <c r="F138">
        <v>0</v>
      </c>
      <c r="G138">
        <v>9.1621250868931955E-2</v>
      </c>
      <c r="H138">
        <v>9.1621250868931955E-2</v>
      </c>
      <c r="I138">
        <v>0.90837874913106809</v>
      </c>
      <c r="J138">
        <v>-9.6093862759435086E-2</v>
      </c>
      <c r="K138">
        <v>100</v>
      </c>
      <c r="L138">
        <v>0.10086238912631376</v>
      </c>
      <c r="AD138">
        <v>0.33481899981621249</v>
      </c>
      <c r="AE138">
        <v>1</v>
      </c>
      <c r="AF138">
        <v>0</v>
      </c>
      <c r="AG138">
        <v>121</v>
      </c>
      <c r="AH138">
        <v>13</v>
      </c>
      <c r="AI138">
        <v>0.19333333333333336</v>
      </c>
      <c r="AJ138">
        <v>0.91333333333333333</v>
      </c>
      <c r="AK138">
        <v>6.0888888888889284E-3</v>
      </c>
    </row>
    <row r="139" spans="1:37">
      <c r="A139">
        <v>9.5089999999999994E-2</v>
      </c>
      <c r="B139">
        <v>2.8549999999999999E-2</v>
      </c>
      <c r="C139">
        <v>0</v>
      </c>
      <c r="D139">
        <v>1</v>
      </c>
      <c r="E139">
        <v>1</v>
      </c>
      <c r="F139">
        <v>0</v>
      </c>
      <c r="G139">
        <v>0.11762242211436147</v>
      </c>
      <c r="H139">
        <v>0.11762242211436147</v>
      </c>
      <c r="I139">
        <v>0.88237757788563853</v>
      </c>
      <c r="J139">
        <v>-0.12513522174008307</v>
      </c>
      <c r="K139">
        <v>100</v>
      </c>
      <c r="L139">
        <v>0.13330168973265324</v>
      </c>
      <c r="AD139">
        <v>0.33866067965908292</v>
      </c>
      <c r="AE139">
        <v>1</v>
      </c>
      <c r="AF139">
        <v>0</v>
      </c>
      <c r="AG139">
        <v>122</v>
      </c>
      <c r="AH139">
        <v>13</v>
      </c>
      <c r="AI139">
        <v>0.18666666666666665</v>
      </c>
      <c r="AJ139">
        <v>0.91333333333333333</v>
      </c>
      <c r="AK139">
        <v>6.0888888888888269E-3</v>
      </c>
    </row>
    <row r="140" spans="1:37">
      <c r="A140">
        <v>9.5089999999999994E-2</v>
      </c>
      <c r="B140">
        <v>4.8939999999999997E-2</v>
      </c>
      <c r="C140">
        <v>0</v>
      </c>
      <c r="D140">
        <v>1</v>
      </c>
      <c r="E140">
        <v>1</v>
      </c>
      <c r="F140">
        <v>0</v>
      </c>
      <c r="G140">
        <v>0.21033181057505551</v>
      </c>
      <c r="H140">
        <v>0.21033181057505551</v>
      </c>
      <c r="I140">
        <v>0.78966818942494443</v>
      </c>
      <c r="J140">
        <v>-0.23614243513754457</v>
      </c>
      <c r="K140">
        <v>100</v>
      </c>
      <c r="L140">
        <v>0.26635467072343921</v>
      </c>
      <c r="AD140">
        <v>0.3521784655551492</v>
      </c>
      <c r="AE140">
        <v>1</v>
      </c>
      <c r="AF140">
        <v>0</v>
      </c>
      <c r="AG140">
        <v>123</v>
      </c>
      <c r="AH140">
        <v>13</v>
      </c>
      <c r="AI140">
        <v>0.18000000000000005</v>
      </c>
      <c r="AJ140">
        <v>0.91333333333333333</v>
      </c>
      <c r="AK140">
        <v>6.0888888888889284E-3</v>
      </c>
    </row>
    <row r="141" spans="1:37">
      <c r="A141">
        <v>9.5460000000000003E-2</v>
      </c>
      <c r="B141">
        <v>3.8890000000000001E-2</v>
      </c>
      <c r="C141">
        <v>0</v>
      </c>
      <c r="D141">
        <v>1</v>
      </c>
      <c r="E141">
        <v>1</v>
      </c>
      <c r="F141">
        <v>0</v>
      </c>
      <c r="G141">
        <v>0.15902164075739789</v>
      </c>
      <c r="H141">
        <v>0.15902164075739789</v>
      </c>
      <c r="I141">
        <v>0.84097835924260211</v>
      </c>
      <c r="J141">
        <v>-0.17318935151315396</v>
      </c>
      <c r="K141">
        <v>100</v>
      </c>
      <c r="L141">
        <v>0.18909123999411256</v>
      </c>
      <c r="AD141">
        <v>0.36346898565653979</v>
      </c>
      <c r="AE141">
        <v>1</v>
      </c>
      <c r="AF141">
        <v>0</v>
      </c>
      <c r="AG141">
        <v>124</v>
      </c>
      <c r="AH141">
        <v>13</v>
      </c>
      <c r="AI141">
        <v>0.17333333333333334</v>
      </c>
      <c r="AJ141">
        <v>0.91333333333333333</v>
      </c>
      <c r="AK141">
        <v>0</v>
      </c>
    </row>
    <row r="142" spans="1:37">
      <c r="A142">
        <v>9.5799999999999996E-2</v>
      </c>
      <c r="B142">
        <v>0.1115</v>
      </c>
      <c r="C142">
        <v>0</v>
      </c>
      <c r="D142">
        <v>1</v>
      </c>
      <c r="E142">
        <v>1</v>
      </c>
      <c r="F142">
        <v>0</v>
      </c>
      <c r="G142">
        <v>0.68958695483113641</v>
      </c>
      <c r="H142">
        <v>0.68958695483113641</v>
      </c>
      <c r="I142">
        <v>0.31041304516886359</v>
      </c>
      <c r="J142">
        <v>-1.1698514645946363</v>
      </c>
      <c r="K142">
        <v>0</v>
      </c>
      <c r="L142">
        <v>2.2215140940871336</v>
      </c>
      <c r="AD142">
        <v>0.36804101886297047</v>
      </c>
      <c r="AE142">
        <v>0</v>
      </c>
      <c r="AF142">
        <v>1</v>
      </c>
      <c r="AG142">
        <v>124</v>
      </c>
      <c r="AH142">
        <v>14</v>
      </c>
      <c r="AI142">
        <v>0.17333333333333334</v>
      </c>
      <c r="AJ142">
        <v>0.90666666666666662</v>
      </c>
      <c r="AK142">
        <v>0</v>
      </c>
    </row>
    <row r="143" spans="1:37">
      <c r="A143">
        <v>9.5880000000000007E-2</v>
      </c>
      <c r="B143">
        <v>7.5499999999999998E-2</v>
      </c>
      <c r="C143">
        <v>1</v>
      </c>
      <c r="D143">
        <v>0</v>
      </c>
      <c r="E143">
        <v>1</v>
      </c>
      <c r="F143">
        <v>1</v>
      </c>
      <c r="G143">
        <v>0.39549545836581046</v>
      </c>
      <c r="H143">
        <v>0.39549545836581046</v>
      </c>
      <c r="I143">
        <v>0.60450454163418954</v>
      </c>
      <c r="J143">
        <v>-0.92761597511264882</v>
      </c>
      <c r="K143">
        <v>0</v>
      </c>
      <c r="L143">
        <v>1.5284740414770015</v>
      </c>
      <c r="AD143">
        <v>0.38557578419817462</v>
      </c>
      <c r="AE143">
        <v>0</v>
      </c>
      <c r="AF143">
        <v>1</v>
      </c>
      <c r="AG143">
        <v>124</v>
      </c>
      <c r="AH143">
        <v>15</v>
      </c>
      <c r="AI143">
        <v>0.17333333333333334</v>
      </c>
      <c r="AJ143">
        <v>0.9</v>
      </c>
      <c r="AK143">
        <v>0</v>
      </c>
    </row>
    <row r="144" spans="1:37">
      <c r="A144">
        <v>9.6970000000000001E-2</v>
      </c>
      <c r="B144">
        <v>6.1539999999999997E-2</v>
      </c>
      <c r="C144">
        <v>0</v>
      </c>
      <c r="D144">
        <v>1</v>
      </c>
      <c r="E144">
        <v>1</v>
      </c>
      <c r="F144">
        <v>0</v>
      </c>
      <c r="G144">
        <v>0.28856546823975354</v>
      </c>
      <c r="H144">
        <v>0.28856546823975354</v>
      </c>
      <c r="I144">
        <v>0.7114345317602464</v>
      </c>
      <c r="J144">
        <v>-0.34047188007759682</v>
      </c>
      <c r="K144">
        <v>100</v>
      </c>
      <c r="L144">
        <v>0.40561071378666252</v>
      </c>
      <c r="AD144">
        <v>0.39549545836581046</v>
      </c>
      <c r="AE144">
        <v>0</v>
      </c>
      <c r="AF144">
        <v>1</v>
      </c>
      <c r="AG144">
        <v>124</v>
      </c>
      <c r="AH144">
        <v>16</v>
      </c>
      <c r="AI144">
        <v>0.17333333333333334</v>
      </c>
      <c r="AJ144">
        <v>0.89333333333333331</v>
      </c>
      <c r="AK144">
        <v>5.9555555555555941E-3</v>
      </c>
    </row>
    <row r="145" spans="1:37">
      <c r="A145">
        <v>9.7089999999999996E-2</v>
      </c>
      <c r="B145">
        <v>0.1153</v>
      </c>
      <c r="C145">
        <v>1</v>
      </c>
      <c r="D145">
        <v>0</v>
      </c>
      <c r="E145">
        <v>1</v>
      </c>
      <c r="F145">
        <v>1</v>
      </c>
      <c r="G145">
        <v>0.71550268340068168</v>
      </c>
      <c r="H145">
        <v>0.71550268340068168</v>
      </c>
      <c r="I145">
        <v>0.28449731659931832</v>
      </c>
      <c r="J145">
        <v>-0.33476992960736479</v>
      </c>
      <c r="K145">
        <v>100</v>
      </c>
      <c r="L145">
        <v>0.39761879752448076</v>
      </c>
      <c r="AD145">
        <v>0.39934471125748405</v>
      </c>
      <c r="AE145">
        <v>1</v>
      </c>
      <c r="AF145">
        <v>0</v>
      </c>
      <c r="AG145">
        <v>125</v>
      </c>
      <c r="AH145">
        <v>16</v>
      </c>
      <c r="AI145">
        <v>0.16666666666666663</v>
      </c>
      <c r="AJ145">
        <v>0.89333333333333331</v>
      </c>
      <c r="AK145">
        <v>0</v>
      </c>
    </row>
    <row r="146" spans="1:37">
      <c r="A146">
        <v>9.8229999999999998E-2</v>
      </c>
      <c r="B146">
        <v>5.9400000000000001E-2</v>
      </c>
      <c r="C146">
        <v>0</v>
      </c>
      <c r="D146">
        <v>1</v>
      </c>
      <c r="E146">
        <v>1</v>
      </c>
      <c r="F146">
        <v>0</v>
      </c>
      <c r="G146">
        <v>0.27292563492439786</v>
      </c>
      <c r="H146">
        <v>0.27292563492439786</v>
      </c>
      <c r="I146">
        <v>0.72707436507560219</v>
      </c>
      <c r="J146">
        <v>-0.31872651634208787</v>
      </c>
      <c r="K146">
        <v>100</v>
      </c>
      <c r="L146">
        <v>0.3753751308451353</v>
      </c>
      <c r="AD146">
        <v>0.40084812825102994</v>
      </c>
      <c r="AE146">
        <v>0</v>
      </c>
      <c r="AF146">
        <v>1</v>
      </c>
      <c r="AG146">
        <v>125</v>
      </c>
      <c r="AH146">
        <v>17</v>
      </c>
      <c r="AI146">
        <v>0.16666666666666663</v>
      </c>
      <c r="AJ146">
        <v>0.88666666666666671</v>
      </c>
      <c r="AK146">
        <v>0</v>
      </c>
    </row>
    <row r="147" spans="1:37">
      <c r="A147">
        <v>9.9470000000000003E-2</v>
      </c>
      <c r="B147">
        <v>0.12039999999999999</v>
      </c>
      <c r="C147">
        <v>1</v>
      </c>
      <c r="D147">
        <v>0</v>
      </c>
      <c r="E147">
        <v>1</v>
      </c>
      <c r="F147">
        <v>1</v>
      </c>
      <c r="G147">
        <v>0.74768427223211298</v>
      </c>
      <c r="H147">
        <v>0.74768427223211298</v>
      </c>
      <c r="I147">
        <v>0.25231572776788702</v>
      </c>
      <c r="J147">
        <v>-0.29077448606160233</v>
      </c>
      <c r="K147">
        <v>100</v>
      </c>
      <c r="L147">
        <v>0.33746293340453937</v>
      </c>
      <c r="AD147">
        <v>0.40478133871212474</v>
      </c>
      <c r="AE147">
        <v>0</v>
      </c>
      <c r="AF147">
        <v>1</v>
      </c>
      <c r="AG147">
        <v>125</v>
      </c>
      <c r="AH147">
        <v>18</v>
      </c>
      <c r="AI147">
        <v>0.16666666666666663</v>
      </c>
      <c r="AJ147">
        <v>0.88</v>
      </c>
      <c r="AK147">
        <v>5.8666666666666069E-3</v>
      </c>
    </row>
    <row r="148" spans="1:37">
      <c r="A148">
        <v>0.1002</v>
      </c>
      <c r="B148">
        <v>9.9379999999999996E-2</v>
      </c>
      <c r="C148">
        <v>1</v>
      </c>
      <c r="D148">
        <v>0</v>
      </c>
      <c r="E148">
        <v>1</v>
      </c>
      <c r="F148">
        <v>1</v>
      </c>
      <c r="G148">
        <v>0.59143645808226919</v>
      </c>
      <c r="H148">
        <v>0.59143645808226919</v>
      </c>
      <c r="I148">
        <v>0.40856354191773081</v>
      </c>
      <c r="J148">
        <v>-0.52520102638528843</v>
      </c>
      <c r="K148">
        <v>100</v>
      </c>
      <c r="L148">
        <v>0.69079870937022858</v>
      </c>
      <c r="AD148">
        <v>0.42366797984689042</v>
      </c>
      <c r="AE148">
        <v>1</v>
      </c>
      <c r="AF148">
        <v>0</v>
      </c>
      <c r="AG148">
        <v>126</v>
      </c>
      <c r="AH148">
        <v>18</v>
      </c>
      <c r="AI148">
        <v>0.16000000000000003</v>
      </c>
      <c r="AJ148">
        <v>0.88</v>
      </c>
      <c r="AK148">
        <v>5.8666666666667049E-3</v>
      </c>
    </row>
    <row r="149" spans="1:37">
      <c r="A149">
        <v>0.1011</v>
      </c>
      <c r="B149">
        <v>6.5740000000000007E-2</v>
      </c>
      <c r="C149">
        <v>0</v>
      </c>
      <c r="D149">
        <v>1</v>
      </c>
      <c r="E149">
        <v>1</v>
      </c>
      <c r="F149">
        <v>0</v>
      </c>
      <c r="G149">
        <v>0.31527575342869296</v>
      </c>
      <c r="H149">
        <v>0.31527575342869296</v>
      </c>
      <c r="I149">
        <v>0.68472424657130704</v>
      </c>
      <c r="J149">
        <v>-0.37873908151875668</v>
      </c>
      <c r="K149">
        <v>100</v>
      </c>
      <c r="L149">
        <v>0.4604419297365428</v>
      </c>
      <c r="AD149">
        <v>0.42933609380363652</v>
      </c>
      <c r="AE149">
        <v>1</v>
      </c>
      <c r="AF149">
        <v>0</v>
      </c>
      <c r="AG149">
        <v>127</v>
      </c>
      <c r="AH149">
        <v>18</v>
      </c>
      <c r="AI149">
        <v>0.15333333333333332</v>
      </c>
      <c r="AJ149">
        <v>0.88</v>
      </c>
      <c r="AK149">
        <v>5.8666666666667049E-3</v>
      </c>
    </row>
    <row r="150" spans="1:37">
      <c r="A150">
        <v>0.10150000000000001</v>
      </c>
      <c r="B150">
        <v>5.3699999999999998E-2</v>
      </c>
      <c r="C150">
        <v>0</v>
      </c>
      <c r="D150">
        <v>1</v>
      </c>
      <c r="E150">
        <v>1</v>
      </c>
      <c r="F150">
        <v>0</v>
      </c>
      <c r="G150">
        <v>0.23400372673802522</v>
      </c>
      <c r="H150">
        <v>0.23400372673802522</v>
      </c>
      <c r="I150">
        <v>0.76599627326197472</v>
      </c>
      <c r="J150">
        <v>-0.26657797444662534</v>
      </c>
      <c r="K150">
        <v>100</v>
      </c>
      <c r="L150">
        <v>0.30548938017873978</v>
      </c>
      <c r="AD150">
        <v>0.43889022993058296</v>
      </c>
      <c r="AE150">
        <v>1</v>
      </c>
      <c r="AF150">
        <v>0</v>
      </c>
      <c r="AG150">
        <v>128</v>
      </c>
      <c r="AH150">
        <v>18</v>
      </c>
      <c r="AI150">
        <v>0.14666666666666661</v>
      </c>
      <c r="AJ150">
        <v>0.88</v>
      </c>
      <c r="AK150">
        <v>5.8666666666666069E-3</v>
      </c>
    </row>
    <row r="151" spans="1:37">
      <c r="A151">
        <v>0.1017</v>
      </c>
      <c r="B151">
        <v>7.0699999999999999E-2</v>
      </c>
      <c r="C151">
        <v>0</v>
      </c>
      <c r="D151">
        <v>1</v>
      </c>
      <c r="E151">
        <v>1</v>
      </c>
      <c r="F151">
        <v>0</v>
      </c>
      <c r="G151">
        <v>0.3521784655551492</v>
      </c>
      <c r="H151">
        <v>0.3521784655551492</v>
      </c>
      <c r="I151">
        <v>0.6478215344448508</v>
      </c>
      <c r="J151">
        <v>-0.4341400303694371</v>
      </c>
      <c r="K151">
        <v>100</v>
      </c>
      <c r="L151">
        <v>0.54363500876355975</v>
      </c>
      <c r="AD151">
        <v>0.44211132909777723</v>
      </c>
      <c r="AE151">
        <v>1</v>
      </c>
      <c r="AF151">
        <v>0</v>
      </c>
      <c r="AG151">
        <v>129</v>
      </c>
      <c r="AH151">
        <v>18</v>
      </c>
      <c r="AI151">
        <v>0.14000000000000001</v>
      </c>
      <c r="AJ151">
        <v>0.88</v>
      </c>
      <c r="AK151">
        <v>0</v>
      </c>
    </row>
    <row r="152" spans="1:37">
      <c r="A152">
        <v>0.1021</v>
      </c>
      <c r="B152">
        <v>8.4870000000000001E-2</v>
      </c>
      <c r="C152">
        <v>0</v>
      </c>
      <c r="D152">
        <v>1</v>
      </c>
      <c r="E152">
        <v>1</v>
      </c>
      <c r="F152">
        <v>0</v>
      </c>
      <c r="G152">
        <v>0.46755722918397036</v>
      </c>
      <c r="H152">
        <v>0.46755722918397036</v>
      </c>
      <c r="I152">
        <v>0.53244277081602964</v>
      </c>
      <c r="J152">
        <v>-0.63027985982010926</v>
      </c>
      <c r="K152">
        <v>100</v>
      </c>
      <c r="L152">
        <v>0.87813612055880719</v>
      </c>
      <c r="AD152">
        <v>0.44588821823474134</v>
      </c>
      <c r="AE152">
        <v>0</v>
      </c>
      <c r="AF152">
        <v>1</v>
      </c>
      <c r="AG152">
        <v>129</v>
      </c>
      <c r="AH152">
        <v>19</v>
      </c>
      <c r="AI152">
        <v>0.14000000000000001</v>
      </c>
      <c r="AJ152">
        <v>0.87333333333333329</v>
      </c>
      <c r="AK152">
        <v>0</v>
      </c>
    </row>
    <row r="153" spans="1:37">
      <c r="A153">
        <v>0.1022</v>
      </c>
      <c r="B153">
        <v>0.10970000000000001</v>
      </c>
      <c r="C153">
        <v>1</v>
      </c>
      <c r="D153">
        <v>0</v>
      </c>
      <c r="E153">
        <v>1</v>
      </c>
      <c r="F153">
        <v>1</v>
      </c>
      <c r="G153">
        <v>0.67097762646076942</v>
      </c>
      <c r="H153">
        <v>0.67097762646076942</v>
      </c>
      <c r="I153">
        <v>0.32902237353923058</v>
      </c>
      <c r="J153">
        <v>-0.39901948614196908</v>
      </c>
      <c r="K153">
        <v>100</v>
      </c>
      <c r="L153">
        <v>0.490362659742825</v>
      </c>
      <c r="AD153">
        <v>0.4572787460713536</v>
      </c>
      <c r="AE153">
        <v>0</v>
      </c>
      <c r="AF153">
        <v>1</v>
      </c>
      <c r="AG153">
        <v>129</v>
      </c>
      <c r="AH153">
        <v>20</v>
      </c>
      <c r="AI153">
        <v>0.14000000000000001</v>
      </c>
      <c r="AJ153">
        <v>0.8666666666666667</v>
      </c>
      <c r="AK153">
        <v>5.7777777777778148E-3</v>
      </c>
    </row>
    <row r="154" spans="1:37">
      <c r="A154">
        <v>0.1027</v>
      </c>
      <c r="B154">
        <v>0.1479</v>
      </c>
      <c r="C154">
        <v>1</v>
      </c>
      <c r="D154">
        <v>0</v>
      </c>
      <c r="E154">
        <v>1</v>
      </c>
      <c r="F154">
        <v>1</v>
      </c>
      <c r="G154">
        <v>0.88158628416851048</v>
      </c>
      <c r="H154">
        <v>0.88158628416851048</v>
      </c>
      <c r="I154">
        <v>0.11841371583148952</v>
      </c>
      <c r="J154">
        <v>-0.12603239858959556</v>
      </c>
      <c r="K154">
        <v>100</v>
      </c>
      <c r="L154">
        <v>0.13431891802079735</v>
      </c>
      <c r="AD154">
        <v>0.46164078054011987</v>
      </c>
      <c r="AE154">
        <v>1</v>
      </c>
      <c r="AF154">
        <v>0</v>
      </c>
      <c r="AG154">
        <v>130</v>
      </c>
      <c r="AH154">
        <v>20</v>
      </c>
      <c r="AI154">
        <v>0.1333333333333333</v>
      </c>
      <c r="AJ154">
        <v>0.8666666666666667</v>
      </c>
      <c r="AK154">
        <v>5.7777777777777185E-3</v>
      </c>
    </row>
    <row r="155" spans="1:37">
      <c r="A155">
        <v>0.10290000000000001</v>
      </c>
      <c r="B155">
        <v>0.108</v>
      </c>
      <c r="C155">
        <v>1</v>
      </c>
      <c r="D155">
        <v>0</v>
      </c>
      <c r="E155">
        <v>1</v>
      </c>
      <c r="F155">
        <v>1</v>
      </c>
      <c r="G155">
        <v>0.65751072040106484</v>
      </c>
      <c r="H155">
        <v>0.65751072040106484</v>
      </c>
      <c r="I155">
        <v>0.34248927959893516</v>
      </c>
      <c r="J155">
        <v>-0.41929421027064506</v>
      </c>
      <c r="K155">
        <v>100</v>
      </c>
      <c r="L155">
        <v>0.52088774976935037</v>
      </c>
      <c r="AD155">
        <v>0.46755722918397036</v>
      </c>
      <c r="AE155">
        <v>1</v>
      </c>
      <c r="AF155">
        <v>0</v>
      </c>
      <c r="AG155">
        <v>131</v>
      </c>
      <c r="AH155">
        <v>20</v>
      </c>
      <c r="AI155">
        <v>0.12666666666666671</v>
      </c>
      <c r="AJ155">
        <v>0.8666666666666667</v>
      </c>
      <c r="AK155">
        <v>0</v>
      </c>
    </row>
    <row r="156" spans="1:37">
      <c r="A156">
        <v>0.1036</v>
      </c>
      <c r="B156">
        <v>0.11219999999999999</v>
      </c>
      <c r="C156">
        <v>1</v>
      </c>
      <c r="D156">
        <v>0</v>
      </c>
      <c r="E156">
        <v>1</v>
      </c>
      <c r="F156">
        <v>1</v>
      </c>
      <c r="G156">
        <v>0.68828821605189472</v>
      </c>
      <c r="H156">
        <v>0.68828821605189472</v>
      </c>
      <c r="I156">
        <v>0.31171178394810528</v>
      </c>
      <c r="J156">
        <v>-0.37354761009064608</v>
      </c>
      <c r="K156">
        <v>100</v>
      </c>
      <c r="L156">
        <v>0.45287973363269551</v>
      </c>
      <c r="AD156">
        <v>0.46926794471555977</v>
      </c>
      <c r="AE156">
        <v>0</v>
      </c>
      <c r="AF156">
        <v>1</v>
      </c>
      <c r="AG156">
        <v>131</v>
      </c>
      <c r="AH156">
        <v>21</v>
      </c>
      <c r="AI156">
        <v>0.12666666666666671</v>
      </c>
      <c r="AJ156">
        <v>0.86</v>
      </c>
      <c r="AK156">
        <v>0</v>
      </c>
    </row>
    <row r="157" spans="1:37">
      <c r="A157">
        <v>0.10390000000000001</v>
      </c>
      <c r="B157">
        <v>0.1103</v>
      </c>
      <c r="C157">
        <v>0</v>
      </c>
      <c r="D157">
        <v>1</v>
      </c>
      <c r="E157">
        <v>1</v>
      </c>
      <c r="F157">
        <v>0</v>
      </c>
      <c r="G157">
        <v>0.67403215305394404</v>
      </c>
      <c r="H157">
        <v>0.67403215305394404</v>
      </c>
      <c r="I157">
        <v>0.32596784694605596</v>
      </c>
      <c r="J157">
        <v>-1.1209565314794174</v>
      </c>
      <c r="K157">
        <v>0</v>
      </c>
      <c r="L157">
        <v>2.0677872353633973</v>
      </c>
      <c r="AD157">
        <v>0.47185147200969507</v>
      </c>
      <c r="AE157">
        <v>0</v>
      </c>
      <c r="AF157">
        <v>1</v>
      </c>
      <c r="AG157">
        <v>131</v>
      </c>
      <c r="AH157">
        <v>22</v>
      </c>
      <c r="AI157">
        <v>0.12666666666666671</v>
      </c>
      <c r="AJ157">
        <v>0.85333333333333328</v>
      </c>
      <c r="AK157">
        <v>0</v>
      </c>
    </row>
    <row r="158" spans="1:37">
      <c r="A158">
        <v>0.1041</v>
      </c>
      <c r="B158">
        <v>0.12659999999999999</v>
      </c>
      <c r="C158">
        <v>1</v>
      </c>
      <c r="D158">
        <v>0</v>
      </c>
      <c r="E158">
        <v>1</v>
      </c>
      <c r="F158">
        <v>1</v>
      </c>
      <c r="G158">
        <v>0.78229279883604519</v>
      </c>
      <c r="H158">
        <v>0.78229279883604519</v>
      </c>
      <c r="I158">
        <v>0.21770720116395481</v>
      </c>
      <c r="J158">
        <v>-0.24552618545165278</v>
      </c>
      <c r="K158">
        <v>100</v>
      </c>
      <c r="L158">
        <v>0.27829375585187049</v>
      </c>
      <c r="AD158">
        <v>0.48247223212815854</v>
      </c>
      <c r="AE158">
        <v>0</v>
      </c>
      <c r="AF158">
        <v>1</v>
      </c>
      <c r="AG158">
        <v>131</v>
      </c>
      <c r="AH158">
        <v>23</v>
      </c>
      <c r="AI158">
        <v>0.12666666666666671</v>
      </c>
      <c r="AJ158">
        <v>0.84666666666666668</v>
      </c>
      <c r="AK158">
        <v>5.6444444444444805E-3</v>
      </c>
    </row>
    <row r="159" spans="1:37">
      <c r="A159">
        <v>0.1047</v>
      </c>
      <c r="B159">
        <v>6.8769999999999998E-2</v>
      </c>
      <c r="C159">
        <v>0</v>
      </c>
      <c r="D159">
        <v>1</v>
      </c>
      <c r="E159">
        <v>1</v>
      </c>
      <c r="F159">
        <v>0</v>
      </c>
      <c r="G159">
        <v>0.33481899981621249</v>
      </c>
      <c r="H159">
        <v>0.33481899981621249</v>
      </c>
      <c r="I159">
        <v>0.66518100018378745</v>
      </c>
      <c r="J159">
        <v>-0.4076960946332373</v>
      </c>
      <c r="K159">
        <v>100</v>
      </c>
      <c r="L159">
        <v>0.50335021554088744</v>
      </c>
      <c r="AD159">
        <v>0.49018621160071923</v>
      </c>
      <c r="AE159">
        <v>1</v>
      </c>
      <c r="AF159">
        <v>0</v>
      </c>
      <c r="AG159">
        <v>132</v>
      </c>
      <c r="AH159">
        <v>23</v>
      </c>
      <c r="AI159">
        <v>0.12</v>
      </c>
      <c r="AJ159">
        <v>0.84666666666666668</v>
      </c>
      <c r="AK159">
        <v>0</v>
      </c>
    </row>
    <row r="160" spans="1:37">
      <c r="A160">
        <v>0.1047</v>
      </c>
      <c r="B160">
        <v>8.2589999999999997E-2</v>
      </c>
      <c r="C160">
        <v>1</v>
      </c>
      <c r="D160">
        <v>0</v>
      </c>
      <c r="E160">
        <v>1</v>
      </c>
      <c r="F160">
        <v>1</v>
      </c>
      <c r="G160">
        <v>0.44588821823474134</v>
      </c>
      <c r="H160">
        <v>0.44588821823474134</v>
      </c>
      <c r="I160">
        <v>0.55411178176525866</v>
      </c>
      <c r="J160">
        <v>-0.80768699013613121</v>
      </c>
      <c r="K160">
        <v>0</v>
      </c>
      <c r="L160">
        <v>1.2427145618670332</v>
      </c>
      <c r="AD160">
        <v>0.49546492115747232</v>
      </c>
      <c r="AE160">
        <v>0</v>
      </c>
      <c r="AF160">
        <v>1</v>
      </c>
      <c r="AG160">
        <v>132</v>
      </c>
      <c r="AH160">
        <v>24</v>
      </c>
      <c r="AI160">
        <v>0.12</v>
      </c>
      <c r="AJ160">
        <v>0.84</v>
      </c>
      <c r="AK160">
        <v>5.6000000000000355E-3</v>
      </c>
    </row>
    <row r="161" spans="1:37">
      <c r="A161">
        <v>0.1052</v>
      </c>
      <c r="B161">
        <v>5.3749999999999999E-2</v>
      </c>
      <c r="C161">
        <v>1</v>
      </c>
      <c r="D161">
        <v>0</v>
      </c>
      <c r="E161">
        <v>1</v>
      </c>
      <c r="F161">
        <v>1</v>
      </c>
      <c r="G161">
        <v>0.23177950255468402</v>
      </c>
      <c r="H161">
        <v>0.23177950255468402</v>
      </c>
      <c r="I161">
        <v>0.76822049744531595</v>
      </c>
      <c r="J161">
        <v>-1.4619687792742257</v>
      </c>
      <c r="K161">
        <v>0</v>
      </c>
      <c r="L161">
        <v>3.3144453628468233</v>
      </c>
      <c r="AD161">
        <v>0.50133807977732137</v>
      </c>
      <c r="AE161">
        <v>1</v>
      </c>
      <c r="AF161">
        <v>0</v>
      </c>
      <c r="AG161">
        <v>133</v>
      </c>
      <c r="AH161">
        <v>24</v>
      </c>
      <c r="AI161">
        <v>0.11333333333333329</v>
      </c>
      <c r="AJ161">
        <v>0.84</v>
      </c>
      <c r="AK161">
        <v>0</v>
      </c>
    </row>
    <row r="162" spans="1:37">
      <c r="A162">
        <v>0.1053</v>
      </c>
      <c r="B162">
        <v>0.13350000000000001</v>
      </c>
      <c r="C162">
        <v>1</v>
      </c>
      <c r="D162">
        <v>0</v>
      </c>
      <c r="E162">
        <v>1</v>
      </c>
      <c r="F162">
        <v>1</v>
      </c>
      <c r="G162">
        <v>0.81887375700316312</v>
      </c>
      <c r="H162">
        <v>0.81887375700316312</v>
      </c>
      <c r="I162">
        <v>0.18112624299683688</v>
      </c>
      <c r="J162">
        <v>-0.19982534986357889</v>
      </c>
      <c r="K162">
        <v>100</v>
      </c>
      <c r="L162">
        <v>0.22118945862877035</v>
      </c>
      <c r="AD162">
        <v>0.507165707406943</v>
      </c>
      <c r="AE162">
        <v>0</v>
      </c>
      <c r="AF162">
        <v>1</v>
      </c>
      <c r="AG162">
        <v>133</v>
      </c>
      <c r="AH162">
        <v>25</v>
      </c>
      <c r="AI162">
        <v>0.11333333333333329</v>
      </c>
      <c r="AJ162">
        <v>0.83333333333333337</v>
      </c>
      <c r="AK162">
        <v>5.5555555555554994E-3</v>
      </c>
    </row>
    <row r="163" spans="1:37">
      <c r="A163">
        <v>0.10580000000000001</v>
      </c>
      <c r="B163">
        <v>8.0049999999999996E-2</v>
      </c>
      <c r="C163">
        <v>0</v>
      </c>
      <c r="D163">
        <v>1</v>
      </c>
      <c r="E163">
        <v>1</v>
      </c>
      <c r="F163">
        <v>0</v>
      </c>
      <c r="G163">
        <v>0.42366797984689042</v>
      </c>
      <c r="H163">
        <v>0.42366797984689042</v>
      </c>
      <c r="I163">
        <v>0.57633202015310958</v>
      </c>
      <c r="J163">
        <v>-0.5510713604777483</v>
      </c>
      <c r="K163">
        <v>100</v>
      </c>
      <c r="L163">
        <v>0.73511095172941787</v>
      </c>
      <c r="AD163">
        <v>0.51214845401194153</v>
      </c>
      <c r="AE163">
        <v>1</v>
      </c>
      <c r="AF163">
        <v>0</v>
      </c>
      <c r="AG163">
        <v>134</v>
      </c>
      <c r="AH163">
        <v>25</v>
      </c>
      <c r="AI163">
        <v>0.10666666666666669</v>
      </c>
      <c r="AJ163">
        <v>0.83333333333333337</v>
      </c>
      <c r="AK163">
        <v>5.5555555555555913E-3</v>
      </c>
    </row>
    <row r="164" spans="1:37">
      <c r="A164">
        <v>0.1066</v>
      </c>
      <c r="B164">
        <v>0.14899999999999999</v>
      </c>
      <c r="C164">
        <v>1</v>
      </c>
      <c r="D164">
        <v>0</v>
      </c>
      <c r="E164">
        <v>1</v>
      </c>
      <c r="F164">
        <v>1</v>
      </c>
      <c r="G164">
        <v>0.88390796737060917</v>
      </c>
      <c r="H164">
        <v>0.88390796737060917</v>
      </c>
      <c r="I164">
        <v>0.11609203262939083</v>
      </c>
      <c r="J164">
        <v>-0.12340233107350956</v>
      </c>
      <c r="K164">
        <v>100</v>
      </c>
      <c r="L164">
        <v>0.13133950243115661</v>
      </c>
      <c r="AD164">
        <v>0.51900192126012978</v>
      </c>
      <c r="AE164">
        <v>1</v>
      </c>
      <c r="AF164">
        <v>0</v>
      </c>
      <c r="AG164">
        <v>135</v>
      </c>
      <c r="AH164">
        <v>25</v>
      </c>
      <c r="AI164">
        <v>9.9999999999999978E-2</v>
      </c>
      <c r="AJ164">
        <v>0.83333333333333337</v>
      </c>
      <c r="AK164">
        <v>0</v>
      </c>
    </row>
    <row r="165" spans="1:37">
      <c r="A165">
        <v>0.1074</v>
      </c>
      <c r="B165">
        <v>0.15540000000000001</v>
      </c>
      <c r="C165">
        <v>1</v>
      </c>
      <c r="D165">
        <v>0</v>
      </c>
      <c r="E165">
        <v>1</v>
      </c>
      <c r="F165">
        <v>1</v>
      </c>
      <c r="G165">
        <v>0.90414753944310089</v>
      </c>
      <c r="H165">
        <v>0.90414753944310089</v>
      </c>
      <c r="I165">
        <v>9.5852460556899111E-2</v>
      </c>
      <c r="J165">
        <v>-0.10076272455826801</v>
      </c>
      <c r="K165">
        <v>100</v>
      </c>
      <c r="L165">
        <v>0.10601418062359413</v>
      </c>
      <c r="AD165">
        <v>0.52781352615856914</v>
      </c>
      <c r="AE165">
        <v>0</v>
      </c>
      <c r="AF165">
        <v>1</v>
      </c>
      <c r="AG165">
        <v>135</v>
      </c>
      <c r="AH165">
        <v>26</v>
      </c>
      <c r="AI165">
        <v>9.9999999999999978E-2</v>
      </c>
      <c r="AJ165">
        <v>0.82666666666666666</v>
      </c>
      <c r="AK165">
        <v>0</v>
      </c>
    </row>
    <row r="166" spans="1:37">
      <c r="A166">
        <v>0.10879999999999999</v>
      </c>
      <c r="B166">
        <v>0.15190000000000001</v>
      </c>
      <c r="C166">
        <v>1</v>
      </c>
      <c r="D166">
        <v>0</v>
      </c>
      <c r="E166">
        <v>1</v>
      </c>
      <c r="F166">
        <v>1</v>
      </c>
      <c r="G166">
        <v>0.89283278007908751</v>
      </c>
      <c r="H166">
        <v>0.89283278007908751</v>
      </c>
      <c r="I166">
        <v>0.10716721992091249</v>
      </c>
      <c r="J166">
        <v>-0.11335597199070334</v>
      </c>
      <c r="K166">
        <v>100</v>
      </c>
      <c r="L166">
        <v>0.12003056150270333</v>
      </c>
      <c r="AD166">
        <v>0.53236910945433857</v>
      </c>
      <c r="AE166">
        <v>0</v>
      </c>
      <c r="AF166">
        <v>1</v>
      </c>
      <c r="AG166">
        <v>135</v>
      </c>
      <c r="AH166">
        <v>27</v>
      </c>
      <c r="AI166">
        <v>9.9999999999999978E-2</v>
      </c>
      <c r="AJ166">
        <v>0.82000000000000006</v>
      </c>
      <c r="AK166">
        <v>0</v>
      </c>
    </row>
    <row r="167" spans="1:37">
      <c r="A167">
        <v>0.109</v>
      </c>
      <c r="B167">
        <v>0.11269999999999999</v>
      </c>
      <c r="C167">
        <v>1</v>
      </c>
      <c r="D167">
        <v>0</v>
      </c>
      <c r="E167">
        <v>1</v>
      </c>
      <c r="F167">
        <v>1</v>
      </c>
      <c r="G167">
        <v>0.68749957142323237</v>
      </c>
      <c r="H167">
        <v>0.68749957142323237</v>
      </c>
      <c r="I167">
        <v>0.31250042857676763</v>
      </c>
      <c r="J167">
        <v>-0.37469407282599426</v>
      </c>
      <c r="K167">
        <v>100</v>
      </c>
      <c r="L167">
        <v>0.45454636128694964</v>
      </c>
      <c r="AD167">
        <v>0.53246435938109626</v>
      </c>
      <c r="AE167">
        <v>0</v>
      </c>
      <c r="AF167">
        <v>1</v>
      </c>
      <c r="AG167">
        <v>135</v>
      </c>
      <c r="AH167">
        <v>28</v>
      </c>
      <c r="AI167">
        <v>9.9999999999999978E-2</v>
      </c>
      <c r="AJ167">
        <v>0.81333333333333335</v>
      </c>
      <c r="AK167">
        <v>0</v>
      </c>
    </row>
    <row r="168" spans="1:37">
      <c r="A168">
        <v>0.1096</v>
      </c>
      <c r="B168">
        <v>6.5049999999999997E-2</v>
      </c>
      <c r="C168">
        <v>0</v>
      </c>
      <c r="D168">
        <v>1</v>
      </c>
      <c r="E168">
        <v>1</v>
      </c>
      <c r="F168">
        <v>0</v>
      </c>
      <c r="G168">
        <v>0.30332924817694434</v>
      </c>
      <c r="H168">
        <v>0.30332924817694434</v>
      </c>
      <c r="I168">
        <v>0.69667075182305571</v>
      </c>
      <c r="J168">
        <v>-0.3614423588477369</v>
      </c>
      <c r="K168">
        <v>100</v>
      </c>
      <c r="L168">
        <v>0.43539828158881222</v>
      </c>
      <c r="AD168">
        <v>0.53782747239189066</v>
      </c>
      <c r="AE168">
        <v>0</v>
      </c>
      <c r="AF168">
        <v>1</v>
      </c>
      <c r="AG168">
        <v>135</v>
      </c>
      <c r="AH168">
        <v>29</v>
      </c>
      <c r="AI168">
        <v>9.9999999999999978E-2</v>
      </c>
      <c r="AJ168">
        <v>0.80666666666666664</v>
      </c>
      <c r="AK168">
        <v>0</v>
      </c>
    </row>
    <row r="169" spans="1:37">
      <c r="A169">
        <v>0.10979999999999999</v>
      </c>
      <c r="B169">
        <v>0.13189999999999999</v>
      </c>
      <c r="C169">
        <v>1</v>
      </c>
      <c r="D169">
        <v>0</v>
      </c>
      <c r="E169">
        <v>1</v>
      </c>
      <c r="F169">
        <v>1</v>
      </c>
      <c r="G169">
        <v>0.80802244516570576</v>
      </c>
      <c r="H169">
        <v>0.80802244516570576</v>
      </c>
      <c r="I169">
        <v>0.19197755483429424</v>
      </c>
      <c r="J169">
        <v>-0.21316544217643388</v>
      </c>
      <c r="K169">
        <v>100</v>
      </c>
      <c r="L169">
        <v>0.23758938378862027</v>
      </c>
      <c r="AD169">
        <v>0.54002127485597728</v>
      </c>
      <c r="AE169">
        <v>0</v>
      </c>
      <c r="AF169">
        <v>1</v>
      </c>
      <c r="AG169">
        <v>135</v>
      </c>
      <c r="AH169">
        <v>30</v>
      </c>
      <c r="AI169">
        <v>9.9999999999999978E-2</v>
      </c>
      <c r="AJ169">
        <v>0.8</v>
      </c>
      <c r="AK169">
        <v>0</v>
      </c>
    </row>
    <row r="170" spans="1:37">
      <c r="A170">
        <v>0.1099</v>
      </c>
      <c r="B170">
        <v>8.8419999999999999E-2</v>
      </c>
      <c r="C170">
        <v>0</v>
      </c>
      <c r="D170">
        <v>1</v>
      </c>
      <c r="E170">
        <v>1</v>
      </c>
      <c r="F170">
        <v>0</v>
      </c>
      <c r="G170">
        <v>0.49018621160071923</v>
      </c>
      <c r="H170">
        <v>0.49018621160071923</v>
      </c>
      <c r="I170">
        <v>0.50981378839928082</v>
      </c>
      <c r="J170">
        <v>-0.67370974072231316</v>
      </c>
      <c r="K170">
        <v>100</v>
      </c>
      <c r="L170">
        <v>0.96150049832863771</v>
      </c>
      <c r="AD170">
        <v>0.54315919995678563</v>
      </c>
      <c r="AE170">
        <v>0</v>
      </c>
      <c r="AF170">
        <v>1</v>
      </c>
      <c r="AG170">
        <v>135</v>
      </c>
      <c r="AH170">
        <v>31</v>
      </c>
      <c r="AI170">
        <v>9.9999999999999978E-2</v>
      </c>
      <c r="AJ170">
        <v>0.79333333333333333</v>
      </c>
      <c r="AK170">
        <v>0</v>
      </c>
    </row>
    <row r="171" spans="1:37">
      <c r="A171">
        <v>0.11</v>
      </c>
      <c r="B171">
        <v>0.1457</v>
      </c>
      <c r="C171">
        <v>1</v>
      </c>
      <c r="D171">
        <v>0</v>
      </c>
      <c r="E171">
        <v>1</v>
      </c>
      <c r="F171">
        <v>1</v>
      </c>
      <c r="G171">
        <v>0.87044945952449981</v>
      </c>
      <c r="H171">
        <v>0.87044945952449981</v>
      </c>
      <c r="I171">
        <v>0.12955054047550019</v>
      </c>
      <c r="J171">
        <v>-0.13874558059264699</v>
      </c>
      <c r="K171">
        <v>100</v>
      </c>
      <c r="L171">
        <v>0.14883177771891515</v>
      </c>
      <c r="AD171">
        <v>0.54598711333413985</v>
      </c>
      <c r="AE171">
        <v>0</v>
      </c>
      <c r="AF171">
        <v>1</v>
      </c>
      <c r="AG171">
        <v>135</v>
      </c>
      <c r="AH171">
        <v>32</v>
      </c>
      <c r="AI171">
        <v>9.9999999999999978E-2</v>
      </c>
      <c r="AJ171">
        <v>0.78666666666666663</v>
      </c>
      <c r="AK171">
        <v>5.244444444444391E-3</v>
      </c>
    </row>
    <row r="172" spans="1:37">
      <c r="A172">
        <v>0.11169999999999999</v>
      </c>
      <c r="B172">
        <v>0.113</v>
      </c>
      <c r="C172">
        <v>1</v>
      </c>
      <c r="D172">
        <v>0</v>
      </c>
      <c r="E172">
        <v>1</v>
      </c>
      <c r="F172">
        <v>1</v>
      </c>
      <c r="G172">
        <v>0.68746965980412866</v>
      </c>
      <c r="H172">
        <v>0.68746965980412866</v>
      </c>
      <c r="I172">
        <v>0.31253034019587134</v>
      </c>
      <c r="J172">
        <v>-0.37473758160921516</v>
      </c>
      <c r="K172">
        <v>100</v>
      </c>
      <c r="L172">
        <v>0.45460964820602606</v>
      </c>
      <c r="AD172">
        <v>0.55209365432846647</v>
      </c>
      <c r="AE172">
        <v>1</v>
      </c>
      <c r="AF172">
        <v>0</v>
      </c>
      <c r="AG172">
        <v>136</v>
      </c>
      <c r="AH172">
        <v>32</v>
      </c>
      <c r="AI172">
        <v>9.3333333333333379E-2</v>
      </c>
      <c r="AJ172">
        <v>0.78666666666666663</v>
      </c>
      <c r="AK172">
        <v>0</v>
      </c>
    </row>
    <row r="173" spans="1:37">
      <c r="A173">
        <v>0.113</v>
      </c>
      <c r="B173">
        <v>0.1145</v>
      </c>
      <c r="C173">
        <v>1</v>
      </c>
      <c r="D173">
        <v>0</v>
      </c>
      <c r="E173">
        <v>1</v>
      </c>
      <c r="F173">
        <v>1</v>
      </c>
      <c r="G173">
        <v>0.69725671442780512</v>
      </c>
      <c r="H173">
        <v>0.69725671442780512</v>
      </c>
      <c r="I173">
        <v>0.30274328557219488</v>
      </c>
      <c r="J173">
        <v>-0.36060162264954654</v>
      </c>
      <c r="K173">
        <v>100</v>
      </c>
      <c r="L173">
        <v>0.43419199744908488</v>
      </c>
      <c r="AD173">
        <v>0.55315053401104863</v>
      </c>
      <c r="AE173">
        <v>0</v>
      </c>
      <c r="AF173">
        <v>1</v>
      </c>
      <c r="AG173">
        <v>136</v>
      </c>
      <c r="AH173">
        <v>33</v>
      </c>
      <c r="AI173">
        <v>9.3333333333333379E-2</v>
      </c>
      <c r="AJ173">
        <v>0.78</v>
      </c>
      <c r="AK173">
        <v>0</v>
      </c>
    </row>
    <row r="174" spans="1:37">
      <c r="A174">
        <v>0.11360000000000001</v>
      </c>
      <c r="B174">
        <v>4.6350000000000002E-2</v>
      </c>
      <c r="C174">
        <v>0</v>
      </c>
      <c r="D174">
        <v>1</v>
      </c>
      <c r="E174">
        <v>1</v>
      </c>
      <c r="F174">
        <v>0</v>
      </c>
      <c r="G174">
        <v>0.18518146248177333</v>
      </c>
      <c r="H174">
        <v>0.18518146248177333</v>
      </c>
      <c r="I174">
        <v>0.81481853751822664</v>
      </c>
      <c r="J174">
        <v>-0.20478984388408097</v>
      </c>
      <c r="K174">
        <v>100</v>
      </c>
      <c r="L174">
        <v>0.22726712016861916</v>
      </c>
      <c r="AD174">
        <v>0.55468930894107404</v>
      </c>
      <c r="AE174">
        <v>0</v>
      </c>
      <c r="AF174">
        <v>1</v>
      </c>
      <c r="AG174">
        <v>136</v>
      </c>
      <c r="AH174">
        <v>34</v>
      </c>
      <c r="AI174">
        <v>9.3333333333333379E-2</v>
      </c>
      <c r="AJ174">
        <v>0.77333333333333332</v>
      </c>
      <c r="AK174">
        <v>5.1555555555555885E-3</v>
      </c>
    </row>
    <row r="175" spans="1:37">
      <c r="A175">
        <v>0.1137</v>
      </c>
      <c r="B175">
        <v>9.4469999999999998E-2</v>
      </c>
      <c r="C175">
        <v>1</v>
      </c>
      <c r="D175">
        <v>0</v>
      </c>
      <c r="E175">
        <v>1</v>
      </c>
      <c r="F175">
        <v>1</v>
      </c>
      <c r="G175">
        <v>0.53782747239189066</v>
      </c>
      <c r="H175">
        <v>0.53782747239189066</v>
      </c>
      <c r="I175">
        <v>0.46217252760810934</v>
      </c>
      <c r="J175">
        <v>-0.62021745353668178</v>
      </c>
      <c r="K175">
        <v>100</v>
      </c>
      <c r="L175">
        <v>0.85933231627733786</v>
      </c>
      <c r="AD175">
        <v>0.56231328517452872</v>
      </c>
      <c r="AE175">
        <v>1</v>
      </c>
      <c r="AF175">
        <v>0</v>
      </c>
      <c r="AG175">
        <v>137</v>
      </c>
      <c r="AH175">
        <v>34</v>
      </c>
      <c r="AI175">
        <v>8.666666666666667E-2</v>
      </c>
      <c r="AJ175">
        <v>0.77333333333333332</v>
      </c>
      <c r="AK175">
        <v>0</v>
      </c>
    </row>
    <row r="176" spans="1:37">
      <c r="A176">
        <v>0.11409999999999999</v>
      </c>
      <c r="B176">
        <v>6.8430000000000005E-2</v>
      </c>
      <c r="C176">
        <v>0</v>
      </c>
      <c r="D176">
        <v>1</v>
      </c>
      <c r="E176">
        <v>1</v>
      </c>
      <c r="F176">
        <v>0</v>
      </c>
      <c r="G176">
        <v>0.32432767731811668</v>
      </c>
      <c r="H176">
        <v>0.32432767731811668</v>
      </c>
      <c r="I176">
        <v>0.67567232268188326</v>
      </c>
      <c r="J176">
        <v>-0.39204705021914937</v>
      </c>
      <c r="K176">
        <v>100</v>
      </c>
      <c r="L176">
        <v>0.48000734443404908</v>
      </c>
      <c r="AD176">
        <v>0.56573062526912332</v>
      </c>
      <c r="AE176">
        <v>0</v>
      </c>
      <c r="AF176">
        <v>1</v>
      </c>
      <c r="AG176">
        <v>137</v>
      </c>
      <c r="AH176">
        <v>35</v>
      </c>
      <c r="AI176">
        <v>8.666666666666667E-2</v>
      </c>
      <c r="AJ176">
        <v>0.76666666666666661</v>
      </c>
      <c r="AK176">
        <v>0</v>
      </c>
    </row>
    <row r="177" spans="1:37">
      <c r="A177">
        <v>0.11409999999999999</v>
      </c>
      <c r="B177">
        <v>9.3880000000000005E-2</v>
      </c>
      <c r="C177">
        <v>1</v>
      </c>
      <c r="D177">
        <v>0</v>
      </c>
      <c r="E177">
        <v>1</v>
      </c>
      <c r="F177">
        <v>1</v>
      </c>
      <c r="G177">
        <v>0.53246435938109626</v>
      </c>
      <c r="H177">
        <v>0.53246435938109626</v>
      </c>
      <c r="I177">
        <v>0.46753564061890374</v>
      </c>
      <c r="J177">
        <v>-0.6302393143782441</v>
      </c>
      <c r="K177">
        <v>100</v>
      </c>
      <c r="L177">
        <v>0.87805997224366028</v>
      </c>
      <c r="AD177">
        <v>0.57181317070510829</v>
      </c>
      <c r="AE177">
        <v>0</v>
      </c>
      <c r="AF177">
        <v>1</v>
      </c>
      <c r="AG177">
        <v>137</v>
      </c>
      <c r="AH177">
        <v>36</v>
      </c>
      <c r="AI177">
        <v>8.666666666666667E-2</v>
      </c>
      <c r="AJ177">
        <v>0.76</v>
      </c>
      <c r="AK177">
        <v>0</v>
      </c>
    </row>
    <row r="178" spans="1:37">
      <c r="A178">
        <v>0.1143</v>
      </c>
      <c r="B178">
        <v>0.13669999999999999</v>
      </c>
      <c r="C178">
        <v>1</v>
      </c>
      <c r="D178">
        <v>0</v>
      </c>
      <c r="E178">
        <v>1</v>
      </c>
      <c r="F178">
        <v>1</v>
      </c>
      <c r="G178">
        <v>0.82962313701372126</v>
      </c>
      <c r="H178">
        <v>0.82962313701372126</v>
      </c>
      <c r="I178">
        <v>0.17037686298627874</v>
      </c>
      <c r="J178">
        <v>-0.18678373309491858</v>
      </c>
      <c r="K178">
        <v>100</v>
      </c>
      <c r="L178">
        <v>0.20536657596069535</v>
      </c>
      <c r="AD178">
        <v>0.59143645808226919</v>
      </c>
      <c r="AE178">
        <v>0</v>
      </c>
      <c r="AF178">
        <v>1</v>
      </c>
      <c r="AG178">
        <v>137</v>
      </c>
      <c r="AH178">
        <v>37</v>
      </c>
      <c r="AI178">
        <v>8.666666666666667E-2</v>
      </c>
      <c r="AJ178">
        <v>0.7533333333333333</v>
      </c>
      <c r="AK178">
        <v>0</v>
      </c>
    </row>
    <row r="179" spans="1:37">
      <c r="A179">
        <v>0.1145</v>
      </c>
      <c r="B179">
        <v>0.13239999999999999</v>
      </c>
      <c r="C179">
        <v>1</v>
      </c>
      <c r="D179">
        <v>0</v>
      </c>
      <c r="E179">
        <v>1</v>
      </c>
      <c r="F179">
        <v>1</v>
      </c>
      <c r="G179">
        <v>0.80786777756763128</v>
      </c>
      <c r="H179">
        <v>0.80786777756763128</v>
      </c>
      <c r="I179">
        <v>0.19213222243236872</v>
      </c>
      <c r="J179">
        <v>-0.21335687547601184</v>
      </c>
      <c r="K179">
        <v>100</v>
      </c>
      <c r="L179">
        <v>0.23782632228611719</v>
      </c>
      <c r="AD179">
        <v>0.59231863195675594</v>
      </c>
      <c r="AE179">
        <v>0</v>
      </c>
      <c r="AF179">
        <v>1</v>
      </c>
      <c r="AG179">
        <v>137</v>
      </c>
      <c r="AH179">
        <v>38</v>
      </c>
      <c r="AI179">
        <v>8.666666666666667E-2</v>
      </c>
      <c r="AJ179">
        <v>0.74666666666666659</v>
      </c>
      <c r="AK179">
        <v>0</v>
      </c>
    </row>
    <row r="180" spans="1:37">
      <c r="A180">
        <v>0.11459999999999999</v>
      </c>
      <c r="B180">
        <v>0.16819999999999999</v>
      </c>
      <c r="C180">
        <v>1</v>
      </c>
      <c r="D180">
        <v>0</v>
      </c>
      <c r="E180">
        <v>1</v>
      </c>
      <c r="F180">
        <v>1</v>
      </c>
      <c r="G180">
        <v>0.93408463523366181</v>
      </c>
      <c r="H180">
        <v>0.93408463523366181</v>
      </c>
      <c r="I180">
        <v>6.5915364766338191E-2</v>
      </c>
      <c r="J180">
        <v>-6.8188228976800561E-2</v>
      </c>
      <c r="K180">
        <v>100</v>
      </c>
      <c r="L180">
        <v>7.0566801208382393E-2</v>
      </c>
      <c r="AD180">
        <v>0.60566057816144392</v>
      </c>
      <c r="AE180">
        <v>0</v>
      </c>
      <c r="AF180">
        <v>1</v>
      </c>
      <c r="AG180">
        <v>137</v>
      </c>
      <c r="AH180">
        <v>39</v>
      </c>
      <c r="AI180">
        <v>8.666666666666667E-2</v>
      </c>
      <c r="AJ180">
        <v>0.74</v>
      </c>
      <c r="AK180">
        <v>0</v>
      </c>
    </row>
    <row r="181" spans="1:37">
      <c r="A181">
        <v>0.1147</v>
      </c>
      <c r="B181">
        <v>6.3869999999999996E-2</v>
      </c>
      <c r="C181">
        <v>0</v>
      </c>
      <c r="D181">
        <v>1</v>
      </c>
      <c r="E181">
        <v>1</v>
      </c>
      <c r="F181">
        <v>0</v>
      </c>
      <c r="G181">
        <v>0.2908923456523746</v>
      </c>
      <c r="H181">
        <v>0.2908923456523746</v>
      </c>
      <c r="I181">
        <v>0.70910765434762535</v>
      </c>
      <c r="J181">
        <v>-0.34374792427603124</v>
      </c>
      <c r="K181">
        <v>100</v>
      </c>
      <c r="L181">
        <v>0.41022310768876663</v>
      </c>
      <c r="AD181">
        <v>0.60783646377476097</v>
      </c>
      <c r="AE181">
        <v>0</v>
      </c>
      <c r="AF181">
        <v>1</v>
      </c>
      <c r="AG181">
        <v>137</v>
      </c>
      <c r="AH181">
        <v>40</v>
      </c>
      <c r="AI181">
        <v>8.666666666666667E-2</v>
      </c>
      <c r="AJ181">
        <v>0.73333333333333339</v>
      </c>
      <c r="AK181">
        <v>0</v>
      </c>
    </row>
    <row r="182" spans="1:37">
      <c r="A182">
        <v>0.1154</v>
      </c>
      <c r="B182">
        <v>6.6360000000000002E-2</v>
      </c>
      <c r="C182">
        <v>0</v>
      </c>
      <c r="D182">
        <v>1</v>
      </c>
      <c r="E182">
        <v>1</v>
      </c>
      <c r="F182">
        <v>0</v>
      </c>
      <c r="G182">
        <v>0.30806133744583414</v>
      </c>
      <c r="H182">
        <v>0.30806133744583414</v>
      </c>
      <c r="I182">
        <v>0.69193866255416592</v>
      </c>
      <c r="J182">
        <v>-0.36825796522054666</v>
      </c>
      <c r="K182">
        <v>100</v>
      </c>
      <c r="L182">
        <v>0.44521480604752106</v>
      </c>
      <c r="AD182">
        <v>0.61247757435072492</v>
      </c>
      <c r="AE182">
        <v>0</v>
      </c>
      <c r="AF182">
        <v>1</v>
      </c>
      <c r="AG182">
        <v>137</v>
      </c>
      <c r="AH182">
        <v>41</v>
      </c>
      <c r="AI182">
        <v>8.666666666666667E-2</v>
      </c>
      <c r="AJ182">
        <v>0.72666666666666668</v>
      </c>
      <c r="AK182">
        <v>0</v>
      </c>
    </row>
    <row r="183" spans="1:37">
      <c r="A183">
        <v>0.1157</v>
      </c>
      <c r="B183">
        <v>9.8750000000000004E-2</v>
      </c>
      <c r="C183">
        <v>1</v>
      </c>
      <c r="D183">
        <v>0</v>
      </c>
      <c r="E183">
        <v>1</v>
      </c>
      <c r="F183">
        <v>1</v>
      </c>
      <c r="G183">
        <v>0.57181317070510829</v>
      </c>
      <c r="H183">
        <v>0.57181317070510829</v>
      </c>
      <c r="I183">
        <v>0.42818682929489171</v>
      </c>
      <c r="J183">
        <v>-0.55894296559720447</v>
      </c>
      <c r="K183">
        <v>100</v>
      </c>
      <c r="L183">
        <v>0.74882295692295875</v>
      </c>
      <c r="AD183">
        <v>0.62435947693972715</v>
      </c>
      <c r="AE183">
        <v>0</v>
      </c>
      <c r="AF183">
        <v>1</v>
      </c>
      <c r="AG183">
        <v>137</v>
      </c>
      <c r="AH183">
        <v>42</v>
      </c>
      <c r="AI183">
        <v>8.666666666666667E-2</v>
      </c>
      <c r="AJ183">
        <v>0.72</v>
      </c>
      <c r="AK183">
        <v>4.8000000000000308E-3</v>
      </c>
    </row>
    <row r="184" spans="1:37">
      <c r="A184">
        <v>0.1167</v>
      </c>
      <c r="B184">
        <v>9.0499999999999997E-2</v>
      </c>
      <c r="C184">
        <v>0</v>
      </c>
      <c r="D184">
        <v>1</v>
      </c>
      <c r="E184">
        <v>1</v>
      </c>
      <c r="F184">
        <v>0</v>
      </c>
      <c r="G184">
        <v>0.50133807977732137</v>
      </c>
      <c r="H184">
        <v>0.50133807977732137</v>
      </c>
      <c r="I184">
        <v>0.49866192022267863</v>
      </c>
      <c r="J184">
        <v>-0.69582692743115271</v>
      </c>
      <c r="K184">
        <v>0</v>
      </c>
      <c r="L184">
        <v>1.0053666812044675</v>
      </c>
      <c r="AD184">
        <v>0.63005951505402069</v>
      </c>
      <c r="AE184">
        <v>1</v>
      </c>
      <c r="AF184">
        <v>0</v>
      </c>
      <c r="AG184">
        <v>138</v>
      </c>
      <c r="AH184">
        <v>42</v>
      </c>
      <c r="AI184">
        <v>7.999999999999996E-2</v>
      </c>
      <c r="AJ184">
        <v>0.72</v>
      </c>
      <c r="AK184">
        <v>0</v>
      </c>
    </row>
    <row r="185" spans="1:37">
      <c r="A185">
        <v>0.1181</v>
      </c>
      <c r="B185">
        <v>9.2740000000000003E-2</v>
      </c>
      <c r="C185">
        <v>0</v>
      </c>
      <c r="D185">
        <v>1</v>
      </c>
      <c r="E185">
        <v>1</v>
      </c>
      <c r="F185">
        <v>0</v>
      </c>
      <c r="G185">
        <v>0.51900192126012978</v>
      </c>
      <c r="H185">
        <v>0.51900192126012978</v>
      </c>
      <c r="I185">
        <v>0.48099807873987022</v>
      </c>
      <c r="J185">
        <v>-0.73189200318815728</v>
      </c>
      <c r="K185">
        <v>0</v>
      </c>
      <c r="L185">
        <v>1.0790103832011615</v>
      </c>
      <c r="AD185">
        <v>0.6330465845776071</v>
      </c>
      <c r="AE185">
        <v>0</v>
      </c>
      <c r="AF185">
        <v>1</v>
      </c>
      <c r="AG185">
        <v>138</v>
      </c>
      <c r="AH185">
        <v>43</v>
      </c>
      <c r="AI185">
        <v>7.999999999999996E-2</v>
      </c>
      <c r="AJ185">
        <v>0.71333333333333337</v>
      </c>
      <c r="AK185">
        <v>4.7555555555555068E-3</v>
      </c>
    </row>
    <row r="186" spans="1:37">
      <c r="A186">
        <v>0.11849999999999999</v>
      </c>
      <c r="B186">
        <v>0.1193</v>
      </c>
      <c r="C186">
        <v>1</v>
      </c>
      <c r="D186">
        <v>0</v>
      </c>
      <c r="E186">
        <v>1</v>
      </c>
      <c r="F186">
        <v>1</v>
      </c>
      <c r="G186">
        <v>0.72635200451194459</v>
      </c>
      <c r="H186">
        <v>0.72635200451194459</v>
      </c>
      <c r="I186">
        <v>0.27364799548805541</v>
      </c>
      <c r="J186">
        <v>-0.31972052696175257</v>
      </c>
      <c r="K186">
        <v>100</v>
      </c>
      <c r="L186">
        <v>0.37674294803099889</v>
      </c>
      <c r="AD186">
        <v>0.63451690512163628</v>
      </c>
      <c r="AE186">
        <v>1</v>
      </c>
      <c r="AF186">
        <v>0</v>
      </c>
      <c r="AG186">
        <v>139</v>
      </c>
      <c r="AH186">
        <v>43</v>
      </c>
      <c r="AI186">
        <v>7.3333333333333361E-2</v>
      </c>
      <c r="AJ186">
        <v>0.71333333333333337</v>
      </c>
      <c r="AK186">
        <v>0</v>
      </c>
    </row>
    <row r="187" spans="1:37">
      <c r="A187">
        <v>0.1188</v>
      </c>
      <c r="B187">
        <v>0.13789999999999999</v>
      </c>
      <c r="C187">
        <v>1</v>
      </c>
      <c r="D187">
        <v>0</v>
      </c>
      <c r="E187">
        <v>1</v>
      </c>
      <c r="F187">
        <v>1</v>
      </c>
      <c r="G187">
        <v>0.83292360599576143</v>
      </c>
      <c r="H187">
        <v>0.83292360599576143</v>
      </c>
      <c r="I187">
        <v>0.16707639400423857</v>
      </c>
      <c r="J187">
        <v>-0.18281335050974851</v>
      </c>
      <c r="K187">
        <v>100</v>
      </c>
      <c r="L187">
        <v>0.20059029759938007</v>
      </c>
      <c r="AD187">
        <v>0.64909943259541314</v>
      </c>
      <c r="AE187">
        <v>0</v>
      </c>
      <c r="AF187">
        <v>1</v>
      </c>
      <c r="AG187">
        <v>139</v>
      </c>
      <c r="AH187">
        <v>44</v>
      </c>
      <c r="AI187">
        <v>7.3333333333333361E-2</v>
      </c>
      <c r="AJ187">
        <v>0.70666666666666667</v>
      </c>
      <c r="AK187">
        <v>0</v>
      </c>
    </row>
    <row r="188" spans="1:37">
      <c r="A188">
        <v>0.1192</v>
      </c>
      <c r="B188">
        <v>7.8600000000000003E-2</v>
      </c>
      <c r="C188">
        <v>0</v>
      </c>
      <c r="D188">
        <v>1</v>
      </c>
      <c r="E188">
        <v>1</v>
      </c>
      <c r="F188">
        <v>0</v>
      </c>
      <c r="G188">
        <v>0.39934471125748405</v>
      </c>
      <c r="H188">
        <v>0.39934471125748405</v>
      </c>
      <c r="I188">
        <v>0.60065528874251595</v>
      </c>
      <c r="J188">
        <v>-0.50973407182144181</v>
      </c>
      <c r="K188">
        <v>100</v>
      </c>
      <c r="L188">
        <v>0.66484840596928785</v>
      </c>
      <c r="AD188">
        <v>0.65751072040106484</v>
      </c>
      <c r="AE188">
        <v>0</v>
      </c>
      <c r="AF188">
        <v>1</v>
      </c>
      <c r="AG188">
        <v>139</v>
      </c>
      <c r="AH188">
        <v>45</v>
      </c>
      <c r="AI188">
        <v>7.3333333333333361E-2</v>
      </c>
      <c r="AJ188">
        <v>0.7</v>
      </c>
      <c r="AK188">
        <v>0</v>
      </c>
    </row>
    <row r="189" spans="1:37">
      <c r="A189">
        <v>0.1198</v>
      </c>
      <c r="B189">
        <v>0.1036</v>
      </c>
      <c r="C189">
        <v>1</v>
      </c>
      <c r="D189">
        <v>0</v>
      </c>
      <c r="E189">
        <v>1</v>
      </c>
      <c r="F189">
        <v>1</v>
      </c>
      <c r="G189">
        <v>0.60783646377476097</v>
      </c>
      <c r="H189">
        <v>0.60783646377476097</v>
      </c>
      <c r="I189">
        <v>0.39216353622523903</v>
      </c>
      <c r="J189">
        <v>-0.49784940725064836</v>
      </c>
      <c r="K189">
        <v>100</v>
      </c>
      <c r="L189">
        <v>0.64517935266640825</v>
      </c>
      <c r="AD189">
        <v>0.66041099827916838</v>
      </c>
      <c r="AE189">
        <v>0</v>
      </c>
      <c r="AF189">
        <v>1</v>
      </c>
      <c r="AG189">
        <v>139</v>
      </c>
      <c r="AH189">
        <v>46</v>
      </c>
      <c r="AI189">
        <v>7.3333333333333361E-2</v>
      </c>
      <c r="AJ189">
        <v>0.69333333333333336</v>
      </c>
      <c r="AK189">
        <v>0</v>
      </c>
    </row>
    <row r="190" spans="1:37">
      <c r="A190">
        <v>0.12039999999999999</v>
      </c>
      <c r="B190">
        <v>0.1147</v>
      </c>
      <c r="C190">
        <v>1</v>
      </c>
      <c r="D190">
        <v>0</v>
      </c>
      <c r="E190">
        <v>1</v>
      </c>
      <c r="F190">
        <v>1</v>
      </c>
      <c r="G190">
        <v>0.69269802360179544</v>
      </c>
      <c r="H190">
        <v>0.69269802360179544</v>
      </c>
      <c r="I190">
        <v>0.30730197639820456</v>
      </c>
      <c r="J190">
        <v>-0.36716112713825227</v>
      </c>
      <c r="K190">
        <v>100</v>
      </c>
      <c r="L190">
        <v>0.44363050842896623</v>
      </c>
      <c r="AD190">
        <v>0.67097762646076942</v>
      </c>
      <c r="AE190">
        <v>0</v>
      </c>
      <c r="AF190">
        <v>1</v>
      </c>
      <c r="AG190">
        <v>139</v>
      </c>
      <c r="AH190">
        <v>47</v>
      </c>
      <c r="AI190">
        <v>7.3333333333333361E-2</v>
      </c>
      <c r="AJ190">
        <v>0.68666666666666665</v>
      </c>
      <c r="AK190">
        <v>0</v>
      </c>
    </row>
    <row r="191" spans="1:37">
      <c r="A191">
        <v>0.1206</v>
      </c>
      <c r="B191">
        <v>0.11799999999999999</v>
      </c>
      <c r="C191">
        <v>1</v>
      </c>
      <c r="D191">
        <v>0</v>
      </c>
      <c r="E191">
        <v>1</v>
      </c>
      <c r="F191">
        <v>1</v>
      </c>
      <c r="G191">
        <v>0.7158623737040829</v>
      </c>
      <c r="H191">
        <v>0.7158623737040829</v>
      </c>
      <c r="I191">
        <v>0.2841376262959171</v>
      </c>
      <c r="J191">
        <v>-0.3342673459943486</v>
      </c>
      <c r="K191">
        <v>100</v>
      </c>
      <c r="L191">
        <v>0.3969165537025019</v>
      </c>
      <c r="AD191">
        <v>0.67394526186390191</v>
      </c>
      <c r="AE191">
        <v>0</v>
      </c>
      <c r="AF191">
        <v>1</v>
      </c>
      <c r="AG191">
        <v>139</v>
      </c>
      <c r="AH191">
        <v>48</v>
      </c>
      <c r="AI191">
        <v>7.3333333333333361E-2</v>
      </c>
      <c r="AJ191">
        <v>0.67999999999999994</v>
      </c>
      <c r="AK191">
        <v>4.5333333333333623E-3</v>
      </c>
    </row>
    <row r="192" spans="1:37">
      <c r="A192">
        <v>0.1206</v>
      </c>
      <c r="B192">
        <v>0.14680000000000001</v>
      </c>
      <c r="C192">
        <v>1</v>
      </c>
      <c r="D192">
        <v>0</v>
      </c>
      <c r="E192">
        <v>1</v>
      </c>
      <c r="F192">
        <v>1</v>
      </c>
      <c r="G192">
        <v>0.87008964299422709</v>
      </c>
      <c r="H192">
        <v>0.87008964299422709</v>
      </c>
      <c r="I192">
        <v>0.12991035700577291</v>
      </c>
      <c r="J192">
        <v>-0.13915903471715102</v>
      </c>
      <c r="K192">
        <v>100</v>
      </c>
      <c r="L192">
        <v>0.14930686516243805</v>
      </c>
      <c r="AD192">
        <v>0.67403215305394404</v>
      </c>
      <c r="AE192">
        <v>1</v>
      </c>
      <c r="AF192">
        <v>0</v>
      </c>
      <c r="AG192">
        <v>140</v>
      </c>
      <c r="AH192">
        <v>48</v>
      </c>
      <c r="AI192">
        <v>6.6666666666666652E-2</v>
      </c>
      <c r="AJ192">
        <v>0.67999999999999994</v>
      </c>
      <c r="AK192">
        <v>4.5333333333332868E-3</v>
      </c>
    </row>
    <row r="193" spans="1:37">
      <c r="A193">
        <v>0.12089999999999999</v>
      </c>
      <c r="B193">
        <v>0.1065</v>
      </c>
      <c r="C193">
        <v>0</v>
      </c>
      <c r="D193">
        <v>1</v>
      </c>
      <c r="E193">
        <v>1</v>
      </c>
      <c r="F193">
        <v>0</v>
      </c>
      <c r="G193">
        <v>0.63005951505402069</v>
      </c>
      <c r="H193">
        <v>0.63005951505402069</v>
      </c>
      <c r="I193">
        <v>0.36994048494597931</v>
      </c>
      <c r="J193">
        <v>-0.9944131377792097</v>
      </c>
      <c r="K193">
        <v>0</v>
      </c>
      <c r="L193">
        <v>1.7031375064181618</v>
      </c>
      <c r="AD193">
        <v>0.68154647035428273</v>
      </c>
      <c r="AE193">
        <v>1</v>
      </c>
      <c r="AF193">
        <v>0</v>
      </c>
      <c r="AG193">
        <v>141</v>
      </c>
      <c r="AH193">
        <v>48</v>
      </c>
      <c r="AI193">
        <v>6.0000000000000053E-2</v>
      </c>
      <c r="AJ193">
        <v>0.67999999999999994</v>
      </c>
      <c r="AK193">
        <v>0</v>
      </c>
    </row>
    <row r="194" spans="1:37">
      <c r="A194">
        <v>0.12180000000000001</v>
      </c>
      <c r="B194">
        <v>0.10440000000000001</v>
      </c>
      <c r="C194">
        <v>1</v>
      </c>
      <c r="D194">
        <v>0</v>
      </c>
      <c r="E194">
        <v>1</v>
      </c>
      <c r="F194">
        <v>1</v>
      </c>
      <c r="G194">
        <v>0.61247757435072492</v>
      </c>
      <c r="H194">
        <v>0.61247757435072492</v>
      </c>
      <c r="I194">
        <v>0.38752242564927508</v>
      </c>
      <c r="J194">
        <v>-0.49024295053847733</v>
      </c>
      <c r="K194">
        <v>100</v>
      </c>
      <c r="L194">
        <v>0.63271284023758712</v>
      </c>
      <c r="AD194">
        <v>0.68746965980412866</v>
      </c>
      <c r="AE194">
        <v>0</v>
      </c>
      <c r="AF194">
        <v>1</v>
      </c>
      <c r="AG194">
        <v>141</v>
      </c>
      <c r="AH194">
        <v>49</v>
      </c>
      <c r="AI194">
        <v>6.0000000000000053E-2</v>
      </c>
      <c r="AJ194">
        <v>0.67333333333333334</v>
      </c>
      <c r="AK194">
        <v>0</v>
      </c>
    </row>
    <row r="195" spans="1:37">
      <c r="A195">
        <v>0.12230000000000001</v>
      </c>
      <c r="B195">
        <v>0.14660000000000001</v>
      </c>
      <c r="C195">
        <v>1</v>
      </c>
      <c r="D195">
        <v>0</v>
      </c>
      <c r="E195">
        <v>1</v>
      </c>
      <c r="F195">
        <v>1</v>
      </c>
      <c r="G195">
        <v>0.86858003113151616</v>
      </c>
      <c r="H195">
        <v>0.86858003113151616</v>
      </c>
      <c r="I195">
        <v>0.13141996886848384</v>
      </c>
      <c r="J195">
        <v>-0.14089554886302583</v>
      </c>
      <c r="K195">
        <v>100</v>
      </c>
      <c r="L195">
        <v>0.15130438665194787</v>
      </c>
      <c r="AD195">
        <v>0.68749957142323237</v>
      </c>
      <c r="AE195">
        <v>0</v>
      </c>
      <c r="AF195">
        <v>1</v>
      </c>
      <c r="AG195">
        <v>141</v>
      </c>
      <c r="AH195">
        <v>50</v>
      </c>
      <c r="AI195">
        <v>6.0000000000000053E-2</v>
      </c>
      <c r="AJ195">
        <v>0.66666666666666674</v>
      </c>
      <c r="AK195">
        <v>0</v>
      </c>
    </row>
    <row r="196" spans="1:37">
      <c r="A196">
        <v>0.1231</v>
      </c>
      <c r="B196">
        <v>0.1226</v>
      </c>
      <c r="C196">
        <v>1</v>
      </c>
      <c r="D196">
        <v>0</v>
      </c>
      <c r="E196">
        <v>1</v>
      </c>
      <c r="F196">
        <v>1</v>
      </c>
      <c r="G196">
        <v>0.74471748591074782</v>
      </c>
      <c r="H196">
        <v>0.74471748591074782</v>
      </c>
      <c r="I196">
        <v>0.25528251408925218</v>
      </c>
      <c r="J196">
        <v>-0.29475034606483586</v>
      </c>
      <c r="K196">
        <v>100</v>
      </c>
      <c r="L196">
        <v>0.34279108375850198</v>
      </c>
      <c r="AD196">
        <v>0.68828821605189472</v>
      </c>
      <c r="AE196">
        <v>0</v>
      </c>
      <c r="AF196">
        <v>1</v>
      </c>
      <c r="AG196">
        <v>141</v>
      </c>
      <c r="AH196">
        <v>51</v>
      </c>
      <c r="AI196">
        <v>6.0000000000000053E-2</v>
      </c>
      <c r="AJ196">
        <v>0.65999999999999992</v>
      </c>
      <c r="AK196">
        <v>0</v>
      </c>
    </row>
    <row r="197" spans="1:37">
      <c r="A197">
        <v>0.12429999999999999</v>
      </c>
      <c r="B197">
        <v>9.2630000000000004E-2</v>
      </c>
      <c r="C197">
        <v>0</v>
      </c>
      <c r="D197">
        <v>1</v>
      </c>
      <c r="E197">
        <v>1</v>
      </c>
      <c r="F197">
        <v>0</v>
      </c>
      <c r="G197">
        <v>0.51214845401194153</v>
      </c>
      <c r="H197">
        <v>0.51214845401194153</v>
      </c>
      <c r="I197">
        <v>0.48785154598805847</v>
      </c>
      <c r="J197">
        <v>-0.71774412845081026</v>
      </c>
      <c r="K197">
        <v>0</v>
      </c>
      <c r="L197">
        <v>1.0498038967462406</v>
      </c>
      <c r="AD197">
        <v>0.68854296126844361</v>
      </c>
      <c r="AE197">
        <v>0</v>
      </c>
      <c r="AF197">
        <v>1</v>
      </c>
      <c r="AG197">
        <v>141</v>
      </c>
      <c r="AH197">
        <v>52</v>
      </c>
      <c r="AI197">
        <v>6.0000000000000053E-2</v>
      </c>
      <c r="AJ197">
        <v>0.65333333333333332</v>
      </c>
      <c r="AK197">
        <v>4.3555555555555838E-3</v>
      </c>
    </row>
    <row r="198" spans="1:37">
      <c r="A198">
        <v>0.1255</v>
      </c>
      <c r="B198">
        <v>0.10630000000000001</v>
      </c>
      <c r="C198">
        <v>1</v>
      </c>
      <c r="D198">
        <v>0</v>
      </c>
      <c r="E198">
        <v>1</v>
      </c>
      <c r="F198">
        <v>1</v>
      </c>
      <c r="G198">
        <v>0.62435947693972715</v>
      </c>
      <c r="H198">
        <v>0.62435947693972715</v>
      </c>
      <c r="I198">
        <v>0.37564052306027285</v>
      </c>
      <c r="J198">
        <v>-0.47102899164657247</v>
      </c>
      <c r="K198">
        <v>100</v>
      </c>
      <c r="L198">
        <v>0.60164142122333075</v>
      </c>
      <c r="AD198">
        <v>0.68958695483113641</v>
      </c>
      <c r="AE198">
        <v>1</v>
      </c>
      <c r="AF198">
        <v>0</v>
      </c>
      <c r="AG198">
        <v>142</v>
      </c>
      <c r="AH198">
        <v>52</v>
      </c>
      <c r="AI198">
        <v>5.3333333333333344E-2</v>
      </c>
      <c r="AJ198">
        <v>0.65333333333333332</v>
      </c>
      <c r="AK198">
        <v>0</v>
      </c>
    </row>
    <row r="199" spans="1:37">
      <c r="A199">
        <v>0.12620000000000001</v>
      </c>
      <c r="B199">
        <v>0.1128</v>
      </c>
      <c r="C199">
        <v>1</v>
      </c>
      <c r="D199">
        <v>0</v>
      </c>
      <c r="E199">
        <v>1</v>
      </c>
      <c r="F199">
        <v>1</v>
      </c>
      <c r="G199">
        <v>0.67394526186390191</v>
      </c>
      <c r="H199">
        <v>0.67394526186390191</v>
      </c>
      <c r="I199">
        <v>0.32605473813609809</v>
      </c>
      <c r="J199">
        <v>-0.39460638521963104</v>
      </c>
      <c r="K199">
        <v>100</v>
      </c>
      <c r="L199">
        <v>0.48380003033828339</v>
      </c>
      <c r="AD199">
        <v>0.69269802360179544</v>
      </c>
      <c r="AE199">
        <v>0</v>
      </c>
      <c r="AF199">
        <v>1</v>
      </c>
      <c r="AG199">
        <v>142</v>
      </c>
      <c r="AH199">
        <v>53</v>
      </c>
      <c r="AI199">
        <v>5.3333333333333344E-2</v>
      </c>
      <c r="AJ199">
        <v>0.64666666666666672</v>
      </c>
      <c r="AK199">
        <v>0</v>
      </c>
    </row>
    <row r="200" spans="1:37">
      <c r="A200">
        <v>0.12670000000000001</v>
      </c>
      <c r="B200">
        <v>0.1323</v>
      </c>
      <c r="C200">
        <v>1</v>
      </c>
      <c r="D200">
        <v>0</v>
      </c>
      <c r="E200">
        <v>1</v>
      </c>
      <c r="F200">
        <v>1</v>
      </c>
      <c r="G200">
        <v>0.7999803137124486</v>
      </c>
      <c r="H200">
        <v>0.7999803137124486</v>
      </c>
      <c r="I200">
        <v>0.2000196862875514</v>
      </c>
      <c r="J200">
        <v>-0.22316815947642735</v>
      </c>
      <c r="K200">
        <v>100</v>
      </c>
      <c r="L200">
        <v>0.25003076058125112</v>
      </c>
      <c r="AD200">
        <v>0.69725671442780512</v>
      </c>
      <c r="AE200">
        <v>0</v>
      </c>
      <c r="AF200">
        <v>1</v>
      </c>
      <c r="AG200">
        <v>142</v>
      </c>
      <c r="AH200">
        <v>54</v>
      </c>
      <c r="AI200">
        <v>5.3333333333333344E-2</v>
      </c>
      <c r="AJ200">
        <v>0.64</v>
      </c>
      <c r="AK200">
        <v>0</v>
      </c>
    </row>
    <row r="201" spans="1:37">
      <c r="A201">
        <v>0.12670000000000001</v>
      </c>
      <c r="B201">
        <v>0.13850000000000001</v>
      </c>
      <c r="C201">
        <v>1</v>
      </c>
      <c r="D201">
        <v>0</v>
      </c>
      <c r="E201">
        <v>1</v>
      </c>
      <c r="F201">
        <v>1</v>
      </c>
      <c r="G201">
        <v>0.83155010764403803</v>
      </c>
      <c r="H201">
        <v>0.83155010764403803</v>
      </c>
      <c r="I201">
        <v>0.16844989235596197</v>
      </c>
      <c r="J201">
        <v>-0.18446372041612816</v>
      </c>
      <c r="K201">
        <v>100</v>
      </c>
      <c r="L201">
        <v>0.20257335163267201</v>
      </c>
      <c r="AD201">
        <v>0.71550268340068168</v>
      </c>
      <c r="AE201">
        <v>0</v>
      </c>
      <c r="AF201">
        <v>1</v>
      </c>
      <c r="AG201">
        <v>142</v>
      </c>
      <c r="AH201">
        <v>55</v>
      </c>
      <c r="AI201">
        <v>5.3333333333333344E-2</v>
      </c>
      <c r="AJ201">
        <v>0.6333333333333333</v>
      </c>
      <c r="AK201">
        <v>0</v>
      </c>
    </row>
    <row r="202" spans="1:37">
      <c r="A202">
        <v>0.127</v>
      </c>
      <c r="B202">
        <v>4.5679999999999998E-2</v>
      </c>
      <c r="C202">
        <v>0</v>
      </c>
      <c r="D202">
        <v>1</v>
      </c>
      <c r="E202">
        <v>1</v>
      </c>
      <c r="F202">
        <v>0</v>
      </c>
      <c r="G202">
        <v>0.17427725306879033</v>
      </c>
      <c r="H202">
        <v>0.17427725306879033</v>
      </c>
      <c r="I202">
        <v>0.82572274693120962</v>
      </c>
      <c r="J202">
        <v>-0.19149621927500513</v>
      </c>
      <c r="K202">
        <v>100</v>
      </c>
      <c r="L202">
        <v>0.21106025444556301</v>
      </c>
      <c r="AD202">
        <v>0.7158623737040829</v>
      </c>
      <c r="AE202">
        <v>0</v>
      </c>
      <c r="AF202">
        <v>1</v>
      </c>
      <c r="AG202">
        <v>142</v>
      </c>
      <c r="AH202">
        <v>56</v>
      </c>
      <c r="AI202">
        <v>5.3333333333333344E-2</v>
      </c>
      <c r="AJ202">
        <v>0.62666666666666671</v>
      </c>
      <c r="AK202">
        <v>0</v>
      </c>
    </row>
    <row r="203" spans="1:37">
      <c r="A203">
        <v>0.1273</v>
      </c>
      <c r="B203">
        <v>9.6970000000000001E-2</v>
      </c>
      <c r="C203">
        <v>1</v>
      </c>
      <c r="D203">
        <v>0</v>
      </c>
      <c r="E203">
        <v>1</v>
      </c>
      <c r="F203">
        <v>1</v>
      </c>
      <c r="G203">
        <v>0.54598711333413985</v>
      </c>
      <c r="H203">
        <v>0.54598711333413985</v>
      </c>
      <c r="I203">
        <v>0.45401288666586015</v>
      </c>
      <c r="J203">
        <v>-0.60515990546788723</v>
      </c>
      <c r="K203">
        <v>100</v>
      </c>
      <c r="L203">
        <v>0.83154505954064128</v>
      </c>
      <c r="AD203">
        <v>0.71798762751996903</v>
      </c>
      <c r="AE203">
        <v>0</v>
      </c>
      <c r="AF203">
        <v>1</v>
      </c>
      <c r="AG203">
        <v>142</v>
      </c>
      <c r="AH203">
        <v>57</v>
      </c>
      <c r="AI203">
        <v>5.3333333333333344E-2</v>
      </c>
      <c r="AJ203">
        <v>0.62</v>
      </c>
      <c r="AK203">
        <v>0</v>
      </c>
    </row>
    <row r="204" spans="1:37">
      <c r="A204">
        <v>0.12790000000000001</v>
      </c>
      <c r="B204">
        <v>9.7890000000000005E-2</v>
      </c>
      <c r="C204">
        <v>1</v>
      </c>
      <c r="D204">
        <v>0</v>
      </c>
      <c r="E204">
        <v>1</v>
      </c>
      <c r="F204">
        <v>1</v>
      </c>
      <c r="G204">
        <v>0.55315053401104863</v>
      </c>
      <c r="H204">
        <v>0.55315053401104863</v>
      </c>
      <c r="I204">
        <v>0.44684946598895137</v>
      </c>
      <c r="J204">
        <v>-0.59212510110161332</v>
      </c>
      <c r="K204">
        <v>100</v>
      </c>
      <c r="L204">
        <v>0.80782614950892551</v>
      </c>
      <c r="AD204">
        <v>0.72568360557648326</v>
      </c>
      <c r="AE204">
        <v>0</v>
      </c>
      <c r="AF204">
        <v>1</v>
      </c>
      <c r="AG204">
        <v>142</v>
      </c>
      <c r="AH204">
        <v>58</v>
      </c>
      <c r="AI204">
        <v>5.3333333333333344E-2</v>
      </c>
      <c r="AJ204">
        <v>0.61333333333333329</v>
      </c>
      <c r="AK204">
        <v>0</v>
      </c>
    </row>
    <row r="205" spans="1:37">
      <c r="A205">
        <v>0.128</v>
      </c>
      <c r="B205">
        <v>7.7890000000000001E-2</v>
      </c>
      <c r="C205">
        <v>1</v>
      </c>
      <c r="D205">
        <v>0</v>
      </c>
      <c r="E205">
        <v>1</v>
      </c>
      <c r="F205">
        <v>1</v>
      </c>
      <c r="G205">
        <v>0.38557578419817462</v>
      </c>
      <c r="H205">
        <v>0.38557578419817462</v>
      </c>
      <c r="I205">
        <v>0.61442421580182538</v>
      </c>
      <c r="J205">
        <v>-0.95301751853370609</v>
      </c>
      <c r="K205">
        <v>0</v>
      </c>
      <c r="L205">
        <v>1.593523869969047</v>
      </c>
      <c r="AD205">
        <v>0.72635200451194459</v>
      </c>
      <c r="AE205">
        <v>0</v>
      </c>
      <c r="AF205">
        <v>1</v>
      </c>
      <c r="AG205">
        <v>142</v>
      </c>
      <c r="AH205">
        <v>59</v>
      </c>
      <c r="AI205">
        <v>5.3333333333333344E-2</v>
      </c>
      <c r="AJ205">
        <v>0.60666666666666669</v>
      </c>
      <c r="AK205">
        <v>0</v>
      </c>
    </row>
    <row r="206" spans="1:37">
      <c r="A206">
        <v>0.12839999999999999</v>
      </c>
      <c r="B206">
        <v>0.1043</v>
      </c>
      <c r="C206">
        <v>1</v>
      </c>
      <c r="D206">
        <v>0</v>
      </c>
      <c r="E206">
        <v>1</v>
      </c>
      <c r="F206">
        <v>1</v>
      </c>
      <c r="G206">
        <v>0.60566057816144392</v>
      </c>
      <c r="H206">
        <v>0.60566057816144392</v>
      </c>
      <c r="I206">
        <v>0.39433942183855608</v>
      </c>
      <c r="J206">
        <v>-0.50143555187238953</v>
      </c>
      <c r="K206">
        <v>100</v>
      </c>
      <c r="L206">
        <v>0.65108979527051458</v>
      </c>
      <c r="AD206">
        <v>0.74471748591074782</v>
      </c>
      <c r="AE206">
        <v>0</v>
      </c>
      <c r="AF206">
        <v>1</v>
      </c>
      <c r="AG206">
        <v>142</v>
      </c>
      <c r="AH206">
        <v>60</v>
      </c>
      <c r="AI206">
        <v>5.3333333333333344E-2</v>
      </c>
      <c r="AJ206">
        <v>0.6</v>
      </c>
      <c r="AK206">
        <v>0</v>
      </c>
    </row>
    <row r="207" spans="1:37">
      <c r="A207">
        <v>0.12889999999999999</v>
      </c>
      <c r="B207">
        <v>8.448E-2</v>
      </c>
      <c r="C207">
        <v>0</v>
      </c>
      <c r="D207">
        <v>1</v>
      </c>
      <c r="E207">
        <v>1</v>
      </c>
      <c r="F207">
        <v>0</v>
      </c>
      <c r="G207">
        <v>0.43889022993058296</v>
      </c>
      <c r="H207">
        <v>0.43889022993058296</v>
      </c>
      <c r="I207">
        <v>0.56110977006941698</v>
      </c>
      <c r="J207">
        <v>-0.57783872402710335</v>
      </c>
      <c r="K207">
        <v>100</v>
      </c>
      <c r="L207">
        <v>0.78218247719387635</v>
      </c>
      <c r="AD207">
        <v>0.74768427223211298</v>
      </c>
      <c r="AE207">
        <v>0</v>
      </c>
      <c r="AF207">
        <v>1</v>
      </c>
      <c r="AG207">
        <v>142</v>
      </c>
      <c r="AH207">
        <v>61</v>
      </c>
      <c r="AI207">
        <v>5.3333333333333344E-2</v>
      </c>
      <c r="AJ207">
        <v>0.59333333333333327</v>
      </c>
      <c r="AK207">
        <v>0</v>
      </c>
    </row>
    <row r="208" spans="1:37">
      <c r="A208">
        <v>0.12920000000000001</v>
      </c>
      <c r="B208">
        <v>9.9540000000000003E-2</v>
      </c>
      <c r="C208">
        <v>1</v>
      </c>
      <c r="D208">
        <v>0</v>
      </c>
      <c r="E208">
        <v>1</v>
      </c>
      <c r="F208">
        <v>1</v>
      </c>
      <c r="G208">
        <v>0.56573062526912332</v>
      </c>
      <c r="H208">
        <v>0.56573062526912332</v>
      </c>
      <c r="I208">
        <v>0.43426937473087668</v>
      </c>
      <c r="J208">
        <v>-0.56963724115455083</v>
      </c>
      <c r="K208">
        <v>100</v>
      </c>
      <c r="L208">
        <v>0.76762571325229334</v>
      </c>
      <c r="AD208">
        <v>0.75305961852483094</v>
      </c>
      <c r="AE208">
        <v>0</v>
      </c>
      <c r="AF208">
        <v>1</v>
      </c>
      <c r="AG208">
        <v>142</v>
      </c>
      <c r="AH208">
        <v>62</v>
      </c>
      <c r="AI208">
        <v>5.3333333333333344E-2</v>
      </c>
      <c r="AJ208">
        <v>0.58666666666666667</v>
      </c>
      <c r="AK208">
        <v>0</v>
      </c>
    </row>
    <row r="209" spans="1:37">
      <c r="A209">
        <v>0.12939999999999999</v>
      </c>
      <c r="B209">
        <v>0.13070000000000001</v>
      </c>
      <c r="C209">
        <v>0</v>
      </c>
      <c r="D209">
        <v>1</v>
      </c>
      <c r="E209">
        <v>1</v>
      </c>
      <c r="F209">
        <v>0</v>
      </c>
      <c r="G209">
        <v>0.78943607736517796</v>
      </c>
      <c r="H209">
        <v>0.78943607736517796</v>
      </c>
      <c r="I209">
        <v>0.21056392263482204</v>
      </c>
      <c r="J209">
        <v>-1.5579660014840331</v>
      </c>
      <c r="K209">
        <v>0</v>
      </c>
      <c r="L209">
        <v>3.7491516470952413</v>
      </c>
      <c r="AD209">
        <v>0.76819031383170699</v>
      </c>
      <c r="AE209">
        <v>0</v>
      </c>
      <c r="AF209">
        <v>1</v>
      </c>
      <c r="AG209">
        <v>142</v>
      </c>
      <c r="AH209">
        <v>63</v>
      </c>
      <c r="AI209">
        <v>5.3333333333333344E-2</v>
      </c>
      <c r="AJ209">
        <v>0.58000000000000007</v>
      </c>
      <c r="AK209">
        <v>0</v>
      </c>
    </row>
    <row r="210" spans="1:37">
      <c r="A210">
        <v>0.12959999999999999</v>
      </c>
      <c r="B210">
        <v>3.7100000000000001E-2</v>
      </c>
      <c r="C210">
        <v>0</v>
      </c>
      <c r="D210">
        <v>1</v>
      </c>
      <c r="E210">
        <v>1</v>
      </c>
      <c r="F210">
        <v>0</v>
      </c>
      <c r="G210">
        <v>0.13507263306773915</v>
      </c>
      <c r="H210">
        <v>0.13507263306773915</v>
      </c>
      <c r="I210">
        <v>0.8649273669322608</v>
      </c>
      <c r="J210">
        <v>-0.14510974444027858</v>
      </c>
      <c r="K210">
        <v>100</v>
      </c>
      <c r="L210">
        <v>0.15616644614543423</v>
      </c>
      <c r="AD210">
        <v>0.77675472355324482</v>
      </c>
      <c r="AE210">
        <v>0</v>
      </c>
      <c r="AF210">
        <v>1</v>
      </c>
      <c r="AG210">
        <v>142</v>
      </c>
      <c r="AH210">
        <v>64</v>
      </c>
      <c r="AI210">
        <v>5.3333333333333344E-2</v>
      </c>
      <c r="AJ210">
        <v>0.57333333333333325</v>
      </c>
      <c r="AK210">
        <v>0</v>
      </c>
    </row>
    <row r="211" spans="1:37">
      <c r="A211">
        <v>0.1298</v>
      </c>
      <c r="B211">
        <v>0.14169999999999999</v>
      </c>
      <c r="C211">
        <v>1</v>
      </c>
      <c r="D211">
        <v>0</v>
      </c>
      <c r="E211">
        <v>1</v>
      </c>
      <c r="F211">
        <v>1</v>
      </c>
      <c r="G211">
        <v>0.84467546184372444</v>
      </c>
      <c r="H211">
        <v>0.84467546184372444</v>
      </c>
      <c r="I211">
        <v>0.15532453815627556</v>
      </c>
      <c r="J211">
        <v>-0.1688027942222787</v>
      </c>
      <c r="K211">
        <v>100</v>
      </c>
      <c r="L211">
        <v>0.18388664661483034</v>
      </c>
      <c r="AD211">
        <v>0.78229279883604519</v>
      </c>
      <c r="AE211">
        <v>0</v>
      </c>
      <c r="AF211">
        <v>1</v>
      </c>
      <c r="AG211">
        <v>142</v>
      </c>
      <c r="AH211">
        <v>65</v>
      </c>
      <c r="AI211">
        <v>5.3333333333333344E-2</v>
      </c>
      <c r="AJ211">
        <v>0.56666666666666665</v>
      </c>
      <c r="AK211">
        <v>3.7777777777778022E-3</v>
      </c>
    </row>
    <row r="212" spans="1:37">
      <c r="A212">
        <v>0.1303</v>
      </c>
      <c r="B212">
        <v>6.4759999999999998E-2</v>
      </c>
      <c r="C212">
        <v>0</v>
      </c>
      <c r="D212">
        <v>1</v>
      </c>
      <c r="E212">
        <v>1</v>
      </c>
      <c r="F212">
        <v>0</v>
      </c>
      <c r="G212">
        <v>0.28485835795666276</v>
      </c>
      <c r="H212">
        <v>0.28485835795666276</v>
      </c>
      <c r="I212">
        <v>0.71514164204333719</v>
      </c>
      <c r="J212">
        <v>-0.33527465514758176</v>
      </c>
      <c r="K212">
        <v>100</v>
      </c>
      <c r="L212">
        <v>0.39832438947723942</v>
      </c>
      <c r="AD212">
        <v>0.78943607736517796</v>
      </c>
      <c r="AE212">
        <v>1</v>
      </c>
      <c r="AF212">
        <v>0</v>
      </c>
      <c r="AG212">
        <v>143</v>
      </c>
      <c r="AH212">
        <v>65</v>
      </c>
      <c r="AI212">
        <v>4.6666666666666634E-2</v>
      </c>
      <c r="AJ212">
        <v>0.56666666666666665</v>
      </c>
      <c r="AK212">
        <v>3.7777777777777393E-3</v>
      </c>
    </row>
    <row r="213" spans="1:37">
      <c r="A213">
        <v>0.1305</v>
      </c>
      <c r="B213">
        <v>0.1321</v>
      </c>
      <c r="C213">
        <v>0</v>
      </c>
      <c r="D213">
        <v>1</v>
      </c>
      <c r="E213">
        <v>1</v>
      </c>
      <c r="F213">
        <v>0</v>
      </c>
      <c r="G213">
        <v>0.79654710337302193</v>
      </c>
      <c r="H213">
        <v>0.79654710337302193</v>
      </c>
      <c r="I213">
        <v>0.20345289662697807</v>
      </c>
      <c r="J213">
        <v>-1.5923207670984201</v>
      </c>
      <c r="K213">
        <v>0</v>
      </c>
      <c r="L213">
        <v>3.9151426034177135</v>
      </c>
      <c r="AD213">
        <v>0.79611448005934049</v>
      </c>
      <c r="AE213">
        <v>1</v>
      </c>
      <c r="AF213">
        <v>0</v>
      </c>
      <c r="AG213">
        <v>144</v>
      </c>
      <c r="AH213">
        <v>65</v>
      </c>
      <c r="AI213">
        <v>4.0000000000000036E-2</v>
      </c>
      <c r="AJ213">
        <v>0.56666666666666665</v>
      </c>
      <c r="AK213">
        <v>3.7777777777778022E-3</v>
      </c>
    </row>
    <row r="214" spans="1:37">
      <c r="A214">
        <v>0.1305</v>
      </c>
      <c r="B214">
        <v>0.15390000000000001</v>
      </c>
      <c r="C214">
        <v>1</v>
      </c>
      <c r="D214">
        <v>0</v>
      </c>
      <c r="E214">
        <v>1</v>
      </c>
      <c r="F214">
        <v>1</v>
      </c>
      <c r="G214">
        <v>0.89138174343848642</v>
      </c>
      <c r="H214">
        <v>0.89138174343848642</v>
      </c>
      <c r="I214">
        <v>0.10861825656151358</v>
      </c>
      <c r="J214">
        <v>-0.11498249945293311</v>
      </c>
      <c r="K214">
        <v>100</v>
      </c>
      <c r="L214">
        <v>0.12185380434483764</v>
      </c>
      <c r="AD214">
        <v>0.79654710337302193</v>
      </c>
      <c r="AE214">
        <v>1</v>
      </c>
      <c r="AF214">
        <v>0</v>
      </c>
      <c r="AG214">
        <v>145</v>
      </c>
      <c r="AH214">
        <v>65</v>
      </c>
      <c r="AI214">
        <v>3.3333333333333326E-2</v>
      </c>
      <c r="AJ214">
        <v>0.56666666666666665</v>
      </c>
      <c r="AK214">
        <v>0</v>
      </c>
    </row>
    <row r="215" spans="1:37">
      <c r="A215">
        <v>0.13059999999999999</v>
      </c>
      <c r="B215">
        <v>0.1115</v>
      </c>
      <c r="C215">
        <v>1</v>
      </c>
      <c r="D215">
        <v>0</v>
      </c>
      <c r="E215">
        <v>1</v>
      </c>
      <c r="F215">
        <v>1</v>
      </c>
      <c r="G215">
        <v>0.66041099827916838</v>
      </c>
      <c r="H215">
        <v>0.66041099827916838</v>
      </c>
      <c r="I215">
        <v>0.33958900172083162</v>
      </c>
      <c r="J215">
        <v>-0.41489291310880655</v>
      </c>
      <c r="K215">
        <v>100</v>
      </c>
      <c r="L215">
        <v>0.51420858012010395</v>
      </c>
      <c r="AD215">
        <v>0.79895276952452265</v>
      </c>
      <c r="AE215">
        <v>0</v>
      </c>
      <c r="AF215">
        <v>1</v>
      </c>
      <c r="AG215">
        <v>145</v>
      </c>
      <c r="AH215">
        <v>66</v>
      </c>
      <c r="AI215">
        <v>3.3333333333333326E-2</v>
      </c>
      <c r="AJ215">
        <v>0.56000000000000005</v>
      </c>
      <c r="AK215">
        <v>0</v>
      </c>
    </row>
    <row r="216" spans="1:37">
      <c r="A216">
        <v>0.13059999999999999</v>
      </c>
      <c r="B216">
        <v>0.12720000000000001</v>
      </c>
      <c r="C216">
        <v>1</v>
      </c>
      <c r="D216">
        <v>0</v>
      </c>
      <c r="E216">
        <v>1</v>
      </c>
      <c r="F216">
        <v>1</v>
      </c>
      <c r="G216">
        <v>0.76819031383170699</v>
      </c>
      <c r="H216">
        <v>0.76819031383170699</v>
      </c>
      <c r="I216">
        <v>0.23180968616829301</v>
      </c>
      <c r="J216">
        <v>-0.26371777206455232</v>
      </c>
      <c r="K216">
        <v>100</v>
      </c>
      <c r="L216">
        <v>0.30176075120243867</v>
      </c>
      <c r="AD216">
        <v>0.7999803137124486</v>
      </c>
      <c r="AE216">
        <v>0</v>
      </c>
      <c r="AF216">
        <v>1</v>
      </c>
      <c r="AG216">
        <v>145</v>
      </c>
      <c r="AH216">
        <v>67</v>
      </c>
      <c r="AI216">
        <v>3.3333333333333326E-2</v>
      </c>
      <c r="AJ216">
        <v>0.55333333333333334</v>
      </c>
      <c r="AK216">
        <v>0</v>
      </c>
    </row>
    <row r="217" spans="1:37">
      <c r="A217">
        <v>0.1313</v>
      </c>
      <c r="B217">
        <v>0.14649999999999999</v>
      </c>
      <c r="C217">
        <v>1</v>
      </c>
      <c r="D217">
        <v>0</v>
      </c>
      <c r="E217">
        <v>1</v>
      </c>
      <c r="F217">
        <v>1</v>
      </c>
      <c r="G217">
        <v>0.8642038754987893</v>
      </c>
      <c r="H217">
        <v>0.8642038754987893</v>
      </c>
      <c r="I217">
        <v>0.1357961245012107</v>
      </c>
      <c r="J217">
        <v>-0.14594657100143049</v>
      </c>
      <c r="K217">
        <v>100</v>
      </c>
      <c r="L217">
        <v>0.15713436186899044</v>
      </c>
      <c r="AD217">
        <v>0.80786777756763128</v>
      </c>
      <c r="AE217">
        <v>0</v>
      </c>
      <c r="AF217">
        <v>1</v>
      </c>
      <c r="AG217">
        <v>145</v>
      </c>
      <c r="AH217">
        <v>68</v>
      </c>
      <c r="AI217">
        <v>3.3333333333333326E-2</v>
      </c>
      <c r="AJ217">
        <v>0.54666666666666663</v>
      </c>
      <c r="AK217">
        <v>0</v>
      </c>
    </row>
    <row r="218" spans="1:37">
      <c r="A218">
        <v>0.13250000000000001</v>
      </c>
      <c r="B218">
        <v>0.15479999999999999</v>
      </c>
      <c r="C218">
        <v>0</v>
      </c>
      <c r="D218">
        <v>1</v>
      </c>
      <c r="E218">
        <v>1</v>
      </c>
      <c r="F218">
        <v>0</v>
      </c>
      <c r="G218">
        <v>0.89357976076673362</v>
      </c>
      <c r="H218">
        <v>0.89357976076673362</v>
      </c>
      <c r="I218">
        <v>0.10642023923326638</v>
      </c>
      <c r="J218">
        <v>-2.240359501806044</v>
      </c>
      <c r="K218">
        <v>0</v>
      </c>
      <c r="L218">
        <v>8.3967088140824764</v>
      </c>
      <c r="AD218">
        <v>0.80802244516570576</v>
      </c>
      <c r="AE218">
        <v>0</v>
      </c>
      <c r="AF218">
        <v>1</v>
      </c>
      <c r="AG218">
        <v>145</v>
      </c>
      <c r="AH218">
        <v>69</v>
      </c>
      <c r="AI218">
        <v>3.3333333333333326E-2</v>
      </c>
      <c r="AJ218">
        <v>0.54</v>
      </c>
      <c r="AK218">
        <v>0</v>
      </c>
    </row>
    <row r="219" spans="1:37">
      <c r="A219">
        <v>0.1328</v>
      </c>
      <c r="B219">
        <v>0.19800000000000001</v>
      </c>
      <c r="C219">
        <v>1</v>
      </c>
      <c r="D219">
        <v>0</v>
      </c>
      <c r="E219">
        <v>1</v>
      </c>
      <c r="F219">
        <v>1</v>
      </c>
      <c r="G219">
        <v>0.97322837737215939</v>
      </c>
      <c r="H219">
        <v>0.97322837737215939</v>
      </c>
      <c r="I219">
        <v>2.6771622627840608E-2</v>
      </c>
      <c r="J219">
        <v>-2.7136509669109448E-2</v>
      </c>
      <c r="K219">
        <v>100</v>
      </c>
      <c r="L219">
        <v>2.7508057975176806E-2</v>
      </c>
      <c r="AD219">
        <v>0.80917523298003646</v>
      </c>
      <c r="AE219">
        <v>0</v>
      </c>
      <c r="AF219">
        <v>1</v>
      </c>
      <c r="AG219">
        <v>145</v>
      </c>
      <c r="AH219">
        <v>70</v>
      </c>
      <c r="AI219">
        <v>3.3333333333333326E-2</v>
      </c>
      <c r="AJ219">
        <v>0.53333333333333333</v>
      </c>
      <c r="AK219">
        <v>0</v>
      </c>
    </row>
    <row r="220" spans="1:37">
      <c r="A220">
        <v>0.1336</v>
      </c>
      <c r="B220">
        <v>0.1348</v>
      </c>
      <c r="C220">
        <v>1</v>
      </c>
      <c r="D220">
        <v>0</v>
      </c>
      <c r="E220">
        <v>1</v>
      </c>
      <c r="F220">
        <v>1</v>
      </c>
      <c r="G220">
        <v>0.80917523298003646</v>
      </c>
      <c r="H220">
        <v>0.80917523298003646</v>
      </c>
      <c r="I220">
        <v>0.19082476701996354</v>
      </c>
      <c r="J220">
        <v>-0.21173978095373552</v>
      </c>
      <c r="K220">
        <v>100</v>
      </c>
      <c r="L220">
        <v>0.23582625770340584</v>
      </c>
      <c r="AD220">
        <v>0.81796896600594493</v>
      </c>
      <c r="AE220">
        <v>0</v>
      </c>
      <c r="AF220">
        <v>1</v>
      </c>
      <c r="AG220">
        <v>145</v>
      </c>
      <c r="AH220">
        <v>71</v>
      </c>
      <c r="AI220">
        <v>3.3333333333333326E-2</v>
      </c>
      <c r="AJ220">
        <v>0.52666666666666662</v>
      </c>
      <c r="AK220">
        <v>0</v>
      </c>
    </row>
    <row r="221" spans="1:37">
      <c r="A221">
        <v>0.13389999999999999</v>
      </c>
      <c r="B221">
        <v>9.9659999999999999E-2</v>
      </c>
      <c r="C221">
        <v>0</v>
      </c>
      <c r="D221">
        <v>1</v>
      </c>
      <c r="E221">
        <v>1</v>
      </c>
      <c r="F221">
        <v>0</v>
      </c>
      <c r="G221">
        <v>0.56231328517452872</v>
      </c>
      <c r="H221">
        <v>0.56231328517452872</v>
      </c>
      <c r="I221">
        <v>0.43768671482547128</v>
      </c>
      <c r="J221">
        <v>-0.82625188748382561</v>
      </c>
      <c r="K221">
        <v>0</v>
      </c>
      <c r="L221">
        <v>1.284739212152584</v>
      </c>
      <c r="AD221">
        <v>0.81887375700316312</v>
      </c>
      <c r="AE221">
        <v>0</v>
      </c>
      <c r="AF221">
        <v>1</v>
      </c>
      <c r="AG221">
        <v>145</v>
      </c>
      <c r="AH221">
        <v>72</v>
      </c>
      <c r="AI221">
        <v>3.3333333333333326E-2</v>
      </c>
      <c r="AJ221">
        <v>0.52</v>
      </c>
      <c r="AK221">
        <v>3.4666666666666891E-3</v>
      </c>
    </row>
    <row r="222" spans="1:37">
      <c r="A222">
        <v>0.1346</v>
      </c>
      <c r="B222">
        <v>0.13739999999999999</v>
      </c>
      <c r="C222">
        <v>0</v>
      </c>
      <c r="D222">
        <v>1</v>
      </c>
      <c r="E222">
        <v>1</v>
      </c>
      <c r="F222">
        <v>0</v>
      </c>
      <c r="G222">
        <v>0.82187502052498018</v>
      </c>
      <c r="H222">
        <v>0.82187502052498018</v>
      </c>
      <c r="I222">
        <v>0.17812497947501982</v>
      </c>
      <c r="J222">
        <v>-1.7252698431871876</v>
      </c>
      <c r="K222">
        <v>0</v>
      </c>
      <c r="L222">
        <v>4.6140357346131768</v>
      </c>
      <c r="AD222">
        <v>0.82187502052498018</v>
      </c>
      <c r="AE222">
        <v>1</v>
      </c>
      <c r="AF222">
        <v>0</v>
      </c>
      <c r="AG222">
        <v>146</v>
      </c>
      <c r="AH222">
        <v>72</v>
      </c>
      <c r="AI222">
        <v>2.6666666666666616E-2</v>
      </c>
      <c r="AJ222">
        <v>0.52</v>
      </c>
      <c r="AK222">
        <v>0</v>
      </c>
    </row>
    <row r="223" spans="1:37">
      <c r="A223">
        <v>0.1348</v>
      </c>
      <c r="B223">
        <v>0.16400000000000001</v>
      </c>
      <c r="C223">
        <v>1</v>
      </c>
      <c r="D223">
        <v>0</v>
      </c>
      <c r="E223">
        <v>1</v>
      </c>
      <c r="F223">
        <v>1</v>
      </c>
      <c r="G223">
        <v>0.91918861122005535</v>
      </c>
      <c r="H223">
        <v>0.91918861122005535</v>
      </c>
      <c r="I223">
        <v>8.0811388779944648E-2</v>
      </c>
      <c r="J223">
        <v>-8.4263942406792663E-2</v>
      </c>
      <c r="K223">
        <v>100</v>
      </c>
      <c r="L223">
        <v>8.7916003085245206E-2</v>
      </c>
      <c r="AD223">
        <v>0.82962313701372126</v>
      </c>
      <c r="AE223">
        <v>0</v>
      </c>
      <c r="AF223">
        <v>1</v>
      </c>
      <c r="AG223">
        <v>146</v>
      </c>
      <c r="AH223">
        <v>73</v>
      </c>
      <c r="AI223">
        <v>2.6666666666666616E-2</v>
      </c>
      <c r="AJ223">
        <v>0.51333333333333331</v>
      </c>
      <c r="AK223">
        <v>0</v>
      </c>
    </row>
    <row r="224" spans="1:37">
      <c r="A224">
        <v>0.1353</v>
      </c>
      <c r="B224">
        <v>0.1085</v>
      </c>
      <c r="C224">
        <v>1</v>
      </c>
      <c r="D224">
        <v>0</v>
      </c>
      <c r="E224">
        <v>1</v>
      </c>
      <c r="F224">
        <v>1</v>
      </c>
      <c r="G224">
        <v>0.6330465845776071</v>
      </c>
      <c r="H224">
        <v>0.6330465845776071</v>
      </c>
      <c r="I224">
        <v>0.3669534154223929</v>
      </c>
      <c r="J224">
        <v>-0.45721126621626401</v>
      </c>
      <c r="K224">
        <v>100</v>
      </c>
      <c r="L224">
        <v>0.57966257833495505</v>
      </c>
      <c r="AD224">
        <v>0.83155010764403803</v>
      </c>
      <c r="AE224">
        <v>0</v>
      </c>
      <c r="AF224">
        <v>1</v>
      </c>
      <c r="AG224">
        <v>146</v>
      </c>
      <c r="AH224">
        <v>74</v>
      </c>
      <c r="AI224">
        <v>2.6666666666666616E-2</v>
      </c>
      <c r="AJ224">
        <v>0.5066666666666666</v>
      </c>
      <c r="AK224">
        <v>0</v>
      </c>
    </row>
    <row r="225" spans="1:37">
      <c r="A225">
        <v>0.13650000000000001</v>
      </c>
      <c r="B225">
        <v>0.1293</v>
      </c>
      <c r="C225">
        <v>1</v>
      </c>
      <c r="D225">
        <v>0</v>
      </c>
      <c r="E225">
        <v>1</v>
      </c>
      <c r="F225">
        <v>1</v>
      </c>
      <c r="G225">
        <v>0.77675472355324482</v>
      </c>
      <c r="H225">
        <v>0.77675472355324482</v>
      </c>
      <c r="I225">
        <v>0.22324527644675518</v>
      </c>
      <c r="J225">
        <v>-0.25263064955174497</v>
      </c>
      <c r="K225">
        <v>100</v>
      </c>
      <c r="L225">
        <v>0.28740768440457665</v>
      </c>
      <c r="AD225">
        <v>0.83292360599576143</v>
      </c>
      <c r="AE225">
        <v>0</v>
      </c>
      <c r="AF225">
        <v>1</v>
      </c>
      <c r="AG225">
        <v>146</v>
      </c>
      <c r="AH225">
        <v>75</v>
      </c>
      <c r="AI225">
        <v>2.6666666666666616E-2</v>
      </c>
      <c r="AJ225">
        <v>0.5</v>
      </c>
      <c r="AK225">
        <v>0</v>
      </c>
    </row>
    <row r="226" spans="1:37">
      <c r="A226">
        <v>0.14130000000000001</v>
      </c>
      <c r="B226">
        <v>0.313</v>
      </c>
      <c r="C226">
        <v>0</v>
      </c>
      <c r="D226">
        <v>1</v>
      </c>
      <c r="E226">
        <v>1</v>
      </c>
      <c r="F226">
        <v>0</v>
      </c>
      <c r="G226">
        <v>0.999427471379569</v>
      </c>
      <c r="H226">
        <v>0.999427471379569</v>
      </c>
      <c r="I226">
        <v>5.7252862043100095E-4</v>
      </c>
      <c r="J226">
        <v>-7.4654478317662232</v>
      </c>
      <c r="K226">
        <v>0</v>
      </c>
      <c r="L226">
        <v>1745.6375728905875</v>
      </c>
      <c r="AD226">
        <v>0.84467546184372444</v>
      </c>
      <c r="AE226">
        <v>0</v>
      </c>
      <c r="AF226">
        <v>1</v>
      </c>
      <c r="AG226">
        <v>146</v>
      </c>
      <c r="AH226">
        <v>76</v>
      </c>
      <c r="AI226">
        <v>2.6666666666666616E-2</v>
      </c>
      <c r="AJ226">
        <v>0.49333333333333329</v>
      </c>
      <c r="AK226">
        <v>0</v>
      </c>
    </row>
    <row r="227" spans="1:37">
      <c r="A227">
        <v>0.14280000000000001</v>
      </c>
      <c r="B227">
        <v>0.1114</v>
      </c>
      <c r="C227">
        <v>1</v>
      </c>
      <c r="D227">
        <v>0</v>
      </c>
      <c r="E227">
        <v>1</v>
      </c>
      <c r="F227">
        <v>1</v>
      </c>
      <c r="G227">
        <v>0.64909943259541314</v>
      </c>
      <c r="H227">
        <v>0.64909943259541314</v>
      </c>
      <c r="I227">
        <v>0.35090056740458686</v>
      </c>
      <c r="J227">
        <v>-0.43216936508357823</v>
      </c>
      <c r="K227">
        <v>100</v>
      </c>
      <c r="L227">
        <v>0.54059601623978759</v>
      </c>
      <c r="AD227">
        <v>0.8642038754987893</v>
      </c>
      <c r="AE227">
        <v>0</v>
      </c>
      <c r="AF227">
        <v>1</v>
      </c>
      <c r="AG227">
        <v>146</v>
      </c>
      <c r="AH227">
        <v>77</v>
      </c>
      <c r="AI227">
        <v>2.6666666666666616E-2</v>
      </c>
      <c r="AJ227">
        <v>0.48666666666666669</v>
      </c>
      <c r="AK227">
        <v>0</v>
      </c>
    </row>
    <row r="228" spans="1:37">
      <c r="A228">
        <v>0.14360000000000001</v>
      </c>
      <c r="B228">
        <v>9.8470000000000002E-2</v>
      </c>
      <c r="C228">
        <v>1</v>
      </c>
      <c r="D228">
        <v>0</v>
      </c>
      <c r="E228">
        <v>1</v>
      </c>
      <c r="F228">
        <v>1</v>
      </c>
      <c r="G228">
        <v>0.54315919995678563</v>
      </c>
      <c r="H228">
        <v>0.54315919995678563</v>
      </c>
      <c r="I228">
        <v>0.45684080004321437</v>
      </c>
      <c r="J228">
        <v>-0.61035281609469716</v>
      </c>
      <c r="K228">
        <v>100</v>
      </c>
      <c r="L228">
        <v>0.84108084716149722</v>
      </c>
      <c r="AD228">
        <v>0.86858003113151616</v>
      </c>
      <c r="AE228">
        <v>0</v>
      </c>
      <c r="AF228">
        <v>1</v>
      </c>
      <c r="AG228">
        <v>146</v>
      </c>
      <c r="AH228">
        <v>78</v>
      </c>
      <c r="AI228">
        <v>2.6666666666666616E-2</v>
      </c>
      <c r="AJ228">
        <v>0.48</v>
      </c>
      <c r="AK228">
        <v>0</v>
      </c>
    </row>
    <row r="229" spans="1:37">
      <c r="A229">
        <v>0.14419999999999999</v>
      </c>
      <c r="B229">
        <v>0.16259999999999999</v>
      </c>
      <c r="C229">
        <v>1</v>
      </c>
      <c r="D229">
        <v>0</v>
      </c>
      <c r="E229">
        <v>1</v>
      </c>
      <c r="F229">
        <v>1</v>
      </c>
      <c r="G229">
        <v>0.91276740551583502</v>
      </c>
      <c r="H229">
        <v>0.91276740551583502</v>
      </c>
      <c r="I229">
        <v>8.7232594484164983E-2</v>
      </c>
      <c r="J229">
        <v>-9.1274189314775891E-2</v>
      </c>
      <c r="K229">
        <v>100</v>
      </c>
      <c r="L229">
        <v>9.5569357491317258E-2</v>
      </c>
      <c r="AD229">
        <v>0.87008964299422709</v>
      </c>
      <c r="AE229">
        <v>0</v>
      </c>
      <c r="AF229">
        <v>1</v>
      </c>
      <c r="AG229">
        <v>146</v>
      </c>
      <c r="AH229">
        <v>79</v>
      </c>
      <c r="AI229">
        <v>2.6666666666666616E-2</v>
      </c>
      <c r="AJ229">
        <v>0.47333333333333338</v>
      </c>
      <c r="AK229">
        <v>0</v>
      </c>
    </row>
    <row r="230" spans="1:37">
      <c r="A230">
        <v>0.14530000000000001</v>
      </c>
      <c r="B230">
        <v>0.19209999999999999</v>
      </c>
      <c r="C230">
        <v>1</v>
      </c>
      <c r="D230">
        <v>0</v>
      </c>
      <c r="E230">
        <v>1</v>
      </c>
      <c r="F230">
        <v>1</v>
      </c>
      <c r="G230">
        <v>0.96594675880702852</v>
      </c>
      <c r="H230">
        <v>0.96594675880702852</v>
      </c>
      <c r="I230">
        <v>3.4053241192971484E-2</v>
      </c>
      <c r="J230">
        <v>-3.4646561395108091E-2</v>
      </c>
      <c r="K230">
        <v>100</v>
      </c>
      <c r="L230">
        <v>3.5253745491136794E-2</v>
      </c>
      <c r="AD230">
        <v>0.87044945952449981</v>
      </c>
      <c r="AE230">
        <v>0</v>
      </c>
      <c r="AF230">
        <v>1</v>
      </c>
      <c r="AG230">
        <v>146</v>
      </c>
      <c r="AH230">
        <v>80</v>
      </c>
      <c r="AI230">
        <v>2.6666666666666616E-2</v>
      </c>
      <c r="AJ230">
        <v>0.46666666666666667</v>
      </c>
      <c r="AK230">
        <v>0</v>
      </c>
    </row>
    <row r="231" spans="1:37">
      <c r="A231">
        <v>0.1457</v>
      </c>
      <c r="B231">
        <v>0.1525</v>
      </c>
      <c r="C231">
        <v>1</v>
      </c>
      <c r="D231">
        <v>0</v>
      </c>
      <c r="E231">
        <v>1</v>
      </c>
      <c r="F231">
        <v>1</v>
      </c>
      <c r="G231">
        <v>0.88072206809449216</v>
      </c>
      <c r="H231">
        <v>0.88072206809449216</v>
      </c>
      <c r="I231">
        <v>0.11927793190550784</v>
      </c>
      <c r="J231">
        <v>-0.12701317603661208</v>
      </c>
      <c r="K231">
        <v>100</v>
      </c>
      <c r="L231">
        <v>0.13543197817624184</v>
      </c>
      <c r="AD231">
        <v>0.87999694555019958</v>
      </c>
      <c r="AE231">
        <v>0</v>
      </c>
      <c r="AF231">
        <v>1</v>
      </c>
      <c r="AG231">
        <v>146</v>
      </c>
      <c r="AH231">
        <v>81</v>
      </c>
      <c r="AI231">
        <v>2.6666666666666616E-2</v>
      </c>
      <c r="AJ231">
        <v>0.45999999999999996</v>
      </c>
      <c r="AK231">
        <v>0</v>
      </c>
    </row>
    <row r="232" spans="1:37">
      <c r="A232">
        <v>0.1479</v>
      </c>
      <c r="B232">
        <v>0.12670000000000001</v>
      </c>
      <c r="C232">
        <v>1</v>
      </c>
      <c r="D232">
        <v>0</v>
      </c>
      <c r="E232">
        <v>1</v>
      </c>
      <c r="F232">
        <v>1</v>
      </c>
      <c r="G232">
        <v>0.75305961852483094</v>
      </c>
      <c r="H232">
        <v>0.75305961852483094</v>
      </c>
      <c r="I232">
        <v>0.24694038147516906</v>
      </c>
      <c r="J232">
        <v>-0.28361087964862186</v>
      </c>
      <c r="K232">
        <v>100</v>
      </c>
      <c r="L232">
        <v>0.32791611102305651</v>
      </c>
      <c r="AD232">
        <v>0.88072206809449216</v>
      </c>
      <c r="AE232">
        <v>0</v>
      </c>
      <c r="AF232">
        <v>1</v>
      </c>
      <c r="AG232">
        <v>146</v>
      </c>
      <c r="AH232">
        <v>82</v>
      </c>
      <c r="AI232">
        <v>2.6666666666666616E-2</v>
      </c>
      <c r="AJ232">
        <v>0.45333333333333337</v>
      </c>
      <c r="AK232">
        <v>0</v>
      </c>
    </row>
    <row r="233" spans="1:37">
      <c r="A233">
        <v>0.14829999999999999</v>
      </c>
      <c r="B233">
        <v>8.7050000000000002E-2</v>
      </c>
      <c r="C233">
        <v>0</v>
      </c>
      <c r="D233">
        <v>1</v>
      </c>
      <c r="E233">
        <v>1</v>
      </c>
      <c r="F233">
        <v>0</v>
      </c>
      <c r="G233">
        <v>0.44211132909777723</v>
      </c>
      <c r="H233">
        <v>0.44211132909777723</v>
      </c>
      <c r="I233">
        <v>0.55788867090222283</v>
      </c>
      <c r="J233">
        <v>-0.58359585101863953</v>
      </c>
      <c r="K233">
        <v>100</v>
      </c>
      <c r="L233">
        <v>0.79247231958087738</v>
      </c>
      <c r="AD233">
        <v>0.88158628416851048</v>
      </c>
      <c r="AE233">
        <v>0</v>
      </c>
      <c r="AF233">
        <v>1</v>
      </c>
      <c r="AG233">
        <v>146</v>
      </c>
      <c r="AH233">
        <v>83</v>
      </c>
      <c r="AI233">
        <v>2.6666666666666616E-2</v>
      </c>
      <c r="AJ233">
        <v>0.44666666666666666</v>
      </c>
      <c r="AK233">
        <v>0</v>
      </c>
    </row>
    <row r="234" spans="1:37">
      <c r="A234">
        <v>0.14849999999999999</v>
      </c>
      <c r="B234">
        <v>0.1772</v>
      </c>
      <c r="C234">
        <v>1</v>
      </c>
      <c r="D234">
        <v>0</v>
      </c>
      <c r="E234">
        <v>1</v>
      </c>
      <c r="F234">
        <v>1</v>
      </c>
      <c r="G234">
        <v>0.94412345926488106</v>
      </c>
      <c r="H234">
        <v>0.94412345926488106</v>
      </c>
      <c r="I234">
        <v>5.587654073511894E-2</v>
      </c>
      <c r="J234">
        <v>-5.7498338268425576E-2</v>
      </c>
      <c r="K234">
        <v>100</v>
      </c>
      <c r="L234">
        <v>5.9183510574587206E-2</v>
      </c>
      <c r="AD234">
        <v>0.88390796737060917</v>
      </c>
      <c r="AE234">
        <v>0</v>
      </c>
      <c r="AF234">
        <v>1</v>
      </c>
      <c r="AG234">
        <v>146</v>
      </c>
      <c r="AH234">
        <v>84</v>
      </c>
      <c r="AI234">
        <v>2.6666666666666616E-2</v>
      </c>
      <c r="AJ234">
        <v>0.43999999999999995</v>
      </c>
      <c r="AK234">
        <v>0</v>
      </c>
    </row>
    <row r="235" spans="1:37">
      <c r="A235">
        <v>0.14960000000000001</v>
      </c>
      <c r="B235">
        <v>0.2417</v>
      </c>
      <c r="C235">
        <v>1</v>
      </c>
      <c r="D235">
        <v>0</v>
      </c>
      <c r="E235">
        <v>1</v>
      </c>
      <c r="F235">
        <v>1</v>
      </c>
      <c r="G235">
        <v>0.99339037672985497</v>
      </c>
      <c r="H235">
        <v>0.99339037672985497</v>
      </c>
      <c r="I235">
        <v>6.6096232701450264E-3</v>
      </c>
      <c r="J235">
        <v>-6.631563561510863E-3</v>
      </c>
      <c r="K235">
        <v>100</v>
      </c>
      <c r="L235">
        <v>6.6536010665849887E-3</v>
      </c>
      <c r="AD235">
        <v>0.8895644023813648</v>
      </c>
      <c r="AE235">
        <v>0</v>
      </c>
      <c r="AF235">
        <v>1</v>
      </c>
      <c r="AG235">
        <v>146</v>
      </c>
      <c r="AH235">
        <v>85</v>
      </c>
      <c r="AI235">
        <v>2.6666666666666616E-2</v>
      </c>
      <c r="AJ235">
        <v>0.43333333333333335</v>
      </c>
      <c r="AK235">
        <v>0</v>
      </c>
    </row>
    <row r="236" spans="1:37">
      <c r="A236">
        <v>0.15160000000000001</v>
      </c>
      <c r="B236">
        <v>0.12180000000000001</v>
      </c>
      <c r="C236">
        <v>1</v>
      </c>
      <c r="D236">
        <v>0</v>
      </c>
      <c r="E236">
        <v>1</v>
      </c>
      <c r="F236">
        <v>1</v>
      </c>
      <c r="G236">
        <v>0.71798762751996903</v>
      </c>
      <c r="H236">
        <v>0.71798762751996903</v>
      </c>
      <c r="I236">
        <v>0.28201237248003097</v>
      </c>
      <c r="J236">
        <v>-0.33130294194872156</v>
      </c>
      <c r="K236">
        <v>100</v>
      </c>
      <c r="L236">
        <v>0.39278166039454143</v>
      </c>
      <c r="AD236">
        <v>0.89138174343848642</v>
      </c>
      <c r="AE236">
        <v>0</v>
      </c>
      <c r="AF236">
        <v>1</v>
      </c>
      <c r="AG236">
        <v>146</v>
      </c>
      <c r="AH236">
        <v>86</v>
      </c>
      <c r="AI236">
        <v>2.6666666666666616E-2</v>
      </c>
      <c r="AJ236">
        <v>0.42666666666666664</v>
      </c>
      <c r="AK236">
        <v>0</v>
      </c>
    </row>
    <row r="237" spans="1:37">
      <c r="A237">
        <v>0.15160000000000001</v>
      </c>
      <c r="B237">
        <v>0.3201</v>
      </c>
      <c r="C237">
        <v>1</v>
      </c>
      <c r="D237">
        <v>0</v>
      </c>
      <c r="E237">
        <v>1</v>
      </c>
      <c r="F237">
        <v>1</v>
      </c>
      <c r="G237">
        <v>0.99953197811443961</v>
      </c>
      <c r="H237">
        <v>0.99953197811443961</v>
      </c>
      <c r="I237">
        <v>4.6802188556038793E-4</v>
      </c>
      <c r="J237">
        <v>-4.6813144198760699E-4</v>
      </c>
      <c r="K237">
        <v>100</v>
      </c>
      <c r="L237">
        <v>4.6824103261136743E-4</v>
      </c>
      <c r="AD237">
        <v>0.89283278007908751</v>
      </c>
      <c r="AE237">
        <v>0</v>
      </c>
      <c r="AF237">
        <v>1</v>
      </c>
      <c r="AG237">
        <v>146</v>
      </c>
      <c r="AH237">
        <v>87</v>
      </c>
      <c r="AI237">
        <v>2.6666666666666616E-2</v>
      </c>
      <c r="AJ237">
        <v>0.42000000000000004</v>
      </c>
      <c r="AK237">
        <v>2.7999999999999718E-3</v>
      </c>
    </row>
    <row r="238" spans="1:37">
      <c r="A238">
        <v>0.1517</v>
      </c>
      <c r="B238">
        <v>9.9010000000000001E-2</v>
      </c>
      <c r="C238">
        <v>1</v>
      </c>
      <c r="D238">
        <v>0</v>
      </c>
      <c r="E238">
        <v>1</v>
      </c>
      <c r="F238">
        <v>1</v>
      </c>
      <c r="G238">
        <v>0.54002127485597728</v>
      </c>
      <c r="H238">
        <v>0.54002127485597728</v>
      </c>
      <c r="I238">
        <v>0.45997872514402272</v>
      </c>
      <c r="J238">
        <v>-0.61614674231845368</v>
      </c>
      <c r="K238">
        <v>100</v>
      </c>
      <c r="L238">
        <v>0.85177889568646759</v>
      </c>
      <c r="AD238">
        <v>0.89357976076673362</v>
      </c>
      <c r="AE238">
        <v>1</v>
      </c>
      <c r="AF238">
        <v>0</v>
      </c>
      <c r="AG238">
        <v>147</v>
      </c>
      <c r="AH238">
        <v>87</v>
      </c>
      <c r="AI238">
        <v>2.0000000000000018E-2</v>
      </c>
      <c r="AJ238">
        <v>0.42000000000000004</v>
      </c>
      <c r="AK238">
        <v>0</v>
      </c>
    </row>
    <row r="239" spans="1:37">
      <c r="A239">
        <v>0.15310000000000001</v>
      </c>
      <c r="B239">
        <v>8.6059999999999998E-2</v>
      </c>
      <c r="C239">
        <v>0</v>
      </c>
      <c r="D239">
        <v>1</v>
      </c>
      <c r="E239">
        <v>1</v>
      </c>
      <c r="F239">
        <v>0</v>
      </c>
      <c r="G239">
        <v>0.42933609380363652</v>
      </c>
      <c r="H239">
        <v>0.42933609380363652</v>
      </c>
      <c r="I239">
        <v>0.57066390619636342</v>
      </c>
      <c r="J239">
        <v>-0.56095484823298658</v>
      </c>
      <c r="K239">
        <v>100</v>
      </c>
      <c r="L239">
        <v>0.75234492516844675</v>
      </c>
      <c r="AD239">
        <v>0.90414753944310089</v>
      </c>
      <c r="AE239">
        <v>0</v>
      </c>
      <c r="AF239">
        <v>1</v>
      </c>
      <c r="AG239">
        <v>147</v>
      </c>
      <c r="AH239">
        <v>88</v>
      </c>
      <c r="AI239">
        <v>2.0000000000000018E-2</v>
      </c>
      <c r="AJ239">
        <v>0.41333333333333333</v>
      </c>
      <c r="AK239">
        <v>0</v>
      </c>
    </row>
    <row r="240" spans="1:37">
      <c r="A240">
        <v>0.1535</v>
      </c>
      <c r="B240">
        <v>0.1169</v>
      </c>
      <c r="C240">
        <v>0</v>
      </c>
      <c r="D240">
        <v>1</v>
      </c>
      <c r="E240">
        <v>1</v>
      </c>
      <c r="F240">
        <v>0</v>
      </c>
      <c r="G240">
        <v>0.68154647035428273</v>
      </c>
      <c r="H240">
        <v>0.68154647035428273</v>
      </c>
      <c r="I240">
        <v>0.31845352964571727</v>
      </c>
      <c r="J240">
        <v>-1.1442787183960186</v>
      </c>
      <c r="K240">
        <v>0</v>
      </c>
      <c r="L240">
        <v>2.1401755889234764</v>
      </c>
      <c r="AD240">
        <v>0.90683776854209075</v>
      </c>
      <c r="AE240">
        <v>0</v>
      </c>
      <c r="AF240">
        <v>1</v>
      </c>
      <c r="AG240">
        <v>147</v>
      </c>
      <c r="AH240">
        <v>89</v>
      </c>
      <c r="AI240">
        <v>2.0000000000000018E-2</v>
      </c>
      <c r="AJ240">
        <v>0.40666666666666662</v>
      </c>
      <c r="AK240">
        <v>0</v>
      </c>
    </row>
    <row r="241" spans="1:37">
      <c r="A241">
        <v>0.15529999999999999</v>
      </c>
      <c r="B241">
        <v>0.17</v>
      </c>
      <c r="C241">
        <v>1</v>
      </c>
      <c r="D241">
        <v>0</v>
      </c>
      <c r="E241">
        <v>1</v>
      </c>
      <c r="F241">
        <v>1</v>
      </c>
      <c r="G241">
        <v>0.92802106752054536</v>
      </c>
      <c r="H241">
        <v>0.92802106752054536</v>
      </c>
      <c r="I241">
        <v>7.1978932479454638E-2</v>
      </c>
      <c r="J241">
        <v>-7.470084438407136E-2</v>
      </c>
      <c r="K241">
        <v>100</v>
      </c>
      <c r="L241">
        <v>7.7561744014891243E-2</v>
      </c>
      <c r="AD241">
        <v>0.91161654383802593</v>
      </c>
      <c r="AE241">
        <v>0</v>
      </c>
      <c r="AF241">
        <v>1</v>
      </c>
      <c r="AG241">
        <v>147</v>
      </c>
      <c r="AH241">
        <v>90</v>
      </c>
      <c r="AI241">
        <v>2.0000000000000018E-2</v>
      </c>
      <c r="AJ241">
        <v>0.4</v>
      </c>
      <c r="AK241">
        <v>0</v>
      </c>
    </row>
    <row r="242" spans="1:37">
      <c r="A242">
        <v>0.1555</v>
      </c>
      <c r="B242">
        <v>0.20319999999999999</v>
      </c>
      <c r="C242">
        <v>1</v>
      </c>
      <c r="D242">
        <v>0</v>
      </c>
      <c r="E242">
        <v>1</v>
      </c>
      <c r="F242">
        <v>1</v>
      </c>
      <c r="G242">
        <v>0.97546976837474497</v>
      </c>
      <c r="H242">
        <v>0.97546976837474497</v>
      </c>
      <c r="I242">
        <v>2.4530231625255028E-2</v>
      </c>
      <c r="J242">
        <v>-2.4836110301562006E-2</v>
      </c>
      <c r="K242">
        <v>100</v>
      </c>
      <c r="L242">
        <v>2.5147095707666548E-2</v>
      </c>
      <c r="AD242">
        <v>0.91271373327847716</v>
      </c>
      <c r="AE242">
        <v>0</v>
      </c>
      <c r="AF242">
        <v>1</v>
      </c>
      <c r="AG242">
        <v>147</v>
      </c>
      <c r="AH242">
        <v>91</v>
      </c>
      <c r="AI242">
        <v>2.0000000000000018E-2</v>
      </c>
      <c r="AJ242">
        <v>0.39333333333333331</v>
      </c>
      <c r="AK242">
        <v>0</v>
      </c>
    </row>
    <row r="243" spans="1:37">
      <c r="A243">
        <v>0.15559999999999999</v>
      </c>
      <c r="B243">
        <v>0.17929999999999999</v>
      </c>
      <c r="C243">
        <v>1</v>
      </c>
      <c r="D243">
        <v>0</v>
      </c>
      <c r="E243">
        <v>1</v>
      </c>
      <c r="F243">
        <v>1</v>
      </c>
      <c r="G243">
        <v>0.94640712559511742</v>
      </c>
      <c r="H243">
        <v>0.94640712559511742</v>
      </c>
      <c r="I243">
        <v>5.3592874404882584E-2</v>
      </c>
      <c r="J243">
        <v>-5.508243718831856E-2</v>
      </c>
      <c r="K243">
        <v>100</v>
      </c>
      <c r="L243">
        <v>5.662771650327806E-2</v>
      </c>
      <c r="AD243">
        <v>0.91276740551583502</v>
      </c>
      <c r="AE243">
        <v>0</v>
      </c>
      <c r="AF243">
        <v>1</v>
      </c>
      <c r="AG243">
        <v>147</v>
      </c>
      <c r="AH243">
        <v>92</v>
      </c>
      <c r="AI243">
        <v>2.0000000000000018E-2</v>
      </c>
      <c r="AJ243">
        <v>0.38666666666666671</v>
      </c>
      <c r="AK243">
        <v>0</v>
      </c>
    </row>
    <row r="244" spans="1:37">
      <c r="A244">
        <v>0.15579999999999999</v>
      </c>
      <c r="B244">
        <v>0.2049</v>
      </c>
      <c r="C244">
        <v>1</v>
      </c>
      <c r="D244">
        <v>0</v>
      </c>
      <c r="E244">
        <v>1</v>
      </c>
      <c r="F244">
        <v>1</v>
      </c>
      <c r="G244">
        <v>0.97678750807257486</v>
      </c>
      <c r="H244">
        <v>0.97678750807257486</v>
      </c>
      <c r="I244">
        <v>2.3212491927425138E-2</v>
      </c>
      <c r="J244">
        <v>-2.348614489090738E-2</v>
      </c>
      <c r="K244">
        <v>100</v>
      </c>
      <c r="L244">
        <v>2.3764116284849597E-2</v>
      </c>
      <c r="AD244">
        <v>0.91382695517443557</v>
      </c>
      <c r="AE244">
        <v>0</v>
      </c>
      <c r="AF244">
        <v>1</v>
      </c>
      <c r="AG244">
        <v>147</v>
      </c>
      <c r="AH244">
        <v>93</v>
      </c>
      <c r="AI244">
        <v>2.0000000000000018E-2</v>
      </c>
      <c r="AJ244">
        <v>0.38</v>
      </c>
      <c r="AK244">
        <v>0</v>
      </c>
    </row>
    <row r="245" spans="1:37">
      <c r="A245">
        <v>0.15590000000000001</v>
      </c>
      <c r="B245">
        <v>0.13539999999999999</v>
      </c>
      <c r="C245">
        <v>1</v>
      </c>
      <c r="D245">
        <v>0</v>
      </c>
      <c r="E245">
        <v>1</v>
      </c>
      <c r="F245">
        <v>1</v>
      </c>
      <c r="G245">
        <v>0.79895276952452265</v>
      </c>
      <c r="H245">
        <v>0.79895276952452265</v>
      </c>
      <c r="I245">
        <v>0.20104723047547735</v>
      </c>
      <c r="J245">
        <v>-0.22445344694737168</v>
      </c>
      <c r="K245">
        <v>100</v>
      </c>
      <c r="L245">
        <v>0.25163844240145222</v>
      </c>
      <c r="AD245">
        <v>0.91553929626521779</v>
      </c>
      <c r="AE245">
        <v>0</v>
      </c>
      <c r="AF245">
        <v>1</v>
      </c>
      <c r="AG245">
        <v>147</v>
      </c>
      <c r="AH245">
        <v>94</v>
      </c>
      <c r="AI245">
        <v>2.0000000000000018E-2</v>
      </c>
      <c r="AJ245">
        <v>0.37333333333333329</v>
      </c>
      <c r="AK245">
        <v>0</v>
      </c>
    </row>
    <row r="246" spans="1:37">
      <c r="A246">
        <v>0.15720000000000001</v>
      </c>
      <c r="B246">
        <v>0.191</v>
      </c>
      <c r="C246">
        <v>1</v>
      </c>
      <c r="D246">
        <v>0</v>
      </c>
      <c r="E246">
        <v>1</v>
      </c>
      <c r="F246">
        <v>1</v>
      </c>
      <c r="G246">
        <v>0.96311396111604852</v>
      </c>
      <c r="H246">
        <v>0.96311396111604852</v>
      </c>
      <c r="I246">
        <v>3.6886038883951477E-2</v>
      </c>
      <c r="J246">
        <v>-3.7583534501229351E-2</v>
      </c>
      <c r="K246">
        <v>100</v>
      </c>
      <c r="L246">
        <v>3.8298727225600841E-2</v>
      </c>
      <c r="AD246">
        <v>0.91860984471272289</v>
      </c>
      <c r="AE246">
        <v>0</v>
      </c>
      <c r="AF246">
        <v>1</v>
      </c>
      <c r="AG246">
        <v>147</v>
      </c>
      <c r="AH246">
        <v>95</v>
      </c>
      <c r="AI246">
        <v>2.0000000000000018E-2</v>
      </c>
      <c r="AJ246">
        <v>0.3666666666666667</v>
      </c>
      <c r="AK246">
        <v>0</v>
      </c>
    </row>
    <row r="247" spans="1:37">
      <c r="A247">
        <v>0.15890000000000001</v>
      </c>
      <c r="B247">
        <v>0.2545</v>
      </c>
      <c r="C247">
        <v>1</v>
      </c>
      <c r="D247">
        <v>0</v>
      </c>
      <c r="E247">
        <v>1</v>
      </c>
      <c r="F247">
        <v>1</v>
      </c>
      <c r="G247">
        <v>0.99555526541357486</v>
      </c>
      <c r="H247">
        <v>0.99555526541357486</v>
      </c>
      <c r="I247">
        <v>4.4447345864251364E-3</v>
      </c>
      <c r="J247">
        <v>-4.4546417866801391E-3</v>
      </c>
      <c r="K247">
        <v>100</v>
      </c>
      <c r="L247">
        <v>4.4645784526876056E-3</v>
      </c>
      <c r="AD247">
        <v>0.91918861122005535</v>
      </c>
      <c r="AE247">
        <v>0</v>
      </c>
      <c r="AF247">
        <v>1</v>
      </c>
      <c r="AG247">
        <v>147</v>
      </c>
      <c r="AH247">
        <v>96</v>
      </c>
      <c r="AI247">
        <v>2.0000000000000018E-2</v>
      </c>
      <c r="AJ247">
        <v>0.36</v>
      </c>
      <c r="AK247">
        <v>0</v>
      </c>
    </row>
    <row r="248" spans="1:37">
      <c r="A248">
        <v>0.1595</v>
      </c>
      <c r="B248">
        <v>0.16389999999999999</v>
      </c>
      <c r="C248">
        <v>1</v>
      </c>
      <c r="D248">
        <v>0</v>
      </c>
      <c r="E248">
        <v>1</v>
      </c>
      <c r="F248">
        <v>1</v>
      </c>
      <c r="G248">
        <v>0.91161654383802593</v>
      </c>
      <c r="H248">
        <v>0.91161654383802593</v>
      </c>
      <c r="I248">
        <v>8.8383456161974072E-2</v>
      </c>
      <c r="J248">
        <v>-9.2535833642301737E-2</v>
      </c>
      <c r="K248">
        <v>100</v>
      </c>
      <c r="L248">
        <v>9.6952448657708717E-2</v>
      </c>
      <c r="AD248">
        <v>0.92011479406608832</v>
      </c>
      <c r="AE248">
        <v>0</v>
      </c>
      <c r="AF248">
        <v>1</v>
      </c>
      <c r="AG248">
        <v>147</v>
      </c>
      <c r="AH248">
        <v>97</v>
      </c>
      <c r="AI248">
        <v>2.0000000000000018E-2</v>
      </c>
      <c r="AJ248">
        <v>0.35333333333333339</v>
      </c>
      <c r="AK248">
        <v>0</v>
      </c>
    </row>
    <row r="249" spans="1:37">
      <c r="A249">
        <v>0.15989999999999999</v>
      </c>
      <c r="B249">
        <v>0.19739999999999999</v>
      </c>
      <c r="C249">
        <v>1</v>
      </c>
      <c r="D249">
        <v>0</v>
      </c>
      <c r="E249">
        <v>1</v>
      </c>
      <c r="F249">
        <v>1</v>
      </c>
      <c r="G249">
        <v>0.96980112714174571</v>
      </c>
      <c r="H249">
        <v>0.96980112714174571</v>
      </c>
      <c r="I249">
        <v>3.0198872858254289E-2</v>
      </c>
      <c r="J249">
        <v>-3.0664252070123438E-2</v>
      </c>
      <c r="K249">
        <v>100</v>
      </c>
      <c r="L249">
        <v>3.1139242895353362E-2</v>
      </c>
      <c r="AD249">
        <v>0.92024239858271994</v>
      </c>
      <c r="AE249">
        <v>0</v>
      </c>
      <c r="AF249">
        <v>1</v>
      </c>
      <c r="AG249">
        <v>147</v>
      </c>
      <c r="AH249">
        <v>98</v>
      </c>
      <c r="AI249">
        <v>2.0000000000000018E-2</v>
      </c>
      <c r="AJ249">
        <v>0.34666666666666668</v>
      </c>
      <c r="AK249">
        <v>0</v>
      </c>
    </row>
    <row r="250" spans="1:37">
      <c r="A250">
        <v>0.15989999999999999</v>
      </c>
      <c r="B250">
        <v>0.4108</v>
      </c>
      <c r="C250">
        <v>0</v>
      </c>
      <c r="D250">
        <v>1</v>
      </c>
      <c r="E250">
        <v>1</v>
      </c>
      <c r="F250">
        <v>0</v>
      </c>
      <c r="G250">
        <v>0.99997776760078794</v>
      </c>
      <c r="H250">
        <v>0.99997776760078794</v>
      </c>
      <c r="I250">
        <v>2.2232399212063214E-5</v>
      </c>
      <c r="J250">
        <v>-10.713959909043368</v>
      </c>
      <c r="K250">
        <v>0</v>
      </c>
      <c r="L250">
        <v>44978.401029170251</v>
      </c>
      <c r="AD250">
        <v>0.92071045662296946</v>
      </c>
      <c r="AE250">
        <v>0</v>
      </c>
      <c r="AF250">
        <v>1</v>
      </c>
      <c r="AG250">
        <v>147</v>
      </c>
      <c r="AH250">
        <v>99</v>
      </c>
      <c r="AI250">
        <v>2.0000000000000018E-2</v>
      </c>
      <c r="AJ250">
        <v>0.33999999999999997</v>
      </c>
      <c r="AK250">
        <v>0</v>
      </c>
    </row>
    <row r="251" spans="1:37">
      <c r="A251">
        <v>0.1603</v>
      </c>
      <c r="B251">
        <v>0.21590000000000001</v>
      </c>
      <c r="C251">
        <v>1</v>
      </c>
      <c r="D251">
        <v>0</v>
      </c>
      <c r="E251">
        <v>1</v>
      </c>
      <c r="F251">
        <v>1</v>
      </c>
      <c r="G251">
        <v>0.9836301350254113</v>
      </c>
      <c r="H251">
        <v>0.9836301350254113</v>
      </c>
      <c r="I251">
        <v>1.6369864974588699E-2</v>
      </c>
      <c r="J251">
        <v>-1.6505331629332869E-2</v>
      </c>
      <c r="K251">
        <v>100</v>
      </c>
      <c r="L251">
        <v>1.6642297131498313E-2</v>
      </c>
      <c r="AD251">
        <v>0.9231563177083123</v>
      </c>
      <c r="AE251">
        <v>0</v>
      </c>
      <c r="AF251">
        <v>1</v>
      </c>
      <c r="AG251">
        <v>147</v>
      </c>
      <c r="AH251">
        <v>100</v>
      </c>
      <c r="AI251">
        <v>2.0000000000000018E-2</v>
      </c>
      <c r="AJ251">
        <v>0.33333333333333337</v>
      </c>
      <c r="AK251">
        <v>0</v>
      </c>
    </row>
    <row r="252" spans="1:37">
      <c r="A252">
        <v>0.16059999999999999</v>
      </c>
      <c r="B252">
        <v>0.2712</v>
      </c>
      <c r="C252">
        <v>1</v>
      </c>
      <c r="D252">
        <v>0</v>
      </c>
      <c r="E252">
        <v>1</v>
      </c>
      <c r="F252">
        <v>1</v>
      </c>
      <c r="G252">
        <v>0.99745740308430797</v>
      </c>
      <c r="H252">
        <v>0.99745740308430797</v>
      </c>
      <c r="I252">
        <v>2.5425969156920303E-3</v>
      </c>
      <c r="J252">
        <v>-2.5458348048256418E-3</v>
      </c>
      <c r="K252">
        <v>100</v>
      </c>
      <c r="L252">
        <v>2.5490781940460698E-3</v>
      </c>
      <c r="AD252">
        <v>0.92802106752054536</v>
      </c>
      <c r="AE252">
        <v>0</v>
      </c>
      <c r="AF252">
        <v>1</v>
      </c>
      <c r="AG252">
        <v>147</v>
      </c>
      <c r="AH252">
        <v>101</v>
      </c>
      <c r="AI252">
        <v>2.0000000000000018E-2</v>
      </c>
      <c r="AJ252">
        <v>0.32666666666666666</v>
      </c>
      <c r="AK252">
        <v>0</v>
      </c>
    </row>
    <row r="253" spans="1:37">
      <c r="A253">
        <v>0.16389999999999999</v>
      </c>
      <c r="B253">
        <v>0.17510000000000001</v>
      </c>
      <c r="C253">
        <v>1</v>
      </c>
      <c r="D253">
        <v>0</v>
      </c>
      <c r="E253">
        <v>1</v>
      </c>
      <c r="F253">
        <v>1</v>
      </c>
      <c r="G253">
        <v>0.93684560159596719</v>
      </c>
      <c r="H253">
        <v>0.93684560159596719</v>
      </c>
      <c r="I253">
        <v>6.3154398404032808E-2</v>
      </c>
      <c r="J253">
        <v>-6.5236789834725903E-2</v>
      </c>
      <c r="K253">
        <v>100</v>
      </c>
      <c r="L253">
        <v>6.741174671306123E-2</v>
      </c>
      <c r="AD253">
        <v>0.93381622555804855</v>
      </c>
      <c r="AE253">
        <v>0</v>
      </c>
      <c r="AF253">
        <v>1</v>
      </c>
      <c r="AG253">
        <v>147</v>
      </c>
      <c r="AH253">
        <v>102</v>
      </c>
      <c r="AI253">
        <v>2.0000000000000018E-2</v>
      </c>
      <c r="AJ253">
        <v>0.31999999999999995</v>
      </c>
      <c r="AK253">
        <v>0</v>
      </c>
    </row>
    <row r="254" spans="1:37">
      <c r="A254">
        <v>0.16420000000000001</v>
      </c>
      <c r="B254">
        <v>0.21970000000000001</v>
      </c>
      <c r="C254">
        <v>1</v>
      </c>
      <c r="D254">
        <v>0</v>
      </c>
      <c r="E254">
        <v>1</v>
      </c>
      <c r="F254">
        <v>1</v>
      </c>
      <c r="G254">
        <v>0.98536938950821906</v>
      </c>
      <c r="H254">
        <v>0.98536938950821906</v>
      </c>
      <c r="I254">
        <v>1.4630610491780938E-2</v>
      </c>
      <c r="J254">
        <v>-1.473869338134005E-2</v>
      </c>
      <c r="K254">
        <v>100</v>
      </c>
      <c r="L254">
        <v>1.484784350677143E-2</v>
      </c>
      <c r="AD254">
        <v>0.93408463523366181</v>
      </c>
      <c r="AE254">
        <v>0</v>
      </c>
      <c r="AF254">
        <v>1</v>
      </c>
      <c r="AG254">
        <v>147</v>
      </c>
      <c r="AH254">
        <v>103</v>
      </c>
      <c r="AI254">
        <v>2.0000000000000018E-2</v>
      </c>
      <c r="AJ254">
        <v>0.31333333333333335</v>
      </c>
      <c r="AK254">
        <v>0</v>
      </c>
    </row>
    <row r="255" spans="1:37">
      <c r="A255">
        <v>0.16450000000000001</v>
      </c>
      <c r="B255">
        <v>9.3659999999999993E-2</v>
      </c>
      <c r="C255">
        <v>1</v>
      </c>
      <c r="D255">
        <v>0</v>
      </c>
      <c r="E255">
        <v>1</v>
      </c>
      <c r="F255">
        <v>1</v>
      </c>
      <c r="G255">
        <v>0.48247223212815854</v>
      </c>
      <c r="H255">
        <v>0.48247223212815854</v>
      </c>
      <c r="I255">
        <v>0.51752776787184152</v>
      </c>
      <c r="J255">
        <v>-0.7288319098526147</v>
      </c>
      <c r="K255">
        <v>0</v>
      </c>
      <c r="L255">
        <v>1.0726581415661063</v>
      </c>
      <c r="AD255">
        <v>0.93684560159596719</v>
      </c>
      <c r="AE255">
        <v>0</v>
      </c>
      <c r="AF255">
        <v>1</v>
      </c>
      <c r="AG255">
        <v>147</v>
      </c>
      <c r="AH255">
        <v>104</v>
      </c>
      <c r="AI255">
        <v>2.0000000000000018E-2</v>
      </c>
      <c r="AJ255">
        <v>0.30666666666666664</v>
      </c>
      <c r="AK255">
        <v>0</v>
      </c>
    </row>
    <row r="256" spans="1:37">
      <c r="A256">
        <v>0.16489999999999999</v>
      </c>
      <c r="B256">
        <v>0.16900000000000001</v>
      </c>
      <c r="C256">
        <v>1</v>
      </c>
      <c r="D256">
        <v>0</v>
      </c>
      <c r="E256">
        <v>1</v>
      </c>
      <c r="F256">
        <v>1</v>
      </c>
      <c r="G256">
        <v>0.9231563177083123</v>
      </c>
      <c r="H256">
        <v>0.9231563177083123</v>
      </c>
      <c r="I256">
        <v>7.6843682291687698E-2</v>
      </c>
      <c r="J256">
        <v>-7.9956700521585891E-2</v>
      </c>
      <c r="K256">
        <v>100</v>
      </c>
      <c r="L256">
        <v>8.3240162925438413E-2</v>
      </c>
      <c r="AD256">
        <v>0.94412345926488106</v>
      </c>
      <c r="AE256">
        <v>0</v>
      </c>
      <c r="AF256">
        <v>1</v>
      </c>
      <c r="AG256">
        <v>147</v>
      </c>
      <c r="AH256">
        <v>105</v>
      </c>
      <c r="AI256">
        <v>2.0000000000000018E-2</v>
      </c>
      <c r="AJ256">
        <v>0.30000000000000004</v>
      </c>
      <c r="AK256">
        <v>0</v>
      </c>
    </row>
    <row r="257" spans="1:37">
      <c r="A257">
        <v>0.16650000000000001</v>
      </c>
      <c r="B257">
        <v>0.1855</v>
      </c>
      <c r="C257">
        <v>1</v>
      </c>
      <c r="D257">
        <v>0</v>
      </c>
      <c r="E257">
        <v>1</v>
      </c>
      <c r="F257">
        <v>1</v>
      </c>
      <c r="G257">
        <v>0.95435148423483918</v>
      </c>
      <c r="H257">
        <v>0.95435148423483918</v>
      </c>
      <c r="I257">
        <v>4.5648515765160824E-2</v>
      </c>
      <c r="J257">
        <v>-4.6723243276304359E-2</v>
      </c>
      <c r="K257">
        <v>100</v>
      </c>
      <c r="L257">
        <v>4.7831974402764176E-2</v>
      </c>
      <c r="AD257">
        <v>0.94640712559511742</v>
      </c>
      <c r="AE257">
        <v>0</v>
      </c>
      <c r="AF257">
        <v>1</v>
      </c>
      <c r="AG257">
        <v>147</v>
      </c>
      <c r="AH257">
        <v>106</v>
      </c>
      <c r="AI257">
        <v>2.0000000000000018E-2</v>
      </c>
      <c r="AJ257">
        <v>0.29333333333333333</v>
      </c>
      <c r="AK257">
        <v>0</v>
      </c>
    </row>
    <row r="258" spans="1:37">
      <c r="A258">
        <v>0.1666</v>
      </c>
      <c r="B258">
        <v>0.25080000000000002</v>
      </c>
      <c r="C258">
        <v>1</v>
      </c>
      <c r="D258">
        <v>0</v>
      </c>
      <c r="E258">
        <v>1</v>
      </c>
      <c r="F258">
        <v>1</v>
      </c>
      <c r="G258">
        <v>0.99481366559573114</v>
      </c>
      <c r="H258">
        <v>0.99481366559573114</v>
      </c>
      <c r="I258">
        <v>5.1863344042688553E-3</v>
      </c>
      <c r="J258">
        <v>-5.1998301189613684E-3</v>
      </c>
      <c r="K258">
        <v>100</v>
      </c>
      <c r="L258">
        <v>5.2133726984571393E-3</v>
      </c>
      <c r="AD258">
        <v>0.95033665777145615</v>
      </c>
      <c r="AE258">
        <v>0</v>
      </c>
      <c r="AF258">
        <v>1</v>
      </c>
      <c r="AG258">
        <v>147</v>
      </c>
      <c r="AH258">
        <v>107</v>
      </c>
      <c r="AI258">
        <v>2.0000000000000018E-2</v>
      </c>
      <c r="AJ258">
        <v>0.28666666666666663</v>
      </c>
      <c r="AK258">
        <v>0</v>
      </c>
    </row>
    <row r="259" spans="1:37">
      <c r="A259">
        <v>0.1676</v>
      </c>
      <c r="B259">
        <v>0.13619999999999999</v>
      </c>
      <c r="C259">
        <v>0</v>
      </c>
      <c r="D259">
        <v>1</v>
      </c>
      <c r="E259">
        <v>1</v>
      </c>
      <c r="F259">
        <v>0</v>
      </c>
      <c r="G259">
        <v>0.79611448005934049</v>
      </c>
      <c r="H259">
        <v>0.79611448005934049</v>
      </c>
      <c r="I259">
        <v>0.20388551994065951</v>
      </c>
      <c r="J259">
        <v>-1.5901966194180057</v>
      </c>
      <c r="K259">
        <v>0</v>
      </c>
      <c r="L259">
        <v>3.9047131953806629</v>
      </c>
      <c r="AD259">
        <v>0.95435148423483918</v>
      </c>
      <c r="AE259">
        <v>0</v>
      </c>
      <c r="AF259">
        <v>1</v>
      </c>
      <c r="AG259">
        <v>147</v>
      </c>
      <c r="AH259">
        <v>108</v>
      </c>
      <c r="AI259">
        <v>2.0000000000000018E-2</v>
      </c>
      <c r="AJ259">
        <v>0.28000000000000003</v>
      </c>
      <c r="AK259">
        <v>0</v>
      </c>
    </row>
    <row r="260" spans="1:37">
      <c r="A260">
        <v>0.16819999999999999</v>
      </c>
      <c r="B260">
        <v>0.19500000000000001</v>
      </c>
      <c r="C260">
        <v>1</v>
      </c>
      <c r="D260">
        <v>0</v>
      </c>
      <c r="E260">
        <v>1</v>
      </c>
      <c r="F260">
        <v>1</v>
      </c>
      <c r="G260">
        <v>0.96630315328290783</v>
      </c>
      <c r="H260">
        <v>0.96630315328290783</v>
      </c>
      <c r="I260">
        <v>3.3696846717092166E-2</v>
      </c>
      <c r="J260">
        <v>-3.427767072761119E-2</v>
      </c>
      <c r="K260">
        <v>100</v>
      </c>
      <c r="L260">
        <v>3.4871920476106141E-2</v>
      </c>
      <c r="AD260">
        <v>0.96014384153531673</v>
      </c>
      <c r="AE260">
        <v>0</v>
      </c>
      <c r="AF260">
        <v>1</v>
      </c>
      <c r="AG260">
        <v>147</v>
      </c>
      <c r="AH260">
        <v>109</v>
      </c>
      <c r="AI260">
        <v>2.0000000000000018E-2</v>
      </c>
      <c r="AJ260">
        <v>0.27333333333333332</v>
      </c>
      <c r="AK260">
        <v>0</v>
      </c>
    </row>
    <row r="261" spans="1:37">
      <c r="A261">
        <v>0.1686</v>
      </c>
      <c r="B261">
        <v>0.19739999999999999</v>
      </c>
      <c r="C261">
        <v>1</v>
      </c>
      <c r="D261">
        <v>0</v>
      </c>
      <c r="E261">
        <v>1</v>
      </c>
      <c r="F261">
        <v>1</v>
      </c>
      <c r="G261">
        <v>0.96881150386599357</v>
      </c>
      <c r="H261">
        <v>0.96881150386599357</v>
      </c>
      <c r="I261">
        <v>3.1188496134006427E-2</v>
      </c>
      <c r="J261">
        <v>-3.1685212468178507E-2</v>
      </c>
      <c r="K261">
        <v>100</v>
      </c>
      <c r="L261">
        <v>3.2192532819387776E-2</v>
      </c>
      <c r="AD261">
        <v>0.96311396111604852</v>
      </c>
      <c r="AE261">
        <v>0</v>
      </c>
      <c r="AF261">
        <v>1</v>
      </c>
      <c r="AG261">
        <v>147</v>
      </c>
      <c r="AH261">
        <v>110</v>
      </c>
      <c r="AI261">
        <v>2.0000000000000018E-2</v>
      </c>
      <c r="AJ261">
        <v>0.26666666666666672</v>
      </c>
      <c r="AK261">
        <v>0</v>
      </c>
    </row>
    <row r="262" spans="1:37">
      <c r="A262">
        <v>0.16969999999999999</v>
      </c>
      <c r="B262">
        <v>0.16830000000000001</v>
      </c>
      <c r="C262">
        <v>1</v>
      </c>
      <c r="D262">
        <v>0</v>
      </c>
      <c r="E262">
        <v>1</v>
      </c>
      <c r="F262">
        <v>1</v>
      </c>
      <c r="G262">
        <v>0.92011479406608832</v>
      </c>
      <c r="H262">
        <v>0.92011479406608832</v>
      </c>
      <c r="I262">
        <v>7.9885205933911685E-2</v>
      </c>
      <c r="J262">
        <v>-8.3256840564156817E-2</v>
      </c>
      <c r="K262">
        <v>100</v>
      </c>
      <c r="L262">
        <v>8.6820912400386682E-2</v>
      </c>
      <c r="AD262">
        <v>0.96339442517075125</v>
      </c>
      <c r="AE262">
        <v>0</v>
      </c>
      <c r="AF262">
        <v>1</v>
      </c>
      <c r="AG262">
        <v>147</v>
      </c>
      <c r="AH262">
        <v>111</v>
      </c>
      <c r="AI262">
        <v>2.0000000000000018E-2</v>
      </c>
      <c r="AJ262">
        <v>0.26</v>
      </c>
      <c r="AK262">
        <v>0</v>
      </c>
    </row>
    <row r="263" spans="1:37">
      <c r="A263">
        <v>0.17</v>
      </c>
      <c r="B263">
        <v>0.1578</v>
      </c>
      <c r="C263">
        <v>1</v>
      </c>
      <c r="D263">
        <v>0</v>
      </c>
      <c r="E263">
        <v>1</v>
      </c>
      <c r="F263">
        <v>1</v>
      </c>
      <c r="G263">
        <v>0.8895644023813648</v>
      </c>
      <c r="H263">
        <v>0.8895644023813648</v>
      </c>
      <c r="I263">
        <v>0.1104355976186352</v>
      </c>
      <c r="J263">
        <v>-0.11702337159517057</v>
      </c>
      <c r="K263">
        <v>100</v>
      </c>
      <c r="L263">
        <v>0.12414570246178802</v>
      </c>
      <c r="AD263">
        <v>0.96454526396601015</v>
      </c>
      <c r="AE263">
        <v>0</v>
      </c>
      <c r="AF263">
        <v>1</v>
      </c>
      <c r="AG263">
        <v>147</v>
      </c>
      <c r="AH263">
        <v>112</v>
      </c>
      <c r="AI263">
        <v>2.0000000000000018E-2</v>
      </c>
      <c r="AJ263">
        <v>0.2533333333333333</v>
      </c>
      <c r="AK263">
        <v>0</v>
      </c>
    </row>
    <row r="264" spans="1:37">
      <c r="A264">
        <v>0.17</v>
      </c>
      <c r="B264">
        <v>0.16589999999999999</v>
      </c>
      <c r="C264">
        <v>1</v>
      </c>
      <c r="D264">
        <v>0</v>
      </c>
      <c r="E264">
        <v>1</v>
      </c>
      <c r="F264">
        <v>1</v>
      </c>
      <c r="G264">
        <v>0.91382695517443557</v>
      </c>
      <c r="H264">
        <v>0.91382695517443557</v>
      </c>
      <c r="I264">
        <v>8.6173044825564427E-2</v>
      </c>
      <c r="J264">
        <v>-9.0114052395225755E-2</v>
      </c>
      <c r="K264">
        <v>100</v>
      </c>
      <c r="L264">
        <v>9.4299084019813476E-2</v>
      </c>
      <c r="AD264">
        <v>0.96594675880702852</v>
      </c>
      <c r="AE264">
        <v>0</v>
      </c>
      <c r="AF264">
        <v>1</v>
      </c>
      <c r="AG264">
        <v>147</v>
      </c>
      <c r="AH264">
        <v>113</v>
      </c>
      <c r="AI264">
        <v>2.0000000000000018E-2</v>
      </c>
      <c r="AJ264">
        <v>0.2466666666666667</v>
      </c>
      <c r="AK264">
        <v>0</v>
      </c>
    </row>
    <row r="265" spans="1:37">
      <c r="A265">
        <v>0.1719</v>
      </c>
      <c r="B265">
        <v>0.16569999999999999</v>
      </c>
      <c r="C265">
        <v>1</v>
      </c>
      <c r="D265">
        <v>0</v>
      </c>
      <c r="E265">
        <v>1</v>
      </c>
      <c r="F265">
        <v>1</v>
      </c>
      <c r="G265">
        <v>0.91271373327847716</v>
      </c>
      <c r="H265">
        <v>0.91271373327847716</v>
      </c>
      <c r="I265">
        <v>8.7286266721522843E-2</v>
      </c>
      <c r="J265">
        <v>-9.1332992702258475E-2</v>
      </c>
      <c r="K265">
        <v>100</v>
      </c>
      <c r="L265">
        <v>9.5633782574947868E-2</v>
      </c>
      <c r="AD265">
        <v>0.96630315328290783</v>
      </c>
      <c r="AE265">
        <v>0</v>
      </c>
      <c r="AF265">
        <v>1</v>
      </c>
      <c r="AG265">
        <v>147</v>
      </c>
      <c r="AH265">
        <v>114</v>
      </c>
      <c r="AI265">
        <v>2.0000000000000018E-2</v>
      </c>
      <c r="AJ265">
        <v>0.24</v>
      </c>
      <c r="AK265">
        <v>0</v>
      </c>
    </row>
    <row r="266" spans="1:37">
      <c r="A266">
        <v>0.17519999999999999</v>
      </c>
      <c r="B266">
        <v>0.21329999999999999</v>
      </c>
      <c r="C266">
        <v>1</v>
      </c>
      <c r="D266">
        <v>0</v>
      </c>
      <c r="E266">
        <v>1</v>
      </c>
      <c r="F266">
        <v>1</v>
      </c>
      <c r="G266">
        <v>0.9811195802775271</v>
      </c>
      <c r="H266">
        <v>0.9811195802775271</v>
      </c>
      <c r="I266">
        <v>1.8880419722472896E-2</v>
      </c>
      <c r="J266">
        <v>-1.9060930538158081E-2</v>
      </c>
      <c r="K266">
        <v>100</v>
      </c>
      <c r="L266">
        <v>1.9243749795649003E-2</v>
      </c>
      <c r="AD266">
        <v>0.96881150386599357</v>
      </c>
      <c r="AE266">
        <v>0</v>
      </c>
      <c r="AF266">
        <v>1</v>
      </c>
      <c r="AG266">
        <v>147</v>
      </c>
      <c r="AH266">
        <v>115</v>
      </c>
      <c r="AI266">
        <v>2.0000000000000018E-2</v>
      </c>
      <c r="AJ266">
        <v>0.23333333333333328</v>
      </c>
      <c r="AK266">
        <v>0</v>
      </c>
    </row>
    <row r="267" spans="1:37">
      <c r="A267">
        <v>0.17649999999999999</v>
      </c>
      <c r="B267">
        <v>0.20710000000000001</v>
      </c>
      <c r="C267">
        <v>1</v>
      </c>
      <c r="D267">
        <v>0</v>
      </c>
      <c r="E267">
        <v>1</v>
      </c>
      <c r="F267">
        <v>1</v>
      </c>
      <c r="G267">
        <v>0.97668611733580524</v>
      </c>
      <c r="H267">
        <v>0.97668611733580524</v>
      </c>
      <c r="I267">
        <v>2.3313882664194763E-2</v>
      </c>
      <c r="J267">
        <v>-2.3589950476549187E-2</v>
      </c>
      <c r="K267">
        <v>100</v>
      </c>
      <c r="L267">
        <v>2.3870394234526589E-2</v>
      </c>
      <c r="AD267">
        <v>0.96922424558633058</v>
      </c>
      <c r="AE267">
        <v>0</v>
      </c>
      <c r="AF267">
        <v>1</v>
      </c>
      <c r="AG267">
        <v>147</v>
      </c>
      <c r="AH267">
        <v>116</v>
      </c>
      <c r="AI267">
        <v>2.0000000000000018E-2</v>
      </c>
      <c r="AJ267">
        <v>0.22666666666666668</v>
      </c>
      <c r="AK267">
        <v>0</v>
      </c>
    </row>
    <row r="268" spans="1:37">
      <c r="A268">
        <v>0.17680000000000001</v>
      </c>
      <c r="B268">
        <v>0.15579999999999999</v>
      </c>
      <c r="C268">
        <v>1</v>
      </c>
      <c r="D268">
        <v>0</v>
      </c>
      <c r="E268">
        <v>1</v>
      </c>
      <c r="F268">
        <v>1</v>
      </c>
      <c r="G268">
        <v>0.87999694555019958</v>
      </c>
      <c r="H268">
        <v>0.87999694555019958</v>
      </c>
      <c r="I268">
        <v>0.12000305444980042</v>
      </c>
      <c r="J268">
        <v>-0.127836842481591</v>
      </c>
      <c r="K268">
        <v>100</v>
      </c>
      <c r="L268">
        <v>0.13636758065651128</v>
      </c>
      <c r="AD268">
        <v>0.96980112714174571</v>
      </c>
      <c r="AE268">
        <v>0</v>
      </c>
      <c r="AF268">
        <v>1</v>
      </c>
      <c r="AG268">
        <v>147</v>
      </c>
      <c r="AH268">
        <v>117</v>
      </c>
      <c r="AI268">
        <v>2.0000000000000018E-2</v>
      </c>
      <c r="AJ268">
        <v>0.21999999999999997</v>
      </c>
      <c r="AK268">
        <v>0</v>
      </c>
    </row>
    <row r="269" spans="1:37">
      <c r="A269">
        <v>0.17910000000000001</v>
      </c>
      <c r="B269">
        <v>0.19370000000000001</v>
      </c>
      <c r="C269">
        <v>1</v>
      </c>
      <c r="D269">
        <v>0</v>
      </c>
      <c r="E269">
        <v>1</v>
      </c>
      <c r="F269">
        <v>1</v>
      </c>
      <c r="G269">
        <v>0.96339442517075125</v>
      </c>
      <c r="H269">
        <v>0.96339442517075125</v>
      </c>
      <c r="I269">
        <v>3.6605574829248755E-2</v>
      </c>
      <c r="J269">
        <v>-3.7292371422282491E-2</v>
      </c>
      <c r="K269">
        <v>100</v>
      </c>
      <c r="L269">
        <v>3.7996456978418587E-2</v>
      </c>
      <c r="AD269">
        <v>0.97322837737215939</v>
      </c>
      <c r="AE269">
        <v>0</v>
      </c>
      <c r="AF269">
        <v>1</v>
      </c>
      <c r="AG269">
        <v>147</v>
      </c>
      <c r="AH269">
        <v>118</v>
      </c>
      <c r="AI269">
        <v>2.0000000000000018E-2</v>
      </c>
      <c r="AJ269">
        <v>0.21333333333333337</v>
      </c>
      <c r="AK269">
        <v>0</v>
      </c>
    </row>
    <row r="270" spans="1:37">
      <c r="A270">
        <v>0.1799</v>
      </c>
      <c r="B270">
        <v>0.16950000000000001</v>
      </c>
      <c r="C270">
        <v>1</v>
      </c>
      <c r="D270">
        <v>0</v>
      </c>
      <c r="E270">
        <v>1</v>
      </c>
      <c r="F270">
        <v>1</v>
      </c>
      <c r="G270">
        <v>0.92024239858271994</v>
      </c>
      <c r="H270">
        <v>0.92024239858271994</v>
      </c>
      <c r="I270">
        <v>7.9757601417280055E-2</v>
      </c>
      <c r="J270">
        <v>-8.3118166922598727E-2</v>
      </c>
      <c r="K270">
        <v>100</v>
      </c>
      <c r="L270">
        <v>8.6670209436248549E-2</v>
      </c>
      <c r="AD270">
        <v>0.97376334543802012</v>
      </c>
      <c r="AE270">
        <v>0</v>
      </c>
      <c r="AF270">
        <v>1</v>
      </c>
      <c r="AG270">
        <v>147</v>
      </c>
      <c r="AH270">
        <v>119</v>
      </c>
      <c r="AI270">
        <v>2.0000000000000018E-2</v>
      </c>
      <c r="AJ270">
        <v>0.20666666666666667</v>
      </c>
      <c r="AK270">
        <v>0</v>
      </c>
    </row>
    <row r="271" spans="1:37">
      <c r="A271">
        <v>0.1802</v>
      </c>
      <c r="B271">
        <v>0.1948</v>
      </c>
      <c r="C271">
        <v>1</v>
      </c>
      <c r="D271">
        <v>0</v>
      </c>
      <c r="E271">
        <v>1</v>
      </c>
      <c r="F271">
        <v>1</v>
      </c>
      <c r="G271">
        <v>0.96454526396601015</v>
      </c>
      <c r="H271">
        <v>0.96454526396601015</v>
      </c>
      <c r="I271">
        <v>3.5454736033989853E-2</v>
      </c>
      <c r="J271">
        <v>-3.6098517757219166E-2</v>
      </c>
      <c r="K271">
        <v>100</v>
      </c>
      <c r="L271">
        <v>3.6757980530853815E-2</v>
      </c>
      <c r="AD271">
        <v>0.97546976837474497</v>
      </c>
      <c r="AE271">
        <v>0</v>
      </c>
      <c r="AF271">
        <v>1</v>
      </c>
      <c r="AG271">
        <v>147</v>
      </c>
      <c r="AH271">
        <v>120</v>
      </c>
      <c r="AI271">
        <v>2.0000000000000018E-2</v>
      </c>
      <c r="AJ271">
        <v>0.19999999999999996</v>
      </c>
      <c r="AK271">
        <v>0</v>
      </c>
    </row>
    <row r="272" spans="1:37">
      <c r="A272">
        <v>0.1807</v>
      </c>
      <c r="B272">
        <v>0.1138</v>
      </c>
      <c r="C272">
        <v>0</v>
      </c>
      <c r="D272">
        <v>1</v>
      </c>
      <c r="E272">
        <v>1</v>
      </c>
      <c r="F272">
        <v>0</v>
      </c>
      <c r="G272">
        <v>0.63451690512163628</v>
      </c>
      <c r="H272">
        <v>0.63451690512163628</v>
      </c>
      <c r="I272">
        <v>0.36548309487836372</v>
      </c>
      <c r="J272">
        <v>-1.0065352529047431</v>
      </c>
      <c r="K272">
        <v>0</v>
      </c>
      <c r="L272">
        <v>1.7361046626050096</v>
      </c>
      <c r="AD272">
        <v>0.97575087807864558</v>
      </c>
      <c r="AE272">
        <v>0</v>
      </c>
      <c r="AF272">
        <v>1</v>
      </c>
      <c r="AG272">
        <v>147</v>
      </c>
      <c r="AH272">
        <v>121</v>
      </c>
      <c r="AI272">
        <v>2.0000000000000018E-2</v>
      </c>
      <c r="AJ272">
        <v>0.19333333333333336</v>
      </c>
      <c r="AK272">
        <v>0</v>
      </c>
    </row>
    <row r="273" spans="1:37">
      <c r="A273">
        <v>0.183</v>
      </c>
      <c r="B273">
        <v>0.16919999999999999</v>
      </c>
      <c r="C273">
        <v>1</v>
      </c>
      <c r="D273">
        <v>0</v>
      </c>
      <c r="E273">
        <v>1</v>
      </c>
      <c r="F273">
        <v>1</v>
      </c>
      <c r="G273">
        <v>0.91860984471272289</v>
      </c>
      <c r="H273">
        <v>0.91860984471272289</v>
      </c>
      <c r="I273">
        <v>8.1390155287277111E-2</v>
      </c>
      <c r="J273">
        <v>-8.4893790064567681E-2</v>
      </c>
      <c r="K273">
        <v>100</v>
      </c>
      <c r="L273">
        <v>8.8601440269487075E-2</v>
      </c>
      <c r="AD273">
        <v>0.97649452241774315</v>
      </c>
      <c r="AE273">
        <v>0</v>
      </c>
      <c r="AF273">
        <v>1</v>
      </c>
      <c r="AG273">
        <v>147</v>
      </c>
      <c r="AH273">
        <v>122</v>
      </c>
      <c r="AI273">
        <v>2.0000000000000018E-2</v>
      </c>
      <c r="AJ273">
        <v>0.18666666666666665</v>
      </c>
      <c r="AK273">
        <v>0</v>
      </c>
    </row>
    <row r="274" spans="1:37">
      <c r="A274">
        <v>0.18379999999999999</v>
      </c>
      <c r="B274">
        <v>0.2283</v>
      </c>
      <c r="C274">
        <v>1</v>
      </c>
      <c r="D274">
        <v>0</v>
      </c>
      <c r="E274">
        <v>1</v>
      </c>
      <c r="F274">
        <v>1</v>
      </c>
      <c r="G274">
        <v>0.98818985643205193</v>
      </c>
      <c r="H274">
        <v>0.98818985643205193</v>
      </c>
      <c r="I274">
        <v>1.1810143567948073E-2</v>
      </c>
      <c r="J274">
        <v>-1.1880437314475193E-2</v>
      </c>
      <c r="K274">
        <v>100</v>
      </c>
      <c r="L274">
        <v>1.1951290018893388E-2</v>
      </c>
      <c r="AD274">
        <v>0.97668611733580524</v>
      </c>
      <c r="AE274">
        <v>0</v>
      </c>
      <c r="AF274">
        <v>1</v>
      </c>
      <c r="AG274">
        <v>147</v>
      </c>
      <c r="AH274">
        <v>123</v>
      </c>
      <c r="AI274">
        <v>2.0000000000000018E-2</v>
      </c>
      <c r="AJ274">
        <v>0.18000000000000005</v>
      </c>
      <c r="AK274">
        <v>0</v>
      </c>
    </row>
    <row r="275" spans="1:37">
      <c r="A275">
        <v>0.18490000000000001</v>
      </c>
      <c r="B275">
        <v>0.2417</v>
      </c>
      <c r="C275">
        <v>1</v>
      </c>
      <c r="D275">
        <v>0</v>
      </c>
      <c r="E275">
        <v>1</v>
      </c>
      <c r="F275">
        <v>1</v>
      </c>
      <c r="G275">
        <v>0.99244245438489431</v>
      </c>
      <c r="H275">
        <v>0.99244245438489431</v>
      </c>
      <c r="I275">
        <v>7.5575456151056875E-3</v>
      </c>
      <c r="J275">
        <v>-7.5862485703442591E-3</v>
      </c>
      <c r="K275">
        <v>100</v>
      </c>
      <c r="L275">
        <v>7.6150970584886726E-3</v>
      </c>
      <c r="AD275">
        <v>0.97678750807257486</v>
      </c>
      <c r="AE275">
        <v>0</v>
      </c>
      <c r="AF275">
        <v>1</v>
      </c>
      <c r="AG275">
        <v>147</v>
      </c>
      <c r="AH275">
        <v>124</v>
      </c>
      <c r="AI275">
        <v>2.0000000000000018E-2</v>
      </c>
      <c r="AJ275">
        <v>0.17333333333333334</v>
      </c>
      <c r="AK275">
        <v>0</v>
      </c>
    </row>
    <row r="276" spans="1:37">
      <c r="A276">
        <v>0.18679999999999999</v>
      </c>
      <c r="B276">
        <v>0.14249999999999999</v>
      </c>
      <c r="C276">
        <v>1</v>
      </c>
      <c r="D276">
        <v>0</v>
      </c>
      <c r="E276">
        <v>1</v>
      </c>
      <c r="F276">
        <v>1</v>
      </c>
      <c r="G276">
        <v>0.81796896600594493</v>
      </c>
      <c r="H276">
        <v>0.81796896600594493</v>
      </c>
      <c r="I276">
        <v>0.18203103399405507</v>
      </c>
      <c r="J276">
        <v>-0.20093088196712502</v>
      </c>
      <c r="K276">
        <v>100</v>
      </c>
      <c r="L276">
        <v>0.22254026932451137</v>
      </c>
      <c r="AD276">
        <v>0.97935606077546267</v>
      </c>
      <c r="AE276">
        <v>0</v>
      </c>
      <c r="AF276">
        <v>1</v>
      </c>
      <c r="AG276">
        <v>147</v>
      </c>
      <c r="AH276">
        <v>125</v>
      </c>
      <c r="AI276">
        <v>2.0000000000000018E-2</v>
      </c>
      <c r="AJ276">
        <v>0.16666666666666663</v>
      </c>
      <c r="AK276">
        <v>0</v>
      </c>
    </row>
    <row r="277" spans="1:37">
      <c r="A277">
        <v>0.18870000000000001</v>
      </c>
      <c r="B277">
        <v>0.2319</v>
      </c>
      <c r="C277">
        <v>1</v>
      </c>
      <c r="D277">
        <v>0</v>
      </c>
      <c r="E277">
        <v>1</v>
      </c>
      <c r="F277">
        <v>1</v>
      </c>
      <c r="G277">
        <v>0.98933847993724588</v>
      </c>
      <c r="H277">
        <v>0.98933847993724588</v>
      </c>
      <c r="I277">
        <v>1.0661520062754115E-2</v>
      </c>
      <c r="J277">
        <v>-1.0718761283602992E-2</v>
      </c>
      <c r="K277">
        <v>100</v>
      </c>
      <c r="L277">
        <v>1.0776413006224502E-2</v>
      </c>
      <c r="AD277">
        <v>0.9811195802775271</v>
      </c>
      <c r="AE277">
        <v>0</v>
      </c>
      <c r="AF277">
        <v>1</v>
      </c>
      <c r="AG277">
        <v>147</v>
      </c>
      <c r="AH277">
        <v>126</v>
      </c>
      <c r="AI277">
        <v>2.0000000000000018E-2</v>
      </c>
      <c r="AJ277">
        <v>0.16000000000000003</v>
      </c>
      <c r="AK277">
        <v>0</v>
      </c>
    </row>
    <row r="278" spans="1:37">
      <c r="A278">
        <v>0.19139999999999999</v>
      </c>
      <c r="B278">
        <v>0.28710000000000002</v>
      </c>
      <c r="C278">
        <v>1</v>
      </c>
      <c r="D278">
        <v>0</v>
      </c>
      <c r="E278">
        <v>1</v>
      </c>
      <c r="F278">
        <v>1</v>
      </c>
      <c r="G278">
        <v>0.99833129879367988</v>
      </c>
      <c r="H278">
        <v>0.99833129879367988</v>
      </c>
      <c r="I278">
        <v>1.6687012063201223E-3</v>
      </c>
      <c r="J278">
        <v>-1.6700950389874269E-3</v>
      </c>
      <c r="K278">
        <v>100</v>
      </c>
      <c r="L278">
        <v>1.6714904244076838E-3</v>
      </c>
      <c r="AD278">
        <v>0.98331004858366211</v>
      </c>
      <c r="AE278">
        <v>0</v>
      </c>
      <c r="AF278">
        <v>1</v>
      </c>
      <c r="AG278">
        <v>147</v>
      </c>
      <c r="AH278">
        <v>127</v>
      </c>
      <c r="AI278">
        <v>2.0000000000000018E-2</v>
      </c>
      <c r="AJ278">
        <v>0.15333333333333332</v>
      </c>
      <c r="AK278">
        <v>0</v>
      </c>
    </row>
    <row r="279" spans="1:37">
      <c r="A279">
        <v>0.19320000000000001</v>
      </c>
      <c r="B279">
        <v>0.18590000000000001</v>
      </c>
      <c r="C279">
        <v>1</v>
      </c>
      <c r="D279">
        <v>0</v>
      </c>
      <c r="E279">
        <v>1</v>
      </c>
      <c r="F279">
        <v>1</v>
      </c>
      <c r="G279">
        <v>0.95033665777145615</v>
      </c>
      <c r="H279">
        <v>0.95033665777145615</v>
      </c>
      <c r="I279">
        <v>4.966334222854385E-2</v>
      </c>
      <c r="J279">
        <v>-5.0938980562575009E-2</v>
      </c>
      <c r="K279">
        <v>100</v>
      </c>
      <c r="L279">
        <v>5.2258683091321152E-2</v>
      </c>
      <c r="AD279">
        <v>0.98339221980770453</v>
      </c>
      <c r="AE279">
        <v>0</v>
      </c>
      <c r="AF279">
        <v>1</v>
      </c>
      <c r="AG279">
        <v>147</v>
      </c>
      <c r="AH279">
        <v>128</v>
      </c>
      <c r="AI279">
        <v>2.0000000000000018E-2</v>
      </c>
      <c r="AJ279">
        <v>0.14666666666666661</v>
      </c>
      <c r="AK279">
        <v>0</v>
      </c>
    </row>
    <row r="280" spans="1:37">
      <c r="A280">
        <v>0.1961</v>
      </c>
      <c r="B280">
        <v>0.2195</v>
      </c>
      <c r="C280">
        <v>1</v>
      </c>
      <c r="D280">
        <v>0</v>
      </c>
      <c r="E280">
        <v>1</v>
      </c>
      <c r="F280">
        <v>1</v>
      </c>
      <c r="G280">
        <v>0.98339221980770453</v>
      </c>
      <c r="H280">
        <v>0.98339221980770453</v>
      </c>
      <c r="I280">
        <v>1.6607780192295474E-2</v>
      </c>
      <c r="J280">
        <v>-1.6747235559181336E-2</v>
      </c>
      <c r="K280">
        <v>100</v>
      </c>
      <c r="L280">
        <v>1.6888256646511814E-2</v>
      </c>
      <c r="AD280">
        <v>0.9836301350254113</v>
      </c>
      <c r="AE280">
        <v>0</v>
      </c>
      <c r="AF280">
        <v>1</v>
      </c>
      <c r="AG280">
        <v>147</v>
      </c>
      <c r="AH280">
        <v>129</v>
      </c>
      <c r="AI280">
        <v>2.0000000000000018E-2</v>
      </c>
      <c r="AJ280">
        <v>0.14000000000000001</v>
      </c>
      <c r="AK280">
        <v>0</v>
      </c>
    </row>
    <row r="281" spans="1:37">
      <c r="A281">
        <v>0.19800000000000001</v>
      </c>
      <c r="B281">
        <v>0.16969999999999999</v>
      </c>
      <c r="C281">
        <v>1</v>
      </c>
      <c r="D281">
        <v>0</v>
      </c>
      <c r="E281">
        <v>1</v>
      </c>
      <c r="F281">
        <v>1</v>
      </c>
      <c r="G281">
        <v>0.91553929626521779</v>
      </c>
      <c r="H281">
        <v>0.91553929626521779</v>
      </c>
      <c r="I281">
        <v>8.4460703734782205E-2</v>
      </c>
      <c r="J281">
        <v>-8.8241992506152125E-2</v>
      </c>
      <c r="K281">
        <v>100</v>
      </c>
      <c r="L281">
        <v>9.2252406946730578E-2</v>
      </c>
      <c r="AD281">
        <v>0.98492619470929554</v>
      </c>
      <c r="AE281">
        <v>0</v>
      </c>
      <c r="AF281">
        <v>1</v>
      </c>
      <c r="AG281">
        <v>147</v>
      </c>
      <c r="AH281">
        <v>130</v>
      </c>
      <c r="AI281">
        <v>2.0000000000000018E-2</v>
      </c>
      <c r="AJ281">
        <v>0.1333333333333333</v>
      </c>
      <c r="AK281">
        <v>0</v>
      </c>
    </row>
    <row r="282" spans="1:37">
      <c r="A282">
        <v>0.20080000000000001</v>
      </c>
      <c r="B282">
        <v>0.2135</v>
      </c>
      <c r="C282">
        <v>1</v>
      </c>
      <c r="D282">
        <v>0</v>
      </c>
      <c r="E282">
        <v>1</v>
      </c>
      <c r="F282">
        <v>1</v>
      </c>
      <c r="G282">
        <v>0.97935606077546267</v>
      </c>
      <c r="H282">
        <v>0.97935606077546267</v>
      </c>
      <c r="I282">
        <v>2.0643939224537333E-2</v>
      </c>
      <c r="J282">
        <v>-2.0860004131112775E-2</v>
      </c>
      <c r="K282">
        <v>100</v>
      </c>
      <c r="L282">
        <v>2.1079094776001367E-2</v>
      </c>
      <c r="AD282">
        <v>0.98536938950821906</v>
      </c>
      <c r="AE282">
        <v>0</v>
      </c>
      <c r="AF282">
        <v>1</v>
      </c>
      <c r="AG282">
        <v>147</v>
      </c>
      <c r="AH282">
        <v>131</v>
      </c>
      <c r="AI282">
        <v>2.0000000000000018E-2</v>
      </c>
      <c r="AJ282">
        <v>0.12666666666666671</v>
      </c>
      <c r="AK282">
        <v>0</v>
      </c>
    </row>
    <row r="283" spans="1:37">
      <c r="A283">
        <v>0.20219999999999999</v>
      </c>
      <c r="B283">
        <v>0.17219999999999999</v>
      </c>
      <c r="C283">
        <v>1</v>
      </c>
      <c r="D283">
        <v>0</v>
      </c>
      <c r="E283">
        <v>1</v>
      </c>
      <c r="F283">
        <v>1</v>
      </c>
      <c r="G283">
        <v>0.92071045662296946</v>
      </c>
      <c r="H283">
        <v>0.92071045662296946</v>
      </c>
      <c r="I283">
        <v>7.9289543377030536E-2</v>
      </c>
      <c r="J283">
        <v>-8.2609671499686219E-2</v>
      </c>
      <c r="K283">
        <v>100</v>
      </c>
      <c r="L283">
        <v>8.6117783073576593E-2</v>
      </c>
      <c r="AD283">
        <v>0.98818985643205193</v>
      </c>
      <c r="AE283">
        <v>0</v>
      </c>
      <c r="AF283">
        <v>1</v>
      </c>
      <c r="AG283">
        <v>147</v>
      </c>
      <c r="AH283">
        <v>132</v>
      </c>
      <c r="AI283">
        <v>2.0000000000000018E-2</v>
      </c>
      <c r="AJ283">
        <v>0.12</v>
      </c>
      <c r="AK283">
        <v>0</v>
      </c>
    </row>
    <row r="284" spans="1:37">
      <c r="A284">
        <v>0.20630000000000001</v>
      </c>
      <c r="B284">
        <v>0.1784</v>
      </c>
      <c r="C284">
        <v>1</v>
      </c>
      <c r="D284">
        <v>0</v>
      </c>
      <c r="E284">
        <v>1</v>
      </c>
      <c r="F284">
        <v>1</v>
      </c>
      <c r="G284">
        <v>0.93381622555804855</v>
      </c>
      <c r="H284">
        <v>0.93381622555804855</v>
      </c>
      <c r="I284">
        <v>6.6183774441951448E-2</v>
      </c>
      <c r="J284">
        <v>-6.8475620757697225E-2</v>
      </c>
      <c r="K284">
        <v>100</v>
      </c>
      <c r="L284">
        <v>7.0874517523402458E-2</v>
      </c>
      <c r="AD284">
        <v>0.98889175804101914</v>
      </c>
      <c r="AE284">
        <v>0</v>
      </c>
      <c r="AF284">
        <v>1</v>
      </c>
      <c r="AG284">
        <v>147</v>
      </c>
      <c r="AH284">
        <v>133</v>
      </c>
      <c r="AI284">
        <v>2.0000000000000018E-2</v>
      </c>
      <c r="AJ284">
        <v>0.11333333333333329</v>
      </c>
      <c r="AK284">
        <v>0</v>
      </c>
    </row>
    <row r="285" spans="1:37">
      <c r="A285">
        <v>0.2084</v>
      </c>
      <c r="B285">
        <v>0.3523</v>
      </c>
      <c r="C285">
        <v>1</v>
      </c>
      <c r="D285">
        <v>0</v>
      </c>
      <c r="E285">
        <v>1</v>
      </c>
      <c r="F285">
        <v>1</v>
      </c>
      <c r="G285">
        <v>0.9998050344166407</v>
      </c>
      <c r="H285">
        <v>0.9998050344166407</v>
      </c>
      <c r="I285">
        <v>1.949655833592967E-4</v>
      </c>
      <c r="J285">
        <v>-1.9498459161932183E-4</v>
      </c>
      <c r="K285">
        <v>100</v>
      </c>
      <c r="L285">
        <v>1.9500360235038611E-4</v>
      </c>
      <c r="AD285">
        <v>0.98933847993724588</v>
      </c>
      <c r="AE285">
        <v>0</v>
      </c>
      <c r="AF285">
        <v>1</v>
      </c>
      <c r="AG285">
        <v>147</v>
      </c>
      <c r="AH285">
        <v>134</v>
      </c>
      <c r="AI285">
        <v>2.0000000000000018E-2</v>
      </c>
      <c r="AJ285">
        <v>0.10666666666666669</v>
      </c>
      <c r="AK285">
        <v>0</v>
      </c>
    </row>
    <row r="286" spans="1:37">
      <c r="A286">
        <v>0.2135</v>
      </c>
      <c r="B286">
        <v>0.2077</v>
      </c>
      <c r="C286">
        <v>1</v>
      </c>
      <c r="D286">
        <v>0</v>
      </c>
      <c r="E286">
        <v>1</v>
      </c>
      <c r="F286">
        <v>1</v>
      </c>
      <c r="G286">
        <v>0.97376334543802012</v>
      </c>
      <c r="H286">
        <v>0.97376334543802012</v>
      </c>
      <c r="I286">
        <v>2.6236654561979877E-2</v>
      </c>
      <c r="J286">
        <v>-2.6586976691587234E-2</v>
      </c>
      <c r="K286">
        <v>100</v>
      </c>
      <c r="L286">
        <v>2.6943563531011794E-2</v>
      </c>
      <c r="AD286">
        <v>0.9913318980136917</v>
      </c>
      <c r="AE286">
        <v>0</v>
      </c>
      <c r="AF286">
        <v>1</v>
      </c>
      <c r="AG286">
        <v>147</v>
      </c>
      <c r="AH286">
        <v>135</v>
      </c>
      <c r="AI286">
        <v>2.0000000000000018E-2</v>
      </c>
      <c r="AJ286">
        <v>9.9999999999999978E-2</v>
      </c>
      <c r="AK286">
        <v>0</v>
      </c>
    </row>
    <row r="287" spans="1:37">
      <c r="A287">
        <v>0.21460000000000001</v>
      </c>
      <c r="B287">
        <v>0.16839999999999999</v>
      </c>
      <c r="C287">
        <v>1</v>
      </c>
      <c r="D287">
        <v>0</v>
      </c>
      <c r="E287">
        <v>1</v>
      </c>
      <c r="F287">
        <v>1</v>
      </c>
      <c r="G287">
        <v>0.90683776854209075</v>
      </c>
      <c r="H287">
        <v>0.90683776854209075</v>
      </c>
      <c r="I287">
        <v>9.316223145790925E-2</v>
      </c>
      <c r="J287">
        <v>-9.7791710860920172E-2</v>
      </c>
      <c r="K287">
        <v>100</v>
      </c>
      <c r="L287">
        <v>0.10273307386356961</v>
      </c>
      <c r="AD287">
        <v>0.99197021346100334</v>
      </c>
      <c r="AE287">
        <v>0</v>
      </c>
      <c r="AF287">
        <v>1</v>
      </c>
      <c r="AG287">
        <v>147</v>
      </c>
      <c r="AH287">
        <v>136</v>
      </c>
      <c r="AI287">
        <v>2.0000000000000018E-2</v>
      </c>
      <c r="AJ287">
        <v>9.3333333333333379E-2</v>
      </c>
      <c r="AK287">
        <v>0</v>
      </c>
    </row>
    <row r="288" spans="1:37">
      <c r="A288">
        <v>0.219</v>
      </c>
      <c r="B288">
        <v>0.2107</v>
      </c>
      <c r="C288">
        <v>1</v>
      </c>
      <c r="D288">
        <v>0</v>
      </c>
      <c r="E288">
        <v>1</v>
      </c>
      <c r="F288">
        <v>1</v>
      </c>
      <c r="G288">
        <v>0.97575087807864558</v>
      </c>
      <c r="H288">
        <v>0.97575087807864558</v>
      </c>
      <c r="I288">
        <v>2.4249121921354422E-2</v>
      </c>
      <c r="J288">
        <v>-2.4547973020566702E-2</v>
      </c>
      <c r="K288">
        <v>100</v>
      </c>
      <c r="L288">
        <v>2.4851755162243309E-2</v>
      </c>
      <c r="AD288">
        <v>0.99244245438489431</v>
      </c>
      <c r="AE288">
        <v>0</v>
      </c>
      <c r="AF288">
        <v>1</v>
      </c>
      <c r="AG288">
        <v>147</v>
      </c>
      <c r="AH288">
        <v>137</v>
      </c>
      <c r="AI288">
        <v>2.0000000000000018E-2</v>
      </c>
      <c r="AJ288">
        <v>8.666666666666667E-2</v>
      </c>
      <c r="AK288">
        <v>0</v>
      </c>
    </row>
    <row r="289" spans="1:37">
      <c r="A289">
        <v>0.2233</v>
      </c>
      <c r="B289">
        <v>0.30030000000000001</v>
      </c>
      <c r="C289">
        <v>0</v>
      </c>
      <c r="D289">
        <v>1</v>
      </c>
      <c r="E289">
        <v>1</v>
      </c>
      <c r="F289">
        <v>0</v>
      </c>
      <c r="G289">
        <v>0.99879514227606392</v>
      </c>
      <c r="H289">
        <v>0.99879514227606392</v>
      </c>
      <c r="I289">
        <v>1.2048577239360814E-3</v>
      </c>
      <c r="J289">
        <v>-6.7213937904328374</v>
      </c>
      <c r="K289">
        <v>0</v>
      </c>
      <c r="L289">
        <v>828.9735148255985</v>
      </c>
      <c r="AD289">
        <v>0.99339037672985497</v>
      </c>
      <c r="AE289">
        <v>0</v>
      </c>
      <c r="AF289">
        <v>1</v>
      </c>
      <c r="AG289">
        <v>147</v>
      </c>
      <c r="AH289">
        <v>138</v>
      </c>
      <c r="AI289">
        <v>2.0000000000000018E-2</v>
      </c>
      <c r="AJ289">
        <v>7.999999999999996E-2</v>
      </c>
      <c r="AK289">
        <v>0</v>
      </c>
    </row>
    <row r="290" spans="1:37">
      <c r="A290">
        <v>0.2276</v>
      </c>
      <c r="B290">
        <v>0.22289999999999999</v>
      </c>
      <c r="C290">
        <v>1</v>
      </c>
      <c r="D290">
        <v>0</v>
      </c>
      <c r="E290">
        <v>1</v>
      </c>
      <c r="F290">
        <v>1</v>
      </c>
      <c r="G290">
        <v>0.98331004858366211</v>
      </c>
      <c r="H290">
        <v>0.98331004858366211</v>
      </c>
      <c r="I290">
        <v>1.6689951416337889E-2</v>
      </c>
      <c r="J290">
        <v>-1.6830798003188117E-2</v>
      </c>
      <c r="K290">
        <v>100</v>
      </c>
      <c r="L290">
        <v>1.6973233864921573E-2</v>
      </c>
      <c r="AD290">
        <v>0.99481366559573114</v>
      </c>
      <c r="AE290">
        <v>0</v>
      </c>
      <c r="AF290">
        <v>1</v>
      </c>
      <c r="AG290">
        <v>147</v>
      </c>
      <c r="AH290">
        <v>139</v>
      </c>
      <c r="AI290">
        <v>2.0000000000000018E-2</v>
      </c>
      <c r="AJ290">
        <v>7.3333333333333361E-2</v>
      </c>
      <c r="AK290">
        <v>0</v>
      </c>
    </row>
    <row r="291" spans="1:37">
      <c r="A291">
        <v>0.22839999999999999</v>
      </c>
      <c r="B291">
        <v>0.24479999999999999</v>
      </c>
      <c r="C291">
        <v>1</v>
      </c>
      <c r="D291">
        <v>0</v>
      </c>
      <c r="E291">
        <v>1</v>
      </c>
      <c r="F291">
        <v>1</v>
      </c>
      <c r="G291">
        <v>0.99197021346100334</v>
      </c>
      <c r="H291">
        <v>0.99197021346100334</v>
      </c>
      <c r="I291">
        <v>8.0297865389966638E-3</v>
      </c>
      <c r="J291">
        <v>-8.0621989010970629E-3</v>
      </c>
      <c r="K291">
        <v>100</v>
      </c>
      <c r="L291">
        <v>8.0947859421913321E-3</v>
      </c>
      <c r="AD291">
        <v>0.99555526541357486</v>
      </c>
      <c r="AE291">
        <v>0</v>
      </c>
      <c r="AF291">
        <v>1</v>
      </c>
      <c r="AG291">
        <v>147</v>
      </c>
      <c r="AH291">
        <v>140</v>
      </c>
      <c r="AI291">
        <v>2.0000000000000018E-2</v>
      </c>
      <c r="AJ291">
        <v>6.6666666666666652E-2</v>
      </c>
      <c r="AK291">
        <v>0</v>
      </c>
    </row>
    <row r="292" spans="1:37">
      <c r="A292">
        <v>0.2293</v>
      </c>
      <c r="B292">
        <v>0.21279999999999999</v>
      </c>
      <c r="C292">
        <v>1</v>
      </c>
      <c r="D292">
        <v>0</v>
      </c>
      <c r="E292">
        <v>1</v>
      </c>
      <c r="F292">
        <v>1</v>
      </c>
      <c r="G292">
        <v>0.97649452241774315</v>
      </c>
      <c r="H292">
        <v>0.97649452241774315</v>
      </c>
      <c r="I292">
        <v>2.3505477582256851E-2</v>
      </c>
      <c r="J292">
        <v>-2.378613808436901E-2</v>
      </c>
      <c r="K292">
        <v>100</v>
      </c>
      <c r="L292">
        <v>2.4071284623347056E-2</v>
      </c>
      <c r="AD292">
        <v>0.99745740308430797</v>
      </c>
      <c r="AE292">
        <v>0</v>
      </c>
      <c r="AF292">
        <v>1</v>
      </c>
      <c r="AG292">
        <v>147</v>
      </c>
      <c r="AH292">
        <v>141</v>
      </c>
      <c r="AI292">
        <v>2.0000000000000018E-2</v>
      </c>
      <c r="AJ292">
        <v>6.0000000000000053E-2</v>
      </c>
      <c r="AK292">
        <v>0</v>
      </c>
    </row>
    <row r="293" spans="1:37">
      <c r="A293">
        <v>0.23960000000000001</v>
      </c>
      <c r="B293">
        <v>0.2273</v>
      </c>
      <c r="C293">
        <v>1</v>
      </c>
      <c r="D293">
        <v>0</v>
      </c>
      <c r="E293">
        <v>1</v>
      </c>
      <c r="F293">
        <v>1</v>
      </c>
      <c r="G293">
        <v>0.98492619470929554</v>
      </c>
      <c r="H293">
        <v>0.98492619470929554</v>
      </c>
      <c r="I293">
        <v>1.5073805290704456E-2</v>
      </c>
      <c r="J293">
        <v>-1.5188569846524676E-2</v>
      </c>
      <c r="K293">
        <v>100</v>
      </c>
      <c r="L293">
        <v>1.5304502379646369E-2</v>
      </c>
      <c r="AD293">
        <v>0.99833129879367988</v>
      </c>
      <c r="AE293">
        <v>0</v>
      </c>
      <c r="AF293">
        <v>1</v>
      </c>
      <c r="AG293">
        <v>147</v>
      </c>
      <c r="AH293">
        <v>142</v>
      </c>
      <c r="AI293">
        <v>2.0000000000000018E-2</v>
      </c>
      <c r="AJ293">
        <v>5.3333333333333344E-2</v>
      </c>
      <c r="AK293">
        <v>0</v>
      </c>
    </row>
    <row r="294" spans="1:37">
      <c r="A294">
        <v>0.24129999999999999</v>
      </c>
      <c r="B294">
        <v>0.1981</v>
      </c>
      <c r="C294">
        <v>1</v>
      </c>
      <c r="D294">
        <v>0</v>
      </c>
      <c r="E294">
        <v>1</v>
      </c>
      <c r="F294">
        <v>1</v>
      </c>
      <c r="G294">
        <v>0.96014384153531673</v>
      </c>
      <c r="H294">
        <v>0.96014384153531673</v>
      </c>
      <c r="I294">
        <v>3.9856158464683267E-2</v>
      </c>
      <c r="J294">
        <v>-4.0672170811765884E-2</v>
      </c>
      <c r="K294">
        <v>100</v>
      </c>
      <c r="L294">
        <v>4.1510611994293824E-2</v>
      </c>
      <c r="AD294">
        <v>0.99850744886772047</v>
      </c>
      <c r="AE294">
        <v>0</v>
      </c>
      <c r="AF294">
        <v>1</v>
      </c>
      <c r="AG294">
        <v>147</v>
      </c>
      <c r="AH294">
        <v>143</v>
      </c>
      <c r="AI294">
        <v>2.0000000000000018E-2</v>
      </c>
      <c r="AJ294">
        <v>4.6666666666666634E-2</v>
      </c>
      <c r="AK294">
        <v>3.1111111111111291E-4</v>
      </c>
    </row>
    <row r="295" spans="1:37">
      <c r="A295">
        <v>0.24579999999999999</v>
      </c>
      <c r="B295">
        <v>0.20649999999999999</v>
      </c>
      <c r="C295">
        <v>1</v>
      </c>
      <c r="D295">
        <v>0</v>
      </c>
      <c r="E295">
        <v>1</v>
      </c>
      <c r="F295">
        <v>1</v>
      </c>
      <c r="G295">
        <v>0.96922424558633058</v>
      </c>
      <c r="H295">
        <v>0.96922424558633058</v>
      </c>
      <c r="I295">
        <v>3.0775754413669421E-2</v>
      </c>
      <c r="J295">
        <v>-3.1259274271018087E-2</v>
      </c>
      <c r="K295">
        <v>100</v>
      </c>
      <c r="L295">
        <v>3.1752976211456285E-2</v>
      </c>
      <c r="AD295">
        <v>0.99879514227606392</v>
      </c>
      <c r="AE295">
        <v>1</v>
      </c>
      <c r="AF295">
        <v>0</v>
      </c>
      <c r="AG295">
        <v>148</v>
      </c>
      <c r="AH295">
        <v>143</v>
      </c>
      <c r="AI295">
        <v>1.3333333333333308E-2</v>
      </c>
      <c r="AJ295">
        <v>4.6666666666666634E-2</v>
      </c>
      <c r="AK295">
        <v>0</v>
      </c>
    </row>
    <row r="296" spans="1:37">
      <c r="A296">
        <v>0.26650000000000001</v>
      </c>
      <c r="B296">
        <v>0.33389999999999997</v>
      </c>
      <c r="C296">
        <v>1</v>
      </c>
      <c r="D296">
        <v>0</v>
      </c>
      <c r="E296">
        <v>1</v>
      </c>
      <c r="F296">
        <v>1</v>
      </c>
      <c r="G296">
        <v>0.99954542049433515</v>
      </c>
      <c r="H296">
        <v>0.99954542049433515</v>
      </c>
      <c r="I296">
        <v>4.5457950566485383E-4</v>
      </c>
      <c r="J296">
        <v>-4.5468285825083751E-4</v>
      </c>
      <c r="K296">
        <v>100</v>
      </c>
      <c r="L296">
        <v>4.5478624217000263E-4</v>
      </c>
      <c r="AD296">
        <v>0.99906182728280823</v>
      </c>
      <c r="AE296">
        <v>0</v>
      </c>
      <c r="AF296">
        <v>1</v>
      </c>
      <c r="AG296">
        <v>148</v>
      </c>
      <c r="AH296">
        <v>144</v>
      </c>
      <c r="AI296">
        <v>1.3333333333333308E-2</v>
      </c>
      <c r="AJ296">
        <v>4.0000000000000036E-2</v>
      </c>
      <c r="AK296">
        <v>2.6666666666666419E-4</v>
      </c>
    </row>
    <row r="297" spans="1:37">
      <c r="A297">
        <v>0.27679999999999999</v>
      </c>
      <c r="B297">
        <v>0.4264</v>
      </c>
      <c r="C297">
        <v>1</v>
      </c>
      <c r="D297">
        <v>0</v>
      </c>
      <c r="E297">
        <v>1</v>
      </c>
      <c r="F297">
        <v>1</v>
      </c>
      <c r="G297">
        <v>0.99997953049198529</v>
      </c>
      <c r="H297">
        <v>0.99997953049198529</v>
      </c>
      <c r="I297">
        <v>2.0469508014708815E-5</v>
      </c>
      <c r="J297">
        <v>-2.0469717517946954E-5</v>
      </c>
      <c r="K297">
        <v>100</v>
      </c>
      <c r="L297">
        <v>2.0469927024044093E-5</v>
      </c>
      <c r="AD297">
        <v>0.999427471379569</v>
      </c>
      <c r="AE297">
        <v>1</v>
      </c>
      <c r="AF297">
        <v>0</v>
      </c>
      <c r="AG297">
        <v>149</v>
      </c>
      <c r="AH297">
        <v>144</v>
      </c>
      <c r="AI297">
        <v>6.6666666666667096E-3</v>
      </c>
      <c r="AJ297">
        <v>4.0000000000000036E-2</v>
      </c>
      <c r="AK297">
        <v>0</v>
      </c>
    </row>
    <row r="298" spans="1:37">
      <c r="A298">
        <v>0.27760000000000001</v>
      </c>
      <c r="B298">
        <v>0.30009999999999998</v>
      </c>
      <c r="C298">
        <v>1</v>
      </c>
      <c r="D298">
        <v>0</v>
      </c>
      <c r="E298">
        <v>1</v>
      </c>
      <c r="F298">
        <v>1</v>
      </c>
      <c r="G298">
        <v>0.99850744886772047</v>
      </c>
      <c r="H298">
        <v>0.99850744886772047</v>
      </c>
      <c r="I298">
        <v>1.4925511322795293E-3</v>
      </c>
      <c r="J298">
        <v>-1.4936660962860571E-3</v>
      </c>
      <c r="K298">
        <v>100</v>
      </c>
      <c r="L298">
        <v>1.4947821711015182E-3</v>
      </c>
      <c r="AD298">
        <v>0.99953197811443961</v>
      </c>
      <c r="AE298">
        <v>0</v>
      </c>
      <c r="AF298">
        <v>1</v>
      </c>
      <c r="AG298">
        <v>149</v>
      </c>
      <c r="AH298">
        <v>145</v>
      </c>
      <c r="AI298">
        <v>6.6666666666667096E-3</v>
      </c>
      <c r="AJ298">
        <v>3.3333333333333326E-2</v>
      </c>
      <c r="AK298">
        <v>0</v>
      </c>
    </row>
    <row r="299" spans="1:37">
      <c r="A299">
        <v>0.28320000000000001</v>
      </c>
      <c r="B299">
        <v>0.2487</v>
      </c>
      <c r="C299">
        <v>1</v>
      </c>
      <c r="D299">
        <v>0</v>
      </c>
      <c r="E299">
        <v>1</v>
      </c>
      <c r="F299">
        <v>1</v>
      </c>
      <c r="G299">
        <v>0.9913318980136917</v>
      </c>
      <c r="H299">
        <v>0.9913318980136917</v>
      </c>
      <c r="I299">
        <v>8.6681019863082964E-3</v>
      </c>
      <c r="J299">
        <v>-8.705888499024008E-3</v>
      </c>
      <c r="K299">
        <v>100</v>
      </c>
      <c r="L299">
        <v>8.7438949595754628E-3</v>
      </c>
      <c r="AD299">
        <v>0.99954542049433515</v>
      </c>
      <c r="AE299">
        <v>0</v>
      </c>
      <c r="AF299">
        <v>1</v>
      </c>
      <c r="AG299">
        <v>149</v>
      </c>
      <c r="AH299">
        <v>146</v>
      </c>
      <c r="AI299">
        <v>6.6666666666667096E-3</v>
      </c>
      <c r="AJ299">
        <v>2.6666666666666616E-2</v>
      </c>
      <c r="AK299">
        <v>0</v>
      </c>
    </row>
    <row r="300" spans="1:37">
      <c r="A300">
        <v>0.28389999999999999</v>
      </c>
      <c r="B300">
        <v>0.2414</v>
      </c>
      <c r="C300">
        <v>1</v>
      </c>
      <c r="D300">
        <v>0</v>
      </c>
      <c r="E300">
        <v>1</v>
      </c>
      <c r="F300">
        <v>1</v>
      </c>
      <c r="G300">
        <v>0.98889175804101914</v>
      </c>
      <c r="H300">
        <v>0.98889175804101914</v>
      </c>
      <c r="I300">
        <v>1.1108241958980858E-2</v>
      </c>
      <c r="J300">
        <v>-1.1170399212539614E-2</v>
      </c>
      <c r="K300">
        <v>100</v>
      </c>
      <c r="L300">
        <v>1.1233021075012426E-2</v>
      </c>
      <c r="AD300">
        <v>0.9998050344166407</v>
      </c>
      <c r="AE300">
        <v>0</v>
      </c>
      <c r="AF300">
        <v>1</v>
      </c>
      <c r="AG300">
        <v>149</v>
      </c>
      <c r="AH300">
        <v>147</v>
      </c>
      <c r="AI300">
        <v>6.6666666666667096E-3</v>
      </c>
      <c r="AJ300">
        <v>2.0000000000000018E-2</v>
      </c>
      <c r="AK300">
        <v>0</v>
      </c>
    </row>
    <row r="301" spans="1:37">
      <c r="A301">
        <v>0.28670000000000001</v>
      </c>
      <c r="B301">
        <v>0.42680000000000001</v>
      </c>
      <c r="C301">
        <v>1</v>
      </c>
      <c r="D301">
        <v>0</v>
      </c>
      <c r="E301">
        <v>1</v>
      </c>
      <c r="F301">
        <v>1</v>
      </c>
      <c r="G301">
        <v>0.99997902753418944</v>
      </c>
      <c r="H301">
        <v>0.99997902753418944</v>
      </c>
      <c r="I301">
        <v>2.0972465810564778E-5</v>
      </c>
      <c r="J301">
        <v>-2.0972685735800786E-5</v>
      </c>
      <c r="K301">
        <v>100</v>
      </c>
      <c r="L301">
        <v>2.0972905664111765E-5</v>
      </c>
      <c r="AD301">
        <v>0.99984972128558247</v>
      </c>
      <c r="AE301">
        <v>0</v>
      </c>
      <c r="AF301">
        <v>1</v>
      </c>
      <c r="AG301">
        <v>149</v>
      </c>
      <c r="AH301">
        <v>148</v>
      </c>
      <c r="AI301">
        <v>6.6666666666667096E-3</v>
      </c>
      <c r="AJ301">
        <v>1.3333333333333308E-2</v>
      </c>
      <c r="AK301">
        <v>8.88888888888893E-5</v>
      </c>
    </row>
    <row r="302" spans="1:37">
      <c r="A302">
        <v>0.31140000000000001</v>
      </c>
      <c r="B302">
        <v>0.31759999999999999</v>
      </c>
      <c r="C302">
        <v>1</v>
      </c>
      <c r="D302">
        <v>0</v>
      </c>
      <c r="E302">
        <v>1</v>
      </c>
      <c r="F302">
        <v>1</v>
      </c>
      <c r="G302">
        <v>0.99906182728280823</v>
      </c>
      <c r="H302">
        <v>0.99906182728280823</v>
      </c>
      <c r="I302">
        <v>9.3817271719176532E-4</v>
      </c>
      <c r="J302">
        <v>-9.3861307665910911E-4</v>
      </c>
      <c r="K302">
        <v>100</v>
      </c>
      <c r="L302">
        <v>9.3905371176412011E-4</v>
      </c>
      <c r="AD302">
        <v>0.99997776760078794</v>
      </c>
      <c r="AE302">
        <v>1</v>
      </c>
      <c r="AF302">
        <v>0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0.34539999999999998</v>
      </c>
      <c r="B303">
        <v>0.37540000000000001</v>
      </c>
      <c r="C303">
        <v>1</v>
      </c>
      <c r="D303">
        <v>0</v>
      </c>
      <c r="E303">
        <v>1</v>
      </c>
      <c r="F303">
        <v>1</v>
      </c>
      <c r="G303">
        <v>0.99984972128558247</v>
      </c>
      <c r="H303">
        <v>0.99984972128558247</v>
      </c>
      <c r="I303">
        <v>1.5027871441752882E-4</v>
      </c>
      <c r="J303">
        <v>-1.5029000739494257E-4</v>
      </c>
      <c r="K303">
        <v>100</v>
      </c>
      <c r="L303">
        <v>1.503013015038941E-4</v>
      </c>
      <c r="AD303">
        <v>0.99997902753418944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149.99998493604463</v>
      </c>
      <c r="I304">
        <v>150.00001506395537</v>
      </c>
      <c r="J304">
        <v>-124.66150166627628</v>
      </c>
      <c r="K304">
        <v>86</v>
      </c>
      <c r="L304">
        <v>47726.32445130351</v>
      </c>
      <c r="AD304">
        <v>0.99997953049198529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0.91955555555555513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-2.6207856065293473</v>
      </c>
      <c r="C307">
        <v>0.4806325149886414</v>
      </c>
      <c r="D307">
        <v>29.732860586951194</v>
      </c>
      <c r="E307">
        <v>4.9587102764327676E-8</v>
      </c>
      <c r="F307">
        <v>7.2745690883309913E-2</v>
      </c>
    </row>
    <row r="308" spans="1:37">
      <c r="A308" t="s">
        <v>3</v>
      </c>
      <c r="B308">
        <v>-3.8236405124483857</v>
      </c>
      <c r="C308">
        <v>7.6625382490017806</v>
      </c>
      <c r="D308">
        <v>0.24900541870477033</v>
      </c>
      <c r="E308">
        <v>0.61777626492913296</v>
      </c>
      <c r="F308">
        <v>2.1848117594169037E-2</v>
      </c>
      <c r="G308">
        <v>6.5622027148275396E-9</v>
      </c>
      <c r="H308">
        <v>72740.855952235521</v>
      </c>
    </row>
    <row r="309" spans="1:37">
      <c r="A309" t="s">
        <v>4</v>
      </c>
      <c r="B309">
        <v>33.948693770374376</v>
      </c>
      <c r="C309">
        <v>6.2667441067463141</v>
      </c>
      <c r="D309">
        <v>29.346898836052798</v>
      </c>
      <c r="E309">
        <v>6.0513279277655137E-8</v>
      </c>
      <c r="F309">
        <v>554281485591734.94</v>
      </c>
      <c r="G309">
        <v>2567249735.0092201</v>
      </c>
      <c r="H309">
        <v>1.1967202141659868E+20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sqref="A1:D1048576"/>
    </sheetView>
  </sheetViews>
  <sheetFormatPr baseColWidth="10" defaultRowHeight="15" x14ac:dyDescent="0"/>
  <sheetData>
    <row r="1" spans="1:4">
      <c r="A1" t="s">
        <v>2</v>
      </c>
      <c r="B1" t="s">
        <v>3</v>
      </c>
      <c r="C1" t="s">
        <v>4</v>
      </c>
      <c r="D1" t="s">
        <v>0</v>
      </c>
    </row>
    <row r="2" spans="1:4">
      <c r="A2">
        <v>566.29999999999995</v>
      </c>
      <c r="B2">
        <v>8.1290000000000001E-2</v>
      </c>
      <c r="C2">
        <v>6.6640000000000005E-2</v>
      </c>
      <c r="D2">
        <v>0</v>
      </c>
    </row>
    <row r="3" spans="1:4">
      <c r="A3">
        <v>520</v>
      </c>
      <c r="B3">
        <v>0.127</v>
      </c>
      <c r="C3">
        <v>4.5679999999999998E-2</v>
      </c>
      <c r="D3">
        <v>0</v>
      </c>
    </row>
    <row r="4" spans="1:4">
      <c r="A4">
        <v>273.89999999999998</v>
      </c>
      <c r="B4">
        <v>6.4920000000000005E-2</v>
      </c>
      <c r="C4">
        <v>2.9559999999999999E-2</v>
      </c>
      <c r="D4">
        <v>0</v>
      </c>
    </row>
    <row r="5" spans="1:4">
      <c r="A5">
        <v>523.79999999999995</v>
      </c>
      <c r="B5">
        <v>3.7659999999999999E-2</v>
      </c>
      <c r="C5">
        <v>2.562E-2</v>
      </c>
      <c r="D5">
        <v>0</v>
      </c>
    </row>
    <row r="6" spans="1:4">
      <c r="A6">
        <v>201.9</v>
      </c>
      <c r="B6">
        <v>5.9429999999999997E-2</v>
      </c>
      <c r="C6">
        <v>1.5879999999999998E-2</v>
      </c>
      <c r="D6">
        <v>0</v>
      </c>
    </row>
    <row r="7" spans="1:4">
      <c r="A7">
        <v>449.3</v>
      </c>
      <c r="B7">
        <v>9.0920000000000001E-2</v>
      </c>
      <c r="C7">
        <v>6.5920000000000006E-2</v>
      </c>
      <c r="D7">
        <v>0</v>
      </c>
    </row>
    <row r="8" spans="1:4">
      <c r="A8">
        <v>561</v>
      </c>
      <c r="B8">
        <v>7.6980000000000007E-2</v>
      </c>
      <c r="C8">
        <v>4.7509999999999997E-2</v>
      </c>
      <c r="D8">
        <v>0</v>
      </c>
    </row>
    <row r="9" spans="1:4">
      <c r="A9">
        <v>427.9</v>
      </c>
      <c r="B9">
        <v>4.9660000000000003E-2</v>
      </c>
      <c r="C9">
        <v>1.6570000000000001E-2</v>
      </c>
      <c r="D9">
        <v>0</v>
      </c>
    </row>
    <row r="10" spans="1:4">
      <c r="A10">
        <v>571.79999999999995</v>
      </c>
      <c r="B10">
        <v>6.0589999999999998E-2</v>
      </c>
      <c r="C10">
        <v>1.857E-2</v>
      </c>
      <c r="D10">
        <v>0</v>
      </c>
    </row>
    <row r="11" spans="1:4">
      <c r="A11">
        <v>437.6</v>
      </c>
      <c r="B11">
        <v>4.7509999999999997E-2</v>
      </c>
      <c r="C11">
        <v>1.9720000000000001E-2</v>
      </c>
      <c r="D11">
        <v>0</v>
      </c>
    </row>
    <row r="12" spans="1:4">
      <c r="A12">
        <v>409</v>
      </c>
      <c r="B12">
        <v>5.4730000000000001E-2</v>
      </c>
      <c r="C12">
        <v>3.0360000000000002E-2</v>
      </c>
      <c r="D12">
        <v>0</v>
      </c>
    </row>
    <row r="13" spans="1:4">
      <c r="A13">
        <v>527.20000000000005</v>
      </c>
      <c r="B13">
        <v>3.789E-2</v>
      </c>
      <c r="C13">
        <v>6.9200000000000002E-4</v>
      </c>
      <c r="D13">
        <v>0</v>
      </c>
    </row>
    <row r="14" spans="1:4">
      <c r="A14">
        <v>224.5</v>
      </c>
      <c r="B14">
        <v>5.2720000000000003E-2</v>
      </c>
      <c r="C14">
        <v>2.061E-2</v>
      </c>
      <c r="D14">
        <v>0</v>
      </c>
    </row>
    <row r="15" spans="1:4">
      <c r="A15">
        <v>311.89999999999998</v>
      </c>
      <c r="B15">
        <v>8.0610000000000001E-2</v>
      </c>
      <c r="C15">
        <v>1.0840000000000001E-2</v>
      </c>
      <c r="D15">
        <v>0</v>
      </c>
    </row>
    <row r="16" spans="1:4">
      <c r="A16">
        <v>221.8</v>
      </c>
      <c r="B16">
        <v>8.9630000000000001E-2</v>
      </c>
      <c r="C16">
        <v>0.03</v>
      </c>
      <c r="D16">
        <v>0</v>
      </c>
    </row>
    <row r="17" spans="1:4">
      <c r="A17">
        <v>260.89999999999998</v>
      </c>
      <c r="B17">
        <v>8.7510000000000004E-2</v>
      </c>
      <c r="C17">
        <v>5.9880000000000003E-2</v>
      </c>
      <c r="D17">
        <v>0</v>
      </c>
    </row>
    <row r="18" spans="1:4">
      <c r="A18">
        <v>269.39999999999998</v>
      </c>
      <c r="B18">
        <v>7.7729999999999994E-2</v>
      </c>
      <c r="C18">
        <v>2.172E-2</v>
      </c>
      <c r="D18">
        <v>0</v>
      </c>
    </row>
    <row r="19" spans="1:4">
      <c r="A19">
        <v>394.1</v>
      </c>
      <c r="B19">
        <v>4.7010000000000003E-2</v>
      </c>
      <c r="C19">
        <v>3.7089999999999998E-2</v>
      </c>
      <c r="D19">
        <v>0</v>
      </c>
    </row>
    <row r="20" spans="1:4">
      <c r="A20">
        <v>250.5</v>
      </c>
      <c r="B20">
        <v>0.14130000000000001</v>
      </c>
      <c r="C20">
        <v>0.313</v>
      </c>
      <c r="D20">
        <v>0</v>
      </c>
    </row>
    <row r="21" spans="1:4">
      <c r="A21">
        <v>502.5</v>
      </c>
      <c r="B21">
        <v>5.2339999999999998E-2</v>
      </c>
      <c r="C21">
        <v>3.653E-2</v>
      </c>
      <c r="D21">
        <v>0</v>
      </c>
    </row>
    <row r="22" spans="1:4">
      <c r="A22">
        <v>244</v>
      </c>
      <c r="B22">
        <v>0.15310000000000001</v>
      </c>
      <c r="C22">
        <v>8.6059999999999998E-2</v>
      </c>
      <c r="D22">
        <v>0</v>
      </c>
    </row>
    <row r="23" spans="1:4">
      <c r="A23">
        <v>470.9</v>
      </c>
      <c r="B23">
        <v>6.8290000000000003E-2</v>
      </c>
      <c r="C23">
        <v>3.372E-2</v>
      </c>
      <c r="D23">
        <v>0</v>
      </c>
    </row>
    <row r="24" spans="1:4">
      <c r="A24">
        <v>559.20000000000005</v>
      </c>
      <c r="B24">
        <v>0.1047</v>
      </c>
      <c r="C24">
        <v>6.8769999999999998E-2</v>
      </c>
      <c r="D24">
        <v>0</v>
      </c>
    </row>
    <row r="25" spans="1:4">
      <c r="A25">
        <v>506.3</v>
      </c>
      <c r="B25">
        <v>9.5460000000000003E-2</v>
      </c>
      <c r="C25">
        <v>3.8890000000000001E-2</v>
      </c>
      <c r="D25">
        <v>0</v>
      </c>
    </row>
    <row r="26" spans="1:4">
      <c r="A26">
        <v>401.5</v>
      </c>
      <c r="B26">
        <v>9.3619999999999995E-2</v>
      </c>
      <c r="C26">
        <v>4.5909999999999999E-2</v>
      </c>
      <c r="D26">
        <v>0</v>
      </c>
    </row>
    <row r="27" spans="1:4">
      <c r="A27">
        <v>520</v>
      </c>
      <c r="B27">
        <v>0.1535</v>
      </c>
      <c r="C27">
        <v>0.1169</v>
      </c>
      <c r="D27">
        <v>0</v>
      </c>
    </row>
    <row r="28" spans="1:4">
      <c r="A28">
        <v>443.3</v>
      </c>
      <c r="B28">
        <v>7.1650000000000005E-2</v>
      </c>
      <c r="C28">
        <v>4.1509999999999998E-2</v>
      </c>
      <c r="D28">
        <v>0</v>
      </c>
    </row>
    <row r="29" spans="1:4">
      <c r="A29">
        <v>466.1</v>
      </c>
      <c r="B29">
        <v>9.4450000000000006E-2</v>
      </c>
      <c r="C29">
        <v>6.0150000000000002E-2</v>
      </c>
      <c r="D29">
        <v>0</v>
      </c>
    </row>
    <row r="30" spans="1:4">
      <c r="A30">
        <v>651.9</v>
      </c>
      <c r="B30">
        <v>0.13389999999999999</v>
      </c>
      <c r="C30">
        <v>9.9659999999999999E-2</v>
      </c>
      <c r="D30">
        <v>0</v>
      </c>
    </row>
    <row r="31" spans="1:4">
      <c r="A31">
        <v>662.7</v>
      </c>
      <c r="B31">
        <v>8.6059999999999998E-2</v>
      </c>
      <c r="C31">
        <v>3.1019999999999999E-2</v>
      </c>
      <c r="D31">
        <v>0</v>
      </c>
    </row>
    <row r="32" spans="1:4">
      <c r="A32">
        <v>551.70000000000005</v>
      </c>
      <c r="B32">
        <v>5.0549999999999998E-2</v>
      </c>
      <c r="C32">
        <v>3.261E-2</v>
      </c>
      <c r="D32">
        <v>0</v>
      </c>
    </row>
    <row r="33" spans="1:4">
      <c r="A33">
        <v>555.1</v>
      </c>
      <c r="B33">
        <v>8.165E-2</v>
      </c>
      <c r="C33">
        <v>3.9739999999999998E-2</v>
      </c>
      <c r="D33">
        <v>0</v>
      </c>
    </row>
    <row r="34" spans="1:4">
      <c r="A34">
        <v>451.1</v>
      </c>
      <c r="B34">
        <v>7.0569999999999994E-2</v>
      </c>
      <c r="C34">
        <v>2.4899999999999999E-2</v>
      </c>
      <c r="D34">
        <v>0</v>
      </c>
    </row>
    <row r="35" spans="1:4">
      <c r="A35">
        <v>294.5</v>
      </c>
      <c r="B35">
        <v>5.3010000000000002E-2</v>
      </c>
      <c r="C35">
        <v>6.829E-3</v>
      </c>
      <c r="D35">
        <v>0</v>
      </c>
    </row>
    <row r="36" spans="1:4">
      <c r="A36">
        <v>412.6</v>
      </c>
      <c r="B36">
        <v>7.5249999999999997E-2</v>
      </c>
      <c r="C36">
        <v>4.1959999999999997E-2</v>
      </c>
      <c r="D36">
        <v>0</v>
      </c>
    </row>
    <row r="37" spans="1:4">
      <c r="A37">
        <v>143.5</v>
      </c>
      <c r="B37">
        <v>7.5679999999999997E-2</v>
      </c>
      <c r="C37">
        <v>0</v>
      </c>
      <c r="D37">
        <v>0</v>
      </c>
    </row>
    <row r="38" spans="1:4">
      <c r="A38">
        <v>458.7</v>
      </c>
      <c r="B38">
        <v>4.0379999999999999E-2</v>
      </c>
      <c r="C38">
        <v>2.383E-2</v>
      </c>
      <c r="D38">
        <v>0</v>
      </c>
    </row>
    <row r="39" spans="1:4">
      <c r="A39">
        <v>298.3</v>
      </c>
      <c r="B39">
        <v>9.6970000000000001E-2</v>
      </c>
      <c r="C39">
        <v>6.1539999999999997E-2</v>
      </c>
      <c r="D39">
        <v>0</v>
      </c>
    </row>
    <row r="40" spans="1:4">
      <c r="A40">
        <v>336.1</v>
      </c>
      <c r="B40">
        <v>8.5779999999999995E-2</v>
      </c>
      <c r="C40">
        <v>2.9950000000000001E-2</v>
      </c>
      <c r="D40">
        <v>0</v>
      </c>
    </row>
    <row r="41" spans="1:4">
      <c r="A41">
        <v>412.5</v>
      </c>
      <c r="B41">
        <v>0.1017</v>
      </c>
      <c r="C41">
        <v>7.0699999999999999E-2</v>
      </c>
      <c r="D41">
        <v>0</v>
      </c>
    </row>
    <row r="42" spans="1:4">
      <c r="A42">
        <v>466.7</v>
      </c>
      <c r="B42">
        <v>6.8150000000000002E-2</v>
      </c>
      <c r="C42">
        <v>2.6429999999999999E-2</v>
      </c>
      <c r="D42">
        <v>0</v>
      </c>
    </row>
    <row r="43" spans="1:4">
      <c r="A43">
        <v>396.5</v>
      </c>
      <c r="B43">
        <v>6.5750000000000003E-2</v>
      </c>
      <c r="C43">
        <v>5.1330000000000001E-2</v>
      </c>
      <c r="D43">
        <v>0</v>
      </c>
    </row>
    <row r="44" spans="1:4">
      <c r="A44">
        <v>290.2</v>
      </c>
      <c r="B44">
        <v>8.4040000000000004E-2</v>
      </c>
      <c r="C44">
        <v>4.3339999999999997E-2</v>
      </c>
      <c r="D44">
        <v>0</v>
      </c>
    </row>
    <row r="45" spans="1:4">
      <c r="A45">
        <v>480.4</v>
      </c>
      <c r="B45">
        <v>0.12089999999999999</v>
      </c>
      <c r="C45">
        <v>0.1065</v>
      </c>
      <c r="D45">
        <v>0</v>
      </c>
    </row>
    <row r="46" spans="1:4">
      <c r="A46">
        <v>629.9</v>
      </c>
      <c r="B46">
        <v>0.2233</v>
      </c>
      <c r="C46">
        <v>0.30030000000000001</v>
      </c>
      <c r="D46">
        <v>0</v>
      </c>
    </row>
    <row r="47" spans="1:4">
      <c r="A47">
        <v>334.2</v>
      </c>
      <c r="B47">
        <v>0.1303</v>
      </c>
      <c r="C47">
        <v>6.4759999999999998E-2</v>
      </c>
      <c r="D47">
        <v>0</v>
      </c>
    </row>
    <row r="48" spans="1:4">
      <c r="A48">
        <v>230.9</v>
      </c>
      <c r="B48">
        <v>8.201E-2</v>
      </c>
      <c r="C48">
        <v>4.1320000000000003E-2</v>
      </c>
      <c r="D48">
        <v>0</v>
      </c>
    </row>
    <row r="49" spans="1:4">
      <c r="A49">
        <v>438.6</v>
      </c>
      <c r="B49">
        <v>7.8490000000000004E-2</v>
      </c>
      <c r="C49">
        <v>3.3279999999999997E-2</v>
      </c>
      <c r="D49">
        <v>0</v>
      </c>
    </row>
    <row r="50" spans="1:4">
      <c r="A50">
        <v>245.2</v>
      </c>
      <c r="B50">
        <v>0.12429999999999999</v>
      </c>
      <c r="C50">
        <v>9.2630000000000004E-2</v>
      </c>
      <c r="D50">
        <v>0</v>
      </c>
    </row>
    <row r="51" spans="1:4">
      <c r="A51">
        <v>403.3</v>
      </c>
      <c r="B51">
        <v>6.6850000000000007E-2</v>
      </c>
      <c r="C51">
        <v>3.5119999999999998E-2</v>
      </c>
      <c r="D51">
        <v>0</v>
      </c>
    </row>
    <row r="52" spans="1:4">
      <c r="A52">
        <v>640.70000000000005</v>
      </c>
      <c r="B52">
        <v>0.1099</v>
      </c>
      <c r="C52">
        <v>8.8419999999999999E-2</v>
      </c>
      <c r="D52">
        <v>0</v>
      </c>
    </row>
    <row r="53" spans="1:4">
      <c r="A53">
        <v>553.5</v>
      </c>
      <c r="B53">
        <v>7.3249999999999996E-2</v>
      </c>
      <c r="C53">
        <v>8.0920000000000006E-2</v>
      </c>
      <c r="D53">
        <v>0</v>
      </c>
    </row>
    <row r="54" spans="1:4">
      <c r="A54">
        <v>588.70000000000005</v>
      </c>
      <c r="B54">
        <v>6.1359999999999998E-2</v>
      </c>
      <c r="C54">
        <v>1.4200000000000001E-2</v>
      </c>
      <c r="D54">
        <v>0</v>
      </c>
    </row>
    <row r="55" spans="1:4">
      <c r="A55">
        <v>674.5</v>
      </c>
      <c r="B55">
        <v>0.1807</v>
      </c>
      <c r="C55">
        <v>0.1138</v>
      </c>
      <c r="D55">
        <v>0</v>
      </c>
    </row>
    <row r="56" spans="1:4">
      <c r="A56">
        <v>455.8</v>
      </c>
      <c r="B56">
        <v>9.5089999999999994E-2</v>
      </c>
      <c r="C56">
        <v>2.8549999999999999E-2</v>
      </c>
      <c r="D56">
        <v>0</v>
      </c>
    </row>
    <row r="57" spans="1:4">
      <c r="A57">
        <v>761.7</v>
      </c>
      <c r="B57">
        <v>9.4619999999999996E-2</v>
      </c>
      <c r="C57">
        <v>7.1349999999999997E-2</v>
      </c>
      <c r="D57">
        <v>0</v>
      </c>
    </row>
    <row r="58" spans="1:4">
      <c r="A58">
        <v>423.6</v>
      </c>
      <c r="B58">
        <v>6.0949999999999997E-2</v>
      </c>
      <c r="C58">
        <v>3.5920000000000001E-2</v>
      </c>
      <c r="D58">
        <v>0</v>
      </c>
    </row>
    <row r="59" spans="1:4">
      <c r="A59">
        <v>399.8</v>
      </c>
      <c r="B59">
        <v>6.8890000000000007E-2</v>
      </c>
      <c r="C59">
        <v>3.5029999999999999E-2</v>
      </c>
      <c r="D59">
        <v>0</v>
      </c>
    </row>
    <row r="60" spans="1:4">
      <c r="A60">
        <v>384.8</v>
      </c>
      <c r="B60">
        <v>0.11360000000000001</v>
      </c>
      <c r="C60">
        <v>4.6350000000000002E-2</v>
      </c>
      <c r="D60">
        <v>0</v>
      </c>
    </row>
    <row r="61" spans="1:4">
      <c r="A61">
        <v>288.5</v>
      </c>
      <c r="B61">
        <v>4.1020000000000001E-2</v>
      </c>
      <c r="C61">
        <v>0</v>
      </c>
      <c r="D61">
        <v>0</v>
      </c>
    </row>
    <row r="62" spans="1:4">
      <c r="A62">
        <v>398</v>
      </c>
      <c r="B62">
        <v>9.486E-2</v>
      </c>
      <c r="C62">
        <v>2.0310000000000002E-2</v>
      </c>
      <c r="D62">
        <v>0</v>
      </c>
    </row>
    <row r="63" spans="1:4">
      <c r="A63">
        <v>512.20000000000005</v>
      </c>
      <c r="B63">
        <v>9.5089999999999994E-2</v>
      </c>
      <c r="C63">
        <v>4.8939999999999997E-2</v>
      </c>
      <c r="D63">
        <v>0</v>
      </c>
    </row>
    <row r="64" spans="1:4">
      <c r="A64">
        <v>355.3</v>
      </c>
      <c r="B64">
        <v>5.1389999999999998E-2</v>
      </c>
      <c r="C64">
        <v>2.2509999999999999E-2</v>
      </c>
      <c r="D64">
        <v>0</v>
      </c>
    </row>
    <row r="65" spans="1:4">
      <c r="A65">
        <v>432.8</v>
      </c>
      <c r="B65">
        <v>0.12959999999999999</v>
      </c>
      <c r="C65">
        <v>3.7100000000000001E-2</v>
      </c>
      <c r="D65">
        <v>0</v>
      </c>
    </row>
    <row r="66" spans="1:4">
      <c r="A66">
        <v>689.5</v>
      </c>
      <c r="B66">
        <v>0.1167</v>
      </c>
      <c r="C66">
        <v>9.0499999999999997E-2</v>
      </c>
      <c r="D66">
        <v>0</v>
      </c>
    </row>
    <row r="67" spans="1:4">
      <c r="A67">
        <v>640.1</v>
      </c>
      <c r="B67">
        <v>0.1021</v>
      </c>
      <c r="C67">
        <v>8.4870000000000001E-2</v>
      </c>
      <c r="D67">
        <v>0</v>
      </c>
    </row>
    <row r="68" spans="1:4">
      <c r="A68">
        <v>585</v>
      </c>
      <c r="B68">
        <v>6.3759999999999997E-2</v>
      </c>
      <c r="C68">
        <v>2.8809999999999999E-2</v>
      </c>
      <c r="D68">
        <v>0</v>
      </c>
    </row>
    <row r="69" spans="1:4">
      <c r="A69">
        <v>519.4</v>
      </c>
      <c r="B69">
        <v>7.5889999999999999E-2</v>
      </c>
      <c r="C69">
        <v>3.1359999999999999E-2</v>
      </c>
      <c r="D69">
        <v>0</v>
      </c>
    </row>
    <row r="70" spans="1:4">
      <c r="A70">
        <v>203.9</v>
      </c>
      <c r="B70">
        <v>0.1305</v>
      </c>
      <c r="C70">
        <v>0.1321</v>
      </c>
      <c r="D70">
        <v>0</v>
      </c>
    </row>
    <row r="71" spans="1:4">
      <c r="A71">
        <v>300.2</v>
      </c>
      <c r="B71">
        <v>0.15989999999999999</v>
      </c>
      <c r="C71">
        <v>0.4108</v>
      </c>
      <c r="D71">
        <v>0</v>
      </c>
    </row>
    <row r="72" spans="1:4">
      <c r="A72">
        <v>381.9</v>
      </c>
      <c r="B72">
        <v>5.1130000000000002E-2</v>
      </c>
      <c r="C72">
        <v>1.9820000000000001E-2</v>
      </c>
      <c r="D72">
        <v>0</v>
      </c>
    </row>
    <row r="73" spans="1:4">
      <c r="A73">
        <v>538.9</v>
      </c>
      <c r="B73">
        <v>8.498E-2</v>
      </c>
      <c r="C73">
        <v>9.2929999999999999E-2</v>
      </c>
      <c r="D73">
        <v>0</v>
      </c>
    </row>
    <row r="74" spans="1:4">
      <c r="A74">
        <v>460.3</v>
      </c>
      <c r="B74">
        <v>6.6790000000000002E-2</v>
      </c>
      <c r="C74">
        <v>3.8850000000000003E-2</v>
      </c>
      <c r="D74">
        <v>0</v>
      </c>
    </row>
    <row r="75" spans="1:4">
      <c r="A75">
        <v>880.2</v>
      </c>
      <c r="B75">
        <v>7.2230000000000003E-2</v>
      </c>
      <c r="C75">
        <v>5.1499999999999997E-2</v>
      </c>
      <c r="D75">
        <v>0</v>
      </c>
    </row>
    <row r="76" spans="1:4">
      <c r="A76">
        <v>448.6</v>
      </c>
      <c r="B76">
        <v>5.2409999999999998E-2</v>
      </c>
      <c r="C76">
        <v>1.9720000000000001E-2</v>
      </c>
      <c r="D76">
        <v>0</v>
      </c>
    </row>
    <row r="77" spans="1:4">
      <c r="A77">
        <v>366.8</v>
      </c>
      <c r="B77">
        <v>3.7179999999999998E-2</v>
      </c>
      <c r="C77">
        <v>3.0899999999999999E-3</v>
      </c>
      <c r="D77">
        <v>0</v>
      </c>
    </row>
    <row r="78" spans="1:4">
      <c r="A78">
        <v>419.8</v>
      </c>
      <c r="B78">
        <v>0.11409999999999999</v>
      </c>
      <c r="C78">
        <v>6.8430000000000005E-2</v>
      </c>
      <c r="D78">
        <v>0</v>
      </c>
    </row>
    <row r="79" spans="1:4">
      <c r="A79">
        <v>464.5</v>
      </c>
      <c r="B79">
        <v>0.10150000000000001</v>
      </c>
      <c r="C79">
        <v>5.3699999999999998E-2</v>
      </c>
      <c r="D79">
        <v>0</v>
      </c>
    </row>
    <row r="80" spans="1:4">
      <c r="A80">
        <v>690.2</v>
      </c>
      <c r="B80">
        <v>5.3519999999999998E-2</v>
      </c>
      <c r="C80">
        <v>1.9470000000000001E-2</v>
      </c>
      <c r="D80">
        <v>0</v>
      </c>
    </row>
    <row r="81" spans="1:4">
      <c r="A81">
        <v>357.6</v>
      </c>
      <c r="B81">
        <v>5.7360000000000001E-2</v>
      </c>
      <c r="C81">
        <v>2.5309999999999999E-2</v>
      </c>
      <c r="D81">
        <v>0</v>
      </c>
    </row>
    <row r="82" spans="1:4">
      <c r="A82">
        <v>685.9</v>
      </c>
      <c r="B82">
        <v>7.8850000000000003E-2</v>
      </c>
      <c r="C82">
        <v>2.6020000000000001E-2</v>
      </c>
      <c r="D82">
        <v>0</v>
      </c>
    </row>
    <row r="83" spans="1:4">
      <c r="A83">
        <v>464.1</v>
      </c>
      <c r="B83">
        <v>6.9809999999999997E-2</v>
      </c>
      <c r="C83">
        <v>3.9870000000000003E-2</v>
      </c>
      <c r="D83">
        <v>0</v>
      </c>
    </row>
    <row r="84" spans="1:4">
      <c r="A84">
        <v>372.7</v>
      </c>
      <c r="B84">
        <v>5.7430000000000002E-2</v>
      </c>
      <c r="C84">
        <v>2.3630000000000002E-2</v>
      </c>
      <c r="D84">
        <v>0</v>
      </c>
    </row>
    <row r="85" spans="1:4">
      <c r="A85">
        <v>349.6</v>
      </c>
      <c r="B85">
        <v>4.3020000000000003E-2</v>
      </c>
      <c r="C85">
        <v>0</v>
      </c>
      <c r="D85">
        <v>0</v>
      </c>
    </row>
    <row r="86" spans="1:4">
      <c r="A86">
        <v>227.2</v>
      </c>
      <c r="B86">
        <v>4.2759999999999999E-2</v>
      </c>
      <c r="C86">
        <v>0</v>
      </c>
      <c r="D86">
        <v>0</v>
      </c>
    </row>
    <row r="87" spans="1:4">
      <c r="A87">
        <v>302.39999999999998</v>
      </c>
      <c r="B87">
        <v>0.12939999999999999</v>
      </c>
      <c r="C87">
        <v>0.13070000000000001</v>
      </c>
      <c r="D87">
        <v>0</v>
      </c>
    </row>
    <row r="88" spans="1:4">
      <c r="A88">
        <v>526.4</v>
      </c>
      <c r="B88">
        <v>1.9380000000000001E-2</v>
      </c>
      <c r="C88">
        <v>1.5950000000000001E-3</v>
      </c>
      <c r="D88">
        <v>0</v>
      </c>
    </row>
    <row r="89" spans="1:4">
      <c r="A89">
        <v>508.8</v>
      </c>
      <c r="B89">
        <v>3.7740000000000003E-2</v>
      </c>
      <c r="C89">
        <v>9.1929999999999998E-3</v>
      </c>
      <c r="D89">
        <v>0</v>
      </c>
    </row>
    <row r="90" spans="1:4">
      <c r="A90">
        <v>402</v>
      </c>
      <c r="B90">
        <v>8.1549999999999997E-2</v>
      </c>
      <c r="C90">
        <v>6.1809999999999997E-2</v>
      </c>
      <c r="D90">
        <v>0</v>
      </c>
    </row>
    <row r="91" spans="1:4">
      <c r="A91">
        <v>317.5</v>
      </c>
      <c r="B91">
        <v>4.6949999999999999E-2</v>
      </c>
      <c r="C91">
        <v>1.5969999999999999E-3</v>
      </c>
      <c r="D91">
        <v>0</v>
      </c>
    </row>
    <row r="92" spans="1:4">
      <c r="A92">
        <v>420.3</v>
      </c>
      <c r="B92">
        <v>6.1409999999999999E-2</v>
      </c>
      <c r="C92">
        <v>3.8089999999999999E-2</v>
      </c>
      <c r="D92">
        <v>0</v>
      </c>
    </row>
    <row r="93" spans="1:4">
      <c r="A93">
        <v>428.9</v>
      </c>
      <c r="B93">
        <v>5.5620000000000003E-2</v>
      </c>
      <c r="C93">
        <v>2.3529999999999999E-2</v>
      </c>
      <c r="D93">
        <v>0</v>
      </c>
    </row>
    <row r="94" spans="1:4">
      <c r="A94">
        <v>463.7</v>
      </c>
      <c r="B94">
        <v>7.2529999999999997E-2</v>
      </c>
      <c r="C94">
        <v>3.8440000000000002E-2</v>
      </c>
      <c r="D94">
        <v>0</v>
      </c>
    </row>
    <row r="95" spans="1:4">
      <c r="A95">
        <v>507.4</v>
      </c>
      <c r="B95">
        <v>6.6009999999999999E-2</v>
      </c>
      <c r="C95">
        <v>3.1119999999999998E-2</v>
      </c>
      <c r="D95">
        <v>0</v>
      </c>
    </row>
    <row r="96" spans="1:4">
      <c r="A96">
        <v>288.10000000000002</v>
      </c>
      <c r="B96">
        <v>2.3439999999999999E-2</v>
      </c>
      <c r="C96">
        <v>0</v>
      </c>
      <c r="D96">
        <v>0</v>
      </c>
    </row>
    <row r="97" spans="1:4">
      <c r="A97">
        <v>516.4</v>
      </c>
      <c r="B97">
        <v>5.3659999999999999E-2</v>
      </c>
      <c r="C97">
        <v>3.8730000000000001E-2</v>
      </c>
      <c r="D97">
        <v>0</v>
      </c>
    </row>
    <row r="98" spans="1:4">
      <c r="A98">
        <v>461</v>
      </c>
      <c r="B98">
        <v>8.0869999999999997E-2</v>
      </c>
      <c r="C98">
        <v>4.1869999999999997E-2</v>
      </c>
      <c r="D98">
        <v>0</v>
      </c>
    </row>
    <row r="99" spans="1:4">
      <c r="A99">
        <v>481.9</v>
      </c>
      <c r="B99">
        <v>0.10580000000000001</v>
      </c>
      <c r="C99">
        <v>8.0049999999999996E-2</v>
      </c>
      <c r="D99">
        <v>0</v>
      </c>
    </row>
    <row r="100" spans="1:4">
      <c r="A100">
        <v>295.39999999999998</v>
      </c>
      <c r="B100">
        <v>7.2319999999999995E-2</v>
      </c>
      <c r="C100">
        <v>1.7559999999999999E-2</v>
      </c>
      <c r="D100">
        <v>0</v>
      </c>
    </row>
    <row r="101" spans="1:4">
      <c r="A101">
        <v>529.4</v>
      </c>
      <c r="B101">
        <v>0.14829999999999999</v>
      </c>
      <c r="C101">
        <v>8.7050000000000002E-2</v>
      </c>
      <c r="D101">
        <v>0</v>
      </c>
    </row>
    <row r="102" spans="1:4">
      <c r="A102">
        <v>725.5</v>
      </c>
      <c r="B102">
        <v>6.2300000000000001E-2</v>
      </c>
      <c r="C102">
        <v>5.892E-2</v>
      </c>
      <c r="D102">
        <v>0</v>
      </c>
    </row>
    <row r="103" spans="1:4">
      <c r="A103">
        <v>428</v>
      </c>
      <c r="B103">
        <v>6.9000000000000006E-2</v>
      </c>
      <c r="C103">
        <v>2.6689999999999998E-2</v>
      </c>
      <c r="D103">
        <v>0</v>
      </c>
    </row>
    <row r="104" spans="1:4">
      <c r="A104">
        <v>432.2</v>
      </c>
      <c r="B104">
        <v>0.1154</v>
      </c>
      <c r="C104">
        <v>6.6360000000000002E-2</v>
      </c>
      <c r="D104">
        <v>0</v>
      </c>
    </row>
    <row r="105" spans="1:4">
      <c r="A105">
        <v>321.2</v>
      </c>
      <c r="B105">
        <v>5.9069999999999998E-2</v>
      </c>
      <c r="C105">
        <v>5.774E-2</v>
      </c>
      <c r="D105">
        <v>0</v>
      </c>
    </row>
    <row r="106" spans="1:4">
      <c r="A106">
        <v>568.9</v>
      </c>
      <c r="B106">
        <v>8.7110000000000007E-2</v>
      </c>
      <c r="C106">
        <v>3.8879999999999998E-2</v>
      </c>
      <c r="D106">
        <v>0</v>
      </c>
    </row>
    <row r="107" spans="1:4">
      <c r="A107">
        <v>561.29999999999995</v>
      </c>
      <c r="B107">
        <v>0.1192</v>
      </c>
      <c r="C107">
        <v>7.8600000000000003E-2</v>
      </c>
      <c r="D107">
        <v>0</v>
      </c>
    </row>
    <row r="108" spans="1:4">
      <c r="A108">
        <v>313.10000000000002</v>
      </c>
      <c r="B108">
        <v>8.5019999999999998E-2</v>
      </c>
      <c r="C108">
        <v>1.7680000000000001E-2</v>
      </c>
      <c r="D108">
        <v>0</v>
      </c>
    </row>
    <row r="109" spans="1:4">
      <c r="A109">
        <v>546.4</v>
      </c>
      <c r="B109">
        <v>4.9939999999999998E-2</v>
      </c>
      <c r="C109">
        <v>3.5540000000000002E-2</v>
      </c>
      <c r="D109">
        <v>0</v>
      </c>
    </row>
    <row r="110" spans="1:4">
      <c r="A110">
        <v>641.20000000000005</v>
      </c>
      <c r="B110">
        <v>7.6240000000000002E-2</v>
      </c>
      <c r="C110">
        <v>5.7239999999999999E-2</v>
      </c>
      <c r="D110">
        <v>0</v>
      </c>
    </row>
    <row r="111" spans="1:4">
      <c r="A111">
        <v>329.6</v>
      </c>
      <c r="B111">
        <v>7.7219999999999997E-2</v>
      </c>
      <c r="C111">
        <v>6.6429999999999996E-3</v>
      </c>
      <c r="D111">
        <v>0</v>
      </c>
    </row>
    <row r="112" spans="1:4">
      <c r="A112">
        <v>684.5</v>
      </c>
      <c r="B112">
        <v>0.1096</v>
      </c>
      <c r="C112">
        <v>6.5049999999999997E-2</v>
      </c>
      <c r="D112">
        <v>0</v>
      </c>
    </row>
    <row r="113" spans="1:4">
      <c r="A113">
        <v>496.4</v>
      </c>
      <c r="B113">
        <v>7.5289999999999996E-2</v>
      </c>
      <c r="C113">
        <v>5.4379999999999998E-2</v>
      </c>
      <c r="D113">
        <v>0</v>
      </c>
    </row>
    <row r="114" spans="1:4">
      <c r="A114">
        <v>395.7</v>
      </c>
      <c r="B114">
        <v>3.8129999999999997E-2</v>
      </c>
      <c r="C114">
        <v>1.6330000000000001E-2</v>
      </c>
      <c r="D114">
        <v>0</v>
      </c>
    </row>
    <row r="115" spans="1:4">
      <c r="A115">
        <v>386.8</v>
      </c>
      <c r="B115">
        <v>3.5740000000000001E-2</v>
      </c>
      <c r="C115">
        <v>4.9670000000000001E-3</v>
      </c>
      <c r="D115">
        <v>0</v>
      </c>
    </row>
    <row r="116" spans="1:4">
      <c r="A116">
        <v>279.60000000000002</v>
      </c>
      <c r="B116">
        <v>4.0869999999999997E-2</v>
      </c>
      <c r="C116">
        <v>1.652E-2</v>
      </c>
      <c r="D116">
        <v>0</v>
      </c>
    </row>
    <row r="117" spans="1:4">
      <c r="A117">
        <v>603.4</v>
      </c>
      <c r="B117">
        <v>6.9449999999999998E-2</v>
      </c>
      <c r="C117">
        <v>1.4619999999999999E-2</v>
      </c>
      <c r="D117">
        <v>0</v>
      </c>
    </row>
    <row r="118" spans="1:4">
      <c r="A118">
        <v>623.9</v>
      </c>
      <c r="B118">
        <v>0.10390000000000001</v>
      </c>
      <c r="C118">
        <v>0.1103</v>
      </c>
      <c r="D118">
        <v>0</v>
      </c>
    </row>
    <row r="119" spans="1:4">
      <c r="A119">
        <v>575.29999999999995</v>
      </c>
      <c r="B119">
        <v>6.6299999999999998E-2</v>
      </c>
      <c r="C119">
        <v>4.7050000000000002E-2</v>
      </c>
      <c r="D119">
        <v>0</v>
      </c>
    </row>
    <row r="120" spans="1:4">
      <c r="A120">
        <v>476.5</v>
      </c>
      <c r="B120">
        <v>3.3930000000000002E-2</v>
      </c>
      <c r="C120">
        <v>1.0529999999999999E-2</v>
      </c>
      <c r="D120">
        <v>0</v>
      </c>
    </row>
    <row r="121" spans="1:4">
      <c r="A121">
        <v>389.4</v>
      </c>
      <c r="B121">
        <v>0.13250000000000001</v>
      </c>
      <c r="C121">
        <v>0.15479999999999999</v>
      </c>
      <c r="D121">
        <v>0</v>
      </c>
    </row>
    <row r="122" spans="1:4">
      <c r="A122">
        <v>590</v>
      </c>
      <c r="B122">
        <v>6.8070000000000006E-2</v>
      </c>
      <c r="C122">
        <v>4.6969999999999998E-2</v>
      </c>
      <c r="D122">
        <v>0</v>
      </c>
    </row>
    <row r="123" spans="1:4">
      <c r="A123">
        <v>337.7</v>
      </c>
      <c r="B123">
        <v>5.9709999999999999E-2</v>
      </c>
      <c r="C123">
        <v>4.8309999999999999E-2</v>
      </c>
      <c r="D123">
        <v>0</v>
      </c>
    </row>
    <row r="124" spans="1:4">
      <c r="A124">
        <v>541.6</v>
      </c>
      <c r="B124">
        <v>4.5240000000000002E-2</v>
      </c>
      <c r="C124">
        <v>4.3360000000000003E-2</v>
      </c>
      <c r="D124">
        <v>0</v>
      </c>
    </row>
    <row r="125" spans="1:4">
      <c r="A125">
        <v>512.20000000000005</v>
      </c>
      <c r="B125">
        <v>0.1346</v>
      </c>
      <c r="C125">
        <v>0.13739999999999999</v>
      </c>
      <c r="D125">
        <v>0</v>
      </c>
    </row>
    <row r="126" spans="1:4">
      <c r="A126">
        <v>347</v>
      </c>
      <c r="B126">
        <v>7.2340000000000002E-2</v>
      </c>
      <c r="C126">
        <v>2.3789999999999999E-2</v>
      </c>
      <c r="D126">
        <v>0</v>
      </c>
    </row>
    <row r="127" spans="1:4">
      <c r="A127">
        <v>406.3</v>
      </c>
      <c r="B127">
        <v>7.8079999999999997E-2</v>
      </c>
      <c r="C127">
        <v>4.3279999999999999E-2</v>
      </c>
      <c r="D127">
        <v>0</v>
      </c>
    </row>
    <row r="128" spans="1:4">
      <c r="A128">
        <v>407.4</v>
      </c>
      <c r="B128">
        <v>5.9909999999999998E-2</v>
      </c>
      <c r="C128">
        <v>2.6380000000000001E-2</v>
      </c>
      <c r="D128">
        <v>0</v>
      </c>
    </row>
    <row r="129" spans="1:4">
      <c r="A129">
        <v>346.4</v>
      </c>
      <c r="B129">
        <v>0.1147</v>
      </c>
      <c r="C129">
        <v>6.3869999999999996E-2</v>
      </c>
      <c r="D129">
        <v>0</v>
      </c>
    </row>
    <row r="130" spans="1:4">
      <c r="A130">
        <v>561</v>
      </c>
      <c r="B130">
        <v>8.2589999999999997E-2</v>
      </c>
      <c r="C130">
        <v>4.0719999999999999E-2</v>
      </c>
      <c r="D130">
        <v>0</v>
      </c>
    </row>
    <row r="131" spans="1:4">
      <c r="A131">
        <v>512.20000000000005</v>
      </c>
      <c r="B131">
        <v>6.2190000000000002E-2</v>
      </c>
      <c r="C131">
        <v>3.9E-2</v>
      </c>
      <c r="D131">
        <v>0</v>
      </c>
    </row>
    <row r="132" spans="1:4">
      <c r="A132">
        <v>344.9</v>
      </c>
      <c r="B132">
        <v>0.12889999999999999</v>
      </c>
      <c r="C132">
        <v>8.448E-2</v>
      </c>
      <c r="D132">
        <v>0</v>
      </c>
    </row>
    <row r="133" spans="1:4">
      <c r="A133">
        <v>632.6</v>
      </c>
      <c r="B133">
        <v>2.6749999999999999E-2</v>
      </c>
      <c r="C133">
        <v>7.2500000000000004E-3</v>
      </c>
      <c r="D133">
        <v>0</v>
      </c>
    </row>
    <row r="134" spans="1:4">
      <c r="A134">
        <v>388</v>
      </c>
      <c r="B134">
        <v>7.6079999999999995E-2</v>
      </c>
      <c r="C134">
        <v>3.2649999999999998E-2</v>
      </c>
      <c r="D134">
        <v>0</v>
      </c>
    </row>
    <row r="135" spans="1:4">
      <c r="A135">
        <v>289.89999999999998</v>
      </c>
      <c r="B135">
        <v>4.6890000000000001E-2</v>
      </c>
      <c r="C135">
        <v>1.103E-2</v>
      </c>
      <c r="D135">
        <v>0</v>
      </c>
    </row>
    <row r="136" spans="1:4">
      <c r="A136">
        <v>435.6</v>
      </c>
      <c r="B136">
        <v>7.2099999999999997E-2</v>
      </c>
      <c r="C136">
        <v>5.9290000000000002E-2</v>
      </c>
      <c r="D136">
        <v>0</v>
      </c>
    </row>
    <row r="137" spans="1:4">
      <c r="A137">
        <v>396.6</v>
      </c>
      <c r="B137">
        <v>3.8719999999999997E-2</v>
      </c>
      <c r="C137">
        <v>1.487E-3</v>
      </c>
      <c r="D137">
        <v>0</v>
      </c>
    </row>
    <row r="138" spans="1:4">
      <c r="A138">
        <v>572.29999999999995</v>
      </c>
      <c r="B138">
        <v>4.052E-2</v>
      </c>
      <c r="C138">
        <v>1.9970000000000002E-2</v>
      </c>
      <c r="D138">
        <v>0</v>
      </c>
    </row>
    <row r="139" spans="1:4">
      <c r="A139">
        <v>587.4</v>
      </c>
      <c r="B139">
        <v>7.6880000000000004E-2</v>
      </c>
      <c r="C139">
        <v>4.4790000000000003E-2</v>
      </c>
      <c r="D139">
        <v>0</v>
      </c>
    </row>
    <row r="140" spans="1:4">
      <c r="A140">
        <v>427.3</v>
      </c>
      <c r="B140">
        <v>4.3400000000000001E-2</v>
      </c>
      <c r="C140">
        <v>2.2450000000000001E-2</v>
      </c>
      <c r="D140">
        <v>0</v>
      </c>
    </row>
    <row r="141" spans="1:4">
      <c r="A141">
        <v>516.6</v>
      </c>
      <c r="B141">
        <v>9.5799999999999996E-2</v>
      </c>
      <c r="C141">
        <v>0.1115</v>
      </c>
      <c r="D141">
        <v>0</v>
      </c>
    </row>
    <row r="142" spans="1:4">
      <c r="A142">
        <v>489</v>
      </c>
      <c r="B142">
        <v>4.2160000000000003E-2</v>
      </c>
      <c r="C142">
        <v>1.8600000000000001E-3</v>
      </c>
      <c r="D142">
        <v>0</v>
      </c>
    </row>
    <row r="143" spans="1:4">
      <c r="A143">
        <v>441</v>
      </c>
      <c r="B143">
        <v>0.1011</v>
      </c>
      <c r="C143">
        <v>6.5740000000000007E-2</v>
      </c>
      <c r="D143">
        <v>0</v>
      </c>
    </row>
    <row r="144" spans="1:4">
      <c r="A144">
        <v>515.9</v>
      </c>
      <c r="B144">
        <v>3.7289999999999997E-2</v>
      </c>
      <c r="C144">
        <v>2.2599999999999999E-2</v>
      </c>
      <c r="D144">
        <v>0</v>
      </c>
    </row>
    <row r="145" spans="1:4">
      <c r="A145">
        <v>394.1</v>
      </c>
      <c r="B145">
        <v>0.1181</v>
      </c>
      <c r="C145">
        <v>9.2740000000000003E-2</v>
      </c>
      <c r="D145">
        <v>0</v>
      </c>
    </row>
    <row r="146" spans="1:4">
      <c r="A146">
        <v>396</v>
      </c>
      <c r="B146">
        <v>5.008E-2</v>
      </c>
      <c r="C146">
        <v>2.3990000000000001E-2</v>
      </c>
      <c r="D146">
        <v>0</v>
      </c>
    </row>
    <row r="147" spans="1:4">
      <c r="A147">
        <v>651</v>
      </c>
      <c r="B147">
        <v>0.1676</v>
      </c>
      <c r="C147">
        <v>0.13619999999999999</v>
      </c>
      <c r="D147">
        <v>0</v>
      </c>
    </row>
    <row r="148" spans="1:4">
      <c r="A148">
        <v>687.3</v>
      </c>
      <c r="B148">
        <v>9.8229999999999998E-2</v>
      </c>
      <c r="C148">
        <v>5.9400000000000001E-2</v>
      </c>
      <c r="D148">
        <v>0</v>
      </c>
    </row>
    <row r="149" spans="1:4">
      <c r="A149">
        <v>513.70000000000005</v>
      </c>
      <c r="B149">
        <v>7.9430000000000001E-2</v>
      </c>
      <c r="C149">
        <v>6.1550000000000001E-2</v>
      </c>
      <c r="D149">
        <v>0</v>
      </c>
    </row>
    <row r="150" spans="1:4">
      <c r="A150">
        <v>432.7</v>
      </c>
      <c r="B150">
        <v>5.6419999999999998E-2</v>
      </c>
      <c r="C150">
        <v>2.6880000000000001E-2</v>
      </c>
      <c r="D150">
        <v>0</v>
      </c>
    </row>
    <row r="151" spans="1:4">
      <c r="A151">
        <v>492.1</v>
      </c>
      <c r="B151">
        <v>8.3930000000000005E-2</v>
      </c>
      <c r="C151">
        <v>1.2880000000000001E-2</v>
      </c>
      <c r="D151">
        <v>0</v>
      </c>
    </row>
    <row r="152" spans="1:4">
      <c r="A152">
        <v>1001</v>
      </c>
      <c r="B152">
        <v>0.27760000000000001</v>
      </c>
      <c r="C152">
        <v>0.30009999999999998</v>
      </c>
      <c r="D152">
        <v>1</v>
      </c>
    </row>
    <row r="153" spans="1:4">
      <c r="A153">
        <v>1326</v>
      </c>
      <c r="B153">
        <v>7.8640000000000002E-2</v>
      </c>
      <c r="C153">
        <v>8.6900000000000005E-2</v>
      </c>
      <c r="D153">
        <v>1</v>
      </c>
    </row>
    <row r="154" spans="1:4">
      <c r="A154">
        <v>1203</v>
      </c>
      <c r="B154">
        <v>0.15989999999999999</v>
      </c>
      <c r="C154">
        <v>0.19739999999999999</v>
      </c>
      <c r="D154">
        <v>1</v>
      </c>
    </row>
    <row r="155" spans="1:4">
      <c r="A155">
        <v>386.1</v>
      </c>
      <c r="B155">
        <v>0.28389999999999999</v>
      </c>
      <c r="C155">
        <v>0.2414</v>
      </c>
      <c r="D155">
        <v>1</v>
      </c>
    </row>
    <row r="156" spans="1:4">
      <c r="A156">
        <v>1297</v>
      </c>
      <c r="B156">
        <v>0.1328</v>
      </c>
      <c r="C156">
        <v>0.19800000000000001</v>
      </c>
      <c r="D156">
        <v>1</v>
      </c>
    </row>
    <row r="157" spans="1:4">
      <c r="A157">
        <v>477.1</v>
      </c>
      <c r="B157">
        <v>0.17</v>
      </c>
      <c r="C157">
        <v>0.1578</v>
      </c>
      <c r="D157">
        <v>1</v>
      </c>
    </row>
    <row r="158" spans="1:4">
      <c r="A158">
        <v>1040</v>
      </c>
      <c r="B158">
        <v>0.109</v>
      </c>
      <c r="C158">
        <v>0.11269999999999999</v>
      </c>
      <c r="D158">
        <v>1</v>
      </c>
    </row>
    <row r="159" spans="1:4">
      <c r="A159">
        <v>577.9</v>
      </c>
      <c r="B159">
        <v>0.16450000000000001</v>
      </c>
      <c r="C159">
        <v>9.3659999999999993E-2</v>
      </c>
      <c r="D159">
        <v>1</v>
      </c>
    </row>
    <row r="160" spans="1:4">
      <c r="A160">
        <v>519.79999999999995</v>
      </c>
      <c r="B160">
        <v>0.19320000000000001</v>
      </c>
      <c r="C160">
        <v>0.18590000000000001</v>
      </c>
      <c r="D160">
        <v>1</v>
      </c>
    </row>
    <row r="161" spans="1:4">
      <c r="A161">
        <v>475.9</v>
      </c>
      <c r="B161">
        <v>0.23960000000000001</v>
      </c>
      <c r="C161">
        <v>0.2273</v>
      </c>
      <c r="D161">
        <v>1</v>
      </c>
    </row>
    <row r="162" spans="1:4">
      <c r="A162">
        <v>797.8</v>
      </c>
      <c r="B162">
        <v>6.6689999999999999E-2</v>
      </c>
      <c r="C162">
        <v>3.2989999999999998E-2</v>
      </c>
      <c r="D162">
        <v>1</v>
      </c>
    </row>
    <row r="163" spans="1:4">
      <c r="A163">
        <v>781</v>
      </c>
      <c r="B163">
        <v>0.12920000000000001</v>
      </c>
      <c r="C163">
        <v>9.9540000000000003E-2</v>
      </c>
      <c r="D163">
        <v>1</v>
      </c>
    </row>
    <row r="164" spans="1:4">
      <c r="A164">
        <v>1123</v>
      </c>
      <c r="B164">
        <v>0.24579999999999999</v>
      </c>
      <c r="C164">
        <v>0.20649999999999999</v>
      </c>
      <c r="D164">
        <v>1</v>
      </c>
    </row>
    <row r="165" spans="1:4">
      <c r="A165">
        <v>782.7</v>
      </c>
      <c r="B165">
        <v>0.1002</v>
      </c>
      <c r="C165">
        <v>9.9379999999999996E-2</v>
      </c>
      <c r="D165">
        <v>1</v>
      </c>
    </row>
    <row r="166" spans="1:4">
      <c r="A166">
        <v>578.29999999999995</v>
      </c>
      <c r="B166">
        <v>0.2293</v>
      </c>
      <c r="C166">
        <v>0.21279999999999999</v>
      </c>
      <c r="D166">
        <v>1</v>
      </c>
    </row>
    <row r="167" spans="1:4">
      <c r="A167">
        <v>658.8</v>
      </c>
      <c r="B167">
        <v>0.1595</v>
      </c>
      <c r="C167">
        <v>0.16389999999999999</v>
      </c>
      <c r="D167">
        <v>1</v>
      </c>
    </row>
    <row r="168" spans="1:4">
      <c r="A168">
        <v>684.5</v>
      </c>
      <c r="B168">
        <v>7.1999999999999995E-2</v>
      </c>
      <c r="C168">
        <v>7.3950000000000002E-2</v>
      </c>
      <c r="D168">
        <v>1</v>
      </c>
    </row>
    <row r="169" spans="1:4">
      <c r="A169">
        <v>798.8</v>
      </c>
      <c r="B169">
        <v>0.20219999999999999</v>
      </c>
      <c r="C169">
        <v>0.17219999999999999</v>
      </c>
      <c r="D169">
        <v>1</v>
      </c>
    </row>
    <row r="170" spans="1:4">
      <c r="A170">
        <v>1260</v>
      </c>
      <c r="B170">
        <v>0.1027</v>
      </c>
      <c r="C170">
        <v>0.1479</v>
      </c>
      <c r="D170">
        <v>1</v>
      </c>
    </row>
    <row r="171" spans="1:4">
      <c r="A171">
        <v>704.4</v>
      </c>
      <c r="B171">
        <v>0.2135</v>
      </c>
      <c r="C171">
        <v>0.2077</v>
      </c>
      <c r="D171">
        <v>1</v>
      </c>
    </row>
    <row r="172" spans="1:4">
      <c r="A172">
        <v>1404</v>
      </c>
      <c r="B172">
        <v>0.1022</v>
      </c>
      <c r="C172">
        <v>0.10970000000000001</v>
      </c>
      <c r="D172">
        <v>1</v>
      </c>
    </row>
    <row r="173" spans="1:4">
      <c r="A173">
        <v>904.6</v>
      </c>
      <c r="B173">
        <v>0.1457</v>
      </c>
      <c r="C173">
        <v>0.1525</v>
      </c>
      <c r="D173">
        <v>1</v>
      </c>
    </row>
    <row r="174" spans="1:4">
      <c r="A174">
        <v>912.7</v>
      </c>
      <c r="B174">
        <v>0.2276</v>
      </c>
      <c r="C174">
        <v>0.22289999999999999</v>
      </c>
      <c r="D174">
        <v>1</v>
      </c>
    </row>
    <row r="175" spans="1:4">
      <c r="A175">
        <v>644.79999999999995</v>
      </c>
      <c r="B175">
        <v>0.18679999999999999</v>
      </c>
      <c r="C175">
        <v>0.14249999999999999</v>
      </c>
      <c r="D175">
        <v>1</v>
      </c>
    </row>
    <row r="176" spans="1:4">
      <c r="A176">
        <v>1094</v>
      </c>
      <c r="B176">
        <v>0.1066</v>
      </c>
      <c r="C176">
        <v>0.14899999999999999</v>
      </c>
      <c r="D176">
        <v>1</v>
      </c>
    </row>
    <row r="177" spans="1:4">
      <c r="A177">
        <v>732.4</v>
      </c>
      <c r="B177">
        <v>0.16969999999999999</v>
      </c>
      <c r="C177">
        <v>0.16830000000000001</v>
      </c>
      <c r="D177">
        <v>1</v>
      </c>
    </row>
    <row r="178" spans="1:4">
      <c r="A178">
        <v>955.1</v>
      </c>
      <c r="B178">
        <v>0.1157</v>
      </c>
      <c r="C178">
        <v>9.8750000000000004E-2</v>
      </c>
      <c r="D178">
        <v>1</v>
      </c>
    </row>
    <row r="179" spans="1:4">
      <c r="A179">
        <v>1088</v>
      </c>
      <c r="B179">
        <v>0.18870000000000001</v>
      </c>
      <c r="C179">
        <v>0.2319</v>
      </c>
      <c r="D179">
        <v>1</v>
      </c>
    </row>
    <row r="180" spans="1:4">
      <c r="A180">
        <v>440.6</v>
      </c>
      <c r="B180">
        <v>0.15160000000000001</v>
      </c>
      <c r="C180">
        <v>0.12180000000000001</v>
      </c>
      <c r="D180">
        <v>1</v>
      </c>
    </row>
    <row r="181" spans="1:4">
      <c r="A181">
        <v>899.3</v>
      </c>
      <c r="B181">
        <v>0.14960000000000001</v>
      </c>
      <c r="C181">
        <v>0.2417</v>
      </c>
      <c r="D181">
        <v>1</v>
      </c>
    </row>
    <row r="182" spans="1:4">
      <c r="A182">
        <v>1162</v>
      </c>
      <c r="B182">
        <v>0.1719</v>
      </c>
      <c r="C182">
        <v>0.16569999999999999</v>
      </c>
      <c r="D182">
        <v>1</v>
      </c>
    </row>
    <row r="183" spans="1:4">
      <c r="A183">
        <v>807.2</v>
      </c>
      <c r="B183">
        <v>0.15590000000000001</v>
      </c>
      <c r="C183">
        <v>0.13539999999999999</v>
      </c>
      <c r="D183">
        <v>1</v>
      </c>
    </row>
    <row r="184" spans="1:4">
      <c r="A184">
        <v>869.5</v>
      </c>
      <c r="B184">
        <v>0.1336</v>
      </c>
      <c r="C184">
        <v>0.1348</v>
      </c>
      <c r="D184">
        <v>1</v>
      </c>
    </row>
    <row r="185" spans="1:4">
      <c r="A185">
        <v>633</v>
      </c>
      <c r="B185">
        <v>0.10979999999999999</v>
      </c>
      <c r="C185">
        <v>0.13189999999999999</v>
      </c>
      <c r="D185">
        <v>1</v>
      </c>
    </row>
    <row r="186" spans="1:4">
      <c r="A186">
        <v>698.8</v>
      </c>
      <c r="B186">
        <v>5.1310000000000001E-2</v>
      </c>
      <c r="C186">
        <v>2.3980000000000001E-2</v>
      </c>
      <c r="D186">
        <v>1</v>
      </c>
    </row>
    <row r="187" spans="1:4">
      <c r="A187">
        <v>559.20000000000005</v>
      </c>
      <c r="B187">
        <v>0.1255</v>
      </c>
      <c r="C187">
        <v>0.10630000000000001</v>
      </c>
      <c r="D187">
        <v>1</v>
      </c>
    </row>
    <row r="188" spans="1:4">
      <c r="A188">
        <v>563</v>
      </c>
      <c r="B188">
        <v>6.0310000000000002E-2</v>
      </c>
      <c r="C188">
        <v>3.1099999999999999E-2</v>
      </c>
      <c r="D188">
        <v>1</v>
      </c>
    </row>
    <row r="189" spans="1:4">
      <c r="A189">
        <v>371.1</v>
      </c>
      <c r="B189">
        <v>0.12180000000000001</v>
      </c>
      <c r="C189">
        <v>0.10440000000000001</v>
      </c>
      <c r="D189">
        <v>1</v>
      </c>
    </row>
    <row r="190" spans="1:4">
      <c r="A190">
        <v>1104</v>
      </c>
      <c r="B190">
        <v>0.219</v>
      </c>
      <c r="C190">
        <v>0.2107</v>
      </c>
      <c r="D190">
        <v>1</v>
      </c>
    </row>
    <row r="191" spans="1:4">
      <c r="A191">
        <v>545.20000000000005</v>
      </c>
      <c r="B191">
        <v>0.14360000000000001</v>
      </c>
      <c r="C191">
        <v>9.8470000000000002E-2</v>
      </c>
      <c r="D191">
        <v>1</v>
      </c>
    </row>
    <row r="192" spans="1:4">
      <c r="A192">
        <v>531.5</v>
      </c>
      <c r="B192">
        <v>0.1047</v>
      </c>
      <c r="C192">
        <v>8.2589999999999997E-2</v>
      </c>
      <c r="D192">
        <v>1</v>
      </c>
    </row>
    <row r="193" spans="1:4">
      <c r="A193">
        <v>1076</v>
      </c>
      <c r="B193">
        <v>0.1686</v>
      </c>
      <c r="C193">
        <v>0.19739999999999999</v>
      </c>
      <c r="D193">
        <v>1</v>
      </c>
    </row>
    <row r="194" spans="1:4">
      <c r="A194">
        <v>534.6</v>
      </c>
      <c r="B194">
        <v>0.1231</v>
      </c>
      <c r="C194">
        <v>0.1226</v>
      </c>
      <c r="D194">
        <v>1</v>
      </c>
    </row>
    <row r="195" spans="1:4">
      <c r="A195">
        <v>1033</v>
      </c>
      <c r="B195">
        <v>0.14849999999999999</v>
      </c>
      <c r="C195">
        <v>0.1772</v>
      </c>
      <c r="D195">
        <v>1</v>
      </c>
    </row>
    <row r="196" spans="1:4">
      <c r="A196">
        <v>712.8</v>
      </c>
      <c r="B196">
        <v>7.0809999999999998E-2</v>
      </c>
      <c r="C196">
        <v>5.253E-2</v>
      </c>
      <c r="D196">
        <v>1</v>
      </c>
    </row>
    <row r="197" spans="1:4">
      <c r="A197">
        <v>1152</v>
      </c>
      <c r="B197">
        <v>0.12670000000000001</v>
      </c>
      <c r="C197">
        <v>0.1323</v>
      </c>
      <c r="D197">
        <v>1</v>
      </c>
    </row>
    <row r="198" spans="1:4">
      <c r="A198">
        <v>656.9</v>
      </c>
      <c r="B198">
        <v>0.13650000000000001</v>
      </c>
      <c r="C198">
        <v>0.1293</v>
      </c>
      <c r="D198">
        <v>1</v>
      </c>
    </row>
    <row r="199" spans="1:4">
      <c r="A199">
        <v>645.70000000000005</v>
      </c>
      <c r="B199">
        <v>0.20080000000000001</v>
      </c>
      <c r="C199">
        <v>0.2135</v>
      </c>
      <c r="D199">
        <v>1</v>
      </c>
    </row>
    <row r="200" spans="1:4">
      <c r="A200">
        <v>499</v>
      </c>
      <c r="B200">
        <v>0.12620000000000001</v>
      </c>
      <c r="C200">
        <v>0.1128</v>
      </c>
      <c r="D200">
        <v>1</v>
      </c>
    </row>
    <row r="201" spans="1:4">
      <c r="A201">
        <v>668.3</v>
      </c>
      <c r="B201">
        <v>0.1479</v>
      </c>
      <c r="C201">
        <v>0.12670000000000001</v>
      </c>
      <c r="D201">
        <v>1</v>
      </c>
    </row>
    <row r="202" spans="1:4">
      <c r="A202">
        <v>1130</v>
      </c>
      <c r="B202">
        <v>0.10290000000000001</v>
      </c>
      <c r="C202">
        <v>0.108</v>
      </c>
      <c r="D202">
        <v>1</v>
      </c>
    </row>
    <row r="203" spans="1:4">
      <c r="A203">
        <v>929.4</v>
      </c>
      <c r="B203">
        <v>0.183</v>
      </c>
      <c r="C203">
        <v>0.16919999999999999</v>
      </c>
      <c r="D203">
        <v>1</v>
      </c>
    </row>
    <row r="204" spans="1:4">
      <c r="A204">
        <v>584.1</v>
      </c>
      <c r="B204">
        <v>0.128</v>
      </c>
      <c r="C204">
        <v>7.7890000000000001E-2</v>
      </c>
      <c r="D204">
        <v>1</v>
      </c>
    </row>
    <row r="205" spans="1:4">
      <c r="A205">
        <v>817.7</v>
      </c>
      <c r="B205">
        <v>8.4239999999999995E-2</v>
      </c>
      <c r="C205">
        <v>9.7689999999999999E-2</v>
      </c>
      <c r="D205">
        <v>1</v>
      </c>
    </row>
    <row r="206" spans="1:4">
      <c r="A206">
        <v>1006</v>
      </c>
      <c r="B206">
        <v>0.21460000000000001</v>
      </c>
      <c r="C206">
        <v>0.16839999999999999</v>
      </c>
      <c r="D206">
        <v>1</v>
      </c>
    </row>
    <row r="207" spans="1:4">
      <c r="A207">
        <v>1245</v>
      </c>
      <c r="B207">
        <v>0.34539999999999998</v>
      </c>
      <c r="C207">
        <v>0.37540000000000001</v>
      </c>
      <c r="D207">
        <v>1</v>
      </c>
    </row>
    <row r="208" spans="1:4">
      <c r="A208">
        <v>1878</v>
      </c>
      <c r="B208">
        <v>0.26650000000000001</v>
      </c>
      <c r="C208">
        <v>0.33389999999999997</v>
      </c>
      <c r="D208">
        <v>1</v>
      </c>
    </row>
    <row r="209" spans="1:4">
      <c r="A209">
        <v>1132</v>
      </c>
      <c r="B209">
        <v>0.17910000000000001</v>
      </c>
      <c r="C209">
        <v>0.19370000000000001</v>
      </c>
      <c r="D209">
        <v>1</v>
      </c>
    </row>
    <row r="210" spans="1:4">
      <c r="A210">
        <v>1075</v>
      </c>
      <c r="B210">
        <v>0.1053</v>
      </c>
      <c r="C210">
        <v>0.13350000000000001</v>
      </c>
      <c r="D210">
        <v>1</v>
      </c>
    </row>
    <row r="211" spans="1:4">
      <c r="A211">
        <v>648.20000000000005</v>
      </c>
      <c r="B211">
        <v>9.9470000000000003E-2</v>
      </c>
      <c r="C211">
        <v>0.12039999999999999</v>
      </c>
      <c r="D211">
        <v>1</v>
      </c>
    </row>
    <row r="212" spans="1:4">
      <c r="A212">
        <v>1076</v>
      </c>
      <c r="B212">
        <v>0.1206</v>
      </c>
      <c r="C212">
        <v>0.14680000000000001</v>
      </c>
      <c r="D212">
        <v>1</v>
      </c>
    </row>
    <row r="213" spans="1:4">
      <c r="A213">
        <v>728.2</v>
      </c>
      <c r="B213">
        <v>0.1036</v>
      </c>
      <c r="C213">
        <v>0.11219999999999999</v>
      </c>
      <c r="D213">
        <v>1</v>
      </c>
    </row>
    <row r="214" spans="1:4">
      <c r="A214">
        <v>705.6</v>
      </c>
      <c r="B214">
        <v>0.15529999999999999</v>
      </c>
      <c r="C214">
        <v>0.17</v>
      </c>
      <c r="D214">
        <v>1</v>
      </c>
    </row>
    <row r="215" spans="1:4">
      <c r="A215">
        <v>1264</v>
      </c>
      <c r="B215">
        <v>0.1313</v>
      </c>
      <c r="C215">
        <v>0.14649999999999999</v>
      </c>
      <c r="D215">
        <v>1</v>
      </c>
    </row>
    <row r="216" spans="1:4">
      <c r="A216">
        <v>642.5</v>
      </c>
      <c r="B216">
        <v>0.11409999999999999</v>
      </c>
      <c r="C216">
        <v>9.3880000000000005E-2</v>
      </c>
      <c r="D216">
        <v>1</v>
      </c>
    </row>
    <row r="217" spans="1:4">
      <c r="A217">
        <v>582.70000000000005</v>
      </c>
      <c r="B217">
        <v>8.5110000000000005E-2</v>
      </c>
      <c r="C217">
        <v>8.6249999999999993E-2</v>
      </c>
      <c r="D217">
        <v>1</v>
      </c>
    </row>
    <row r="218" spans="1:4">
      <c r="A218">
        <v>530.20000000000005</v>
      </c>
      <c r="B218">
        <v>0.17649999999999999</v>
      </c>
      <c r="C218">
        <v>0.20710000000000001</v>
      </c>
      <c r="D218">
        <v>1</v>
      </c>
    </row>
    <row r="219" spans="1:4">
      <c r="A219">
        <v>1509</v>
      </c>
      <c r="B219">
        <v>0.27679999999999999</v>
      </c>
      <c r="C219">
        <v>0.4264</v>
      </c>
      <c r="D219">
        <v>1</v>
      </c>
    </row>
    <row r="220" spans="1:4">
      <c r="A220">
        <v>682.5</v>
      </c>
      <c r="B220">
        <v>0.16489999999999999</v>
      </c>
      <c r="C220">
        <v>0.16900000000000001</v>
      </c>
      <c r="D220">
        <v>1</v>
      </c>
    </row>
    <row r="221" spans="1:4">
      <c r="A221">
        <v>782.6</v>
      </c>
      <c r="B221">
        <v>0.17519999999999999</v>
      </c>
      <c r="C221">
        <v>0.21329999999999999</v>
      </c>
      <c r="D221">
        <v>1</v>
      </c>
    </row>
    <row r="222" spans="1:4">
      <c r="A222">
        <v>982</v>
      </c>
      <c r="B222">
        <v>6.7220000000000002E-2</v>
      </c>
      <c r="C222">
        <v>7.2929999999999995E-2</v>
      </c>
      <c r="D222">
        <v>1</v>
      </c>
    </row>
    <row r="223" spans="1:4">
      <c r="A223">
        <v>1077</v>
      </c>
      <c r="B223">
        <v>0.11</v>
      </c>
      <c r="C223">
        <v>0.1457</v>
      </c>
      <c r="D223">
        <v>1</v>
      </c>
    </row>
    <row r="224" spans="1:4">
      <c r="A224">
        <v>1761</v>
      </c>
      <c r="B224">
        <v>0.28670000000000001</v>
      </c>
      <c r="C224">
        <v>0.42680000000000001</v>
      </c>
      <c r="D224">
        <v>1</v>
      </c>
    </row>
    <row r="225" spans="1:4">
      <c r="A225">
        <v>572.6</v>
      </c>
      <c r="B225">
        <v>7.8619999999999995E-2</v>
      </c>
      <c r="C225">
        <v>5.2850000000000001E-2</v>
      </c>
      <c r="D225">
        <v>1</v>
      </c>
    </row>
    <row r="226" spans="1:4">
      <c r="A226">
        <v>1138</v>
      </c>
      <c r="B226">
        <v>8.0280000000000004E-2</v>
      </c>
      <c r="C226">
        <v>9.2710000000000001E-2</v>
      </c>
      <c r="D226">
        <v>1</v>
      </c>
    </row>
    <row r="227" spans="1:4">
      <c r="A227">
        <v>1192</v>
      </c>
      <c r="B227">
        <v>0.15890000000000001</v>
      </c>
      <c r="C227">
        <v>0.2545</v>
      </c>
      <c r="D227">
        <v>1</v>
      </c>
    </row>
    <row r="228" spans="1:4">
      <c r="A228">
        <v>748.9</v>
      </c>
      <c r="B228">
        <v>0.12230000000000001</v>
      </c>
      <c r="C228">
        <v>0.14660000000000001</v>
      </c>
      <c r="D228">
        <v>1</v>
      </c>
    </row>
    <row r="229" spans="1:4">
      <c r="A229">
        <v>809.8</v>
      </c>
      <c r="B229">
        <v>0.12839999999999999</v>
      </c>
      <c r="C229">
        <v>0.1043</v>
      </c>
      <c r="D229">
        <v>1</v>
      </c>
    </row>
    <row r="230" spans="1:4">
      <c r="A230">
        <v>1075</v>
      </c>
      <c r="B230">
        <v>9.7089999999999996E-2</v>
      </c>
      <c r="C230">
        <v>0.1153</v>
      </c>
      <c r="D230">
        <v>1</v>
      </c>
    </row>
    <row r="231" spans="1:4">
      <c r="A231">
        <v>506.3</v>
      </c>
      <c r="B231">
        <v>5.7610000000000001E-2</v>
      </c>
      <c r="C231">
        <v>4.7109999999999999E-2</v>
      </c>
      <c r="D231">
        <v>1</v>
      </c>
    </row>
    <row r="232" spans="1:4">
      <c r="A232">
        <v>678.1</v>
      </c>
      <c r="B232">
        <v>0.1305</v>
      </c>
      <c r="C232">
        <v>0.15390000000000001</v>
      </c>
      <c r="D232">
        <v>1</v>
      </c>
    </row>
    <row r="233" spans="1:4">
      <c r="A233">
        <v>813</v>
      </c>
      <c r="B233">
        <v>0.1137</v>
      </c>
      <c r="C233">
        <v>9.4469999999999998E-2</v>
      </c>
      <c r="D233">
        <v>1</v>
      </c>
    </row>
    <row r="234" spans="1:4">
      <c r="A234">
        <v>432</v>
      </c>
      <c r="B234">
        <v>0.17</v>
      </c>
      <c r="C234">
        <v>0.16589999999999999</v>
      </c>
      <c r="D234">
        <v>1</v>
      </c>
    </row>
    <row r="235" spans="1:4">
      <c r="A235">
        <v>963.7</v>
      </c>
      <c r="B235">
        <v>0.16650000000000001</v>
      </c>
      <c r="C235">
        <v>0.1855</v>
      </c>
      <c r="D235">
        <v>1</v>
      </c>
    </row>
    <row r="236" spans="1:4">
      <c r="A236">
        <v>1157</v>
      </c>
      <c r="B236">
        <v>0.11849999999999999</v>
      </c>
      <c r="C236">
        <v>0.1193</v>
      </c>
      <c r="D236">
        <v>1</v>
      </c>
    </row>
    <row r="237" spans="1:4">
      <c r="A237">
        <v>1214</v>
      </c>
      <c r="B237">
        <v>0.1666</v>
      </c>
      <c r="C237">
        <v>0.25080000000000002</v>
      </c>
      <c r="D237">
        <v>1</v>
      </c>
    </row>
    <row r="238" spans="1:4">
      <c r="A238">
        <v>1686</v>
      </c>
      <c r="B238">
        <v>0.1145</v>
      </c>
      <c r="C238">
        <v>0.13239999999999999</v>
      </c>
      <c r="D238">
        <v>1</v>
      </c>
    </row>
    <row r="239" spans="1:4">
      <c r="A239">
        <v>886.3</v>
      </c>
      <c r="B239">
        <v>9.1819999999999999E-2</v>
      </c>
      <c r="C239">
        <v>8.4220000000000003E-2</v>
      </c>
      <c r="D239">
        <v>1</v>
      </c>
    </row>
    <row r="240" spans="1:4">
      <c r="A240">
        <v>984.6</v>
      </c>
      <c r="B240">
        <v>0.1603</v>
      </c>
      <c r="C240">
        <v>0.21590000000000001</v>
      </c>
      <c r="D240">
        <v>1</v>
      </c>
    </row>
    <row r="241" spans="1:4">
      <c r="A241">
        <v>565.4</v>
      </c>
      <c r="B241">
        <v>6.2880000000000005E-2</v>
      </c>
      <c r="C241">
        <v>5.858E-2</v>
      </c>
      <c r="D241">
        <v>1</v>
      </c>
    </row>
    <row r="242" spans="1:4">
      <c r="A242">
        <v>736.9</v>
      </c>
      <c r="B242">
        <v>0.1555</v>
      </c>
      <c r="C242">
        <v>0.20319999999999999</v>
      </c>
      <c r="D242">
        <v>1</v>
      </c>
    </row>
    <row r="243" spans="1:4">
      <c r="A243">
        <v>832.9</v>
      </c>
      <c r="B243">
        <v>0.15559999999999999</v>
      </c>
      <c r="C243">
        <v>0.17929999999999999</v>
      </c>
      <c r="D243">
        <v>1</v>
      </c>
    </row>
    <row r="244" spans="1:4">
      <c r="A244">
        <v>2250</v>
      </c>
      <c r="B244">
        <v>0.19139999999999999</v>
      </c>
      <c r="C244">
        <v>0.28710000000000002</v>
      </c>
      <c r="D244">
        <v>1</v>
      </c>
    </row>
    <row r="245" spans="1:4">
      <c r="A245">
        <v>1311</v>
      </c>
      <c r="B245">
        <v>0.28320000000000001</v>
      </c>
      <c r="C245">
        <v>0.2487</v>
      </c>
      <c r="D245">
        <v>1</v>
      </c>
    </row>
    <row r="246" spans="1:4">
      <c r="A246">
        <v>766.6</v>
      </c>
      <c r="B246">
        <v>8.7989999999999999E-2</v>
      </c>
      <c r="C246">
        <v>6.5930000000000002E-2</v>
      </c>
      <c r="D246">
        <v>1</v>
      </c>
    </row>
    <row r="247" spans="1:4">
      <c r="A247">
        <v>710.6</v>
      </c>
      <c r="B247">
        <v>0.1052</v>
      </c>
      <c r="C247">
        <v>5.3749999999999999E-2</v>
      </c>
      <c r="D247">
        <v>1</v>
      </c>
    </row>
    <row r="248" spans="1:4">
      <c r="A248">
        <v>1041</v>
      </c>
      <c r="B248">
        <v>8.4680000000000005E-2</v>
      </c>
      <c r="C248">
        <v>8.1689999999999999E-2</v>
      </c>
      <c r="D248">
        <v>1</v>
      </c>
    </row>
    <row r="249" spans="1:4">
      <c r="A249">
        <v>609.9</v>
      </c>
      <c r="B249">
        <v>0.24129999999999999</v>
      </c>
      <c r="C249">
        <v>0.1981</v>
      </c>
      <c r="D249">
        <v>1</v>
      </c>
    </row>
    <row r="250" spans="1:4">
      <c r="A250">
        <v>477.4</v>
      </c>
      <c r="B250">
        <v>0.1353</v>
      </c>
      <c r="C250">
        <v>0.1085</v>
      </c>
      <c r="D250">
        <v>1</v>
      </c>
    </row>
    <row r="251" spans="1:4">
      <c r="A251">
        <v>671.4</v>
      </c>
      <c r="B251">
        <v>0.19800000000000001</v>
      </c>
      <c r="C251">
        <v>0.16969999999999999</v>
      </c>
      <c r="D251">
        <v>1</v>
      </c>
    </row>
    <row r="252" spans="1:4">
      <c r="A252">
        <v>588.9</v>
      </c>
      <c r="B252">
        <v>0.12670000000000001</v>
      </c>
      <c r="C252">
        <v>0.13850000000000001</v>
      </c>
      <c r="D252">
        <v>1</v>
      </c>
    </row>
    <row r="253" spans="1:4">
      <c r="A253">
        <v>1024</v>
      </c>
      <c r="B253">
        <v>8.6419999999999997E-2</v>
      </c>
      <c r="C253">
        <v>0.1103</v>
      </c>
      <c r="D253">
        <v>1</v>
      </c>
    </row>
    <row r="254" spans="1:4">
      <c r="A254">
        <v>1148</v>
      </c>
      <c r="B254">
        <v>0.14280000000000001</v>
      </c>
      <c r="C254">
        <v>0.1114</v>
      </c>
      <c r="D254">
        <v>1</v>
      </c>
    </row>
    <row r="255" spans="1:4">
      <c r="A255">
        <v>642.70000000000005</v>
      </c>
      <c r="B255">
        <v>0.1206</v>
      </c>
      <c r="C255">
        <v>0.11799999999999999</v>
      </c>
      <c r="D255">
        <v>1</v>
      </c>
    </row>
    <row r="256" spans="1:4">
      <c r="A256">
        <v>951.6</v>
      </c>
      <c r="B256">
        <v>0.1198</v>
      </c>
      <c r="C256">
        <v>0.1036</v>
      </c>
      <c r="D256">
        <v>1</v>
      </c>
    </row>
    <row r="257" spans="1:4">
      <c r="A257">
        <v>1685</v>
      </c>
      <c r="B257">
        <v>0.2084</v>
      </c>
      <c r="C257">
        <v>0.3523</v>
      </c>
      <c r="D257">
        <v>1</v>
      </c>
    </row>
    <row r="258" spans="1:4">
      <c r="A258">
        <v>597.79999999999995</v>
      </c>
      <c r="B258">
        <v>0.17680000000000001</v>
      </c>
      <c r="C258">
        <v>0.15579999999999999</v>
      </c>
      <c r="D258">
        <v>1</v>
      </c>
    </row>
    <row r="259" spans="1:4">
      <c r="A259">
        <v>716.6</v>
      </c>
      <c r="B259">
        <v>9.5880000000000007E-2</v>
      </c>
      <c r="C259">
        <v>7.5499999999999998E-2</v>
      </c>
      <c r="D259">
        <v>1</v>
      </c>
    </row>
    <row r="260" spans="1:4">
      <c r="A260">
        <v>904.3</v>
      </c>
      <c r="B260">
        <v>7.3039999999999994E-2</v>
      </c>
      <c r="C260">
        <v>6.9500000000000006E-2</v>
      </c>
      <c r="D260">
        <v>1</v>
      </c>
    </row>
    <row r="261" spans="1:4">
      <c r="A261">
        <v>1290</v>
      </c>
      <c r="B261">
        <v>0.1348</v>
      </c>
      <c r="C261">
        <v>0.16400000000000001</v>
      </c>
      <c r="D261">
        <v>1</v>
      </c>
    </row>
    <row r="262" spans="1:4">
      <c r="A262">
        <v>2499</v>
      </c>
      <c r="B262">
        <v>0.15160000000000001</v>
      </c>
      <c r="C262">
        <v>0.3201</v>
      </c>
      <c r="D262">
        <v>1</v>
      </c>
    </row>
    <row r="263" spans="1:4">
      <c r="A263">
        <v>948</v>
      </c>
      <c r="B263">
        <v>0.11459999999999999</v>
      </c>
      <c r="C263">
        <v>0.16819999999999999</v>
      </c>
      <c r="D263">
        <v>1</v>
      </c>
    </row>
    <row r="264" spans="1:4">
      <c r="A264">
        <v>610.70000000000005</v>
      </c>
      <c r="B264">
        <v>0.13059999999999999</v>
      </c>
      <c r="C264">
        <v>0.1115</v>
      </c>
      <c r="D264">
        <v>1</v>
      </c>
    </row>
    <row r="265" spans="1:4">
      <c r="A265">
        <v>578.9</v>
      </c>
      <c r="B265">
        <v>0.1517</v>
      </c>
      <c r="C265">
        <v>9.9010000000000001E-2</v>
      </c>
      <c r="D265">
        <v>1</v>
      </c>
    </row>
    <row r="266" spans="1:4">
      <c r="A266">
        <v>1230</v>
      </c>
      <c r="B266">
        <v>0.13059999999999999</v>
      </c>
      <c r="C266">
        <v>0.12720000000000001</v>
      </c>
      <c r="D266">
        <v>1</v>
      </c>
    </row>
    <row r="267" spans="1:4">
      <c r="A267">
        <v>1223</v>
      </c>
      <c r="B267">
        <v>0.113</v>
      </c>
      <c r="C267">
        <v>0.1145</v>
      </c>
      <c r="D267">
        <v>1</v>
      </c>
    </row>
    <row r="268" spans="1:4">
      <c r="A268">
        <v>761.3</v>
      </c>
      <c r="B268">
        <v>0.12039999999999999</v>
      </c>
      <c r="C268">
        <v>0.1147</v>
      </c>
      <c r="D268">
        <v>1</v>
      </c>
    </row>
    <row r="269" spans="1:4">
      <c r="A269">
        <v>503.2</v>
      </c>
      <c r="B269">
        <v>0.1799</v>
      </c>
      <c r="C269">
        <v>0.16950000000000001</v>
      </c>
      <c r="D269">
        <v>1</v>
      </c>
    </row>
    <row r="270" spans="1:4">
      <c r="A270">
        <v>895</v>
      </c>
      <c r="B270">
        <v>0.15720000000000001</v>
      </c>
      <c r="C270">
        <v>0.191</v>
      </c>
      <c r="D270">
        <v>1</v>
      </c>
    </row>
    <row r="271" spans="1:4">
      <c r="A271">
        <v>1319</v>
      </c>
      <c r="B271">
        <v>0.1074</v>
      </c>
      <c r="C271">
        <v>0.15540000000000001</v>
      </c>
      <c r="D271">
        <v>1</v>
      </c>
    </row>
    <row r="272" spans="1:4">
      <c r="A272">
        <v>1670</v>
      </c>
      <c r="B272">
        <v>0.16819999999999999</v>
      </c>
      <c r="C272">
        <v>0.19500000000000001</v>
      </c>
      <c r="D272">
        <v>1</v>
      </c>
    </row>
    <row r="273" spans="1:4">
      <c r="A273">
        <v>1306</v>
      </c>
      <c r="B273">
        <v>8.3479999999999999E-2</v>
      </c>
      <c r="C273">
        <v>9.042E-2</v>
      </c>
      <c r="D273">
        <v>1</v>
      </c>
    </row>
    <row r="274" spans="1:4">
      <c r="A274">
        <v>920.6</v>
      </c>
      <c r="B274">
        <v>0.1298</v>
      </c>
      <c r="C274">
        <v>0.14169999999999999</v>
      </c>
      <c r="D274">
        <v>1</v>
      </c>
    </row>
    <row r="275" spans="1:4">
      <c r="A275">
        <v>1155</v>
      </c>
      <c r="B275">
        <v>0.15579999999999999</v>
      </c>
      <c r="C275">
        <v>0.2049</v>
      </c>
      <c r="D275">
        <v>1</v>
      </c>
    </row>
    <row r="276" spans="1:4">
      <c r="A276">
        <v>1364</v>
      </c>
      <c r="B276">
        <v>0.16059999999999999</v>
      </c>
      <c r="C276">
        <v>0.2712</v>
      </c>
      <c r="D276">
        <v>1</v>
      </c>
    </row>
    <row r="277" spans="1:4">
      <c r="A277">
        <v>1206</v>
      </c>
      <c r="B277">
        <v>0.18490000000000001</v>
      </c>
      <c r="C277">
        <v>0.2417</v>
      </c>
      <c r="D277">
        <v>1</v>
      </c>
    </row>
    <row r="278" spans="1:4">
      <c r="A278">
        <v>928.2</v>
      </c>
      <c r="B278">
        <v>0.1041</v>
      </c>
      <c r="C278">
        <v>0.12659999999999999</v>
      </c>
      <c r="D278">
        <v>1</v>
      </c>
    </row>
    <row r="279" spans="1:4">
      <c r="A279">
        <v>1169</v>
      </c>
      <c r="B279">
        <v>0.1188</v>
      </c>
      <c r="C279">
        <v>0.13789999999999999</v>
      </c>
      <c r="D279">
        <v>1</v>
      </c>
    </row>
    <row r="280" spans="1:4">
      <c r="A280">
        <v>602.4</v>
      </c>
      <c r="B280">
        <v>0.12790000000000001</v>
      </c>
      <c r="C280">
        <v>9.7890000000000005E-2</v>
      </c>
      <c r="D280">
        <v>1</v>
      </c>
    </row>
    <row r="281" spans="1:4">
      <c r="A281">
        <v>1207</v>
      </c>
      <c r="B281">
        <v>0.20630000000000001</v>
      </c>
      <c r="C281">
        <v>0.1784</v>
      </c>
      <c r="D281">
        <v>1</v>
      </c>
    </row>
    <row r="282" spans="1:4">
      <c r="A282">
        <v>713.3</v>
      </c>
      <c r="B282">
        <v>0.22839999999999999</v>
      </c>
      <c r="C282">
        <v>0.24479999999999999</v>
      </c>
      <c r="D282">
        <v>1</v>
      </c>
    </row>
    <row r="283" spans="1:4">
      <c r="A283">
        <v>773.5</v>
      </c>
      <c r="B283">
        <v>0.31140000000000001</v>
      </c>
      <c r="C283">
        <v>0.31759999999999999</v>
      </c>
      <c r="D283">
        <v>1</v>
      </c>
    </row>
    <row r="284" spans="1:4">
      <c r="A284">
        <v>744.9</v>
      </c>
      <c r="B284">
        <v>0.16389999999999999</v>
      </c>
      <c r="C284">
        <v>0.17510000000000001</v>
      </c>
      <c r="D284">
        <v>1</v>
      </c>
    </row>
    <row r="285" spans="1:4">
      <c r="A285">
        <v>1288</v>
      </c>
      <c r="B285">
        <v>0.10879999999999999</v>
      </c>
      <c r="C285">
        <v>0.15190000000000001</v>
      </c>
      <c r="D285">
        <v>1</v>
      </c>
    </row>
    <row r="286" spans="1:4">
      <c r="A286">
        <v>933.1</v>
      </c>
      <c r="B286">
        <v>6.2899999999999998E-2</v>
      </c>
      <c r="C286">
        <v>2.8910000000000002E-2</v>
      </c>
      <c r="D286">
        <v>1</v>
      </c>
    </row>
    <row r="287" spans="1:4">
      <c r="A287">
        <v>947.8</v>
      </c>
      <c r="B287">
        <v>0.1273</v>
      </c>
      <c r="C287">
        <v>9.6970000000000001E-2</v>
      </c>
      <c r="D287">
        <v>1</v>
      </c>
    </row>
    <row r="288" spans="1:4">
      <c r="A288">
        <v>758.6</v>
      </c>
      <c r="B288">
        <v>5.6160000000000002E-2</v>
      </c>
      <c r="C288">
        <v>4.2090000000000002E-2</v>
      </c>
      <c r="D288">
        <v>1</v>
      </c>
    </row>
    <row r="289" spans="1:4">
      <c r="A289">
        <v>928.3</v>
      </c>
      <c r="B289">
        <v>8.9950000000000002E-2</v>
      </c>
      <c r="C289">
        <v>9.0609999999999996E-2</v>
      </c>
      <c r="D289">
        <v>1</v>
      </c>
    </row>
    <row r="290" spans="1:4">
      <c r="A290">
        <v>1419</v>
      </c>
      <c r="B290">
        <v>0.1143</v>
      </c>
      <c r="C290">
        <v>0.13669999999999999</v>
      </c>
      <c r="D290">
        <v>1</v>
      </c>
    </row>
    <row r="291" spans="1:4">
      <c r="A291">
        <v>1491</v>
      </c>
      <c r="B291">
        <v>0.1961</v>
      </c>
      <c r="C291">
        <v>0.2195</v>
      </c>
      <c r="D291">
        <v>1</v>
      </c>
    </row>
    <row r="292" spans="1:4">
      <c r="A292">
        <v>998.9</v>
      </c>
      <c r="B292">
        <v>7.0269999999999999E-2</v>
      </c>
      <c r="C292">
        <v>5.6989999999999999E-2</v>
      </c>
      <c r="D292">
        <v>1</v>
      </c>
    </row>
    <row r="293" spans="1:4">
      <c r="A293">
        <v>1102</v>
      </c>
      <c r="B293">
        <v>5.8840000000000003E-2</v>
      </c>
      <c r="C293">
        <v>8.0199999999999994E-2</v>
      </c>
      <c r="D293">
        <v>1</v>
      </c>
    </row>
    <row r="294" spans="1:4">
      <c r="A294">
        <v>1138</v>
      </c>
      <c r="B294">
        <v>0.14530000000000001</v>
      </c>
      <c r="C294">
        <v>0.19209999999999999</v>
      </c>
      <c r="D294">
        <v>1</v>
      </c>
    </row>
    <row r="295" spans="1:4">
      <c r="A295">
        <v>1145</v>
      </c>
      <c r="B295">
        <v>0.14419999999999999</v>
      </c>
      <c r="C295">
        <v>0.16259999999999999</v>
      </c>
      <c r="D295">
        <v>1</v>
      </c>
    </row>
    <row r="296" spans="1:4">
      <c r="A296">
        <v>805.1</v>
      </c>
      <c r="B296">
        <v>0.1802</v>
      </c>
      <c r="C296">
        <v>0.1948</v>
      </c>
      <c r="D296">
        <v>1</v>
      </c>
    </row>
    <row r="297" spans="1:4">
      <c r="A297">
        <v>431.1</v>
      </c>
      <c r="B297">
        <v>5.9139999999999998E-2</v>
      </c>
      <c r="C297">
        <v>2.6849999999999999E-2</v>
      </c>
      <c r="D297">
        <v>1</v>
      </c>
    </row>
    <row r="298" spans="1:4">
      <c r="A298">
        <v>1217</v>
      </c>
      <c r="B298">
        <v>0.16420000000000001</v>
      </c>
      <c r="C298">
        <v>0.21970000000000001</v>
      </c>
      <c r="D298">
        <v>1</v>
      </c>
    </row>
    <row r="299" spans="1:4">
      <c r="A299">
        <v>1247</v>
      </c>
      <c r="B299">
        <v>0.18379999999999999</v>
      </c>
      <c r="C299">
        <v>0.2283</v>
      </c>
      <c r="D299">
        <v>1</v>
      </c>
    </row>
    <row r="300" spans="1:4">
      <c r="A300">
        <v>1027</v>
      </c>
      <c r="B300">
        <v>0.11169999999999999</v>
      </c>
      <c r="C300">
        <v>0.113</v>
      </c>
      <c r="D300">
        <v>1</v>
      </c>
    </row>
    <row r="301" spans="1:4">
      <c r="A301">
        <v>1274</v>
      </c>
      <c r="B301">
        <v>8.5639999999999994E-2</v>
      </c>
      <c r="C301">
        <v>0.11550000000000001</v>
      </c>
      <c r="D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sqref="A1:XFD1048576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'D.DF3 I + Com + Conc'!A1</f>
        <v>area_mean</v>
      </c>
      <c r="B3" s="14" t="str">
        <f>'D.DF3 I + Com + Conc'!B1</f>
        <v>compactness_mean</v>
      </c>
      <c r="C3" s="14" t="str">
        <f>'D.DF3 I + Com + Conc'!C1</f>
        <v>concavity_mean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[1]!LogitSummary('D.DF3 I + Com + Conc'!A2:D301)</f>
        <v>143.5</v>
      </c>
      <c r="B4">
        <v>7.5679999999999997E-2</v>
      </c>
      <c r="C4">
        <v>0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1.2090003598015696E-3</v>
      </c>
      <c r="I4" s="5">
        <f>F4*H4</f>
        <v>1.2090003598015696E-3</v>
      </c>
      <c r="J4" s="7">
        <f>F4-I4</f>
        <v>0.99879099964019846</v>
      </c>
      <c r="K4" s="5">
        <f>IFERROR(F4*(G4*LN(H4)+(1-G4)*LN(1-H4)),0)</f>
        <v>-1.2097317903291521E-3</v>
      </c>
      <c r="L4" s="7">
        <f>100*IF(H4&gt;=$AB$10,D4/F4,E4/F4)</f>
        <v>100</v>
      </c>
      <c r="M4">
        <f>IFERROR((D4-I4)^2/I4+(E4-J4)^2/J4,0)</f>
        <v>1.2104638109845767E-3</v>
      </c>
      <c r="Q4" t="s">
        <v>58</v>
      </c>
      <c r="R4" s="17">
        <f>K304</f>
        <v>-71.650695128864044</v>
      </c>
      <c r="T4" s="5">
        <f t="array" ref="T4:W7">MINVERSE(MMULT(TRANSPOSE([1]!DESIGN(A4:C303)),H4:H303*(1-H4:H303)*F4:F303*[1]!DESIGN(A4:C303)))</f>
        <v>1.5438154002459732</v>
      </c>
      <c r="U4" s="6">
        <v>-1.7647079787046029E-3</v>
      </c>
      <c r="V4" s="6">
        <v>-4.7576016659001672</v>
      </c>
      <c r="W4" s="7">
        <v>0.45863053324655179</v>
      </c>
      <c r="Y4" s="15">
        <f t="array" ref="Y4:Y7">MMULT(T4:W7,MMULT(TRANSPOSE([1]!DESIGN(A4:C303)),F4:F303*(G4:G303-H4:H303)))</f>
        <v>-2.6375158059325846E-3</v>
      </c>
      <c r="AA4" t="s">
        <v>51</v>
      </c>
      <c r="AB4" s="5">
        <f>SUMIF(H4:H303,"&gt;="&amp;AB10,D4:D303)</f>
        <v>133</v>
      </c>
      <c r="AC4" s="7">
        <f>SUMIF(H4:H303,"&gt;="&amp;AB10,E4:E303)</f>
        <v>15</v>
      </c>
      <c r="AD4">
        <f>AB4+AC4</f>
        <v>148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201.9</v>
      </c>
      <c r="B5">
        <v>5.9429999999999997E-2</v>
      </c>
      <c r="C5">
        <v>1.5879999999999998E-2</v>
      </c>
      <c r="D5" s="8">
        <v>0</v>
      </c>
      <c r="E5" s="9">
        <v>1</v>
      </c>
      <c r="F5" s="10">
        <f t="shared" ref="F5:F68" si="0">D5+E5</f>
        <v>1</v>
      </c>
      <c r="G5">
        <f t="shared" ref="G5:G68" si="1">IF(F5=0,"",D5/F5)</f>
        <v>0</v>
      </c>
      <c r="H5">
        <f t="shared" ref="H5:H68" si="2">1/(1+EXP(-$O$5-MMULT(A5:C5,$O$6:$O$8)))</f>
        <v>1.9326284161550909E-3</v>
      </c>
      <c r="I5" s="8">
        <f t="shared" ref="I5:I68" si="3">F5*H5</f>
        <v>1.9326284161550909E-3</v>
      </c>
      <c r="J5" s="10">
        <f t="shared" ref="J5:J68" si="4">F5-I5</f>
        <v>0.99806737158384495</v>
      </c>
      <c r="K5" s="8">
        <f t="shared" ref="K5:K68" si="5">IFERROR(F5*(G5*LN(H5)+(1-G5)*LN(1-H5)),0)</f>
        <v>-1.9344983521018273E-3</v>
      </c>
      <c r="L5" s="10">
        <f t="shared" ref="L5:L68" si="6">100*IF(H5&gt;=$AB$10,D5/F5,E5/F5)</f>
        <v>100</v>
      </c>
      <c r="M5">
        <f t="shared" ref="M5:M68" si="7">IFERROR((D5-I5)^2/I5+(E5-J5)^2/J5,0)</f>
        <v>1.9363707011964331E-3</v>
      </c>
      <c r="O5" s="15">
        <v>-9.8636511102634916</v>
      </c>
      <c r="T5" s="8">
        <v>-1.7647079787046032E-3</v>
      </c>
      <c r="U5" s="9">
        <v>2.7636697738750721E-6</v>
      </c>
      <c r="V5" s="9">
        <v>7.1393049343601816E-4</v>
      </c>
      <c r="W5" s="10">
        <v>8.6456133396148197E-4</v>
      </c>
      <c r="Y5" s="16">
        <v>2.3285239464441354E-6</v>
      </c>
      <c r="AA5" t="s">
        <v>52</v>
      </c>
      <c r="AB5" s="11">
        <f>AB6-AB4</f>
        <v>17</v>
      </c>
      <c r="AC5" s="13">
        <f>AC6-AC4</f>
        <v>135</v>
      </c>
      <c r="AD5">
        <f t="shared" ref="AD5:AD6" si="8">AB5+AC5</f>
        <v>152</v>
      </c>
      <c r="AF5">
        <f t="array" ref="AF5:AH304">[1]!SelectCols(D4:H303,"5,2,1",1)</f>
        <v>1.2090003598015696E-3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203.9</v>
      </c>
      <c r="B6">
        <v>0.1305</v>
      </c>
      <c r="C6">
        <v>0.1321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2.2706584808928572E-2</v>
      </c>
      <c r="I6" s="8">
        <f t="shared" si="3"/>
        <v>2.2706584808928572E-2</v>
      </c>
      <c r="J6" s="10">
        <f t="shared" si="4"/>
        <v>0.97729341519107138</v>
      </c>
      <c r="K6" s="8">
        <f t="shared" si="5"/>
        <v>-2.2968349416035348E-2</v>
      </c>
      <c r="L6" s="10">
        <f t="shared" si="6"/>
        <v>100</v>
      </c>
      <c r="M6">
        <f t="shared" si="7"/>
        <v>2.3234153076217328E-2</v>
      </c>
      <c r="O6" s="16">
        <v>1.1269343974909474E-2</v>
      </c>
      <c r="Q6" t="s">
        <v>59</v>
      </c>
      <c r="R6" s="15">
        <f>2*(R4-R3)</f>
        <v>272.58691807823908</v>
      </c>
      <c r="T6" s="8">
        <v>-4.7576016659001672</v>
      </c>
      <c r="U6" s="9">
        <v>7.1393049343601697E-4</v>
      </c>
      <c r="V6" s="9">
        <v>67.850365428852101</v>
      </c>
      <c r="W6" s="10">
        <v>-33.061597247788669</v>
      </c>
      <c r="Y6" s="16">
        <v>1.6660517285230041E-2</v>
      </c>
      <c r="AB6">
        <f>D304</f>
        <v>150</v>
      </c>
      <c r="AC6">
        <f>E304</f>
        <v>150</v>
      </c>
      <c r="AD6">
        <f t="shared" si="8"/>
        <v>300</v>
      </c>
      <c r="AF6">
        <v>1.5955625927803758E-3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221.8</v>
      </c>
      <c r="B7">
        <v>8.9630000000000001E-2</v>
      </c>
      <c r="C7">
        <v>0.03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5.0283657774824412E-3</v>
      </c>
      <c r="I7" s="8">
        <f t="shared" si="3"/>
        <v>5.0283657774824412E-3</v>
      </c>
      <c r="J7" s="10">
        <f t="shared" si="4"/>
        <v>0.99497163422251755</v>
      </c>
      <c r="K7" s="8">
        <f t="shared" si="5"/>
        <v>-5.0410505489919691E-3</v>
      </c>
      <c r="L7" s="10">
        <f t="shared" si="6"/>
        <v>100</v>
      </c>
      <c r="M7">
        <f t="shared" si="7"/>
        <v>5.0537780219349314E-3</v>
      </c>
      <c r="O7" s="16">
        <v>20.213379649939316</v>
      </c>
      <c r="Q7" t="s">
        <v>60</v>
      </c>
      <c r="R7" s="16">
        <f>COUNT(A4:C4)</f>
        <v>3</v>
      </c>
      <c r="T7" s="11">
        <v>0.45863053324655467</v>
      </c>
      <c r="U7" s="12">
        <v>8.6456133396148034E-4</v>
      </c>
      <c r="V7" s="12">
        <v>-33.061597247788683</v>
      </c>
      <c r="W7" s="13">
        <v>29.142492872077725</v>
      </c>
      <c r="Y7" s="17">
        <v>-9.6563618362678176E-3</v>
      </c>
      <c r="AF7">
        <v>1.9326284161550909E-3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224.5</v>
      </c>
      <c r="B8">
        <v>5.2720000000000003E-2</v>
      </c>
      <c r="C8">
        <v>2.061E-2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2.2690110162038699E-3</v>
      </c>
      <c r="I8" s="8">
        <f t="shared" si="3"/>
        <v>2.2690110162038699E-3</v>
      </c>
      <c r="J8" s="10">
        <f t="shared" si="4"/>
        <v>0.99773098898379609</v>
      </c>
      <c r="K8" s="8">
        <f t="shared" si="5"/>
        <v>-2.2715891222720793E-3</v>
      </c>
      <c r="L8" s="10">
        <f t="shared" si="6"/>
        <v>100</v>
      </c>
      <c r="M8">
        <f t="shared" si="7"/>
        <v>2.2741711355631958E-3</v>
      </c>
      <c r="O8" s="17">
        <v>8.8255402120146069</v>
      </c>
      <c r="Q8" t="s">
        <v>61</v>
      </c>
      <c r="R8" s="16">
        <f>CHIDIST(R6,R7)</f>
        <v>8.5070687612286652E-59</v>
      </c>
      <c r="AA8" t="s">
        <v>80</v>
      </c>
      <c r="AB8" s="21">
        <f>AB4/AB6</f>
        <v>0.88666666666666671</v>
      </c>
      <c r="AC8" s="22">
        <f>AC5/AC6</f>
        <v>0.9</v>
      </c>
      <c r="AD8">
        <f>(AB4+AC5)/AD6</f>
        <v>0.89333333333333331</v>
      </c>
      <c r="AF8">
        <v>2.1435384562475115E-3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227.2</v>
      </c>
      <c r="B9">
        <v>4.2759999999999999E-2</v>
      </c>
      <c r="C9">
        <v>0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1.5955625927803758E-3</v>
      </c>
      <c r="I9" s="8">
        <f t="shared" si="3"/>
        <v>1.5955625927803758E-3</v>
      </c>
      <c r="J9" s="10">
        <f t="shared" si="4"/>
        <v>0.99840443740721962</v>
      </c>
      <c r="K9" s="8">
        <f t="shared" si="5"/>
        <v>-1.5968368584015327E-3</v>
      </c>
      <c r="L9" s="10">
        <f t="shared" si="6"/>
        <v>100</v>
      </c>
      <c r="M9">
        <f t="shared" si="7"/>
        <v>1.5981124812745528E-3</v>
      </c>
      <c r="Q9" t="s">
        <v>62</v>
      </c>
      <c r="R9" s="16">
        <v>0.05</v>
      </c>
      <c r="AF9">
        <v>2.2690110162038699E-3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230.9</v>
      </c>
      <c r="B10">
        <v>8.201E-2</v>
      </c>
      <c r="C10">
        <v>4.1320000000000003E-2</v>
      </c>
      <c r="D10" s="8">
        <v>0</v>
      </c>
      <c r="E10" s="9">
        <v>1</v>
      </c>
      <c r="F10" s="10">
        <f t="shared" si="0"/>
        <v>1</v>
      </c>
      <c r="G10">
        <f t="shared" si="1"/>
        <v>0</v>
      </c>
      <c r="H10">
        <f t="shared" si="2"/>
        <v>5.2765672365766144E-3</v>
      </c>
      <c r="I10" s="8">
        <f t="shared" si="3"/>
        <v>5.2765672365766144E-3</v>
      </c>
      <c r="J10" s="10">
        <f t="shared" si="4"/>
        <v>0.99472343276342334</v>
      </c>
      <c r="K10" s="8">
        <f t="shared" si="5"/>
        <v>-5.2905374824421389E-3</v>
      </c>
      <c r="L10" s="10">
        <f t="shared" si="6"/>
        <v>100</v>
      </c>
      <c r="M10">
        <f t="shared" si="7"/>
        <v>5.3045570887154808E-3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3.0691139532897827E-3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244</v>
      </c>
      <c r="B11">
        <v>0.15310000000000001</v>
      </c>
      <c r="C11">
        <v>8.6059999999999998E-2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3.6978582247793476E-2</v>
      </c>
      <c r="I11" s="8">
        <f t="shared" si="3"/>
        <v>3.6978582247793476E-2</v>
      </c>
      <c r="J11" s="10">
        <f t="shared" si="4"/>
        <v>0.96302141775220651</v>
      </c>
      <c r="K11" s="8">
        <f t="shared" si="5"/>
        <v>-3.7679626774834336E-2</v>
      </c>
      <c r="L11" s="10">
        <f t="shared" si="6"/>
        <v>100</v>
      </c>
      <c r="M11">
        <f t="shared" si="7"/>
        <v>3.8398504504817126E-2</v>
      </c>
      <c r="AF11">
        <v>3.2018364039909197E-3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245.2</v>
      </c>
      <c r="B12">
        <v>0.12429999999999999</v>
      </c>
      <c r="C12">
        <v>9.2630000000000004E-2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2.2524379668409516E-2</v>
      </c>
      <c r="I12" s="8">
        <f t="shared" si="3"/>
        <v>2.2524379668409516E-2</v>
      </c>
      <c r="J12" s="10">
        <f t="shared" si="4"/>
        <v>0.97747562033159052</v>
      </c>
      <c r="K12" s="8">
        <f t="shared" si="5"/>
        <v>-2.2781928270891615E-2</v>
      </c>
      <c r="L12" s="10">
        <f t="shared" si="6"/>
        <v>100</v>
      </c>
      <c r="M12">
        <f t="shared" si="7"/>
        <v>2.304341837269408E-2</v>
      </c>
      <c r="Q12" t="s">
        <v>64</v>
      </c>
      <c r="R12" s="15">
        <f>1-R4/R3</f>
        <v>0.65543299153780277</v>
      </c>
      <c r="AF12">
        <v>3.8665553397259651E-3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250.5</v>
      </c>
      <c r="B13">
        <v>0.14130000000000001</v>
      </c>
      <c r="C13">
        <v>0.313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0.19432697373445218</v>
      </c>
      <c r="I13" s="8">
        <f t="shared" si="3"/>
        <v>0.19432697373445218</v>
      </c>
      <c r="J13" s="10">
        <f t="shared" si="4"/>
        <v>0.80567302626554782</v>
      </c>
      <c r="K13" s="8">
        <f t="shared" si="5"/>
        <v>-0.21607729339221521</v>
      </c>
      <c r="L13" s="10">
        <f t="shared" si="6"/>
        <v>100</v>
      </c>
      <c r="M13">
        <f t="shared" si="7"/>
        <v>0.24119831172106598</v>
      </c>
      <c r="Q13" t="s">
        <v>65</v>
      </c>
      <c r="R13" s="16">
        <f>1-EXP((-2/F304)*(R4-R3))</f>
        <v>0.59692114260557305</v>
      </c>
      <c r="AF13">
        <v>4.4382436187553817E-3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260.89999999999998</v>
      </c>
      <c r="B14">
        <v>8.7510000000000004E-2</v>
      </c>
      <c r="C14">
        <v>5.9880000000000003E-2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9.69758898155265E-3</v>
      </c>
      <c r="I14" s="8">
        <f t="shared" si="3"/>
        <v>9.69758898155265E-3</v>
      </c>
      <c r="J14" s="10">
        <f t="shared" si="4"/>
        <v>0.9903024110184474</v>
      </c>
      <c r="K14" s="8">
        <f t="shared" si="5"/>
        <v>-9.7449168234426554E-3</v>
      </c>
      <c r="L14" s="10">
        <f t="shared" si="6"/>
        <v>100</v>
      </c>
      <c r="M14">
        <f t="shared" si="7"/>
        <v>9.792553136954851E-3</v>
      </c>
      <c r="Q14" t="s">
        <v>66</v>
      </c>
      <c r="R14" s="17">
        <f>R13/(1-EXP(2*R3/F304))</f>
        <v>0.79589485680743077</v>
      </c>
      <c r="AF14">
        <v>4.8567276261938337E-3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269.39999999999998</v>
      </c>
      <c r="B15">
        <v>7.7729999999999994E-2</v>
      </c>
      <c r="C15">
        <v>2.172E-2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6.2754609140998662E-3</v>
      </c>
      <c r="I15" s="8">
        <f t="shared" si="3"/>
        <v>6.2754609140998662E-3</v>
      </c>
      <c r="J15" s="10">
        <f t="shared" si="4"/>
        <v>0.99372453908590008</v>
      </c>
      <c r="K15" s="8">
        <f t="shared" si="5"/>
        <v>-6.295234387455129E-3</v>
      </c>
      <c r="L15" s="10">
        <f t="shared" si="6"/>
        <v>100</v>
      </c>
      <c r="M15">
        <f t="shared" si="7"/>
        <v>6.3150910209709534E-3</v>
      </c>
      <c r="AF15">
        <v>5.0283657774824412E-3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273.89999999999998</v>
      </c>
      <c r="B16">
        <v>6.4920000000000005E-2</v>
      </c>
      <c r="C16">
        <v>2.9559999999999999E-2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5.4653747631667202E-3</v>
      </c>
      <c r="I16" s="8">
        <f t="shared" si="3"/>
        <v>5.4653747631667202E-3</v>
      </c>
      <c r="J16" s="10">
        <f t="shared" si="4"/>
        <v>0.99453462523683323</v>
      </c>
      <c r="K16" s="8">
        <f t="shared" si="5"/>
        <v>-5.4803645653565426E-3</v>
      </c>
      <c r="L16" s="10">
        <f t="shared" si="6"/>
        <v>100</v>
      </c>
      <c r="M16">
        <f t="shared" si="7"/>
        <v>5.4954092341080885E-3</v>
      </c>
      <c r="Q16" t="s">
        <v>67</v>
      </c>
      <c r="R16" s="15">
        <f>M304</f>
        <v>251.20342558957347</v>
      </c>
      <c r="AF16">
        <v>5.2765672365766144E-3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279.60000000000002</v>
      </c>
      <c r="B17">
        <v>4.0869999999999997E-2</v>
      </c>
      <c r="C17">
        <v>1.652E-2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3.2018364039909197E-3</v>
      </c>
      <c r="I17" s="8">
        <f t="shared" si="3"/>
        <v>3.2018364039909197E-3</v>
      </c>
      <c r="J17" s="10">
        <f t="shared" si="4"/>
        <v>0.99679816359600903</v>
      </c>
      <c r="K17" s="8">
        <f t="shared" si="5"/>
        <v>-3.2069732499942724E-3</v>
      </c>
      <c r="L17" s="10">
        <f t="shared" si="6"/>
        <v>100</v>
      </c>
      <c r="M17">
        <f t="shared" si="7"/>
        <v>3.2121210902316508E-3</v>
      </c>
      <c r="Q17" t="s">
        <v>60</v>
      </c>
      <c r="R17" s="16">
        <f>COUNT(F4:F303)-2</f>
        <v>298</v>
      </c>
      <c r="AF17">
        <v>5.4653747631667202E-3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288.10000000000002</v>
      </c>
      <c r="B18">
        <v>2.3439999999999999E-2</v>
      </c>
      <c r="C18">
        <v>0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2.1435384562475115E-3</v>
      </c>
      <c r="I18" s="8">
        <f t="shared" si="3"/>
        <v>2.1435384562475115E-3</v>
      </c>
      <c r="J18" s="10">
        <f t="shared" si="4"/>
        <v>0.99785646154375252</v>
      </c>
      <c r="K18" s="8">
        <f t="shared" si="5"/>
        <v>-2.1458391231040622E-3</v>
      </c>
      <c r="L18" s="10">
        <f t="shared" si="6"/>
        <v>100</v>
      </c>
      <c r="M18">
        <f t="shared" si="7"/>
        <v>2.1481430835566372E-3</v>
      </c>
      <c r="Q18" t="s">
        <v>61</v>
      </c>
      <c r="R18" s="16">
        <f>CHIDIST(R16,R17)</f>
        <v>0.97724148803847033</v>
      </c>
      <c r="AF18">
        <v>6.2754609140998662E-3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288.5</v>
      </c>
      <c r="B19">
        <v>4.1020000000000001E-2</v>
      </c>
      <c r="C19">
        <v>0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3.0691139532897827E-3</v>
      </c>
      <c r="I19" s="8">
        <f t="shared" si="3"/>
        <v>3.0691139532897827E-3</v>
      </c>
      <c r="J19" s="10">
        <f t="shared" si="4"/>
        <v>0.99693088604671021</v>
      </c>
      <c r="K19" s="8">
        <f t="shared" si="5"/>
        <v>-3.0738333422209341E-3</v>
      </c>
      <c r="L19" s="10">
        <f t="shared" si="6"/>
        <v>100</v>
      </c>
      <c r="M19">
        <f t="shared" si="7"/>
        <v>3.07856241214497E-3</v>
      </c>
      <c r="Q19" t="s">
        <v>62</v>
      </c>
      <c r="R19" s="16">
        <f>R9</f>
        <v>0.05</v>
      </c>
      <c r="AF19">
        <v>6.3413071119841893E-3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289.89999999999998</v>
      </c>
      <c r="B20">
        <v>4.6890000000000001E-2</v>
      </c>
      <c r="C20">
        <v>1.103E-2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3.8665553397259651E-3</v>
      </c>
      <c r="I20" s="8">
        <f t="shared" si="3"/>
        <v>3.8665553397259651E-3</v>
      </c>
      <c r="J20" s="10">
        <f t="shared" si="4"/>
        <v>0.99613344466027398</v>
      </c>
      <c r="K20" s="8">
        <f t="shared" si="5"/>
        <v>-3.8740497895310717E-3</v>
      </c>
      <c r="L20" s="10">
        <f t="shared" si="6"/>
        <v>100</v>
      </c>
      <c r="M20">
        <f t="shared" si="7"/>
        <v>3.8815636202684002E-3</v>
      </c>
      <c r="Q20" t="s">
        <v>63</v>
      </c>
      <c r="R20" s="18" t="str">
        <f>IF(R18&lt;R19,"yes","no")</f>
        <v>no</v>
      </c>
      <c r="AF20">
        <v>7.0248528617021348E-3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290.2</v>
      </c>
      <c r="B21">
        <v>8.4040000000000004E-2</v>
      </c>
      <c r="C21">
        <v>4.3339999999999997E-2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1.0856707129064029E-2</v>
      </c>
      <c r="I21" s="8">
        <f t="shared" si="3"/>
        <v>1.0856707129064029E-2</v>
      </c>
      <c r="J21" s="10">
        <f t="shared" si="4"/>
        <v>0.98914329287093594</v>
      </c>
      <c r="K21" s="8">
        <f t="shared" si="5"/>
        <v>-1.0916071230680382E-2</v>
      </c>
      <c r="L21" s="10">
        <f t="shared" si="6"/>
        <v>100</v>
      </c>
      <c r="M21">
        <f t="shared" si="7"/>
        <v>1.0975868923452953E-2</v>
      </c>
      <c r="AF21">
        <v>7.2615149165909092E-3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294.5</v>
      </c>
      <c r="B22">
        <v>5.3010000000000002E-2</v>
      </c>
      <c r="C22">
        <v>6.829E-3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4.4382436187553817E-3</v>
      </c>
      <c r="I22" s="8">
        <f t="shared" si="3"/>
        <v>4.4382436187553817E-3</v>
      </c>
      <c r="J22" s="10">
        <f t="shared" si="4"/>
        <v>0.99556175638124467</v>
      </c>
      <c r="K22" s="8">
        <f t="shared" si="5"/>
        <v>-4.4481218608307029E-3</v>
      </c>
      <c r="L22" s="10">
        <f t="shared" si="6"/>
        <v>100</v>
      </c>
      <c r="M22">
        <f t="shared" si="7"/>
        <v>4.4580294394673207E-3</v>
      </c>
      <c r="AF22">
        <v>8.6766417802526547E-3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295.39999999999998</v>
      </c>
      <c r="B23">
        <v>7.2319999999999995E-2</v>
      </c>
      <c r="C23">
        <v>1.7559999999999999E-2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7.2615149165909092E-3</v>
      </c>
      <c r="I23" s="8">
        <f t="shared" si="3"/>
        <v>7.2615149165909092E-3</v>
      </c>
      <c r="J23" s="10">
        <f t="shared" si="4"/>
        <v>0.99273848508340912</v>
      </c>
      <c r="K23" s="8">
        <f t="shared" si="5"/>
        <v>-7.2880080474543359E-3</v>
      </c>
      <c r="L23" s="10">
        <f t="shared" si="6"/>
        <v>100</v>
      </c>
      <c r="M23">
        <f t="shared" si="7"/>
        <v>7.3146302129918957E-3</v>
      </c>
      <c r="AF23">
        <v>9.69758898155265E-3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298.3</v>
      </c>
      <c r="B24">
        <v>9.6970000000000001E-2</v>
      </c>
      <c r="C24">
        <v>6.1539999999999997E-2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1.8007583108245726E-2</v>
      </c>
      <c r="I24" s="8">
        <f t="shared" si="3"/>
        <v>1.8007583108245726E-2</v>
      </c>
      <c r="J24" s="10">
        <f t="shared" si="4"/>
        <v>0.98199241689175432</v>
      </c>
      <c r="K24" s="8">
        <f t="shared" si="5"/>
        <v>-1.817169276364328E-2</v>
      </c>
      <c r="L24" s="10">
        <f t="shared" si="6"/>
        <v>100</v>
      </c>
      <c r="M24">
        <f t="shared" si="7"/>
        <v>1.8337802612818661E-2</v>
      </c>
      <c r="AF24">
        <v>9.7212396331214455E-3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300.2</v>
      </c>
      <c r="B25">
        <v>0.15989999999999999</v>
      </c>
      <c r="C25">
        <v>0.4108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0.59316315811276765</v>
      </c>
      <c r="I25" s="8">
        <f t="shared" si="3"/>
        <v>0.59316315811276765</v>
      </c>
      <c r="J25" s="10">
        <f t="shared" si="4"/>
        <v>0.40683684188723235</v>
      </c>
      <c r="K25" s="8">
        <f t="shared" si="5"/>
        <v>-0.89934305379731361</v>
      </c>
      <c r="L25" s="10">
        <f t="shared" si="6"/>
        <v>0</v>
      </c>
      <c r="M25">
        <f t="shared" si="7"/>
        <v>1.4579878148724337</v>
      </c>
      <c r="AF25">
        <v>9.7351951168877671E-3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302.39999999999998</v>
      </c>
      <c r="B26">
        <v>0.12939999999999999</v>
      </c>
      <c r="C26">
        <v>0.13070000000000001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6.3763209233220014E-2</v>
      </c>
      <c r="I26" s="8">
        <f t="shared" si="3"/>
        <v>6.3763209233220014E-2</v>
      </c>
      <c r="J26" s="10">
        <f t="shared" si="4"/>
        <v>0.93623679076678001</v>
      </c>
      <c r="K26" s="8">
        <f t="shared" si="5"/>
        <v>-6.5886852910550978E-2</v>
      </c>
      <c r="L26" s="10">
        <f t="shared" si="6"/>
        <v>100</v>
      </c>
      <c r="M26">
        <f t="shared" si="7"/>
        <v>6.8105857259676578E-2</v>
      </c>
      <c r="AF26">
        <v>9.9671479019751222E-3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311.89999999999998</v>
      </c>
      <c r="B27">
        <v>8.0610000000000001E-2</v>
      </c>
      <c r="C27">
        <v>1.0840000000000001E-2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9.7212396331214455E-3</v>
      </c>
      <c r="I27" s="8">
        <f t="shared" si="3"/>
        <v>9.7212396331214455E-3</v>
      </c>
      <c r="J27" s="10">
        <f t="shared" si="4"/>
        <v>0.99027876036687856</v>
      </c>
      <c r="K27" s="8">
        <f t="shared" si="5"/>
        <v>-9.7687993604592231E-3</v>
      </c>
      <c r="L27" s="10">
        <f t="shared" si="6"/>
        <v>100</v>
      </c>
      <c r="M27">
        <f t="shared" si="7"/>
        <v>9.8166698329669507E-3</v>
      </c>
      <c r="AF27">
        <v>1.0557064906399023E-2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313.10000000000002</v>
      </c>
      <c r="B28">
        <v>8.5019999999999998E-2</v>
      </c>
      <c r="C28">
        <v>1.7680000000000001E-2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1.1422946312050122E-2</v>
      </c>
      <c r="I28" s="8">
        <f t="shared" si="3"/>
        <v>1.1422946312050122E-2</v>
      </c>
      <c r="J28" s="10">
        <f t="shared" si="4"/>
        <v>0.9885770536879499</v>
      </c>
      <c r="K28" s="8">
        <f t="shared" si="5"/>
        <v>-1.1488689295153799E-2</v>
      </c>
      <c r="L28" s="10">
        <f t="shared" si="6"/>
        <v>100</v>
      </c>
      <c r="M28">
        <f t="shared" si="7"/>
        <v>1.1554937745556697E-2</v>
      </c>
      <c r="AF28">
        <v>1.066811890054011E-2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317.5</v>
      </c>
      <c r="B29">
        <v>4.6949999999999999E-2</v>
      </c>
      <c r="C29">
        <v>1.5969999999999999E-3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4.8567276261938337E-3</v>
      </c>
      <c r="I29" s="8">
        <f t="shared" si="3"/>
        <v>4.8567276261938337E-3</v>
      </c>
      <c r="J29" s="10">
        <f t="shared" si="4"/>
        <v>0.99514327237380618</v>
      </c>
      <c r="K29" s="8">
        <f t="shared" si="5"/>
        <v>-4.868559853961966E-3</v>
      </c>
      <c r="L29" s="10">
        <f t="shared" si="6"/>
        <v>100</v>
      </c>
      <c r="M29">
        <f t="shared" si="7"/>
        <v>4.8804305480643377E-3</v>
      </c>
      <c r="AF29">
        <v>1.0856707129064029E-2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321.2</v>
      </c>
      <c r="B30">
        <v>5.9069999999999998E-2</v>
      </c>
      <c r="C30">
        <v>5.774E-2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1.0557064906399023E-2</v>
      </c>
      <c r="I30" s="8">
        <f t="shared" si="3"/>
        <v>1.0557064906399023E-2</v>
      </c>
      <c r="J30" s="10">
        <f t="shared" si="4"/>
        <v>0.98944293509360093</v>
      </c>
      <c r="K30" s="8">
        <f t="shared" si="5"/>
        <v>-1.0613186048603691E-2</v>
      </c>
      <c r="L30" s="10">
        <f t="shared" si="6"/>
        <v>100</v>
      </c>
      <c r="M30">
        <f t="shared" si="7"/>
        <v>1.066970568181411E-2</v>
      </c>
      <c r="AF30">
        <v>1.1101467081053733E-2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329.6</v>
      </c>
      <c r="B31">
        <v>7.7219999999999997E-2</v>
      </c>
      <c r="C31">
        <v>6.6429999999999996E-3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1.066811890054011E-2</v>
      </c>
      <c r="I31" s="8">
        <f t="shared" si="3"/>
        <v>1.066811890054011E-2</v>
      </c>
      <c r="J31" s="10">
        <f t="shared" si="4"/>
        <v>0.98933188109945991</v>
      </c>
      <c r="K31" s="8">
        <f t="shared" si="5"/>
        <v>-1.0725431255434523E-2</v>
      </c>
      <c r="L31" s="10">
        <f t="shared" si="6"/>
        <v>100</v>
      </c>
      <c r="M31">
        <f t="shared" si="7"/>
        <v>1.0783154878911275E-2</v>
      </c>
      <c r="AF31">
        <v>1.1422946312050122E-2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334.2</v>
      </c>
      <c r="B32">
        <v>0.1303</v>
      </c>
      <c r="C32">
        <v>6.4759999999999998E-2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5.2545920801752605E-2</v>
      </c>
      <c r="I32" s="8">
        <f t="shared" si="3"/>
        <v>5.2545920801752605E-2</v>
      </c>
      <c r="J32" s="10">
        <f t="shared" si="4"/>
        <v>0.94745407919824742</v>
      </c>
      <c r="K32" s="8">
        <f t="shared" si="5"/>
        <v>-5.397680842615675E-2</v>
      </c>
      <c r="L32" s="10">
        <f t="shared" si="6"/>
        <v>100</v>
      </c>
      <c r="M32">
        <f t="shared" si="7"/>
        <v>5.5460124089832301E-2</v>
      </c>
      <c r="AF32">
        <v>1.1533261536316192E-2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336.1</v>
      </c>
      <c r="B33">
        <v>8.5779999999999995E-2</v>
      </c>
      <c r="C33">
        <v>2.9950000000000001E-2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1.6662430329506803E-2</v>
      </c>
      <c r="I33" s="8">
        <f t="shared" si="3"/>
        <v>1.6662430329506803E-2</v>
      </c>
      <c r="J33" s="10">
        <f t="shared" si="4"/>
        <v>0.98333756967049324</v>
      </c>
      <c r="K33" s="8">
        <f t="shared" si="5"/>
        <v>-1.6802810186176589E-2</v>
      </c>
      <c r="L33" s="10">
        <f t="shared" si="6"/>
        <v>100</v>
      </c>
      <c r="M33">
        <f t="shared" si="7"/>
        <v>1.6944771402449536E-2</v>
      </c>
      <c r="AF33">
        <v>1.1836140795495166E-2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337.7</v>
      </c>
      <c r="B34">
        <v>5.9709999999999999E-2</v>
      </c>
      <c r="C34">
        <v>4.8309999999999999E-2</v>
      </c>
      <c r="D34" s="8">
        <v>0</v>
      </c>
      <c r="E34" s="9">
        <v>1</v>
      </c>
      <c r="F34" s="10">
        <f t="shared" si="0"/>
        <v>1</v>
      </c>
      <c r="G34">
        <f t="shared" si="1"/>
        <v>0</v>
      </c>
      <c r="H34">
        <f t="shared" si="2"/>
        <v>1.1836140795495166E-2</v>
      </c>
      <c r="I34" s="8">
        <f t="shared" si="3"/>
        <v>1.1836140795495166E-2</v>
      </c>
      <c r="J34" s="10">
        <f t="shared" si="4"/>
        <v>0.98816385920450478</v>
      </c>
      <c r="K34" s="8">
        <f t="shared" si="5"/>
        <v>-1.190674558848805E-2</v>
      </c>
      <c r="L34" s="10">
        <f t="shared" si="6"/>
        <v>100</v>
      </c>
      <c r="M34">
        <f t="shared" si="7"/>
        <v>1.1977913060920423E-2</v>
      </c>
      <c r="AF34">
        <v>1.2724041756138902E-2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344.9</v>
      </c>
      <c r="B35">
        <v>0.12889999999999999</v>
      </c>
      <c r="C35">
        <v>8.448E-2</v>
      </c>
      <c r="D35" s="8">
        <v>0</v>
      </c>
      <c r="E35" s="9">
        <v>1</v>
      </c>
      <c r="F35" s="10">
        <f t="shared" si="0"/>
        <v>1</v>
      </c>
      <c r="G35">
        <f t="shared" si="1"/>
        <v>0</v>
      </c>
      <c r="H35">
        <f t="shared" si="2"/>
        <v>6.749832913393633E-2</v>
      </c>
      <c r="I35" s="8">
        <f t="shared" si="3"/>
        <v>6.749832913393633E-2</v>
      </c>
      <c r="J35" s="10">
        <f t="shared" si="4"/>
        <v>0.93250167086606361</v>
      </c>
      <c r="K35" s="8">
        <f t="shared" si="5"/>
        <v>-6.9884335652298693E-2</v>
      </c>
      <c r="L35" s="10">
        <f t="shared" si="6"/>
        <v>100</v>
      </c>
      <c r="M35">
        <f t="shared" si="7"/>
        <v>7.2384137468887388E-2</v>
      </c>
      <c r="AF35">
        <v>1.3464207985749937E-2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346.4</v>
      </c>
      <c r="B36">
        <v>0.1147</v>
      </c>
      <c r="C36">
        <v>6.3869999999999996E-2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4.4032814056147104E-2</v>
      </c>
      <c r="I36" s="8">
        <f t="shared" si="3"/>
        <v>4.4032814056147104E-2</v>
      </c>
      <c r="J36" s="10">
        <f t="shared" si="4"/>
        <v>0.95596718594385288</v>
      </c>
      <c r="K36" s="8">
        <f t="shared" si="5"/>
        <v>-4.5031690846342662E-2</v>
      </c>
      <c r="L36" s="10">
        <f t="shared" si="6"/>
        <v>100</v>
      </c>
      <c r="M36">
        <f t="shared" si="7"/>
        <v>4.6061009942168975E-2</v>
      </c>
      <c r="AF36">
        <v>1.3640289016244219E-2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347</v>
      </c>
      <c r="B37">
        <v>7.2340000000000002E-2</v>
      </c>
      <c r="C37">
        <v>2.3789999999999999E-2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1.3640289016244219E-2</v>
      </c>
      <c r="I37" s="8">
        <f t="shared" si="3"/>
        <v>1.3640289016244219E-2</v>
      </c>
      <c r="J37" s="10">
        <f t="shared" si="4"/>
        <v>0.98635971098375574</v>
      </c>
      <c r="K37" s="8">
        <f t="shared" si="5"/>
        <v>-1.3734172467626041E-2</v>
      </c>
      <c r="L37" s="10">
        <f t="shared" si="6"/>
        <v>100</v>
      </c>
      <c r="M37">
        <f t="shared" si="7"/>
        <v>1.3828919474660964E-2</v>
      </c>
      <c r="AF37">
        <v>1.5112873177010428E-2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349.6</v>
      </c>
      <c r="B38">
        <v>4.3020000000000003E-2</v>
      </c>
      <c r="C38">
        <v>0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6.3413071119841893E-3</v>
      </c>
      <c r="I38" s="8">
        <f t="shared" si="3"/>
        <v>6.3413071119841893E-3</v>
      </c>
      <c r="J38" s="10">
        <f t="shared" si="4"/>
        <v>0.99365869288801578</v>
      </c>
      <c r="K38" s="8">
        <f t="shared" si="5"/>
        <v>-6.3614986054972575E-3</v>
      </c>
      <c r="L38" s="10">
        <f t="shared" si="6"/>
        <v>100</v>
      </c>
      <c r="M38">
        <f t="shared" si="7"/>
        <v>6.3817759129681838E-3</v>
      </c>
      <c r="AF38">
        <v>1.5598909997326342E-2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355.3</v>
      </c>
      <c r="B39">
        <v>5.1389999999999998E-2</v>
      </c>
      <c r="C39">
        <v>2.2509999999999999E-2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9.7351951168877671E-3</v>
      </c>
      <c r="I39" s="8">
        <f t="shared" si="3"/>
        <v>9.7351951168877671E-3</v>
      </c>
      <c r="J39" s="10">
        <f t="shared" si="4"/>
        <v>0.99026480488311219</v>
      </c>
      <c r="K39" s="8">
        <f t="shared" si="5"/>
        <v>-9.7828919399020192E-3</v>
      </c>
      <c r="L39" s="10">
        <f t="shared" si="6"/>
        <v>100</v>
      </c>
      <c r="M39">
        <f t="shared" si="7"/>
        <v>9.8309008548848505E-3</v>
      </c>
      <c r="AF39">
        <v>1.6662430329506803E-2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357.6</v>
      </c>
      <c r="B40">
        <v>5.7360000000000001E-2</v>
      </c>
      <c r="C40">
        <v>2.5309999999999999E-2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1.1533261536316192E-2</v>
      </c>
      <c r="I40" s="8">
        <f t="shared" si="3"/>
        <v>1.1533261536316192E-2</v>
      </c>
      <c r="J40" s="10">
        <f t="shared" si="4"/>
        <v>0.98846673846368382</v>
      </c>
      <c r="K40" s="8">
        <f t="shared" si="5"/>
        <v>-1.1600285431585866E-2</v>
      </c>
      <c r="L40" s="10">
        <f t="shared" si="6"/>
        <v>100</v>
      </c>
      <c r="M40">
        <f t="shared" si="7"/>
        <v>1.1667829667431873E-2</v>
      </c>
      <c r="AF40">
        <v>1.8007583108245726E-2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366.8</v>
      </c>
      <c r="B41">
        <v>3.7179999999999998E-2</v>
      </c>
      <c r="C41">
        <v>3.0899999999999999E-3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7.0248528617021348E-3</v>
      </c>
      <c r="I41" s="8">
        <f t="shared" si="3"/>
        <v>7.0248528617021348E-3</v>
      </c>
      <c r="J41" s="10">
        <f t="shared" si="4"/>
        <v>0.99297514713829782</v>
      </c>
      <c r="K41" s="8">
        <f t="shared" si="5"/>
        <v>-7.0496433082804745E-3</v>
      </c>
      <c r="L41" s="10">
        <f t="shared" si="6"/>
        <v>100</v>
      </c>
      <c r="M41">
        <f t="shared" si="7"/>
        <v>7.074550538296343E-3</v>
      </c>
      <c r="AF41">
        <v>1.8471784132545407E-2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371.1</v>
      </c>
      <c r="B42">
        <v>0.12180000000000001</v>
      </c>
      <c r="C42">
        <v>0.10440000000000001</v>
      </c>
      <c r="D42" s="8">
        <v>1</v>
      </c>
      <c r="E42" s="9">
        <v>0</v>
      </c>
      <c r="F42" s="10">
        <f t="shared" si="0"/>
        <v>1</v>
      </c>
      <c r="G42">
        <f t="shared" si="1"/>
        <v>1</v>
      </c>
      <c r="H42">
        <f t="shared" si="2"/>
        <v>9.1270360966705627E-2</v>
      </c>
      <c r="I42" s="8">
        <f t="shared" si="3"/>
        <v>9.1270360966705627E-2</v>
      </c>
      <c r="J42" s="10">
        <f t="shared" si="4"/>
        <v>0.9087296390332944</v>
      </c>
      <c r="K42" s="8">
        <f t="shared" si="5"/>
        <v>-2.3939291775284928</v>
      </c>
      <c r="L42" s="10">
        <f t="shared" si="6"/>
        <v>0</v>
      </c>
      <c r="M42">
        <f t="shared" si="7"/>
        <v>9.9564593522840177</v>
      </c>
      <c r="AF42">
        <v>2.0007000544930105E-2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372.7</v>
      </c>
      <c r="B43">
        <v>5.7430000000000002E-2</v>
      </c>
      <c r="C43">
        <v>2.3630000000000002E-2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1.3464207985749937E-2</v>
      </c>
      <c r="I43" s="8">
        <f t="shared" si="3"/>
        <v>1.3464207985749937E-2</v>
      </c>
      <c r="J43" s="10">
        <f t="shared" si="4"/>
        <v>0.98653579201425001</v>
      </c>
      <c r="K43" s="8">
        <f t="shared" si="5"/>
        <v>-1.3555672358832418E-2</v>
      </c>
      <c r="L43" s="10">
        <f t="shared" si="6"/>
        <v>100</v>
      </c>
      <c r="M43">
        <f t="shared" si="7"/>
        <v>1.3647967052730567E-2</v>
      </c>
      <c r="AF43">
        <v>2.0227689894552741E-2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381.9</v>
      </c>
      <c r="B44">
        <v>5.1130000000000002E-2</v>
      </c>
      <c r="C44">
        <v>1.9820000000000001E-2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1.2724041756138902E-2</v>
      </c>
      <c r="I44" s="8">
        <f t="shared" si="3"/>
        <v>1.2724041756138902E-2</v>
      </c>
      <c r="J44" s="10">
        <f t="shared" si="4"/>
        <v>0.98727595824386105</v>
      </c>
      <c r="K44" s="8">
        <f t="shared" si="5"/>
        <v>-1.2805685675240826E-2</v>
      </c>
      <c r="L44" s="10">
        <f t="shared" si="6"/>
        <v>100</v>
      </c>
      <c r="M44">
        <f t="shared" si="7"/>
        <v>1.2888029582703577E-2</v>
      </c>
      <c r="AF44">
        <v>2.1274978770988041E-2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384.8</v>
      </c>
      <c r="B45">
        <v>0.11360000000000001</v>
      </c>
      <c r="C45">
        <v>4.6350000000000002E-2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5.6151947273764054E-2</v>
      </c>
      <c r="I45" s="8">
        <f t="shared" si="3"/>
        <v>5.6151947273764054E-2</v>
      </c>
      <c r="J45" s="10">
        <f t="shared" si="4"/>
        <v>0.94384805272623595</v>
      </c>
      <c r="K45" s="8">
        <f t="shared" si="5"/>
        <v>-5.7790086887352717E-2</v>
      </c>
      <c r="L45" s="10">
        <f t="shared" si="6"/>
        <v>100</v>
      </c>
      <c r="M45">
        <f t="shared" si="7"/>
        <v>5.9492570982769173E-2</v>
      </c>
      <c r="AF45">
        <v>2.1928215786581082E-2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386.1</v>
      </c>
      <c r="B46">
        <v>0.28389999999999999</v>
      </c>
      <c r="C46">
        <v>0.2414</v>
      </c>
      <c r="D46" s="8">
        <v>1</v>
      </c>
      <c r="E46" s="9">
        <v>0</v>
      </c>
      <c r="F46" s="10">
        <f t="shared" si="0"/>
        <v>1</v>
      </c>
      <c r="G46">
        <f t="shared" si="1"/>
        <v>1</v>
      </c>
      <c r="H46">
        <f t="shared" si="2"/>
        <v>0.91345001028454387</v>
      </c>
      <c r="I46" s="8">
        <f t="shared" si="3"/>
        <v>0.91345001028454387</v>
      </c>
      <c r="J46" s="10">
        <f t="shared" si="4"/>
        <v>8.6549989715456133E-2</v>
      </c>
      <c r="K46" s="8">
        <f t="shared" si="5"/>
        <v>-9.0526627940547028E-2</v>
      </c>
      <c r="L46" s="10">
        <f t="shared" si="6"/>
        <v>100</v>
      </c>
      <c r="M46">
        <f t="shared" si="7"/>
        <v>9.4750658208975672E-2</v>
      </c>
      <c r="AF46">
        <v>2.2524379668409516E-2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386.8</v>
      </c>
      <c r="B47">
        <v>3.5740000000000001E-2</v>
      </c>
      <c r="C47">
        <v>4.9670000000000001E-3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8.6766417802526547E-3</v>
      </c>
      <c r="I47" s="8">
        <f t="shared" si="3"/>
        <v>8.6766417802526547E-3</v>
      </c>
      <c r="J47" s="10">
        <f t="shared" si="4"/>
        <v>0.99132335821974737</v>
      </c>
      <c r="K47" s="8">
        <f t="shared" si="5"/>
        <v>-8.7145030011342786E-3</v>
      </c>
      <c r="L47" s="10">
        <f t="shared" si="6"/>
        <v>100</v>
      </c>
      <c r="M47">
        <f t="shared" si="7"/>
        <v>8.7525848234167175E-3</v>
      </c>
      <c r="AF47">
        <v>2.2706584808928572E-2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388</v>
      </c>
      <c r="B48">
        <v>7.6079999999999995E-2</v>
      </c>
      <c r="C48">
        <v>3.2649999999999998E-2</v>
      </c>
      <c r="D48" s="8">
        <v>0</v>
      </c>
      <c r="E48" s="9">
        <v>1</v>
      </c>
      <c r="F48" s="10">
        <f t="shared" si="0"/>
        <v>1</v>
      </c>
      <c r="G48">
        <f t="shared" si="1"/>
        <v>0</v>
      </c>
      <c r="H48">
        <f t="shared" si="2"/>
        <v>2.4961122349292816E-2</v>
      </c>
      <c r="I48" s="8">
        <f t="shared" si="3"/>
        <v>2.4961122349292816E-2</v>
      </c>
      <c r="J48" s="10">
        <f t="shared" si="4"/>
        <v>0.97503887765070718</v>
      </c>
      <c r="K48" s="8">
        <f t="shared" si="5"/>
        <v>-2.5277934265711333E-2</v>
      </c>
      <c r="L48" s="10">
        <f t="shared" si="6"/>
        <v>100</v>
      </c>
      <c r="M48">
        <f t="shared" si="7"/>
        <v>2.5600130334736005E-2</v>
      </c>
      <c r="AF48">
        <v>2.3775526586992154E-2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389.4</v>
      </c>
      <c r="B49">
        <v>0.13250000000000001</v>
      </c>
      <c r="C49">
        <v>0.15479999999999999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0.19295815960060184</v>
      </c>
      <c r="I49" s="8">
        <f t="shared" si="3"/>
        <v>0.19295815960060184</v>
      </c>
      <c r="J49" s="10">
        <f t="shared" si="4"/>
        <v>0.80704184039939819</v>
      </c>
      <c r="K49" s="8">
        <f t="shared" si="5"/>
        <v>-0.21437976521678623</v>
      </c>
      <c r="L49" s="10">
        <f t="shared" si="6"/>
        <v>100</v>
      </c>
      <c r="M49">
        <f t="shared" si="7"/>
        <v>0.23909312992385681</v>
      </c>
      <c r="AF49">
        <v>2.4167166423310141E-2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394.1</v>
      </c>
      <c r="B50">
        <v>4.7010000000000003E-2</v>
      </c>
      <c r="C50">
        <v>3.7089999999999998E-2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1.5598909997326342E-2</v>
      </c>
      <c r="I50" s="8">
        <f t="shared" si="3"/>
        <v>1.5598909997326342E-2</v>
      </c>
      <c r="J50" s="10">
        <f t="shared" si="4"/>
        <v>0.98440109000267362</v>
      </c>
      <c r="K50" s="8">
        <f t="shared" si="5"/>
        <v>-1.5721853189667224E-2</v>
      </c>
      <c r="L50" s="10">
        <f t="shared" si="6"/>
        <v>100</v>
      </c>
      <c r="M50">
        <f t="shared" si="7"/>
        <v>1.5846091756444497E-2</v>
      </c>
      <c r="AF50">
        <v>2.4895098119668651E-2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394.1</v>
      </c>
      <c r="B51">
        <v>0.1181</v>
      </c>
      <c r="C51">
        <v>9.2740000000000003E-2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9.8258873801282842E-2</v>
      </c>
      <c r="I51" s="8">
        <f t="shared" si="3"/>
        <v>9.8258873801282842E-2</v>
      </c>
      <c r="J51" s="10">
        <f t="shared" si="4"/>
        <v>0.90174112619871716</v>
      </c>
      <c r="K51" s="8">
        <f t="shared" si="5"/>
        <v>-0.10342779989152454</v>
      </c>
      <c r="L51" s="10">
        <f t="shared" si="6"/>
        <v>100</v>
      </c>
      <c r="M51">
        <f t="shared" si="7"/>
        <v>0.10896572302906088</v>
      </c>
      <c r="AF51">
        <v>2.4961122349292816E-2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395.7</v>
      </c>
      <c r="B52">
        <v>3.8129999999999997E-2</v>
      </c>
      <c r="C52">
        <v>1.6330000000000001E-2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1.1101467081053733E-2</v>
      </c>
      <c r="I52" s="8">
        <f t="shared" si="3"/>
        <v>1.1101467081053733E-2</v>
      </c>
      <c r="J52" s="10">
        <f t="shared" si="4"/>
        <v>0.98889853291894625</v>
      </c>
      <c r="K52" s="8">
        <f t="shared" si="5"/>
        <v>-1.1163548255733829E-2</v>
      </c>
      <c r="L52" s="10">
        <f t="shared" si="6"/>
        <v>100</v>
      </c>
      <c r="M52">
        <f t="shared" si="7"/>
        <v>1.1226093184995806E-2</v>
      </c>
      <c r="AF52">
        <v>2.5148000263422982E-2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396</v>
      </c>
      <c r="B53">
        <v>5.008E-2</v>
      </c>
      <c r="C53">
        <v>2.3990000000000001E-2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1.5112873177010428E-2</v>
      </c>
      <c r="I53" s="8">
        <f t="shared" si="3"/>
        <v>1.5112873177010428E-2</v>
      </c>
      <c r="J53" s="10">
        <f t="shared" si="4"/>
        <v>0.98488712682298962</v>
      </c>
      <c r="K53" s="8">
        <f t="shared" si="5"/>
        <v>-1.5228236434098217E-2</v>
      </c>
      <c r="L53" s="10">
        <f t="shared" si="6"/>
        <v>100</v>
      </c>
      <c r="M53">
        <f t="shared" si="7"/>
        <v>1.5344776843373861E-2</v>
      </c>
      <c r="AF53">
        <v>2.5172485573054112E-2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396.5</v>
      </c>
      <c r="B54">
        <v>6.5750000000000003E-2</v>
      </c>
      <c r="C54">
        <v>5.1330000000000001E-2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2.6254526582770183E-2</v>
      </c>
      <c r="I54" s="8">
        <f t="shared" si="3"/>
        <v>2.6254526582770183E-2</v>
      </c>
      <c r="J54" s="10">
        <f t="shared" si="4"/>
        <v>0.97374547341722983</v>
      </c>
      <c r="K54" s="8">
        <f t="shared" si="5"/>
        <v>-2.6605330416733696E-2</v>
      </c>
      <c r="L54" s="10">
        <f t="shared" si="6"/>
        <v>100</v>
      </c>
      <c r="M54">
        <f t="shared" si="7"/>
        <v>2.6962411943886551E-2</v>
      </c>
      <c r="AF54">
        <v>2.6254526582770183E-2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396.6</v>
      </c>
      <c r="B55">
        <v>3.8719999999999997E-2</v>
      </c>
      <c r="C55">
        <v>1.487E-3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9.9671479019751222E-3</v>
      </c>
      <c r="I55" s="8">
        <f t="shared" si="3"/>
        <v>9.9671479019751222E-3</v>
      </c>
      <c r="J55" s="10">
        <f t="shared" si="4"/>
        <v>0.99003285209802483</v>
      </c>
      <c r="K55" s="8">
        <f t="shared" si="5"/>
        <v>-1.0017152466677294E-2</v>
      </c>
      <c r="L55" s="10">
        <f t="shared" si="6"/>
        <v>100</v>
      </c>
      <c r="M55">
        <f t="shared" si="7"/>
        <v>1.0067492084584137E-2</v>
      </c>
      <c r="AF55">
        <v>2.6346076237835608E-2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398</v>
      </c>
      <c r="B56">
        <v>9.486E-2</v>
      </c>
      <c r="C56">
        <v>2.0310000000000002E-2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3.6202107124129218E-2</v>
      </c>
      <c r="I56" s="8">
        <f t="shared" si="3"/>
        <v>3.6202107124129218E-2</v>
      </c>
      <c r="J56" s="10">
        <f t="shared" si="4"/>
        <v>0.96379789287587081</v>
      </c>
      <c r="K56" s="8">
        <f t="shared" si="5"/>
        <v>-3.6873661045288955E-2</v>
      </c>
      <c r="L56" s="10">
        <f t="shared" si="6"/>
        <v>100</v>
      </c>
      <c r="M56">
        <f t="shared" si="7"/>
        <v>3.7561928067829618E-2</v>
      </c>
      <c r="AF56">
        <v>2.7257239269307027E-2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0</v>
      </c>
    </row>
    <row r="57" spans="1:39">
      <c r="A57">
        <v>399.8</v>
      </c>
      <c r="B57">
        <v>6.8890000000000007E-2</v>
      </c>
      <c r="C57">
        <v>3.5029999999999999E-2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2.5172485573054112E-2</v>
      </c>
      <c r="I57" s="8">
        <f t="shared" si="3"/>
        <v>2.5172485573054112E-2</v>
      </c>
      <c r="J57" s="10">
        <f t="shared" si="4"/>
        <v>0.97482751442694593</v>
      </c>
      <c r="K57" s="8">
        <f t="shared" si="5"/>
        <v>-2.5494731914460892E-2</v>
      </c>
      <c r="L57" s="10">
        <f t="shared" si="6"/>
        <v>100</v>
      </c>
      <c r="M57">
        <f t="shared" si="7"/>
        <v>2.5822502135520665E-2</v>
      </c>
      <c r="AF57">
        <v>2.7303641210553359E-2</v>
      </c>
      <c r="AG57">
        <v>0</v>
      </c>
      <c r="AH57">
        <v>1</v>
      </c>
      <c r="AI57">
        <f t="shared" si="12"/>
        <v>52</v>
      </c>
      <c r="AJ57">
        <f t="shared" si="13"/>
        <v>1</v>
      </c>
      <c r="AK57">
        <f t="shared" si="9"/>
        <v>0.65333333333333332</v>
      </c>
      <c r="AL57">
        <f t="shared" si="10"/>
        <v>0.99333333333333329</v>
      </c>
      <c r="AM57">
        <f t="shared" si="11"/>
        <v>6.6222222222221544E-3</v>
      </c>
    </row>
    <row r="58" spans="1:39">
      <c r="A58">
        <v>401.5</v>
      </c>
      <c r="B58">
        <v>9.3619999999999995E-2</v>
      </c>
      <c r="C58">
        <v>4.5909999999999999E-2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4.558793776716491E-2</v>
      </c>
      <c r="I58" s="8">
        <f t="shared" si="3"/>
        <v>4.558793776716491E-2</v>
      </c>
      <c r="J58" s="10">
        <f t="shared" si="4"/>
        <v>0.95441206223283515</v>
      </c>
      <c r="K58" s="8">
        <f t="shared" si="5"/>
        <v>-4.6659769727547193E-2</v>
      </c>
      <c r="L58" s="10">
        <f t="shared" si="6"/>
        <v>100</v>
      </c>
      <c r="M58">
        <f t="shared" si="7"/>
        <v>4.7765466899603606E-2</v>
      </c>
      <c r="AF58">
        <v>2.7931332324453665E-2</v>
      </c>
      <c r="AG58">
        <v>1</v>
      </c>
      <c r="AH58">
        <v>0</v>
      </c>
      <c r="AI58">
        <f t="shared" si="12"/>
        <v>53</v>
      </c>
      <c r="AJ58">
        <f t="shared" si="13"/>
        <v>1</v>
      </c>
      <c r="AK58">
        <f t="shared" si="9"/>
        <v>0.64666666666666672</v>
      </c>
      <c r="AL58">
        <f t="shared" si="10"/>
        <v>0.99333333333333329</v>
      </c>
      <c r="AM58">
        <f t="shared" si="11"/>
        <v>6.6222222222222646E-3</v>
      </c>
    </row>
    <row r="59" spans="1:39">
      <c r="A59">
        <v>402</v>
      </c>
      <c r="B59">
        <v>8.1549999999999997E-2</v>
      </c>
      <c r="C59">
        <v>6.1809999999999997E-2</v>
      </c>
      <c r="D59" s="8">
        <v>0</v>
      </c>
      <c r="E59" s="9">
        <v>1</v>
      </c>
      <c r="F59" s="10">
        <f t="shared" si="0"/>
        <v>1</v>
      </c>
      <c r="G59">
        <f t="shared" si="1"/>
        <v>0</v>
      </c>
      <c r="H59">
        <f t="shared" si="2"/>
        <v>4.1508316489149044E-2</v>
      </c>
      <c r="I59" s="8">
        <f t="shared" si="3"/>
        <v>4.1508316489149044E-2</v>
      </c>
      <c r="J59" s="10">
        <f t="shared" si="4"/>
        <v>0.95849168351085101</v>
      </c>
      <c r="K59" s="8">
        <f t="shared" si="5"/>
        <v>-4.2394393100745102E-2</v>
      </c>
      <c r="L59" s="10">
        <f t="shared" si="6"/>
        <v>100</v>
      </c>
      <c r="M59">
        <f t="shared" si="7"/>
        <v>4.3305870257641238E-2</v>
      </c>
      <c r="AF59">
        <v>2.8169594879098536E-2</v>
      </c>
      <c r="AG59">
        <v>1</v>
      </c>
      <c r="AH59">
        <v>0</v>
      </c>
      <c r="AI59">
        <f t="shared" si="12"/>
        <v>54</v>
      </c>
      <c r="AJ59">
        <f t="shared" si="13"/>
        <v>1</v>
      </c>
      <c r="AK59">
        <f t="shared" si="9"/>
        <v>0.64</v>
      </c>
      <c r="AL59">
        <f t="shared" si="10"/>
        <v>0.99333333333333329</v>
      </c>
      <c r="AM59">
        <f t="shared" si="11"/>
        <v>6.6222222222222646E-3</v>
      </c>
    </row>
    <row r="60" spans="1:39">
      <c r="A60">
        <v>403.3</v>
      </c>
      <c r="B60">
        <v>6.6850000000000007E-2</v>
      </c>
      <c r="C60">
        <v>3.5119999999999998E-2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2.5148000263422982E-2</v>
      </c>
      <c r="I60" s="8">
        <f t="shared" si="3"/>
        <v>2.5148000263422982E-2</v>
      </c>
      <c r="J60" s="10">
        <f t="shared" si="4"/>
        <v>0.97485199973657699</v>
      </c>
      <c r="K60" s="8">
        <f t="shared" si="5"/>
        <v>-2.5469614648310764E-2</v>
      </c>
      <c r="L60" s="10">
        <f t="shared" si="6"/>
        <v>100</v>
      </c>
      <c r="M60">
        <f t="shared" si="7"/>
        <v>2.5796736602292897E-2</v>
      </c>
      <c r="AF60">
        <v>2.8590977898997734E-2</v>
      </c>
      <c r="AG60">
        <v>1</v>
      </c>
      <c r="AH60">
        <v>0</v>
      </c>
      <c r="AI60">
        <f t="shared" si="12"/>
        <v>55</v>
      </c>
      <c r="AJ60">
        <f t="shared" si="13"/>
        <v>1</v>
      </c>
      <c r="AK60">
        <f t="shared" si="9"/>
        <v>0.6333333333333333</v>
      </c>
      <c r="AL60">
        <f t="shared" si="10"/>
        <v>0.99333333333333329</v>
      </c>
      <c r="AM60">
        <f t="shared" si="11"/>
        <v>6.6222222222221544E-3</v>
      </c>
    </row>
    <row r="61" spans="1:39">
      <c r="A61">
        <v>406.3</v>
      </c>
      <c r="B61">
        <v>7.8079999999999997E-2</v>
      </c>
      <c r="C61">
        <v>4.3279999999999999E-2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3.4733935857969536E-2</v>
      </c>
      <c r="I61" s="8">
        <f t="shared" si="3"/>
        <v>3.4733935857969536E-2</v>
      </c>
      <c r="J61" s="10">
        <f t="shared" si="4"/>
        <v>0.96526606414203042</v>
      </c>
      <c r="K61" s="8">
        <f t="shared" si="5"/>
        <v>-3.5351501508489661E-2</v>
      </c>
      <c r="L61" s="10">
        <f t="shared" si="6"/>
        <v>100</v>
      </c>
      <c r="M61">
        <f t="shared" si="7"/>
        <v>3.5983794674106291E-2</v>
      </c>
      <c r="AF61">
        <v>2.9761384206889056E-2</v>
      </c>
      <c r="AG61">
        <v>1</v>
      </c>
      <c r="AH61">
        <v>0</v>
      </c>
      <c r="AI61">
        <f t="shared" si="12"/>
        <v>56</v>
      </c>
      <c r="AJ61">
        <f t="shared" si="13"/>
        <v>1</v>
      </c>
      <c r="AK61">
        <f t="shared" si="9"/>
        <v>0.62666666666666671</v>
      </c>
      <c r="AL61">
        <f t="shared" si="10"/>
        <v>0.99333333333333329</v>
      </c>
      <c r="AM61">
        <f t="shared" si="11"/>
        <v>6.6222222222222646E-3</v>
      </c>
    </row>
    <row r="62" spans="1:39">
      <c r="A62">
        <v>407.4</v>
      </c>
      <c r="B62">
        <v>5.9909999999999998E-2</v>
      </c>
      <c r="C62">
        <v>2.6380000000000001E-2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2.1274978770988041E-2</v>
      </c>
      <c r="I62" s="8">
        <f t="shared" si="3"/>
        <v>2.1274978770988041E-2</v>
      </c>
      <c r="J62" s="10">
        <f t="shared" si="4"/>
        <v>0.97872502122901195</v>
      </c>
      <c r="K62" s="8">
        <f t="shared" si="5"/>
        <v>-2.1504553097033526E-2</v>
      </c>
      <c r="L62" s="10">
        <f t="shared" si="6"/>
        <v>100</v>
      </c>
      <c r="M62">
        <f t="shared" si="7"/>
        <v>2.1737442396509352E-2</v>
      </c>
      <c r="AF62">
        <v>3.1981455516903352E-2</v>
      </c>
      <c r="AG62">
        <v>1</v>
      </c>
      <c r="AH62">
        <v>0</v>
      </c>
      <c r="AI62">
        <f t="shared" si="12"/>
        <v>57</v>
      </c>
      <c r="AJ62">
        <f t="shared" si="13"/>
        <v>1</v>
      </c>
      <c r="AK62">
        <f t="shared" si="9"/>
        <v>0.62</v>
      </c>
      <c r="AL62">
        <f t="shared" si="10"/>
        <v>0.99333333333333329</v>
      </c>
      <c r="AM62">
        <f t="shared" si="11"/>
        <v>6.6222222222222646E-3</v>
      </c>
    </row>
    <row r="63" spans="1:39">
      <c r="A63">
        <v>409</v>
      </c>
      <c r="B63">
        <v>5.4730000000000001E-2</v>
      </c>
      <c r="C63">
        <v>3.0360000000000002E-2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2.0227689894552741E-2</v>
      </c>
      <c r="I63" s="8">
        <f t="shared" si="3"/>
        <v>2.0227689894552741E-2</v>
      </c>
      <c r="J63" s="10">
        <f t="shared" si="4"/>
        <v>0.9797723101054473</v>
      </c>
      <c r="K63" s="8">
        <f t="shared" si="5"/>
        <v>-2.0435070938949453E-2</v>
      </c>
      <c r="L63" s="10">
        <f t="shared" si="6"/>
        <v>100</v>
      </c>
      <c r="M63">
        <f t="shared" si="7"/>
        <v>2.0645296550966776E-2</v>
      </c>
      <c r="AF63">
        <v>3.4733935857969536E-2</v>
      </c>
      <c r="AG63">
        <v>1</v>
      </c>
      <c r="AH63">
        <v>0</v>
      </c>
      <c r="AI63">
        <f t="shared" si="12"/>
        <v>58</v>
      </c>
      <c r="AJ63">
        <f t="shared" si="13"/>
        <v>1</v>
      </c>
      <c r="AK63">
        <f t="shared" si="9"/>
        <v>0.61333333333333329</v>
      </c>
      <c r="AL63">
        <f t="shared" si="10"/>
        <v>0.99333333333333329</v>
      </c>
      <c r="AM63">
        <f t="shared" si="11"/>
        <v>6.6222222222221544E-3</v>
      </c>
    </row>
    <row r="64" spans="1:39">
      <c r="A64">
        <v>412.5</v>
      </c>
      <c r="B64">
        <v>0.1017</v>
      </c>
      <c r="C64">
        <v>7.0699999999999999E-2</v>
      </c>
      <c r="D64" s="8">
        <v>0</v>
      </c>
      <c r="E64" s="9">
        <v>1</v>
      </c>
      <c r="F64" s="10">
        <f t="shared" si="0"/>
        <v>1</v>
      </c>
      <c r="G64">
        <f t="shared" si="1"/>
        <v>0</v>
      </c>
      <c r="H64">
        <f t="shared" si="2"/>
        <v>7.3414809053152549E-2</v>
      </c>
      <c r="I64" s="8">
        <f t="shared" si="3"/>
        <v>7.3414809053152549E-2</v>
      </c>
      <c r="J64" s="10">
        <f t="shared" si="4"/>
        <v>0.92658519094684744</v>
      </c>
      <c r="K64" s="8">
        <f t="shared" si="5"/>
        <v>-7.6249288269709947E-2</v>
      </c>
      <c r="L64" s="10">
        <f t="shared" si="6"/>
        <v>100</v>
      </c>
      <c r="M64">
        <f t="shared" si="7"/>
        <v>7.9231580399134513E-2</v>
      </c>
      <c r="AF64">
        <v>3.4805866677938863E-2</v>
      </c>
      <c r="AG64">
        <v>1</v>
      </c>
      <c r="AH64">
        <v>0</v>
      </c>
      <c r="AI64">
        <f t="shared" si="12"/>
        <v>59</v>
      </c>
      <c r="AJ64">
        <f t="shared" si="13"/>
        <v>1</v>
      </c>
      <c r="AK64">
        <f t="shared" si="9"/>
        <v>0.60666666666666669</v>
      </c>
      <c r="AL64">
        <f t="shared" si="10"/>
        <v>0.99333333333333329</v>
      </c>
      <c r="AM64">
        <f t="shared" si="11"/>
        <v>6.6222222222222646E-3</v>
      </c>
    </row>
    <row r="65" spans="1:39">
      <c r="A65">
        <v>412.6</v>
      </c>
      <c r="B65">
        <v>7.5249999999999997E-2</v>
      </c>
      <c r="C65">
        <v>4.1959999999999997E-2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3.4805866677938863E-2</v>
      </c>
      <c r="I65" s="8">
        <f t="shared" si="3"/>
        <v>3.4805866677938863E-2</v>
      </c>
      <c r="J65" s="10">
        <f t="shared" si="4"/>
        <v>0.96519413332206117</v>
      </c>
      <c r="K65" s="8">
        <f t="shared" si="5"/>
        <v>-3.5426023449006264E-2</v>
      </c>
      <c r="L65" s="10">
        <f t="shared" si="6"/>
        <v>100</v>
      </c>
      <c r="M65">
        <f t="shared" si="7"/>
        <v>3.6061001073578854E-2</v>
      </c>
      <c r="AF65">
        <v>3.6060767416793878E-2</v>
      </c>
      <c r="AG65">
        <v>1</v>
      </c>
      <c r="AH65">
        <v>0</v>
      </c>
      <c r="AI65">
        <f t="shared" si="12"/>
        <v>60</v>
      </c>
      <c r="AJ65">
        <f t="shared" si="13"/>
        <v>1</v>
      </c>
      <c r="AK65">
        <f t="shared" si="9"/>
        <v>0.6</v>
      </c>
      <c r="AL65">
        <f t="shared" si="10"/>
        <v>0.99333333333333329</v>
      </c>
      <c r="AM65">
        <f t="shared" si="11"/>
        <v>6.6222222222222646E-3</v>
      </c>
    </row>
    <row r="66" spans="1:39">
      <c r="A66">
        <v>419.8</v>
      </c>
      <c r="B66">
        <v>0.11409999999999999</v>
      </c>
      <c r="C66">
        <v>6.8430000000000005E-2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9.7747907138867343E-2</v>
      </c>
      <c r="I66" s="8">
        <f t="shared" si="3"/>
        <v>9.7747907138867343E-2</v>
      </c>
      <c r="J66" s="10">
        <f t="shared" si="4"/>
        <v>0.90225209286113262</v>
      </c>
      <c r="K66" s="8">
        <f t="shared" si="5"/>
        <v>-0.10286131585967655</v>
      </c>
      <c r="L66" s="10">
        <f t="shared" si="6"/>
        <v>100</v>
      </c>
      <c r="M66">
        <f t="shared" si="7"/>
        <v>0.10833768955735956</v>
      </c>
      <c r="AF66">
        <v>3.6202107124129218E-2</v>
      </c>
      <c r="AG66">
        <v>1</v>
      </c>
      <c r="AH66">
        <v>0</v>
      </c>
      <c r="AI66">
        <f t="shared" si="12"/>
        <v>61</v>
      </c>
      <c r="AJ66">
        <f t="shared" si="13"/>
        <v>1</v>
      </c>
      <c r="AK66">
        <f t="shared" si="9"/>
        <v>0.59333333333333327</v>
      </c>
      <c r="AL66">
        <f t="shared" si="10"/>
        <v>0.99333333333333329</v>
      </c>
      <c r="AM66">
        <f t="shared" si="11"/>
        <v>6.6222222222221544E-3</v>
      </c>
    </row>
    <row r="67" spans="1:39">
      <c r="A67">
        <v>420.3</v>
      </c>
      <c r="B67">
        <v>6.1409999999999999E-2</v>
      </c>
      <c r="C67">
        <v>3.8089999999999999E-2</v>
      </c>
      <c r="D67" s="8">
        <v>0</v>
      </c>
      <c r="E67" s="9">
        <v>1</v>
      </c>
      <c r="F67" s="10">
        <f t="shared" si="0"/>
        <v>1</v>
      </c>
      <c r="G67">
        <f t="shared" si="1"/>
        <v>0</v>
      </c>
      <c r="H67">
        <f t="shared" si="2"/>
        <v>2.7931332324453665E-2</v>
      </c>
      <c r="I67" s="8">
        <f t="shared" si="3"/>
        <v>2.7931332324453665E-2</v>
      </c>
      <c r="J67" s="10">
        <f t="shared" si="4"/>
        <v>0.97206866767554634</v>
      </c>
      <c r="K67" s="8">
        <f t="shared" si="5"/>
        <v>-2.8328831260257013E-2</v>
      </c>
      <c r="L67" s="10">
        <f t="shared" si="6"/>
        <v>100</v>
      </c>
      <c r="M67">
        <f t="shared" si="7"/>
        <v>2.8733908676682587E-2</v>
      </c>
      <c r="AF67">
        <v>3.6978582247793476E-2</v>
      </c>
      <c r="AG67">
        <v>1</v>
      </c>
      <c r="AH67">
        <v>0</v>
      </c>
      <c r="AI67">
        <f t="shared" si="12"/>
        <v>62</v>
      </c>
      <c r="AJ67">
        <f t="shared" si="13"/>
        <v>1</v>
      </c>
      <c r="AK67">
        <f t="shared" si="9"/>
        <v>0.58666666666666667</v>
      </c>
      <c r="AL67">
        <f t="shared" si="10"/>
        <v>0.99333333333333329</v>
      </c>
      <c r="AM67">
        <f t="shared" si="11"/>
        <v>6.6222222222221544E-3</v>
      </c>
    </row>
    <row r="68" spans="1:39">
      <c r="A68">
        <v>423.6</v>
      </c>
      <c r="B68">
        <v>6.0949999999999997E-2</v>
      </c>
      <c r="C68">
        <v>3.5920000000000001E-2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2.8169594879098536E-2</v>
      </c>
      <c r="I68" s="8">
        <f t="shared" si="3"/>
        <v>2.8169594879098536E-2</v>
      </c>
      <c r="J68" s="10">
        <f t="shared" si="4"/>
        <v>0.97183040512090146</v>
      </c>
      <c r="K68" s="8">
        <f t="shared" si="5"/>
        <v>-2.8573970073451953E-2</v>
      </c>
      <c r="L68" s="10">
        <f t="shared" si="6"/>
        <v>100</v>
      </c>
      <c r="M68">
        <f t="shared" si="7"/>
        <v>2.8986122198547667E-2</v>
      </c>
      <c r="AF68">
        <v>4.1073127680915054E-2</v>
      </c>
      <c r="AG68">
        <v>1</v>
      </c>
      <c r="AH68">
        <v>0</v>
      </c>
      <c r="AI68">
        <f t="shared" si="12"/>
        <v>63</v>
      </c>
      <c r="AJ68">
        <f t="shared" si="13"/>
        <v>1</v>
      </c>
      <c r="AK68">
        <f t="shared" si="9"/>
        <v>0.58000000000000007</v>
      </c>
      <c r="AL68">
        <f t="shared" si="10"/>
        <v>0.99333333333333329</v>
      </c>
      <c r="AM68">
        <f t="shared" si="11"/>
        <v>6.6222222222223747E-3</v>
      </c>
    </row>
    <row r="69" spans="1:39">
      <c r="A69">
        <v>427.3</v>
      </c>
      <c r="B69">
        <v>4.3400000000000001E-2</v>
      </c>
      <c r="C69">
        <v>2.2450000000000001E-2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1.8471784132545407E-2</v>
      </c>
      <c r="I69" s="8">
        <f t="shared" ref="I69:I132" si="17">F69*H69</f>
        <v>1.8471784132545407E-2</v>
      </c>
      <c r="J69" s="10">
        <f t="shared" ref="J69:J132" si="18">F69-I69</f>
        <v>0.98152821586745465</v>
      </c>
      <c r="K69" s="8">
        <f t="shared" ref="K69:K132" si="19">IFERROR(F69*(G69*LN(H69)+(1-G69)*LN(1-H69)),0)</f>
        <v>-1.8644517978925655E-2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1.8819412253187666E-2</v>
      </c>
      <c r="AF69">
        <v>4.1508316489149044E-2</v>
      </c>
      <c r="AG69">
        <v>1</v>
      </c>
      <c r="AH69">
        <v>0</v>
      </c>
      <c r="AI69">
        <f t="shared" si="12"/>
        <v>64</v>
      </c>
      <c r="AJ69">
        <f t="shared" si="13"/>
        <v>1</v>
      </c>
      <c r="AK69">
        <f t="shared" ref="AK69:AK132" si="22">1-AI69/AI$304</f>
        <v>0.57333333333333325</v>
      </c>
      <c r="AL69">
        <f t="shared" ref="AL69:AL132" si="23">1-AJ69/AJ$304</f>
        <v>0.99333333333333329</v>
      </c>
      <c r="AM69">
        <f t="shared" ref="AM69:AM132" si="24">(AK69-AK70)*AL69</f>
        <v>6.6222222222221544E-3</v>
      </c>
    </row>
    <row r="70" spans="1:39">
      <c r="A70">
        <v>427.9</v>
      </c>
      <c r="B70">
        <v>4.9660000000000003E-2</v>
      </c>
      <c r="C70">
        <v>1.6570000000000001E-2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2.0007000544930105E-2</v>
      </c>
      <c r="I70" s="8">
        <f t="shared" si="17"/>
        <v>2.0007000544930105E-2</v>
      </c>
      <c r="J70" s="10">
        <f t="shared" si="18"/>
        <v>0.9799929994550699</v>
      </c>
      <c r="K70" s="8">
        <f t="shared" si="19"/>
        <v>-2.0209850756227724E-2</v>
      </c>
      <c r="L70" s="10">
        <f t="shared" si="20"/>
        <v>100</v>
      </c>
      <c r="M70">
        <f t="shared" si="21"/>
        <v>2.0415452514512961E-2</v>
      </c>
      <c r="AF70">
        <v>4.1732934895096142E-2</v>
      </c>
      <c r="AG70">
        <v>1</v>
      </c>
      <c r="AH70">
        <v>0</v>
      </c>
      <c r="AI70">
        <f t="shared" ref="AI70:AI133" si="25">AI69+AG70</f>
        <v>65</v>
      </c>
      <c r="AJ70">
        <f t="shared" ref="AJ70:AJ133" si="26">AJ69+AH70</f>
        <v>1</v>
      </c>
      <c r="AK70">
        <f t="shared" si="22"/>
        <v>0.56666666666666665</v>
      </c>
      <c r="AL70">
        <f t="shared" si="23"/>
        <v>0.99333333333333329</v>
      </c>
      <c r="AM70">
        <f t="shared" si="24"/>
        <v>6.6222222222221544E-3</v>
      </c>
    </row>
    <row r="71" spans="1:39">
      <c r="A71">
        <v>428</v>
      </c>
      <c r="B71">
        <v>6.9000000000000006E-2</v>
      </c>
      <c r="C71">
        <v>2.6689999999999998E-2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3.1981455516903352E-2</v>
      </c>
      <c r="I71" s="8">
        <f t="shared" si="17"/>
        <v>3.1981455516903352E-2</v>
      </c>
      <c r="J71" s="10">
        <f t="shared" si="18"/>
        <v>0.96801854448309665</v>
      </c>
      <c r="K71" s="8">
        <f t="shared" si="19"/>
        <v>-3.2504034365202869E-2</v>
      </c>
      <c r="L71" s="10">
        <f t="shared" si="20"/>
        <v>100</v>
      </c>
      <c r="M71">
        <f t="shared" si="21"/>
        <v>3.3038060788371404E-2</v>
      </c>
      <c r="AF71">
        <v>4.3248447191140543E-2</v>
      </c>
      <c r="AG71">
        <v>1</v>
      </c>
      <c r="AH71">
        <v>0</v>
      </c>
      <c r="AI71">
        <f t="shared" si="25"/>
        <v>66</v>
      </c>
      <c r="AJ71">
        <f t="shared" si="26"/>
        <v>1</v>
      </c>
      <c r="AK71">
        <f t="shared" si="22"/>
        <v>0.56000000000000005</v>
      </c>
      <c r="AL71">
        <f t="shared" si="23"/>
        <v>0.99333333333333329</v>
      </c>
      <c r="AM71">
        <f t="shared" si="24"/>
        <v>6.6222222222222646E-3</v>
      </c>
    </row>
    <row r="72" spans="1:39">
      <c r="A72">
        <v>428.9</v>
      </c>
      <c r="B72">
        <v>5.5620000000000003E-2</v>
      </c>
      <c r="C72">
        <v>2.3529999999999999E-2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2.4167166423310141E-2</v>
      </c>
      <c r="I72" s="8">
        <f t="shared" si="17"/>
        <v>2.4167166423310141E-2</v>
      </c>
      <c r="J72" s="10">
        <f t="shared" si="18"/>
        <v>0.97583283357668982</v>
      </c>
      <c r="K72" s="8">
        <f t="shared" si="19"/>
        <v>-2.4463984311701222E-2</v>
      </c>
      <c r="L72" s="10">
        <f t="shared" si="20"/>
        <v>100</v>
      </c>
      <c r="M72">
        <f t="shared" si="21"/>
        <v>2.4765682801152503E-2</v>
      </c>
      <c r="AF72">
        <v>4.4032814056147104E-2</v>
      </c>
      <c r="AG72">
        <v>1</v>
      </c>
      <c r="AH72">
        <v>0</v>
      </c>
      <c r="AI72">
        <f t="shared" si="25"/>
        <v>67</v>
      </c>
      <c r="AJ72">
        <f t="shared" si="26"/>
        <v>1</v>
      </c>
      <c r="AK72">
        <f t="shared" si="22"/>
        <v>0.55333333333333334</v>
      </c>
      <c r="AL72">
        <f t="shared" si="23"/>
        <v>0.99333333333333329</v>
      </c>
      <c r="AM72">
        <f t="shared" si="24"/>
        <v>6.6222222222222646E-3</v>
      </c>
    </row>
    <row r="73" spans="1:39">
      <c r="A73">
        <v>431.1</v>
      </c>
      <c r="B73">
        <v>5.9139999999999998E-2</v>
      </c>
      <c r="C73">
        <v>2.6849999999999999E-2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2.7303641210553359E-2</v>
      </c>
      <c r="I73" s="8">
        <f t="shared" si="17"/>
        <v>2.7303641210553359E-2</v>
      </c>
      <c r="J73" s="10">
        <f t="shared" si="18"/>
        <v>0.9726963587894466</v>
      </c>
      <c r="K73" s="8">
        <f t="shared" si="19"/>
        <v>-3.6007352080092874</v>
      </c>
      <c r="L73" s="10">
        <f t="shared" si="20"/>
        <v>0</v>
      </c>
      <c r="M73">
        <f t="shared" si="21"/>
        <v>35.625151652428016</v>
      </c>
      <c r="AF73">
        <v>4.5074609780540426E-2</v>
      </c>
      <c r="AG73">
        <v>1</v>
      </c>
      <c r="AH73">
        <v>0</v>
      </c>
      <c r="AI73">
        <f t="shared" si="25"/>
        <v>68</v>
      </c>
      <c r="AJ73">
        <f t="shared" si="26"/>
        <v>1</v>
      </c>
      <c r="AK73">
        <f t="shared" si="22"/>
        <v>0.54666666666666663</v>
      </c>
      <c r="AL73">
        <f t="shared" si="23"/>
        <v>0.99333333333333329</v>
      </c>
      <c r="AM73">
        <f t="shared" si="24"/>
        <v>6.6222222222221544E-3</v>
      </c>
    </row>
    <row r="74" spans="1:39">
      <c r="A74">
        <v>432</v>
      </c>
      <c r="B74">
        <v>0.17</v>
      </c>
      <c r="C74">
        <v>0.16589999999999999</v>
      </c>
      <c r="D74" s="8">
        <v>1</v>
      </c>
      <c r="E74" s="9">
        <v>0</v>
      </c>
      <c r="F74" s="10">
        <f t="shared" si="14"/>
        <v>1</v>
      </c>
      <c r="G74">
        <f t="shared" si="15"/>
        <v>1</v>
      </c>
      <c r="H74">
        <f t="shared" si="16"/>
        <v>0.47630205588066477</v>
      </c>
      <c r="I74" s="8">
        <f t="shared" si="17"/>
        <v>0.47630205588066477</v>
      </c>
      <c r="J74" s="10">
        <f t="shared" si="18"/>
        <v>0.52369794411933523</v>
      </c>
      <c r="K74" s="8">
        <f t="shared" si="19"/>
        <v>-0.7417030548280038</v>
      </c>
      <c r="L74" s="10">
        <f t="shared" si="20"/>
        <v>0</v>
      </c>
      <c r="M74">
        <f t="shared" si="21"/>
        <v>1.0995080488389606</v>
      </c>
      <c r="AF74">
        <v>4.558793776716491E-2</v>
      </c>
      <c r="AG74">
        <v>1</v>
      </c>
      <c r="AH74">
        <v>0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432.2</v>
      </c>
      <c r="B75">
        <v>0.1154</v>
      </c>
      <c r="C75">
        <v>6.6360000000000002E-2</v>
      </c>
      <c r="D75" s="8">
        <v>0</v>
      </c>
      <c r="E75" s="9">
        <v>1</v>
      </c>
      <c r="F75" s="10">
        <f t="shared" si="14"/>
        <v>1</v>
      </c>
      <c r="G75">
        <f t="shared" si="15"/>
        <v>0</v>
      </c>
      <c r="H75">
        <f t="shared" si="16"/>
        <v>0.11157494422685001</v>
      </c>
      <c r="I75" s="8">
        <f t="shared" si="17"/>
        <v>0.11157494422685001</v>
      </c>
      <c r="J75" s="10">
        <f t="shared" si="18"/>
        <v>0.88842505577315001</v>
      </c>
      <c r="K75" s="8">
        <f t="shared" si="19"/>
        <v>-0.11830498410298415</v>
      </c>
      <c r="L75" s="10">
        <f t="shared" si="20"/>
        <v>100</v>
      </c>
      <c r="M75">
        <f t="shared" si="21"/>
        <v>0.12558734527106752</v>
      </c>
      <c r="AF75">
        <v>4.5622656039120316E-2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432.7</v>
      </c>
      <c r="B76">
        <v>5.6419999999999998E-2</v>
      </c>
      <c r="C76">
        <v>2.6880000000000001E-2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2.6346076237835608E-2</v>
      </c>
      <c r="I76" s="8">
        <f t="shared" si="17"/>
        <v>2.6346076237835608E-2</v>
      </c>
      <c r="J76" s="10">
        <f t="shared" si="18"/>
        <v>0.97365392376216442</v>
      </c>
      <c r="K76" s="8">
        <f t="shared" si="19"/>
        <v>-2.6699352891286641E-2</v>
      </c>
      <c r="L76" s="10">
        <f t="shared" si="20"/>
        <v>100</v>
      </c>
      <c r="M76">
        <f t="shared" si="21"/>
        <v>2.7058974030562413E-2</v>
      </c>
      <c r="AF76">
        <v>4.7722775983778144E-2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432.8</v>
      </c>
      <c r="B77">
        <v>0.12959999999999999</v>
      </c>
      <c r="C77">
        <v>3.7100000000000001E-2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0.11514847363093191</v>
      </c>
      <c r="I77" s="8">
        <f t="shared" si="17"/>
        <v>0.11514847363093191</v>
      </c>
      <c r="J77" s="10">
        <f t="shared" si="18"/>
        <v>0.88485152636906805</v>
      </c>
      <c r="K77" s="8">
        <f t="shared" si="19"/>
        <v>-0.12233541486324612</v>
      </c>
      <c r="L77" s="10">
        <f t="shared" si="20"/>
        <v>100</v>
      </c>
      <c r="M77">
        <f t="shared" si="21"/>
        <v>0.13013310165541145</v>
      </c>
      <c r="AF77">
        <v>4.817925386358371E-2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435.6</v>
      </c>
      <c r="B78">
        <v>7.2099999999999997E-2</v>
      </c>
      <c r="C78">
        <v>5.9290000000000002E-2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4.8610965610763723E-2</v>
      </c>
      <c r="I78" s="8">
        <f t="shared" si="17"/>
        <v>4.8610965610763723E-2</v>
      </c>
      <c r="J78" s="10">
        <f t="shared" si="18"/>
        <v>0.95138903438923628</v>
      </c>
      <c r="K78" s="8">
        <f t="shared" si="19"/>
        <v>-4.9832220813215693E-2</v>
      </c>
      <c r="L78" s="10">
        <f t="shared" si="20"/>
        <v>100</v>
      </c>
      <c r="M78">
        <f t="shared" si="21"/>
        <v>5.1094729762121475E-2</v>
      </c>
      <c r="AF78">
        <v>4.8610965610763723E-2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437.6</v>
      </c>
      <c r="B79">
        <v>4.7509999999999997E-2</v>
      </c>
      <c r="C79">
        <v>1.9720000000000001E-2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2.1928215786581082E-2</v>
      </c>
      <c r="I79" s="8">
        <f t="shared" si="17"/>
        <v>2.1928215786581082E-2</v>
      </c>
      <c r="J79" s="10">
        <f t="shared" si="18"/>
        <v>0.97807178421341889</v>
      </c>
      <c r="K79" s="8">
        <f t="shared" si="19"/>
        <v>-2.2172212649668007E-2</v>
      </c>
      <c r="L79" s="10">
        <f t="shared" si="20"/>
        <v>100</v>
      </c>
      <c r="M79">
        <f t="shared" si="21"/>
        <v>2.2419842940481213E-2</v>
      </c>
      <c r="AF79">
        <v>4.8641100586695851E-2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438.6</v>
      </c>
      <c r="B80">
        <v>7.8490000000000004E-2</v>
      </c>
      <c r="C80">
        <v>3.3279999999999997E-2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4.5622656039120316E-2</v>
      </c>
      <c r="I80" s="8">
        <f t="shared" si="17"/>
        <v>4.5622656039120316E-2</v>
      </c>
      <c r="J80" s="10">
        <f t="shared" si="18"/>
        <v>0.9543773439608797</v>
      </c>
      <c r="K80" s="8">
        <f t="shared" si="19"/>
        <v>-4.6696146995617333E-2</v>
      </c>
      <c r="L80" s="10">
        <f t="shared" si="20"/>
        <v>100</v>
      </c>
      <c r="M80">
        <f t="shared" si="21"/>
        <v>4.7803582438132992E-2</v>
      </c>
      <c r="AF80">
        <v>5.2545920801752605E-2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440.6</v>
      </c>
      <c r="B81">
        <v>0.15160000000000001</v>
      </c>
      <c r="C81">
        <v>0.12180000000000001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0.31884625819911289</v>
      </c>
      <c r="I81" s="8">
        <f t="shared" si="17"/>
        <v>0.31884625819911289</v>
      </c>
      <c r="J81" s="10">
        <f t="shared" si="18"/>
        <v>0.68115374180088706</v>
      </c>
      <c r="K81" s="8">
        <f t="shared" si="19"/>
        <v>-1.1430462415912277</v>
      </c>
      <c r="L81" s="10">
        <f t="shared" si="20"/>
        <v>0</v>
      </c>
      <c r="M81">
        <f t="shared" si="21"/>
        <v>2.1363077793295622</v>
      </c>
      <c r="AF81">
        <v>5.3204098285898484E-2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441</v>
      </c>
      <c r="B82">
        <v>0.1011</v>
      </c>
      <c r="C82">
        <v>6.5740000000000007E-2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9.3629155193433636E-2</v>
      </c>
      <c r="I82" s="8">
        <f t="shared" si="17"/>
        <v>9.3629155193433636E-2</v>
      </c>
      <c r="J82" s="10">
        <f t="shared" si="18"/>
        <v>0.90637084480656638</v>
      </c>
      <c r="K82" s="8">
        <f t="shared" si="19"/>
        <v>-9.8306735709586673E-2</v>
      </c>
      <c r="L82" s="10">
        <f t="shared" si="20"/>
        <v>100</v>
      </c>
      <c r="M82">
        <f t="shared" si="21"/>
        <v>0.10330115507346838</v>
      </c>
      <c r="AF82">
        <v>5.3627297433513889E-2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443.3</v>
      </c>
      <c r="B83">
        <v>7.1650000000000005E-2</v>
      </c>
      <c r="C83">
        <v>4.1509999999999998E-2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4.5074609780540426E-2</v>
      </c>
      <c r="I83" s="8">
        <f t="shared" si="17"/>
        <v>4.5074609780540426E-2</v>
      </c>
      <c r="J83" s="10">
        <f t="shared" si="18"/>
        <v>0.95492539021945955</v>
      </c>
      <c r="K83" s="8">
        <f t="shared" si="19"/>
        <v>-4.6122066978006443E-2</v>
      </c>
      <c r="L83" s="10">
        <f t="shared" si="20"/>
        <v>100</v>
      </c>
      <c r="M83">
        <f t="shared" si="21"/>
        <v>4.7202231967234047E-2</v>
      </c>
      <c r="AF83">
        <v>5.5581125456932473E-2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448.6</v>
      </c>
      <c r="B84">
        <v>5.2409999999999998E-2</v>
      </c>
      <c r="C84">
        <v>1.9720000000000001E-2</v>
      </c>
      <c r="D84" s="8">
        <v>0</v>
      </c>
      <c r="E84" s="9">
        <v>1</v>
      </c>
      <c r="F84" s="10">
        <f t="shared" si="14"/>
        <v>1</v>
      </c>
      <c r="G84">
        <f t="shared" si="15"/>
        <v>0</v>
      </c>
      <c r="H84">
        <f t="shared" si="16"/>
        <v>2.7257239269307027E-2</v>
      </c>
      <c r="I84" s="8">
        <f t="shared" si="17"/>
        <v>2.7257239269307027E-2</v>
      </c>
      <c r="J84" s="10">
        <f t="shared" si="18"/>
        <v>0.97274276073069299</v>
      </c>
      <c r="K84" s="8">
        <f t="shared" si="19"/>
        <v>-2.7635609210760862E-2</v>
      </c>
      <c r="L84" s="10">
        <f t="shared" si="20"/>
        <v>100</v>
      </c>
      <c r="M84">
        <f t="shared" si="21"/>
        <v>2.8021014773558704E-2</v>
      </c>
      <c r="AF84">
        <v>5.6151947273764054E-2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449.3</v>
      </c>
      <c r="B85">
        <v>9.0920000000000001E-2</v>
      </c>
      <c r="C85">
        <v>6.5920000000000006E-2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8.4652062922689023E-2</v>
      </c>
      <c r="I85" s="8">
        <f t="shared" si="17"/>
        <v>8.4652062922689023E-2</v>
      </c>
      <c r="J85" s="10">
        <f t="shared" si="18"/>
        <v>0.91534793707731099</v>
      </c>
      <c r="K85" s="8">
        <f t="shared" si="19"/>
        <v>-8.8451026885898426E-2</v>
      </c>
      <c r="L85" s="10">
        <f t="shared" si="20"/>
        <v>100</v>
      </c>
      <c r="M85">
        <f t="shared" si="21"/>
        <v>9.2480749115993521E-2</v>
      </c>
      <c r="AF85">
        <v>5.6229553275728428E-2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451.1</v>
      </c>
      <c r="B86">
        <v>7.0569999999999994E-2</v>
      </c>
      <c r="C86">
        <v>2.4899999999999999E-2</v>
      </c>
      <c r="D86" s="8">
        <v>0</v>
      </c>
      <c r="E86" s="9">
        <v>1</v>
      </c>
      <c r="F86" s="10">
        <f t="shared" si="14"/>
        <v>1</v>
      </c>
      <c r="G86">
        <f t="shared" si="15"/>
        <v>0</v>
      </c>
      <c r="H86">
        <f t="shared" si="16"/>
        <v>4.1732934895096142E-2</v>
      </c>
      <c r="I86" s="8">
        <f t="shared" si="17"/>
        <v>4.1732934895096142E-2</v>
      </c>
      <c r="J86" s="10">
        <f t="shared" si="18"/>
        <v>0.95826706510490389</v>
      </c>
      <c r="K86" s="8">
        <f t="shared" si="19"/>
        <v>-4.2628766265482225E-2</v>
      </c>
      <c r="L86" s="10">
        <f t="shared" si="20"/>
        <v>100</v>
      </c>
      <c r="M86">
        <f t="shared" si="21"/>
        <v>4.3550421813283891E-2</v>
      </c>
      <c r="AF86">
        <v>6.3763209233220014E-2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455.8</v>
      </c>
      <c r="B87">
        <v>9.5089999999999994E-2</v>
      </c>
      <c r="C87">
        <v>2.8549999999999999E-2</v>
      </c>
      <c r="D87" s="8">
        <v>0</v>
      </c>
      <c r="E87" s="9">
        <v>1</v>
      </c>
      <c r="F87" s="10">
        <f t="shared" si="14"/>
        <v>1</v>
      </c>
      <c r="G87">
        <f t="shared" si="15"/>
        <v>0</v>
      </c>
      <c r="H87">
        <f t="shared" si="16"/>
        <v>7.2223547107701486E-2</v>
      </c>
      <c r="I87" s="8">
        <f t="shared" si="17"/>
        <v>7.2223547107701486E-2</v>
      </c>
      <c r="J87" s="10">
        <f t="shared" si="18"/>
        <v>0.92777645289229849</v>
      </c>
      <c r="K87" s="8">
        <f t="shared" si="19"/>
        <v>-7.4964466494751969E-2</v>
      </c>
      <c r="L87" s="10">
        <f t="shared" si="20"/>
        <v>100</v>
      </c>
      <c r="M87">
        <f t="shared" si="21"/>
        <v>7.7845850562975646E-2</v>
      </c>
      <c r="AF87">
        <v>6.5112956624659865E-2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458.7</v>
      </c>
      <c r="B88">
        <v>4.0379999999999999E-2</v>
      </c>
      <c r="C88">
        <v>2.383E-2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2.4895098119668651E-2</v>
      </c>
      <c r="I88" s="8">
        <f t="shared" si="17"/>
        <v>2.4895098119668651E-2</v>
      </c>
      <c r="J88" s="10">
        <f t="shared" si="18"/>
        <v>0.97510490188033139</v>
      </c>
      <c r="K88" s="8">
        <f t="shared" si="19"/>
        <v>-2.5210222099723949E-2</v>
      </c>
      <c r="L88" s="10">
        <f t="shared" si="20"/>
        <v>100</v>
      </c>
      <c r="M88">
        <f t="shared" si="21"/>
        <v>2.5530687079577282E-2</v>
      </c>
      <c r="AF88">
        <v>6.749832913393633E-2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460.3</v>
      </c>
      <c r="B89">
        <v>6.6790000000000002E-2</v>
      </c>
      <c r="C89">
        <v>3.8850000000000003E-2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4.817925386358371E-2</v>
      </c>
      <c r="I89" s="8">
        <f t="shared" si="17"/>
        <v>4.817925386358371E-2</v>
      </c>
      <c r="J89" s="10">
        <f t="shared" si="18"/>
        <v>0.95182074613641632</v>
      </c>
      <c r="K89" s="8">
        <f t="shared" si="19"/>
        <v>-4.937855379342436E-2</v>
      </c>
      <c r="L89" s="10">
        <f t="shared" si="20"/>
        <v>100</v>
      </c>
      <c r="M89">
        <f t="shared" si="21"/>
        <v>5.0617990897078628E-2</v>
      </c>
      <c r="AF89">
        <v>6.8008008141506079E-2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0</v>
      </c>
    </row>
    <row r="90" spans="1:39">
      <c r="A90">
        <v>461</v>
      </c>
      <c r="B90">
        <v>8.0869999999999997E-2</v>
      </c>
      <c r="C90">
        <v>4.1869999999999997E-2</v>
      </c>
      <c r="D90" s="8">
        <v>0</v>
      </c>
      <c r="E90" s="9">
        <v>1</v>
      </c>
      <c r="F90" s="10">
        <f t="shared" si="14"/>
        <v>1</v>
      </c>
      <c r="G90">
        <f t="shared" si="15"/>
        <v>0</v>
      </c>
      <c r="H90">
        <f t="shared" si="16"/>
        <v>6.5112956624659865E-2</v>
      </c>
      <c r="I90" s="8">
        <f t="shared" si="17"/>
        <v>6.5112956624659865E-2</v>
      </c>
      <c r="J90" s="10">
        <f t="shared" si="18"/>
        <v>0.93488704337534012</v>
      </c>
      <c r="K90" s="8">
        <f t="shared" si="19"/>
        <v>-6.7329566215707334E-2</v>
      </c>
      <c r="L90" s="10">
        <f t="shared" si="20"/>
        <v>100</v>
      </c>
      <c r="M90">
        <f t="shared" si="21"/>
        <v>6.9647939915366011E-2</v>
      </c>
      <c r="AF90">
        <v>7.0586275583027644E-2</v>
      </c>
      <c r="AG90">
        <v>0</v>
      </c>
      <c r="AH90">
        <v>1</v>
      </c>
      <c r="AI90">
        <f t="shared" si="25"/>
        <v>84</v>
      </c>
      <c r="AJ90">
        <f t="shared" si="26"/>
        <v>2</v>
      </c>
      <c r="AK90">
        <f t="shared" si="22"/>
        <v>0.43999999999999995</v>
      </c>
      <c r="AL90">
        <f t="shared" si="23"/>
        <v>0.98666666666666669</v>
      </c>
      <c r="AM90">
        <f t="shared" si="24"/>
        <v>6.5777777777777111E-3</v>
      </c>
    </row>
    <row r="91" spans="1:39">
      <c r="A91">
        <v>463.7</v>
      </c>
      <c r="B91">
        <v>7.2529999999999997E-2</v>
      </c>
      <c r="C91">
        <v>3.8440000000000002E-2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5.5581125456932473E-2</v>
      </c>
      <c r="I91" s="8">
        <f t="shared" si="17"/>
        <v>5.5581125456932473E-2</v>
      </c>
      <c r="J91" s="10">
        <f t="shared" si="18"/>
        <v>0.9444188745430675</v>
      </c>
      <c r="K91" s="8">
        <f t="shared" si="19"/>
        <v>-5.7185488219678969E-2</v>
      </c>
      <c r="L91" s="10">
        <f t="shared" si="20"/>
        <v>100</v>
      </c>
      <c r="M91">
        <f t="shared" si="21"/>
        <v>5.8852196790141399E-2</v>
      </c>
      <c r="AF91">
        <v>7.2223547107701486E-2</v>
      </c>
      <c r="AG91">
        <v>1</v>
      </c>
      <c r="AH91">
        <v>0</v>
      </c>
      <c r="AI91">
        <f t="shared" si="25"/>
        <v>85</v>
      </c>
      <c r="AJ91">
        <f t="shared" si="26"/>
        <v>2</v>
      </c>
      <c r="AK91">
        <f t="shared" si="22"/>
        <v>0.43333333333333335</v>
      </c>
      <c r="AL91">
        <f t="shared" si="23"/>
        <v>0.98666666666666669</v>
      </c>
      <c r="AM91">
        <f t="shared" si="24"/>
        <v>6.5777777777778204E-3</v>
      </c>
    </row>
    <row r="92" spans="1:39">
      <c r="A92">
        <v>464.1</v>
      </c>
      <c r="B92">
        <v>6.9809999999999997E-2</v>
      </c>
      <c r="C92">
        <v>3.9870000000000003E-2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5.3627297433513889E-2</v>
      </c>
      <c r="I92" s="8">
        <f t="shared" si="17"/>
        <v>5.3627297433513889E-2</v>
      </c>
      <c r="J92" s="10">
        <f t="shared" si="18"/>
        <v>0.94637270256648609</v>
      </c>
      <c r="K92" s="8">
        <f t="shared" si="19"/>
        <v>-5.5118810175945498E-2</v>
      </c>
      <c r="L92" s="10">
        <f t="shared" si="20"/>
        <v>100</v>
      </c>
      <c r="M92">
        <f t="shared" si="21"/>
        <v>5.6666149909101356E-2</v>
      </c>
      <c r="AF92">
        <v>7.3328487232268924E-2</v>
      </c>
      <c r="AG92">
        <v>1</v>
      </c>
      <c r="AH92">
        <v>0</v>
      </c>
      <c r="AI92">
        <f t="shared" si="25"/>
        <v>86</v>
      </c>
      <c r="AJ92">
        <f t="shared" si="26"/>
        <v>2</v>
      </c>
      <c r="AK92">
        <f t="shared" si="22"/>
        <v>0.42666666666666664</v>
      </c>
      <c r="AL92">
        <f t="shared" si="23"/>
        <v>0.98666666666666669</v>
      </c>
      <c r="AM92">
        <f t="shared" si="24"/>
        <v>6.5777777777777111E-3</v>
      </c>
    </row>
    <row r="93" spans="1:39">
      <c r="A93">
        <v>464.5</v>
      </c>
      <c r="B93">
        <v>0.10150000000000001</v>
      </c>
      <c r="C93">
        <v>5.3699999999999998E-2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0.10876182635750313</v>
      </c>
      <c r="I93" s="8">
        <f t="shared" si="17"/>
        <v>0.10876182635750313</v>
      </c>
      <c r="J93" s="10">
        <f t="shared" si="18"/>
        <v>0.89123817364249691</v>
      </c>
      <c r="K93" s="8">
        <f t="shared" si="19"/>
        <v>-0.11514357674700376</v>
      </c>
      <c r="L93" s="10">
        <f t="shared" si="20"/>
        <v>100</v>
      </c>
      <c r="M93">
        <f t="shared" si="21"/>
        <v>0.12203452407451619</v>
      </c>
      <c r="AF93">
        <v>7.3414809053152549E-2</v>
      </c>
      <c r="AG93">
        <v>1</v>
      </c>
      <c r="AH93">
        <v>0</v>
      </c>
      <c r="AI93">
        <f t="shared" si="25"/>
        <v>87</v>
      </c>
      <c r="AJ93">
        <f t="shared" si="26"/>
        <v>2</v>
      </c>
      <c r="AK93">
        <f t="shared" si="22"/>
        <v>0.42000000000000004</v>
      </c>
      <c r="AL93">
        <f t="shared" si="23"/>
        <v>0.98666666666666669</v>
      </c>
      <c r="AM93">
        <f t="shared" si="24"/>
        <v>6.5777777777778204E-3</v>
      </c>
    </row>
    <row r="94" spans="1:39">
      <c r="A94">
        <v>466.1</v>
      </c>
      <c r="B94">
        <v>9.4450000000000006E-2</v>
      </c>
      <c r="C94">
        <v>6.0150000000000002E-2</v>
      </c>
      <c r="D94" s="8">
        <v>0</v>
      </c>
      <c r="E94" s="9">
        <v>1</v>
      </c>
      <c r="F94" s="10">
        <f t="shared" si="14"/>
        <v>1</v>
      </c>
      <c r="G94">
        <f t="shared" si="15"/>
        <v>0</v>
      </c>
      <c r="H94">
        <f t="shared" si="16"/>
        <v>0.10238510076996245</v>
      </c>
      <c r="I94" s="8">
        <f t="shared" si="17"/>
        <v>0.10238510076996245</v>
      </c>
      <c r="J94" s="10">
        <f t="shared" si="18"/>
        <v>0.89761489923003757</v>
      </c>
      <c r="K94" s="8">
        <f t="shared" si="19"/>
        <v>-0.10801414538752087</v>
      </c>
      <c r="L94" s="10">
        <f t="shared" si="20"/>
        <v>100</v>
      </c>
      <c r="M94">
        <f t="shared" si="21"/>
        <v>0.11406350413499937</v>
      </c>
      <c r="AF94">
        <v>7.5311433855666729E-2</v>
      </c>
      <c r="AG94">
        <v>1</v>
      </c>
      <c r="AH94">
        <v>0</v>
      </c>
      <c r="AI94">
        <f t="shared" si="25"/>
        <v>88</v>
      </c>
      <c r="AJ94">
        <f t="shared" si="26"/>
        <v>2</v>
      </c>
      <c r="AK94">
        <f t="shared" si="22"/>
        <v>0.41333333333333333</v>
      </c>
      <c r="AL94">
        <f t="shared" si="23"/>
        <v>0.98666666666666669</v>
      </c>
      <c r="AM94">
        <f t="shared" si="24"/>
        <v>6.5777777777778204E-3</v>
      </c>
    </row>
    <row r="95" spans="1:39">
      <c r="A95">
        <v>466.7</v>
      </c>
      <c r="B95">
        <v>6.8150000000000002E-2</v>
      </c>
      <c r="C95">
        <v>2.6429999999999999E-2</v>
      </c>
      <c r="D95" s="8">
        <v>0</v>
      </c>
      <c r="E95" s="9">
        <v>1</v>
      </c>
      <c r="F95" s="10">
        <f t="shared" si="14"/>
        <v>1</v>
      </c>
      <c r="G95">
        <f t="shared" si="15"/>
        <v>0</v>
      </c>
      <c r="H95">
        <f t="shared" si="16"/>
        <v>4.7722775983778144E-2</v>
      </c>
      <c r="I95" s="8">
        <f t="shared" si="17"/>
        <v>4.7722775983778144E-2</v>
      </c>
      <c r="J95" s="10">
        <f t="shared" si="18"/>
        <v>0.95227722401622183</v>
      </c>
      <c r="K95" s="8">
        <f t="shared" si="19"/>
        <v>-4.889908488404475E-2</v>
      </c>
      <c r="L95" s="10">
        <f t="shared" si="20"/>
        <v>100</v>
      </c>
      <c r="M95">
        <f t="shared" si="21"/>
        <v>5.0114372979023596E-2</v>
      </c>
      <c r="AF95">
        <v>7.6546151479588362E-2</v>
      </c>
      <c r="AG95">
        <v>1</v>
      </c>
      <c r="AH95">
        <v>0</v>
      </c>
      <c r="AI95">
        <f t="shared" si="25"/>
        <v>89</v>
      </c>
      <c r="AJ95">
        <f t="shared" si="26"/>
        <v>2</v>
      </c>
      <c r="AK95">
        <f t="shared" si="22"/>
        <v>0.40666666666666662</v>
      </c>
      <c r="AL95">
        <f t="shared" si="23"/>
        <v>0.98666666666666669</v>
      </c>
      <c r="AM95">
        <f t="shared" si="24"/>
        <v>6.5777777777777111E-3</v>
      </c>
    </row>
    <row r="96" spans="1:39">
      <c r="A96">
        <v>470.9</v>
      </c>
      <c r="B96">
        <v>6.8290000000000003E-2</v>
      </c>
      <c r="C96">
        <v>3.372E-2</v>
      </c>
      <c r="D96" s="8">
        <v>0</v>
      </c>
      <c r="E96" s="9">
        <v>1</v>
      </c>
      <c r="F96" s="10">
        <f t="shared" si="14"/>
        <v>1</v>
      </c>
      <c r="G96">
        <f t="shared" si="15"/>
        <v>0</v>
      </c>
      <c r="H96">
        <f t="shared" si="16"/>
        <v>5.3204098285898484E-2</v>
      </c>
      <c r="I96" s="8">
        <f t="shared" si="17"/>
        <v>5.3204098285898484E-2</v>
      </c>
      <c r="J96" s="10">
        <f t="shared" si="18"/>
        <v>0.94679590171410155</v>
      </c>
      <c r="K96" s="8">
        <f t="shared" si="19"/>
        <v>-5.4671729917264163E-2</v>
      </c>
      <c r="L96" s="10">
        <f t="shared" si="20"/>
        <v>100</v>
      </c>
      <c r="M96">
        <f t="shared" si="21"/>
        <v>5.6193840921339576E-2</v>
      </c>
      <c r="AF96">
        <v>7.8489761768375355E-2</v>
      </c>
      <c r="AG96">
        <v>1</v>
      </c>
      <c r="AH96">
        <v>0</v>
      </c>
      <c r="AI96">
        <f t="shared" si="25"/>
        <v>90</v>
      </c>
      <c r="AJ96">
        <f t="shared" si="26"/>
        <v>2</v>
      </c>
      <c r="AK96">
        <f t="shared" si="22"/>
        <v>0.4</v>
      </c>
      <c r="AL96">
        <f t="shared" si="23"/>
        <v>0.98666666666666669</v>
      </c>
      <c r="AM96">
        <f t="shared" si="24"/>
        <v>6.5777777777778204E-3</v>
      </c>
    </row>
    <row r="97" spans="1:39">
      <c r="A97">
        <v>475.9</v>
      </c>
      <c r="B97">
        <v>0.23960000000000001</v>
      </c>
      <c r="C97">
        <v>0.2273</v>
      </c>
      <c r="D97" s="8">
        <v>1</v>
      </c>
      <c r="E97" s="9">
        <v>0</v>
      </c>
      <c r="F97" s="10">
        <f t="shared" si="14"/>
        <v>1</v>
      </c>
      <c r="G97">
        <f t="shared" si="15"/>
        <v>1</v>
      </c>
      <c r="H97">
        <f t="shared" si="16"/>
        <v>0.91282294277940668</v>
      </c>
      <c r="I97" s="8">
        <f t="shared" si="17"/>
        <v>0.91282294277940668</v>
      </c>
      <c r="J97" s="10">
        <f t="shared" si="18"/>
        <v>8.7177057220593324E-2</v>
      </c>
      <c r="K97" s="8">
        <f t="shared" si="19"/>
        <v>-9.1213346241585183E-2</v>
      </c>
      <c r="L97" s="10">
        <f t="shared" si="20"/>
        <v>100</v>
      </c>
      <c r="M97">
        <f t="shared" si="21"/>
        <v>9.5502701712505689E-2</v>
      </c>
      <c r="AF97">
        <v>8.174178076814817E-2</v>
      </c>
      <c r="AG97">
        <v>1</v>
      </c>
      <c r="AH97">
        <v>0</v>
      </c>
      <c r="AI97">
        <f t="shared" si="25"/>
        <v>91</v>
      </c>
      <c r="AJ97">
        <f t="shared" si="26"/>
        <v>2</v>
      </c>
      <c r="AK97">
        <f t="shared" si="22"/>
        <v>0.39333333333333331</v>
      </c>
      <c r="AL97">
        <f t="shared" si="23"/>
        <v>0.98666666666666669</v>
      </c>
      <c r="AM97">
        <f t="shared" si="24"/>
        <v>6.5777777777777111E-3</v>
      </c>
    </row>
    <row r="98" spans="1:39">
      <c r="A98">
        <v>476.5</v>
      </c>
      <c r="B98">
        <v>3.3930000000000002E-2</v>
      </c>
      <c r="C98">
        <v>1.0529999999999999E-2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2.3775526586992154E-2</v>
      </c>
      <c r="I98" s="8">
        <f t="shared" si="17"/>
        <v>2.3775526586992154E-2</v>
      </c>
      <c r="J98" s="10">
        <f t="shared" si="18"/>
        <v>0.97622447341300789</v>
      </c>
      <c r="K98" s="8">
        <f t="shared" si="19"/>
        <v>-2.4062725762405045E-2</v>
      </c>
      <c r="L98" s="10">
        <f t="shared" si="20"/>
        <v>100</v>
      </c>
      <c r="M98">
        <f t="shared" si="21"/>
        <v>2.4354569296823524E-2</v>
      </c>
      <c r="AF98">
        <v>8.4480905412764096E-2</v>
      </c>
      <c r="AG98">
        <v>1</v>
      </c>
      <c r="AH98">
        <v>0</v>
      </c>
      <c r="AI98">
        <f t="shared" si="25"/>
        <v>92</v>
      </c>
      <c r="AJ98">
        <f t="shared" si="26"/>
        <v>2</v>
      </c>
      <c r="AK98">
        <f t="shared" si="22"/>
        <v>0.38666666666666671</v>
      </c>
      <c r="AL98">
        <f t="shared" si="23"/>
        <v>0.98666666666666669</v>
      </c>
      <c r="AM98">
        <f t="shared" si="24"/>
        <v>6.5777777777778204E-3</v>
      </c>
    </row>
    <row r="99" spans="1:39">
      <c r="A99">
        <v>477.1</v>
      </c>
      <c r="B99">
        <v>0.17</v>
      </c>
      <c r="C99">
        <v>0.1578</v>
      </c>
      <c r="D99" s="8">
        <v>1</v>
      </c>
      <c r="E99" s="9">
        <v>0</v>
      </c>
      <c r="F99" s="10">
        <f t="shared" si="14"/>
        <v>1</v>
      </c>
      <c r="G99">
        <f t="shared" si="15"/>
        <v>1</v>
      </c>
      <c r="H99">
        <f t="shared" si="16"/>
        <v>0.58465141980580337</v>
      </c>
      <c r="I99" s="8">
        <f t="shared" si="17"/>
        <v>0.58465141980580337</v>
      </c>
      <c r="J99" s="10">
        <f t="shared" si="18"/>
        <v>0.41534858019419663</v>
      </c>
      <c r="K99" s="8">
        <f t="shared" si="19"/>
        <v>-0.53673947292735935</v>
      </c>
      <c r="L99" s="10">
        <f t="shared" si="20"/>
        <v>100</v>
      </c>
      <c r="M99">
        <f t="shared" si="21"/>
        <v>0.71042088691439087</v>
      </c>
      <c r="AF99">
        <v>8.4652062922689023E-2</v>
      </c>
      <c r="AG99">
        <v>1</v>
      </c>
      <c r="AH99">
        <v>0</v>
      </c>
      <c r="AI99">
        <f t="shared" si="25"/>
        <v>93</v>
      </c>
      <c r="AJ99">
        <f t="shared" si="26"/>
        <v>2</v>
      </c>
      <c r="AK99">
        <f t="shared" si="22"/>
        <v>0.38</v>
      </c>
      <c r="AL99">
        <f t="shared" si="23"/>
        <v>0.98666666666666669</v>
      </c>
      <c r="AM99">
        <f t="shared" si="24"/>
        <v>6.5777777777778204E-3</v>
      </c>
    </row>
    <row r="100" spans="1:39">
      <c r="A100">
        <v>477.4</v>
      </c>
      <c r="B100">
        <v>0.1353</v>
      </c>
      <c r="C100">
        <v>0.1085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0.31190571651679999</v>
      </c>
      <c r="I100" s="8">
        <f t="shared" si="17"/>
        <v>0.31190571651679999</v>
      </c>
      <c r="J100" s="10">
        <f t="shared" si="18"/>
        <v>0.68809428348320001</v>
      </c>
      <c r="K100" s="8">
        <f t="shared" si="19"/>
        <v>-1.1650543274927323</v>
      </c>
      <c r="L100" s="10">
        <f t="shared" si="20"/>
        <v>0</v>
      </c>
      <c r="M100">
        <f t="shared" si="21"/>
        <v>2.2060970576861409</v>
      </c>
      <c r="AF100">
        <v>8.812337888803605E-2</v>
      </c>
      <c r="AG100">
        <v>1</v>
      </c>
      <c r="AH100">
        <v>0</v>
      </c>
      <c r="AI100">
        <f t="shared" si="25"/>
        <v>94</v>
      </c>
      <c r="AJ100">
        <f t="shared" si="26"/>
        <v>2</v>
      </c>
      <c r="AK100">
        <f t="shared" si="22"/>
        <v>0.37333333333333329</v>
      </c>
      <c r="AL100">
        <f t="shared" si="23"/>
        <v>0.98666666666666669</v>
      </c>
      <c r="AM100">
        <f t="shared" si="24"/>
        <v>0</v>
      </c>
    </row>
    <row r="101" spans="1:39">
      <c r="A101">
        <v>480.4</v>
      </c>
      <c r="B101">
        <v>0.12089999999999999</v>
      </c>
      <c r="C101">
        <v>0.1065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0.25613772174063276</v>
      </c>
      <c r="I101" s="8">
        <f t="shared" si="17"/>
        <v>0.25613772174063276</v>
      </c>
      <c r="J101" s="10">
        <f t="shared" si="18"/>
        <v>0.74386227825936724</v>
      </c>
      <c r="K101" s="8">
        <f t="shared" si="19"/>
        <v>-0.29589937115043302</v>
      </c>
      <c r="L101" s="10">
        <f t="shared" si="20"/>
        <v>100</v>
      </c>
      <c r="M101">
        <f t="shared" si="21"/>
        <v>0.34433487115382877</v>
      </c>
      <c r="AF101">
        <v>9.1270360966705627E-2</v>
      </c>
      <c r="AG101">
        <v>0</v>
      </c>
      <c r="AH101">
        <v>1</v>
      </c>
      <c r="AI101">
        <f t="shared" si="25"/>
        <v>94</v>
      </c>
      <c r="AJ101">
        <f t="shared" si="26"/>
        <v>3</v>
      </c>
      <c r="AK101">
        <f t="shared" si="22"/>
        <v>0.37333333333333329</v>
      </c>
      <c r="AL101">
        <f t="shared" si="23"/>
        <v>0.98</v>
      </c>
      <c r="AM101">
        <f t="shared" si="24"/>
        <v>6.5333333333332669E-3</v>
      </c>
    </row>
    <row r="102" spans="1:39">
      <c r="A102">
        <v>481.9</v>
      </c>
      <c r="B102">
        <v>0.10580000000000001</v>
      </c>
      <c r="C102">
        <v>8.0049999999999996E-2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0.16968037625505877</v>
      </c>
      <c r="I102" s="8">
        <f t="shared" si="17"/>
        <v>0.16968037625505877</v>
      </c>
      <c r="J102" s="10">
        <f t="shared" si="18"/>
        <v>0.83031962374494128</v>
      </c>
      <c r="K102" s="8">
        <f t="shared" si="19"/>
        <v>-0.18594456346984764</v>
      </c>
      <c r="L102" s="10">
        <f t="shared" si="20"/>
        <v>100</v>
      </c>
      <c r="M102">
        <f t="shared" si="21"/>
        <v>0.20435549323736255</v>
      </c>
      <c r="AF102">
        <v>9.3629155193433636E-2</v>
      </c>
      <c r="AG102">
        <v>1</v>
      </c>
      <c r="AH102">
        <v>0</v>
      </c>
      <c r="AI102">
        <f t="shared" si="25"/>
        <v>95</v>
      </c>
      <c r="AJ102">
        <f t="shared" si="26"/>
        <v>3</v>
      </c>
      <c r="AK102">
        <f t="shared" si="22"/>
        <v>0.3666666666666667</v>
      </c>
      <c r="AL102">
        <f t="shared" si="23"/>
        <v>0.98</v>
      </c>
      <c r="AM102">
        <f t="shared" si="24"/>
        <v>6.5333333333333753E-3</v>
      </c>
    </row>
    <row r="103" spans="1:39">
      <c r="A103">
        <v>489</v>
      </c>
      <c r="B103">
        <v>4.2160000000000003E-2</v>
      </c>
      <c r="C103">
        <v>1.8600000000000001E-3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2.9761384206889056E-2</v>
      </c>
      <c r="I103" s="8">
        <f t="shared" si="17"/>
        <v>2.9761384206889056E-2</v>
      </c>
      <c r="J103" s="10">
        <f t="shared" si="18"/>
        <v>0.97023861579311099</v>
      </c>
      <c r="K103" s="8">
        <f t="shared" si="19"/>
        <v>-3.0213242073679498E-2</v>
      </c>
      <c r="L103" s="10">
        <f t="shared" si="20"/>
        <v>100</v>
      </c>
      <c r="M103">
        <f t="shared" si="21"/>
        <v>3.0674293645343045E-2</v>
      </c>
      <c r="AF103">
        <v>9.3829299521581741E-2</v>
      </c>
      <c r="AG103">
        <v>1</v>
      </c>
      <c r="AH103">
        <v>0</v>
      </c>
      <c r="AI103">
        <f t="shared" si="25"/>
        <v>96</v>
      </c>
      <c r="AJ103">
        <f t="shared" si="26"/>
        <v>3</v>
      </c>
      <c r="AK103">
        <f t="shared" si="22"/>
        <v>0.36</v>
      </c>
      <c r="AL103">
        <f t="shared" si="23"/>
        <v>0.98</v>
      </c>
      <c r="AM103">
        <f t="shared" si="24"/>
        <v>6.5333333333332669E-3</v>
      </c>
    </row>
    <row r="104" spans="1:39">
      <c r="A104">
        <v>492.1</v>
      </c>
      <c r="B104">
        <v>8.3930000000000005E-2</v>
      </c>
      <c r="C104">
        <v>1.2880000000000001E-2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7.5311433855666729E-2</v>
      </c>
      <c r="I104" s="8">
        <f t="shared" si="17"/>
        <v>7.5311433855666729E-2</v>
      </c>
      <c r="J104" s="10">
        <f t="shared" si="18"/>
        <v>0.92468856614433326</v>
      </c>
      <c r="K104" s="8">
        <f t="shared" si="19"/>
        <v>-7.8298283410284969E-2</v>
      </c>
      <c r="L104" s="10">
        <f t="shared" si="20"/>
        <v>100</v>
      </c>
      <c r="M104">
        <f t="shared" si="21"/>
        <v>8.1445187723789239E-2</v>
      </c>
      <c r="AF104">
        <v>9.7747907138867343E-2</v>
      </c>
      <c r="AG104">
        <v>1</v>
      </c>
      <c r="AH104">
        <v>0</v>
      </c>
      <c r="AI104">
        <f t="shared" si="25"/>
        <v>97</v>
      </c>
      <c r="AJ104">
        <f t="shared" si="26"/>
        <v>3</v>
      </c>
      <c r="AK104">
        <f t="shared" si="22"/>
        <v>0.35333333333333339</v>
      </c>
      <c r="AL104">
        <f t="shared" si="23"/>
        <v>0.98</v>
      </c>
      <c r="AM104">
        <f t="shared" si="24"/>
        <v>6.5333333333333753E-3</v>
      </c>
    </row>
    <row r="105" spans="1:39">
      <c r="A105">
        <v>496.4</v>
      </c>
      <c r="B105">
        <v>7.5289999999999996E-2</v>
      </c>
      <c r="C105">
        <v>5.4379999999999998E-2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9.3829299521581741E-2</v>
      </c>
      <c r="I105" s="8">
        <f t="shared" si="17"/>
        <v>9.3829299521581741E-2</v>
      </c>
      <c r="J105" s="10">
        <f t="shared" si="18"/>
        <v>0.9061707004784183</v>
      </c>
      <c r="K105" s="8">
        <f t="shared" si="19"/>
        <v>-9.8527579562222412E-2</v>
      </c>
      <c r="L105" s="10">
        <f t="shared" si="20"/>
        <v>100</v>
      </c>
      <c r="M105">
        <f t="shared" si="21"/>
        <v>0.10354483925825894</v>
      </c>
      <c r="AF105">
        <v>9.8258873801282842E-2</v>
      </c>
      <c r="AG105">
        <v>1</v>
      </c>
      <c r="AH105">
        <v>0</v>
      </c>
      <c r="AI105">
        <f t="shared" si="25"/>
        <v>98</v>
      </c>
      <c r="AJ105">
        <f t="shared" si="26"/>
        <v>3</v>
      </c>
      <c r="AK105">
        <f t="shared" si="22"/>
        <v>0.34666666666666668</v>
      </c>
      <c r="AL105">
        <f t="shared" si="23"/>
        <v>0.98</v>
      </c>
      <c r="AM105">
        <f t="shared" si="24"/>
        <v>6.5333333333333753E-3</v>
      </c>
    </row>
    <row r="106" spans="1:39">
      <c r="A106">
        <v>499</v>
      </c>
      <c r="B106">
        <v>0.12620000000000001</v>
      </c>
      <c r="C106">
        <v>0.1128</v>
      </c>
      <c r="D106" s="8">
        <v>1</v>
      </c>
      <c r="E106" s="9">
        <v>0</v>
      </c>
      <c r="F106" s="10">
        <f t="shared" si="14"/>
        <v>1</v>
      </c>
      <c r="G106">
        <f t="shared" si="15"/>
        <v>1</v>
      </c>
      <c r="H106">
        <f t="shared" si="16"/>
        <v>0.33318849607662737</v>
      </c>
      <c r="I106" s="8">
        <f t="shared" si="17"/>
        <v>0.33318849607662737</v>
      </c>
      <c r="J106" s="10">
        <f t="shared" si="18"/>
        <v>0.66681150392337263</v>
      </c>
      <c r="K106" s="8">
        <f t="shared" si="19"/>
        <v>-1.099046894865821</v>
      </c>
      <c r="L106" s="10">
        <f t="shared" si="20"/>
        <v>0</v>
      </c>
      <c r="M106">
        <f t="shared" si="21"/>
        <v>2.001304101958004</v>
      </c>
      <c r="AF106">
        <v>9.9787176125825605E-2</v>
      </c>
      <c r="AG106">
        <v>1</v>
      </c>
      <c r="AH106">
        <v>0</v>
      </c>
      <c r="AI106">
        <f t="shared" si="25"/>
        <v>99</v>
      </c>
      <c r="AJ106">
        <f t="shared" si="26"/>
        <v>3</v>
      </c>
      <c r="AK106">
        <f t="shared" si="22"/>
        <v>0.33999999999999997</v>
      </c>
      <c r="AL106">
        <f t="shared" si="23"/>
        <v>0.98</v>
      </c>
      <c r="AM106">
        <f t="shared" si="24"/>
        <v>6.5333333333332669E-3</v>
      </c>
    </row>
    <row r="107" spans="1:39">
      <c r="A107">
        <v>502.5</v>
      </c>
      <c r="B107">
        <v>5.2339999999999998E-2</v>
      </c>
      <c r="C107">
        <v>3.653E-2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5.6229553275728428E-2</v>
      </c>
      <c r="I107" s="8">
        <f t="shared" si="17"/>
        <v>5.6229553275728428E-2</v>
      </c>
      <c r="J107" s="10">
        <f t="shared" si="18"/>
        <v>0.94377044672427157</v>
      </c>
      <c r="K107" s="8">
        <f t="shared" si="19"/>
        <v>-5.7872313250392382E-2</v>
      </c>
      <c r="L107" s="10">
        <f t="shared" si="20"/>
        <v>100</v>
      </c>
      <c r="M107">
        <f t="shared" si="21"/>
        <v>5.9579692785354021E-2</v>
      </c>
      <c r="AF107">
        <v>0.10238510076996245</v>
      </c>
      <c r="AG107">
        <v>1</v>
      </c>
      <c r="AH107">
        <v>0</v>
      </c>
      <c r="AI107">
        <f t="shared" si="25"/>
        <v>100</v>
      </c>
      <c r="AJ107">
        <f t="shared" si="26"/>
        <v>3</v>
      </c>
      <c r="AK107">
        <f t="shared" si="22"/>
        <v>0.33333333333333337</v>
      </c>
      <c r="AL107">
        <f t="shared" si="23"/>
        <v>0.98</v>
      </c>
      <c r="AM107">
        <f t="shared" si="24"/>
        <v>6.5333333333333753E-3</v>
      </c>
    </row>
    <row r="108" spans="1:39">
      <c r="A108">
        <v>503.2</v>
      </c>
      <c r="B108">
        <v>0.1799</v>
      </c>
      <c r="C108">
        <v>0.16950000000000001</v>
      </c>
      <c r="D108" s="8">
        <v>1</v>
      </c>
      <c r="E108" s="9">
        <v>0</v>
      </c>
      <c r="F108" s="10">
        <f t="shared" si="14"/>
        <v>1</v>
      </c>
      <c r="G108">
        <f t="shared" si="15"/>
        <v>1</v>
      </c>
      <c r="H108">
        <f t="shared" si="16"/>
        <v>0.71897821048522859</v>
      </c>
      <c r="I108" s="8">
        <f t="shared" si="17"/>
        <v>0.71897821048522859</v>
      </c>
      <c r="J108" s="10">
        <f t="shared" si="18"/>
        <v>0.28102178951477141</v>
      </c>
      <c r="K108" s="8">
        <f t="shared" si="19"/>
        <v>-0.32992422702596802</v>
      </c>
      <c r="L108" s="10">
        <f t="shared" si="20"/>
        <v>100</v>
      </c>
      <c r="M108">
        <f t="shared" si="21"/>
        <v>0.39086273466495408</v>
      </c>
      <c r="AF108">
        <v>0.10621774101835123</v>
      </c>
      <c r="AG108">
        <v>1</v>
      </c>
      <c r="AH108">
        <v>0</v>
      </c>
      <c r="AI108">
        <f t="shared" si="25"/>
        <v>101</v>
      </c>
      <c r="AJ108">
        <f t="shared" si="26"/>
        <v>3</v>
      </c>
      <c r="AK108">
        <f t="shared" si="22"/>
        <v>0.32666666666666666</v>
      </c>
      <c r="AL108">
        <f t="shared" si="23"/>
        <v>0.98</v>
      </c>
      <c r="AM108">
        <f t="shared" si="24"/>
        <v>6.5333333333333753E-3</v>
      </c>
    </row>
    <row r="109" spans="1:39">
      <c r="A109">
        <v>506.3</v>
      </c>
      <c r="B109">
        <v>5.7610000000000001E-2</v>
      </c>
      <c r="C109">
        <v>4.7109999999999999E-2</v>
      </c>
      <c r="D109" s="8">
        <v>1</v>
      </c>
      <c r="E109" s="9">
        <v>0</v>
      </c>
      <c r="F109" s="10">
        <f t="shared" si="14"/>
        <v>1</v>
      </c>
      <c r="G109">
        <f t="shared" si="15"/>
        <v>1</v>
      </c>
      <c r="H109">
        <f t="shared" si="16"/>
        <v>7.0586275583027644E-2</v>
      </c>
      <c r="I109" s="8">
        <f t="shared" si="17"/>
        <v>7.0586275583027644E-2</v>
      </c>
      <c r="J109" s="10">
        <f t="shared" si="18"/>
        <v>0.92941372441697234</v>
      </c>
      <c r="K109" s="8">
        <f t="shared" si="19"/>
        <v>-2.650919550221424</v>
      </c>
      <c r="L109" s="10">
        <f t="shared" si="20"/>
        <v>0</v>
      </c>
      <c r="M109">
        <f t="shared" si="21"/>
        <v>13.167059980714557</v>
      </c>
      <c r="AF109">
        <v>0.10876182635750313</v>
      </c>
      <c r="AG109">
        <v>1</v>
      </c>
      <c r="AH109">
        <v>0</v>
      </c>
      <c r="AI109">
        <f t="shared" si="25"/>
        <v>102</v>
      </c>
      <c r="AJ109">
        <f t="shared" si="26"/>
        <v>3</v>
      </c>
      <c r="AK109">
        <f t="shared" si="22"/>
        <v>0.31999999999999995</v>
      </c>
      <c r="AL109">
        <f t="shared" si="23"/>
        <v>0.98</v>
      </c>
      <c r="AM109">
        <f t="shared" si="24"/>
        <v>6.5333333333332669E-3</v>
      </c>
    </row>
    <row r="110" spans="1:39">
      <c r="A110">
        <v>506.3</v>
      </c>
      <c r="B110">
        <v>9.5460000000000003E-2</v>
      </c>
      <c r="C110">
        <v>3.8890000000000001E-2</v>
      </c>
      <c r="D110" s="8">
        <v>0</v>
      </c>
      <c r="E110" s="9">
        <v>1</v>
      </c>
      <c r="F110" s="10">
        <f t="shared" si="14"/>
        <v>1</v>
      </c>
      <c r="G110">
        <f t="shared" si="15"/>
        <v>0</v>
      </c>
      <c r="H110">
        <f t="shared" si="16"/>
        <v>0.131794130517217</v>
      </c>
      <c r="I110" s="8">
        <f t="shared" si="17"/>
        <v>0.131794130517217</v>
      </c>
      <c r="J110" s="10">
        <f t="shared" si="18"/>
        <v>0.868205869482783</v>
      </c>
      <c r="K110" s="8">
        <f t="shared" si="19"/>
        <v>-0.14132641562028048</v>
      </c>
      <c r="L110" s="10">
        <f t="shared" si="20"/>
        <v>100</v>
      </c>
      <c r="M110">
        <f t="shared" si="21"/>
        <v>0.1518005523226085</v>
      </c>
      <c r="AF110">
        <v>0.11157494422685001</v>
      </c>
      <c r="AG110">
        <v>1</v>
      </c>
      <c r="AH110">
        <v>0</v>
      </c>
      <c r="AI110">
        <f t="shared" si="25"/>
        <v>103</v>
      </c>
      <c r="AJ110">
        <f t="shared" si="26"/>
        <v>3</v>
      </c>
      <c r="AK110">
        <f t="shared" si="22"/>
        <v>0.31333333333333335</v>
      </c>
      <c r="AL110">
        <f t="shared" si="23"/>
        <v>0.98</v>
      </c>
      <c r="AM110">
        <f t="shared" si="24"/>
        <v>6.5333333333333753E-3</v>
      </c>
    </row>
    <row r="111" spans="1:39">
      <c r="A111">
        <v>507.4</v>
      </c>
      <c r="B111">
        <v>6.6009999999999999E-2</v>
      </c>
      <c r="C111">
        <v>3.1119999999999998E-2</v>
      </c>
      <c r="D111" s="8">
        <v>0</v>
      </c>
      <c r="E111" s="9">
        <v>1</v>
      </c>
      <c r="F111" s="10">
        <f t="shared" si="14"/>
        <v>1</v>
      </c>
      <c r="G111">
        <f t="shared" si="15"/>
        <v>0</v>
      </c>
      <c r="H111">
        <f t="shared" si="16"/>
        <v>7.3328487232268924E-2</v>
      </c>
      <c r="I111" s="8">
        <f t="shared" si="17"/>
        <v>7.3328487232268924E-2</v>
      </c>
      <c r="J111" s="10">
        <f t="shared" si="18"/>
        <v>0.92667151276773108</v>
      </c>
      <c r="K111" s="8">
        <f t="shared" si="19"/>
        <v>-7.6156131373773139E-2</v>
      </c>
      <c r="L111" s="10">
        <f t="shared" si="20"/>
        <v>100</v>
      </c>
      <c r="M111">
        <f t="shared" si="21"/>
        <v>7.9131047217859823E-2</v>
      </c>
      <c r="AF111">
        <v>0.11514847363093191</v>
      </c>
      <c r="AG111">
        <v>1</v>
      </c>
      <c r="AH111">
        <v>0</v>
      </c>
      <c r="AI111">
        <f t="shared" si="25"/>
        <v>104</v>
      </c>
      <c r="AJ111">
        <f t="shared" si="26"/>
        <v>3</v>
      </c>
      <c r="AK111">
        <f t="shared" si="22"/>
        <v>0.30666666666666664</v>
      </c>
      <c r="AL111">
        <f t="shared" si="23"/>
        <v>0.98</v>
      </c>
      <c r="AM111">
        <f t="shared" si="24"/>
        <v>6.5333333333332669E-3</v>
      </c>
    </row>
    <row r="112" spans="1:39">
      <c r="A112">
        <v>508.8</v>
      </c>
      <c r="B112">
        <v>3.7740000000000003E-2</v>
      </c>
      <c r="C112">
        <v>9.1929999999999998E-3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3.6060767416793878E-2</v>
      </c>
      <c r="I112" s="8">
        <f t="shared" si="17"/>
        <v>3.6060767416793878E-2</v>
      </c>
      <c r="J112" s="10">
        <f t="shared" si="18"/>
        <v>0.96393923258320613</v>
      </c>
      <c r="K112" s="8">
        <f t="shared" si="19"/>
        <v>-3.6727023097902926E-2</v>
      </c>
      <c r="L112" s="10">
        <f t="shared" si="20"/>
        <v>100</v>
      </c>
      <c r="M112">
        <f t="shared" si="21"/>
        <v>3.7409793271051608E-2</v>
      </c>
      <c r="AF112">
        <v>0.11596366343874959</v>
      </c>
      <c r="AG112">
        <v>1</v>
      </c>
      <c r="AH112">
        <v>0</v>
      </c>
      <c r="AI112">
        <f t="shared" si="25"/>
        <v>105</v>
      </c>
      <c r="AJ112">
        <f t="shared" si="26"/>
        <v>3</v>
      </c>
      <c r="AK112">
        <f t="shared" si="22"/>
        <v>0.30000000000000004</v>
      </c>
      <c r="AL112">
        <f t="shared" si="23"/>
        <v>0.98</v>
      </c>
      <c r="AM112">
        <f t="shared" si="24"/>
        <v>0</v>
      </c>
    </row>
    <row r="113" spans="1:39">
      <c r="A113">
        <v>512.20000000000005</v>
      </c>
      <c r="B113">
        <v>6.2190000000000002E-2</v>
      </c>
      <c r="C113">
        <v>3.9E-2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7.6546151479588362E-2</v>
      </c>
      <c r="I113" s="8">
        <f t="shared" si="17"/>
        <v>7.6546151479588362E-2</v>
      </c>
      <c r="J113" s="10">
        <f t="shared" si="18"/>
        <v>0.92345384852041168</v>
      </c>
      <c r="K113" s="8">
        <f t="shared" si="19"/>
        <v>-7.9634455122838094E-2</v>
      </c>
      <c r="L113" s="10">
        <f t="shared" si="20"/>
        <v>100</v>
      </c>
      <c r="M113">
        <f t="shared" si="21"/>
        <v>8.2891150004121089E-2</v>
      </c>
      <c r="AF113">
        <v>0.11655485045729737</v>
      </c>
      <c r="AG113">
        <v>0</v>
      </c>
      <c r="AH113">
        <v>1</v>
      </c>
      <c r="AI113">
        <f t="shared" si="25"/>
        <v>105</v>
      </c>
      <c r="AJ113">
        <f t="shared" si="26"/>
        <v>4</v>
      </c>
      <c r="AK113">
        <f t="shared" si="22"/>
        <v>0.30000000000000004</v>
      </c>
      <c r="AL113">
        <f t="shared" si="23"/>
        <v>0.97333333333333338</v>
      </c>
      <c r="AM113">
        <f t="shared" si="24"/>
        <v>6.4888888888889312E-3</v>
      </c>
    </row>
    <row r="114" spans="1:39">
      <c r="A114">
        <v>512.20000000000005</v>
      </c>
      <c r="B114">
        <v>9.5089999999999994E-2</v>
      </c>
      <c r="C114">
        <v>4.8939999999999997E-2</v>
      </c>
      <c r="D114" s="8">
        <v>0</v>
      </c>
      <c r="E114" s="9">
        <v>1</v>
      </c>
      <c r="F114" s="10">
        <f t="shared" si="14"/>
        <v>1</v>
      </c>
      <c r="G114">
        <f t="shared" si="15"/>
        <v>0</v>
      </c>
      <c r="H114">
        <f t="shared" si="16"/>
        <v>0.14963318757288219</v>
      </c>
      <c r="I114" s="8">
        <f t="shared" si="17"/>
        <v>0.14963318757288219</v>
      </c>
      <c r="J114" s="10">
        <f t="shared" si="18"/>
        <v>0.85036681242711776</v>
      </c>
      <c r="K114" s="8">
        <f t="shared" si="19"/>
        <v>-0.16208747855421723</v>
      </c>
      <c r="L114" s="10">
        <f t="shared" si="20"/>
        <v>100</v>
      </c>
      <c r="M114">
        <f t="shared" si="21"/>
        <v>0.17596310837413681</v>
      </c>
      <c r="AF114">
        <v>0.12721303643620613</v>
      </c>
      <c r="AG114">
        <v>1</v>
      </c>
      <c r="AH114">
        <v>0</v>
      </c>
      <c r="AI114">
        <f t="shared" si="25"/>
        <v>106</v>
      </c>
      <c r="AJ114">
        <f t="shared" si="26"/>
        <v>4</v>
      </c>
      <c r="AK114">
        <f t="shared" si="22"/>
        <v>0.29333333333333333</v>
      </c>
      <c r="AL114">
        <f t="shared" si="23"/>
        <v>0.97333333333333338</v>
      </c>
      <c r="AM114">
        <f t="shared" si="24"/>
        <v>6.4888888888889312E-3</v>
      </c>
    </row>
    <row r="115" spans="1:39">
      <c r="A115">
        <v>512.20000000000005</v>
      </c>
      <c r="B115">
        <v>0.1346</v>
      </c>
      <c r="C115">
        <v>0.13739999999999999</v>
      </c>
      <c r="D115" s="8">
        <v>0</v>
      </c>
      <c r="E115" s="9">
        <v>1</v>
      </c>
      <c r="F115" s="10">
        <f t="shared" si="14"/>
        <v>1</v>
      </c>
      <c r="G115">
        <f t="shared" si="15"/>
        <v>0</v>
      </c>
      <c r="H115">
        <f t="shared" si="16"/>
        <v>0.46054644086241592</v>
      </c>
      <c r="I115" s="8">
        <f t="shared" si="17"/>
        <v>0.46054644086241592</v>
      </c>
      <c r="J115" s="10">
        <f t="shared" si="18"/>
        <v>0.53945355913758408</v>
      </c>
      <c r="K115" s="8">
        <f t="shared" si="19"/>
        <v>-0.61719857929113131</v>
      </c>
      <c r="L115" s="10">
        <f t="shared" si="20"/>
        <v>100</v>
      </c>
      <c r="M115">
        <f t="shared" si="21"/>
        <v>0.85372768992141657</v>
      </c>
      <c r="AF115">
        <v>0.131794130517217</v>
      </c>
      <c r="AG115">
        <v>1</v>
      </c>
      <c r="AH115">
        <v>0</v>
      </c>
      <c r="AI115">
        <f t="shared" si="25"/>
        <v>107</v>
      </c>
      <c r="AJ115">
        <f t="shared" si="26"/>
        <v>4</v>
      </c>
      <c r="AK115">
        <f t="shared" si="22"/>
        <v>0.28666666666666663</v>
      </c>
      <c r="AL115">
        <f t="shared" si="23"/>
        <v>0.97333333333333338</v>
      </c>
      <c r="AM115">
        <f t="shared" si="24"/>
        <v>6.4888888888888227E-3</v>
      </c>
    </row>
    <row r="116" spans="1:39">
      <c r="A116">
        <v>513.70000000000005</v>
      </c>
      <c r="B116">
        <v>7.9430000000000001E-2</v>
      </c>
      <c r="C116">
        <v>6.1550000000000001E-2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0.12721303643620613</v>
      </c>
      <c r="I116" s="8">
        <f t="shared" si="17"/>
        <v>0.12721303643620613</v>
      </c>
      <c r="J116" s="10">
        <f t="shared" si="18"/>
        <v>0.87278696356379393</v>
      </c>
      <c r="K116" s="8">
        <f t="shared" si="19"/>
        <v>-0.13606378091328211</v>
      </c>
      <c r="L116" s="10">
        <f t="shared" si="20"/>
        <v>100</v>
      </c>
      <c r="M116">
        <f t="shared" si="21"/>
        <v>0.14575496856273545</v>
      </c>
      <c r="AF116">
        <v>0.13426392273628979</v>
      </c>
      <c r="AG116">
        <v>1</v>
      </c>
      <c r="AH116">
        <v>0</v>
      </c>
      <c r="AI116">
        <f t="shared" si="25"/>
        <v>108</v>
      </c>
      <c r="AJ116">
        <f t="shared" si="26"/>
        <v>4</v>
      </c>
      <c r="AK116">
        <f t="shared" si="22"/>
        <v>0.28000000000000003</v>
      </c>
      <c r="AL116">
        <f t="shared" si="23"/>
        <v>0.97333333333333338</v>
      </c>
      <c r="AM116">
        <f t="shared" si="24"/>
        <v>6.4888888888889312E-3</v>
      </c>
    </row>
    <row r="117" spans="1:39">
      <c r="A117">
        <v>515.9</v>
      </c>
      <c r="B117">
        <v>3.7289999999999997E-2</v>
      </c>
      <c r="C117">
        <v>2.2599999999999999E-2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4.3248447191140543E-2</v>
      </c>
      <c r="I117" s="8">
        <f t="shared" si="17"/>
        <v>4.3248447191140543E-2</v>
      </c>
      <c r="J117" s="10">
        <f t="shared" si="18"/>
        <v>0.95675155280885948</v>
      </c>
      <c r="K117" s="8">
        <f t="shared" si="19"/>
        <v>-4.4211531673869826E-2</v>
      </c>
      <c r="L117" s="10">
        <f t="shared" si="20"/>
        <v>100</v>
      </c>
      <c r="M117">
        <f t="shared" si="21"/>
        <v>4.5203425135993222E-2</v>
      </c>
      <c r="AF117">
        <v>0.14963318757288219</v>
      </c>
      <c r="AG117">
        <v>1</v>
      </c>
      <c r="AH117">
        <v>0</v>
      </c>
      <c r="AI117">
        <f t="shared" si="25"/>
        <v>109</v>
      </c>
      <c r="AJ117">
        <f t="shared" si="26"/>
        <v>4</v>
      </c>
      <c r="AK117">
        <f t="shared" si="22"/>
        <v>0.27333333333333332</v>
      </c>
      <c r="AL117">
        <f t="shared" si="23"/>
        <v>0.97333333333333338</v>
      </c>
      <c r="AM117">
        <f t="shared" si="24"/>
        <v>6.4888888888888227E-3</v>
      </c>
    </row>
    <row r="118" spans="1:39">
      <c r="A118">
        <v>516.4</v>
      </c>
      <c r="B118">
        <v>5.3659999999999999E-2</v>
      </c>
      <c r="C118">
        <v>3.8730000000000001E-2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6.8008008141506079E-2</v>
      </c>
      <c r="I118" s="8">
        <f t="shared" si="17"/>
        <v>6.8008008141506079E-2</v>
      </c>
      <c r="J118" s="10">
        <f t="shared" si="18"/>
        <v>0.93199199185849391</v>
      </c>
      <c r="K118" s="8">
        <f t="shared" si="19"/>
        <v>-7.0431056759969662E-2</v>
      </c>
      <c r="L118" s="10">
        <f t="shared" si="20"/>
        <v>100</v>
      </c>
      <c r="M118">
        <f t="shared" si="21"/>
        <v>7.2970592811522642E-2</v>
      </c>
      <c r="AF118">
        <v>0.15084153298338446</v>
      </c>
      <c r="AG118">
        <v>1</v>
      </c>
      <c r="AH118">
        <v>0</v>
      </c>
      <c r="AI118">
        <f t="shared" si="25"/>
        <v>110</v>
      </c>
      <c r="AJ118">
        <f t="shared" si="26"/>
        <v>4</v>
      </c>
      <c r="AK118">
        <f t="shared" si="22"/>
        <v>0.26666666666666672</v>
      </c>
      <c r="AL118">
        <f t="shared" si="23"/>
        <v>0.97333333333333338</v>
      </c>
      <c r="AM118">
        <f t="shared" si="24"/>
        <v>0</v>
      </c>
    </row>
    <row r="119" spans="1:39">
      <c r="A119">
        <v>516.6</v>
      </c>
      <c r="B119">
        <v>9.5799999999999996E-2</v>
      </c>
      <c r="C119">
        <v>0.1115</v>
      </c>
      <c r="D119" s="8">
        <v>0</v>
      </c>
      <c r="E119" s="9">
        <v>1</v>
      </c>
      <c r="F119" s="10">
        <f t="shared" si="14"/>
        <v>1</v>
      </c>
      <c r="G119">
        <f t="shared" si="15"/>
        <v>0</v>
      </c>
      <c r="H119">
        <f t="shared" si="16"/>
        <v>0.2457482595563493</v>
      </c>
      <c r="I119" s="8">
        <f t="shared" si="17"/>
        <v>0.2457482595563493</v>
      </c>
      <c r="J119" s="10">
        <f t="shared" si="18"/>
        <v>0.75425174044365073</v>
      </c>
      <c r="K119" s="8">
        <f t="shared" si="19"/>
        <v>-0.28202909343001636</v>
      </c>
      <c r="L119" s="10">
        <f t="shared" si="20"/>
        <v>100</v>
      </c>
      <c r="M119">
        <f t="shared" si="21"/>
        <v>0.32581729199829251</v>
      </c>
      <c r="AF119">
        <v>0.15395052312170138</v>
      </c>
      <c r="AG119">
        <v>0</v>
      </c>
      <c r="AH119">
        <v>1</v>
      </c>
      <c r="AI119">
        <f t="shared" si="25"/>
        <v>110</v>
      </c>
      <c r="AJ119">
        <f t="shared" si="26"/>
        <v>5</v>
      </c>
      <c r="AK119">
        <f t="shared" si="22"/>
        <v>0.26666666666666672</v>
      </c>
      <c r="AL119">
        <f t="shared" si="23"/>
        <v>0.96666666666666667</v>
      </c>
      <c r="AM119">
        <f t="shared" si="24"/>
        <v>6.4444444444444861E-3</v>
      </c>
    </row>
    <row r="120" spans="1:39">
      <c r="A120">
        <v>519.4</v>
      </c>
      <c r="B120">
        <v>7.5889999999999999E-2</v>
      </c>
      <c r="C120">
        <v>3.1359999999999999E-2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9.9787176125825605E-2</v>
      </c>
      <c r="I120" s="8">
        <f t="shared" si="17"/>
        <v>9.9787176125825605E-2</v>
      </c>
      <c r="J120" s="10">
        <f t="shared" si="18"/>
        <v>0.90021282387417445</v>
      </c>
      <c r="K120" s="8">
        <f t="shared" si="19"/>
        <v>-0.10512407264137458</v>
      </c>
      <c r="L120" s="10">
        <f t="shared" si="20"/>
        <v>100</v>
      </c>
      <c r="M120">
        <f t="shared" si="21"/>
        <v>0.11084842770443933</v>
      </c>
      <c r="AF120">
        <v>0.16451525556918917</v>
      </c>
      <c r="AG120">
        <v>1</v>
      </c>
      <c r="AH120">
        <v>0</v>
      </c>
      <c r="AI120">
        <f t="shared" si="25"/>
        <v>111</v>
      </c>
      <c r="AJ120">
        <f t="shared" si="26"/>
        <v>5</v>
      </c>
      <c r="AK120">
        <f t="shared" si="22"/>
        <v>0.26</v>
      </c>
      <c r="AL120">
        <f t="shared" si="23"/>
        <v>0.96666666666666667</v>
      </c>
      <c r="AM120">
        <f t="shared" si="24"/>
        <v>6.4444444444444861E-3</v>
      </c>
    </row>
    <row r="121" spans="1:39">
      <c r="A121">
        <v>519.79999999999995</v>
      </c>
      <c r="B121">
        <v>0.19320000000000001</v>
      </c>
      <c r="C121">
        <v>0.18590000000000001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0.82347152288966374</v>
      </c>
      <c r="I121" s="8">
        <f t="shared" si="17"/>
        <v>0.82347152288966374</v>
      </c>
      <c r="J121" s="10">
        <f t="shared" si="18"/>
        <v>0.17652847711033626</v>
      </c>
      <c r="K121" s="8">
        <f t="shared" si="19"/>
        <v>-0.19422631054565048</v>
      </c>
      <c r="L121" s="10">
        <f t="shared" si="20"/>
        <v>100</v>
      </c>
      <c r="M121">
        <f t="shared" si="21"/>
        <v>0.21437107684170537</v>
      </c>
      <c r="AF121">
        <v>0.16702100353415372</v>
      </c>
      <c r="AG121">
        <v>1</v>
      </c>
      <c r="AH121">
        <v>0</v>
      </c>
      <c r="AI121">
        <f t="shared" si="25"/>
        <v>112</v>
      </c>
      <c r="AJ121">
        <f t="shared" si="26"/>
        <v>5</v>
      </c>
      <c r="AK121">
        <f t="shared" si="22"/>
        <v>0.2533333333333333</v>
      </c>
      <c r="AL121">
        <f t="shared" si="23"/>
        <v>0.96666666666666667</v>
      </c>
      <c r="AM121">
        <f t="shared" si="24"/>
        <v>6.4444444444443786E-3</v>
      </c>
    </row>
    <row r="122" spans="1:39">
      <c r="A122">
        <v>520</v>
      </c>
      <c r="B122">
        <v>0.127</v>
      </c>
      <c r="C122">
        <v>4.5679999999999998E-2</v>
      </c>
      <c r="D122" s="8">
        <v>0</v>
      </c>
      <c r="E122" s="9">
        <v>1</v>
      </c>
      <c r="F122" s="10">
        <f t="shared" si="14"/>
        <v>1</v>
      </c>
      <c r="G122">
        <f t="shared" si="15"/>
        <v>0</v>
      </c>
      <c r="H122">
        <f t="shared" si="16"/>
        <v>0.26243663303875192</v>
      </c>
      <c r="I122" s="8">
        <f t="shared" si="17"/>
        <v>0.26243663303875192</v>
      </c>
      <c r="J122" s="10">
        <f t="shared" si="18"/>
        <v>0.73756336696124802</v>
      </c>
      <c r="K122" s="8">
        <f t="shared" si="19"/>
        <v>-0.30440327315579879</v>
      </c>
      <c r="L122" s="10">
        <f t="shared" si="20"/>
        <v>100</v>
      </c>
      <c r="M122">
        <f t="shared" si="21"/>
        <v>0.35581570993687989</v>
      </c>
      <c r="AF122">
        <v>0.16968037625505877</v>
      </c>
      <c r="AG122">
        <v>1</v>
      </c>
      <c r="AH122">
        <v>0</v>
      </c>
      <c r="AI122">
        <f t="shared" si="25"/>
        <v>113</v>
      </c>
      <c r="AJ122">
        <f t="shared" si="26"/>
        <v>5</v>
      </c>
      <c r="AK122">
        <f t="shared" si="22"/>
        <v>0.2466666666666667</v>
      </c>
      <c r="AL122">
        <f t="shared" si="23"/>
        <v>0.96666666666666667</v>
      </c>
      <c r="AM122">
        <f t="shared" si="24"/>
        <v>6.4444444444444861E-3</v>
      </c>
    </row>
    <row r="123" spans="1:39">
      <c r="A123">
        <v>520</v>
      </c>
      <c r="B123">
        <v>0.1535</v>
      </c>
      <c r="C123">
        <v>0.1169</v>
      </c>
      <c r="D123" s="8">
        <v>0</v>
      </c>
      <c r="E123" s="9">
        <v>1</v>
      </c>
      <c r="F123" s="10">
        <f t="shared" si="14"/>
        <v>1</v>
      </c>
      <c r="G123">
        <f t="shared" si="15"/>
        <v>0</v>
      </c>
      <c r="H123">
        <f t="shared" si="16"/>
        <v>0.53267018284407674</v>
      </c>
      <c r="I123" s="8">
        <f t="shared" si="17"/>
        <v>0.53267018284407674</v>
      </c>
      <c r="J123" s="10">
        <f t="shared" si="18"/>
        <v>0.46732981715592326</v>
      </c>
      <c r="K123" s="8">
        <f t="shared" si="19"/>
        <v>-0.76072002400144145</v>
      </c>
      <c r="L123" s="10">
        <f t="shared" si="20"/>
        <v>0</v>
      </c>
      <c r="M123">
        <f t="shared" si="21"/>
        <v>1.1398163851084915</v>
      </c>
      <c r="AF123">
        <v>0.17275567703457165</v>
      </c>
      <c r="AG123">
        <v>1</v>
      </c>
      <c r="AH123">
        <v>0</v>
      </c>
      <c r="AI123">
        <f t="shared" si="25"/>
        <v>114</v>
      </c>
      <c r="AJ123">
        <f t="shared" si="26"/>
        <v>5</v>
      </c>
      <c r="AK123">
        <f t="shared" si="22"/>
        <v>0.24</v>
      </c>
      <c r="AL123">
        <f t="shared" si="23"/>
        <v>0.96666666666666667</v>
      </c>
      <c r="AM123">
        <f t="shared" si="24"/>
        <v>6.4444444444444861E-3</v>
      </c>
    </row>
    <row r="124" spans="1:39">
      <c r="A124">
        <v>523.79999999999995</v>
      </c>
      <c r="B124">
        <v>3.7659999999999999E-2</v>
      </c>
      <c r="C124">
        <v>2.562E-2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4.8641100586695851E-2</v>
      </c>
      <c r="I124" s="8">
        <f t="shared" si="17"/>
        <v>4.8641100586695851E-2</v>
      </c>
      <c r="J124" s="10">
        <f t="shared" si="18"/>
        <v>0.9513588994133042</v>
      </c>
      <c r="K124" s="8">
        <f t="shared" si="19"/>
        <v>-4.9863896029253764E-2</v>
      </c>
      <c r="L124" s="10">
        <f t="shared" si="20"/>
        <v>100</v>
      </c>
      <c r="M124">
        <f t="shared" si="21"/>
        <v>5.1128023942060612E-2</v>
      </c>
      <c r="AF124">
        <v>0.17786491787167699</v>
      </c>
      <c r="AG124">
        <v>1</v>
      </c>
      <c r="AH124">
        <v>0</v>
      </c>
      <c r="AI124">
        <f t="shared" si="25"/>
        <v>115</v>
      </c>
      <c r="AJ124">
        <f t="shared" si="26"/>
        <v>5</v>
      </c>
      <c r="AK124">
        <f t="shared" si="22"/>
        <v>0.23333333333333328</v>
      </c>
      <c r="AL124">
        <f t="shared" si="23"/>
        <v>0.96666666666666667</v>
      </c>
      <c r="AM124">
        <f t="shared" si="24"/>
        <v>6.4444444444443786E-3</v>
      </c>
    </row>
    <row r="125" spans="1:39">
      <c r="A125">
        <v>526.4</v>
      </c>
      <c r="B125">
        <v>1.9380000000000001E-2</v>
      </c>
      <c r="C125">
        <v>1.5950000000000001E-3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2.8590977898997734E-2</v>
      </c>
      <c r="I125" s="8">
        <f t="shared" si="17"/>
        <v>2.8590977898997734E-2</v>
      </c>
      <c r="J125" s="10">
        <f t="shared" si="18"/>
        <v>0.97140902210100222</v>
      </c>
      <c r="K125" s="8">
        <f t="shared" si="19"/>
        <v>-2.9007661383540724E-2</v>
      </c>
      <c r="L125" s="10">
        <f t="shared" si="20"/>
        <v>100</v>
      </c>
      <c r="M125">
        <f t="shared" si="21"/>
        <v>2.9432481321987339E-2</v>
      </c>
      <c r="AF125">
        <v>0.18053158343414022</v>
      </c>
      <c r="AG125">
        <v>1</v>
      </c>
      <c r="AH125">
        <v>0</v>
      </c>
      <c r="AI125">
        <f t="shared" si="25"/>
        <v>116</v>
      </c>
      <c r="AJ125">
        <f t="shared" si="26"/>
        <v>5</v>
      </c>
      <c r="AK125">
        <f t="shared" si="22"/>
        <v>0.22666666666666668</v>
      </c>
      <c r="AL125">
        <f t="shared" si="23"/>
        <v>0.96666666666666667</v>
      </c>
      <c r="AM125">
        <f t="shared" si="24"/>
        <v>6.4444444444444861E-3</v>
      </c>
    </row>
    <row r="126" spans="1:39">
      <c r="A126">
        <v>527.20000000000005</v>
      </c>
      <c r="B126">
        <v>3.789E-2</v>
      </c>
      <c r="C126">
        <v>6.9200000000000002E-4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4.1073127680915054E-2</v>
      </c>
      <c r="I126" s="8">
        <f t="shared" si="17"/>
        <v>4.1073127680915054E-2</v>
      </c>
      <c r="J126" s="10">
        <f t="shared" si="18"/>
        <v>0.95892687231908491</v>
      </c>
      <c r="K126" s="8">
        <f t="shared" si="19"/>
        <v>-4.1940461105163425E-2</v>
      </c>
      <c r="L126" s="10">
        <f t="shared" si="20"/>
        <v>100</v>
      </c>
      <c r="M126">
        <f t="shared" si="21"/>
        <v>4.283238781449842E-2</v>
      </c>
      <c r="AF126">
        <v>0.19289987694014793</v>
      </c>
      <c r="AG126">
        <v>1</v>
      </c>
      <c r="AH126">
        <v>0</v>
      </c>
      <c r="AI126">
        <f t="shared" si="25"/>
        <v>117</v>
      </c>
      <c r="AJ126">
        <f t="shared" si="26"/>
        <v>5</v>
      </c>
      <c r="AK126">
        <f t="shared" si="22"/>
        <v>0.21999999999999997</v>
      </c>
      <c r="AL126">
        <f t="shared" si="23"/>
        <v>0.96666666666666667</v>
      </c>
      <c r="AM126">
        <f t="shared" si="24"/>
        <v>6.4444444444443786E-3</v>
      </c>
    </row>
    <row r="127" spans="1:39">
      <c r="A127">
        <v>529.4</v>
      </c>
      <c r="B127">
        <v>0.14829999999999999</v>
      </c>
      <c r="C127">
        <v>8.7050000000000002E-2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0.46710933178015074</v>
      </c>
      <c r="I127" s="8">
        <f t="shared" si="17"/>
        <v>0.46710933178015074</v>
      </c>
      <c r="J127" s="10">
        <f t="shared" si="18"/>
        <v>0.53289066821984932</v>
      </c>
      <c r="K127" s="8">
        <f t="shared" si="19"/>
        <v>-0.62943900114845186</v>
      </c>
      <c r="L127" s="10">
        <f t="shared" si="20"/>
        <v>100</v>
      </c>
      <c r="M127">
        <f t="shared" si="21"/>
        <v>0.87655753729100794</v>
      </c>
      <c r="AF127">
        <v>0.19295815960060184</v>
      </c>
      <c r="AG127">
        <v>1</v>
      </c>
      <c r="AH127">
        <v>0</v>
      </c>
      <c r="AI127">
        <f t="shared" si="25"/>
        <v>118</v>
      </c>
      <c r="AJ127">
        <f t="shared" si="26"/>
        <v>5</v>
      </c>
      <c r="AK127">
        <f t="shared" si="22"/>
        <v>0.21333333333333337</v>
      </c>
      <c r="AL127">
        <f t="shared" si="23"/>
        <v>0.96666666666666667</v>
      </c>
      <c r="AM127">
        <f t="shared" si="24"/>
        <v>6.4444444444444861E-3</v>
      </c>
    </row>
    <row r="128" spans="1:39">
      <c r="A128">
        <v>530.20000000000005</v>
      </c>
      <c r="B128">
        <v>0.17649999999999999</v>
      </c>
      <c r="C128">
        <v>0.20710000000000001</v>
      </c>
      <c r="D128" s="8">
        <v>1</v>
      </c>
      <c r="E128" s="9">
        <v>0</v>
      </c>
      <c r="F128" s="10">
        <f t="shared" si="14"/>
        <v>1</v>
      </c>
      <c r="G128">
        <f t="shared" si="15"/>
        <v>1</v>
      </c>
      <c r="H128">
        <f t="shared" si="16"/>
        <v>0.81858439646324921</v>
      </c>
      <c r="I128" s="8">
        <f t="shared" si="17"/>
        <v>0.81858439646324921</v>
      </c>
      <c r="J128" s="10">
        <f t="shared" si="18"/>
        <v>0.18141560353675079</v>
      </c>
      <c r="K128" s="8">
        <f t="shared" si="19"/>
        <v>-0.20017877635244927</v>
      </c>
      <c r="L128" s="10">
        <f t="shared" si="20"/>
        <v>100</v>
      </c>
      <c r="M128">
        <f t="shared" si="21"/>
        <v>0.22162113560992555</v>
      </c>
      <c r="AF128">
        <v>0.19399183713309801</v>
      </c>
      <c r="AG128">
        <v>1</v>
      </c>
      <c r="AH128">
        <v>0</v>
      </c>
      <c r="AI128">
        <f t="shared" si="25"/>
        <v>119</v>
      </c>
      <c r="AJ128">
        <f t="shared" si="26"/>
        <v>5</v>
      </c>
      <c r="AK128">
        <f t="shared" si="22"/>
        <v>0.20666666666666667</v>
      </c>
      <c r="AL128">
        <f t="shared" si="23"/>
        <v>0.96666666666666667</v>
      </c>
      <c r="AM128">
        <f t="shared" si="24"/>
        <v>6.4444444444444861E-3</v>
      </c>
    </row>
    <row r="129" spans="1:39">
      <c r="A129">
        <v>531.5</v>
      </c>
      <c r="B129">
        <v>0.1047</v>
      </c>
      <c r="C129">
        <v>8.2589999999999997E-2</v>
      </c>
      <c r="D129" s="8">
        <v>1</v>
      </c>
      <c r="E129" s="9">
        <v>0</v>
      </c>
      <c r="F129" s="10">
        <f t="shared" si="14"/>
        <v>1</v>
      </c>
      <c r="G129">
        <f t="shared" si="15"/>
        <v>1</v>
      </c>
      <c r="H129">
        <f t="shared" si="16"/>
        <v>0.26332601553845952</v>
      </c>
      <c r="I129" s="8">
        <f t="shared" si="17"/>
        <v>0.26332601553845952</v>
      </c>
      <c r="J129" s="10">
        <f t="shared" si="18"/>
        <v>0.73667398446154042</v>
      </c>
      <c r="K129" s="8">
        <f t="shared" si="19"/>
        <v>-1.3343624116697612</v>
      </c>
      <c r="L129" s="10">
        <f t="shared" si="20"/>
        <v>0</v>
      </c>
      <c r="M129">
        <f t="shared" si="21"/>
        <v>2.7975738855697947</v>
      </c>
      <c r="AF129">
        <v>0.19432697373445218</v>
      </c>
      <c r="AG129">
        <v>1</v>
      </c>
      <c r="AH129">
        <v>0</v>
      </c>
      <c r="AI129">
        <f t="shared" si="25"/>
        <v>120</v>
      </c>
      <c r="AJ129">
        <f t="shared" si="26"/>
        <v>5</v>
      </c>
      <c r="AK129">
        <f t="shared" si="22"/>
        <v>0.19999999999999996</v>
      </c>
      <c r="AL129">
        <f t="shared" si="23"/>
        <v>0.96666666666666667</v>
      </c>
      <c r="AM129">
        <f t="shared" si="24"/>
        <v>0</v>
      </c>
    </row>
    <row r="130" spans="1:39">
      <c r="A130">
        <v>534.6</v>
      </c>
      <c r="B130">
        <v>0.1231</v>
      </c>
      <c r="C130">
        <v>0.1226</v>
      </c>
      <c r="D130" s="8">
        <v>1</v>
      </c>
      <c r="E130" s="9">
        <v>0</v>
      </c>
      <c r="F130" s="10">
        <f t="shared" si="14"/>
        <v>1</v>
      </c>
      <c r="G130">
        <f t="shared" si="15"/>
        <v>1</v>
      </c>
      <c r="H130">
        <f t="shared" si="16"/>
        <v>0.4332062455860084</v>
      </c>
      <c r="I130" s="8">
        <f t="shared" si="17"/>
        <v>0.4332062455860084</v>
      </c>
      <c r="J130" s="10">
        <f t="shared" si="18"/>
        <v>0.5667937544139916</v>
      </c>
      <c r="K130" s="8">
        <f t="shared" si="19"/>
        <v>-0.83654134663234092</v>
      </c>
      <c r="L130" s="10">
        <f t="shared" si="20"/>
        <v>0</v>
      </c>
      <c r="M130">
        <f t="shared" si="21"/>
        <v>1.3083693048960461</v>
      </c>
      <c r="AF130">
        <v>0.20501843203929615</v>
      </c>
      <c r="AG130">
        <v>0</v>
      </c>
      <c r="AH130">
        <v>1</v>
      </c>
      <c r="AI130">
        <f t="shared" si="25"/>
        <v>120</v>
      </c>
      <c r="AJ130">
        <f t="shared" si="26"/>
        <v>6</v>
      </c>
      <c r="AK130">
        <f t="shared" si="22"/>
        <v>0.19999999999999996</v>
      </c>
      <c r="AL130">
        <f t="shared" si="23"/>
        <v>0.96</v>
      </c>
      <c r="AM130">
        <f t="shared" si="24"/>
        <v>6.3999999999999344E-3</v>
      </c>
    </row>
    <row r="131" spans="1:39">
      <c r="A131">
        <v>538.9</v>
      </c>
      <c r="B131">
        <v>8.498E-2</v>
      </c>
      <c r="C131">
        <v>9.2929999999999999E-2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0.22223117213007942</v>
      </c>
      <c r="I131" s="8">
        <f t="shared" si="17"/>
        <v>0.22223117213007942</v>
      </c>
      <c r="J131" s="10">
        <f t="shared" si="18"/>
        <v>0.77776882786992063</v>
      </c>
      <c r="K131" s="8">
        <f t="shared" si="19"/>
        <v>-0.25132593537150016</v>
      </c>
      <c r="L131" s="10">
        <f t="shared" si="20"/>
        <v>100</v>
      </c>
      <c r="M131">
        <f t="shared" si="21"/>
        <v>0.28572908063017266</v>
      </c>
      <c r="AF131">
        <v>0.20609986953482659</v>
      </c>
      <c r="AG131">
        <v>1</v>
      </c>
      <c r="AH131">
        <v>0</v>
      </c>
      <c r="AI131">
        <f t="shared" si="25"/>
        <v>121</v>
      </c>
      <c r="AJ131">
        <f t="shared" si="26"/>
        <v>6</v>
      </c>
      <c r="AK131">
        <f t="shared" si="22"/>
        <v>0.19333333333333336</v>
      </c>
      <c r="AL131">
        <f t="shared" si="23"/>
        <v>0.96</v>
      </c>
      <c r="AM131">
        <f t="shared" si="24"/>
        <v>6.4000000000000411E-3</v>
      </c>
    </row>
    <row r="132" spans="1:39">
      <c r="A132">
        <v>541.6</v>
      </c>
      <c r="B132">
        <v>4.5240000000000002E-2</v>
      </c>
      <c r="C132">
        <v>4.3360000000000003E-2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7.8489761768375355E-2</v>
      </c>
      <c r="I132" s="8">
        <f t="shared" si="17"/>
        <v>7.8489761768375355E-2</v>
      </c>
      <c r="J132" s="10">
        <f t="shared" si="18"/>
        <v>0.9215102382316247</v>
      </c>
      <c r="K132" s="8">
        <f t="shared" si="19"/>
        <v>-8.1741391536122657E-2</v>
      </c>
      <c r="L132" s="10">
        <f t="shared" si="20"/>
        <v>100</v>
      </c>
      <c r="M132">
        <f t="shared" si="21"/>
        <v>8.5175138063573727E-2</v>
      </c>
      <c r="AF132">
        <v>0.21505195414973369</v>
      </c>
      <c r="AG132">
        <v>1</v>
      </c>
      <c r="AH132">
        <v>0</v>
      </c>
      <c r="AI132">
        <f t="shared" si="25"/>
        <v>122</v>
      </c>
      <c r="AJ132">
        <f t="shared" si="26"/>
        <v>6</v>
      </c>
      <c r="AK132">
        <f t="shared" si="22"/>
        <v>0.18666666666666665</v>
      </c>
      <c r="AL132">
        <f t="shared" si="23"/>
        <v>0.96</v>
      </c>
      <c r="AM132">
        <f t="shared" si="24"/>
        <v>6.3999999999999344E-3</v>
      </c>
    </row>
    <row r="133" spans="1:39">
      <c r="A133">
        <v>545.20000000000005</v>
      </c>
      <c r="B133">
        <v>0.14360000000000001</v>
      </c>
      <c r="C133">
        <v>9.8470000000000002E-2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0.51301892847136676</v>
      </c>
      <c r="I133" s="8">
        <f t="shared" ref="I133:I196" si="30">F133*H133</f>
        <v>0.51301892847136676</v>
      </c>
      <c r="J133" s="10">
        <f t="shared" ref="J133:J196" si="31">F133-I133</f>
        <v>0.48698107152863324</v>
      </c>
      <c r="K133" s="8">
        <f t="shared" ref="K133:K196" si="32">IFERROR(F133*(G133*LN(H133)+(1-G133)*LN(1-H133)),0)</f>
        <v>-0.66744253688706401</v>
      </c>
      <c r="L133" s="10">
        <f t="shared" ref="L133:L196" si="33">100*IF(H133&gt;=$AB$10,D133/F133,E133/F133)</f>
        <v>100</v>
      </c>
      <c r="M133">
        <f t="shared" ref="M133:M196" si="34">IFERROR((D133-I133)^2/I133+(E133-J133)^2/J133,0)</f>
        <v>0.94924581628923899</v>
      </c>
      <c r="AF133">
        <v>0.22223117213007942</v>
      </c>
      <c r="AG133">
        <v>1</v>
      </c>
      <c r="AH133">
        <v>0</v>
      </c>
      <c r="AI133">
        <f t="shared" si="25"/>
        <v>123</v>
      </c>
      <c r="AJ133">
        <f t="shared" si="26"/>
        <v>6</v>
      </c>
      <c r="AK133">
        <f t="shared" ref="AK133:AK196" si="35">1-AI133/AI$304</f>
        <v>0.18000000000000005</v>
      </c>
      <c r="AL133">
        <f t="shared" ref="AL133:AL196" si="36">1-AJ133/AJ$304</f>
        <v>0.96</v>
      </c>
      <c r="AM133">
        <f t="shared" ref="AM133:AM196" si="37">(AK133-AK134)*AL133</f>
        <v>6.4000000000000411E-3</v>
      </c>
    </row>
    <row r="134" spans="1:39">
      <c r="A134">
        <v>546.4</v>
      </c>
      <c r="B134">
        <v>4.9939999999999998E-2</v>
      </c>
      <c r="C134">
        <v>3.5540000000000002E-2</v>
      </c>
      <c r="D134" s="8">
        <v>0</v>
      </c>
      <c r="E134" s="9">
        <v>1</v>
      </c>
      <c r="F134" s="10">
        <f t="shared" si="27"/>
        <v>1</v>
      </c>
      <c r="G134">
        <f t="shared" si="28"/>
        <v>0</v>
      </c>
      <c r="H134">
        <f t="shared" si="29"/>
        <v>8.4480905412764096E-2</v>
      </c>
      <c r="I134" s="8">
        <f t="shared" si="30"/>
        <v>8.4480905412764096E-2</v>
      </c>
      <c r="J134" s="10">
        <f t="shared" si="31"/>
        <v>0.9155190945872359</v>
      </c>
      <c r="K134" s="8">
        <f t="shared" si="32"/>
        <v>-8.8264058080995203E-2</v>
      </c>
      <c r="L134" s="10">
        <f t="shared" si="33"/>
        <v>100</v>
      </c>
      <c r="M134">
        <f t="shared" si="34"/>
        <v>9.2276508389868728E-2</v>
      </c>
      <c r="AF134">
        <v>0.22260633258951859</v>
      </c>
      <c r="AG134">
        <v>1</v>
      </c>
      <c r="AH134">
        <v>0</v>
      </c>
      <c r="AI134">
        <f t="shared" ref="AI134:AI197" si="38">AI133+AG134</f>
        <v>124</v>
      </c>
      <c r="AJ134">
        <f t="shared" ref="AJ134:AJ197" si="39">AJ133+AH134</f>
        <v>6</v>
      </c>
      <c r="AK134">
        <f t="shared" si="35"/>
        <v>0.17333333333333334</v>
      </c>
      <c r="AL134">
        <f t="shared" si="36"/>
        <v>0.96</v>
      </c>
      <c r="AM134">
        <f t="shared" si="37"/>
        <v>6.4000000000000411E-3</v>
      </c>
    </row>
    <row r="135" spans="1:39">
      <c r="A135">
        <v>551.70000000000005</v>
      </c>
      <c r="B135">
        <v>5.0549999999999998E-2</v>
      </c>
      <c r="C135">
        <v>3.261E-2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8.812337888803605E-2</v>
      </c>
      <c r="I135" s="8">
        <f t="shared" si="30"/>
        <v>8.812337888803605E-2</v>
      </c>
      <c r="J135" s="10">
        <f t="shared" si="31"/>
        <v>0.91187662111196399</v>
      </c>
      <c r="K135" s="8">
        <f t="shared" si="32"/>
        <v>-9.2250581927954128E-2</v>
      </c>
      <c r="L135" s="10">
        <f t="shared" si="33"/>
        <v>100</v>
      </c>
      <c r="M135">
        <f t="shared" si="34"/>
        <v>9.6639585715638049E-2</v>
      </c>
      <c r="AF135">
        <v>0.2457482595563493</v>
      </c>
      <c r="AG135">
        <v>1</v>
      </c>
      <c r="AH135">
        <v>0</v>
      </c>
      <c r="AI135">
        <f t="shared" si="38"/>
        <v>125</v>
      </c>
      <c r="AJ135">
        <f t="shared" si="39"/>
        <v>6</v>
      </c>
      <c r="AK135">
        <f t="shared" si="35"/>
        <v>0.16666666666666663</v>
      </c>
      <c r="AL135">
        <f t="shared" si="36"/>
        <v>0.96</v>
      </c>
      <c r="AM135">
        <f t="shared" si="37"/>
        <v>6.3999999999999344E-3</v>
      </c>
    </row>
    <row r="136" spans="1:39">
      <c r="A136">
        <v>553.5</v>
      </c>
      <c r="B136">
        <v>7.3249999999999996E-2</v>
      </c>
      <c r="C136">
        <v>8.0920000000000006E-2</v>
      </c>
      <c r="D136" s="8">
        <v>0</v>
      </c>
      <c r="E136" s="9">
        <v>1</v>
      </c>
      <c r="F136" s="10">
        <f t="shared" si="27"/>
        <v>1</v>
      </c>
      <c r="G136">
        <f t="shared" si="28"/>
        <v>0</v>
      </c>
      <c r="H136">
        <f t="shared" si="29"/>
        <v>0.19289987694014793</v>
      </c>
      <c r="I136" s="8">
        <f t="shared" si="30"/>
        <v>0.19289987694014793</v>
      </c>
      <c r="J136" s="10">
        <f t="shared" si="31"/>
        <v>0.80710012305985201</v>
      </c>
      <c r="K136" s="8">
        <f t="shared" si="32"/>
        <v>-0.21430755018019271</v>
      </c>
      <c r="L136" s="10">
        <f t="shared" si="33"/>
        <v>100</v>
      </c>
      <c r="M136">
        <f t="shared" si="34"/>
        <v>0.23900365199900123</v>
      </c>
      <c r="AF136">
        <v>0.25613772174063276</v>
      </c>
      <c r="AG136">
        <v>1</v>
      </c>
      <c r="AH136">
        <v>0</v>
      </c>
      <c r="AI136">
        <f t="shared" si="38"/>
        <v>126</v>
      </c>
      <c r="AJ136">
        <f t="shared" si="39"/>
        <v>6</v>
      </c>
      <c r="AK136">
        <f t="shared" si="35"/>
        <v>0.16000000000000003</v>
      </c>
      <c r="AL136">
        <f t="shared" si="36"/>
        <v>0.96</v>
      </c>
      <c r="AM136">
        <f t="shared" si="37"/>
        <v>6.4000000000000411E-3</v>
      </c>
    </row>
    <row r="137" spans="1:39">
      <c r="A137">
        <v>555.1</v>
      </c>
      <c r="B137">
        <v>8.165E-2</v>
      </c>
      <c r="C137">
        <v>3.9739999999999998E-2</v>
      </c>
      <c r="D137" s="8">
        <v>0</v>
      </c>
      <c r="E137" s="9">
        <v>1</v>
      </c>
      <c r="F137" s="10">
        <f t="shared" si="27"/>
        <v>1</v>
      </c>
      <c r="G137">
        <f t="shared" si="28"/>
        <v>0</v>
      </c>
      <c r="H137">
        <f t="shared" si="29"/>
        <v>0.16702100353415372</v>
      </c>
      <c r="I137" s="8">
        <f t="shared" si="30"/>
        <v>0.16702100353415372</v>
      </c>
      <c r="J137" s="10">
        <f t="shared" si="31"/>
        <v>0.83297899646584628</v>
      </c>
      <c r="K137" s="8">
        <f t="shared" si="32"/>
        <v>-0.182746851459896</v>
      </c>
      <c r="L137" s="10">
        <f t="shared" si="33"/>
        <v>100</v>
      </c>
      <c r="M137">
        <f t="shared" si="34"/>
        <v>0.20051046213984808</v>
      </c>
      <c r="AF137">
        <v>0.26243663303875192</v>
      </c>
      <c r="AG137">
        <v>1</v>
      </c>
      <c r="AH137">
        <v>0</v>
      </c>
      <c r="AI137">
        <f t="shared" si="38"/>
        <v>127</v>
      </c>
      <c r="AJ137">
        <f t="shared" si="39"/>
        <v>6</v>
      </c>
      <c r="AK137">
        <f t="shared" si="35"/>
        <v>0.15333333333333332</v>
      </c>
      <c r="AL137">
        <f t="shared" si="36"/>
        <v>0.96</v>
      </c>
      <c r="AM137">
        <f t="shared" si="37"/>
        <v>0</v>
      </c>
    </row>
    <row r="138" spans="1:39">
      <c r="A138">
        <v>559.20000000000005</v>
      </c>
      <c r="B138">
        <v>0.1047</v>
      </c>
      <c r="C138">
        <v>6.8769999999999998E-2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0.30183800171778397</v>
      </c>
      <c r="I138" s="8">
        <f t="shared" si="30"/>
        <v>0.30183800171778397</v>
      </c>
      <c r="J138" s="10">
        <f t="shared" si="31"/>
        <v>0.69816199828221603</v>
      </c>
      <c r="K138" s="8">
        <f t="shared" si="32"/>
        <v>-0.35930411391876749</v>
      </c>
      <c r="L138" s="10">
        <f t="shared" si="33"/>
        <v>100</v>
      </c>
      <c r="M138">
        <f t="shared" si="34"/>
        <v>0.43233232754065321</v>
      </c>
      <c r="AF138">
        <v>0.26332601553845952</v>
      </c>
      <c r="AG138">
        <v>0</v>
      </c>
      <c r="AH138">
        <v>1</v>
      </c>
      <c r="AI138">
        <f t="shared" si="38"/>
        <v>127</v>
      </c>
      <c r="AJ138">
        <f t="shared" si="39"/>
        <v>7</v>
      </c>
      <c r="AK138">
        <f t="shared" si="35"/>
        <v>0.15333333333333332</v>
      </c>
      <c r="AL138">
        <f t="shared" si="36"/>
        <v>0.95333333333333337</v>
      </c>
      <c r="AM138">
        <f t="shared" si="37"/>
        <v>6.3555555555555969E-3</v>
      </c>
    </row>
    <row r="139" spans="1:39">
      <c r="A139">
        <v>559.20000000000005</v>
      </c>
      <c r="B139">
        <v>0.1255</v>
      </c>
      <c r="C139">
        <v>0.10630000000000001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0.47828868896948862</v>
      </c>
      <c r="I139" s="8">
        <f t="shared" si="30"/>
        <v>0.47828868896948862</v>
      </c>
      <c r="J139" s="10">
        <f t="shared" si="31"/>
        <v>0.52171131103051138</v>
      </c>
      <c r="K139" s="8">
        <f t="shared" si="32"/>
        <v>-0.73754077697716824</v>
      </c>
      <c r="L139" s="10">
        <f t="shared" si="33"/>
        <v>0</v>
      </c>
      <c r="M139">
        <f t="shared" si="34"/>
        <v>1.0907874743067421</v>
      </c>
      <c r="AF139">
        <v>0.30183800171778397</v>
      </c>
      <c r="AG139">
        <v>1</v>
      </c>
      <c r="AH139">
        <v>0</v>
      </c>
      <c r="AI139">
        <f t="shared" si="38"/>
        <v>128</v>
      </c>
      <c r="AJ139">
        <f t="shared" si="39"/>
        <v>7</v>
      </c>
      <c r="AK139">
        <f t="shared" si="35"/>
        <v>0.14666666666666661</v>
      </c>
      <c r="AL139">
        <f t="shared" si="36"/>
        <v>0.95333333333333337</v>
      </c>
      <c r="AM139">
        <f t="shared" si="37"/>
        <v>6.3555555555554911E-3</v>
      </c>
    </row>
    <row r="140" spans="1:39">
      <c r="A140">
        <v>561</v>
      </c>
      <c r="B140">
        <v>7.6980000000000007E-2</v>
      </c>
      <c r="C140">
        <v>4.7509999999999997E-2</v>
      </c>
      <c r="D140" s="8">
        <v>0</v>
      </c>
      <c r="E140" s="9">
        <v>1</v>
      </c>
      <c r="F140" s="10">
        <f t="shared" si="27"/>
        <v>1</v>
      </c>
      <c r="G140">
        <f t="shared" si="28"/>
        <v>0</v>
      </c>
      <c r="H140">
        <f t="shared" si="29"/>
        <v>0.17275567703457165</v>
      </c>
      <c r="I140" s="8">
        <f t="shared" si="30"/>
        <v>0.17275567703457165</v>
      </c>
      <c r="J140" s="10">
        <f t="shared" si="31"/>
        <v>0.82724432296542838</v>
      </c>
      <c r="K140" s="8">
        <f t="shared" si="32"/>
        <v>-0.18965519474197629</v>
      </c>
      <c r="L140" s="10">
        <f t="shared" si="33"/>
        <v>100</v>
      </c>
      <c r="M140">
        <f t="shared" si="34"/>
        <v>0.20883271391369987</v>
      </c>
      <c r="AF140">
        <v>0.30324420363298327</v>
      </c>
      <c r="AG140">
        <v>1</v>
      </c>
      <c r="AH140">
        <v>0</v>
      </c>
      <c r="AI140">
        <f t="shared" si="38"/>
        <v>129</v>
      </c>
      <c r="AJ140">
        <f t="shared" si="39"/>
        <v>7</v>
      </c>
      <c r="AK140">
        <f t="shared" si="35"/>
        <v>0.14000000000000001</v>
      </c>
      <c r="AL140">
        <f t="shared" si="36"/>
        <v>0.95333333333333337</v>
      </c>
      <c r="AM140">
        <f t="shared" si="37"/>
        <v>0</v>
      </c>
    </row>
    <row r="141" spans="1:39">
      <c r="A141">
        <v>561</v>
      </c>
      <c r="B141">
        <v>8.2589999999999997E-2</v>
      </c>
      <c r="C141">
        <v>4.0719999999999999E-2</v>
      </c>
      <c r="D141" s="8">
        <v>0</v>
      </c>
      <c r="E141" s="9">
        <v>1</v>
      </c>
      <c r="F141" s="10">
        <f t="shared" si="27"/>
        <v>1</v>
      </c>
      <c r="G141">
        <f t="shared" si="28"/>
        <v>0</v>
      </c>
      <c r="H141">
        <f t="shared" si="29"/>
        <v>0.18053158343414022</v>
      </c>
      <c r="I141" s="8">
        <f t="shared" si="30"/>
        <v>0.18053158343414022</v>
      </c>
      <c r="J141" s="10">
        <f t="shared" si="31"/>
        <v>0.81946841656585978</v>
      </c>
      <c r="K141" s="8">
        <f t="shared" si="32"/>
        <v>-0.19909942142395956</v>
      </c>
      <c r="L141" s="10">
        <f t="shared" si="33"/>
        <v>100</v>
      </c>
      <c r="M141">
        <f t="shared" si="34"/>
        <v>0.22030328415912914</v>
      </c>
      <c r="AF141">
        <v>0.30673230958593689</v>
      </c>
      <c r="AG141">
        <v>0</v>
      </c>
      <c r="AH141">
        <v>1</v>
      </c>
      <c r="AI141">
        <f t="shared" si="38"/>
        <v>129</v>
      </c>
      <c r="AJ141">
        <f t="shared" si="39"/>
        <v>8</v>
      </c>
      <c r="AK141">
        <f t="shared" si="35"/>
        <v>0.14000000000000001</v>
      </c>
      <c r="AL141">
        <f t="shared" si="36"/>
        <v>0.94666666666666666</v>
      </c>
      <c r="AM141">
        <f t="shared" si="37"/>
        <v>0</v>
      </c>
    </row>
    <row r="142" spans="1:39">
      <c r="A142">
        <v>561.29999999999995</v>
      </c>
      <c r="B142">
        <v>0.1192</v>
      </c>
      <c r="C142">
        <v>7.8600000000000003E-2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0.39292203399820341</v>
      </c>
      <c r="I142" s="8">
        <f t="shared" si="30"/>
        <v>0.39292203399820341</v>
      </c>
      <c r="J142" s="10">
        <f t="shared" si="31"/>
        <v>0.60707796600179664</v>
      </c>
      <c r="K142" s="8">
        <f t="shared" si="32"/>
        <v>-0.49909805135746405</v>
      </c>
      <c r="L142" s="10">
        <f t="shared" si="33"/>
        <v>100</v>
      </c>
      <c r="M142">
        <f t="shared" si="34"/>
        <v>0.64723487921325829</v>
      </c>
      <c r="AF142">
        <v>0.31190571651679999</v>
      </c>
      <c r="AG142">
        <v>0</v>
      </c>
      <c r="AH142">
        <v>1</v>
      </c>
      <c r="AI142">
        <f t="shared" si="38"/>
        <v>129</v>
      </c>
      <c r="AJ142">
        <f t="shared" si="39"/>
        <v>9</v>
      </c>
      <c r="AK142">
        <f t="shared" si="35"/>
        <v>0.14000000000000001</v>
      </c>
      <c r="AL142">
        <f t="shared" si="36"/>
        <v>0.94</v>
      </c>
      <c r="AM142">
        <f t="shared" si="37"/>
        <v>0</v>
      </c>
    </row>
    <row r="143" spans="1:39">
      <c r="A143">
        <v>563</v>
      </c>
      <c r="B143">
        <v>6.0310000000000002E-2</v>
      </c>
      <c r="C143">
        <v>3.1099999999999999E-2</v>
      </c>
      <c r="D143" s="8">
        <v>1</v>
      </c>
      <c r="E143" s="9">
        <v>0</v>
      </c>
      <c r="F143" s="10">
        <f t="shared" si="27"/>
        <v>1</v>
      </c>
      <c r="G143">
        <f t="shared" si="28"/>
        <v>1</v>
      </c>
      <c r="H143">
        <f t="shared" si="29"/>
        <v>0.11655485045729737</v>
      </c>
      <c r="I143" s="8">
        <f t="shared" si="30"/>
        <v>0.11655485045729737</v>
      </c>
      <c r="J143" s="10">
        <f t="shared" si="31"/>
        <v>0.88344514954270259</v>
      </c>
      <c r="K143" s="8">
        <f t="shared" si="32"/>
        <v>-2.1493932974011045</v>
      </c>
      <c r="L143" s="10">
        <f t="shared" si="33"/>
        <v>0</v>
      </c>
      <c r="M143">
        <f t="shared" si="34"/>
        <v>7.5796515209495601</v>
      </c>
      <c r="AF143">
        <v>0.31884625819911289</v>
      </c>
      <c r="AG143">
        <v>0</v>
      </c>
      <c r="AH143">
        <v>1</v>
      </c>
      <c r="AI143">
        <f t="shared" si="38"/>
        <v>129</v>
      </c>
      <c r="AJ143">
        <f t="shared" si="39"/>
        <v>10</v>
      </c>
      <c r="AK143">
        <f t="shared" si="35"/>
        <v>0.14000000000000001</v>
      </c>
      <c r="AL143">
        <f t="shared" si="36"/>
        <v>0.93333333333333335</v>
      </c>
      <c r="AM143">
        <f t="shared" si="37"/>
        <v>0</v>
      </c>
    </row>
    <row r="144" spans="1:39">
      <c r="A144">
        <v>565.4</v>
      </c>
      <c r="B144">
        <v>6.2880000000000005E-2</v>
      </c>
      <c r="C144">
        <v>5.858E-2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0.15395052312170138</v>
      </c>
      <c r="I144" s="8">
        <f t="shared" si="30"/>
        <v>0.15395052312170138</v>
      </c>
      <c r="J144" s="10">
        <f t="shared" si="31"/>
        <v>0.84604947687829868</v>
      </c>
      <c r="K144" s="8">
        <f t="shared" si="32"/>
        <v>-1.8711240066199901</v>
      </c>
      <c r="L144" s="10">
        <f t="shared" si="33"/>
        <v>0</v>
      </c>
      <c r="M144">
        <f t="shared" si="34"/>
        <v>5.4955933875552825</v>
      </c>
      <c r="AF144">
        <v>0.32303725680480494</v>
      </c>
      <c r="AG144">
        <v>0</v>
      </c>
      <c r="AH144">
        <v>1</v>
      </c>
      <c r="AI144">
        <f t="shared" si="38"/>
        <v>129</v>
      </c>
      <c r="AJ144">
        <f t="shared" si="39"/>
        <v>11</v>
      </c>
      <c r="AK144">
        <f t="shared" si="35"/>
        <v>0.14000000000000001</v>
      </c>
      <c r="AL144">
        <f t="shared" si="36"/>
        <v>0.92666666666666664</v>
      </c>
      <c r="AM144">
        <f t="shared" si="37"/>
        <v>0</v>
      </c>
    </row>
    <row r="145" spans="1:39">
      <c r="A145">
        <v>566.29999999999995</v>
      </c>
      <c r="B145">
        <v>8.1290000000000001E-2</v>
      </c>
      <c r="C145">
        <v>6.6640000000000005E-2</v>
      </c>
      <c r="D145" s="8">
        <v>0</v>
      </c>
      <c r="E145" s="9">
        <v>1</v>
      </c>
      <c r="F145" s="10">
        <f t="shared" si="27"/>
        <v>1</v>
      </c>
      <c r="G145">
        <f t="shared" si="28"/>
        <v>0</v>
      </c>
      <c r="H145">
        <f t="shared" si="29"/>
        <v>0.22260633258951859</v>
      </c>
      <c r="I145" s="8">
        <f t="shared" si="30"/>
        <v>0.22260633258951859</v>
      </c>
      <c r="J145" s="10">
        <f t="shared" si="31"/>
        <v>0.77739366741048144</v>
      </c>
      <c r="K145" s="8">
        <f t="shared" si="32"/>
        <v>-0.25180840645456082</v>
      </c>
      <c r="L145" s="10">
        <f t="shared" si="33"/>
        <v>100</v>
      </c>
      <c r="M145">
        <f t="shared" si="34"/>
        <v>0.28634955740124057</v>
      </c>
      <c r="AF145">
        <v>0.33318849607662737</v>
      </c>
      <c r="AG145">
        <v>0</v>
      </c>
      <c r="AH145">
        <v>1</v>
      </c>
      <c r="AI145">
        <f t="shared" si="38"/>
        <v>129</v>
      </c>
      <c r="AJ145">
        <f t="shared" si="39"/>
        <v>12</v>
      </c>
      <c r="AK145">
        <f t="shared" si="35"/>
        <v>0.14000000000000001</v>
      </c>
      <c r="AL145">
        <f t="shared" si="36"/>
        <v>0.92</v>
      </c>
      <c r="AM145">
        <f t="shared" si="37"/>
        <v>6.1333333333333734E-3</v>
      </c>
    </row>
    <row r="146" spans="1:39">
      <c r="A146">
        <v>568.9</v>
      </c>
      <c r="B146">
        <v>8.7110000000000007E-2</v>
      </c>
      <c r="C146">
        <v>3.8879999999999998E-2</v>
      </c>
      <c r="D146" s="8">
        <v>0</v>
      </c>
      <c r="E146" s="9">
        <v>1</v>
      </c>
      <c r="F146" s="10">
        <f t="shared" si="27"/>
        <v>1</v>
      </c>
      <c r="G146">
        <f t="shared" si="28"/>
        <v>0</v>
      </c>
      <c r="H146">
        <f t="shared" si="29"/>
        <v>0.20609986953482659</v>
      </c>
      <c r="I146" s="8">
        <f t="shared" si="30"/>
        <v>0.20609986953482659</v>
      </c>
      <c r="J146" s="10">
        <f t="shared" si="31"/>
        <v>0.79390013046517338</v>
      </c>
      <c r="K146" s="8">
        <f t="shared" si="32"/>
        <v>-0.23079760591656542</v>
      </c>
      <c r="L146" s="10">
        <f t="shared" si="33"/>
        <v>100</v>
      </c>
      <c r="M146">
        <f t="shared" si="34"/>
        <v>0.25960427719550266</v>
      </c>
      <c r="AF146">
        <v>0.35628943599793955</v>
      </c>
      <c r="AG146">
        <v>1</v>
      </c>
      <c r="AH146">
        <v>0</v>
      </c>
      <c r="AI146">
        <f t="shared" si="38"/>
        <v>130</v>
      </c>
      <c r="AJ146">
        <f t="shared" si="39"/>
        <v>12</v>
      </c>
      <c r="AK146">
        <f t="shared" si="35"/>
        <v>0.1333333333333333</v>
      </c>
      <c r="AL146">
        <f t="shared" si="36"/>
        <v>0.92</v>
      </c>
      <c r="AM146">
        <f t="shared" si="37"/>
        <v>6.1333333333332711E-3</v>
      </c>
    </row>
    <row r="147" spans="1:39">
      <c r="A147">
        <v>571.79999999999995</v>
      </c>
      <c r="B147">
        <v>6.0589999999999998E-2</v>
      </c>
      <c r="C147">
        <v>1.857E-2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0.11596366343874959</v>
      </c>
      <c r="I147" s="8">
        <f t="shared" si="30"/>
        <v>0.11596366343874959</v>
      </c>
      <c r="J147" s="10">
        <f t="shared" si="31"/>
        <v>0.88403633656125047</v>
      </c>
      <c r="K147" s="8">
        <f t="shared" si="32"/>
        <v>-0.12325711248197203</v>
      </c>
      <c r="L147" s="10">
        <f t="shared" si="33"/>
        <v>100</v>
      </c>
      <c r="M147">
        <f t="shared" si="34"/>
        <v>0.13117522283057767</v>
      </c>
      <c r="AF147">
        <v>0.39292203399820341</v>
      </c>
      <c r="AG147">
        <v>1</v>
      </c>
      <c r="AH147">
        <v>0</v>
      </c>
      <c r="AI147">
        <f t="shared" si="38"/>
        <v>131</v>
      </c>
      <c r="AJ147">
        <f t="shared" si="39"/>
        <v>12</v>
      </c>
      <c r="AK147">
        <f t="shared" si="35"/>
        <v>0.12666666666666671</v>
      </c>
      <c r="AL147">
        <f t="shared" si="36"/>
        <v>0.92</v>
      </c>
      <c r="AM147">
        <f t="shared" si="37"/>
        <v>6.1333333333333734E-3</v>
      </c>
    </row>
    <row r="148" spans="1:39">
      <c r="A148">
        <v>572.29999999999995</v>
      </c>
      <c r="B148">
        <v>4.052E-2</v>
      </c>
      <c r="C148">
        <v>1.9970000000000002E-2</v>
      </c>
      <c r="D148" s="8">
        <v>0</v>
      </c>
      <c r="E148" s="9">
        <v>1</v>
      </c>
      <c r="F148" s="10">
        <f t="shared" si="27"/>
        <v>1</v>
      </c>
      <c r="G148">
        <f t="shared" si="28"/>
        <v>0</v>
      </c>
      <c r="H148">
        <f t="shared" si="29"/>
        <v>8.174178076814817E-2</v>
      </c>
      <c r="I148" s="8">
        <f t="shared" si="30"/>
        <v>8.174178076814817E-2</v>
      </c>
      <c r="J148" s="10">
        <f t="shared" si="31"/>
        <v>0.9182582192318518</v>
      </c>
      <c r="K148" s="8">
        <f t="shared" si="32"/>
        <v>-8.5276643348445896E-2</v>
      </c>
      <c r="L148" s="10">
        <f t="shared" si="33"/>
        <v>100</v>
      </c>
      <c r="M148">
        <f t="shared" si="34"/>
        <v>8.901829469768037E-2</v>
      </c>
      <c r="AF148">
        <v>0.4056144396243006</v>
      </c>
      <c r="AG148">
        <v>1</v>
      </c>
      <c r="AH148">
        <v>0</v>
      </c>
      <c r="AI148">
        <f t="shared" si="38"/>
        <v>132</v>
      </c>
      <c r="AJ148">
        <f t="shared" si="39"/>
        <v>12</v>
      </c>
      <c r="AK148">
        <f t="shared" si="35"/>
        <v>0.12</v>
      </c>
      <c r="AL148">
        <f t="shared" si="36"/>
        <v>0.92</v>
      </c>
      <c r="AM148">
        <f t="shared" si="37"/>
        <v>6.1333333333333734E-3</v>
      </c>
    </row>
    <row r="149" spans="1:39">
      <c r="A149">
        <v>572.6</v>
      </c>
      <c r="B149">
        <v>7.8619999999999995E-2</v>
      </c>
      <c r="C149">
        <v>5.2850000000000001E-2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0.20501843203929615</v>
      </c>
      <c r="I149" s="8">
        <f t="shared" si="30"/>
        <v>0.20501843203929615</v>
      </c>
      <c r="J149" s="10">
        <f t="shared" si="31"/>
        <v>0.79498156796070385</v>
      </c>
      <c r="K149" s="8">
        <f t="shared" si="32"/>
        <v>-1.5846553914987949</v>
      </c>
      <c r="L149" s="10">
        <f t="shared" si="33"/>
        <v>0</v>
      </c>
      <c r="M149">
        <f t="shared" si="34"/>
        <v>3.8776102229107314</v>
      </c>
      <c r="AF149">
        <v>0.42298231747274279</v>
      </c>
      <c r="AG149">
        <v>1</v>
      </c>
      <c r="AH149">
        <v>0</v>
      </c>
      <c r="AI149">
        <f t="shared" si="38"/>
        <v>133</v>
      </c>
      <c r="AJ149">
        <f t="shared" si="39"/>
        <v>12</v>
      </c>
      <c r="AK149">
        <f t="shared" si="35"/>
        <v>0.11333333333333329</v>
      </c>
      <c r="AL149">
        <f t="shared" si="36"/>
        <v>0.92</v>
      </c>
      <c r="AM149">
        <f t="shared" si="37"/>
        <v>0</v>
      </c>
    </row>
    <row r="150" spans="1:39">
      <c r="A150">
        <v>575.29999999999995</v>
      </c>
      <c r="B150">
        <v>6.6299999999999998E-2</v>
      </c>
      <c r="C150">
        <v>4.7050000000000002E-2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0.16451525556918917</v>
      </c>
      <c r="I150" s="8">
        <f t="shared" si="30"/>
        <v>0.16451525556918917</v>
      </c>
      <c r="J150" s="10">
        <f t="shared" si="31"/>
        <v>0.83548474443081089</v>
      </c>
      <c r="K150" s="8">
        <f t="shared" si="32"/>
        <v>-0.17974319032247335</v>
      </c>
      <c r="L150" s="10">
        <f t="shared" si="33"/>
        <v>100</v>
      </c>
      <c r="M150">
        <f t="shared" si="34"/>
        <v>0.19690994559244546</v>
      </c>
      <c r="AF150">
        <v>0.4332062455860084</v>
      </c>
      <c r="AG150">
        <v>0</v>
      </c>
      <c r="AH150">
        <v>1</v>
      </c>
      <c r="AI150">
        <f t="shared" si="38"/>
        <v>133</v>
      </c>
      <c r="AJ150">
        <f t="shared" si="39"/>
        <v>13</v>
      </c>
      <c r="AK150">
        <f t="shared" si="35"/>
        <v>0.11333333333333329</v>
      </c>
      <c r="AL150">
        <f t="shared" si="36"/>
        <v>0.91333333333333333</v>
      </c>
      <c r="AM150">
        <f t="shared" si="37"/>
        <v>6.0888888888888269E-3</v>
      </c>
    </row>
    <row r="151" spans="1:39">
      <c r="A151">
        <v>577.9</v>
      </c>
      <c r="B151">
        <v>0.16450000000000001</v>
      </c>
      <c r="C151">
        <v>9.3659999999999993E-2</v>
      </c>
      <c r="D151" s="8">
        <v>1</v>
      </c>
      <c r="E151" s="9">
        <v>0</v>
      </c>
      <c r="F151" s="10">
        <f t="shared" si="27"/>
        <v>1</v>
      </c>
      <c r="G151">
        <f t="shared" si="28"/>
        <v>1</v>
      </c>
      <c r="H151">
        <f t="shared" si="29"/>
        <v>0.69010362958472371</v>
      </c>
      <c r="I151" s="8">
        <f t="shared" si="30"/>
        <v>0.69010362958472371</v>
      </c>
      <c r="J151" s="10">
        <f t="shared" si="31"/>
        <v>0.30989637041527629</v>
      </c>
      <c r="K151" s="8">
        <f t="shared" si="32"/>
        <v>-0.3709135048639437</v>
      </c>
      <c r="L151" s="10">
        <f t="shared" si="33"/>
        <v>100</v>
      </c>
      <c r="M151">
        <f t="shared" si="34"/>
        <v>0.44905773152035056</v>
      </c>
      <c r="AF151">
        <v>0.46054644086241592</v>
      </c>
      <c r="AG151">
        <v>1</v>
      </c>
      <c r="AH151">
        <v>0</v>
      </c>
      <c r="AI151">
        <f t="shared" si="38"/>
        <v>134</v>
      </c>
      <c r="AJ151">
        <f t="shared" si="39"/>
        <v>13</v>
      </c>
      <c r="AK151">
        <f t="shared" si="35"/>
        <v>0.10666666666666669</v>
      </c>
      <c r="AL151">
        <f t="shared" si="36"/>
        <v>0.91333333333333333</v>
      </c>
      <c r="AM151">
        <f t="shared" si="37"/>
        <v>6.0888888888889284E-3</v>
      </c>
    </row>
    <row r="152" spans="1:39">
      <c r="A152">
        <v>578.29999999999995</v>
      </c>
      <c r="B152">
        <v>0.2293</v>
      </c>
      <c r="C152">
        <v>0.21279999999999999</v>
      </c>
      <c r="D152" s="8">
        <v>1</v>
      </c>
      <c r="E152" s="9">
        <v>0</v>
      </c>
      <c r="F152" s="10">
        <f t="shared" si="27"/>
        <v>1</v>
      </c>
      <c r="G152">
        <f t="shared" si="28"/>
        <v>1</v>
      </c>
      <c r="H152">
        <f t="shared" si="29"/>
        <v>0.95955060705176287</v>
      </c>
      <c r="I152" s="8">
        <f t="shared" si="30"/>
        <v>0.95955060705176287</v>
      </c>
      <c r="J152" s="10">
        <f t="shared" si="31"/>
        <v>4.0449392948237128E-2</v>
      </c>
      <c r="K152" s="8">
        <f t="shared" si="32"/>
        <v>-4.129022177594352E-2</v>
      </c>
      <c r="L152" s="10">
        <f t="shared" si="33"/>
        <v>100</v>
      </c>
      <c r="M152">
        <f t="shared" si="34"/>
        <v>4.2154517594979846E-2</v>
      </c>
      <c r="AF152">
        <v>0.46710933178015074</v>
      </c>
      <c r="AG152">
        <v>1</v>
      </c>
      <c r="AH152">
        <v>0</v>
      </c>
      <c r="AI152">
        <f t="shared" si="38"/>
        <v>135</v>
      </c>
      <c r="AJ152">
        <f t="shared" si="39"/>
        <v>13</v>
      </c>
      <c r="AK152">
        <f t="shared" si="35"/>
        <v>9.9999999999999978E-2</v>
      </c>
      <c r="AL152">
        <f t="shared" si="36"/>
        <v>0.91333333333333333</v>
      </c>
      <c r="AM152">
        <f t="shared" si="37"/>
        <v>0</v>
      </c>
    </row>
    <row r="153" spans="1:39">
      <c r="A153">
        <v>578.9</v>
      </c>
      <c r="B153">
        <v>0.1517</v>
      </c>
      <c r="C153">
        <v>9.9010000000000001E-2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0.64573833163810057</v>
      </c>
      <c r="I153" s="8">
        <f t="shared" si="30"/>
        <v>0.64573833163810057</v>
      </c>
      <c r="J153" s="10">
        <f t="shared" si="31"/>
        <v>0.35426166836189943</v>
      </c>
      <c r="K153" s="8">
        <f t="shared" si="32"/>
        <v>-0.4373609166419925</v>
      </c>
      <c r="L153" s="10">
        <f t="shared" si="33"/>
        <v>100</v>
      </c>
      <c r="M153">
        <f t="shared" si="34"/>
        <v>0.54861489709494715</v>
      </c>
      <c r="AF153">
        <v>0.47630205588066477</v>
      </c>
      <c r="AG153">
        <v>0</v>
      </c>
      <c r="AH153">
        <v>1</v>
      </c>
      <c r="AI153">
        <f t="shared" si="38"/>
        <v>135</v>
      </c>
      <c r="AJ153">
        <f t="shared" si="39"/>
        <v>14</v>
      </c>
      <c r="AK153">
        <f t="shared" si="35"/>
        <v>9.9999999999999978E-2</v>
      </c>
      <c r="AL153">
        <f t="shared" si="36"/>
        <v>0.90666666666666662</v>
      </c>
      <c r="AM153">
        <f t="shared" si="37"/>
        <v>0</v>
      </c>
    </row>
    <row r="154" spans="1:39">
      <c r="A154">
        <v>582.70000000000005</v>
      </c>
      <c r="B154">
        <v>8.5110000000000005E-2</v>
      </c>
      <c r="C154">
        <v>8.6249999999999993E-2</v>
      </c>
      <c r="D154" s="8">
        <v>1</v>
      </c>
      <c r="E154" s="9">
        <v>0</v>
      </c>
      <c r="F154" s="10">
        <f t="shared" si="27"/>
        <v>1</v>
      </c>
      <c r="G154">
        <f t="shared" si="28"/>
        <v>1</v>
      </c>
      <c r="H154">
        <f t="shared" si="29"/>
        <v>0.30673230958593689</v>
      </c>
      <c r="I154" s="8">
        <f t="shared" si="30"/>
        <v>0.30673230958593689</v>
      </c>
      <c r="J154" s="10">
        <f t="shared" si="31"/>
        <v>0.69326769041406311</v>
      </c>
      <c r="K154" s="8">
        <f t="shared" si="32"/>
        <v>-1.1817798675156146</v>
      </c>
      <c r="L154" s="10">
        <f t="shared" si="33"/>
        <v>0</v>
      </c>
      <c r="M154">
        <f t="shared" si="34"/>
        <v>2.260171715688891</v>
      </c>
      <c r="AF154">
        <v>0.47828868896948862</v>
      </c>
      <c r="AG154">
        <v>0</v>
      </c>
      <c r="AH154">
        <v>1</v>
      </c>
      <c r="AI154">
        <f t="shared" si="38"/>
        <v>135</v>
      </c>
      <c r="AJ154">
        <f t="shared" si="39"/>
        <v>15</v>
      </c>
      <c r="AK154">
        <f t="shared" si="35"/>
        <v>9.9999999999999978E-2</v>
      </c>
      <c r="AL154">
        <f t="shared" si="36"/>
        <v>0.9</v>
      </c>
      <c r="AM154">
        <f t="shared" si="37"/>
        <v>0</v>
      </c>
    </row>
    <row r="155" spans="1:39">
      <c r="A155">
        <v>584.1</v>
      </c>
      <c r="B155">
        <v>0.128</v>
      </c>
      <c r="C155">
        <v>7.7890000000000001E-2</v>
      </c>
      <c r="D155" s="8">
        <v>1</v>
      </c>
      <c r="E155" s="9">
        <v>0</v>
      </c>
      <c r="F155" s="10">
        <f t="shared" si="27"/>
        <v>1</v>
      </c>
      <c r="G155">
        <f t="shared" si="28"/>
        <v>1</v>
      </c>
      <c r="H155">
        <f t="shared" si="29"/>
        <v>0.49837666265064201</v>
      </c>
      <c r="I155" s="8">
        <f t="shared" si="30"/>
        <v>0.49837666265064201</v>
      </c>
      <c r="J155" s="10">
        <f t="shared" si="31"/>
        <v>0.50162333734935793</v>
      </c>
      <c r="K155" s="8">
        <f t="shared" si="32"/>
        <v>-0.69639913714243162</v>
      </c>
      <c r="L155" s="10">
        <f t="shared" si="33"/>
        <v>0</v>
      </c>
      <c r="M155">
        <f t="shared" si="34"/>
        <v>1.0065144998592999</v>
      </c>
      <c r="AF155">
        <v>0.48955823686609429</v>
      </c>
      <c r="AG155">
        <v>0</v>
      </c>
      <c r="AH155">
        <v>1</v>
      </c>
      <c r="AI155">
        <f t="shared" si="38"/>
        <v>135</v>
      </c>
      <c r="AJ155">
        <f t="shared" si="39"/>
        <v>16</v>
      </c>
      <c r="AK155">
        <f t="shared" si="35"/>
        <v>9.9999999999999978E-2</v>
      </c>
      <c r="AL155">
        <f t="shared" si="36"/>
        <v>0.89333333333333331</v>
      </c>
      <c r="AM155">
        <f t="shared" si="37"/>
        <v>0</v>
      </c>
    </row>
    <row r="156" spans="1:39">
      <c r="A156">
        <v>585</v>
      </c>
      <c r="B156">
        <v>6.3759999999999997E-2</v>
      </c>
      <c r="C156">
        <v>2.8809999999999999E-2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0.15084153298338446</v>
      </c>
      <c r="I156" s="8">
        <f t="shared" si="30"/>
        <v>0.15084153298338446</v>
      </c>
      <c r="J156" s="10">
        <f t="shared" si="31"/>
        <v>0.84915846701661557</v>
      </c>
      <c r="K156" s="8">
        <f t="shared" si="32"/>
        <v>-0.1635094587138847</v>
      </c>
      <c r="L156" s="10">
        <f t="shared" si="33"/>
        <v>100</v>
      </c>
      <c r="M156">
        <f t="shared" si="34"/>
        <v>0.17763649406139986</v>
      </c>
      <c r="AF156">
        <v>0.49837666265064201</v>
      </c>
      <c r="AG156">
        <v>0</v>
      </c>
      <c r="AH156">
        <v>1</v>
      </c>
      <c r="AI156">
        <f t="shared" si="38"/>
        <v>135</v>
      </c>
      <c r="AJ156">
        <f t="shared" si="39"/>
        <v>17</v>
      </c>
      <c r="AK156">
        <f t="shared" si="35"/>
        <v>9.9999999999999978E-2</v>
      </c>
      <c r="AL156">
        <f t="shared" si="36"/>
        <v>0.88666666666666671</v>
      </c>
      <c r="AM156">
        <f t="shared" si="37"/>
        <v>0</v>
      </c>
    </row>
    <row r="157" spans="1:39">
      <c r="A157">
        <v>587.4</v>
      </c>
      <c r="B157">
        <v>7.6880000000000004E-2</v>
      </c>
      <c r="C157">
        <v>4.4790000000000003E-2</v>
      </c>
      <c r="D157" s="8">
        <v>0</v>
      </c>
      <c r="E157" s="9">
        <v>1</v>
      </c>
      <c r="F157" s="10">
        <f t="shared" si="27"/>
        <v>1</v>
      </c>
      <c r="G157">
        <f t="shared" si="28"/>
        <v>0</v>
      </c>
      <c r="H157">
        <f t="shared" si="29"/>
        <v>0.21505195414973369</v>
      </c>
      <c r="I157" s="8">
        <f t="shared" si="30"/>
        <v>0.21505195414973369</v>
      </c>
      <c r="J157" s="10">
        <f t="shared" si="31"/>
        <v>0.78494804585026634</v>
      </c>
      <c r="K157" s="8">
        <f t="shared" si="32"/>
        <v>-0.24213774702019566</v>
      </c>
      <c r="L157" s="10">
        <f t="shared" si="33"/>
        <v>100</v>
      </c>
      <c r="M157">
        <f t="shared" si="34"/>
        <v>0.27396966625579211</v>
      </c>
      <c r="AF157">
        <v>0.51301892847136676</v>
      </c>
      <c r="AG157">
        <v>0</v>
      </c>
      <c r="AH157">
        <v>1</v>
      </c>
      <c r="AI157">
        <f t="shared" si="38"/>
        <v>135</v>
      </c>
      <c r="AJ157">
        <f t="shared" si="39"/>
        <v>18</v>
      </c>
      <c r="AK157">
        <f t="shared" si="35"/>
        <v>9.9999999999999978E-2</v>
      </c>
      <c r="AL157">
        <f t="shared" si="36"/>
        <v>0.88</v>
      </c>
      <c r="AM157">
        <f t="shared" si="37"/>
        <v>0</v>
      </c>
    </row>
    <row r="158" spans="1:39">
      <c r="A158">
        <v>588.70000000000005</v>
      </c>
      <c r="B158">
        <v>6.1359999999999998E-2</v>
      </c>
      <c r="C158">
        <v>1.4200000000000001E-2</v>
      </c>
      <c r="D158" s="8">
        <v>0</v>
      </c>
      <c r="E158" s="9">
        <v>1</v>
      </c>
      <c r="F158" s="10">
        <f t="shared" si="27"/>
        <v>1</v>
      </c>
      <c r="G158">
        <f t="shared" si="28"/>
        <v>0</v>
      </c>
      <c r="H158">
        <f t="shared" si="29"/>
        <v>0.13426392273628979</v>
      </c>
      <c r="I158" s="8">
        <f t="shared" si="30"/>
        <v>0.13426392273628979</v>
      </c>
      <c r="J158" s="10">
        <f t="shared" si="31"/>
        <v>0.86573607726371016</v>
      </c>
      <c r="K158" s="8">
        <f t="shared" si="32"/>
        <v>-0.14417517753413267</v>
      </c>
      <c r="L158" s="10">
        <f t="shared" si="33"/>
        <v>100</v>
      </c>
      <c r="M158">
        <f t="shared" si="34"/>
        <v>0.15508643599635033</v>
      </c>
      <c r="AF158">
        <v>0.51600760635848875</v>
      </c>
      <c r="AG158">
        <v>0</v>
      </c>
      <c r="AH158">
        <v>1</v>
      </c>
      <c r="AI158">
        <f t="shared" si="38"/>
        <v>135</v>
      </c>
      <c r="AJ158">
        <f t="shared" si="39"/>
        <v>19</v>
      </c>
      <c r="AK158">
        <f t="shared" si="35"/>
        <v>9.9999999999999978E-2</v>
      </c>
      <c r="AL158">
        <f t="shared" si="36"/>
        <v>0.87333333333333329</v>
      </c>
      <c r="AM158">
        <f t="shared" si="37"/>
        <v>5.8222222222221627E-3</v>
      </c>
    </row>
    <row r="159" spans="1:39">
      <c r="A159">
        <v>588.9</v>
      </c>
      <c r="B159">
        <v>0.12670000000000001</v>
      </c>
      <c r="C159">
        <v>0.13850000000000001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0.63558165800324817</v>
      </c>
      <c r="I159" s="8">
        <f t="shared" si="30"/>
        <v>0.63558165800324817</v>
      </c>
      <c r="J159" s="10">
        <f t="shared" si="31"/>
        <v>0.36441834199675183</v>
      </c>
      <c r="K159" s="8">
        <f t="shared" si="32"/>
        <v>-0.45321470250304285</v>
      </c>
      <c r="L159" s="10">
        <f t="shared" si="33"/>
        <v>100</v>
      </c>
      <c r="M159">
        <f t="shared" si="34"/>
        <v>0.57336195500293918</v>
      </c>
      <c r="AF159">
        <v>0.52287210764567804</v>
      </c>
      <c r="AG159">
        <v>1</v>
      </c>
      <c r="AH159">
        <v>0</v>
      </c>
      <c r="AI159">
        <f t="shared" si="38"/>
        <v>136</v>
      </c>
      <c r="AJ159">
        <f t="shared" si="39"/>
        <v>19</v>
      </c>
      <c r="AK159">
        <f t="shared" si="35"/>
        <v>9.3333333333333379E-2</v>
      </c>
      <c r="AL159">
        <f t="shared" si="36"/>
        <v>0.87333333333333329</v>
      </c>
      <c r="AM159">
        <f t="shared" si="37"/>
        <v>5.8222222222222599E-3</v>
      </c>
    </row>
    <row r="160" spans="1:39">
      <c r="A160">
        <v>590</v>
      </c>
      <c r="B160">
        <v>6.8070000000000006E-2</v>
      </c>
      <c r="C160">
        <v>4.6969999999999998E-2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0.19399183713309801</v>
      </c>
      <c r="I160" s="8">
        <f t="shared" si="30"/>
        <v>0.19399183713309801</v>
      </c>
      <c r="J160" s="10">
        <f t="shared" si="31"/>
        <v>0.80600816286690202</v>
      </c>
      <c r="K160" s="8">
        <f t="shared" si="32"/>
        <v>-0.2156614089003635</v>
      </c>
      <c r="L160" s="10">
        <f t="shared" si="33"/>
        <v>100</v>
      </c>
      <c r="M160">
        <f t="shared" si="34"/>
        <v>0.24068222391580457</v>
      </c>
      <c r="AF160">
        <v>0.53267018284407674</v>
      </c>
      <c r="AG160">
        <v>1</v>
      </c>
      <c r="AH160">
        <v>0</v>
      </c>
      <c r="AI160">
        <f t="shared" si="38"/>
        <v>137</v>
      </c>
      <c r="AJ160">
        <f t="shared" si="39"/>
        <v>19</v>
      </c>
      <c r="AK160">
        <f t="shared" si="35"/>
        <v>8.666666666666667E-2</v>
      </c>
      <c r="AL160">
        <f t="shared" si="36"/>
        <v>0.87333333333333329</v>
      </c>
      <c r="AM160">
        <f t="shared" si="37"/>
        <v>5.8222222222222599E-3</v>
      </c>
    </row>
    <row r="161" spans="1:39">
      <c r="A161">
        <v>597.79999999999995</v>
      </c>
      <c r="B161">
        <v>0.17680000000000001</v>
      </c>
      <c r="C161">
        <v>0.15579999999999999</v>
      </c>
      <c r="D161" s="8">
        <v>1</v>
      </c>
      <c r="E161" s="9">
        <v>0</v>
      </c>
      <c r="F161" s="10">
        <f t="shared" si="27"/>
        <v>1</v>
      </c>
      <c r="G161">
        <f t="shared" si="28"/>
        <v>1</v>
      </c>
      <c r="H161">
        <f t="shared" si="29"/>
        <v>0.86079484315044286</v>
      </c>
      <c r="I161" s="8">
        <f t="shared" si="30"/>
        <v>0.86079484315044286</v>
      </c>
      <c r="J161" s="10">
        <f t="shared" si="31"/>
        <v>0.13920515684955714</v>
      </c>
      <c r="K161" s="8">
        <f t="shared" si="32"/>
        <v>-0.14989908035645252</v>
      </c>
      <c r="L161" s="10">
        <f t="shared" si="33"/>
        <v>100</v>
      </c>
      <c r="M161">
        <f t="shared" si="34"/>
        <v>0.16171699674695655</v>
      </c>
      <c r="AF161">
        <v>0.54057697387709314</v>
      </c>
      <c r="AG161">
        <v>1</v>
      </c>
      <c r="AH161">
        <v>0</v>
      </c>
      <c r="AI161">
        <f t="shared" si="38"/>
        <v>138</v>
      </c>
      <c r="AJ161">
        <f t="shared" si="39"/>
        <v>19</v>
      </c>
      <c r="AK161">
        <f t="shared" si="35"/>
        <v>7.999999999999996E-2</v>
      </c>
      <c r="AL161">
        <f t="shared" si="36"/>
        <v>0.87333333333333329</v>
      </c>
      <c r="AM161">
        <f t="shared" si="37"/>
        <v>0</v>
      </c>
    </row>
    <row r="162" spans="1:39">
      <c r="A162">
        <v>602.4</v>
      </c>
      <c r="B162">
        <v>0.12790000000000001</v>
      </c>
      <c r="C162">
        <v>9.7890000000000005E-2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0.59247951296881451</v>
      </c>
      <c r="I162" s="8">
        <f t="shared" si="30"/>
        <v>0.59247951296881451</v>
      </c>
      <c r="J162" s="10">
        <f t="shared" si="31"/>
        <v>0.40752048703118549</v>
      </c>
      <c r="K162" s="8">
        <f t="shared" si="32"/>
        <v>-0.52343898383848186</v>
      </c>
      <c r="L162" s="10">
        <f t="shared" si="33"/>
        <v>100</v>
      </c>
      <c r="M162">
        <f t="shared" si="34"/>
        <v>0.68782207335603784</v>
      </c>
      <c r="AF162">
        <v>0.54783416484329406</v>
      </c>
      <c r="AG162">
        <v>0</v>
      </c>
      <c r="AH162">
        <v>1</v>
      </c>
      <c r="AI162">
        <f t="shared" si="38"/>
        <v>138</v>
      </c>
      <c r="AJ162">
        <f t="shared" si="39"/>
        <v>20</v>
      </c>
      <c r="AK162">
        <f t="shared" si="35"/>
        <v>7.999999999999996E-2</v>
      </c>
      <c r="AL162">
        <f t="shared" si="36"/>
        <v>0.8666666666666667</v>
      </c>
      <c r="AM162">
        <f t="shared" si="37"/>
        <v>5.7777777777777185E-3</v>
      </c>
    </row>
    <row r="163" spans="1:39">
      <c r="A163">
        <v>603.4</v>
      </c>
      <c r="B163">
        <v>6.9449999999999998E-2</v>
      </c>
      <c r="C163">
        <v>1.4619999999999999E-2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0.17786491787167699</v>
      </c>
      <c r="I163" s="8">
        <f t="shared" si="30"/>
        <v>0.17786491787167699</v>
      </c>
      <c r="J163" s="10">
        <f t="shared" si="31"/>
        <v>0.82213508212832298</v>
      </c>
      <c r="K163" s="8">
        <f t="shared" si="32"/>
        <v>-0.19585056393778189</v>
      </c>
      <c r="L163" s="10">
        <f t="shared" si="33"/>
        <v>100</v>
      </c>
      <c r="M163">
        <f t="shared" si="34"/>
        <v>0.21634512592653837</v>
      </c>
      <c r="AF163">
        <v>0.55994031363114216</v>
      </c>
      <c r="AG163">
        <v>1</v>
      </c>
      <c r="AH163">
        <v>0</v>
      </c>
      <c r="AI163">
        <f t="shared" si="38"/>
        <v>139</v>
      </c>
      <c r="AJ163">
        <f t="shared" si="39"/>
        <v>20</v>
      </c>
      <c r="AK163">
        <f t="shared" si="35"/>
        <v>7.3333333333333361E-2</v>
      </c>
      <c r="AL163">
        <f t="shared" si="36"/>
        <v>0.8666666666666667</v>
      </c>
      <c r="AM163">
        <f t="shared" si="37"/>
        <v>0</v>
      </c>
    </row>
    <row r="164" spans="1:39">
      <c r="A164">
        <v>609.9</v>
      </c>
      <c r="B164">
        <v>0.24129999999999999</v>
      </c>
      <c r="C164">
        <v>0.1981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0.97430304295221448</v>
      </c>
      <c r="I164" s="8">
        <f t="shared" si="30"/>
        <v>0.97430304295221448</v>
      </c>
      <c r="J164" s="10">
        <f t="shared" si="31"/>
        <v>2.5696957047785518E-2</v>
      </c>
      <c r="K164" s="8">
        <f t="shared" si="32"/>
        <v>-2.6032891336777463E-2</v>
      </c>
      <c r="L164" s="10">
        <f t="shared" si="33"/>
        <v>100</v>
      </c>
      <c r="M164">
        <f t="shared" si="34"/>
        <v>2.6374706754401307E-2</v>
      </c>
      <c r="AF164">
        <v>0.58465141980580337</v>
      </c>
      <c r="AG164">
        <v>0</v>
      </c>
      <c r="AH164">
        <v>1</v>
      </c>
      <c r="AI164">
        <f t="shared" si="38"/>
        <v>139</v>
      </c>
      <c r="AJ164">
        <f t="shared" si="39"/>
        <v>21</v>
      </c>
      <c r="AK164">
        <f t="shared" si="35"/>
        <v>7.3333333333333361E-2</v>
      </c>
      <c r="AL164">
        <f t="shared" si="36"/>
        <v>0.86</v>
      </c>
      <c r="AM164">
        <f t="shared" si="37"/>
        <v>5.7333333333333698E-3</v>
      </c>
    </row>
    <row r="165" spans="1:39">
      <c r="A165">
        <v>610.70000000000005</v>
      </c>
      <c r="B165">
        <v>0.13059999999999999</v>
      </c>
      <c r="C165">
        <v>0.1115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0.65530761186718633</v>
      </c>
      <c r="I165" s="8">
        <f t="shared" si="30"/>
        <v>0.65530761186718633</v>
      </c>
      <c r="J165" s="10">
        <f t="shared" si="31"/>
        <v>0.34469238813281367</v>
      </c>
      <c r="K165" s="8">
        <f t="shared" si="32"/>
        <v>-0.42265051715310964</v>
      </c>
      <c r="L165" s="10">
        <f t="shared" si="33"/>
        <v>100</v>
      </c>
      <c r="M165">
        <f t="shared" si="34"/>
        <v>0.52600089162808894</v>
      </c>
      <c r="AF165">
        <v>0.58865845496900027</v>
      </c>
      <c r="AG165">
        <v>1</v>
      </c>
      <c r="AH165">
        <v>0</v>
      </c>
      <c r="AI165">
        <f t="shared" si="38"/>
        <v>140</v>
      </c>
      <c r="AJ165">
        <f t="shared" si="39"/>
        <v>21</v>
      </c>
      <c r="AK165">
        <f t="shared" si="35"/>
        <v>6.6666666666666652E-2</v>
      </c>
      <c r="AL165">
        <f t="shared" si="36"/>
        <v>0.86</v>
      </c>
      <c r="AM165">
        <f t="shared" si="37"/>
        <v>0</v>
      </c>
    </row>
    <row r="166" spans="1:39">
      <c r="A166">
        <v>623.9</v>
      </c>
      <c r="B166">
        <v>0.10390000000000001</v>
      </c>
      <c r="C166">
        <v>0.1103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0.55994031363114216</v>
      </c>
      <c r="I166" s="8">
        <f t="shared" si="30"/>
        <v>0.55994031363114216</v>
      </c>
      <c r="J166" s="10">
        <f t="shared" si="31"/>
        <v>0.44005968636885784</v>
      </c>
      <c r="K166" s="8">
        <f t="shared" si="32"/>
        <v>-0.82084491043125996</v>
      </c>
      <c r="L166" s="10">
        <f t="shared" si="33"/>
        <v>0</v>
      </c>
      <c r="M166">
        <f t="shared" si="34"/>
        <v>1.2724190171825929</v>
      </c>
      <c r="AF166">
        <v>0.59247951296881451</v>
      </c>
      <c r="AG166">
        <v>0</v>
      </c>
      <c r="AH166">
        <v>1</v>
      </c>
      <c r="AI166">
        <f t="shared" si="38"/>
        <v>140</v>
      </c>
      <c r="AJ166">
        <f t="shared" si="39"/>
        <v>22</v>
      </c>
      <c r="AK166">
        <f t="shared" si="35"/>
        <v>6.6666666666666652E-2</v>
      </c>
      <c r="AL166">
        <f t="shared" si="36"/>
        <v>0.85333333333333328</v>
      </c>
      <c r="AM166">
        <f t="shared" si="37"/>
        <v>5.6888888888888302E-3</v>
      </c>
    </row>
    <row r="167" spans="1:39">
      <c r="A167">
        <v>629.9</v>
      </c>
      <c r="B167">
        <v>0.2233</v>
      </c>
      <c r="C167">
        <v>0.30030000000000001</v>
      </c>
      <c r="D167" s="8">
        <v>0</v>
      </c>
      <c r="E167" s="9">
        <v>1</v>
      </c>
      <c r="F167" s="10">
        <f t="shared" si="27"/>
        <v>1</v>
      </c>
      <c r="G167">
        <f t="shared" si="28"/>
        <v>0</v>
      </c>
      <c r="H167">
        <f t="shared" si="29"/>
        <v>0.98785797139312315</v>
      </c>
      <c r="I167" s="8">
        <f t="shared" si="30"/>
        <v>0.98785797139312315</v>
      </c>
      <c r="J167" s="10">
        <f t="shared" si="31"/>
        <v>1.2142028606876853E-2</v>
      </c>
      <c r="K167" s="8">
        <f t="shared" si="32"/>
        <v>-4.4110824062499159</v>
      </c>
      <c r="L167" s="10">
        <f t="shared" si="33"/>
        <v>0</v>
      </c>
      <c r="M167">
        <f t="shared" si="34"/>
        <v>81.358560696655942</v>
      </c>
      <c r="AF167">
        <v>0.59316315811276765</v>
      </c>
      <c r="AG167">
        <v>1</v>
      </c>
      <c r="AH167">
        <v>0</v>
      </c>
      <c r="AI167">
        <f t="shared" si="38"/>
        <v>141</v>
      </c>
      <c r="AJ167">
        <f t="shared" si="39"/>
        <v>22</v>
      </c>
      <c r="AK167">
        <f t="shared" si="35"/>
        <v>6.0000000000000053E-2</v>
      </c>
      <c r="AL167">
        <f t="shared" si="36"/>
        <v>0.85333333333333328</v>
      </c>
      <c r="AM167">
        <f t="shared" si="37"/>
        <v>5.6888888888889247E-3</v>
      </c>
    </row>
    <row r="168" spans="1:39">
      <c r="A168">
        <v>632.6</v>
      </c>
      <c r="B168">
        <v>2.6749999999999999E-2</v>
      </c>
      <c r="C168">
        <v>7.2500000000000004E-3</v>
      </c>
      <c r="D168" s="8">
        <v>0</v>
      </c>
      <c r="E168" s="9">
        <v>1</v>
      </c>
      <c r="F168" s="10">
        <f t="shared" si="27"/>
        <v>1</v>
      </c>
      <c r="G168">
        <f t="shared" si="28"/>
        <v>0</v>
      </c>
      <c r="H168">
        <f t="shared" si="29"/>
        <v>0.10621774101835123</v>
      </c>
      <c r="I168" s="8">
        <f t="shared" si="30"/>
        <v>0.10621774101835123</v>
      </c>
      <c r="J168" s="10">
        <f t="shared" si="31"/>
        <v>0.89378225898164876</v>
      </c>
      <c r="K168" s="8">
        <f t="shared" si="32"/>
        <v>-0.11229309165981001</v>
      </c>
      <c r="L168" s="10">
        <f t="shared" si="33"/>
        <v>100</v>
      </c>
      <c r="M168">
        <f t="shared" si="34"/>
        <v>0.11884073548223349</v>
      </c>
      <c r="AF168">
        <v>0.59665971532476669</v>
      </c>
      <c r="AG168">
        <v>1</v>
      </c>
      <c r="AH168">
        <v>0</v>
      </c>
      <c r="AI168">
        <f t="shared" si="38"/>
        <v>142</v>
      </c>
      <c r="AJ168">
        <f t="shared" si="39"/>
        <v>22</v>
      </c>
      <c r="AK168">
        <f t="shared" si="35"/>
        <v>5.3333333333333344E-2</v>
      </c>
      <c r="AL168">
        <f t="shared" si="36"/>
        <v>0.85333333333333328</v>
      </c>
      <c r="AM168">
        <f t="shared" si="37"/>
        <v>0</v>
      </c>
    </row>
    <row r="169" spans="1:39">
      <c r="A169">
        <v>633</v>
      </c>
      <c r="B169">
        <v>0.10979999999999999</v>
      </c>
      <c r="C169">
        <v>0.13189999999999999</v>
      </c>
      <c r="D169" s="8">
        <v>1</v>
      </c>
      <c r="E169" s="9">
        <v>0</v>
      </c>
      <c r="F169" s="10">
        <f t="shared" si="27"/>
        <v>1</v>
      </c>
      <c r="G169">
        <f t="shared" si="28"/>
        <v>1</v>
      </c>
      <c r="H169">
        <f t="shared" si="29"/>
        <v>0.65776756091696376</v>
      </c>
      <c r="I169" s="8">
        <f t="shared" si="30"/>
        <v>0.65776756091696376</v>
      </c>
      <c r="J169" s="10">
        <f t="shared" si="31"/>
        <v>0.34223243908303624</v>
      </c>
      <c r="K169" s="8">
        <f t="shared" si="32"/>
        <v>-0.41890366095068493</v>
      </c>
      <c r="L169" s="10">
        <f t="shared" si="33"/>
        <v>100</v>
      </c>
      <c r="M169">
        <f t="shared" si="34"/>
        <v>0.52029388406741373</v>
      </c>
      <c r="AF169">
        <v>0.62522616871633641</v>
      </c>
      <c r="AG169">
        <v>0</v>
      </c>
      <c r="AH169">
        <v>1</v>
      </c>
      <c r="AI169">
        <f t="shared" si="38"/>
        <v>142</v>
      </c>
      <c r="AJ169">
        <f t="shared" si="39"/>
        <v>23</v>
      </c>
      <c r="AK169">
        <f t="shared" si="35"/>
        <v>5.3333333333333344E-2</v>
      </c>
      <c r="AL169">
        <f t="shared" si="36"/>
        <v>0.84666666666666668</v>
      </c>
      <c r="AM169">
        <f t="shared" si="37"/>
        <v>0</v>
      </c>
    </row>
    <row r="170" spans="1:39">
      <c r="A170">
        <v>640.1</v>
      </c>
      <c r="B170">
        <v>0.1021</v>
      </c>
      <c r="C170">
        <v>8.4870000000000001E-2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0.54057697387709314</v>
      </c>
      <c r="I170" s="8">
        <f t="shared" si="30"/>
        <v>0.54057697387709314</v>
      </c>
      <c r="J170" s="10">
        <f t="shared" si="31"/>
        <v>0.45942302612290686</v>
      </c>
      <c r="K170" s="8">
        <f t="shared" si="32"/>
        <v>-0.77778386781754716</v>
      </c>
      <c r="L170" s="10">
        <f t="shared" si="33"/>
        <v>0</v>
      </c>
      <c r="M170">
        <f t="shared" si="34"/>
        <v>1.1766431875194598</v>
      </c>
      <c r="AF170">
        <v>0.62582743363338356</v>
      </c>
      <c r="AG170">
        <v>0</v>
      </c>
      <c r="AH170">
        <v>1</v>
      </c>
      <c r="AI170">
        <f t="shared" si="38"/>
        <v>142</v>
      </c>
      <c r="AJ170">
        <f t="shared" si="39"/>
        <v>24</v>
      </c>
      <c r="AK170">
        <f t="shared" si="35"/>
        <v>5.3333333333333344E-2</v>
      </c>
      <c r="AL170">
        <f t="shared" si="36"/>
        <v>0.84</v>
      </c>
      <c r="AM170">
        <f t="shared" si="37"/>
        <v>0</v>
      </c>
    </row>
    <row r="171" spans="1:39">
      <c r="A171">
        <v>640.70000000000005</v>
      </c>
      <c r="B171">
        <v>0.1099</v>
      </c>
      <c r="C171">
        <v>8.8419999999999999E-2</v>
      </c>
      <c r="D171" s="8">
        <v>0</v>
      </c>
      <c r="E171" s="9">
        <v>1</v>
      </c>
      <c r="F171" s="10">
        <f t="shared" si="27"/>
        <v>1</v>
      </c>
      <c r="G171">
        <f t="shared" si="28"/>
        <v>0</v>
      </c>
      <c r="H171">
        <f t="shared" si="29"/>
        <v>0.58865845496900027</v>
      </c>
      <c r="I171" s="8">
        <f t="shared" si="30"/>
        <v>0.58865845496900027</v>
      </c>
      <c r="J171" s="10">
        <f t="shared" si="31"/>
        <v>0.41134154503099973</v>
      </c>
      <c r="K171" s="8">
        <f t="shared" si="32"/>
        <v>-0.8883313997755945</v>
      </c>
      <c r="L171" s="10">
        <f t="shared" si="33"/>
        <v>0</v>
      </c>
      <c r="M171">
        <f t="shared" si="34"/>
        <v>1.4310697814990641</v>
      </c>
      <c r="AF171">
        <v>0.63558165800324817</v>
      </c>
      <c r="AG171">
        <v>0</v>
      </c>
      <c r="AH171">
        <v>1</v>
      </c>
      <c r="AI171">
        <f t="shared" si="38"/>
        <v>142</v>
      </c>
      <c r="AJ171">
        <f t="shared" si="39"/>
        <v>25</v>
      </c>
      <c r="AK171">
        <f t="shared" si="35"/>
        <v>5.3333333333333344E-2</v>
      </c>
      <c r="AL171">
        <f t="shared" si="36"/>
        <v>0.83333333333333337</v>
      </c>
      <c r="AM171">
        <f t="shared" si="37"/>
        <v>0</v>
      </c>
    </row>
    <row r="172" spans="1:39">
      <c r="A172">
        <v>641.20000000000005</v>
      </c>
      <c r="B172">
        <v>7.6240000000000002E-2</v>
      </c>
      <c r="C172">
        <v>5.7239999999999999E-2</v>
      </c>
      <c r="D172" s="8">
        <v>0</v>
      </c>
      <c r="E172" s="9">
        <v>1</v>
      </c>
      <c r="F172" s="10">
        <f t="shared" si="27"/>
        <v>1</v>
      </c>
      <c r="G172">
        <f t="shared" si="28"/>
        <v>0</v>
      </c>
      <c r="H172">
        <f t="shared" si="29"/>
        <v>0.35628943599793955</v>
      </c>
      <c r="I172" s="8">
        <f t="shared" si="30"/>
        <v>0.35628943599793955</v>
      </c>
      <c r="J172" s="10">
        <f t="shared" si="31"/>
        <v>0.64371056400206039</v>
      </c>
      <c r="K172" s="8">
        <f t="shared" si="32"/>
        <v>-0.44050608868327412</v>
      </c>
      <c r="L172" s="10">
        <f t="shared" si="33"/>
        <v>100</v>
      </c>
      <c r="M172">
        <f t="shared" si="34"/>
        <v>0.55349322494076569</v>
      </c>
      <c r="AF172">
        <v>0.64573833163810057</v>
      </c>
      <c r="AG172">
        <v>0</v>
      </c>
      <c r="AH172">
        <v>1</v>
      </c>
      <c r="AI172">
        <f t="shared" si="38"/>
        <v>142</v>
      </c>
      <c r="AJ172">
        <f t="shared" si="39"/>
        <v>26</v>
      </c>
      <c r="AK172">
        <f t="shared" si="35"/>
        <v>5.3333333333333344E-2</v>
      </c>
      <c r="AL172">
        <f t="shared" si="36"/>
        <v>0.82666666666666666</v>
      </c>
      <c r="AM172">
        <f t="shared" si="37"/>
        <v>5.5111111111111463E-3</v>
      </c>
    </row>
    <row r="173" spans="1:39">
      <c r="A173">
        <v>642.5</v>
      </c>
      <c r="B173">
        <v>0.11409999999999999</v>
      </c>
      <c r="C173">
        <v>9.3880000000000005E-2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0.62522616871633641</v>
      </c>
      <c r="I173" s="8">
        <f t="shared" si="30"/>
        <v>0.62522616871633641</v>
      </c>
      <c r="J173" s="10">
        <f t="shared" si="31"/>
        <v>0.37477383128366359</v>
      </c>
      <c r="K173" s="8">
        <f t="shared" si="32"/>
        <v>-0.46964182475873495</v>
      </c>
      <c r="L173" s="10">
        <f t="shared" si="33"/>
        <v>100</v>
      </c>
      <c r="M173">
        <f t="shared" si="34"/>
        <v>0.59942121753015987</v>
      </c>
      <c r="AF173">
        <v>0.65468623910223811</v>
      </c>
      <c r="AG173">
        <v>1</v>
      </c>
      <c r="AH173">
        <v>0</v>
      </c>
      <c r="AI173">
        <f t="shared" si="38"/>
        <v>143</v>
      </c>
      <c r="AJ173">
        <f t="shared" si="39"/>
        <v>26</v>
      </c>
      <c r="AK173">
        <f t="shared" si="35"/>
        <v>4.6666666666666634E-2</v>
      </c>
      <c r="AL173">
        <f t="shared" si="36"/>
        <v>0.82666666666666666</v>
      </c>
      <c r="AM173">
        <f t="shared" si="37"/>
        <v>0</v>
      </c>
    </row>
    <row r="174" spans="1:39">
      <c r="A174">
        <v>642.70000000000005</v>
      </c>
      <c r="B174">
        <v>0.1206</v>
      </c>
      <c r="C174">
        <v>0.11799999999999999</v>
      </c>
      <c r="D174" s="8">
        <v>1</v>
      </c>
      <c r="E174" s="9">
        <v>0</v>
      </c>
      <c r="F174" s="10">
        <f t="shared" si="27"/>
        <v>1</v>
      </c>
      <c r="G174">
        <f t="shared" si="28"/>
        <v>1</v>
      </c>
      <c r="H174">
        <f t="shared" si="29"/>
        <v>0.70230610454153908</v>
      </c>
      <c r="I174" s="8">
        <f t="shared" si="30"/>
        <v>0.70230610454153908</v>
      </c>
      <c r="J174" s="10">
        <f t="shared" si="31"/>
        <v>0.29769389545846092</v>
      </c>
      <c r="K174" s="8">
        <f t="shared" si="32"/>
        <v>-0.35338592364144217</v>
      </c>
      <c r="L174" s="10">
        <f t="shared" si="33"/>
        <v>100</v>
      </c>
      <c r="M174">
        <f t="shared" si="34"/>
        <v>0.42388054657846608</v>
      </c>
      <c r="AF174">
        <v>0.65530761186718633</v>
      </c>
      <c r="AG174">
        <v>0</v>
      </c>
      <c r="AH174">
        <v>1</v>
      </c>
      <c r="AI174">
        <f t="shared" si="38"/>
        <v>143</v>
      </c>
      <c r="AJ174">
        <f t="shared" si="39"/>
        <v>27</v>
      </c>
      <c r="AK174">
        <f t="shared" si="35"/>
        <v>4.6666666666666634E-2</v>
      </c>
      <c r="AL174">
        <f t="shared" si="36"/>
        <v>0.82000000000000006</v>
      </c>
      <c r="AM174">
        <f t="shared" si="37"/>
        <v>0</v>
      </c>
    </row>
    <row r="175" spans="1:39">
      <c r="A175">
        <v>644.79999999999995</v>
      </c>
      <c r="B175">
        <v>0.18679999999999999</v>
      </c>
      <c r="C175">
        <v>0.14249999999999999</v>
      </c>
      <c r="D175" s="8">
        <v>1</v>
      </c>
      <c r="E175" s="9">
        <v>0</v>
      </c>
      <c r="F175" s="10">
        <f t="shared" si="27"/>
        <v>1</v>
      </c>
      <c r="G175">
        <f t="shared" si="28"/>
        <v>1</v>
      </c>
      <c r="H175">
        <f t="shared" si="29"/>
        <v>0.91955533638021714</v>
      </c>
      <c r="I175" s="8">
        <f t="shared" si="30"/>
        <v>0.91955533638021714</v>
      </c>
      <c r="J175" s="10">
        <f t="shared" si="31"/>
        <v>8.0444663619782864E-2</v>
      </c>
      <c r="K175" s="8">
        <f t="shared" si="32"/>
        <v>-8.3865055802159236E-2</v>
      </c>
      <c r="L175" s="10">
        <f t="shared" si="33"/>
        <v>100</v>
      </c>
      <c r="M175">
        <f t="shared" si="34"/>
        <v>8.7482134502583825E-2</v>
      </c>
      <c r="AF175">
        <v>0.65776756091696376</v>
      </c>
      <c r="AG175">
        <v>0</v>
      </c>
      <c r="AH175">
        <v>1</v>
      </c>
      <c r="AI175">
        <f t="shared" si="38"/>
        <v>143</v>
      </c>
      <c r="AJ175">
        <f t="shared" si="39"/>
        <v>28</v>
      </c>
      <c r="AK175">
        <f t="shared" si="35"/>
        <v>4.6666666666666634E-2</v>
      </c>
      <c r="AL175">
        <f t="shared" si="36"/>
        <v>0.81333333333333335</v>
      </c>
      <c r="AM175">
        <f t="shared" si="37"/>
        <v>0</v>
      </c>
    </row>
    <row r="176" spans="1:39">
      <c r="A176">
        <v>645.70000000000005</v>
      </c>
      <c r="B176">
        <v>0.20080000000000001</v>
      </c>
      <c r="C176">
        <v>0.2135</v>
      </c>
      <c r="D176" s="8">
        <v>1</v>
      </c>
      <c r="E176" s="9">
        <v>0</v>
      </c>
      <c r="F176" s="10">
        <f t="shared" si="27"/>
        <v>1</v>
      </c>
      <c r="G176">
        <f t="shared" si="28"/>
        <v>1</v>
      </c>
      <c r="H176">
        <f t="shared" si="29"/>
        <v>0.96630284130480482</v>
      </c>
      <c r="I176" s="8">
        <f t="shared" si="30"/>
        <v>0.96630284130480482</v>
      </c>
      <c r="J176" s="10">
        <f t="shared" si="31"/>
        <v>3.3697158695195184E-2</v>
      </c>
      <c r="K176" s="8">
        <f t="shared" si="32"/>
        <v>-3.4277993585041924E-2</v>
      </c>
      <c r="L176" s="10">
        <f t="shared" si="33"/>
        <v>100</v>
      </c>
      <c r="M176">
        <f t="shared" si="34"/>
        <v>3.4872254592249463E-2</v>
      </c>
      <c r="AF176">
        <v>0.67812427502518902</v>
      </c>
      <c r="AG176">
        <v>0</v>
      </c>
      <c r="AH176">
        <v>1</v>
      </c>
      <c r="AI176">
        <f t="shared" si="38"/>
        <v>143</v>
      </c>
      <c r="AJ176">
        <f t="shared" si="39"/>
        <v>29</v>
      </c>
      <c r="AK176">
        <f t="shared" si="35"/>
        <v>4.6666666666666634E-2</v>
      </c>
      <c r="AL176">
        <f t="shared" si="36"/>
        <v>0.80666666666666664</v>
      </c>
      <c r="AM176">
        <f t="shared" si="37"/>
        <v>0</v>
      </c>
    </row>
    <row r="177" spans="1:39">
      <c r="A177">
        <v>648.20000000000005</v>
      </c>
      <c r="B177">
        <v>9.9470000000000003E-2</v>
      </c>
      <c r="C177">
        <v>0.12039999999999999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0.62582743363338356</v>
      </c>
      <c r="I177" s="8">
        <f t="shared" si="30"/>
        <v>0.62582743363338356</v>
      </c>
      <c r="J177" s="10">
        <f t="shared" si="31"/>
        <v>0.37417256636661644</v>
      </c>
      <c r="K177" s="8">
        <f t="shared" si="32"/>
        <v>-0.468680611007043</v>
      </c>
      <c r="L177" s="10">
        <f t="shared" si="33"/>
        <v>100</v>
      </c>
      <c r="M177">
        <f t="shared" si="34"/>
        <v>0.59788457050256238</v>
      </c>
      <c r="AF177">
        <v>0.68270185156977914</v>
      </c>
      <c r="AG177">
        <v>0</v>
      </c>
      <c r="AH177">
        <v>1</v>
      </c>
      <c r="AI177">
        <f t="shared" si="38"/>
        <v>143</v>
      </c>
      <c r="AJ177">
        <f t="shared" si="39"/>
        <v>30</v>
      </c>
      <c r="AK177">
        <f t="shared" si="35"/>
        <v>4.6666666666666634E-2</v>
      </c>
      <c r="AL177">
        <f t="shared" si="36"/>
        <v>0.8</v>
      </c>
      <c r="AM177">
        <f t="shared" si="37"/>
        <v>0</v>
      </c>
    </row>
    <row r="178" spans="1:39">
      <c r="A178">
        <v>651</v>
      </c>
      <c r="B178">
        <v>0.1676</v>
      </c>
      <c r="C178">
        <v>0.13619999999999999</v>
      </c>
      <c r="D178" s="8">
        <v>0</v>
      </c>
      <c r="E178" s="9">
        <v>1</v>
      </c>
      <c r="F178" s="10">
        <f t="shared" si="27"/>
        <v>1</v>
      </c>
      <c r="G178">
        <f t="shared" si="28"/>
        <v>0</v>
      </c>
      <c r="H178">
        <f t="shared" si="29"/>
        <v>0.88720387555496594</v>
      </c>
      <c r="I178" s="8">
        <f t="shared" si="30"/>
        <v>0.88720387555496594</v>
      </c>
      <c r="J178" s="10">
        <f t="shared" si="31"/>
        <v>0.11279612444503406</v>
      </c>
      <c r="K178" s="8">
        <f t="shared" si="32"/>
        <v>-2.18217329826521</v>
      </c>
      <c r="L178" s="10">
        <f t="shared" si="33"/>
        <v>0</v>
      </c>
      <c r="M178">
        <f t="shared" si="34"/>
        <v>7.8655528274582105</v>
      </c>
      <c r="AF178">
        <v>0.69010362958472371</v>
      </c>
      <c r="AG178">
        <v>0</v>
      </c>
      <c r="AH178">
        <v>1</v>
      </c>
      <c r="AI178">
        <f t="shared" si="38"/>
        <v>143</v>
      </c>
      <c r="AJ178">
        <f t="shared" si="39"/>
        <v>31</v>
      </c>
      <c r="AK178">
        <f t="shared" si="35"/>
        <v>4.6666666666666634E-2</v>
      </c>
      <c r="AL178">
        <f t="shared" si="36"/>
        <v>0.79333333333333333</v>
      </c>
      <c r="AM178">
        <f t="shared" si="37"/>
        <v>0</v>
      </c>
    </row>
    <row r="179" spans="1:39">
      <c r="A179">
        <v>651.9</v>
      </c>
      <c r="B179">
        <v>0.13389999999999999</v>
      </c>
      <c r="C179">
        <v>9.9659999999999999E-2</v>
      </c>
      <c r="D179" s="8">
        <v>0</v>
      </c>
      <c r="E179" s="9">
        <v>1</v>
      </c>
      <c r="F179" s="10">
        <f t="shared" si="27"/>
        <v>1</v>
      </c>
      <c r="G179">
        <f t="shared" si="28"/>
        <v>0</v>
      </c>
      <c r="H179">
        <f t="shared" si="29"/>
        <v>0.74439891496712418</v>
      </c>
      <c r="I179" s="8">
        <f t="shared" si="30"/>
        <v>0.74439891496712418</v>
      </c>
      <c r="J179" s="10">
        <f t="shared" si="31"/>
        <v>0.25560108503287582</v>
      </c>
      <c r="K179" s="8">
        <f t="shared" si="32"/>
        <v>-1.3641373114452173</v>
      </c>
      <c r="L179" s="10">
        <f t="shared" si="33"/>
        <v>0</v>
      </c>
      <c r="M179">
        <f t="shared" si="34"/>
        <v>2.9123464592154544</v>
      </c>
      <c r="AF179">
        <v>0.69346055309866961</v>
      </c>
      <c r="AG179">
        <v>0</v>
      </c>
      <c r="AH179">
        <v>1</v>
      </c>
      <c r="AI179">
        <f t="shared" si="38"/>
        <v>143</v>
      </c>
      <c r="AJ179">
        <f t="shared" si="39"/>
        <v>32</v>
      </c>
      <c r="AK179">
        <f t="shared" si="35"/>
        <v>4.6666666666666634E-2</v>
      </c>
      <c r="AL179">
        <f t="shared" si="36"/>
        <v>0.78666666666666663</v>
      </c>
      <c r="AM179">
        <f t="shared" si="37"/>
        <v>0</v>
      </c>
    </row>
    <row r="180" spans="1:39">
      <c r="A180">
        <v>656.9</v>
      </c>
      <c r="B180">
        <v>0.13650000000000001</v>
      </c>
      <c r="C180">
        <v>0.1293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0.80836940723874395</v>
      </c>
      <c r="I180" s="8">
        <f t="shared" si="30"/>
        <v>0.80836940723874395</v>
      </c>
      <c r="J180" s="10">
        <f t="shared" si="31"/>
        <v>0.19163059276125605</v>
      </c>
      <c r="K180" s="8">
        <f t="shared" si="32"/>
        <v>-0.21273613776259276</v>
      </c>
      <c r="L180" s="10">
        <f t="shared" si="33"/>
        <v>100</v>
      </c>
      <c r="M180">
        <f t="shared" si="34"/>
        <v>0.237058195232591</v>
      </c>
      <c r="AF180">
        <v>0.70230610454153908</v>
      </c>
      <c r="AG180">
        <v>0</v>
      </c>
      <c r="AH180">
        <v>1</v>
      </c>
      <c r="AI180">
        <f t="shared" si="38"/>
        <v>143</v>
      </c>
      <c r="AJ180">
        <f t="shared" si="39"/>
        <v>33</v>
      </c>
      <c r="AK180">
        <f t="shared" si="35"/>
        <v>4.6666666666666634E-2</v>
      </c>
      <c r="AL180">
        <f t="shared" si="36"/>
        <v>0.78</v>
      </c>
      <c r="AM180">
        <f t="shared" si="37"/>
        <v>0</v>
      </c>
    </row>
    <row r="181" spans="1:39">
      <c r="A181">
        <v>658.8</v>
      </c>
      <c r="B181">
        <v>0.1595</v>
      </c>
      <c r="C181">
        <v>0.16389999999999999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0.90301061729805054</v>
      </c>
      <c r="I181" s="8">
        <f t="shared" si="30"/>
        <v>0.90301061729805054</v>
      </c>
      <c r="J181" s="10">
        <f t="shared" si="31"/>
        <v>9.6989382701949456E-2</v>
      </c>
      <c r="K181" s="8">
        <f t="shared" si="32"/>
        <v>-0.10202096782912398</v>
      </c>
      <c r="L181" s="10">
        <f t="shared" si="33"/>
        <v>100</v>
      </c>
      <c r="M181">
        <f t="shared" si="34"/>
        <v>0.10740669139877547</v>
      </c>
      <c r="AF181">
        <v>0.71897821048522859</v>
      </c>
      <c r="AG181">
        <v>0</v>
      </c>
      <c r="AH181">
        <v>1</v>
      </c>
      <c r="AI181">
        <f t="shared" si="38"/>
        <v>143</v>
      </c>
      <c r="AJ181">
        <f t="shared" si="39"/>
        <v>34</v>
      </c>
      <c r="AK181">
        <f t="shared" si="35"/>
        <v>4.6666666666666634E-2</v>
      </c>
      <c r="AL181">
        <f t="shared" si="36"/>
        <v>0.77333333333333332</v>
      </c>
      <c r="AM181">
        <f t="shared" si="37"/>
        <v>5.1555555555555027E-3</v>
      </c>
    </row>
    <row r="182" spans="1:39">
      <c r="A182">
        <v>662.7</v>
      </c>
      <c r="B182">
        <v>8.6059999999999998E-2</v>
      </c>
      <c r="C182">
        <v>3.1019999999999999E-2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0.4056144396243006</v>
      </c>
      <c r="I182" s="8">
        <f t="shared" si="30"/>
        <v>0.4056144396243006</v>
      </c>
      <c r="J182" s="10">
        <f t="shared" si="31"/>
        <v>0.59438556037569934</v>
      </c>
      <c r="K182" s="8">
        <f t="shared" si="32"/>
        <v>-0.52022707864671136</v>
      </c>
      <c r="L182" s="10">
        <f t="shared" si="33"/>
        <v>100</v>
      </c>
      <c r="M182">
        <f t="shared" si="34"/>
        <v>0.68240964563122919</v>
      </c>
      <c r="AF182">
        <v>0.74348746142883793</v>
      </c>
      <c r="AG182">
        <v>1</v>
      </c>
      <c r="AH182">
        <v>0</v>
      </c>
      <c r="AI182">
        <f t="shared" si="38"/>
        <v>144</v>
      </c>
      <c r="AJ182">
        <f t="shared" si="39"/>
        <v>34</v>
      </c>
      <c r="AK182">
        <f t="shared" si="35"/>
        <v>4.0000000000000036E-2</v>
      </c>
      <c r="AL182">
        <f t="shared" si="36"/>
        <v>0.77333333333333332</v>
      </c>
      <c r="AM182">
        <f t="shared" si="37"/>
        <v>5.1555555555555885E-3</v>
      </c>
    </row>
    <row r="183" spans="1:39">
      <c r="A183">
        <v>668.3</v>
      </c>
      <c r="B183">
        <v>0.1479</v>
      </c>
      <c r="C183">
        <v>0.12670000000000001</v>
      </c>
      <c r="D183" s="8">
        <v>1</v>
      </c>
      <c r="E183" s="9">
        <v>0</v>
      </c>
      <c r="F183" s="10">
        <f t="shared" si="27"/>
        <v>1</v>
      </c>
      <c r="G183">
        <f t="shared" si="28"/>
        <v>1</v>
      </c>
      <c r="H183">
        <f t="shared" si="29"/>
        <v>0.85512870512977079</v>
      </c>
      <c r="I183" s="8">
        <f t="shared" si="30"/>
        <v>0.85512870512977079</v>
      </c>
      <c r="J183" s="10">
        <f t="shared" si="31"/>
        <v>0.14487129487022921</v>
      </c>
      <c r="K183" s="8">
        <f t="shared" si="32"/>
        <v>-0.15650328905870756</v>
      </c>
      <c r="L183" s="10">
        <f t="shared" si="33"/>
        <v>100</v>
      </c>
      <c r="M183">
        <f t="shared" si="34"/>
        <v>0.16941460858601881</v>
      </c>
      <c r="AF183">
        <v>0.74439891496712418</v>
      </c>
      <c r="AG183">
        <v>1</v>
      </c>
      <c r="AH183">
        <v>0</v>
      </c>
      <c r="AI183">
        <f t="shared" si="38"/>
        <v>145</v>
      </c>
      <c r="AJ183">
        <f t="shared" si="39"/>
        <v>34</v>
      </c>
      <c r="AK183">
        <f t="shared" si="35"/>
        <v>3.3333333333333326E-2</v>
      </c>
      <c r="AL183">
        <f t="shared" si="36"/>
        <v>0.77333333333333332</v>
      </c>
      <c r="AM183">
        <f t="shared" si="37"/>
        <v>0</v>
      </c>
    </row>
    <row r="184" spans="1:39">
      <c r="A184">
        <v>671.4</v>
      </c>
      <c r="B184">
        <v>0.19800000000000001</v>
      </c>
      <c r="C184">
        <v>0.16969999999999999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0.96092936636149606</v>
      </c>
      <c r="I184" s="8">
        <f t="shared" si="30"/>
        <v>0.96092936636149606</v>
      </c>
      <c r="J184" s="10">
        <f t="shared" si="31"/>
        <v>3.9070633638503938E-2</v>
      </c>
      <c r="K184" s="8">
        <f t="shared" si="32"/>
        <v>-3.9854372857237322E-2</v>
      </c>
      <c r="L184" s="10">
        <f t="shared" si="33"/>
        <v>100</v>
      </c>
      <c r="M184">
        <f t="shared" si="34"/>
        <v>4.0659214929025064E-2</v>
      </c>
      <c r="AF184">
        <v>0.75692076581294132</v>
      </c>
      <c r="AG184">
        <v>0</v>
      </c>
      <c r="AH184">
        <v>1</v>
      </c>
      <c r="AI184">
        <f t="shared" si="38"/>
        <v>145</v>
      </c>
      <c r="AJ184">
        <f t="shared" si="39"/>
        <v>35</v>
      </c>
      <c r="AK184">
        <f t="shared" si="35"/>
        <v>3.3333333333333326E-2</v>
      </c>
      <c r="AL184">
        <f t="shared" si="36"/>
        <v>0.76666666666666661</v>
      </c>
      <c r="AM184">
        <f t="shared" si="37"/>
        <v>5.1111111111111435E-3</v>
      </c>
    </row>
    <row r="185" spans="1:39">
      <c r="A185">
        <v>674.5</v>
      </c>
      <c r="B185">
        <v>0.1807</v>
      </c>
      <c r="C185">
        <v>0.1138</v>
      </c>
      <c r="D185" s="8">
        <v>0</v>
      </c>
      <c r="E185" s="9">
        <v>1</v>
      </c>
      <c r="F185" s="10">
        <f t="shared" si="27"/>
        <v>1</v>
      </c>
      <c r="G185">
        <f t="shared" si="28"/>
        <v>0</v>
      </c>
      <c r="H185">
        <f t="shared" si="29"/>
        <v>0.91640123719834754</v>
      </c>
      <c r="I185" s="8">
        <f t="shared" si="30"/>
        <v>0.91640123719834754</v>
      </c>
      <c r="J185" s="10">
        <f t="shared" si="31"/>
        <v>8.359876280165246E-2</v>
      </c>
      <c r="K185" s="8">
        <f t="shared" si="32"/>
        <v>-2.4817265580242838</v>
      </c>
      <c r="L185" s="10">
        <f t="shared" si="33"/>
        <v>0</v>
      </c>
      <c r="M185">
        <f t="shared" si="34"/>
        <v>10.961899512467825</v>
      </c>
      <c r="AF185">
        <v>0.77945624978212236</v>
      </c>
      <c r="AG185">
        <v>1</v>
      </c>
      <c r="AH185">
        <v>0</v>
      </c>
      <c r="AI185">
        <f t="shared" si="38"/>
        <v>146</v>
      </c>
      <c r="AJ185">
        <f t="shared" si="39"/>
        <v>35</v>
      </c>
      <c r="AK185">
        <f t="shared" si="35"/>
        <v>2.6666666666666616E-2</v>
      </c>
      <c r="AL185">
        <f t="shared" si="36"/>
        <v>0.76666666666666661</v>
      </c>
      <c r="AM185">
        <f t="shared" si="37"/>
        <v>0</v>
      </c>
    </row>
    <row r="186" spans="1:39">
      <c r="A186">
        <v>678.1</v>
      </c>
      <c r="B186">
        <v>0.1305</v>
      </c>
      <c r="C186">
        <v>0.15390000000000001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0.85497768252256745</v>
      </c>
      <c r="I186" s="8">
        <f t="shared" si="30"/>
        <v>0.85497768252256745</v>
      </c>
      <c r="J186" s="10">
        <f t="shared" si="31"/>
        <v>0.14502231747743255</v>
      </c>
      <c r="K186" s="8">
        <f t="shared" si="32"/>
        <v>-0.15667991269883474</v>
      </c>
      <c r="L186" s="10">
        <f t="shared" si="33"/>
        <v>100</v>
      </c>
      <c r="M186">
        <f t="shared" si="34"/>
        <v>0.1696211730925557</v>
      </c>
      <c r="AF186">
        <v>0.80643609112126491</v>
      </c>
      <c r="AG186">
        <v>0</v>
      </c>
      <c r="AH186">
        <v>1</v>
      </c>
      <c r="AI186">
        <f t="shared" si="38"/>
        <v>146</v>
      </c>
      <c r="AJ186">
        <f t="shared" si="39"/>
        <v>36</v>
      </c>
      <c r="AK186">
        <f t="shared" si="35"/>
        <v>2.6666666666666616E-2</v>
      </c>
      <c r="AL186">
        <f t="shared" si="36"/>
        <v>0.76</v>
      </c>
      <c r="AM186">
        <f t="shared" si="37"/>
        <v>0</v>
      </c>
    </row>
    <row r="187" spans="1:39">
      <c r="A187">
        <v>682.5</v>
      </c>
      <c r="B187">
        <v>0.16489999999999999</v>
      </c>
      <c r="C187">
        <v>0.16900000000000001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0.93415745237129333</v>
      </c>
      <c r="I187" s="8">
        <f t="shared" si="30"/>
        <v>0.93415745237129333</v>
      </c>
      <c r="J187" s="10">
        <f t="shared" si="31"/>
        <v>6.5842547628706671E-2</v>
      </c>
      <c r="K187" s="8">
        <f t="shared" si="32"/>
        <v>-6.8110276405073902E-2</v>
      </c>
      <c r="L187" s="10">
        <f t="shared" si="33"/>
        <v>100</v>
      </c>
      <c r="M187">
        <f t="shared" si="34"/>
        <v>7.0483351025643459E-2</v>
      </c>
      <c r="AF187">
        <v>0.80836940723874395</v>
      </c>
      <c r="AG187">
        <v>0</v>
      </c>
      <c r="AH187">
        <v>1</v>
      </c>
      <c r="AI187">
        <f t="shared" si="38"/>
        <v>146</v>
      </c>
      <c r="AJ187">
        <f t="shared" si="39"/>
        <v>37</v>
      </c>
      <c r="AK187">
        <f t="shared" si="35"/>
        <v>2.6666666666666616E-2</v>
      </c>
      <c r="AL187">
        <f t="shared" si="36"/>
        <v>0.7533333333333333</v>
      </c>
      <c r="AM187">
        <f t="shared" si="37"/>
        <v>0</v>
      </c>
    </row>
    <row r="188" spans="1:39">
      <c r="A188">
        <v>684.5</v>
      </c>
      <c r="B188">
        <v>7.1999999999999995E-2</v>
      </c>
      <c r="C188">
        <v>7.3950000000000002E-2</v>
      </c>
      <c r="D188" s="8">
        <v>1</v>
      </c>
      <c r="E188" s="9">
        <v>0</v>
      </c>
      <c r="F188" s="10">
        <f t="shared" si="27"/>
        <v>1</v>
      </c>
      <c r="G188">
        <f t="shared" si="28"/>
        <v>1</v>
      </c>
      <c r="H188">
        <f t="shared" si="29"/>
        <v>0.48955823686609429</v>
      </c>
      <c r="I188" s="8">
        <f t="shared" si="30"/>
        <v>0.48955823686609429</v>
      </c>
      <c r="J188" s="10">
        <f t="shared" si="31"/>
        <v>0.51044176313390577</v>
      </c>
      <c r="K188" s="8">
        <f t="shared" si="32"/>
        <v>-0.71425185194091512</v>
      </c>
      <c r="L188" s="10">
        <f t="shared" si="33"/>
        <v>0</v>
      </c>
      <c r="M188">
        <f t="shared" si="34"/>
        <v>1.0426578999089002</v>
      </c>
      <c r="AF188">
        <v>0.81858439646324921</v>
      </c>
      <c r="AG188">
        <v>0</v>
      </c>
      <c r="AH188">
        <v>1</v>
      </c>
      <c r="AI188">
        <f t="shared" si="38"/>
        <v>146</v>
      </c>
      <c r="AJ188">
        <f t="shared" si="39"/>
        <v>38</v>
      </c>
      <c r="AK188">
        <f t="shared" si="35"/>
        <v>2.6666666666666616E-2</v>
      </c>
      <c r="AL188">
        <f t="shared" si="36"/>
        <v>0.74666666666666659</v>
      </c>
      <c r="AM188">
        <f t="shared" si="37"/>
        <v>0</v>
      </c>
    </row>
    <row r="189" spans="1:39">
      <c r="A189">
        <v>684.5</v>
      </c>
      <c r="B189">
        <v>0.1096</v>
      </c>
      <c r="C189">
        <v>6.5049999999999997E-2</v>
      </c>
      <c r="D189" s="8">
        <v>0</v>
      </c>
      <c r="E189" s="9">
        <v>1</v>
      </c>
      <c r="F189" s="10">
        <f t="shared" si="27"/>
        <v>1</v>
      </c>
      <c r="G189">
        <f t="shared" si="28"/>
        <v>0</v>
      </c>
      <c r="H189">
        <f t="shared" si="29"/>
        <v>0.65468623910223811</v>
      </c>
      <c r="I189" s="8">
        <f t="shared" si="30"/>
        <v>0.65468623910223811</v>
      </c>
      <c r="J189" s="10">
        <f t="shared" si="31"/>
        <v>0.34531376089776189</v>
      </c>
      <c r="K189" s="8">
        <f t="shared" si="32"/>
        <v>-1.0633018233739997</v>
      </c>
      <c r="L189" s="10">
        <f t="shared" si="33"/>
        <v>0</v>
      </c>
      <c r="M189">
        <f t="shared" si="34"/>
        <v>1.895917027459769</v>
      </c>
      <c r="AF189">
        <v>0.82347152288966374</v>
      </c>
      <c r="AG189">
        <v>0</v>
      </c>
      <c r="AH189">
        <v>1</v>
      </c>
      <c r="AI189">
        <f t="shared" si="38"/>
        <v>146</v>
      </c>
      <c r="AJ189">
        <f t="shared" si="39"/>
        <v>39</v>
      </c>
      <c r="AK189">
        <f t="shared" si="35"/>
        <v>2.6666666666666616E-2</v>
      </c>
      <c r="AL189">
        <f t="shared" si="36"/>
        <v>0.74</v>
      </c>
      <c r="AM189">
        <f t="shared" si="37"/>
        <v>0</v>
      </c>
    </row>
    <row r="190" spans="1:39">
      <c r="A190">
        <v>685.9</v>
      </c>
      <c r="B190">
        <v>7.8850000000000003E-2</v>
      </c>
      <c r="C190">
        <v>2.6020000000000001E-2</v>
      </c>
      <c r="D190" s="8">
        <v>0</v>
      </c>
      <c r="E190" s="9">
        <v>1</v>
      </c>
      <c r="F190" s="10">
        <f t="shared" si="27"/>
        <v>1</v>
      </c>
      <c r="G190">
        <f t="shared" si="28"/>
        <v>0</v>
      </c>
      <c r="H190">
        <f t="shared" si="29"/>
        <v>0.42298231747274279</v>
      </c>
      <c r="I190" s="8">
        <f t="shared" si="30"/>
        <v>0.42298231747274279</v>
      </c>
      <c r="J190" s="10">
        <f t="shared" si="31"/>
        <v>0.57701768252725727</v>
      </c>
      <c r="K190" s="8">
        <f t="shared" si="32"/>
        <v>-0.54988236731577622</v>
      </c>
      <c r="L190" s="10">
        <f t="shared" si="33"/>
        <v>100</v>
      </c>
      <c r="M190">
        <f t="shared" si="34"/>
        <v>0.73304914265389409</v>
      </c>
      <c r="AF190">
        <v>0.85497768252256745</v>
      </c>
      <c r="AG190">
        <v>0</v>
      </c>
      <c r="AH190">
        <v>1</v>
      </c>
      <c r="AI190">
        <f t="shared" si="38"/>
        <v>146</v>
      </c>
      <c r="AJ190">
        <f t="shared" si="39"/>
        <v>40</v>
      </c>
      <c r="AK190">
        <f t="shared" si="35"/>
        <v>2.6666666666666616E-2</v>
      </c>
      <c r="AL190">
        <f t="shared" si="36"/>
        <v>0.73333333333333339</v>
      </c>
      <c r="AM190">
        <f t="shared" si="37"/>
        <v>0</v>
      </c>
    </row>
    <row r="191" spans="1:39">
      <c r="A191">
        <v>687.3</v>
      </c>
      <c r="B191">
        <v>9.8229999999999998E-2</v>
      </c>
      <c r="C191">
        <v>5.9400000000000001E-2</v>
      </c>
      <c r="D191" s="8">
        <v>0</v>
      </c>
      <c r="E191" s="9">
        <v>1</v>
      </c>
      <c r="F191" s="10">
        <f t="shared" si="27"/>
        <v>1</v>
      </c>
      <c r="G191">
        <f t="shared" si="28"/>
        <v>0</v>
      </c>
      <c r="H191">
        <f t="shared" si="29"/>
        <v>0.59665971532476669</v>
      </c>
      <c r="I191" s="8">
        <f t="shared" si="30"/>
        <v>0.59665971532476669</v>
      </c>
      <c r="J191" s="10">
        <f t="shared" si="31"/>
        <v>0.40334028467523331</v>
      </c>
      <c r="K191" s="8">
        <f t="shared" si="32"/>
        <v>-0.90797469447599288</v>
      </c>
      <c r="L191" s="10">
        <f t="shared" si="33"/>
        <v>0</v>
      </c>
      <c r="M191">
        <f t="shared" si="34"/>
        <v>1.4792961129711921</v>
      </c>
      <c r="AF191">
        <v>0.85512870512977079</v>
      </c>
      <c r="AG191">
        <v>0</v>
      </c>
      <c r="AH191">
        <v>1</v>
      </c>
      <c r="AI191">
        <f t="shared" si="38"/>
        <v>146</v>
      </c>
      <c r="AJ191">
        <f t="shared" si="39"/>
        <v>41</v>
      </c>
      <c r="AK191">
        <f t="shared" si="35"/>
        <v>2.6666666666666616E-2</v>
      </c>
      <c r="AL191">
        <f t="shared" si="36"/>
        <v>0.72666666666666668</v>
      </c>
      <c r="AM191">
        <f t="shared" si="37"/>
        <v>0</v>
      </c>
    </row>
    <row r="192" spans="1:39">
      <c r="A192">
        <v>689.5</v>
      </c>
      <c r="B192">
        <v>0.1167</v>
      </c>
      <c r="C192">
        <v>9.0499999999999997E-2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0.74348746142883793</v>
      </c>
      <c r="I192" s="8">
        <f t="shared" si="30"/>
        <v>0.74348746142883793</v>
      </c>
      <c r="J192" s="10">
        <f t="shared" si="31"/>
        <v>0.25651253857116207</v>
      </c>
      <c r="K192" s="8">
        <f t="shared" si="32"/>
        <v>-1.3605777322476926</v>
      </c>
      <c r="L192" s="10">
        <f t="shared" si="33"/>
        <v>0</v>
      </c>
      <c r="M192">
        <f t="shared" si="34"/>
        <v>2.8984449086592257</v>
      </c>
      <c r="AF192">
        <v>0.86079484315044286</v>
      </c>
      <c r="AG192">
        <v>0</v>
      </c>
      <c r="AH192">
        <v>1</v>
      </c>
      <c r="AI192">
        <f t="shared" si="38"/>
        <v>146</v>
      </c>
      <c r="AJ192">
        <f t="shared" si="39"/>
        <v>42</v>
      </c>
      <c r="AK192">
        <f t="shared" si="35"/>
        <v>2.6666666666666616E-2</v>
      </c>
      <c r="AL192">
        <f t="shared" si="36"/>
        <v>0.72</v>
      </c>
      <c r="AM192">
        <f t="shared" si="37"/>
        <v>0</v>
      </c>
    </row>
    <row r="193" spans="1:39">
      <c r="A193">
        <v>690.2</v>
      </c>
      <c r="B193">
        <v>5.3519999999999998E-2</v>
      </c>
      <c r="C193">
        <v>1.9470000000000001E-2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0.30324420363298327</v>
      </c>
      <c r="I193" s="8">
        <f t="shared" si="30"/>
        <v>0.30324420363298327</v>
      </c>
      <c r="J193" s="10">
        <f t="shared" si="31"/>
        <v>0.69675579636701679</v>
      </c>
      <c r="K193" s="8">
        <f t="shared" si="32"/>
        <v>-0.36132029350575368</v>
      </c>
      <c r="L193" s="10">
        <f t="shared" si="33"/>
        <v>100</v>
      </c>
      <c r="M193">
        <f t="shared" si="34"/>
        <v>0.43522307989993247</v>
      </c>
      <c r="AF193">
        <v>0.86521851383131954</v>
      </c>
      <c r="AG193">
        <v>0</v>
      </c>
      <c r="AH193">
        <v>1</v>
      </c>
      <c r="AI193">
        <f t="shared" si="38"/>
        <v>146</v>
      </c>
      <c r="AJ193">
        <f t="shared" si="39"/>
        <v>43</v>
      </c>
      <c r="AK193">
        <f t="shared" si="35"/>
        <v>2.6666666666666616E-2</v>
      </c>
      <c r="AL193">
        <f t="shared" si="36"/>
        <v>0.71333333333333337</v>
      </c>
      <c r="AM193">
        <f t="shared" si="37"/>
        <v>0</v>
      </c>
    </row>
    <row r="194" spans="1:39">
      <c r="A194">
        <v>698.8</v>
      </c>
      <c r="B194">
        <v>5.1310000000000001E-2</v>
      </c>
      <c r="C194">
        <v>2.3980000000000001E-2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0.32303725680480494</v>
      </c>
      <c r="I194" s="8">
        <f t="shared" si="30"/>
        <v>0.32303725680480494</v>
      </c>
      <c r="J194" s="10">
        <f t="shared" si="31"/>
        <v>0.676962743195195</v>
      </c>
      <c r="K194" s="8">
        <f t="shared" si="32"/>
        <v>-1.1299876162664286</v>
      </c>
      <c r="L194" s="10">
        <f t="shared" si="33"/>
        <v>0</v>
      </c>
      <c r="M194">
        <f t="shared" si="34"/>
        <v>2.0956181645767544</v>
      </c>
      <c r="AF194">
        <v>0.87171784026028676</v>
      </c>
      <c r="AG194">
        <v>0</v>
      </c>
      <c r="AH194">
        <v>1</v>
      </c>
      <c r="AI194">
        <f t="shared" si="38"/>
        <v>146</v>
      </c>
      <c r="AJ194">
        <f t="shared" si="39"/>
        <v>44</v>
      </c>
      <c r="AK194">
        <f t="shared" si="35"/>
        <v>2.6666666666666616E-2</v>
      </c>
      <c r="AL194">
        <f t="shared" si="36"/>
        <v>0.70666666666666667</v>
      </c>
      <c r="AM194">
        <f t="shared" si="37"/>
        <v>4.7111111111110627E-3</v>
      </c>
    </row>
    <row r="195" spans="1:39">
      <c r="A195">
        <v>704.4</v>
      </c>
      <c r="B195">
        <v>0.2135</v>
      </c>
      <c r="C195">
        <v>0.2077</v>
      </c>
      <c r="D195" s="8">
        <v>1</v>
      </c>
      <c r="E195" s="9">
        <v>0</v>
      </c>
      <c r="F195" s="10">
        <f t="shared" si="27"/>
        <v>1</v>
      </c>
      <c r="G195">
        <f t="shared" si="28"/>
        <v>1</v>
      </c>
      <c r="H195">
        <f t="shared" si="29"/>
        <v>0.98555840839058095</v>
      </c>
      <c r="I195" s="8">
        <f t="shared" si="30"/>
        <v>0.98555840839058095</v>
      </c>
      <c r="J195" s="10">
        <f t="shared" si="31"/>
        <v>1.4441591609419047E-2</v>
      </c>
      <c r="K195" s="8">
        <f t="shared" si="32"/>
        <v>-1.4546886372333529E-2</v>
      </c>
      <c r="L195" s="10">
        <f t="shared" si="33"/>
        <v>100</v>
      </c>
      <c r="M195">
        <f t="shared" si="34"/>
        <v>1.4653207244208081E-2</v>
      </c>
      <c r="AF195">
        <v>0.87762756628442362</v>
      </c>
      <c r="AG195">
        <v>1</v>
      </c>
      <c r="AH195">
        <v>0</v>
      </c>
      <c r="AI195">
        <f t="shared" si="38"/>
        <v>147</v>
      </c>
      <c r="AJ195">
        <f t="shared" si="39"/>
        <v>44</v>
      </c>
      <c r="AK195">
        <f t="shared" si="35"/>
        <v>2.0000000000000018E-2</v>
      </c>
      <c r="AL195">
        <f t="shared" si="36"/>
        <v>0.70666666666666667</v>
      </c>
      <c r="AM195">
        <f t="shared" si="37"/>
        <v>4.7111111111111416E-3</v>
      </c>
    </row>
    <row r="196" spans="1:39">
      <c r="A196">
        <v>705.6</v>
      </c>
      <c r="B196">
        <v>0.15529999999999999</v>
      </c>
      <c r="C196">
        <v>0.17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0.93862870074466676</v>
      </c>
      <c r="I196" s="8">
        <f t="shared" si="30"/>
        <v>0.93862870074466676</v>
      </c>
      <c r="J196" s="10">
        <f t="shared" si="31"/>
        <v>6.1371299255333245E-2</v>
      </c>
      <c r="K196" s="8">
        <f t="shared" si="32"/>
        <v>-6.3335297840159385E-2</v>
      </c>
      <c r="L196" s="10">
        <f t="shared" si="33"/>
        <v>100</v>
      </c>
      <c r="M196">
        <f t="shared" si="34"/>
        <v>6.5384000304533577E-2</v>
      </c>
      <c r="AF196">
        <v>0.88720387555496594</v>
      </c>
      <c r="AG196">
        <v>1</v>
      </c>
      <c r="AH196">
        <v>0</v>
      </c>
      <c r="AI196">
        <f t="shared" si="38"/>
        <v>148</v>
      </c>
      <c r="AJ196">
        <f t="shared" si="39"/>
        <v>44</v>
      </c>
      <c r="AK196">
        <f t="shared" si="35"/>
        <v>1.3333333333333308E-2</v>
      </c>
      <c r="AL196">
        <f t="shared" si="36"/>
        <v>0.70666666666666667</v>
      </c>
      <c r="AM196">
        <f t="shared" si="37"/>
        <v>0</v>
      </c>
    </row>
    <row r="197" spans="1:39">
      <c r="A197">
        <v>710.6</v>
      </c>
      <c r="B197">
        <v>0.1052</v>
      </c>
      <c r="C197">
        <v>5.3749999999999999E-2</v>
      </c>
      <c r="D197" s="8">
        <v>1</v>
      </c>
      <c r="E197" s="9">
        <v>0</v>
      </c>
      <c r="F197" s="10">
        <f t="shared" ref="F197:F260" si="40">D197+E197</f>
        <v>1</v>
      </c>
      <c r="G197">
        <f t="shared" ref="G197:G260" si="41">IF(F197=0,"",D197/F197)</f>
        <v>1</v>
      </c>
      <c r="H197">
        <f t="shared" ref="H197:H260" si="42">1/(1+EXP(-$O$5-MMULT(A197:C197,$O$6:$O$8)))</f>
        <v>0.67812427502518902</v>
      </c>
      <c r="I197" s="8">
        <f t="shared" ref="I197:I260" si="43">F197*H197</f>
        <v>0.67812427502518902</v>
      </c>
      <c r="J197" s="10">
        <f t="shared" ref="J197:J260" si="44">F197-I197</f>
        <v>0.32187572497481098</v>
      </c>
      <c r="K197" s="8">
        <f t="shared" ref="K197:K260" si="45">IFERROR(F197*(G197*LN(H197)+(1-G197)*LN(1-H197)),0)</f>
        <v>-0.38842471134116302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0.47465595441610592</v>
      </c>
      <c r="AF197">
        <v>0.89675527242663677</v>
      </c>
      <c r="AG197">
        <v>0</v>
      </c>
      <c r="AH197">
        <v>1</v>
      </c>
      <c r="AI197">
        <f t="shared" si="38"/>
        <v>148</v>
      </c>
      <c r="AJ197">
        <f t="shared" si="39"/>
        <v>45</v>
      </c>
      <c r="AK197">
        <f t="shared" ref="AK197:AK260" si="48">1-AI197/AI$304</f>
        <v>1.3333333333333308E-2</v>
      </c>
      <c r="AL197">
        <f t="shared" ref="AL197:AL260" si="49">1-AJ197/AJ$304</f>
        <v>0.7</v>
      </c>
      <c r="AM197">
        <f t="shared" ref="AM197:AM260" si="50">(AK197-AK198)*AL197</f>
        <v>0</v>
      </c>
    </row>
    <row r="198" spans="1:39">
      <c r="A198">
        <v>712.8</v>
      </c>
      <c r="B198">
        <v>7.0809999999999998E-2</v>
      </c>
      <c r="C198">
        <v>5.253E-2</v>
      </c>
      <c r="D198" s="8">
        <v>1</v>
      </c>
      <c r="E198" s="9">
        <v>0</v>
      </c>
      <c r="F198" s="10">
        <f t="shared" si="40"/>
        <v>1</v>
      </c>
      <c r="G198">
        <f t="shared" si="41"/>
        <v>1</v>
      </c>
      <c r="H198">
        <f t="shared" si="42"/>
        <v>0.51600760635848875</v>
      </c>
      <c r="I198" s="8">
        <f t="shared" si="43"/>
        <v>0.51600760635848875</v>
      </c>
      <c r="J198" s="10">
        <f t="shared" si="44"/>
        <v>0.48399239364151125</v>
      </c>
      <c r="K198" s="8">
        <f t="shared" si="45"/>
        <v>-0.66163377260439871</v>
      </c>
      <c r="L198" s="10">
        <f t="shared" si="46"/>
        <v>100</v>
      </c>
      <c r="M198">
        <f t="shared" si="47"/>
        <v>0.93795592870633882</v>
      </c>
      <c r="AF198">
        <v>0.89828765836575231</v>
      </c>
      <c r="AG198">
        <v>0</v>
      </c>
      <c r="AH198">
        <v>1</v>
      </c>
      <c r="AI198">
        <f t="shared" ref="AI198:AI261" si="51">AI197+AG198</f>
        <v>148</v>
      </c>
      <c r="AJ198">
        <f t="shared" ref="AJ198:AJ261" si="52">AJ197+AH198</f>
        <v>46</v>
      </c>
      <c r="AK198">
        <f t="shared" si="48"/>
        <v>1.3333333333333308E-2</v>
      </c>
      <c r="AL198">
        <f t="shared" si="49"/>
        <v>0.69333333333333336</v>
      </c>
      <c r="AM198">
        <f t="shared" si="50"/>
        <v>0</v>
      </c>
    </row>
    <row r="199" spans="1:39">
      <c r="A199">
        <v>713.3</v>
      </c>
      <c r="B199">
        <v>0.22839999999999999</v>
      </c>
      <c r="C199">
        <v>0.24479999999999999</v>
      </c>
      <c r="D199" s="8">
        <v>1</v>
      </c>
      <c r="E199" s="9">
        <v>0</v>
      </c>
      <c r="F199" s="10">
        <f t="shared" si="40"/>
        <v>1</v>
      </c>
      <c r="G199">
        <f t="shared" si="41"/>
        <v>1</v>
      </c>
      <c r="H199">
        <f t="shared" si="42"/>
        <v>0.99298036803165246</v>
      </c>
      <c r="I199" s="8">
        <f t="shared" si="43"/>
        <v>0.99298036803165246</v>
      </c>
      <c r="J199" s="10">
        <f t="shared" si="44"/>
        <v>7.0196319683475394E-3</v>
      </c>
      <c r="K199" s="8">
        <f t="shared" si="45"/>
        <v>-7.044385493274275E-3</v>
      </c>
      <c r="L199" s="10">
        <f t="shared" si="46"/>
        <v>100</v>
      </c>
      <c r="M199">
        <f t="shared" si="47"/>
        <v>7.0692555405322778E-3</v>
      </c>
      <c r="AF199">
        <v>0.90301061729805054</v>
      </c>
      <c r="AG199">
        <v>0</v>
      </c>
      <c r="AH199">
        <v>1</v>
      </c>
      <c r="AI199">
        <f t="shared" si="51"/>
        <v>148</v>
      </c>
      <c r="AJ199">
        <f t="shared" si="52"/>
        <v>47</v>
      </c>
      <c r="AK199">
        <f t="shared" si="48"/>
        <v>1.3333333333333308E-2</v>
      </c>
      <c r="AL199">
        <f t="shared" si="49"/>
        <v>0.68666666666666665</v>
      </c>
      <c r="AM199">
        <f t="shared" si="50"/>
        <v>0</v>
      </c>
    </row>
    <row r="200" spans="1:39">
      <c r="A200">
        <v>716.6</v>
      </c>
      <c r="B200">
        <v>9.5880000000000007E-2</v>
      </c>
      <c r="C200">
        <v>7.5499999999999998E-2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0.69346055309866961</v>
      </c>
      <c r="I200" s="8">
        <f t="shared" si="43"/>
        <v>0.69346055309866961</v>
      </c>
      <c r="J200" s="10">
        <f t="shared" si="44"/>
        <v>0.30653944690133039</v>
      </c>
      <c r="K200" s="8">
        <f t="shared" si="45"/>
        <v>-0.3660609217409645</v>
      </c>
      <c r="L200" s="10">
        <f t="shared" si="46"/>
        <v>100</v>
      </c>
      <c r="M200">
        <f t="shared" si="47"/>
        <v>0.4420430917542244</v>
      </c>
      <c r="AF200">
        <v>0.91228672843510017</v>
      </c>
      <c r="AG200">
        <v>0</v>
      </c>
      <c r="AH200">
        <v>1</v>
      </c>
      <c r="AI200">
        <f t="shared" si="51"/>
        <v>148</v>
      </c>
      <c r="AJ200">
        <f t="shared" si="52"/>
        <v>48</v>
      </c>
      <c r="AK200">
        <f t="shared" si="48"/>
        <v>1.3333333333333308E-2</v>
      </c>
      <c r="AL200">
        <f t="shared" si="49"/>
        <v>0.67999999999999994</v>
      </c>
      <c r="AM200">
        <f t="shared" si="50"/>
        <v>0</v>
      </c>
    </row>
    <row r="201" spans="1:39">
      <c r="A201">
        <v>725.5</v>
      </c>
      <c r="B201">
        <v>6.2300000000000001E-2</v>
      </c>
      <c r="C201">
        <v>5.892E-2</v>
      </c>
      <c r="D201" s="8">
        <v>0</v>
      </c>
      <c r="E201" s="9">
        <v>1</v>
      </c>
      <c r="F201" s="10">
        <f t="shared" si="40"/>
        <v>1</v>
      </c>
      <c r="G201">
        <f t="shared" si="41"/>
        <v>0</v>
      </c>
      <c r="H201">
        <f t="shared" si="42"/>
        <v>0.52287210764567804</v>
      </c>
      <c r="I201" s="8">
        <f t="shared" si="43"/>
        <v>0.52287210764567804</v>
      </c>
      <c r="J201" s="10">
        <f t="shared" si="44"/>
        <v>0.47712789235432196</v>
      </c>
      <c r="K201" s="8">
        <f t="shared" si="45"/>
        <v>-0.73997070588780911</v>
      </c>
      <c r="L201" s="10">
        <f t="shared" si="46"/>
        <v>0</v>
      </c>
      <c r="M201">
        <f t="shared" si="47"/>
        <v>1.0958741168235577</v>
      </c>
      <c r="AF201">
        <v>0.91282294277940668</v>
      </c>
      <c r="AG201">
        <v>0</v>
      </c>
      <c r="AH201">
        <v>1</v>
      </c>
      <c r="AI201">
        <f t="shared" si="51"/>
        <v>148</v>
      </c>
      <c r="AJ201">
        <f t="shared" si="52"/>
        <v>49</v>
      </c>
      <c r="AK201">
        <f t="shared" si="48"/>
        <v>1.3333333333333308E-2</v>
      </c>
      <c r="AL201">
        <f t="shared" si="49"/>
        <v>0.67333333333333334</v>
      </c>
      <c r="AM201">
        <f t="shared" si="50"/>
        <v>0</v>
      </c>
    </row>
    <row r="202" spans="1:39">
      <c r="A202">
        <v>728.2</v>
      </c>
      <c r="B202">
        <v>0.1036</v>
      </c>
      <c r="C202">
        <v>0.11219999999999999</v>
      </c>
      <c r="D202" s="8">
        <v>1</v>
      </c>
      <c r="E202" s="9">
        <v>0</v>
      </c>
      <c r="F202" s="10">
        <f t="shared" si="40"/>
        <v>1</v>
      </c>
      <c r="G202">
        <f t="shared" si="41"/>
        <v>1</v>
      </c>
      <c r="H202">
        <f t="shared" si="42"/>
        <v>0.80643609112126491</v>
      </c>
      <c r="I202" s="8">
        <f t="shared" si="43"/>
        <v>0.80643609112126491</v>
      </c>
      <c r="J202" s="10">
        <f t="shared" si="44"/>
        <v>0.19356390887873509</v>
      </c>
      <c r="K202" s="8">
        <f t="shared" si="45"/>
        <v>-0.21513062681180309</v>
      </c>
      <c r="L202" s="10">
        <f t="shared" si="46"/>
        <v>100</v>
      </c>
      <c r="M202">
        <f t="shared" si="47"/>
        <v>0.24002386675130666</v>
      </c>
      <c r="AF202">
        <v>0.91345001028454387</v>
      </c>
      <c r="AG202">
        <v>0</v>
      </c>
      <c r="AH202">
        <v>1</v>
      </c>
      <c r="AI202">
        <f t="shared" si="51"/>
        <v>148</v>
      </c>
      <c r="AJ202">
        <f t="shared" si="52"/>
        <v>50</v>
      </c>
      <c r="AK202">
        <f t="shared" si="48"/>
        <v>1.3333333333333308E-2</v>
      </c>
      <c r="AL202">
        <f t="shared" si="49"/>
        <v>0.66666666666666674</v>
      </c>
      <c r="AM202">
        <f t="shared" si="50"/>
        <v>4.4444444444443993E-3</v>
      </c>
    </row>
    <row r="203" spans="1:39">
      <c r="A203">
        <v>732.4</v>
      </c>
      <c r="B203">
        <v>0.16969999999999999</v>
      </c>
      <c r="C203">
        <v>0.16830000000000001</v>
      </c>
      <c r="D203" s="8">
        <v>1</v>
      </c>
      <c r="E203" s="9">
        <v>0</v>
      </c>
      <c r="F203" s="10">
        <f t="shared" si="40"/>
        <v>1</v>
      </c>
      <c r="G203">
        <f t="shared" si="41"/>
        <v>1</v>
      </c>
      <c r="H203">
        <f t="shared" si="42"/>
        <v>0.96461924263724863</v>
      </c>
      <c r="I203" s="8">
        <f t="shared" si="43"/>
        <v>0.96461924263724863</v>
      </c>
      <c r="J203" s="10">
        <f t="shared" si="44"/>
        <v>3.5380757362751369E-2</v>
      </c>
      <c r="K203" s="8">
        <f t="shared" si="45"/>
        <v>-3.6021822720563111E-2</v>
      </c>
      <c r="L203" s="10">
        <f t="shared" si="46"/>
        <v>100</v>
      </c>
      <c r="M203">
        <f t="shared" si="47"/>
        <v>3.6678469388627503E-2</v>
      </c>
      <c r="AF203">
        <v>0.91640123719834754</v>
      </c>
      <c r="AG203">
        <v>1</v>
      </c>
      <c r="AH203">
        <v>0</v>
      </c>
      <c r="AI203">
        <f t="shared" si="51"/>
        <v>149</v>
      </c>
      <c r="AJ203">
        <f t="shared" si="52"/>
        <v>50</v>
      </c>
      <c r="AK203">
        <f t="shared" si="48"/>
        <v>6.6666666666667096E-3</v>
      </c>
      <c r="AL203">
        <f t="shared" si="49"/>
        <v>0.66666666666666674</v>
      </c>
      <c r="AM203">
        <f t="shared" si="50"/>
        <v>0</v>
      </c>
    </row>
    <row r="204" spans="1:39">
      <c r="A204">
        <v>736.9</v>
      </c>
      <c r="B204">
        <v>0.1555</v>
      </c>
      <c r="C204">
        <v>0.20319999999999999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0.96698620647910705</v>
      </c>
      <c r="I204" s="8">
        <f t="shared" si="43"/>
        <v>0.96698620647910705</v>
      </c>
      <c r="J204" s="10">
        <f t="shared" si="44"/>
        <v>3.3013793520892953E-2</v>
      </c>
      <c r="K204" s="8">
        <f t="shared" si="45"/>
        <v>-3.3571047871418673E-2</v>
      </c>
      <c r="L204" s="10">
        <f t="shared" si="46"/>
        <v>100</v>
      </c>
      <c r="M204">
        <f t="shared" si="47"/>
        <v>3.4140914627003277E-2</v>
      </c>
      <c r="AF204">
        <v>0.91811275280192683</v>
      </c>
      <c r="AG204">
        <v>0</v>
      </c>
      <c r="AH204">
        <v>1</v>
      </c>
      <c r="AI204">
        <f t="shared" si="51"/>
        <v>149</v>
      </c>
      <c r="AJ204">
        <f t="shared" si="52"/>
        <v>51</v>
      </c>
      <c r="AK204">
        <f t="shared" si="48"/>
        <v>6.6666666666667096E-3</v>
      </c>
      <c r="AL204">
        <f t="shared" si="49"/>
        <v>0.65999999999999992</v>
      </c>
      <c r="AM204">
        <f t="shared" si="50"/>
        <v>0</v>
      </c>
    </row>
    <row r="205" spans="1:39">
      <c r="A205">
        <v>744.9</v>
      </c>
      <c r="B205">
        <v>0.16389999999999999</v>
      </c>
      <c r="C205">
        <v>0.17510000000000001</v>
      </c>
      <c r="D205" s="8">
        <v>1</v>
      </c>
      <c r="E205" s="9">
        <v>0</v>
      </c>
      <c r="F205" s="10">
        <f t="shared" si="40"/>
        <v>1</v>
      </c>
      <c r="G205">
        <f t="shared" si="41"/>
        <v>1</v>
      </c>
      <c r="H205">
        <f t="shared" si="42"/>
        <v>0.96736555828476012</v>
      </c>
      <c r="I205" s="8">
        <f t="shared" si="43"/>
        <v>0.96736555828476012</v>
      </c>
      <c r="J205" s="10">
        <f t="shared" si="44"/>
        <v>3.2634441715239881E-2</v>
      </c>
      <c r="K205" s="8">
        <f t="shared" si="45"/>
        <v>-3.3178821578945215E-2</v>
      </c>
      <c r="L205" s="10">
        <f t="shared" si="46"/>
        <v>100</v>
      </c>
      <c r="M205">
        <f t="shared" si="47"/>
        <v>3.3735376906641315E-2</v>
      </c>
      <c r="AF205">
        <v>0.91892050006645654</v>
      </c>
      <c r="AG205">
        <v>0</v>
      </c>
      <c r="AH205">
        <v>1</v>
      </c>
      <c r="AI205">
        <f t="shared" si="51"/>
        <v>149</v>
      </c>
      <c r="AJ205">
        <f t="shared" si="52"/>
        <v>52</v>
      </c>
      <c r="AK205">
        <f t="shared" si="48"/>
        <v>6.6666666666667096E-3</v>
      </c>
      <c r="AL205">
        <f t="shared" si="49"/>
        <v>0.65333333333333332</v>
      </c>
      <c r="AM205">
        <f t="shared" si="50"/>
        <v>0</v>
      </c>
    </row>
    <row r="206" spans="1:39">
      <c r="A206">
        <v>748.9</v>
      </c>
      <c r="B206">
        <v>0.12230000000000001</v>
      </c>
      <c r="C206">
        <v>0.14660000000000001</v>
      </c>
      <c r="D206" s="8">
        <v>1</v>
      </c>
      <c r="E206" s="9">
        <v>0</v>
      </c>
      <c r="F206" s="10">
        <f t="shared" si="40"/>
        <v>1</v>
      </c>
      <c r="G206">
        <f t="shared" si="41"/>
        <v>1</v>
      </c>
      <c r="H206">
        <f t="shared" si="42"/>
        <v>0.91228672843510017</v>
      </c>
      <c r="I206" s="8">
        <f t="shared" si="43"/>
        <v>0.91228672843510017</v>
      </c>
      <c r="J206" s="10">
        <f t="shared" si="44"/>
        <v>8.7713271564899831E-2</v>
      </c>
      <c r="K206" s="8">
        <f t="shared" si="45"/>
        <v>-9.1800943105699015E-2</v>
      </c>
      <c r="L206" s="10">
        <f t="shared" si="46"/>
        <v>100</v>
      </c>
      <c r="M206">
        <f t="shared" si="47"/>
        <v>9.6146604823857992E-2</v>
      </c>
      <c r="AF206">
        <v>0.91911148602270909</v>
      </c>
      <c r="AG206">
        <v>0</v>
      </c>
      <c r="AH206">
        <v>1</v>
      </c>
      <c r="AI206">
        <f t="shared" si="51"/>
        <v>149</v>
      </c>
      <c r="AJ206">
        <f t="shared" si="52"/>
        <v>53</v>
      </c>
      <c r="AK206">
        <f t="shared" si="48"/>
        <v>6.6666666666667096E-3</v>
      </c>
      <c r="AL206">
        <f t="shared" si="49"/>
        <v>0.64666666666666672</v>
      </c>
      <c r="AM206">
        <f t="shared" si="50"/>
        <v>0</v>
      </c>
    </row>
    <row r="207" spans="1:39">
      <c r="A207">
        <v>758.6</v>
      </c>
      <c r="B207">
        <v>5.6160000000000002E-2</v>
      </c>
      <c r="C207">
        <v>4.2090000000000002E-2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0.54783416484329406</v>
      </c>
      <c r="I207" s="8">
        <f t="shared" si="43"/>
        <v>0.54783416484329406</v>
      </c>
      <c r="J207" s="10">
        <f t="shared" si="44"/>
        <v>0.45216583515670594</v>
      </c>
      <c r="K207" s="8">
        <f t="shared" si="45"/>
        <v>-0.60178265673155884</v>
      </c>
      <c r="L207" s="10">
        <f t="shared" si="46"/>
        <v>100</v>
      </c>
      <c r="M207">
        <f t="shared" si="47"/>
        <v>0.82536990968069013</v>
      </c>
      <c r="AF207">
        <v>0.91955533638021714</v>
      </c>
      <c r="AG207">
        <v>0</v>
      </c>
      <c r="AH207">
        <v>1</v>
      </c>
      <c r="AI207">
        <f t="shared" si="51"/>
        <v>149</v>
      </c>
      <c r="AJ207">
        <f t="shared" si="52"/>
        <v>54</v>
      </c>
      <c r="AK207">
        <f t="shared" si="48"/>
        <v>6.6666666666667096E-3</v>
      </c>
      <c r="AL207">
        <f t="shared" si="49"/>
        <v>0.64</v>
      </c>
      <c r="AM207">
        <f t="shared" si="50"/>
        <v>0</v>
      </c>
    </row>
    <row r="208" spans="1:39">
      <c r="A208">
        <v>761.3</v>
      </c>
      <c r="B208">
        <v>0.12039999999999999</v>
      </c>
      <c r="C208">
        <v>0.1147</v>
      </c>
      <c r="D208" s="8">
        <v>1</v>
      </c>
      <c r="E208" s="9">
        <v>0</v>
      </c>
      <c r="F208" s="10">
        <f t="shared" si="40"/>
        <v>1</v>
      </c>
      <c r="G208">
        <f t="shared" si="41"/>
        <v>1</v>
      </c>
      <c r="H208">
        <f t="shared" si="42"/>
        <v>0.89675527242663677</v>
      </c>
      <c r="I208" s="8">
        <f t="shared" si="43"/>
        <v>0.89675527242663677</v>
      </c>
      <c r="J208" s="10">
        <f t="shared" si="44"/>
        <v>0.10324472757336323</v>
      </c>
      <c r="K208" s="8">
        <f t="shared" si="45"/>
        <v>-0.10897228310374313</v>
      </c>
      <c r="L208" s="10">
        <f t="shared" si="46"/>
        <v>100</v>
      </c>
      <c r="M208">
        <f t="shared" si="47"/>
        <v>0.11513144193061842</v>
      </c>
      <c r="AF208">
        <v>0.93415745237129333</v>
      </c>
      <c r="AG208">
        <v>0</v>
      </c>
      <c r="AH208">
        <v>1</v>
      </c>
      <c r="AI208">
        <f t="shared" si="51"/>
        <v>149</v>
      </c>
      <c r="AJ208">
        <f t="shared" si="52"/>
        <v>55</v>
      </c>
      <c r="AK208">
        <f t="shared" si="48"/>
        <v>6.6666666666667096E-3</v>
      </c>
      <c r="AL208">
        <f t="shared" si="49"/>
        <v>0.6333333333333333</v>
      </c>
      <c r="AM208">
        <f t="shared" si="50"/>
        <v>0</v>
      </c>
    </row>
    <row r="209" spans="1:39">
      <c r="A209">
        <v>761.7</v>
      </c>
      <c r="B209">
        <v>9.4619999999999996E-2</v>
      </c>
      <c r="C209">
        <v>7.1349999999999997E-2</v>
      </c>
      <c r="D209" s="8">
        <v>0</v>
      </c>
      <c r="E209" s="9">
        <v>1</v>
      </c>
      <c r="F209" s="10">
        <f t="shared" si="40"/>
        <v>1</v>
      </c>
      <c r="G209">
        <f t="shared" si="41"/>
        <v>0</v>
      </c>
      <c r="H209">
        <f t="shared" si="42"/>
        <v>0.77945624978212236</v>
      </c>
      <c r="I209" s="8">
        <f t="shared" si="43"/>
        <v>0.77945624978212236</v>
      </c>
      <c r="J209" s="10">
        <f t="shared" si="44"/>
        <v>0.22054375021787764</v>
      </c>
      <c r="K209" s="8">
        <f t="shared" si="45"/>
        <v>-1.5116591900901086</v>
      </c>
      <c r="L209" s="10">
        <f t="shared" si="46"/>
        <v>0</v>
      </c>
      <c r="M209">
        <f t="shared" si="47"/>
        <v>3.5342477354814577</v>
      </c>
      <c r="AF209">
        <v>0.93840771911845677</v>
      </c>
      <c r="AG209">
        <v>0</v>
      </c>
      <c r="AH209">
        <v>1</v>
      </c>
      <c r="AI209">
        <f t="shared" si="51"/>
        <v>149</v>
      </c>
      <c r="AJ209">
        <f t="shared" si="52"/>
        <v>56</v>
      </c>
      <c r="AK209">
        <f t="shared" si="48"/>
        <v>6.6666666666667096E-3</v>
      </c>
      <c r="AL209">
        <f t="shared" si="49"/>
        <v>0.62666666666666671</v>
      </c>
      <c r="AM209">
        <f t="shared" si="50"/>
        <v>0</v>
      </c>
    </row>
    <row r="210" spans="1:39">
      <c r="A210">
        <v>766.6</v>
      </c>
      <c r="B210">
        <v>8.7989999999999999E-2</v>
      </c>
      <c r="C210">
        <v>6.5930000000000002E-2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0.75692076581294132</v>
      </c>
      <c r="I210" s="8">
        <f t="shared" si="43"/>
        <v>0.75692076581294132</v>
      </c>
      <c r="J210" s="10">
        <f t="shared" si="44"/>
        <v>0.24307923418705868</v>
      </c>
      <c r="K210" s="8">
        <f t="shared" si="45"/>
        <v>-0.27849669969794688</v>
      </c>
      <c r="L210" s="10">
        <f t="shared" si="46"/>
        <v>100</v>
      </c>
      <c r="M210">
        <f t="shared" si="47"/>
        <v>0.3211422452203288</v>
      </c>
      <c r="AF210">
        <v>0.93862870074466676</v>
      </c>
      <c r="AG210">
        <v>0</v>
      </c>
      <c r="AH210">
        <v>1</v>
      </c>
      <c r="AI210">
        <f t="shared" si="51"/>
        <v>149</v>
      </c>
      <c r="AJ210">
        <f t="shared" si="52"/>
        <v>57</v>
      </c>
      <c r="AK210">
        <f t="shared" si="48"/>
        <v>6.6666666666667096E-3</v>
      </c>
      <c r="AL210">
        <f t="shared" si="49"/>
        <v>0.62</v>
      </c>
      <c r="AM210">
        <f t="shared" si="50"/>
        <v>0</v>
      </c>
    </row>
    <row r="211" spans="1:39">
      <c r="A211">
        <v>773.5</v>
      </c>
      <c r="B211">
        <v>0.31140000000000001</v>
      </c>
      <c r="C211">
        <v>0.31759999999999999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0.99964768215765276</v>
      </c>
      <c r="I211" s="8">
        <f t="shared" si="43"/>
        <v>0.99964768215765276</v>
      </c>
      <c r="J211" s="10">
        <f t="shared" si="44"/>
        <v>3.523178423472384E-4</v>
      </c>
      <c r="K211" s="8">
        <f t="shared" si="45"/>
        <v>-3.5237992085959636E-4</v>
      </c>
      <c r="L211" s="10">
        <f t="shared" si="46"/>
        <v>100</v>
      </c>
      <c r="M211">
        <f t="shared" si="47"/>
        <v>3.5244201395714827E-4</v>
      </c>
      <c r="AF211">
        <v>0.94148445721159324</v>
      </c>
      <c r="AG211">
        <v>0</v>
      </c>
      <c r="AH211">
        <v>1</v>
      </c>
      <c r="AI211">
        <f t="shared" si="51"/>
        <v>149</v>
      </c>
      <c r="AJ211">
        <f t="shared" si="52"/>
        <v>58</v>
      </c>
      <c r="AK211">
        <f t="shared" si="48"/>
        <v>6.6666666666667096E-3</v>
      </c>
      <c r="AL211">
        <f t="shared" si="49"/>
        <v>0.61333333333333329</v>
      </c>
      <c r="AM211">
        <f t="shared" si="50"/>
        <v>0</v>
      </c>
    </row>
    <row r="212" spans="1:39">
      <c r="A212">
        <v>781</v>
      </c>
      <c r="B212">
        <v>0.12920000000000001</v>
      </c>
      <c r="C212">
        <v>9.9540000000000003E-2</v>
      </c>
      <c r="D212" s="8">
        <v>1</v>
      </c>
      <c r="E212" s="9">
        <v>0</v>
      </c>
      <c r="F212" s="10">
        <f t="shared" si="40"/>
        <v>1</v>
      </c>
      <c r="G212">
        <f t="shared" si="41"/>
        <v>1</v>
      </c>
      <c r="H212">
        <f t="shared" si="42"/>
        <v>0.91892050006645654</v>
      </c>
      <c r="I212" s="8">
        <f t="shared" si="43"/>
        <v>0.91892050006645654</v>
      </c>
      <c r="J212" s="10">
        <f t="shared" si="44"/>
        <v>8.1079499933543464E-2</v>
      </c>
      <c r="K212" s="8">
        <f t="shared" si="45"/>
        <v>-8.4555667368987744E-2</v>
      </c>
      <c r="L212" s="10">
        <f t="shared" si="46"/>
        <v>100</v>
      </c>
      <c r="M212">
        <f t="shared" si="47"/>
        <v>8.8233421637323117E-2</v>
      </c>
      <c r="AF212">
        <v>0.95955060705176287</v>
      </c>
      <c r="AG212">
        <v>0</v>
      </c>
      <c r="AH212">
        <v>1</v>
      </c>
      <c r="AI212">
        <f t="shared" si="51"/>
        <v>149</v>
      </c>
      <c r="AJ212">
        <f t="shared" si="52"/>
        <v>59</v>
      </c>
      <c r="AK212">
        <f t="shared" si="48"/>
        <v>6.6666666666667096E-3</v>
      </c>
      <c r="AL212">
        <f t="shared" si="49"/>
        <v>0.60666666666666669</v>
      </c>
      <c r="AM212">
        <f t="shared" si="50"/>
        <v>0</v>
      </c>
    </row>
    <row r="213" spans="1:39">
      <c r="A213">
        <v>782.6</v>
      </c>
      <c r="B213">
        <v>0.17519999999999999</v>
      </c>
      <c r="C213">
        <v>0.21329999999999999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0.98762481133957059</v>
      </c>
      <c r="I213" s="8">
        <f t="shared" si="43"/>
        <v>0.98762481133957059</v>
      </c>
      <c r="J213" s="10">
        <f t="shared" si="44"/>
        <v>1.2375188660429415E-2</v>
      </c>
      <c r="K213" s="8">
        <f t="shared" si="45"/>
        <v>-1.2452398963613767E-2</v>
      </c>
      <c r="L213" s="10">
        <f t="shared" si="46"/>
        <v>100</v>
      </c>
      <c r="M213">
        <f t="shared" si="47"/>
        <v>1.2530252904080302E-2</v>
      </c>
      <c r="AF213">
        <v>0.96092936636149606</v>
      </c>
      <c r="AG213">
        <v>0</v>
      </c>
      <c r="AH213">
        <v>1</v>
      </c>
      <c r="AI213">
        <f t="shared" si="51"/>
        <v>149</v>
      </c>
      <c r="AJ213">
        <f t="shared" si="52"/>
        <v>60</v>
      </c>
      <c r="AK213">
        <f t="shared" si="48"/>
        <v>6.6666666666667096E-3</v>
      </c>
      <c r="AL213">
        <f t="shared" si="49"/>
        <v>0.6</v>
      </c>
      <c r="AM213">
        <f t="shared" si="50"/>
        <v>0</v>
      </c>
    </row>
    <row r="214" spans="1:39">
      <c r="A214">
        <v>782.7</v>
      </c>
      <c r="B214">
        <v>0.1002</v>
      </c>
      <c r="C214">
        <v>9.9379999999999996E-2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0.86521851383131954</v>
      </c>
      <c r="I214" s="8">
        <f t="shared" si="43"/>
        <v>0.86521851383131954</v>
      </c>
      <c r="J214" s="10">
        <f t="shared" si="44"/>
        <v>0.13478148616868046</v>
      </c>
      <c r="K214" s="8">
        <f t="shared" si="45"/>
        <v>-0.1447731868065622</v>
      </c>
      <c r="L214" s="10">
        <f t="shared" si="46"/>
        <v>100</v>
      </c>
      <c r="M214">
        <f t="shared" si="47"/>
        <v>0.15577739497488038</v>
      </c>
      <c r="AF214">
        <v>0.96103079374396028</v>
      </c>
      <c r="AG214">
        <v>0</v>
      </c>
      <c r="AH214">
        <v>1</v>
      </c>
      <c r="AI214">
        <f t="shared" si="51"/>
        <v>149</v>
      </c>
      <c r="AJ214">
        <f t="shared" si="52"/>
        <v>61</v>
      </c>
      <c r="AK214">
        <f t="shared" si="48"/>
        <v>6.6666666666667096E-3</v>
      </c>
      <c r="AL214">
        <f t="shared" si="49"/>
        <v>0.59333333333333327</v>
      </c>
      <c r="AM214">
        <f t="shared" si="50"/>
        <v>0</v>
      </c>
    </row>
    <row r="215" spans="1:39">
      <c r="A215">
        <v>797.8</v>
      </c>
      <c r="B215">
        <v>6.6689999999999999E-2</v>
      </c>
      <c r="C215">
        <v>3.2989999999999998E-2</v>
      </c>
      <c r="D215" s="8">
        <v>1</v>
      </c>
      <c r="E215" s="9">
        <v>0</v>
      </c>
      <c r="F215" s="10">
        <f t="shared" si="40"/>
        <v>1</v>
      </c>
      <c r="G215">
        <f t="shared" si="41"/>
        <v>1</v>
      </c>
      <c r="H215">
        <f t="shared" si="42"/>
        <v>0.68270185156977914</v>
      </c>
      <c r="I215" s="8">
        <f t="shared" si="43"/>
        <v>0.68270185156977914</v>
      </c>
      <c r="J215" s="10">
        <f t="shared" si="44"/>
        <v>0.31729814843022086</v>
      </c>
      <c r="K215" s="8">
        <f t="shared" si="45"/>
        <v>-0.38169704243358971</v>
      </c>
      <c r="L215" s="10">
        <f t="shared" si="46"/>
        <v>100</v>
      </c>
      <c r="M215">
        <f t="shared" si="47"/>
        <v>0.46476825527957388</v>
      </c>
      <c r="AF215">
        <v>0.96141552090485993</v>
      </c>
      <c r="AG215">
        <v>0</v>
      </c>
      <c r="AH215">
        <v>1</v>
      </c>
      <c r="AI215">
        <f t="shared" si="51"/>
        <v>149</v>
      </c>
      <c r="AJ215">
        <f t="shared" si="52"/>
        <v>62</v>
      </c>
      <c r="AK215">
        <f t="shared" si="48"/>
        <v>6.6666666666667096E-3</v>
      </c>
      <c r="AL215">
        <f t="shared" si="49"/>
        <v>0.58666666666666667</v>
      </c>
      <c r="AM215">
        <f t="shared" si="50"/>
        <v>0</v>
      </c>
    </row>
    <row r="216" spans="1:39">
      <c r="A216">
        <v>798.8</v>
      </c>
      <c r="B216">
        <v>0.20219999999999999</v>
      </c>
      <c r="C216">
        <v>0.17219999999999999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0.99138163565811677</v>
      </c>
      <c r="I216" s="8">
        <f t="shared" si="43"/>
        <v>0.99138163565811677</v>
      </c>
      <c r="J216" s="10">
        <f t="shared" si="44"/>
        <v>8.6183643418832334E-3</v>
      </c>
      <c r="K216" s="8">
        <f t="shared" si="45"/>
        <v>-8.6557172124606015E-3</v>
      </c>
      <c r="L216" s="10">
        <f t="shared" si="46"/>
        <v>100</v>
      </c>
      <c r="M216">
        <f t="shared" si="47"/>
        <v>8.6932862501150083E-3</v>
      </c>
      <c r="AF216">
        <v>0.96461924263724863</v>
      </c>
      <c r="AG216">
        <v>0</v>
      </c>
      <c r="AH216">
        <v>1</v>
      </c>
      <c r="AI216">
        <f t="shared" si="51"/>
        <v>149</v>
      </c>
      <c r="AJ216">
        <f t="shared" si="52"/>
        <v>63</v>
      </c>
      <c r="AK216">
        <f t="shared" si="48"/>
        <v>6.6666666666667096E-3</v>
      </c>
      <c r="AL216">
        <f t="shared" si="49"/>
        <v>0.58000000000000007</v>
      </c>
      <c r="AM216">
        <f t="shared" si="50"/>
        <v>0</v>
      </c>
    </row>
    <row r="217" spans="1:39">
      <c r="A217">
        <v>805.1</v>
      </c>
      <c r="B217">
        <v>0.1802</v>
      </c>
      <c r="C217">
        <v>0.1948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0.98975800420074533</v>
      </c>
      <c r="I217" s="8">
        <f t="shared" si="43"/>
        <v>0.98975800420074533</v>
      </c>
      <c r="J217" s="10">
        <f t="shared" si="44"/>
        <v>1.0241995799254666E-2</v>
      </c>
      <c r="K217" s="8">
        <f t="shared" si="45"/>
        <v>-1.0294805935144188E-2</v>
      </c>
      <c r="L217" s="10">
        <f t="shared" si="46"/>
        <v>100</v>
      </c>
      <c r="M217">
        <f t="shared" si="47"/>
        <v>1.0347979764533794E-2</v>
      </c>
      <c r="AF217">
        <v>0.96499588837394212</v>
      </c>
      <c r="AG217">
        <v>0</v>
      </c>
      <c r="AH217">
        <v>1</v>
      </c>
      <c r="AI217">
        <f t="shared" si="51"/>
        <v>149</v>
      </c>
      <c r="AJ217">
        <f t="shared" si="52"/>
        <v>64</v>
      </c>
      <c r="AK217">
        <f t="shared" si="48"/>
        <v>6.6666666666667096E-3</v>
      </c>
      <c r="AL217">
        <f t="shared" si="49"/>
        <v>0.57333333333333325</v>
      </c>
      <c r="AM217">
        <f t="shared" si="50"/>
        <v>0</v>
      </c>
    </row>
    <row r="218" spans="1:39">
      <c r="A218">
        <v>807.2</v>
      </c>
      <c r="B218">
        <v>0.15590000000000001</v>
      </c>
      <c r="C218">
        <v>0.13539999999999999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0.97285936224135694</v>
      </c>
      <c r="I218" s="8">
        <f t="shared" si="43"/>
        <v>0.97285936224135694</v>
      </c>
      <c r="J218" s="10">
        <f t="shared" si="44"/>
        <v>2.714063775864306E-2</v>
      </c>
      <c r="K218" s="8">
        <f t="shared" si="45"/>
        <v>-2.7515747591134922E-2</v>
      </c>
      <c r="L218" s="10">
        <f t="shared" si="46"/>
        <v>100</v>
      </c>
      <c r="M218">
        <f t="shared" si="47"/>
        <v>2.7897801894113582E-2</v>
      </c>
      <c r="AF218">
        <v>0.96630284130480482</v>
      </c>
      <c r="AG218">
        <v>0</v>
      </c>
      <c r="AH218">
        <v>1</v>
      </c>
      <c r="AI218">
        <f t="shared" si="51"/>
        <v>149</v>
      </c>
      <c r="AJ218">
        <f t="shared" si="52"/>
        <v>65</v>
      </c>
      <c r="AK218">
        <f t="shared" si="48"/>
        <v>6.6666666666667096E-3</v>
      </c>
      <c r="AL218">
        <f t="shared" si="49"/>
        <v>0.56666666666666665</v>
      </c>
      <c r="AM218">
        <f t="shared" si="50"/>
        <v>0</v>
      </c>
    </row>
    <row r="219" spans="1:39">
      <c r="A219">
        <v>809.8</v>
      </c>
      <c r="B219">
        <v>0.12839999999999999</v>
      </c>
      <c r="C219">
        <v>0.1043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0.94148445721159324</v>
      </c>
      <c r="I219" s="8">
        <f t="shared" si="43"/>
        <v>0.94148445721159324</v>
      </c>
      <c r="J219" s="10">
        <f t="shared" si="44"/>
        <v>5.851554278840676E-2</v>
      </c>
      <c r="K219" s="8">
        <f t="shared" si="45"/>
        <v>-6.0297439559069653E-2</v>
      </c>
      <c r="L219" s="10">
        <f t="shared" si="46"/>
        <v>100</v>
      </c>
      <c r="M219">
        <f t="shared" si="47"/>
        <v>6.2152425714719711E-2</v>
      </c>
      <c r="AF219">
        <v>0.96698620647910705</v>
      </c>
      <c r="AG219">
        <v>0</v>
      </c>
      <c r="AH219">
        <v>1</v>
      </c>
      <c r="AI219">
        <f t="shared" si="51"/>
        <v>149</v>
      </c>
      <c r="AJ219">
        <f t="shared" si="52"/>
        <v>66</v>
      </c>
      <c r="AK219">
        <f t="shared" si="48"/>
        <v>6.6666666666667096E-3</v>
      </c>
      <c r="AL219">
        <f t="shared" si="49"/>
        <v>0.56000000000000005</v>
      </c>
      <c r="AM219">
        <f t="shared" si="50"/>
        <v>0</v>
      </c>
    </row>
    <row r="220" spans="1:39">
      <c r="A220">
        <v>813</v>
      </c>
      <c r="B220">
        <v>0.1137</v>
      </c>
      <c r="C220">
        <v>9.4469999999999998E-2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0.91911148602270909</v>
      </c>
      <c r="I220" s="8">
        <f t="shared" si="43"/>
        <v>0.91911148602270909</v>
      </c>
      <c r="J220" s="10">
        <f t="shared" si="44"/>
        <v>8.088851397729091E-2</v>
      </c>
      <c r="K220" s="8">
        <f t="shared" si="45"/>
        <v>-8.4347851663509985E-2</v>
      </c>
      <c r="L220" s="10">
        <f t="shared" si="46"/>
        <v>100</v>
      </c>
      <c r="M220">
        <f t="shared" si="47"/>
        <v>8.8007293138421663E-2</v>
      </c>
      <c r="AF220">
        <v>0.96736555828476012</v>
      </c>
      <c r="AG220">
        <v>0</v>
      </c>
      <c r="AH220">
        <v>1</v>
      </c>
      <c r="AI220">
        <f t="shared" si="51"/>
        <v>149</v>
      </c>
      <c r="AJ220">
        <f t="shared" si="52"/>
        <v>67</v>
      </c>
      <c r="AK220">
        <f t="shared" si="48"/>
        <v>6.6666666666667096E-3</v>
      </c>
      <c r="AL220">
        <f t="shared" si="49"/>
        <v>0.55333333333333334</v>
      </c>
      <c r="AM220">
        <f t="shared" si="50"/>
        <v>0</v>
      </c>
    </row>
    <row r="221" spans="1:39">
      <c r="A221">
        <v>817.7</v>
      </c>
      <c r="B221">
        <v>8.4239999999999995E-2</v>
      </c>
      <c r="C221">
        <v>9.7689999999999999E-2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0.87171784026028676</v>
      </c>
      <c r="I221" s="8">
        <f t="shared" si="43"/>
        <v>0.87171784026028676</v>
      </c>
      <c r="J221" s="10">
        <f t="shared" si="44"/>
        <v>0.12828215973971324</v>
      </c>
      <c r="K221" s="8">
        <f t="shared" si="45"/>
        <v>-0.13728948511886921</v>
      </c>
      <c r="L221" s="10">
        <f t="shared" si="46"/>
        <v>100</v>
      </c>
      <c r="M221">
        <f t="shared" si="47"/>
        <v>0.1471601862609688</v>
      </c>
      <c r="AF221">
        <v>0.97285936224135694</v>
      </c>
      <c r="AG221">
        <v>0</v>
      </c>
      <c r="AH221">
        <v>1</v>
      </c>
      <c r="AI221">
        <f t="shared" si="51"/>
        <v>149</v>
      </c>
      <c r="AJ221">
        <f t="shared" si="52"/>
        <v>68</v>
      </c>
      <c r="AK221">
        <f t="shared" si="48"/>
        <v>6.6666666666667096E-3</v>
      </c>
      <c r="AL221">
        <f t="shared" si="49"/>
        <v>0.54666666666666663</v>
      </c>
      <c r="AM221">
        <f t="shared" si="50"/>
        <v>0</v>
      </c>
    </row>
    <row r="222" spans="1:39">
      <c r="A222">
        <v>832.9</v>
      </c>
      <c r="B222">
        <v>0.15559999999999999</v>
      </c>
      <c r="C222">
        <v>0.17929999999999999</v>
      </c>
      <c r="D222" s="8">
        <v>1</v>
      </c>
      <c r="E222" s="9">
        <v>0</v>
      </c>
      <c r="F222" s="10">
        <f t="shared" si="40"/>
        <v>1</v>
      </c>
      <c r="G222">
        <f t="shared" si="41"/>
        <v>1</v>
      </c>
      <c r="H222">
        <f t="shared" si="42"/>
        <v>0.98593923901535252</v>
      </c>
      <c r="I222" s="8">
        <f t="shared" si="43"/>
        <v>0.98593923901535252</v>
      </c>
      <c r="J222" s="10">
        <f t="shared" si="44"/>
        <v>1.406076098464748E-2</v>
      </c>
      <c r="K222" s="8">
        <f t="shared" si="45"/>
        <v>-1.4160549995001886E-2</v>
      </c>
      <c r="L222" s="10">
        <f t="shared" si="46"/>
        <v>100</v>
      </c>
      <c r="M222">
        <f t="shared" si="47"/>
        <v>1.4261285511559332E-2</v>
      </c>
      <c r="AF222">
        <v>0.97430304295221448</v>
      </c>
      <c r="AG222">
        <v>0</v>
      </c>
      <c r="AH222">
        <v>1</v>
      </c>
      <c r="AI222">
        <f t="shared" si="51"/>
        <v>149</v>
      </c>
      <c r="AJ222">
        <f t="shared" si="52"/>
        <v>69</v>
      </c>
      <c r="AK222">
        <f t="shared" si="48"/>
        <v>6.6666666666667096E-3</v>
      </c>
      <c r="AL222">
        <f t="shared" si="49"/>
        <v>0.54</v>
      </c>
      <c r="AM222">
        <f t="shared" si="50"/>
        <v>0</v>
      </c>
    </row>
    <row r="223" spans="1:39">
      <c r="A223">
        <v>869.5</v>
      </c>
      <c r="B223">
        <v>0.1336</v>
      </c>
      <c r="C223">
        <v>0.1348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0.97865232929353885</v>
      </c>
      <c r="I223" s="8">
        <f t="shared" si="43"/>
        <v>0.97865232929353885</v>
      </c>
      <c r="J223" s="10">
        <f t="shared" si="44"/>
        <v>2.1347670706461153E-2</v>
      </c>
      <c r="K223" s="8">
        <f t="shared" si="45"/>
        <v>-2.15788279275736E-2</v>
      </c>
      <c r="L223" s="10">
        <f t="shared" si="46"/>
        <v>100</v>
      </c>
      <c r="M223">
        <f t="shared" si="47"/>
        <v>2.181333459030484E-2</v>
      </c>
      <c r="AF223">
        <v>0.97850236300020743</v>
      </c>
      <c r="AG223">
        <v>0</v>
      </c>
      <c r="AH223">
        <v>1</v>
      </c>
      <c r="AI223">
        <f t="shared" si="51"/>
        <v>149</v>
      </c>
      <c r="AJ223">
        <f t="shared" si="52"/>
        <v>70</v>
      </c>
      <c r="AK223">
        <f t="shared" si="48"/>
        <v>6.6666666666667096E-3</v>
      </c>
      <c r="AL223">
        <f t="shared" si="49"/>
        <v>0.53333333333333333</v>
      </c>
      <c r="AM223">
        <f t="shared" si="50"/>
        <v>0</v>
      </c>
    </row>
    <row r="224" spans="1:39">
      <c r="A224">
        <v>880.2</v>
      </c>
      <c r="B224">
        <v>7.2230000000000003E-2</v>
      </c>
      <c r="C224">
        <v>5.1499999999999997E-2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0.87762756628442362</v>
      </c>
      <c r="I224" s="8">
        <f t="shared" si="43"/>
        <v>0.87762756628442362</v>
      </c>
      <c r="J224" s="10">
        <f t="shared" si="44"/>
        <v>0.12237243371557638</v>
      </c>
      <c r="K224" s="8">
        <f t="shared" si="45"/>
        <v>-2.1006861490105826</v>
      </c>
      <c r="L224" s="10">
        <f t="shared" si="46"/>
        <v>0</v>
      </c>
      <c r="M224">
        <f t="shared" si="47"/>
        <v>7.1717750447314446</v>
      </c>
      <c r="AF224">
        <v>0.97865232929353885</v>
      </c>
      <c r="AG224">
        <v>0</v>
      </c>
      <c r="AH224">
        <v>1</v>
      </c>
      <c r="AI224">
        <f t="shared" si="51"/>
        <v>149</v>
      </c>
      <c r="AJ224">
        <f t="shared" si="52"/>
        <v>71</v>
      </c>
      <c r="AK224">
        <f t="shared" si="48"/>
        <v>6.6666666666667096E-3</v>
      </c>
      <c r="AL224">
        <f t="shared" si="49"/>
        <v>0.52666666666666662</v>
      </c>
      <c r="AM224">
        <f t="shared" si="50"/>
        <v>0</v>
      </c>
    </row>
    <row r="225" spans="1:39">
      <c r="A225">
        <v>886.3</v>
      </c>
      <c r="B225">
        <v>9.1819999999999999E-2</v>
      </c>
      <c r="C225">
        <v>8.4220000000000003E-2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0.93840771911845677</v>
      </c>
      <c r="I225" s="8">
        <f t="shared" si="43"/>
        <v>0.93840771911845677</v>
      </c>
      <c r="J225" s="10">
        <f t="shared" si="44"/>
        <v>6.1592280881543227E-2</v>
      </c>
      <c r="K225" s="8">
        <f t="shared" si="45"/>
        <v>-6.3570755847145777E-2</v>
      </c>
      <c r="L225" s="10">
        <f t="shared" si="46"/>
        <v>100</v>
      </c>
      <c r="M225">
        <f t="shared" si="47"/>
        <v>6.5634883032934993E-2</v>
      </c>
      <c r="AF225">
        <v>0.98385565628562088</v>
      </c>
      <c r="AG225">
        <v>0</v>
      </c>
      <c r="AH225">
        <v>1</v>
      </c>
      <c r="AI225">
        <f t="shared" si="51"/>
        <v>149</v>
      </c>
      <c r="AJ225">
        <f t="shared" si="52"/>
        <v>72</v>
      </c>
      <c r="AK225">
        <f t="shared" si="48"/>
        <v>6.6666666666667096E-3</v>
      </c>
      <c r="AL225">
        <f t="shared" si="49"/>
        <v>0.52</v>
      </c>
      <c r="AM225">
        <f t="shared" si="50"/>
        <v>0</v>
      </c>
    </row>
    <row r="226" spans="1:39">
      <c r="A226">
        <v>895</v>
      </c>
      <c r="B226">
        <v>0.15720000000000001</v>
      </c>
      <c r="C226">
        <v>0.191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0.99385304922952988</v>
      </c>
      <c r="I226" s="8">
        <f t="shared" si="43"/>
        <v>0.99385304922952988</v>
      </c>
      <c r="J226" s="10">
        <f t="shared" si="44"/>
        <v>6.1469507704701165E-3</v>
      </c>
      <c r="K226" s="8">
        <f t="shared" si="45"/>
        <v>-6.1659210519009709E-3</v>
      </c>
      <c r="L226" s="10">
        <f t="shared" si="46"/>
        <v>100</v>
      </c>
      <c r="M226">
        <f t="shared" si="47"/>
        <v>6.1849694733395943E-3</v>
      </c>
      <c r="AF226">
        <v>0.98516975754866343</v>
      </c>
      <c r="AG226">
        <v>0</v>
      </c>
      <c r="AH226">
        <v>1</v>
      </c>
      <c r="AI226">
        <f t="shared" si="51"/>
        <v>149</v>
      </c>
      <c r="AJ226">
        <f t="shared" si="52"/>
        <v>73</v>
      </c>
      <c r="AK226">
        <f t="shared" si="48"/>
        <v>6.6666666666667096E-3</v>
      </c>
      <c r="AL226">
        <f t="shared" si="49"/>
        <v>0.51333333333333331</v>
      </c>
      <c r="AM226">
        <f t="shared" si="50"/>
        <v>0</v>
      </c>
    </row>
    <row r="227" spans="1:39">
      <c r="A227">
        <v>899.3</v>
      </c>
      <c r="B227">
        <v>0.14960000000000001</v>
      </c>
      <c r="C227">
        <v>0.2417</v>
      </c>
      <c r="D227" s="8">
        <v>1</v>
      </c>
      <c r="E227" s="9">
        <v>0</v>
      </c>
      <c r="F227" s="10">
        <f t="shared" si="40"/>
        <v>1</v>
      </c>
      <c r="G227">
        <f t="shared" si="41"/>
        <v>1</v>
      </c>
      <c r="H227">
        <f t="shared" si="42"/>
        <v>0.99562700511243885</v>
      </c>
      <c r="I227" s="8">
        <f t="shared" si="43"/>
        <v>0.99562700511243885</v>
      </c>
      <c r="J227" s="10">
        <f t="shared" si="44"/>
        <v>4.3729948875611546E-3</v>
      </c>
      <c r="K227" s="8">
        <f t="shared" si="45"/>
        <v>-4.3825843964985052E-3</v>
      </c>
      <c r="L227" s="10">
        <f t="shared" si="46"/>
        <v>100</v>
      </c>
      <c r="M227">
        <f t="shared" si="47"/>
        <v>4.3922019642961578E-3</v>
      </c>
      <c r="AF227">
        <v>0.98555840839058095</v>
      </c>
      <c r="AG227">
        <v>0</v>
      </c>
      <c r="AH227">
        <v>1</v>
      </c>
      <c r="AI227">
        <f t="shared" si="51"/>
        <v>149</v>
      </c>
      <c r="AJ227">
        <f t="shared" si="52"/>
        <v>74</v>
      </c>
      <c r="AK227">
        <f t="shared" si="48"/>
        <v>6.6666666666667096E-3</v>
      </c>
      <c r="AL227">
        <f t="shared" si="49"/>
        <v>0.5066666666666666</v>
      </c>
      <c r="AM227">
        <f t="shared" si="50"/>
        <v>0</v>
      </c>
    </row>
    <row r="228" spans="1:39">
      <c r="A228">
        <v>904.3</v>
      </c>
      <c r="B228">
        <v>7.3039999999999994E-2</v>
      </c>
      <c r="C228">
        <v>6.9500000000000006E-2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0.91811275280192683</v>
      </c>
      <c r="I228" s="8">
        <f t="shared" si="43"/>
        <v>0.91811275280192683</v>
      </c>
      <c r="J228" s="10">
        <f t="shared" si="44"/>
        <v>8.1887247198073165E-2</v>
      </c>
      <c r="K228" s="8">
        <f t="shared" si="45"/>
        <v>-8.5435071500975582E-2</v>
      </c>
      <c r="L228" s="10">
        <f t="shared" si="46"/>
        <v>100</v>
      </c>
      <c r="M228">
        <f t="shared" si="47"/>
        <v>8.9190839521798335E-2</v>
      </c>
      <c r="AF228">
        <v>0.98588649335827994</v>
      </c>
      <c r="AG228">
        <v>0</v>
      </c>
      <c r="AH228">
        <v>1</v>
      </c>
      <c r="AI228">
        <f t="shared" si="51"/>
        <v>149</v>
      </c>
      <c r="AJ228">
        <f t="shared" si="52"/>
        <v>75</v>
      </c>
      <c r="AK228">
        <f t="shared" si="48"/>
        <v>6.6666666666667096E-3</v>
      </c>
      <c r="AL228">
        <f t="shared" si="49"/>
        <v>0.5</v>
      </c>
      <c r="AM228">
        <f t="shared" si="50"/>
        <v>0</v>
      </c>
    </row>
    <row r="229" spans="1:39">
      <c r="A229">
        <v>904.6</v>
      </c>
      <c r="B229">
        <v>0.1457</v>
      </c>
      <c r="C229">
        <v>0.1525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0.9902586045350108</v>
      </c>
      <c r="I229" s="8">
        <f t="shared" si="43"/>
        <v>0.9902586045350108</v>
      </c>
      <c r="J229" s="10">
        <f t="shared" si="44"/>
        <v>9.7413954649891998E-3</v>
      </c>
      <c r="K229" s="8">
        <f t="shared" si="45"/>
        <v>-9.789153262612902E-3</v>
      </c>
      <c r="L229" s="10">
        <f t="shared" si="46"/>
        <v>100</v>
      </c>
      <c r="M229">
        <f t="shared" si="47"/>
        <v>9.8372237518333933E-3</v>
      </c>
      <c r="AF229">
        <v>0.98593923901535252</v>
      </c>
      <c r="AG229">
        <v>0</v>
      </c>
      <c r="AH229">
        <v>1</v>
      </c>
      <c r="AI229">
        <f t="shared" si="51"/>
        <v>149</v>
      </c>
      <c r="AJ229">
        <f t="shared" si="52"/>
        <v>76</v>
      </c>
      <c r="AK229">
        <f t="shared" si="48"/>
        <v>6.6666666666667096E-3</v>
      </c>
      <c r="AL229">
        <f t="shared" si="49"/>
        <v>0.49333333333333329</v>
      </c>
      <c r="AM229">
        <f t="shared" si="50"/>
        <v>0</v>
      </c>
    </row>
    <row r="230" spans="1:39">
      <c r="A230">
        <v>912.7</v>
      </c>
      <c r="B230">
        <v>0.2276</v>
      </c>
      <c r="C230">
        <v>0.22289999999999999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0.99907948585917372</v>
      </c>
      <c r="I230" s="8">
        <f t="shared" si="43"/>
        <v>0.99907948585917372</v>
      </c>
      <c r="J230" s="10">
        <f t="shared" si="44"/>
        <v>9.2051414082627847E-4</v>
      </c>
      <c r="K230" s="8">
        <f t="shared" si="45"/>
        <v>-9.2093807414571891E-4</v>
      </c>
      <c r="L230" s="10">
        <f t="shared" si="46"/>
        <v>100</v>
      </c>
      <c r="M230">
        <f t="shared" si="47"/>
        <v>9.21362267822633E-4</v>
      </c>
      <c r="AF230">
        <v>0.98661788016374308</v>
      </c>
      <c r="AG230">
        <v>0</v>
      </c>
      <c r="AH230">
        <v>1</v>
      </c>
      <c r="AI230">
        <f t="shared" si="51"/>
        <v>149</v>
      </c>
      <c r="AJ230">
        <f t="shared" si="52"/>
        <v>77</v>
      </c>
      <c r="AK230">
        <f t="shared" si="48"/>
        <v>6.6666666666667096E-3</v>
      </c>
      <c r="AL230">
        <f t="shared" si="49"/>
        <v>0.48666666666666669</v>
      </c>
      <c r="AM230">
        <f t="shared" si="50"/>
        <v>0</v>
      </c>
    </row>
    <row r="231" spans="1:39">
      <c r="A231">
        <v>920.6</v>
      </c>
      <c r="B231">
        <v>0.1298</v>
      </c>
      <c r="C231">
        <v>0.14169999999999999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0.98769274430705301</v>
      </c>
      <c r="I231" s="8">
        <f t="shared" si="43"/>
        <v>0.98769274430705301</v>
      </c>
      <c r="J231" s="10">
        <f t="shared" si="44"/>
        <v>1.2307255692946995E-2</v>
      </c>
      <c r="K231" s="8">
        <f t="shared" si="45"/>
        <v>-1.238361714439183E-2</v>
      </c>
      <c r="L231" s="10">
        <f t="shared" si="46"/>
        <v>100</v>
      </c>
      <c r="M231">
        <f t="shared" si="47"/>
        <v>1.2460611626322655E-2</v>
      </c>
      <c r="AF231">
        <v>0.98762481133957059</v>
      </c>
      <c r="AG231">
        <v>0</v>
      </c>
      <c r="AH231">
        <v>1</v>
      </c>
      <c r="AI231">
        <f t="shared" si="51"/>
        <v>149</v>
      </c>
      <c r="AJ231">
        <f t="shared" si="52"/>
        <v>78</v>
      </c>
      <c r="AK231">
        <f t="shared" si="48"/>
        <v>6.6666666666667096E-3</v>
      </c>
      <c r="AL231">
        <f t="shared" si="49"/>
        <v>0.48</v>
      </c>
      <c r="AM231">
        <f t="shared" si="50"/>
        <v>0</v>
      </c>
    </row>
    <row r="232" spans="1:39">
      <c r="A232">
        <v>928.2</v>
      </c>
      <c r="B232">
        <v>0.1041</v>
      </c>
      <c r="C232">
        <v>0.12659999999999999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0.97850236300020743</v>
      </c>
      <c r="I232" s="8">
        <f t="shared" si="43"/>
        <v>0.97850236300020743</v>
      </c>
      <c r="J232" s="10">
        <f t="shared" si="44"/>
        <v>2.1497636999792569E-2</v>
      </c>
      <c r="K232" s="8">
        <f t="shared" si="45"/>
        <v>-2.173207722791292E-2</v>
      </c>
      <c r="L232" s="10">
        <f t="shared" si="46"/>
        <v>100</v>
      </c>
      <c r="M232">
        <f t="shared" si="47"/>
        <v>2.1969938768342055E-2</v>
      </c>
      <c r="AF232">
        <v>0.98769274430705301</v>
      </c>
      <c r="AG232">
        <v>0</v>
      </c>
      <c r="AH232">
        <v>1</v>
      </c>
      <c r="AI232">
        <f t="shared" si="51"/>
        <v>149</v>
      </c>
      <c r="AJ232">
        <f t="shared" si="52"/>
        <v>79</v>
      </c>
      <c r="AK232">
        <f t="shared" si="48"/>
        <v>6.6666666666667096E-3</v>
      </c>
      <c r="AL232">
        <f t="shared" si="49"/>
        <v>0.47333333333333338</v>
      </c>
      <c r="AM232">
        <f t="shared" si="50"/>
        <v>0</v>
      </c>
    </row>
    <row r="233" spans="1:39">
      <c r="A233">
        <v>928.3</v>
      </c>
      <c r="B233">
        <v>8.9950000000000002E-2</v>
      </c>
      <c r="C233">
        <v>9.0609999999999996E-2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0.96141552090485993</v>
      </c>
      <c r="I233" s="8">
        <f t="shared" si="43"/>
        <v>0.96141552090485993</v>
      </c>
      <c r="J233" s="10">
        <f t="shared" si="44"/>
        <v>3.8584479095140067E-2</v>
      </c>
      <c r="K233" s="8">
        <f t="shared" si="45"/>
        <v>-3.9348579586790958E-2</v>
      </c>
      <c r="L233" s="10">
        <f t="shared" si="46"/>
        <v>100</v>
      </c>
      <c r="M233">
        <f t="shared" si="47"/>
        <v>4.0132989593121331E-2</v>
      </c>
      <c r="AF233">
        <v>0.9878290113234186</v>
      </c>
      <c r="AG233">
        <v>0</v>
      </c>
      <c r="AH233">
        <v>1</v>
      </c>
      <c r="AI233">
        <f t="shared" si="51"/>
        <v>149</v>
      </c>
      <c r="AJ233">
        <f t="shared" si="52"/>
        <v>80</v>
      </c>
      <c r="AK233">
        <f t="shared" si="48"/>
        <v>6.6666666666667096E-3</v>
      </c>
      <c r="AL233">
        <f t="shared" si="49"/>
        <v>0.46666666666666667</v>
      </c>
      <c r="AM233">
        <f t="shared" si="50"/>
        <v>3.1111111111111313E-3</v>
      </c>
    </row>
    <row r="234" spans="1:39">
      <c r="A234">
        <v>929.4</v>
      </c>
      <c r="B234">
        <v>0.183</v>
      </c>
      <c r="C234">
        <v>0.16919999999999999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0.99698881859527388</v>
      </c>
      <c r="I234" s="8">
        <f t="shared" si="43"/>
        <v>0.99698881859527388</v>
      </c>
      <c r="J234" s="10">
        <f t="shared" si="44"/>
        <v>3.0111814047261154E-3</v>
      </c>
      <c r="K234" s="8">
        <f t="shared" si="45"/>
        <v>-3.0157241330636066E-3</v>
      </c>
      <c r="L234" s="10">
        <f t="shared" si="46"/>
        <v>100</v>
      </c>
      <c r="M234">
        <f t="shared" si="47"/>
        <v>3.0202760036654934E-3</v>
      </c>
      <c r="AF234">
        <v>0.98785797139312315</v>
      </c>
      <c r="AG234">
        <v>1</v>
      </c>
      <c r="AH234">
        <v>0</v>
      </c>
      <c r="AI234">
        <f t="shared" si="51"/>
        <v>150</v>
      </c>
      <c r="AJ234">
        <f t="shared" si="52"/>
        <v>80</v>
      </c>
      <c r="AK234">
        <f t="shared" si="48"/>
        <v>0</v>
      </c>
      <c r="AL234">
        <f t="shared" si="49"/>
        <v>0.46666666666666667</v>
      </c>
      <c r="AM234">
        <f t="shared" si="50"/>
        <v>0</v>
      </c>
    </row>
    <row r="235" spans="1:39">
      <c r="A235">
        <v>933.1</v>
      </c>
      <c r="B235">
        <v>6.2899999999999998E-2</v>
      </c>
      <c r="C235">
        <v>2.8910000000000002E-2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0.89828765836575231</v>
      </c>
      <c r="I235" s="8">
        <f t="shared" si="43"/>
        <v>0.89828765836575231</v>
      </c>
      <c r="J235" s="10">
        <f t="shared" si="44"/>
        <v>0.10171234163424769</v>
      </c>
      <c r="K235" s="8">
        <f t="shared" si="45"/>
        <v>-0.10726492971951153</v>
      </c>
      <c r="L235" s="10">
        <f t="shared" si="46"/>
        <v>100</v>
      </c>
      <c r="M235">
        <f t="shared" si="47"/>
        <v>0.11322914289982805</v>
      </c>
      <c r="AF235">
        <v>0.98848279842328501</v>
      </c>
      <c r="AG235">
        <v>0</v>
      </c>
      <c r="AH235">
        <v>1</v>
      </c>
      <c r="AI235">
        <f t="shared" si="51"/>
        <v>150</v>
      </c>
      <c r="AJ235">
        <f t="shared" si="52"/>
        <v>81</v>
      </c>
      <c r="AK235">
        <f t="shared" si="48"/>
        <v>0</v>
      </c>
      <c r="AL235">
        <f t="shared" si="49"/>
        <v>0.45999999999999996</v>
      </c>
      <c r="AM235">
        <f t="shared" si="50"/>
        <v>0</v>
      </c>
    </row>
    <row r="236" spans="1:39">
      <c r="A236">
        <v>947.8</v>
      </c>
      <c r="B236">
        <v>0.1273</v>
      </c>
      <c r="C236">
        <v>9.6970000000000001E-2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0.98588649335827994</v>
      </c>
      <c r="I236" s="8">
        <f t="shared" si="43"/>
        <v>0.98588649335827994</v>
      </c>
      <c r="J236" s="10">
        <f t="shared" si="44"/>
        <v>1.4113506641720064E-2</v>
      </c>
      <c r="K236" s="8">
        <f t="shared" si="45"/>
        <v>-1.4214049304011989E-2</v>
      </c>
      <c r="L236" s="10">
        <f t="shared" si="46"/>
        <v>100</v>
      </c>
      <c r="M236">
        <f t="shared" si="47"/>
        <v>1.4315549241012969E-2</v>
      </c>
      <c r="AF236">
        <v>0.98975800420074533</v>
      </c>
      <c r="AG236">
        <v>0</v>
      </c>
      <c r="AH236">
        <v>1</v>
      </c>
      <c r="AI236">
        <f t="shared" si="51"/>
        <v>150</v>
      </c>
      <c r="AJ236">
        <f t="shared" si="52"/>
        <v>82</v>
      </c>
      <c r="AK236">
        <f t="shared" si="48"/>
        <v>0</v>
      </c>
      <c r="AL236">
        <f t="shared" si="49"/>
        <v>0.45333333333333337</v>
      </c>
      <c r="AM236">
        <f t="shared" si="50"/>
        <v>0</v>
      </c>
    </row>
    <row r="237" spans="1:39">
      <c r="A237">
        <v>948</v>
      </c>
      <c r="B237">
        <v>0.11459999999999999</v>
      </c>
      <c r="C237">
        <v>0.16819999999999999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0.99024909237476089</v>
      </c>
      <c r="I237" s="8">
        <f t="shared" si="43"/>
        <v>0.99024909237476089</v>
      </c>
      <c r="J237" s="10">
        <f t="shared" si="44"/>
        <v>9.7509076252391136E-3</v>
      </c>
      <c r="K237" s="8">
        <f t="shared" si="45"/>
        <v>-9.7987590422469115E-3</v>
      </c>
      <c r="L237" s="10">
        <f t="shared" si="46"/>
        <v>100</v>
      </c>
      <c r="M237">
        <f t="shared" si="47"/>
        <v>9.8469240722604684E-3</v>
      </c>
      <c r="AF237">
        <v>0.99024909237476089</v>
      </c>
      <c r="AG237">
        <v>0</v>
      </c>
      <c r="AH237">
        <v>1</v>
      </c>
      <c r="AI237">
        <f t="shared" si="51"/>
        <v>150</v>
      </c>
      <c r="AJ237">
        <f t="shared" si="52"/>
        <v>83</v>
      </c>
      <c r="AK237">
        <f t="shared" si="48"/>
        <v>0</v>
      </c>
      <c r="AL237">
        <f t="shared" si="49"/>
        <v>0.44666666666666666</v>
      </c>
      <c r="AM237">
        <f t="shared" si="50"/>
        <v>0</v>
      </c>
    </row>
    <row r="238" spans="1:39">
      <c r="A238">
        <v>951.6</v>
      </c>
      <c r="B238">
        <v>0.1198</v>
      </c>
      <c r="C238">
        <v>0.1036</v>
      </c>
      <c r="D238" s="8">
        <v>1</v>
      </c>
      <c r="E238" s="9">
        <v>0</v>
      </c>
      <c r="F238" s="10">
        <f t="shared" si="40"/>
        <v>1</v>
      </c>
      <c r="G238">
        <f t="shared" si="41"/>
        <v>1</v>
      </c>
      <c r="H238">
        <f t="shared" si="42"/>
        <v>0.98516975754866343</v>
      </c>
      <c r="I238" s="8">
        <f t="shared" si="43"/>
        <v>0.98516975754866343</v>
      </c>
      <c r="J238" s="10">
        <f t="shared" si="44"/>
        <v>1.4830242451336573E-2</v>
      </c>
      <c r="K238" s="8">
        <f t="shared" si="45"/>
        <v>-1.4941309970344905E-2</v>
      </c>
      <c r="L238" s="10">
        <f t="shared" si="46"/>
        <v>100</v>
      </c>
      <c r="M238">
        <f t="shared" si="47"/>
        <v>1.5053489348107621E-2</v>
      </c>
      <c r="AF238">
        <v>0.9902586045350108</v>
      </c>
      <c r="AG238">
        <v>0</v>
      </c>
      <c r="AH238">
        <v>1</v>
      </c>
      <c r="AI238">
        <f t="shared" si="51"/>
        <v>150</v>
      </c>
      <c r="AJ238">
        <f t="shared" si="52"/>
        <v>84</v>
      </c>
      <c r="AK238">
        <f t="shared" si="48"/>
        <v>0</v>
      </c>
      <c r="AL238">
        <f t="shared" si="49"/>
        <v>0.43999999999999995</v>
      </c>
      <c r="AM238">
        <f t="shared" si="50"/>
        <v>0</v>
      </c>
    </row>
    <row r="239" spans="1:39">
      <c r="A239">
        <v>955.1</v>
      </c>
      <c r="B239">
        <v>0.1157</v>
      </c>
      <c r="C239">
        <v>9.8750000000000004E-2</v>
      </c>
      <c r="D239" s="8">
        <v>1</v>
      </c>
      <c r="E239" s="9">
        <v>0</v>
      </c>
      <c r="F239" s="10">
        <f t="shared" si="40"/>
        <v>1</v>
      </c>
      <c r="G239">
        <f t="shared" si="41"/>
        <v>1</v>
      </c>
      <c r="H239">
        <f t="shared" si="42"/>
        <v>0.98385565628562088</v>
      </c>
      <c r="I239" s="8">
        <f t="shared" si="43"/>
        <v>0.98385565628562088</v>
      </c>
      <c r="J239" s="10">
        <f t="shared" si="44"/>
        <v>1.6144343714379117E-2</v>
      </c>
      <c r="K239" s="8">
        <f t="shared" si="45"/>
        <v>-1.6276083456671871E-2</v>
      </c>
      <c r="L239" s="10">
        <f t="shared" si="46"/>
        <v>100</v>
      </c>
      <c r="M239">
        <f t="shared" si="47"/>
        <v>1.6409260455267728E-2</v>
      </c>
      <c r="AF239">
        <v>0.99138163565811677</v>
      </c>
      <c r="AG239">
        <v>0</v>
      </c>
      <c r="AH239">
        <v>1</v>
      </c>
      <c r="AI239">
        <f t="shared" si="51"/>
        <v>150</v>
      </c>
      <c r="AJ239">
        <f t="shared" si="52"/>
        <v>85</v>
      </c>
      <c r="AK239">
        <f t="shared" si="48"/>
        <v>0</v>
      </c>
      <c r="AL239">
        <f t="shared" si="49"/>
        <v>0.43333333333333335</v>
      </c>
      <c r="AM239">
        <f t="shared" si="50"/>
        <v>0</v>
      </c>
    </row>
    <row r="240" spans="1:39">
      <c r="A240">
        <v>963.7</v>
      </c>
      <c r="B240">
        <v>0.16650000000000001</v>
      </c>
      <c r="C240">
        <v>0.1855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0.99752560303398985</v>
      </c>
      <c r="I240" s="8">
        <f t="shared" si="43"/>
        <v>0.99752560303398985</v>
      </c>
      <c r="J240" s="10">
        <f t="shared" si="44"/>
        <v>2.4743969660101506E-3</v>
      </c>
      <c r="K240" s="8">
        <f t="shared" si="45"/>
        <v>-2.4774633455206863E-3</v>
      </c>
      <c r="L240" s="10">
        <f t="shared" si="46"/>
        <v>100</v>
      </c>
      <c r="M240">
        <f t="shared" si="47"/>
        <v>2.4805347937779574E-3</v>
      </c>
      <c r="AF240">
        <v>0.99298036803165246</v>
      </c>
      <c r="AG240">
        <v>0</v>
      </c>
      <c r="AH240">
        <v>1</v>
      </c>
      <c r="AI240">
        <f t="shared" si="51"/>
        <v>150</v>
      </c>
      <c r="AJ240">
        <f t="shared" si="52"/>
        <v>86</v>
      </c>
      <c r="AK240">
        <f t="shared" si="48"/>
        <v>0</v>
      </c>
      <c r="AL240">
        <f t="shared" si="49"/>
        <v>0.42666666666666664</v>
      </c>
      <c r="AM240">
        <f t="shared" si="50"/>
        <v>0</v>
      </c>
    </row>
    <row r="241" spans="1:39">
      <c r="A241">
        <v>982</v>
      </c>
      <c r="B241">
        <v>6.7220000000000002E-2</v>
      </c>
      <c r="C241">
        <v>7.2929999999999995E-2</v>
      </c>
      <c r="D241" s="8">
        <v>1</v>
      </c>
      <c r="E241" s="9">
        <v>0</v>
      </c>
      <c r="F241" s="10">
        <f t="shared" si="40"/>
        <v>1</v>
      </c>
      <c r="G241">
        <f t="shared" si="41"/>
        <v>1</v>
      </c>
      <c r="H241">
        <f t="shared" si="42"/>
        <v>0.96103079374396028</v>
      </c>
      <c r="I241" s="8">
        <f t="shared" si="43"/>
        <v>0.96103079374396028</v>
      </c>
      <c r="J241" s="10">
        <f t="shared" si="44"/>
        <v>3.8969206256039723E-2</v>
      </c>
      <c r="K241" s="8">
        <f t="shared" si="45"/>
        <v>-3.9748827087180562E-2</v>
      </c>
      <c r="L241" s="10">
        <f t="shared" si="46"/>
        <v>100</v>
      </c>
      <c r="M241">
        <f t="shared" si="47"/>
        <v>4.0549383547039575E-2</v>
      </c>
      <c r="AF241">
        <v>0.99307099341817273</v>
      </c>
      <c r="AG241">
        <v>0</v>
      </c>
      <c r="AH241">
        <v>1</v>
      </c>
      <c r="AI241">
        <f t="shared" si="51"/>
        <v>150</v>
      </c>
      <c r="AJ241">
        <f t="shared" si="52"/>
        <v>87</v>
      </c>
      <c r="AK241">
        <f t="shared" si="48"/>
        <v>0</v>
      </c>
      <c r="AL241">
        <f t="shared" si="49"/>
        <v>0.42000000000000004</v>
      </c>
      <c r="AM241">
        <f t="shared" si="50"/>
        <v>0</v>
      </c>
    </row>
    <row r="242" spans="1:39">
      <c r="A242">
        <v>984.6</v>
      </c>
      <c r="B242">
        <v>0.1603</v>
      </c>
      <c r="C242">
        <v>0.21590000000000001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0.99830399755396859</v>
      </c>
      <c r="I242" s="8">
        <f t="shared" si="43"/>
        <v>0.99830399755396859</v>
      </c>
      <c r="J242" s="10">
        <f t="shared" si="44"/>
        <v>1.6960024460314083E-3</v>
      </c>
      <c r="K242" s="8">
        <f t="shared" si="45"/>
        <v>-1.6974422863920264E-3</v>
      </c>
      <c r="L242" s="10">
        <f t="shared" si="46"/>
        <v>100</v>
      </c>
      <c r="M242">
        <f t="shared" si="47"/>
        <v>1.6988837570388693E-3</v>
      </c>
      <c r="AF242">
        <v>0.99365903643516418</v>
      </c>
      <c r="AG242">
        <v>0</v>
      </c>
      <c r="AH242">
        <v>1</v>
      </c>
      <c r="AI242">
        <f t="shared" si="51"/>
        <v>150</v>
      </c>
      <c r="AJ242">
        <f t="shared" si="52"/>
        <v>88</v>
      </c>
      <c r="AK242">
        <f t="shared" si="48"/>
        <v>0</v>
      </c>
      <c r="AL242">
        <f t="shared" si="49"/>
        <v>0.41333333333333333</v>
      </c>
      <c r="AM242">
        <f t="shared" si="50"/>
        <v>0</v>
      </c>
    </row>
    <row r="243" spans="1:39">
      <c r="A243">
        <v>998.9</v>
      </c>
      <c r="B243">
        <v>7.0269999999999999E-2</v>
      </c>
      <c r="C243">
        <v>5.6989999999999999E-2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0.96499588837394212</v>
      </c>
      <c r="I243" s="8">
        <f t="shared" si="43"/>
        <v>0.96499588837394212</v>
      </c>
      <c r="J243" s="10">
        <f t="shared" si="44"/>
        <v>3.5004111626057877E-2</v>
      </c>
      <c r="K243" s="8">
        <f t="shared" si="45"/>
        <v>-3.5631438404619742E-2</v>
      </c>
      <c r="L243" s="10">
        <f t="shared" si="46"/>
        <v>100</v>
      </c>
      <c r="M243">
        <f t="shared" si="47"/>
        <v>3.6273845358078413E-2</v>
      </c>
      <c r="AF243">
        <v>0.99385304922952988</v>
      </c>
      <c r="AG243">
        <v>0</v>
      </c>
      <c r="AH243">
        <v>1</v>
      </c>
      <c r="AI243">
        <f t="shared" si="51"/>
        <v>150</v>
      </c>
      <c r="AJ243">
        <f t="shared" si="52"/>
        <v>89</v>
      </c>
      <c r="AK243">
        <f t="shared" si="48"/>
        <v>0</v>
      </c>
      <c r="AL243">
        <f t="shared" si="49"/>
        <v>0.40666666666666662</v>
      </c>
      <c r="AM243">
        <f t="shared" si="50"/>
        <v>0</v>
      </c>
    </row>
    <row r="244" spans="1:39">
      <c r="A244">
        <v>1001</v>
      </c>
      <c r="B244">
        <v>0.27760000000000001</v>
      </c>
      <c r="C244">
        <v>0.30009999999999998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0.9999372783415843</v>
      </c>
      <c r="I244" s="8">
        <f t="shared" si="43"/>
        <v>0.9999372783415843</v>
      </c>
      <c r="J244" s="10">
        <f t="shared" si="44"/>
        <v>6.2721658415698656E-5</v>
      </c>
      <c r="K244" s="8">
        <f t="shared" si="45"/>
        <v>-6.2723625501168875E-5</v>
      </c>
      <c r="L244" s="10">
        <f t="shared" si="46"/>
        <v>100</v>
      </c>
      <c r="M244">
        <f t="shared" si="47"/>
        <v>6.2725592668895955E-5</v>
      </c>
      <c r="AF244">
        <v>0.99468025243650982</v>
      </c>
      <c r="AG244">
        <v>0</v>
      </c>
      <c r="AH244">
        <v>1</v>
      </c>
      <c r="AI244">
        <f t="shared" si="51"/>
        <v>150</v>
      </c>
      <c r="AJ244">
        <f t="shared" si="52"/>
        <v>90</v>
      </c>
      <c r="AK244">
        <f t="shared" si="48"/>
        <v>0</v>
      </c>
      <c r="AL244">
        <f t="shared" si="49"/>
        <v>0.4</v>
      </c>
      <c r="AM244">
        <f t="shared" si="50"/>
        <v>0</v>
      </c>
    </row>
    <row r="245" spans="1:39">
      <c r="A245">
        <v>1006</v>
      </c>
      <c r="B245">
        <v>0.21460000000000001</v>
      </c>
      <c r="C245">
        <v>0.16839999999999999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0.99932310764092591</v>
      </c>
      <c r="I245" s="8">
        <f t="shared" si="43"/>
        <v>0.99932310764092591</v>
      </c>
      <c r="J245" s="10">
        <f t="shared" si="44"/>
        <v>6.7689235907408829E-4</v>
      </c>
      <c r="K245" s="8">
        <f t="shared" si="45"/>
        <v>-6.7712155413973674E-4</v>
      </c>
      <c r="L245" s="10">
        <f t="shared" si="46"/>
        <v>100</v>
      </c>
      <c r="M245">
        <f t="shared" si="47"/>
        <v>6.773508526906869E-4</v>
      </c>
      <c r="AF245">
        <v>0.9955118135751394</v>
      </c>
      <c r="AG245">
        <v>0</v>
      </c>
      <c r="AH245">
        <v>1</v>
      </c>
      <c r="AI245">
        <f t="shared" si="51"/>
        <v>150</v>
      </c>
      <c r="AJ245">
        <f t="shared" si="52"/>
        <v>91</v>
      </c>
      <c r="AK245">
        <f t="shared" si="48"/>
        <v>0</v>
      </c>
      <c r="AL245">
        <f t="shared" si="49"/>
        <v>0.39333333333333331</v>
      </c>
      <c r="AM245">
        <f t="shared" si="50"/>
        <v>0</v>
      </c>
    </row>
    <row r="246" spans="1:39">
      <c r="A246">
        <v>1024</v>
      </c>
      <c r="B246">
        <v>8.6419999999999997E-2</v>
      </c>
      <c r="C246">
        <v>0.1103</v>
      </c>
      <c r="D246" s="8">
        <v>1</v>
      </c>
      <c r="E246" s="9">
        <v>0</v>
      </c>
      <c r="F246" s="10">
        <f t="shared" si="40"/>
        <v>1</v>
      </c>
      <c r="G246">
        <f t="shared" si="41"/>
        <v>1</v>
      </c>
      <c r="H246">
        <f t="shared" si="42"/>
        <v>0.9878290113234186</v>
      </c>
      <c r="I246" s="8">
        <f t="shared" si="43"/>
        <v>0.9878290113234186</v>
      </c>
      <c r="J246" s="10">
        <f t="shared" si="44"/>
        <v>1.2170988676581396E-2</v>
      </c>
      <c r="K246" s="8">
        <f t="shared" si="45"/>
        <v>-1.2245661673951337E-2</v>
      </c>
      <c r="L246" s="10">
        <f t="shared" si="46"/>
        <v>100</v>
      </c>
      <c r="M246">
        <f t="shared" si="47"/>
        <v>1.2320946780329549E-2</v>
      </c>
      <c r="AF246">
        <v>0.99562700511243885</v>
      </c>
      <c r="AG246">
        <v>0</v>
      </c>
      <c r="AH246">
        <v>1</v>
      </c>
      <c r="AI246">
        <f t="shared" si="51"/>
        <v>150</v>
      </c>
      <c r="AJ246">
        <f t="shared" si="52"/>
        <v>92</v>
      </c>
      <c r="AK246">
        <f t="shared" si="48"/>
        <v>0</v>
      </c>
      <c r="AL246">
        <f t="shared" si="49"/>
        <v>0.38666666666666671</v>
      </c>
      <c r="AM246">
        <f t="shared" si="50"/>
        <v>0</v>
      </c>
    </row>
    <row r="247" spans="1:39">
      <c r="A247">
        <v>1027</v>
      </c>
      <c r="B247">
        <v>0.11169999999999999</v>
      </c>
      <c r="C247">
        <v>0.113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0.99307099341817273</v>
      </c>
      <c r="I247" s="8">
        <f t="shared" si="43"/>
        <v>0.99307099341817273</v>
      </c>
      <c r="J247" s="10">
        <f t="shared" si="44"/>
        <v>6.9290065818272684E-3</v>
      </c>
      <c r="K247" s="8">
        <f t="shared" si="45"/>
        <v>-6.953123617229928E-3</v>
      </c>
      <c r="L247" s="10">
        <f t="shared" si="46"/>
        <v>100</v>
      </c>
      <c r="M247">
        <f t="shared" si="47"/>
        <v>6.9773527046414589E-3</v>
      </c>
      <c r="AF247">
        <v>0.99615669600388734</v>
      </c>
      <c r="AG247">
        <v>0</v>
      </c>
      <c r="AH247">
        <v>1</v>
      </c>
      <c r="AI247">
        <f t="shared" si="51"/>
        <v>150</v>
      </c>
      <c r="AJ247">
        <f t="shared" si="52"/>
        <v>93</v>
      </c>
      <c r="AK247">
        <f t="shared" si="48"/>
        <v>0</v>
      </c>
      <c r="AL247">
        <f t="shared" si="49"/>
        <v>0.38</v>
      </c>
      <c r="AM247">
        <f t="shared" si="50"/>
        <v>0</v>
      </c>
    </row>
    <row r="248" spans="1:39">
      <c r="A248">
        <v>1033</v>
      </c>
      <c r="B248">
        <v>0.14849999999999999</v>
      </c>
      <c r="C248">
        <v>0.1772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0.99824434104803406</v>
      </c>
      <c r="I248" s="8">
        <f t="shared" si="43"/>
        <v>0.99824434104803406</v>
      </c>
      <c r="J248" s="10">
        <f t="shared" si="44"/>
        <v>1.7556589519659438E-3</v>
      </c>
      <c r="K248" s="8">
        <f t="shared" si="45"/>
        <v>-1.7572019273672719E-3</v>
      </c>
      <c r="L248" s="10">
        <f t="shared" si="46"/>
        <v>100</v>
      </c>
      <c r="M248">
        <f t="shared" si="47"/>
        <v>1.7587467113740081E-3</v>
      </c>
      <c r="AF248">
        <v>0.99692933371979309</v>
      </c>
      <c r="AG248">
        <v>0</v>
      </c>
      <c r="AH248">
        <v>1</v>
      </c>
      <c r="AI248">
        <f t="shared" si="51"/>
        <v>150</v>
      </c>
      <c r="AJ248">
        <f t="shared" si="52"/>
        <v>94</v>
      </c>
      <c r="AK248">
        <f t="shared" si="48"/>
        <v>0</v>
      </c>
      <c r="AL248">
        <f t="shared" si="49"/>
        <v>0.37333333333333329</v>
      </c>
      <c r="AM248">
        <f t="shared" si="50"/>
        <v>0</v>
      </c>
    </row>
    <row r="249" spans="1:39">
      <c r="A249">
        <v>1040</v>
      </c>
      <c r="B249">
        <v>0.109</v>
      </c>
      <c r="C249">
        <v>0.11269999999999999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0.99365903643516418</v>
      </c>
      <c r="I249" s="8">
        <f t="shared" si="43"/>
        <v>0.99365903643516418</v>
      </c>
      <c r="J249" s="10">
        <f t="shared" si="44"/>
        <v>6.340963564835822E-3</v>
      </c>
      <c r="K249" s="8">
        <f t="shared" si="45"/>
        <v>-6.3611528659677126E-3</v>
      </c>
      <c r="L249" s="10">
        <f t="shared" si="46"/>
        <v>100</v>
      </c>
      <c r="M249">
        <f t="shared" si="47"/>
        <v>6.3814279670666154E-3</v>
      </c>
      <c r="AF249">
        <v>0.99698881859527388</v>
      </c>
      <c r="AG249">
        <v>0</v>
      </c>
      <c r="AH249">
        <v>1</v>
      </c>
      <c r="AI249">
        <f t="shared" si="51"/>
        <v>150</v>
      </c>
      <c r="AJ249">
        <f t="shared" si="52"/>
        <v>95</v>
      </c>
      <c r="AK249">
        <f t="shared" si="48"/>
        <v>0</v>
      </c>
      <c r="AL249">
        <f t="shared" si="49"/>
        <v>0.3666666666666667</v>
      </c>
      <c r="AM249">
        <f t="shared" si="50"/>
        <v>0</v>
      </c>
    </row>
    <row r="250" spans="1:39">
      <c r="A250">
        <v>1041</v>
      </c>
      <c r="B250">
        <v>8.4680000000000005E-2</v>
      </c>
      <c r="C250">
        <v>8.1689999999999999E-2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0.98661788016374308</v>
      </c>
      <c r="I250" s="8">
        <f t="shared" si="43"/>
        <v>0.98661788016374308</v>
      </c>
      <c r="J250" s="10">
        <f t="shared" si="44"/>
        <v>1.3382119836256923E-2</v>
      </c>
      <c r="K250" s="8">
        <f t="shared" si="45"/>
        <v>-1.3472467334613689E-2</v>
      </c>
      <c r="L250" s="10">
        <f t="shared" si="46"/>
        <v>100</v>
      </c>
      <c r="M250">
        <f t="shared" si="47"/>
        <v>1.3563629957766396E-2</v>
      </c>
      <c r="AF250">
        <v>0.99727843437293195</v>
      </c>
      <c r="AG250">
        <v>0</v>
      </c>
      <c r="AH250">
        <v>1</v>
      </c>
      <c r="AI250">
        <f t="shared" si="51"/>
        <v>150</v>
      </c>
      <c r="AJ250">
        <f t="shared" si="52"/>
        <v>96</v>
      </c>
      <c r="AK250">
        <f t="shared" si="48"/>
        <v>0</v>
      </c>
      <c r="AL250">
        <f t="shared" si="49"/>
        <v>0.36</v>
      </c>
      <c r="AM250">
        <f t="shared" si="50"/>
        <v>0</v>
      </c>
    </row>
    <row r="251" spans="1:39">
      <c r="A251">
        <v>1075</v>
      </c>
      <c r="B251">
        <v>9.7089999999999996E-2</v>
      </c>
      <c r="C251">
        <v>0.1153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0.99468025243650982</v>
      </c>
      <c r="I251" s="8">
        <f t="shared" si="43"/>
        <v>0.99468025243650982</v>
      </c>
      <c r="J251" s="10">
        <f t="shared" si="44"/>
        <v>5.3197475634901847E-3</v>
      </c>
      <c r="K251" s="8">
        <f t="shared" si="45"/>
        <v>-5.3339478040792671E-3</v>
      </c>
      <c r="L251" s="10">
        <f t="shared" si="46"/>
        <v>100</v>
      </c>
      <c r="M251">
        <f t="shared" si="47"/>
        <v>5.3481986301218368E-3</v>
      </c>
      <c r="AF251">
        <v>0.99736113219700417</v>
      </c>
      <c r="AG251">
        <v>0</v>
      </c>
      <c r="AH251">
        <v>1</v>
      </c>
      <c r="AI251">
        <f t="shared" si="51"/>
        <v>150</v>
      </c>
      <c r="AJ251">
        <f t="shared" si="52"/>
        <v>97</v>
      </c>
      <c r="AK251">
        <f t="shared" si="48"/>
        <v>0</v>
      </c>
      <c r="AL251">
        <f t="shared" si="49"/>
        <v>0.35333333333333339</v>
      </c>
      <c r="AM251">
        <f t="shared" si="50"/>
        <v>0</v>
      </c>
    </row>
    <row r="252" spans="1:39">
      <c r="A252">
        <v>1075</v>
      </c>
      <c r="B252">
        <v>0.1053</v>
      </c>
      <c r="C252">
        <v>0.13350000000000001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0.99615669600388734</v>
      </c>
      <c r="I252" s="8">
        <f t="shared" si="43"/>
        <v>0.99615669600388734</v>
      </c>
      <c r="J252" s="10">
        <f t="shared" si="44"/>
        <v>3.8433039961126569E-3</v>
      </c>
      <c r="K252" s="8">
        <f t="shared" si="45"/>
        <v>-3.8507084667590116E-3</v>
      </c>
      <c r="L252" s="10">
        <f t="shared" si="46"/>
        <v>100</v>
      </c>
      <c r="M252">
        <f t="shared" si="47"/>
        <v>3.8581319701309915E-3</v>
      </c>
      <c r="AF252">
        <v>0.99751621771981236</v>
      </c>
      <c r="AG252">
        <v>0</v>
      </c>
      <c r="AH252">
        <v>1</v>
      </c>
      <c r="AI252">
        <f t="shared" si="51"/>
        <v>150</v>
      </c>
      <c r="AJ252">
        <f t="shared" si="52"/>
        <v>98</v>
      </c>
      <c r="AK252">
        <f t="shared" si="48"/>
        <v>0</v>
      </c>
      <c r="AL252">
        <f t="shared" si="49"/>
        <v>0.34666666666666668</v>
      </c>
      <c r="AM252">
        <f t="shared" si="50"/>
        <v>0</v>
      </c>
    </row>
    <row r="253" spans="1:39">
      <c r="A253">
        <v>1076</v>
      </c>
      <c r="B253">
        <v>0.1206</v>
      </c>
      <c r="C253">
        <v>0.14680000000000001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0.99751621771981236</v>
      </c>
      <c r="I253" s="8">
        <f t="shared" si="43"/>
        <v>0.99751621771981236</v>
      </c>
      <c r="J253" s="10">
        <f t="shared" si="44"/>
        <v>2.4837822801876408E-3</v>
      </c>
      <c r="K253" s="8">
        <f t="shared" si="45"/>
        <v>-2.4868719845576501E-3</v>
      </c>
      <c r="L253" s="10">
        <f t="shared" si="46"/>
        <v>100</v>
      </c>
      <c r="M253">
        <f t="shared" si="47"/>
        <v>2.4899668156425892E-3</v>
      </c>
      <c r="AF253">
        <v>0.99752560303398985</v>
      </c>
      <c r="AG253">
        <v>0</v>
      </c>
      <c r="AH253">
        <v>1</v>
      </c>
      <c r="AI253">
        <f t="shared" si="51"/>
        <v>150</v>
      </c>
      <c r="AJ253">
        <f t="shared" si="52"/>
        <v>99</v>
      </c>
      <c r="AK253">
        <f t="shared" si="48"/>
        <v>0</v>
      </c>
      <c r="AL253">
        <f t="shared" si="49"/>
        <v>0.33999999999999997</v>
      </c>
      <c r="AM253">
        <f t="shared" si="50"/>
        <v>0</v>
      </c>
    </row>
    <row r="254" spans="1:39">
      <c r="A254">
        <v>1076</v>
      </c>
      <c r="B254">
        <v>0.1686</v>
      </c>
      <c r="C254">
        <v>0.19739999999999999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0.9993965842029362</v>
      </c>
      <c r="I254" s="8">
        <f t="shared" si="43"/>
        <v>0.9993965842029362</v>
      </c>
      <c r="J254" s="10">
        <f t="shared" si="44"/>
        <v>6.0341579706379989E-4</v>
      </c>
      <c r="K254" s="8">
        <f t="shared" si="45"/>
        <v>-6.0359792564573388E-4</v>
      </c>
      <c r="L254" s="10">
        <f t="shared" si="46"/>
        <v>100</v>
      </c>
      <c r="M254">
        <f t="shared" si="47"/>
        <v>6.0378012753070512E-4</v>
      </c>
      <c r="AF254">
        <v>0.99824434104803406</v>
      </c>
      <c r="AG254">
        <v>0</v>
      </c>
      <c r="AH254">
        <v>1</v>
      </c>
      <c r="AI254">
        <f t="shared" si="51"/>
        <v>150</v>
      </c>
      <c r="AJ254">
        <f t="shared" si="52"/>
        <v>100</v>
      </c>
      <c r="AK254">
        <f t="shared" si="48"/>
        <v>0</v>
      </c>
      <c r="AL254">
        <f t="shared" si="49"/>
        <v>0.33333333333333337</v>
      </c>
      <c r="AM254">
        <f t="shared" si="50"/>
        <v>0</v>
      </c>
    </row>
    <row r="255" spans="1:39">
      <c r="A255">
        <v>1077</v>
      </c>
      <c r="B255">
        <v>0.11</v>
      </c>
      <c r="C255">
        <v>0.1457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0.99692933371979309</v>
      </c>
      <c r="I255" s="8">
        <f t="shared" si="43"/>
        <v>0.99692933371979309</v>
      </c>
      <c r="J255" s="10">
        <f t="shared" si="44"/>
        <v>3.0706662802069129E-3</v>
      </c>
      <c r="K255" s="8">
        <f t="shared" si="45"/>
        <v>-3.0753904492856433E-3</v>
      </c>
      <c r="L255" s="10">
        <f t="shared" si="46"/>
        <v>100</v>
      </c>
      <c r="M255">
        <f t="shared" si="47"/>
        <v>3.0801243140769945E-3</v>
      </c>
      <c r="AF255">
        <v>0.99830399755396859</v>
      </c>
      <c r="AG255">
        <v>0</v>
      </c>
      <c r="AH255">
        <v>1</v>
      </c>
      <c r="AI255">
        <f t="shared" si="51"/>
        <v>150</v>
      </c>
      <c r="AJ255">
        <f t="shared" si="52"/>
        <v>101</v>
      </c>
      <c r="AK255">
        <f t="shared" si="48"/>
        <v>0</v>
      </c>
      <c r="AL255">
        <f t="shared" si="49"/>
        <v>0.32666666666666666</v>
      </c>
      <c r="AM255">
        <f t="shared" si="50"/>
        <v>0</v>
      </c>
    </row>
    <row r="256" spans="1:39">
      <c r="A256">
        <v>1088</v>
      </c>
      <c r="B256">
        <v>0.18870000000000001</v>
      </c>
      <c r="C256">
        <v>0.2319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0.99974096871560436</v>
      </c>
      <c r="I256" s="8">
        <f t="shared" si="43"/>
        <v>0.99974096871560436</v>
      </c>
      <c r="J256" s="10">
        <f t="shared" si="44"/>
        <v>2.5903128439563883E-4</v>
      </c>
      <c r="K256" s="8">
        <f t="shared" si="45"/>
        <v>-2.5906483879333756E-4</v>
      </c>
      <c r="L256" s="10">
        <f t="shared" si="46"/>
        <v>100</v>
      </c>
      <c r="M256">
        <f t="shared" si="47"/>
        <v>2.5909839898671322E-4</v>
      </c>
      <c r="AF256">
        <v>0.99867253033462611</v>
      </c>
      <c r="AG256">
        <v>0</v>
      </c>
      <c r="AH256">
        <v>1</v>
      </c>
      <c r="AI256">
        <f t="shared" si="51"/>
        <v>150</v>
      </c>
      <c r="AJ256">
        <f t="shared" si="52"/>
        <v>102</v>
      </c>
      <c r="AK256">
        <f t="shared" si="48"/>
        <v>0</v>
      </c>
      <c r="AL256">
        <f t="shared" si="49"/>
        <v>0.31999999999999995</v>
      </c>
      <c r="AM256">
        <f t="shared" si="50"/>
        <v>0</v>
      </c>
    </row>
    <row r="257" spans="1:39">
      <c r="A257">
        <v>1094</v>
      </c>
      <c r="B257">
        <v>0.1066</v>
      </c>
      <c r="C257">
        <v>0.14899999999999999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0.99736113219700417</v>
      </c>
      <c r="I257" s="8">
        <f t="shared" si="43"/>
        <v>0.99736113219700417</v>
      </c>
      <c r="J257" s="10">
        <f t="shared" si="44"/>
        <v>2.6388678029958257E-3</v>
      </c>
      <c r="K257" s="8">
        <f t="shared" si="45"/>
        <v>-2.6423557521457548E-3</v>
      </c>
      <c r="L257" s="10">
        <f t="shared" si="46"/>
        <v>100</v>
      </c>
      <c r="M257">
        <f t="shared" si="47"/>
        <v>2.6458498509791357E-3</v>
      </c>
      <c r="AF257">
        <v>0.99893879379674744</v>
      </c>
      <c r="AG257">
        <v>0</v>
      </c>
      <c r="AH257">
        <v>1</v>
      </c>
      <c r="AI257">
        <f t="shared" si="51"/>
        <v>150</v>
      </c>
      <c r="AJ257">
        <f t="shared" si="52"/>
        <v>103</v>
      </c>
      <c r="AK257">
        <f t="shared" si="48"/>
        <v>0</v>
      </c>
      <c r="AL257">
        <f t="shared" si="49"/>
        <v>0.31333333333333335</v>
      </c>
      <c r="AM257">
        <f t="shared" si="50"/>
        <v>0</v>
      </c>
    </row>
    <row r="258" spans="1:39">
      <c r="A258">
        <v>1102</v>
      </c>
      <c r="B258">
        <v>5.8840000000000003E-2</v>
      </c>
      <c r="C258">
        <v>8.0199999999999994E-2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0.98848279842328501</v>
      </c>
      <c r="I258" s="8">
        <f t="shared" si="43"/>
        <v>0.98848279842328501</v>
      </c>
      <c r="J258" s="10">
        <f t="shared" si="44"/>
        <v>1.1517201576714986E-2</v>
      </c>
      <c r="K258" s="8">
        <f t="shared" si="45"/>
        <v>-1.1584038219098257E-2</v>
      </c>
      <c r="L258" s="10">
        <f t="shared" si="46"/>
        <v>100</v>
      </c>
      <c r="M258">
        <f t="shared" si="47"/>
        <v>1.1651393018761592E-2</v>
      </c>
      <c r="AF258">
        <v>0.99902159061592788</v>
      </c>
      <c r="AG258">
        <v>0</v>
      </c>
      <c r="AH258">
        <v>1</v>
      </c>
      <c r="AI258">
        <f t="shared" si="51"/>
        <v>150</v>
      </c>
      <c r="AJ258">
        <f t="shared" si="52"/>
        <v>104</v>
      </c>
      <c r="AK258">
        <f t="shared" si="48"/>
        <v>0</v>
      </c>
      <c r="AL258">
        <f t="shared" si="49"/>
        <v>0.30666666666666664</v>
      </c>
      <c r="AM258">
        <f t="shared" si="50"/>
        <v>0</v>
      </c>
    </row>
    <row r="259" spans="1:39">
      <c r="A259">
        <v>1104</v>
      </c>
      <c r="B259">
        <v>0.219</v>
      </c>
      <c r="C259">
        <v>0.2107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0.9998586282321178</v>
      </c>
      <c r="I259" s="8">
        <f t="shared" si="43"/>
        <v>0.9998586282321178</v>
      </c>
      <c r="J259" s="10">
        <f t="shared" si="44"/>
        <v>1.4137176788220351E-4</v>
      </c>
      <c r="K259" s="8">
        <f t="shared" si="45"/>
        <v>-1.4138176181249809E-4</v>
      </c>
      <c r="L259" s="10">
        <f t="shared" si="46"/>
        <v>100</v>
      </c>
      <c r="M259">
        <f t="shared" si="47"/>
        <v>1.4139175668481001E-4</v>
      </c>
      <c r="AF259">
        <v>0.9990357464558175</v>
      </c>
      <c r="AG259">
        <v>0</v>
      </c>
      <c r="AH259">
        <v>1</v>
      </c>
      <c r="AI259">
        <f t="shared" si="51"/>
        <v>150</v>
      </c>
      <c r="AJ259">
        <f t="shared" si="52"/>
        <v>105</v>
      </c>
      <c r="AK259">
        <f t="shared" si="48"/>
        <v>0</v>
      </c>
      <c r="AL259">
        <f t="shared" si="49"/>
        <v>0.30000000000000004</v>
      </c>
      <c r="AM259">
        <f t="shared" si="50"/>
        <v>0</v>
      </c>
    </row>
    <row r="260" spans="1:39">
      <c r="A260">
        <v>1123</v>
      </c>
      <c r="B260">
        <v>0.24579999999999999</v>
      </c>
      <c r="C260">
        <v>0.20649999999999999</v>
      </c>
      <c r="D260" s="8">
        <v>1</v>
      </c>
      <c r="E260" s="9">
        <v>0</v>
      </c>
      <c r="F260" s="10">
        <f t="shared" si="40"/>
        <v>1</v>
      </c>
      <c r="G260">
        <f t="shared" si="41"/>
        <v>1</v>
      </c>
      <c r="H260">
        <f t="shared" si="42"/>
        <v>0.99993109720746209</v>
      </c>
      <c r="I260" s="8">
        <f t="shared" si="43"/>
        <v>0.99993109720746209</v>
      </c>
      <c r="J260" s="10">
        <f t="shared" si="44"/>
        <v>6.8902792537905988E-5</v>
      </c>
      <c r="K260" s="8">
        <f t="shared" si="45"/>
        <v>-6.8905166444362231E-5</v>
      </c>
      <c r="L260" s="10">
        <f t="shared" si="46"/>
        <v>100</v>
      </c>
      <c r="M260">
        <f t="shared" si="47"/>
        <v>6.8907540459870592E-5</v>
      </c>
      <c r="AF260">
        <v>0.99907948585917372</v>
      </c>
      <c r="AG260">
        <v>0</v>
      </c>
      <c r="AH260">
        <v>1</v>
      </c>
      <c r="AI260">
        <f t="shared" si="51"/>
        <v>150</v>
      </c>
      <c r="AJ260">
        <f t="shared" si="52"/>
        <v>106</v>
      </c>
      <c r="AK260">
        <f t="shared" si="48"/>
        <v>0</v>
      </c>
      <c r="AL260">
        <f t="shared" si="49"/>
        <v>0.29333333333333333</v>
      </c>
      <c r="AM260">
        <f t="shared" si="50"/>
        <v>0</v>
      </c>
    </row>
    <row r="261" spans="1:39">
      <c r="A261">
        <v>1130</v>
      </c>
      <c r="B261">
        <v>0.10290000000000001</v>
      </c>
      <c r="C261">
        <v>0.108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0.99727843437293195</v>
      </c>
      <c r="I261" s="8">
        <f t="shared" ref="I261:I303" si="56">F261*H261</f>
        <v>0.99727843437293195</v>
      </c>
      <c r="J261" s="10">
        <f t="shared" ref="J261:J303" si="57">F261-I261</f>
        <v>2.7215656270680455E-3</v>
      </c>
      <c r="K261" s="8">
        <f t="shared" ref="K261:K303" si="58">IFERROR(F261*(G261*LN(H261)+(1-G261)*LN(1-H261)),0)</f>
        <v>-2.7252758200172794E-3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2.7289927599600705E-3</v>
      </c>
      <c r="AF261">
        <v>0.99926388868550209</v>
      </c>
      <c r="AG261">
        <v>0</v>
      </c>
      <c r="AH261">
        <v>1</v>
      </c>
      <c r="AI261">
        <f t="shared" si="51"/>
        <v>150</v>
      </c>
      <c r="AJ261">
        <f t="shared" si="52"/>
        <v>107</v>
      </c>
      <c r="AK261">
        <f t="shared" ref="AK261:AK304" si="61">1-AI261/AI$304</f>
        <v>0</v>
      </c>
      <c r="AL261">
        <f t="shared" ref="AL261:AL304" si="62">1-AJ261/AJ$304</f>
        <v>0.28666666666666663</v>
      </c>
      <c r="AM261">
        <f t="shared" ref="AM261:AM304" si="63">(AK261-AK262)*AL261</f>
        <v>0</v>
      </c>
    </row>
    <row r="262" spans="1:39">
      <c r="A262">
        <v>1132</v>
      </c>
      <c r="B262">
        <v>0.17910000000000001</v>
      </c>
      <c r="C262">
        <v>0.19370000000000001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0.99973165526634622</v>
      </c>
      <c r="I262" s="8">
        <f t="shared" si="56"/>
        <v>0.99973165526634622</v>
      </c>
      <c r="J262" s="10">
        <f t="shared" si="57"/>
        <v>2.6834473365378031E-4</v>
      </c>
      <c r="K262" s="8">
        <f t="shared" si="58"/>
        <v>-2.683807445441861E-4</v>
      </c>
      <c r="L262" s="10">
        <f t="shared" si="59"/>
        <v>100</v>
      </c>
      <c r="M262">
        <f t="shared" si="60"/>
        <v>2.6841676187825477E-4</v>
      </c>
      <c r="AF262">
        <v>0.99928600249783528</v>
      </c>
      <c r="AG262">
        <v>0</v>
      </c>
      <c r="AH262">
        <v>1</v>
      </c>
      <c r="AI262">
        <f t="shared" ref="AI262:AI304" si="64">AI261+AG262</f>
        <v>150</v>
      </c>
      <c r="AJ262">
        <f t="shared" ref="AJ262:AJ304" si="65">AJ261+AH262</f>
        <v>108</v>
      </c>
      <c r="AK262">
        <f t="shared" si="61"/>
        <v>0</v>
      </c>
      <c r="AL262">
        <f t="shared" si="62"/>
        <v>0.28000000000000003</v>
      </c>
      <c r="AM262">
        <f t="shared" si="63"/>
        <v>0</v>
      </c>
    </row>
    <row r="263" spans="1:39">
      <c r="A263">
        <v>1138</v>
      </c>
      <c r="B263">
        <v>8.0280000000000004E-2</v>
      </c>
      <c r="C263">
        <v>9.2710000000000001E-2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0.9955118135751394</v>
      </c>
      <c r="I263" s="8">
        <f t="shared" si="56"/>
        <v>0.9955118135751394</v>
      </c>
      <c r="J263" s="10">
        <f t="shared" si="57"/>
        <v>4.4881864248605963E-3</v>
      </c>
      <c r="K263" s="8">
        <f t="shared" si="58"/>
        <v>-4.4982885717642735E-3</v>
      </c>
      <c r="L263" s="10">
        <f t="shared" si="59"/>
        <v>100</v>
      </c>
      <c r="M263">
        <f t="shared" si="60"/>
        <v>4.5084210590554041E-3</v>
      </c>
      <c r="AF263">
        <v>0.99932310764092591</v>
      </c>
      <c r="AG263">
        <v>0</v>
      </c>
      <c r="AH263">
        <v>1</v>
      </c>
      <c r="AI263">
        <f t="shared" si="64"/>
        <v>150</v>
      </c>
      <c r="AJ263">
        <f t="shared" si="65"/>
        <v>109</v>
      </c>
      <c r="AK263">
        <f t="shared" si="61"/>
        <v>0</v>
      </c>
      <c r="AL263">
        <f t="shared" si="62"/>
        <v>0.27333333333333332</v>
      </c>
      <c r="AM263">
        <f t="shared" si="63"/>
        <v>0</v>
      </c>
    </row>
    <row r="264" spans="1:39">
      <c r="A264">
        <v>1138</v>
      </c>
      <c r="B264">
        <v>0.14530000000000001</v>
      </c>
      <c r="C264">
        <v>0.19209999999999999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0.99949641416502666</v>
      </c>
      <c r="I264" s="8">
        <f t="shared" si="56"/>
        <v>0.99949641416502666</v>
      </c>
      <c r="J264" s="10">
        <f t="shared" si="57"/>
        <v>5.0358583497334131E-4</v>
      </c>
      <c r="K264" s="8">
        <f t="shared" si="58"/>
        <v>-5.0371267690558867E-4</v>
      </c>
      <c r="L264" s="10">
        <f t="shared" si="59"/>
        <v>100</v>
      </c>
      <c r="M264">
        <f t="shared" si="60"/>
        <v>5.0383956143958142E-4</v>
      </c>
      <c r="AF264">
        <v>0.99935106600221646</v>
      </c>
      <c r="AG264">
        <v>0</v>
      </c>
      <c r="AH264">
        <v>1</v>
      </c>
      <c r="AI264">
        <f t="shared" si="64"/>
        <v>150</v>
      </c>
      <c r="AJ264">
        <f t="shared" si="65"/>
        <v>110</v>
      </c>
      <c r="AK264">
        <f t="shared" si="61"/>
        <v>0</v>
      </c>
      <c r="AL264">
        <f t="shared" si="62"/>
        <v>0.26666666666666672</v>
      </c>
      <c r="AM264">
        <f t="shared" si="63"/>
        <v>0</v>
      </c>
    </row>
    <row r="265" spans="1:39">
      <c r="A265">
        <v>1145</v>
      </c>
      <c r="B265">
        <v>0.14419999999999999</v>
      </c>
      <c r="C265">
        <v>0.16259999999999999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0.99938270739499169</v>
      </c>
      <c r="I265" s="8">
        <f t="shared" si="56"/>
        <v>0.99938270739499169</v>
      </c>
      <c r="J265" s="10">
        <f t="shared" si="57"/>
        <v>6.1729260500831273E-4</v>
      </c>
      <c r="K265" s="8">
        <f t="shared" si="58"/>
        <v>-6.1748320853121145E-4</v>
      </c>
      <c r="L265" s="10">
        <f t="shared" si="59"/>
        <v>100</v>
      </c>
      <c r="M265">
        <f t="shared" si="60"/>
        <v>6.1767389053324557E-4</v>
      </c>
      <c r="AF265">
        <v>0.99938270739499169</v>
      </c>
      <c r="AG265">
        <v>0</v>
      </c>
      <c r="AH265">
        <v>1</v>
      </c>
      <c r="AI265">
        <f t="shared" si="64"/>
        <v>150</v>
      </c>
      <c r="AJ265">
        <f t="shared" si="65"/>
        <v>111</v>
      </c>
      <c r="AK265">
        <f t="shared" si="61"/>
        <v>0</v>
      </c>
      <c r="AL265">
        <f t="shared" si="62"/>
        <v>0.26</v>
      </c>
      <c r="AM265">
        <f t="shared" si="63"/>
        <v>0</v>
      </c>
    </row>
    <row r="266" spans="1:39">
      <c r="A266">
        <v>1148</v>
      </c>
      <c r="B266">
        <v>0.14280000000000001</v>
      </c>
      <c r="C266">
        <v>0.1114</v>
      </c>
      <c r="D266" s="8">
        <v>1</v>
      </c>
      <c r="E266" s="9">
        <v>0</v>
      </c>
      <c r="F266" s="10">
        <f t="shared" si="53"/>
        <v>1</v>
      </c>
      <c r="G266">
        <f t="shared" si="54"/>
        <v>1</v>
      </c>
      <c r="H266">
        <f t="shared" si="55"/>
        <v>0.9990357464558175</v>
      </c>
      <c r="I266" s="8">
        <f t="shared" si="56"/>
        <v>0.9990357464558175</v>
      </c>
      <c r="J266" s="10">
        <f t="shared" si="57"/>
        <v>9.6425354418250286E-4</v>
      </c>
      <c r="K266" s="8">
        <f t="shared" si="58"/>
        <v>-9.6471873569698992E-4</v>
      </c>
      <c r="L266" s="10">
        <f t="shared" si="59"/>
        <v>100</v>
      </c>
      <c r="M266">
        <f t="shared" si="60"/>
        <v>9.651842264936885E-4</v>
      </c>
      <c r="AF266">
        <v>0.9993965842029362</v>
      </c>
      <c r="AG266">
        <v>0</v>
      </c>
      <c r="AH266">
        <v>1</v>
      </c>
      <c r="AI266">
        <f t="shared" si="64"/>
        <v>150</v>
      </c>
      <c r="AJ266">
        <f t="shared" si="65"/>
        <v>112</v>
      </c>
      <c r="AK266">
        <f t="shared" si="61"/>
        <v>0</v>
      </c>
      <c r="AL266">
        <f t="shared" si="62"/>
        <v>0.2533333333333333</v>
      </c>
      <c r="AM266">
        <f t="shared" si="63"/>
        <v>0</v>
      </c>
    </row>
    <row r="267" spans="1:39">
      <c r="A267">
        <v>1152</v>
      </c>
      <c r="B267">
        <v>0.12670000000000001</v>
      </c>
      <c r="C267">
        <v>0.1323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0.99893879379674744</v>
      </c>
      <c r="I267" s="8">
        <f t="shared" si="56"/>
        <v>0.99893879379674744</v>
      </c>
      <c r="J267" s="10">
        <f t="shared" si="57"/>
        <v>1.0612062032525627E-3</v>
      </c>
      <c r="K267" s="8">
        <f t="shared" si="58"/>
        <v>-1.0617696812349673E-3</v>
      </c>
      <c r="L267" s="10">
        <f t="shared" si="59"/>
        <v>100</v>
      </c>
      <c r="M267">
        <f t="shared" si="60"/>
        <v>1.0623335582144633E-3</v>
      </c>
      <c r="AF267">
        <v>0.9994107193928029</v>
      </c>
      <c r="AG267">
        <v>0</v>
      </c>
      <c r="AH267">
        <v>1</v>
      </c>
      <c r="AI267">
        <f t="shared" si="64"/>
        <v>150</v>
      </c>
      <c r="AJ267">
        <f t="shared" si="65"/>
        <v>113</v>
      </c>
      <c r="AK267">
        <f t="shared" si="61"/>
        <v>0</v>
      </c>
      <c r="AL267">
        <f t="shared" si="62"/>
        <v>0.2466666666666667</v>
      </c>
      <c r="AM267">
        <f t="shared" si="63"/>
        <v>0</v>
      </c>
    </row>
    <row r="268" spans="1:39">
      <c r="A268">
        <v>1155</v>
      </c>
      <c r="B268">
        <v>0.15579999999999999</v>
      </c>
      <c r="C268">
        <v>0.2049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0.99969958310010787</v>
      </c>
      <c r="I268" s="8">
        <f t="shared" si="56"/>
        <v>0.99969958310010787</v>
      </c>
      <c r="J268" s="10">
        <f t="shared" si="57"/>
        <v>3.0041689989213083E-4</v>
      </c>
      <c r="K268" s="8">
        <f t="shared" si="58"/>
        <v>-3.0046203408861115E-4</v>
      </c>
      <c r="L268" s="10">
        <f t="shared" si="59"/>
        <v>100</v>
      </c>
      <c r="M268">
        <f t="shared" si="60"/>
        <v>3.0050717732673868E-4</v>
      </c>
      <c r="AF268">
        <v>0.99949641416502666</v>
      </c>
      <c r="AG268">
        <v>0</v>
      </c>
      <c r="AH268">
        <v>1</v>
      </c>
      <c r="AI268">
        <f t="shared" si="64"/>
        <v>150</v>
      </c>
      <c r="AJ268">
        <f t="shared" si="65"/>
        <v>114</v>
      </c>
      <c r="AK268">
        <f t="shared" si="61"/>
        <v>0</v>
      </c>
      <c r="AL268">
        <f t="shared" si="62"/>
        <v>0.24</v>
      </c>
      <c r="AM268">
        <f t="shared" si="63"/>
        <v>0</v>
      </c>
    </row>
    <row r="269" spans="1:39">
      <c r="A269">
        <v>1157</v>
      </c>
      <c r="B269">
        <v>0.11849999999999999</v>
      </c>
      <c r="C269">
        <v>0.1193</v>
      </c>
      <c r="D269" s="8">
        <v>1</v>
      </c>
      <c r="E269" s="9">
        <v>0</v>
      </c>
      <c r="F269" s="10">
        <f t="shared" si="53"/>
        <v>1</v>
      </c>
      <c r="G269">
        <f t="shared" si="54"/>
        <v>1</v>
      </c>
      <c r="H269">
        <f t="shared" si="55"/>
        <v>0.99867253033462611</v>
      </c>
      <c r="I269" s="8">
        <f t="shared" si="56"/>
        <v>0.99867253033462611</v>
      </c>
      <c r="J269" s="10">
        <f t="shared" si="57"/>
        <v>1.3274696653738927E-3</v>
      </c>
      <c r="K269" s="8">
        <f t="shared" si="58"/>
        <v>-1.3283515337522123E-3</v>
      </c>
      <c r="L269" s="10">
        <f t="shared" si="59"/>
        <v>100</v>
      </c>
      <c r="M269">
        <f t="shared" si="60"/>
        <v>1.3292341834305749E-3</v>
      </c>
      <c r="AF269">
        <v>0.99955497447153652</v>
      </c>
      <c r="AG269">
        <v>0</v>
      </c>
      <c r="AH269">
        <v>1</v>
      </c>
      <c r="AI269">
        <f t="shared" si="64"/>
        <v>150</v>
      </c>
      <c r="AJ269">
        <f t="shared" si="65"/>
        <v>115</v>
      </c>
      <c r="AK269">
        <f t="shared" si="61"/>
        <v>0</v>
      </c>
      <c r="AL269">
        <f t="shared" si="62"/>
        <v>0.23333333333333328</v>
      </c>
      <c r="AM269">
        <f t="shared" si="63"/>
        <v>0</v>
      </c>
    </row>
    <row r="270" spans="1:39">
      <c r="A270">
        <v>1162</v>
      </c>
      <c r="B270">
        <v>0.1719</v>
      </c>
      <c r="C270">
        <v>0.16569999999999999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0.99971660871846113</v>
      </c>
      <c r="I270" s="8">
        <f t="shared" si="56"/>
        <v>0.99971660871846113</v>
      </c>
      <c r="J270" s="10">
        <f t="shared" si="57"/>
        <v>2.833912815388695E-4</v>
      </c>
      <c r="K270" s="8">
        <f t="shared" si="58"/>
        <v>-2.8343144443615146E-4</v>
      </c>
      <c r="L270" s="10">
        <f t="shared" si="59"/>
        <v>100</v>
      </c>
      <c r="M270">
        <f t="shared" si="60"/>
        <v>2.8347161492310244E-4</v>
      </c>
      <c r="AF270">
        <v>0.99957377551545779</v>
      </c>
      <c r="AG270">
        <v>0</v>
      </c>
      <c r="AH270">
        <v>1</v>
      </c>
      <c r="AI270">
        <f t="shared" si="64"/>
        <v>150</v>
      </c>
      <c r="AJ270">
        <f t="shared" si="65"/>
        <v>116</v>
      </c>
      <c r="AK270">
        <f t="shared" si="61"/>
        <v>0</v>
      </c>
      <c r="AL270">
        <f t="shared" si="62"/>
        <v>0.22666666666666668</v>
      </c>
      <c r="AM270">
        <f t="shared" si="63"/>
        <v>0</v>
      </c>
    </row>
    <row r="271" spans="1:39">
      <c r="A271">
        <v>1169</v>
      </c>
      <c r="B271">
        <v>0.1188</v>
      </c>
      <c r="C271">
        <v>0.13789999999999999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0.99902159061592788</v>
      </c>
      <c r="I271" s="8">
        <f t="shared" si="56"/>
        <v>0.99902159061592788</v>
      </c>
      <c r="J271" s="10">
        <f t="shared" si="57"/>
        <v>9.7840938407212086E-4</v>
      </c>
      <c r="K271" s="8">
        <f t="shared" si="58"/>
        <v>-9.7888833896833628E-4</v>
      </c>
      <c r="L271" s="10">
        <f t="shared" si="59"/>
        <v>100</v>
      </c>
      <c r="M271">
        <f t="shared" si="60"/>
        <v>9.7936760652880491E-4</v>
      </c>
      <c r="AF271">
        <v>0.99964768215765276</v>
      </c>
      <c r="AG271">
        <v>0</v>
      </c>
      <c r="AH271">
        <v>1</v>
      </c>
      <c r="AI271">
        <f t="shared" si="64"/>
        <v>150</v>
      </c>
      <c r="AJ271">
        <f t="shared" si="65"/>
        <v>117</v>
      </c>
      <c r="AK271">
        <f t="shared" si="61"/>
        <v>0</v>
      </c>
      <c r="AL271">
        <f t="shared" si="62"/>
        <v>0.21999999999999997</v>
      </c>
      <c r="AM271">
        <f t="shared" si="63"/>
        <v>0</v>
      </c>
    </row>
    <row r="272" spans="1:39">
      <c r="A272">
        <v>1192</v>
      </c>
      <c r="B272">
        <v>0.15890000000000001</v>
      </c>
      <c r="C272">
        <v>0.2545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0.99987994168605598</v>
      </c>
      <c r="I272" s="8">
        <f t="shared" si="56"/>
        <v>0.99987994168605598</v>
      </c>
      <c r="J272" s="10">
        <f t="shared" si="57"/>
        <v>1.2005831394401589E-4</v>
      </c>
      <c r="K272" s="8">
        <f t="shared" si="58"/>
        <v>-1.2006552152028151E-4</v>
      </c>
      <c r="L272" s="10">
        <f t="shared" si="59"/>
        <v>100</v>
      </c>
      <c r="M272">
        <f t="shared" si="60"/>
        <v>1.2007272967349114E-4</v>
      </c>
      <c r="AF272">
        <v>0.99969958310010787</v>
      </c>
      <c r="AG272">
        <v>0</v>
      </c>
      <c r="AH272">
        <v>1</v>
      </c>
      <c r="AI272">
        <f t="shared" si="64"/>
        <v>150</v>
      </c>
      <c r="AJ272">
        <f t="shared" si="65"/>
        <v>118</v>
      </c>
      <c r="AK272">
        <f t="shared" si="61"/>
        <v>0</v>
      </c>
      <c r="AL272">
        <f t="shared" si="62"/>
        <v>0.21333333333333337</v>
      </c>
      <c r="AM272">
        <f t="shared" si="63"/>
        <v>0</v>
      </c>
    </row>
    <row r="273" spans="1:39">
      <c r="A273">
        <v>1203</v>
      </c>
      <c r="B273">
        <v>0.15989999999999999</v>
      </c>
      <c r="C273">
        <v>0.19739999999999999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0.99982796674958696</v>
      </c>
      <c r="I273" s="8">
        <f t="shared" si="56"/>
        <v>0.99982796674958696</v>
      </c>
      <c r="J273" s="10">
        <f t="shared" si="57"/>
        <v>1.7203325041303952E-4</v>
      </c>
      <c r="K273" s="8">
        <f t="shared" si="58"/>
        <v>-1.7204804983001555E-4</v>
      </c>
      <c r="L273" s="10">
        <f t="shared" si="59"/>
        <v>100</v>
      </c>
      <c r="M273">
        <f t="shared" si="60"/>
        <v>1.7206285094456284E-4</v>
      </c>
      <c r="AF273">
        <v>0.99971660871846113</v>
      </c>
      <c r="AG273">
        <v>0</v>
      </c>
      <c r="AH273">
        <v>1</v>
      </c>
      <c r="AI273">
        <f t="shared" si="64"/>
        <v>150</v>
      </c>
      <c r="AJ273">
        <f t="shared" si="65"/>
        <v>119</v>
      </c>
      <c r="AK273">
        <f t="shared" si="61"/>
        <v>0</v>
      </c>
      <c r="AL273">
        <f t="shared" si="62"/>
        <v>0.20666666666666667</v>
      </c>
      <c r="AM273">
        <f t="shared" si="63"/>
        <v>0</v>
      </c>
    </row>
    <row r="274" spans="1:39">
      <c r="A274">
        <v>1206</v>
      </c>
      <c r="B274">
        <v>0.18490000000000001</v>
      </c>
      <c r="C274">
        <v>0.2417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0.99993212430687617</v>
      </c>
      <c r="I274" s="8">
        <f t="shared" si="56"/>
        <v>0.99993212430687617</v>
      </c>
      <c r="J274" s="10">
        <f t="shared" si="57"/>
        <v>6.7875693123831127E-5</v>
      </c>
      <c r="K274" s="8">
        <f t="shared" si="58"/>
        <v>-6.7877996782931871E-5</v>
      </c>
      <c r="L274" s="10">
        <f t="shared" si="59"/>
        <v>100</v>
      </c>
      <c r="M274">
        <f t="shared" si="60"/>
        <v>6.7880300546280158E-5</v>
      </c>
      <c r="AF274">
        <v>0.99972296210880429</v>
      </c>
      <c r="AG274">
        <v>0</v>
      </c>
      <c r="AH274">
        <v>1</v>
      </c>
      <c r="AI274">
        <f t="shared" si="64"/>
        <v>150</v>
      </c>
      <c r="AJ274">
        <f t="shared" si="65"/>
        <v>120</v>
      </c>
      <c r="AK274">
        <f t="shared" si="61"/>
        <v>0</v>
      </c>
      <c r="AL274">
        <f t="shared" si="62"/>
        <v>0.19999999999999996</v>
      </c>
      <c r="AM274">
        <f t="shared" si="63"/>
        <v>0</v>
      </c>
    </row>
    <row r="275" spans="1:39">
      <c r="A275">
        <v>1207</v>
      </c>
      <c r="B275">
        <v>0.20630000000000001</v>
      </c>
      <c r="C275">
        <v>0.1784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0.99992386631879648</v>
      </c>
      <c r="I275" s="8">
        <f t="shared" si="56"/>
        <v>0.99992386631879648</v>
      </c>
      <c r="J275" s="10">
        <f t="shared" si="57"/>
        <v>7.6133681203516268E-5</v>
      </c>
      <c r="K275" s="8">
        <f t="shared" si="58"/>
        <v>-7.6136579519330301E-5</v>
      </c>
      <c r="L275" s="10">
        <f t="shared" si="59"/>
        <v>100</v>
      </c>
      <c r="M275">
        <f t="shared" si="60"/>
        <v>7.6139477982259971E-5</v>
      </c>
      <c r="AF275">
        <v>0.99973165526634622</v>
      </c>
      <c r="AG275">
        <v>0</v>
      </c>
      <c r="AH275">
        <v>1</v>
      </c>
      <c r="AI275">
        <f t="shared" si="64"/>
        <v>150</v>
      </c>
      <c r="AJ275">
        <f t="shared" si="65"/>
        <v>121</v>
      </c>
      <c r="AK275">
        <f t="shared" si="61"/>
        <v>0</v>
      </c>
      <c r="AL275">
        <f t="shared" si="62"/>
        <v>0.19333333333333336</v>
      </c>
      <c r="AM275">
        <f t="shared" si="63"/>
        <v>0</v>
      </c>
    </row>
    <row r="276" spans="1:39">
      <c r="A276">
        <v>1214</v>
      </c>
      <c r="B276">
        <v>0.1666</v>
      </c>
      <c r="C276">
        <v>0.25080000000000002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0.99991714428772493</v>
      </c>
      <c r="I276" s="8">
        <f t="shared" si="56"/>
        <v>0.99991714428772493</v>
      </c>
      <c r="J276" s="10">
        <f t="shared" si="57"/>
        <v>8.2855712275065052E-5</v>
      </c>
      <c r="K276" s="8">
        <f t="shared" si="58"/>
        <v>-8.2859144999208536E-5</v>
      </c>
      <c r="L276" s="10">
        <f t="shared" si="59"/>
        <v>100</v>
      </c>
      <c r="M276">
        <f t="shared" si="60"/>
        <v>8.2862577912978981E-5</v>
      </c>
      <c r="AF276">
        <v>0.99974096871560436</v>
      </c>
      <c r="AG276">
        <v>0</v>
      </c>
      <c r="AH276">
        <v>1</v>
      </c>
      <c r="AI276">
        <f t="shared" si="64"/>
        <v>150</v>
      </c>
      <c r="AJ276">
        <f t="shared" si="65"/>
        <v>122</v>
      </c>
      <c r="AK276">
        <f t="shared" si="61"/>
        <v>0</v>
      </c>
      <c r="AL276">
        <f t="shared" si="62"/>
        <v>0.18666666666666665</v>
      </c>
      <c r="AM276">
        <f t="shared" si="63"/>
        <v>0</v>
      </c>
    </row>
    <row r="277" spans="1:39">
      <c r="A277">
        <v>1217</v>
      </c>
      <c r="B277">
        <v>0.16420000000000001</v>
      </c>
      <c r="C277">
        <v>0.21970000000000001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0.99988936336367595</v>
      </c>
      <c r="I277" s="8">
        <f t="shared" si="56"/>
        <v>0.99988936336367595</v>
      </c>
      <c r="J277" s="10">
        <f t="shared" si="57"/>
        <v>1.106366363240463E-4</v>
      </c>
      <c r="K277" s="8">
        <f t="shared" si="58"/>
        <v>-1.1064275700814695E-4</v>
      </c>
      <c r="L277" s="10">
        <f t="shared" si="59"/>
        <v>100</v>
      </c>
      <c r="M277">
        <f t="shared" si="60"/>
        <v>1.1064887814373716E-4</v>
      </c>
      <c r="AF277">
        <v>0.99975834506728889</v>
      </c>
      <c r="AG277">
        <v>0</v>
      </c>
      <c r="AH277">
        <v>1</v>
      </c>
      <c r="AI277">
        <f t="shared" si="64"/>
        <v>150</v>
      </c>
      <c r="AJ277">
        <f t="shared" si="65"/>
        <v>123</v>
      </c>
      <c r="AK277">
        <f t="shared" si="61"/>
        <v>0</v>
      </c>
      <c r="AL277">
        <f t="shared" si="62"/>
        <v>0.18000000000000005</v>
      </c>
      <c r="AM277">
        <f t="shared" si="63"/>
        <v>0</v>
      </c>
    </row>
    <row r="278" spans="1:39">
      <c r="A278">
        <v>1223</v>
      </c>
      <c r="B278">
        <v>0.113</v>
      </c>
      <c r="C278">
        <v>0.1145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0.99926388868550209</v>
      </c>
      <c r="I278" s="8">
        <f t="shared" si="56"/>
        <v>0.99926388868550209</v>
      </c>
      <c r="J278" s="10">
        <f t="shared" si="57"/>
        <v>7.3611131449791145E-4</v>
      </c>
      <c r="K278" s="8">
        <f t="shared" si="58"/>
        <v>-7.3638237746141678E-4</v>
      </c>
      <c r="L278" s="10">
        <f t="shared" si="59"/>
        <v>100</v>
      </c>
      <c r="M278">
        <f t="shared" si="60"/>
        <v>7.3665357352825092E-4</v>
      </c>
      <c r="AF278">
        <v>0.99980513711447228</v>
      </c>
      <c r="AG278">
        <v>0</v>
      </c>
      <c r="AH278">
        <v>1</v>
      </c>
      <c r="AI278">
        <f t="shared" si="64"/>
        <v>150</v>
      </c>
      <c r="AJ278">
        <f t="shared" si="65"/>
        <v>124</v>
      </c>
      <c r="AK278">
        <f t="shared" si="61"/>
        <v>0</v>
      </c>
      <c r="AL278">
        <f t="shared" si="62"/>
        <v>0.17333333333333334</v>
      </c>
      <c r="AM278">
        <f t="shared" si="63"/>
        <v>0</v>
      </c>
    </row>
    <row r="279" spans="1:39">
      <c r="A279">
        <v>1230</v>
      </c>
      <c r="B279">
        <v>0.13059999999999999</v>
      </c>
      <c r="C279">
        <v>0.12720000000000001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0.99957377551545779</v>
      </c>
      <c r="I279" s="8">
        <f t="shared" si="56"/>
        <v>0.99957377551545779</v>
      </c>
      <c r="J279" s="10">
        <f t="shared" si="57"/>
        <v>4.2622448454221473E-4</v>
      </c>
      <c r="K279" s="8">
        <f t="shared" si="58"/>
        <v>-4.2631534401643196E-4</v>
      </c>
      <c r="L279" s="10">
        <f t="shared" si="59"/>
        <v>100</v>
      </c>
      <c r="M279">
        <f t="shared" si="60"/>
        <v>4.2640622931751116E-4</v>
      </c>
      <c r="AF279">
        <v>0.99982796674958696</v>
      </c>
      <c r="AG279">
        <v>0</v>
      </c>
      <c r="AH279">
        <v>1</v>
      </c>
      <c r="AI279">
        <f t="shared" si="64"/>
        <v>150</v>
      </c>
      <c r="AJ279">
        <f t="shared" si="65"/>
        <v>125</v>
      </c>
      <c r="AK279">
        <f t="shared" si="61"/>
        <v>0</v>
      </c>
      <c r="AL279">
        <f t="shared" si="62"/>
        <v>0.16666666666666663</v>
      </c>
      <c r="AM279">
        <f t="shared" si="63"/>
        <v>0</v>
      </c>
    </row>
    <row r="280" spans="1:39">
      <c r="A280">
        <v>1245</v>
      </c>
      <c r="B280">
        <v>0.34539999999999998</v>
      </c>
      <c r="C280">
        <v>0.37540000000000001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0.99999947585202087</v>
      </c>
      <c r="I280" s="8">
        <f t="shared" si="56"/>
        <v>0.99999947585202087</v>
      </c>
      <c r="J280" s="10">
        <f t="shared" si="57"/>
        <v>5.2414797913069577E-7</v>
      </c>
      <c r="K280" s="8">
        <f t="shared" si="58"/>
        <v>-5.2414811649629581E-7</v>
      </c>
      <c r="L280" s="10">
        <f t="shared" si="59"/>
        <v>100</v>
      </c>
      <c r="M280">
        <f t="shared" si="60"/>
        <v>5.241482538619438E-7</v>
      </c>
      <c r="AF280">
        <v>0.99985605780196551</v>
      </c>
      <c r="AG280">
        <v>0</v>
      </c>
      <c r="AH280">
        <v>1</v>
      </c>
      <c r="AI280">
        <f t="shared" si="64"/>
        <v>150</v>
      </c>
      <c r="AJ280">
        <f t="shared" si="65"/>
        <v>126</v>
      </c>
      <c r="AK280">
        <f t="shared" si="61"/>
        <v>0</v>
      </c>
      <c r="AL280">
        <f t="shared" si="62"/>
        <v>0.16000000000000003</v>
      </c>
      <c r="AM280">
        <f t="shared" si="63"/>
        <v>0</v>
      </c>
    </row>
    <row r="281" spans="1:39">
      <c r="A281">
        <v>1247</v>
      </c>
      <c r="B281">
        <v>0.18379999999999999</v>
      </c>
      <c r="C281">
        <v>0.2283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0.99995078735967857</v>
      </c>
      <c r="I281" s="8">
        <f t="shared" si="56"/>
        <v>0.99995078735967857</v>
      </c>
      <c r="J281" s="10">
        <f t="shared" si="57"/>
        <v>4.9212640321427692E-5</v>
      </c>
      <c r="K281" s="8">
        <f t="shared" si="58"/>
        <v>-4.9213851303141964E-5</v>
      </c>
      <c r="L281" s="10">
        <f t="shared" si="59"/>
        <v>100</v>
      </c>
      <c r="M281">
        <f t="shared" si="60"/>
        <v>4.9215062324588269E-5</v>
      </c>
      <c r="AF281">
        <v>0.9998586282321178</v>
      </c>
      <c r="AG281">
        <v>0</v>
      </c>
      <c r="AH281">
        <v>1</v>
      </c>
      <c r="AI281">
        <f t="shared" si="64"/>
        <v>150</v>
      </c>
      <c r="AJ281">
        <f t="shared" si="65"/>
        <v>127</v>
      </c>
      <c r="AK281">
        <f t="shared" si="61"/>
        <v>0</v>
      </c>
      <c r="AL281">
        <f t="shared" si="62"/>
        <v>0.15333333333333332</v>
      </c>
      <c r="AM281">
        <f t="shared" si="63"/>
        <v>0</v>
      </c>
    </row>
    <row r="282" spans="1:39">
      <c r="A282">
        <v>1260</v>
      </c>
      <c r="B282">
        <v>0.1027</v>
      </c>
      <c r="C282">
        <v>0.1479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0.99955497447153652</v>
      </c>
      <c r="I282" s="8">
        <f t="shared" si="56"/>
        <v>0.99955497447153652</v>
      </c>
      <c r="J282" s="10">
        <f t="shared" si="57"/>
        <v>4.4502552846348298E-4</v>
      </c>
      <c r="K282" s="8">
        <f t="shared" si="58"/>
        <v>-4.4512458171254817E-4</v>
      </c>
      <c r="L282" s="10">
        <f t="shared" si="59"/>
        <v>100</v>
      </c>
      <c r="M282">
        <f t="shared" si="60"/>
        <v>4.4522366435999921E-4</v>
      </c>
      <c r="AF282">
        <v>0.99987567374090658</v>
      </c>
      <c r="AG282">
        <v>0</v>
      </c>
      <c r="AH282">
        <v>1</v>
      </c>
      <c r="AI282">
        <f t="shared" si="64"/>
        <v>150</v>
      </c>
      <c r="AJ282">
        <f t="shared" si="65"/>
        <v>128</v>
      </c>
      <c r="AK282">
        <f t="shared" si="61"/>
        <v>0</v>
      </c>
      <c r="AL282">
        <f t="shared" si="62"/>
        <v>0.14666666666666661</v>
      </c>
      <c r="AM282">
        <f t="shared" si="63"/>
        <v>0</v>
      </c>
    </row>
    <row r="283" spans="1:39">
      <c r="A283">
        <v>1264</v>
      </c>
      <c r="B283">
        <v>0.1313</v>
      </c>
      <c r="C283">
        <v>0.14649999999999999</v>
      </c>
      <c r="D283" s="8">
        <v>1</v>
      </c>
      <c r="E283" s="9">
        <v>0</v>
      </c>
      <c r="F283" s="10">
        <f t="shared" si="53"/>
        <v>1</v>
      </c>
      <c r="G283">
        <f t="shared" si="54"/>
        <v>1</v>
      </c>
      <c r="H283">
        <f t="shared" si="55"/>
        <v>0.99975834506728889</v>
      </c>
      <c r="I283" s="8">
        <f t="shared" si="56"/>
        <v>0.99975834506728889</v>
      </c>
      <c r="J283" s="10">
        <f t="shared" si="57"/>
        <v>2.416549327111106E-4</v>
      </c>
      <c r="K283" s="8">
        <f t="shared" si="58"/>
        <v>-2.4168413596919807E-4</v>
      </c>
      <c r="L283" s="10">
        <f t="shared" si="59"/>
        <v>100</v>
      </c>
      <c r="M283">
        <f t="shared" si="60"/>
        <v>2.4171334393297407E-4</v>
      </c>
      <c r="AF283">
        <v>0.99987994168605598</v>
      </c>
      <c r="AG283">
        <v>0</v>
      </c>
      <c r="AH283">
        <v>1</v>
      </c>
      <c r="AI283">
        <f t="shared" si="64"/>
        <v>150</v>
      </c>
      <c r="AJ283">
        <f t="shared" si="65"/>
        <v>129</v>
      </c>
      <c r="AK283">
        <f t="shared" si="61"/>
        <v>0</v>
      </c>
      <c r="AL283">
        <f t="shared" si="62"/>
        <v>0.14000000000000001</v>
      </c>
      <c r="AM283">
        <f t="shared" si="63"/>
        <v>0</v>
      </c>
    </row>
    <row r="284" spans="1:39">
      <c r="A284">
        <v>1274</v>
      </c>
      <c r="B284">
        <v>8.5639999999999994E-2</v>
      </c>
      <c r="C284">
        <v>0.11550000000000001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0.99928600249783528</v>
      </c>
      <c r="I284" s="8">
        <f t="shared" si="56"/>
        <v>0.99928600249783528</v>
      </c>
      <c r="J284" s="10">
        <f t="shared" si="57"/>
        <v>7.1399750216472047E-4</v>
      </c>
      <c r="K284" s="8">
        <f t="shared" si="58"/>
        <v>-7.1425251977645307E-4</v>
      </c>
      <c r="L284" s="10">
        <f t="shared" si="59"/>
        <v>100</v>
      </c>
      <c r="M284">
        <f t="shared" si="60"/>
        <v>7.1450765884841579E-4</v>
      </c>
      <c r="AF284">
        <v>0.99988936336367595</v>
      </c>
      <c r="AG284">
        <v>0</v>
      </c>
      <c r="AH284">
        <v>1</v>
      </c>
      <c r="AI284">
        <f t="shared" si="64"/>
        <v>150</v>
      </c>
      <c r="AJ284">
        <f t="shared" si="65"/>
        <v>130</v>
      </c>
      <c r="AK284">
        <f t="shared" si="61"/>
        <v>0</v>
      </c>
      <c r="AL284">
        <f t="shared" si="62"/>
        <v>0.1333333333333333</v>
      </c>
      <c r="AM284">
        <f t="shared" si="63"/>
        <v>0</v>
      </c>
    </row>
    <row r="285" spans="1:39">
      <c r="A285">
        <v>1288</v>
      </c>
      <c r="B285">
        <v>0.10879999999999999</v>
      </c>
      <c r="C285">
        <v>0.15190000000000001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0.99972296210880429</v>
      </c>
      <c r="I285" s="8">
        <f t="shared" si="56"/>
        <v>0.99972296210880429</v>
      </c>
      <c r="J285" s="10">
        <f t="shared" si="57"/>
        <v>2.7703789119570832E-4</v>
      </c>
      <c r="K285" s="8">
        <f t="shared" si="58"/>
        <v>-2.7707627328131247E-4</v>
      </c>
      <c r="L285" s="10">
        <f t="shared" si="59"/>
        <v>100</v>
      </c>
      <c r="M285">
        <f t="shared" si="60"/>
        <v>2.7711466245741495E-4</v>
      </c>
      <c r="AF285">
        <v>0.99989739094964192</v>
      </c>
      <c r="AG285">
        <v>0</v>
      </c>
      <c r="AH285">
        <v>1</v>
      </c>
      <c r="AI285">
        <f t="shared" si="64"/>
        <v>150</v>
      </c>
      <c r="AJ285">
        <f t="shared" si="65"/>
        <v>131</v>
      </c>
      <c r="AK285">
        <f t="shared" si="61"/>
        <v>0</v>
      </c>
      <c r="AL285">
        <f t="shared" si="62"/>
        <v>0.12666666666666671</v>
      </c>
      <c r="AM285">
        <f t="shared" si="63"/>
        <v>0</v>
      </c>
    </row>
    <row r="286" spans="1:39">
      <c r="A286">
        <v>1290</v>
      </c>
      <c r="B286">
        <v>0.1348</v>
      </c>
      <c r="C286">
        <v>0.16400000000000001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0.99985605780196551</v>
      </c>
      <c r="I286" s="8">
        <f t="shared" si="56"/>
        <v>0.99985605780196551</v>
      </c>
      <c r="J286" s="10">
        <f t="shared" si="57"/>
        <v>1.4394219803448571E-4</v>
      </c>
      <c r="K286" s="8">
        <f t="shared" si="58"/>
        <v>-1.4395255870691044E-4</v>
      </c>
      <c r="L286" s="10">
        <f t="shared" si="59"/>
        <v>100</v>
      </c>
      <c r="M286">
        <f t="shared" si="60"/>
        <v>1.4396292037367978E-4</v>
      </c>
      <c r="AF286">
        <v>0.99991714428772493</v>
      </c>
      <c r="AG286">
        <v>0</v>
      </c>
      <c r="AH286">
        <v>1</v>
      </c>
      <c r="AI286">
        <f t="shared" si="64"/>
        <v>150</v>
      </c>
      <c r="AJ286">
        <f t="shared" si="65"/>
        <v>132</v>
      </c>
      <c r="AK286">
        <f t="shared" si="61"/>
        <v>0</v>
      </c>
      <c r="AL286">
        <f t="shared" si="62"/>
        <v>0.12</v>
      </c>
      <c r="AM286">
        <f t="shared" si="63"/>
        <v>0</v>
      </c>
    </row>
    <row r="287" spans="1:39">
      <c r="A287">
        <v>1297</v>
      </c>
      <c r="B287">
        <v>0.1328</v>
      </c>
      <c r="C287">
        <v>0.19800000000000001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0.99989739094964192</v>
      </c>
      <c r="I287" s="8">
        <f t="shared" si="56"/>
        <v>0.99989739094964192</v>
      </c>
      <c r="J287" s="10">
        <f t="shared" si="57"/>
        <v>1.0260905035808232E-4</v>
      </c>
      <c r="K287" s="8">
        <f t="shared" si="58"/>
        <v>-1.026143150268282E-4</v>
      </c>
      <c r="L287" s="10">
        <f t="shared" si="59"/>
        <v>100</v>
      </c>
      <c r="M287">
        <f t="shared" si="60"/>
        <v>1.0261958005573999E-4</v>
      </c>
      <c r="AF287">
        <v>0.99992386631879648</v>
      </c>
      <c r="AG287">
        <v>0</v>
      </c>
      <c r="AH287">
        <v>1</v>
      </c>
      <c r="AI287">
        <f t="shared" si="64"/>
        <v>150</v>
      </c>
      <c r="AJ287">
        <f t="shared" si="65"/>
        <v>133</v>
      </c>
      <c r="AK287">
        <f t="shared" si="61"/>
        <v>0</v>
      </c>
      <c r="AL287">
        <f t="shared" si="62"/>
        <v>0.11333333333333329</v>
      </c>
      <c r="AM287">
        <f t="shared" si="63"/>
        <v>0</v>
      </c>
    </row>
    <row r="288" spans="1:39">
      <c r="A288">
        <v>1306</v>
      </c>
      <c r="B288">
        <v>8.3479999999999999E-2</v>
      </c>
      <c r="C288">
        <v>9.042E-2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0.99935106600221646</v>
      </c>
      <c r="I288" s="8">
        <f t="shared" si="56"/>
        <v>0.99935106600221646</v>
      </c>
      <c r="J288" s="10">
        <f t="shared" si="57"/>
        <v>6.4893399778354066E-4</v>
      </c>
      <c r="K288" s="8">
        <f t="shared" si="58"/>
        <v>-6.4914464658665687E-4</v>
      </c>
      <c r="L288" s="10">
        <f t="shared" si="59"/>
        <v>100</v>
      </c>
      <c r="M288">
        <f t="shared" si="60"/>
        <v>6.4935538657053015E-4</v>
      </c>
      <c r="AF288">
        <v>0.99993109720746209</v>
      </c>
      <c r="AG288">
        <v>0</v>
      </c>
      <c r="AH288">
        <v>1</v>
      </c>
      <c r="AI288">
        <f t="shared" si="64"/>
        <v>150</v>
      </c>
      <c r="AJ288">
        <f t="shared" si="65"/>
        <v>134</v>
      </c>
      <c r="AK288">
        <f t="shared" si="61"/>
        <v>0</v>
      </c>
      <c r="AL288">
        <f t="shared" si="62"/>
        <v>0.10666666666666669</v>
      </c>
      <c r="AM288">
        <f t="shared" si="63"/>
        <v>0</v>
      </c>
    </row>
    <row r="289" spans="1:39">
      <c r="A289">
        <v>1311</v>
      </c>
      <c r="B289">
        <v>0.28320000000000001</v>
      </c>
      <c r="C289">
        <v>0.2487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0.99999732029136623</v>
      </c>
      <c r="I289" s="8">
        <f t="shared" si="56"/>
        <v>0.99999732029136623</v>
      </c>
      <c r="J289" s="10">
        <f t="shared" si="57"/>
        <v>2.6797086337682074E-6</v>
      </c>
      <c r="K289" s="8">
        <f t="shared" si="58"/>
        <v>-2.6797122241938026E-6</v>
      </c>
      <c r="L289" s="10">
        <f t="shared" si="59"/>
        <v>100</v>
      </c>
      <c r="M289">
        <f t="shared" si="60"/>
        <v>2.679715814625812E-6</v>
      </c>
      <c r="AF289">
        <v>0.99993212430687617</v>
      </c>
      <c r="AG289">
        <v>0</v>
      </c>
      <c r="AH289">
        <v>1</v>
      </c>
      <c r="AI289">
        <f t="shared" si="64"/>
        <v>150</v>
      </c>
      <c r="AJ289">
        <f t="shared" si="65"/>
        <v>135</v>
      </c>
      <c r="AK289">
        <f t="shared" si="61"/>
        <v>0</v>
      </c>
      <c r="AL289">
        <f t="shared" si="62"/>
        <v>9.9999999999999978E-2</v>
      </c>
      <c r="AM289">
        <f t="shared" si="63"/>
        <v>0</v>
      </c>
    </row>
    <row r="290" spans="1:39">
      <c r="A290">
        <v>1319</v>
      </c>
      <c r="B290">
        <v>0.1074</v>
      </c>
      <c r="C290">
        <v>0.15540000000000001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0.99980513711447228</v>
      </c>
      <c r="I290" s="8">
        <f t="shared" si="56"/>
        <v>0.99980513711447228</v>
      </c>
      <c r="J290" s="10">
        <f t="shared" si="57"/>
        <v>1.9486288552772457E-4</v>
      </c>
      <c r="K290" s="8">
        <f t="shared" si="58"/>
        <v>-1.9488187376657807E-4</v>
      </c>
      <c r="L290" s="10">
        <f t="shared" si="59"/>
        <v>100</v>
      </c>
      <c r="M290">
        <f t="shared" si="60"/>
        <v>1.9490086447256758E-4</v>
      </c>
      <c r="AF290">
        <v>0.99993521609836977</v>
      </c>
      <c r="AG290">
        <v>0</v>
      </c>
      <c r="AH290">
        <v>1</v>
      </c>
      <c r="AI290">
        <f t="shared" si="64"/>
        <v>150</v>
      </c>
      <c r="AJ290">
        <f t="shared" si="65"/>
        <v>136</v>
      </c>
      <c r="AK290">
        <f t="shared" si="61"/>
        <v>0</v>
      </c>
      <c r="AL290">
        <f t="shared" si="62"/>
        <v>9.3333333333333379E-2</v>
      </c>
      <c r="AM290">
        <f t="shared" si="63"/>
        <v>0</v>
      </c>
    </row>
    <row r="291" spans="1:39">
      <c r="A291">
        <v>1326</v>
      </c>
      <c r="B291">
        <v>7.8640000000000002E-2</v>
      </c>
      <c r="C291">
        <v>8.6900000000000005E-2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0.9994107193928029</v>
      </c>
      <c r="I291" s="8">
        <f t="shared" si="56"/>
        <v>0.9994107193928029</v>
      </c>
      <c r="J291" s="10">
        <f t="shared" si="57"/>
        <v>5.8928060719709574E-4</v>
      </c>
      <c r="K291" s="8">
        <f t="shared" si="58"/>
        <v>-5.8945430125381638E-4</v>
      </c>
      <c r="L291" s="10">
        <f t="shared" si="59"/>
        <v>100</v>
      </c>
      <c r="M291">
        <f t="shared" si="60"/>
        <v>5.8962806358042285E-4</v>
      </c>
      <c r="AF291">
        <v>0.9999372783415843</v>
      </c>
      <c r="AG291">
        <v>0</v>
      </c>
      <c r="AH291">
        <v>1</v>
      </c>
      <c r="AI291">
        <f t="shared" si="64"/>
        <v>150</v>
      </c>
      <c r="AJ291">
        <f t="shared" si="65"/>
        <v>137</v>
      </c>
      <c r="AK291">
        <f t="shared" si="61"/>
        <v>0</v>
      </c>
      <c r="AL291">
        <f t="shared" si="62"/>
        <v>8.666666666666667E-2</v>
      </c>
      <c r="AM291">
        <f t="shared" si="63"/>
        <v>0</v>
      </c>
    </row>
    <row r="292" spans="1:39">
      <c r="A292">
        <v>1364</v>
      </c>
      <c r="B292">
        <v>0.16059999999999999</v>
      </c>
      <c r="C292">
        <v>0.2712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0.99998558878391974</v>
      </c>
      <c r="I292" s="8">
        <f t="shared" si="56"/>
        <v>0.99998558878391974</v>
      </c>
      <c r="J292" s="10">
        <f t="shared" si="57"/>
        <v>1.441121608025675E-5</v>
      </c>
      <c r="K292" s="8">
        <f t="shared" si="58"/>
        <v>-1.4411319922828873E-5</v>
      </c>
      <c r="L292" s="10">
        <f t="shared" si="59"/>
        <v>100</v>
      </c>
      <c r="M292">
        <f t="shared" si="60"/>
        <v>1.4411423766398672E-5</v>
      </c>
      <c r="AF292">
        <v>0.99995078735967857</v>
      </c>
      <c r="AG292">
        <v>0</v>
      </c>
      <c r="AH292">
        <v>1</v>
      </c>
      <c r="AI292">
        <f t="shared" si="64"/>
        <v>150</v>
      </c>
      <c r="AJ292">
        <f t="shared" si="65"/>
        <v>138</v>
      </c>
      <c r="AK292">
        <f t="shared" si="61"/>
        <v>0</v>
      </c>
      <c r="AL292">
        <f t="shared" si="62"/>
        <v>7.999999999999996E-2</v>
      </c>
      <c r="AM292">
        <f t="shared" si="63"/>
        <v>0</v>
      </c>
    </row>
    <row r="293" spans="1:39">
      <c r="A293">
        <v>1404</v>
      </c>
      <c r="B293">
        <v>0.1022</v>
      </c>
      <c r="C293">
        <v>0.10970000000000001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0.99987567374090658</v>
      </c>
      <c r="I293" s="8">
        <f t="shared" si="56"/>
        <v>0.99987567374090658</v>
      </c>
      <c r="J293" s="10">
        <f t="shared" si="57"/>
        <v>1.2432625909342132E-4</v>
      </c>
      <c r="K293" s="8">
        <f t="shared" si="58"/>
        <v>-1.2433398824340225E-4</v>
      </c>
      <c r="L293" s="10">
        <f t="shared" si="59"/>
        <v>100</v>
      </c>
      <c r="M293">
        <f t="shared" si="60"/>
        <v>1.2434171803407375E-4</v>
      </c>
      <c r="AF293">
        <v>0.99998558878391974</v>
      </c>
      <c r="AG293">
        <v>0</v>
      </c>
      <c r="AH293">
        <v>1</v>
      </c>
      <c r="AI293">
        <f t="shared" si="64"/>
        <v>150</v>
      </c>
      <c r="AJ293">
        <f t="shared" si="65"/>
        <v>139</v>
      </c>
      <c r="AK293">
        <f t="shared" si="61"/>
        <v>0</v>
      </c>
      <c r="AL293">
        <f t="shared" si="62"/>
        <v>7.3333333333333361E-2</v>
      </c>
      <c r="AM293">
        <f t="shared" si="63"/>
        <v>0</v>
      </c>
    </row>
    <row r="294" spans="1:39">
      <c r="A294">
        <v>1419</v>
      </c>
      <c r="B294">
        <v>0.1143</v>
      </c>
      <c r="C294">
        <v>0.13669999999999999</v>
      </c>
      <c r="D294" s="8">
        <v>1</v>
      </c>
      <c r="E294" s="9">
        <v>0</v>
      </c>
      <c r="F294" s="10">
        <f t="shared" si="53"/>
        <v>1</v>
      </c>
      <c r="G294">
        <f t="shared" si="54"/>
        <v>1</v>
      </c>
      <c r="H294">
        <f t="shared" si="55"/>
        <v>0.99993521609836977</v>
      </c>
      <c r="I294" s="8">
        <f t="shared" si="56"/>
        <v>0.99993521609836977</v>
      </c>
      <c r="J294" s="10">
        <f t="shared" si="57"/>
        <v>6.4783901630227625E-5</v>
      </c>
      <c r="K294" s="8">
        <f t="shared" si="58"/>
        <v>-6.4786000197818933E-5</v>
      </c>
      <c r="L294" s="10">
        <f t="shared" si="59"/>
        <v>100</v>
      </c>
      <c r="M294">
        <f t="shared" si="60"/>
        <v>6.4788098856050723E-5</v>
      </c>
      <c r="AF294">
        <v>0.99999669277018433</v>
      </c>
      <c r="AG294">
        <v>0</v>
      </c>
      <c r="AH294">
        <v>1</v>
      </c>
      <c r="AI294">
        <f t="shared" si="64"/>
        <v>150</v>
      </c>
      <c r="AJ294">
        <f t="shared" si="65"/>
        <v>140</v>
      </c>
      <c r="AK294">
        <f t="shared" si="61"/>
        <v>0</v>
      </c>
      <c r="AL294">
        <f t="shared" si="62"/>
        <v>6.6666666666666652E-2</v>
      </c>
      <c r="AM294">
        <f t="shared" si="63"/>
        <v>0</v>
      </c>
    </row>
    <row r="295" spans="1:39">
      <c r="A295">
        <v>1491</v>
      </c>
      <c r="B295">
        <v>0.1961</v>
      </c>
      <c r="C295">
        <v>0.2195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0.99999734746092384</v>
      </c>
      <c r="I295" s="8">
        <f t="shared" si="56"/>
        <v>0.99999734746092384</v>
      </c>
      <c r="J295" s="10">
        <f t="shared" si="57"/>
        <v>2.6525390761644729E-6</v>
      </c>
      <c r="K295" s="8">
        <f t="shared" si="58"/>
        <v>-2.6525425941524695E-6</v>
      </c>
      <c r="L295" s="10">
        <f t="shared" si="59"/>
        <v>100</v>
      </c>
      <c r="M295">
        <f t="shared" si="60"/>
        <v>2.6525461121466866E-6</v>
      </c>
      <c r="AF295">
        <v>0.99999732029136623</v>
      </c>
      <c r="AG295">
        <v>0</v>
      </c>
      <c r="AH295">
        <v>1</v>
      </c>
      <c r="AI295">
        <f t="shared" si="64"/>
        <v>150</v>
      </c>
      <c r="AJ295">
        <f t="shared" si="65"/>
        <v>141</v>
      </c>
      <c r="AK295">
        <f t="shared" si="61"/>
        <v>0</v>
      </c>
      <c r="AL295">
        <f t="shared" si="62"/>
        <v>6.0000000000000053E-2</v>
      </c>
      <c r="AM295">
        <f t="shared" si="63"/>
        <v>0</v>
      </c>
    </row>
    <row r="296" spans="1:39">
      <c r="A296">
        <v>1509</v>
      </c>
      <c r="B296">
        <v>0.27679999999999999</v>
      </c>
      <c r="C296">
        <v>0.4264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0.99999993174825597</v>
      </c>
      <c r="I296" s="8">
        <f t="shared" si="56"/>
        <v>0.99999993174825597</v>
      </c>
      <c r="J296" s="10">
        <f t="shared" si="57"/>
        <v>6.8251744034242279E-8</v>
      </c>
      <c r="K296" s="8">
        <f t="shared" si="58"/>
        <v>-6.8251746363392672E-8</v>
      </c>
      <c r="L296" s="10">
        <f t="shared" si="59"/>
        <v>100</v>
      </c>
      <c r="M296">
        <f t="shared" si="60"/>
        <v>6.8251748692543158E-8</v>
      </c>
      <c r="AF296">
        <v>0.99999734746092384</v>
      </c>
      <c r="AG296">
        <v>0</v>
      </c>
      <c r="AH296">
        <v>1</v>
      </c>
      <c r="AI296">
        <f t="shared" si="64"/>
        <v>150</v>
      </c>
      <c r="AJ296">
        <f t="shared" si="65"/>
        <v>142</v>
      </c>
      <c r="AK296">
        <f t="shared" si="61"/>
        <v>0</v>
      </c>
      <c r="AL296">
        <f t="shared" si="62"/>
        <v>5.3333333333333344E-2</v>
      </c>
      <c r="AM296">
        <f t="shared" si="63"/>
        <v>0</v>
      </c>
    </row>
    <row r="297" spans="1:39">
      <c r="A297">
        <v>1670</v>
      </c>
      <c r="B297">
        <v>0.16819999999999999</v>
      </c>
      <c r="C297">
        <v>0.19500000000000001</v>
      </c>
      <c r="D297" s="8">
        <v>1</v>
      </c>
      <c r="E297" s="9">
        <v>0</v>
      </c>
      <c r="F297" s="10">
        <f t="shared" si="53"/>
        <v>1</v>
      </c>
      <c r="G297">
        <f t="shared" si="54"/>
        <v>1</v>
      </c>
      <c r="H297">
        <f t="shared" si="55"/>
        <v>0.99999923011516356</v>
      </c>
      <c r="I297" s="8">
        <f t="shared" si="56"/>
        <v>0.99999923011516356</v>
      </c>
      <c r="J297" s="10">
        <f t="shared" si="57"/>
        <v>7.6988483643791739E-7</v>
      </c>
      <c r="K297" s="8">
        <f t="shared" si="58"/>
        <v>-7.6988513279940015E-7</v>
      </c>
      <c r="L297" s="10">
        <f t="shared" si="59"/>
        <v>100</v>
      </c>
      <c r="M297">
        <f t="shared" si="60"/>
        <v>7.6988542916103516E-7</v>
      </c>
      <c r="AF297">
        <v>0.99999923011516356</v>
      </c>
      <c r="AG297">
        <v>0</v>
      </c>
      <c r="AH297">
        <v>1</v>
      </c>
      <c r="AI297">
        <f t="shared" si="64"/>
        <v>150</v>
      </c>
      <c r="AJ297">
        <f t="shared" si="65"/>
        <v>143</v>
      </c>
      <c r="AK297">
        <f t="shared" si="61"/>
        <v>0</v>
      </c>
      <c r="AL297">
        <f t="shared" si="62"/>
        <v>4.6666666666666634E-2</v>
      </c>
      <c r="AM297">
        <f t="shared" si="63"/>
        <v>0</v>
      </c>
    </row>
    <row r="298" spans="1:39">
      <c r="A298">
        <v>1685</v>
      </c>
      <c r="B298">
        <v>0.2084</v>
      </c>
      <c r="C298">
        <v>0.3523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0.9999999280215951</v>
      </c>
      <c r="I298" s="8">
        <f t="shared" si="56"/>
        <v>0.9999999280215951</v>
      </c>
      <c r="J298" s="10">
        <f t="shared" si="57"/>
        <v>7.1978404903028093E-8</v>
      </c>
      <c r="K298" s="8">
        <f t="shared" si="58"/>
        <v>-7.1978407493473605E-8</v>
      </c>
      <c r="L298" s="10">
        <f t="shared" si="59"/>
        <v>100</v>
      </c>
      <c r="M298">
        <f t="shared" si="60"/>
        <v>7.1978410083919236E-8</v>
      </c>
      <c r="AF298">
        <v>0.99999947585202087</v>
      </c>
      <c r="AG298">
        <v>0</v>
      </c>
      <c r="AH298">
        <v>1</v>
      </c>
      <c r="AI298">
        <f t="shared" si="64"/>
        <v>150</v>
      </c>
      <c r="AJ298">
        <f t="shared" si="65"/>
        <v>144</v>
      </c>
      <c r="AK298">
        <f t="shared" si="61"/>
        <v>0</v>
      </c>
      <c r="AL298">
        <f t="shared" si="62"/>
        <v>4.0000000000000036E-2</v>
      </c>
      <c r="AM298">
        <f t="shared" si="63"/>
        <v>0</v>
      </c>
    </row>
    <row r="299" spans="1:39">
      <c r="A299">
        <v>1686</v>
      </c>
      <c r="B299">
        <v>0.1145</v>
      </c>
      <c r="C299">
        <v>0.13239999999999999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0.99999669277018433</v>
      </c>
      <c r="I299" s="8">
        <f t="shared" si="56"/>
        <v>0.99999669277018433</v>
      </c>
      <c r="J299" s="10">
        <f t="shared" si="57"/>
        <v>3.3072298156744395E-6</v>
      </c>
      <c r="K299" s="8">
        <f t="shared" si="58"/>
        <v>-3.3072352845710242E-6</v>
      </c>
      <c r="L299" s="10">
        <f t="shared" si="59"/>
        <v>100</v>
      </c>
      <c r="M299">
        <f t="shared" si="60"/>
        <v>3.3072407534796669E-6</v>
      </c>
      <c r="AF299">
        <v>0.9999999280215951</v>
      </c>
      <c r="AG299">
        <v>0</v>
      </c>
      <c r="AH299">
        <v>1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1761</v>
      </c>
      <c r="B300">
        <v>0.28670000000000001</v>
      </c>
      <c r="C300">
        <v>0.42680000000000001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0.99999999674664841</v>
      </c>
      <c r="I300" s="8">
        <f t="shared" si="56"/>
        <v>0.99999999674664841</v>
      </c>
      <c r="J300" s="10">
        <f t="shared" si="57"/>
        <v>3.2533515881283392E-9</v>
      </c>
      <c r="K300" s="8">
        <f t="shared" si="58"/>
        <v>-3.2533515934204874E-9</v>
      </c>
      <c r="L300" s="10">
        <f t="shared" si="59"/>
        <v>100</v>
      </c>
      <c r="M300">
        <f t="shared" si="60"/>
        <v>3.2533515987126359E-9</v>
      </c>
      <c r="AF300">
        <v>0.99999993174825597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1878</v>
      </c>
      <c r="B301">
        <v>0.26650000000000001</v>
      </c>
      <c r="C301">
        <v>0.33389999999999997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0.99999999702758302</v>
      </c>
      <c r="I301" s="8">
        <f t="shared" si="56"/>
        <v>0.99999999702758302</v>
      </c>
      <c r="J301" s="10">
        <f t="shared" si="57"/>
        <v>2.9724169792189059E-9</v>
      </c>
      <c r="K301" s="8">
        <f t="shared" si="58"/>
        <v>-2.9724169836365372E-9</v>
      </c>
      <c r="L301" s="10">
        <f t="shared" si="59"/>
        <v>100</v>
      </c>
      <c r="M301">
        <f t="shared" si="60"/>
        <v>2.9724169880541684E-9</v>
      </c>
      <c r="AF301">
        <v>0.99999999674664841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2250</v>
      </c>
      <c r="B302">
        <v>0.19139999999999999</v>
      </c>
      <c r="C302">
        <v>0.28710000000000002</v>
      </c>
      <c r="D302" s="8">
        <v>1</v>
      </c>
      <c r="E302" s="9">
        <v>0</v>
      </c>
      <c r="F302" s="10">
        <f t="shared" si="53"/>
        <v>1</v>
      </c>
      <c r="G302">
        <f t="shared" si="54"/>
        <v>1</v>
      </c>
      <c r="H302">
        <f t="shared" si="55"/>
        <v>0.99999999969017894</v>
      </c>
      <c r="I302" s="8">
        <f t="shared" si="56"/>
        <v>0.99999999969017894</v>
      </c>
      <c r="J302" s="10">
        <f t="shared" si="57"/>
        <v>3.0982105769794543E-10</v>
      </c>
      <c r="K302" s="8">
        <f t="shared" si="58"/>
        <v>-3.0982105774593995E-10</v>
      </c>
      <c r="L302" s="10">
        <f t="shared" si="59"/>
        <v>100</v>
      </c>
      <c r="M302">
        <f t="shared" si="60"/>
        <v>3.0982105779393452E-10</v>
      </c>
      <c r="AF302">
        <v>0.99999999702758302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2499</v>
      </c>
      <c r="B303">
        <v>0.15160000000000001</v>
      </c>
      <c r="C303">
        <v>0.3201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0.99999999996871369</v>
      </c>
      <c r="I303" s="8">
        <f t="shared" si="56"/>
        <v>0.99999999996871369</v>
      </c>
      <c r="J303" s="10">
        <f t="shared" si="57"/>
        <v>3.1286306878541836E-11</v>
      </c>
      <c r="K303" s="8">
        <f t="shared" si="58"/>
        <v>-3.1286306879031256E-11</v>
      </c>
      <c r="L303" s="10">
        <f t="shared" si="59"/>
        <v>100</v>
      </c>
      <c r="M303">
        <f t="shared" si="60"/>
        <v>3.1286306879520669E-11</v>
      </c>
      <c r="AF303">
        <v>0.99999999969017894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150.00763847913157</v>
      </c>
      <c r="J304" s="4">
        <f t="shared" ref="J304:K304" si="67">SUM(J4:J303)</f>
        <v>149.99236152086843</v>
      </c>
      <c r="K304" s="4">
        <f t="shared" si="67"/>
        <v>-71.650695128864044</v>
      </c>
      <c r="L304" s="4">
        <f>SUMPRODUCT(L4:L303,F4:F303)/F304</f>
        <v>89.333333333333329</v>
      </c>
      <c r="M304" s="4">
        <f>SUM(M4:M303)</f>
        <v>251.20342558957347</v>
      </c>
      <c r="AF304" s="19">
        <v>0.99999999996871369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0.9655999999999999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-9.8636511102634916</v>
      </c>
      <c r="C307">
        <f t="array" ref="C307:C310">SQRT([1]!DIAG(T4:W7))</f>
        <v>1.2425036821860824</v>
      </c>
      <c r="D307">
        <f>(B307/C307)^2</f>
        <v>63.020237529371002</v>
      </c>
      <c r="E307">
        <f>CHIDIST(D307,1)</f>
        <v>2.0459362373247965E-15</v>
      </c>
      <c r="F307">
        <f>EXP(B307)</f>
        <v>5.2032027773410957E-5</v>
      </c>
    </row>
    <row r="308" spans="1:39">
      <c r="A308" t="str">
        <f t="array" ref="A308:A310">TRANSPOSE(A3:C3)</f>
        <v>area_mean</v>
      </c>
      <c r="B308">
        <v>1.1269343974909474E-2</v>
      </c>
      <c r="C308">
        <v>1.6624288778396121E-3</v>
      </c>
      <c r="D308">
        <f t="shared" ref="D308:D310" si="68">(B308/C308)^2</f>
        <v>45.952709265535148</v>
      </c>
      <c r="E308">
        <f t="shared" ref="E308:E310" si="69">CHIDIST(D308,1)</f>
        <v>1.21142276711403E-11</v>
      </c>
      <c r="F308">
        <f t="shared" ref="F308:F310" si="70">EXP(B308)</f>
        <v>1.0113330822361655</v>
      </c>
      <c r="G308">
        <f>EXP(B308-C308*NORMSINV(1-$R$9/2))</f>
        <v>1.0080432175135325</v>
      </c>
      <c r="H308">
        <f>EXP(B308+C308*NORMSINV(1-$R$9/2))</f>
        <v>1.0146336838098631</v>
      </c>
    </row>
    <row r="309" spans="1:39">
      <c r="A309" t="str">
        <v>compactness_mean</v>
      </c>
      <c r="B309">
        <v>20.213379649939316</v>
      </c>
      <c r="C309">
        <v>8.2371333259121222</v>
      </c>
      <c r="D309">
        <f t="shared" si="68"/>
        <v>6.021790955584736</v>
      </c>
      <c r="E309">
        <f t="shared" si="69"/>
        <v>1.413030030275983E-2</v>
      </c>
      <c r="F309">
        <f t="shared" si="70"/>
        <v>600563926.90069342</v>
      </c>
      <c r="G309">
        <f t="shared" ref="G309:G310" si="71">EXP(B309-C309*NORMSINV(1-$R$9/2))</f>
        <v>58.492292609728388</v>
      </c>
      <c r="H309">
        <f t="shared" ref="H309:H310" si="72">EXP(B309+C309*NORMSINV(1-$R$9/2))</f>
        <v>6166231723910817</v>
      </c>
    </row>
    <row r="310" spans="1:39">
      <c r="A310" s="19" t="str">
        <v>concavity_mean</v>
      </c>
      <c r="B310" s="19">
        <v>8.8255402120146069</v>
      </c>
      <c r="C310" s="19">
        <v>5.3983787262545526</v>
      </c>
      <c r="D310" s="19">
        <f t="shared" si="68"/>
        <v>2.6727349776077558</v>
      </c>
      <c r="E310" s="19">
        <f t="shared" si="69"/>
        <v>0.10208046702418713</v>
      </c>
      <c r="F310" s="19">
        <f t="shared" si="70"/>
        <v>6805.866310740299</v>
      </c>
      <c r="G310" s="19">
        <f t="shared" si="71"/>
        <v>0.17289208480904278</v>
      </c>
      <c r="H310" s="19">
        <f t="shared" si="72"/>
        <v>267911722.45293614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R4" sqref="R4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3" spans="1:39">
      <c r="A3" t="s">
        <v>2</v>
      </c>
      <c r="B3" t="s">
        <v>3</v>
      </c>
      <c r="C3" t="s">
        <v>4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-207.94415416798358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143.5</v>
      </c>
      <c r="B4">
        <v>7.5679999999999997E-2</v>
      </c>
      <c r="C4">
        <v>0</v>
      </c>
      <c r="D4">
        <v>0</v>
      </c>
      <c r="E4">
        <v>1</v>
      </c>
      <c r="F4">
        <v>1</v>
      </c>
      <c r="G4">
        <v>0</v>
      </c>
      <c r="H4">
        <v>1.2090003598015696E-3</v>
      </c>
      <c r="I4">
        <v>1.2090003598015696E-3</v>
      </c>
      <c r="J4">
        <v>0.99879099964019846</v>
      </c>
      <c r="K4">
        <v>-1.2097317903291521E-3</v>
      </c>
      <c r="L4">
        <v>100</v>
      </c>
      <c r="M4">
        <v>1.2104638109845767E-3</v>
      </c>
      <c r="Q4" t="s">
        <v>58</v>
      </c>
      <c r="R4">
        <v>-71.650695128864044</v>
      </c>
      <c r="T4">
        <v>1.5438154002459732</v>
      </c>
      <c r="U4">
        <v>-1.7647079787046029E-3</v>
      </c>
      <c r="V4">
        <v>-4.7576016659001672</v>
      </c>
      <c r="W4">
        <v>0.45863053324655179</v>
      </c>
      <c r="Y4">
        <v>-2.6375158059325846E-3</v>
      </c>
      <c r="AA4" t="s">
        <v>51</v>
      </c>
      <c r="AB4">
        <v>133</v>
      </c>
      <c r="AC4">
        <v>15</v>
      </c>
      <c r="AD4">
        <v>148</v>
      </c>
      <c r="AI4">
        <v>0</v>
      </c>
      <c r="AJ4">
        <v>0</v>
      </c>
      <c r="AK4">
        <v>1</v>
      </c>
      <c r="AL4">
        <v>1</v>
      </c>
      <c r="AM4">
        <v>6.6666666666667096E-3</v>
      </c>
    </row>
    <row r="5" spans="1:39">
      <c r="A5">
        <v>201.9</v>
      </c>
      <c r="B5">
        <v>5.9429999999999997E-2</v>
      </c>
      <c r="C5">
        <v>1.5879999999999998E-2</v>
      </c>
      <c r="D5">
        <v>0</v>
      </c>
      <c r="E5">
        <v>1</v>
      </c>
      <c r="F5">
        <v>1</v>
      </c>
      <c r="G5">
        <v>0</v>
      </c>
      <c r="H5">
        <v>1.9326284161550909E-3</v>
      </c>
      <c r="I5">
        <v>1.9326284161550909E-3</v>
      </c>
      <c r="J5">
        <v>0.99806737158384495</v>
      </c>
      <c r="K5">
        <v>-1.9344983521018273E-3</v>
      </c>
      <c r="L5">
        <v>100</v>
      </c>
      <c r="M5">
        <v>1.9363707011964331E-3</v>
      </c>
      <c r="O5">
        <v>-9.8636511102634916</v>
      </c>
      <c r="T5">
        <v>-1.7647079787046032E-3</v>
      </c>
      <c r="U5">
        <v>2.7636697738750721E-6</v>
      </c>
      <c r="V5">
        <v>7.1393049343601816E-4</v>
      </c>
      <c r="W5">
        <v>8.6456133396148197E-4</v>
      </c>
      <c r="Y5">
        <v>2.3285239464441354E-6</v>
      </c>
      <c r="AA5" t="s">
        <v>52</v>
      </c>
      <c r="AB5">
        <v>17</v>
      </c>
      <c r="AC5">
        <v>135</v>
      </c>
      <c r="AD5">
        <v>152</v>
      </c>
      <c r="AF5">
        <v>1.2090003598015696E-3</v>
      </c>
      <c r="AG5">
        <v>1</v>
      </c>
      <c r="AH5">
        <v>0</v>
      </c>
      <c r="AI5">
        <v>1</v>
      </c>
      <c r="AJ5">
        <v>0</v>
      </c>
      <c r="AK5">
        <v>0.99333333333333329</v>
      </c>
      <c r="AL5">
        <v>1</v>
      </c>
      <c r="AM5">
        <v>6.6666666666665986E-3</v>
      </c>
    </row>
    <row r="6" spans="1:39">
      <c r="A6">
        <v>203.9</v>
      </c>
      <c r="B6">
        <v>0.1305</v>
      </c>
      <c r="C6">
        <v>0.1321</v>
      </c>
      <c r="D6">
        <v>0</v>
      </c>
      <c r="E6">
        <v>1</v>
      </c>
      <c r="F6">
        <v>1</v>
      </c>
      <c r="G6">
        <v>0</v>
      </c>
      <c r="H6">
        <v>2.2706584808928572E-2</v>
      </c>
      <c r="I6">
        <v>2.2706584808928572E-2</v>
      </c>
      <c r="J6">
        <v>0.97729341519107138</v>
      </c>
      <c r="K6">
        <v>-2.2968349416035348E-2</v>
      </c>
      <c r="L6">
        <v>100</v>
      </c>
      <c r="M6">
        <v>2.3234153076217328E-2</v>
      </c>
      <c r="O6">
        <v>1.1269343974909474E-2</v>
      </c>
      <c r="Q6" t="s">
        <v>59</v>
      </c>
      <c r="R6">
        <v>272.58691807823908</v>
      </c>
      <c r="T6">
        <v>-4.7576016659001672</v>
      </c>
      <c r="U6">
        <v>7.1393049343601697E-4</v>
      </c>
      <c r="V6">
        <v>67.850365428852101</v>
      </c>
      <c r="W6">
        <v>-33.061597247788669</v>
      </c>
      <c r="Y6">
        <v>1.6660517285230041E-2</v>
      </c>
      <c r="AB6">
        <v>150</v>
      </c>
      <c r="AC6">
        <v>150</v>
      </c>
      <c r="AD6">
        <v>300</v>
      </c>
      <c r="AF6">
        <v>1.5955625927803758E-3</v>
      </c>
      <c r="AG6">
        <v>1</v>
      </c>
      <c r="AH6">
        <v>0</v>
      </c>
      <c r="AI6">
        <v>2</v>
      </c>
      <c r="AJ6">
        <v>0</v>
      </c>
      <c r="AK6">
        <v>0.98666666666666669</v>
      </c>
      <c r="AL6">
        <v>1</v>
      </c>
      <c r="AM6">
        <v>6.6666666666667096E-3</v>
      </c>
    </row>
    <row r="7" spans="1:39">
      <c r="A7">
        <v>221.8</v>
      </c>
      <c r="B7">
        <v>8.9630000000000001E-2</v>
      </c>
      <c r="C7">
        <v>0.03</v>
      </c>
      <c r="D7">
        <v>0</v>
      </c>
      <c r="E7">
        <v>1</v>
      </c>
      <c r="F7">
        <v>1</v>
      </c>
      <c r="G7">
        <v>0</v>
      </c>
      <c r="H7">
        <v>5.0283657774824412E-3</v>
      </c>
      <c r="I7">
        <v>5.0283657774824412E-3</v>
      </c>
      <c r="J7">
        <v>0.99497163422251755</v>
      </c>
      <c r="K7">
        <v>-5.0410505489919691E-3</v>
      </c>
      <c r="L7">
        <v>100</v>
      </c>
      <c r="M7">
        <v>5.0537780219349314E-3</v>
      </c>
      <c r="O7">
        <v>20.213379649939316</v>
      </c>
      <c r="Q7" t="s">
        <v>60</v>
      </c>
      <c r="R7">
        <v>3</v>
      </c>
      <c r="T7">
        <v>0.45863053324655467</v>
      </c>
      <c r="U7">
        <v>8.6456133396148034E-4</v>
      </c>
      <c r="V7">
        <v>-33.061597247788683</v>
      </c>
      <c r="W7">
        <v>29.142492872077725</v>
      </c>
      <c r="Y7">
        <v>-9.6563618362678176E-3</v>
      </c>
      <c r="AF7">
        <v>1.9326284161550909E-3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6.6666666666665986E-3</v>
      </c>
    </row>
    <row r="8" spans="1:39">
      <c r="A8">
        <v>224.5</v>
      </c>
      <c r="B8">
        <v>5.2720000000000003E-2</v>
      </c>
      <c r="C8">
        <v>2.061E-2</v>
      </c>
      <c r="D8">
        <v>0</v>
      </c>
      <c r="E8">
        <v>1</v>
      </c>
      <c r="F8">
        <v>1</v>
      </c>
      <c r="G8">
        <v>0</v>
      </c>
      <c r="H8">
        <v>2.2690110162038699E-3</v>
      </c>
      <c r="I8">
        <v>2.2690110162038699E-3</v>
      </c>
      <c r="J8">
        <v>0.99773098898379609</v>
      </c>
      <c r="K8">
        <v>-2.2715891222720793E-3</v>
      </c>
      <c r="L8">
        <v>100</v>
      </c>
      <c r="M8">
        <v>2.2741711355631958E-3</v>
      </c>
      <c r="O8">
        <v>8.8255402120146069</v>
      </c>
      <c r="Q8" t="s">
        <v>61</v>
      </c>
      <c r="R8">
        <v>8.5070687612286652E-59</v>
      </c>
      <c r="AA8" t="s">
        <v>80</v>
      </c>
      <c r="AB8">
        <v>0.88666666666666671</v>
      </c>
      <c r="AC8">
        <v>0.9</v>
      </c>
      <c r="AD8">
        <v>0.89333333333333331</v>
      </c>
      <c r="AF8">
        <v>2.1435384562475115E-3</v>
      </c>
      <c r="AG8">
        <v>1</v>
      </c>
      <c r="AH8">
        <v>0</v>
      </c>
      <c r="AI8">
        <v>4</v>
      </c>
      <c r="AJ8">
        <v>0</v>
      </c>
      <c r="AK8">
        <v>0.97333333333333338</v>
      </c>
      <c r="AL8">
        <v>1</v>
      </c>
      <c r="AM8">
        <v>6.6666666666667096E-3</v>
      </c>
    </row>
    <row r="9" spans="1:39">
      <c r="A9">
        <v>227.2</v>
      </c>
      <c r="B9">
        <v>4.2759999999999999E-2</v>
      </c>
      <c r="C9">
        <v>0</v>
      </c>
      <c r="D9">
        <v>0</v>
      </c>
      <c r="E9">
        <v>1</v>
      </c>
      <c r="F9">
        <v>1</v>
      </c>
      <c r="G9">
        <v>0</v>
      </c>
      <c r="H9">
        <v>1.5955625927803758E-3</v>
      </c>
      <c r="I9">
        <v>1.5955625927803758E-3</v>
      </c>
      <c r="J9">
        <v>0.99840443740721962</v>
      </c>
      <c r="K9">
        <v>-1.5968368584015327E-3</v>
      </c>
      <c r="L9">
        <v>100</v>
      </c>
      <c r="M9">
        <v>1.5981124812745528E-3</v>
      </c>
      <c r="Q9" t="s">
        <v>62</v>
      </c>
      <c r="R9">
        <v>0.05</v>
      </c>
      <c r="AF9">
        <v>2.2690110162038699E-3</v>
      </c>
      <c r="AG9">
        <v>1</v>
      </c>
      <c r="AH9">
        <v>0</v>
      </c>
      <c r="AI9">
        <v>5</v>
      </c>
      <c r="AJ9">
        <v>0</v>
      </c>
      <c r="AK9">
        <v>0.96666666666666667</v>
      </c>
      <c r="AL9">
        <v>1</v>
      </c>
      <c r="AM9">
        <v>6.6666666666667096E-3</v>
      </c>
    </row>
    <row r="10" spans="1:39">
      <c r="A10">
        <v>230.9</v>
      </c>
      <c r="B10">
        <v>8.201E-2</v>
      </c>
      <c r="C10">
        <v>4.1320000000000003E-2</v>
      </c>
      <c r="D10">
        <v>0</v>
      </c>
      <c r="E10">
        <v>1</v>
      </c>
      <c r="F10">
        <v>1</v>
      </c>
      <c r="G10">
        <v>0</v>
      </c>
      <c r="H10">
        <v>5.2765672365766144E-3</v>
      </c>
      <c r="I10">
        <v>5.2765672365766144E-3</v>
      </c>
      <c r="J10">
        <v>0.99472343276342334</v>
      </c>
      <c r="K10">
        <v>-5.2905374824421389E-3</v>
      </c>
      <c r="L10">
        <v>100</v>
      </c>
      <c r="M10">
        <v>5.3045570887154808E-3</v>
      </c>
      <c r="Q10" t="s">
        <v>63</v>
      </c>
      <c r="R10" t="s">
        <v>88</v>
      </c>
      <c r="AA10" t="s">
        <v>81</v>
      </c>
      <c r="AB10">
        <v>0.5</v>
      </c>
      <c r="AF10">
        <v>3.0691139532897827E-3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6.6666666666665986E-3</v>
      </c>
    </row>
    <row r="11" spans="1:39">
      <c r="A11">
        <v>244</v>
      </c>
      <c r="B11">
        <v>0.15310000000000001</v>
      </c>
      <c r="C11">
        <v>8.6059999999999998E-2</v>
      </c>
      <c r="D11">
        <v>0</v>
      </c>
      <c r="E11">
        <v>1</v>
      </c>
      <c r="F11">
        <v>1</v>
      </c>
      <c r="G11">
        <v>0</v>
      </c>
      <c r="H11">
        <v>3.6978582247793476E-2</v>
      </c>
      <c r="I11">
        <v>3.6978582247793476E-2</v>
      </c>
      <c r="J11">
        <v>0.96302141775220651</v>
      </c>
      <c r="K11">
        <v>-3.7679626774834336E-2</v>
      </c>
      <c r="L11">
        <v>100</v>
      </c>
      <c r="M11">
        <v>3.8398504504817126E-2</v>
      </c>
      <c r="AF11">
        <v>3.2018364039909197E-3</v>
      </c>
      <c r="AG11">
        <v>1</v>
      </c>
      <c r="AH11">
        <v>0</v>
      </c>
      <c r="AI11">
        <v>7</v>
      </c>
      <c r="AJ11">
        <v>0</v>
      </c>
      <c r="AK11">
        <v>0.95333333333333337</v>
      </c>
      <c r="AL11">
        <v>1</v>
      </c>
      <c r="AM11">
        <v>6.6666666666667096E-3</v>
      </c>
    </row>
    <row r="12" spans="1:39">
      <c r="A12">
        <v>245.2</v>
      </c>
      <c r="B12">
        <v>0.12429999999999999</v>
      </c>
      <c r="C12">
        <v>9.2630000000000004E-2</v>
      </c>
      <c r="D12">
        <v>0</v>
      </c>
      <c r="E12">
        <v>1</v>
      </c>
      <c r="F12">
        <v>1</v>
      </c>
      <c r="G12">
        <v>0</v>
      </c>
      <c r="H12">
        <v>2.2524379668409516E-2</v>
      </c>
      <c r="I12">
        <v>2.2524379668409516E-2</v>
      </c>
      <c r="J12">
        <v>0.97747562033159052</v>
      </c>
      <c r="K12">
        <v>-2.2781928270891615E-2</v>
      </c>
      <c r="L12">
        <v>100</v>
      </c>
      <c r="M12">
        <v>2.304341837269408E-2</v>
      </c>
      <c r="Q12" t="s">
        <v>64</v>
      </c>
      <c r="R12">
        <v>0.65543299153780277</v>
      </c>
      <c r="AF12">
        <v>3.8665553397259651E-3</v>
      </c>
      <c r="AG12">
        <v>1</v>
      </c>
      <c r="AH12">
        <v>0</v>
      </c>
      <c r="AI12">
        <v>8</v>
      </c>
      <c r="AJ12">
        <v>0</v>
      </c>
      <c r="AK12">
        <v>0.94666666666666666</v>
      </c>
      <c r="AL12">
        <v>1</v>
      </c>
      <c r="AM12">
        <v>6.6666666666667096E-3</v>
      </c>
    </row>
    <row r="13" spans="1:39">
      <c r="A13">
        <v>250.5</v>
      </c>
      <c r="B13">
        <v>0.14130000000000001</v>
      </c>
      <c r="C13">
        <v>0.313</v>
      </c>
      <c r="D13">
        <v>0</v>
      </c>
      <c r="E13">
        <v>1</v>
      </c>
      <c r="F13">
        <v>1</v>
      </c>
      <c r="G13">
        <v>0</v>
      </c>
      <c r="H13">
        <v>0.19432697373445218</v>
      </c>
      <c r="I13">
        <v>0.19432697373445218</v>
      </c>
      <c r="J13">
        <v>0.80567302626554782</v>
      </c>
      <c r="K13">
        <v>-0.21607729339221521</v>
      </c>
      <c r="L13">
        <v>100</v>
      </c>
      <c r="M13">
        <v>0.24119831172106598</v>
      </c>
      <c r="Q13" t="s">
        <v>65</v>
      </c>
      <c r="R13">
        <v>0.59692114260557305</v>
      </c>
      <c r="AF13">
        <v>4.4382436187553817E-3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6.6666666666665986E-3</v>
      </c>
    </row>
    <row r="14" spans="1:39">
      <c r="A14">
        <v>260.89999999999998</v>
      </c>
      <c r="B14">
        <v>8.7510000000000004E-2</v>
      </c>
      <c r="C14">
        <v>5.9880000000000003E-2</v>
      </c>
      <c r="D14">
        <v>0</v>
      </c>
      <c r="E14">
        <v>1</v>
      </c>
      <c r="F14">
        <v>1</v>
      </c>
      <c r="G14">
        <v>0</v>
      </c>
      <c r="H14">
        <v>9.69758898155265E-3</v>
      </c>
      <c r="I14">
        <v>9.69758898155265E-3</v>
      </c>
      <c r="J14">
        <v>0.9903024110184474</v>
      </c>
      <c r="K14">
        <v>-9.7449168234426554E-3</v>
      </c>
      <c r="L14">
        <v>100</v>
      </c>
      <c r="M14">
        <v>9.792553136954851E-3</v>
      </c>
      <c r="Q14" t="s">
        <v>66</v>
      </c>
      <c r="R14">
        <v>0.79589485680743077</v>
      </c>
      <c r="AF14">
        <v>4.8567276261938337E-3</v>
      </c>
      <c r="AG14">
        <v>1</v>
      </c>
      <c r="AH14">
        <v>0</v>
      </c>
      <c r="AI14">
        <v>10</v>
      </c>
      <c r="AJ14">
        <v>0</v>
      </c>
      <c r="AK14">
        <v>0.93333333333333335</v>
      </c>
      <c r="AL14">
        <v>1</v>
      </c>
      <c r="AM14">
        <v>6.6666666666667096E-3</v>
      </c>
    </row>
    <row r="15" spans="1:39">
      <c r="A15">
        <v>269.39999999999998</v>
      </c>
      <c r="B15">
        <v>7.7729999999999994E-2</v>
      </c>
      <c r="C15">
        <v>2.172E-2</v>
      </c>
      <c r="D15">
        <v>0</v>
      </c>
      <c r="E15">
        <v>1</v>
      </c>
      <c r="F15">
        <v>1</v>
      </c>
      <c r="G15">
        <v>0</v>
      </c>
      <c r="H15">
        <v>6.2754609140998662E-3</v>
      </c>
      <c r="I15">
        <v>6.2754609140998662E-3</v>
      </c>
      <c r="J15">
        <v>0.99372453908590008</v>
      </c>
      <c r="K15">
        <v>-6.295234387455129E-3</v>
      </c>
      <c r="L15">
        <v>100</v>
      </c>
      <c r="M15">
        <v>6.3150910209709534E-3</v>
      </c>
      <c r="AF15">
        <v>5.0283657774824412E-3</v>
      </c>
      <c r="AG15">
        <v>1</v>
      </c>
      <c r="AH15">
        <v>0</v>
      </c>
      <c r="AI15">
        <v>11</v>
      </c>
      <c r="AJ15">
        <v>0</v>
      </c>
      <c r="AK15">
        <v>0.92666666666666664</v>
      </c>
      <c r="AL15">
        <v>1</v>
      </c>
      <c r="AM15">
        <v>6.6666666666665986E-3</v>
      </c>
    </row>
    <row r="16" spans="1:39">
      <c r="A16">
        <v>273.89999999999998</v>
      </c>
      <c r="B16">
        <v>6.4920000000000005E-2</v>
      </c>
      <c r="C16">
        <v>2.9559999999999999E-2</v>
      </c>
      <c r="D16">
        <v>0</v>
      </c>
      <c r="E16">
        <v>1</v>
      </c>
      <c r="F16">
        <v>1</v>
      </c>
      <c r="G16">
        <v>0</v>
      </c>
      <c r="H16">
        <v>5.4653747631667202E-3</v>
      </c>
      <c r="I16">
        <v>5.4653747631667202E-3</v>
      </c>
      <c r="J16">
        <v>0.99453462523683323</v>
      </c>
      <c r="K16">
        <v>-5.4803645653565426E-3</v>
      </c>
      <c r="L16">
        <v>100</v>
      </c>
      <c r="M16">
        <v>5.4954092341080885E-3</v>
      </c>
      <c r="Q16" t="s">
        <v>67</v>
      </c>
      <c r="R16">
        <v>251.20342558957347</v>
      </c>
      <c r="AF16">
        <v>5.2765672365766144E-3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6.6666666666667096E-3</v>
      </c>
    </row>
    <row r="17" spans="1:39">
      <c r="A17">
        <v>279.60000000000002</v>
      </c>
      <c r="B17">
        <v>4.0869999999999997E-2</v>
      </c>
      <c r="C17">
        <v>1.652E-2</v>
      </c>
      <c r="D17">
        <v>0</v>
      </c>
      <c r="E17">
        <v>1</v>
      </c>
      <c r="F17">
        <v>1</v>
      </c>
      <c r="G17">
        <v>0</v>
      </c>
      <c r="H17">
        <v>3.2018364039909197E-3</v>
      </c>
      <c r="I17">
        <v>3.2018364039909197E-3</v>
      </c>
      <c r="J17">
        <v>0.99679816359600903</v>
      </c>
      <c r="K17">
        <v>-3.2069732499942724E-3</v>
      </c>
      <c r="L17">
        <v>100</v>
      </c>
      <c r="M17">
        <v>3.2121210902316508E-3</v>
      </c>
      <c r="Q17" t="s">
        <v>60</v>
      </c>
      <c r="R17">
        <v>298</v>
      </c>
      <c r="AF17">
        <v>5.4653747631667202E-3</v>
      </c>
      <c r="AG17">
        <v>1</v>
      </c>
      <c r="AH17">
        <v>0</v>
      </c>
      <c r="AI17">
        <v>13</v>
      </c>
      <c r="AJ17">
        <v>0</v>
      </c>
      <c r="AK17">
        <v>0.91333333333333333</v>
      </c>
      <c r="AL17">
        <v>1</v>
      </c>
      <c r="AM17">
        <v>6.6666666666667096E-3</v>
      </c>
    </row>
    <row r="18" spans="1:39">
      <c r="A18">
        <v>288.10000000000002</v>
      </c>
      <c r="B18">
        <v>2.3439999999999999E-2</v>
      </c>
      <c r="C18">
        <v>0</v>
      </c>
      <c r="D18">
        <v>0</v>
      </c>
      <c r="E18">
        <v>1</v>
      </c>
      <c r="F18">
        <v>1</v>
      </c>
      <c r="G18">
        <v>0</v>
      </c>
      <c r="H18">
        <v>2.1435384562475115E-3</v>
      </c>
      <c r="I18">
        <v>2.1435384562475115E-3</v>
      </c>
      <c r="J18">
        <v>0.99785646154375252</v>
      </c>
      <c r="K18">
        <v>-2.1458391231040622E-3</v>
      </c>
      <c r="L18">
        <v>100</v>
      </c>
      <c r="M18">
        <v>2.1481430835566372E-3</v>
      </c>
      <c r="Q18" t="s">
        <v>61</v>
      </c>
      <c r="R18">
        <v>0.97724148803847033</v>
      </c>
      <c r="AF18">
        <v>6.2754609140998662E-3</v>
      </c>
      <c r="AG18">
        <v>1</v>
      </c>
      <c r="AH18">
        <v>0</v>
      </c>
      <c r="AI18">
        <v>14</v>
      </c>
      <c r="AJ18">
        <v>0</v>
      </c>
      <c r="AK18">
        <v>0.90666666666666662</v>
      </c>
      <c r="AL18">
        <v>1</v>
      </c>
      <c r="AM18">
        <v>6.6666666666665986E-3</v>
      </c>
    </row>
    <row r="19" spans="1:39">
      <c r="A19">
        <v>288.5</v>
      </c>
      <c r="B19">
        <v>4.1020000000000001E-2</v>
      </c>
      <c r="C19">
        <v>0</v>
      </c>
      <c r="D19">
        <v>0</v>
      </c>
      <c r="E19">
        <v>1</v>
      </c>
      <c r="F19">
        <v>1</v>
      </c>
      <c r="G19">
        <v>0</v>
      </c>
      <c r="H19">
        <v>3.0691139532897827E-3</v>
      </c>
      <c r="I19">
        <v>3.0691139532897827E-3</v>
      </c>
      <c r="J19">
        <v>0.99693088604671021</v>
      </c>
      <c r="K19">
        <v>-3.0738333422209341E-3</v>
      </c>
      <c r="L19">
        <v>100</v>
      </c>
      <c r="M19">
        <v>3.07856241214497E-3</v>
      </c>
      <c r="Q19" t="s">
        <v>62</v>
      </c>
      <c r="R19">
        <v>0.05</v>
      </c>
      <c r="AF19">
        <v>6.3413071119841893E-3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6.6666666666667096E-3</v>
      </c>
    </row>
    <row r="20" spans="1:39">
      <c r="A20">
        <v>289.89999999999998</v>
      </c>
      <c r="B20">
        <v>4.6890000000000001E-2</v>
      </c>
      <c r="C20">
        <v>1.103E-2</v>
      </c>
      <c r="D20">
        <v>0</v>
      </c>
      <c r="E20">
        <v>1</v>
      </c>
      <c r="F20">
        <v>1</v>
      </c>
      <c r="G20">
        <v>0</v>
      </c>
      <c r="H20">
        <v>3.8665553397259651E-3</v>
      </c>
      <c r="I20">
        <v>3.8665553397259651E-3</v>
      </c>
      <c r="J20">
        <v>0.99613344466027398</v>
      </c>
      <c r="K20">
        <v>-3.8740497895310717E-3</v>
      </c>
      <c r="L20">
        <v>100</v>
      </c>
      <c r="M20">
        <v>3.8815636202684002E-3</v>
      </c>
      <c r="Q20" t="s">
        <v>63</v>
      </c>
      <c r="R20" t="s">
        <v>89</v>
      </c>
      <c r="AF20">
        <v>7.0248528617021348E-3</v>
      </c>
      <c r="AG20">
        <v>1</v>
      </c>
      <c r="AH20">
        <v>0</v>
      </c>
      <c r="AI20">
        <v>16</v>
      </c>
      <c r="AJ20">
        <v>0</v>
      </c>
      <c r="AK20">
        <v>0.89333333333333331</v>
      </c>
      <c r="AL20">
        <v>1</v>
      </c>
      <c r="AM20">
        <v>6.6666666666665986E-3</v>
      </c>
    </row>
    <row r="21" spans="1:39">
      <c r="A21">
        <v>290.2</v>
      </c>
      <c r="B21">
        <v>8.4040000000000004E-2</v>
      </c>
      <c r="C21">
        <v>4.3339999999999997E-2</v>
      </c>
      <c r="D21">
        <v>0</v>
      </c>
      <c r="E21">
        <v>1</v>
      </c>
      <c r="F21">
        <v>1</v>
      </c>
      <c r="G21">
        <v>0</v>
      </c>
      <c r="H21">
        <v>1.0856707129064029E-2</v>
      </c>
      <c r="I21">
        <v>1.0856707129064029E-2</v>
      </c>
      <c r="J21">
        <v>0.98914329287093594</v>
      </c>
      <c r="K21">
        <v>-1.0916071230680382E-2</v>
      </c>
      <c r="L21">
        <v>100</v>
      </c>
      <c r="M21">
        <v>1.0975868923452953E-2</v>
      </c>
      <c r="AF21">
        <v>7.2615149165909092E-3</v>
      </c>
      <c r="AG21">
        <v>1</v>
      </c>
      <c r="AH21">
        <v>0</v>
      </c>
      <c r="AI21">
        <v>17</v>
      </c>
      <c r="AJ21">
        <v>0</v>
      </c>
      <c r="AK21">
        <v>0.88666666666666671</v>
      </c>
      <c r="AL21">
        <v>1</v>
      </c>
      <c r="AM21">
        <v>6.6666666666667096E-3</v>
      </c>
    </row>
    <row r="22" spans="1:39">
      <c r="A22">
        <v>294.5</v>
      </c>
      <c r="B22">
        <v>5.3010000000000002E-2</v>
      </c>
      <c r="C22">
        <v>6.829E-3</v>
      </c>
      <c r="D22">
        <v>0</v>
      </c>
      <c r="E22">
        <v>1</v>
      </c>
      <c r="F22">
        <v>1</v>
      </c>
      <c r="G22">
        <v>0</v>
      </c>
      <c r="H22">
        <v>4.4382436187553817E-3</v>
      </c>
      <c r="I22">
        <v>4.4382436187553817E-3</v>
      </c>
      <c r="J22">
        <v>0.99556175638124467</v>
      </c>
      <c r="K22">
        <v>-4.4481218608307029E-3</v>
      </c>
      <c r="L22">
        <v>100</v>
      </c>
      <c r="M22">
        <v>4.4580294394673207E-3</v>
      </c>
      <c r="AF22">
        <v>8.6766417802526547E-3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6.6666666666667096E-3</v>
      </c>
    </row>
    <row r="23" spans="1:39">
      <c r="A23">
        <v>295.39999999999998</v>
      </c>
      <c r="B23">
        <v>7.2319999999999995E-2</v>
      </c>
      <c r="C23">
        <v>1.7559999999999999E-2</v>
      </c>
      <c r="D23">
        <v>0</v>
      </c>
      <c r="E23">
        <v>1</v>
      </c>
      <c r="F23">
        <v>1</v>
      </c>
      <c r="G23">
        <v>0</v>
      </c>
      <c r="H23">
        <v>7.2615149165909092E-3</v>
      </c>
      <c r="I23">
        <v>7.2615149165909092E-3</v>
      </c>
      <c r="J23">
        <v>0.99273848508340912</v>
      </c>
      <c r="K23">
        <v>-7.2880080474543359E-3</v>
      </c>
      <c r="L23">
        <v>100</v>
      </c>
      <c r="M23">
        <v>7.3146302129918957E-3</v>
      </c>
      <c r="AF23">
        <v>9.69758898155265E-3</v>
      </c>
      <c r="AG23">
        <v>1</v>
      </c>
      <c r="AH23">
        <v>0</v>
      </c>
      <c r="AI23">
        <v>19</v>
      </c>
      <c r="AJ23">
        <v>0</v>
      </c>
      <c r="AK23">
        <v>0.87333333333333329</v>
      </c>
      <c r="AL23">
        <v>1</v>
      </c>
      <c r="AM23">
        <v>6.6666666666665986E-3</v>
      </c>
    </row>
    <row r="24" spans="1:39">
      <c r="A24">
        <v>298.3</v>
      </c>
      <c r="B24">
        <v>9.6970000000000001E-2</v>
      </c>
      <c r="C24">
        <v>6.1539999999999997E-2</v>
      </c>
      <c r="D24">
        <v>0</v>
      </c>
      <c r="E24">
        <v>1</v>
      </c>
      <c r="F24">
        <v>1</v>
      </c>
      <c r="G24">
        <v>0</v>
      </c>
      <c r="H24">
        <v>1.8007583108245726E-2</v>
      </c>
      <c r="I24">
        <v>1.8007583108245726E-2</v>
      </c>
      <c r="J24">
        <v>0.98199241689175432</v>
      </c>
      <c r="K24">
        <v>-1.817169276364328E-2</v>
      </c>
      <c r="L24">
        <v>100</v>
      </c>
      <c r="M24">
        <v>1.8337802612818661E-2</v>
      </c>
      <c r="AF24">
        <v>9.7212396331214455E-3</v>
      </c>
      <c r="AG24">
        <v>1</v>
      </c>
      <c r="AH24">
        <v>0</v>
      </c>
      <c r="AI24">
        <v>20</v>
      </c>
      <c r="AJ24">
        <v>0</v>
      </c>
      <c r="AK24">
        <v>0.8666666666666667</v>
      </c>
      <c r="AL24">
        <v>1</v>
      </c>
      <c r="AM24">
        <v>6.6666666666667096E-3</v>
      </c>
    </row>
    <row r="25" spans="1:39">
      <c r="A25">
        <v>300.2</v>
      </c>
      <c r="B25">
        <v>0.15989999999999999</v>
      </c>
      <c r="C25">
        <v>0.4108</v>
      </c>
      <c r="D25">
        <v>0</v>
      </c>
      <c r="E25">
        <v>1</v>
      </c>
      <c r="F25">
        <v>1</v>
      </c>
      <c r="G25">
        <v>0</v>
      </c>
      <c r="H25">
        <v>0.59316315811276765</v>
      </c>
      <c r="I25">
        <v>0.59316315811276765</v>
      </c>
      <c r="J25">
        <v>0.40683684188723235</v>
      </c>
      <c r="K25">
        <v>-0.89934305379731361</v>
      </c>
      <c r="L25">
        <v>0</v>
      </c>
      <c r="M25">
        <v>1.4579878148724337</v>
      </c>
      <c r="AF25">
        <v>9.7351951168877671E-3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6.6666666666667096E-3</v>
      </c>
    </row>
    <row r="26" spans="1:39">
      <c r="A26">
        <v>302.39999999999998</v>
      </c>
      <c r="B26">
        <v>0.12939999999999999</v>
      </c>
      <c r="C26">
        <v>0.13070000000000001</v>
      </c>
      <c r="D26">
        <v>0</v>
      </c>
      <c r="E26">
        <v>1</v>
      </c>
      <c r="F26">
        <v>1</v>
      </c>
      <c r="G26">
        <v>0</v>
      </c>
      <c r="H26">
        <v>6.3763209233220014E-2</v>
      </c>
      <c r="I26">
        <v>6.3763209233220014E-2</v>
      </c>
      <c r="J26">
        <v>0.93623679076678001</v>
      </c>
      <c r="K26">
        <v>-6.5886852910550978E-2</v>
      </c>
      <c r="L26">
        <v>100</v>
      </c>
      <c r="M26">
        <v>6.8105857259676578E-2</v>
      </c>
      <c r="AF26">
        <v>9.9671479019751222E-3</v>
      </c>
      <c r="AG26">
        <v>1</v>
      </c>
      <c r="AH26">
        <v>0</v>
      </c>
      <c r="AI26">
        <v>22</v>
      </c>
      <c r="AJ26">
        <v>0</v>
      </c>
      <c r="AK26">
        <v>0.85333333333333328</v>
      </c>
      <c r="AL26">
        <v>1</v>
      </c>
      <c r="AM26">
        <v>6.6666666666665986E-3</v>
      </c>
    </row>
    <row r="27" spans="1:39">
      <c r="A27">
        <v>311.89999999999998</v>
      </c>
      <c r="B27">
        <v>8.0610000000000001E-2</v>
      </c>
      <c r="C27">
        <v>1.0840000000000001E-2</v>
      </c>
      <c r="D27">
        <v>0</v>
      </c>
      <c r="E27">
        <v>1</v>
      </c>
      <c r="F27">
        <v>1</v>
      </c>
      <c r="G27">
        <v>0</v>
      </c>
      <c r="H27">
        <v>9.7212396331214455E-3</v>
      </c>
      <c r="I27">
        <v>9.7212396331214455E-3</v>
      </c>
      <c r="J27">
        <v>0.99027876036687856</v>
      </c>
      <c r="K27">
        <v>-9.7687993604592231E-3</v>
      </c>
      <c r="L27">
        <v>100</v>
      </c>
      <c r="M27">
        <v>9.8166698329669507E-3</v>
      </c>
      <c r="AF27">
        <v>1.0557064906399023E-2</v>
      </c>
      <c r="AG27">
        <v>1</v>
      </c>
      <c r="AH27">
        <v>0</v>
      </c>
      <c r="AI27">
        <v>23</v>
      </c>
      <c r="AJ27">
        <v>0</v>
      </c>
      <c r="AK27">
        <v>0.84666666666666668</v>
      </c>
      <c r="AL27">
        <v>1</v>
      </c>
      <c r="AM27">
        <v>6.6666666666667096E-3</v>
      </c>
    </row>
    <row r="28" spans="1:39">
      <c r="A28">
        <v>313.10000000000002</v>
      </c>
      <c r="B28">
        <v>8.5019999999999998E-2</v>
      </c>
      <c r="C28">
        <v>1.7680000000000001E-2</v>
      </c>
      <c r="D28">
        <v>0</v>
      </c>
      <c r="E28">
        <v>1</v>
      </c>
      <c r="F28">
        <v>1</v>
      </c>
      <c r="G28">
        <v>0</v>
      </c>
      <c r="H28">
        <v>1.1422946312050122E-2</v>
      </c>
      <c r="I28">
        <v>1.1422946312050122E-2</v>
      </c>
      <c r="J28">
        <v>0.9885770536879499</v>
      </c>
      <c r="K28">
        <v>-1.1488689295153799E-2</v>
      </c>
      <c r="L28">
        <v>100</v>
      </c>
      <c r="M28">
        <v>1.1554937745556697E-2</v>
      </c>
      <c r="AF28">
        <v>1.066811890054011E-2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6.6666666666665986E-3</v>
      </c>
    </row>
    <row r="29" spans="1:39">
      <c r="A29">
        <v>317.5</v>
      </c>
      <c r="B29">
        <v>4.6949999999999999E-2</v>
      </c>
      <c r="C29">
        <v>1.5969999999999999E-3</v>
      </c>
      <c r="D29">
        <v>0</v>
      </c>
      <c r="E29">
        <v>1</v>
      </c>
      <c r="F29">
        <v>1</v>
      </c>
      <c r="G29">
        <v>0</v>
      </c>
      <c r="H29">
        <v>4.8567276261938337E-3</v>
      </c>
      <c r="I29">
        <v>4.8567276261938337E-3</v>
      </c>
      <c r="J29">
        <v>0.99514327237380618</v>
      </c>
      <c r="K29">
        <v>-4.868559853961966E-3</v>
      </c>
      <c r="L29">
        <v>100</v>
      </c>
      <c r="M29">
        <v>4.8804305480643377E-3</v>
      </c>
      <c r="AF29">
        <v>1.0856707129064029E-2</v>
      </c>
      <c r="AG29">
        <v>1</v>
      </c>
      <c r="AH29">
        <v>0</v>
      </c>
      <c r="AI29">
        <v>25</v>
      </c>
      <c r="AJ29">
        <v>0</v>
      </c>
      <c r="AK29">
        <v>0.83333333333333337</v>
      </c>
      <c r="AL29">
        <v>1</v>
      </c>
      <c r="AM29">
        <v>6.6666666666667096E-3</v>
      </c>
    </row>
    <row r="30" spans="1:39">
      <c r="A30">
        <v>321.2</v>
      </c>
      <c r="B30">
        <v>5.9069999999999998E-2</v>
      </c>
      <c r="C30">
        <v>5.774E-2</v>
      </c>
      <c r="D30">
        <v>0</v>
      </c>
      <c r="E30">
        <v>1</v>
      </c>
      <c r="F30">
        <v>1</v>
      </c>
      <c r="G30">
        <v>0</v>
      </c>
      <c r="H30">
        <v>1.0557064906399023E-2</v>
      </c>
      <c r="I30">
        <v>1.0557064906399023E-2</v>
      </c>
      <c r="J30">
        <v>0.98944293509360093</v>
      </c>
      <c r="K30">
        <v>-1.0613186048603691E-2</v>
      </c>
      <c r="L30">
        <v>100</v>
      </c>
      <c r="M30">
        <v>1.066970568181411E-2</v>
      </c>
      <c r="AF30">
        <v>1.1101467081053733E-2</v>
      </c>
      <c r="AG30">
        <v>1</v>
      </c>
      <c r="AH30">
        <v>0</v>
      </c>
      <c r="AI30">
        <v>26</v>
      </c>
      <c r="AJ30">
        <v>0</v>
      </c>
      <c r="AK30">
        <v>0.82666666666666666</v>
      </c>
      <c r="AL30">
        <v>1</v>
      </c>
      <c r="AM30">
        <v>6.6666666666665986E-3</v>
      </c>
    </row>
    <row r="31" spans="1:39">
      <c r="A31">
        <v>329.6</v>
      </c>
      <c r="B31">
        <v>7.7219999999999997E-2</v>
      </c>
      <c r="C31">
        <v>6.6429999999999996E-3</v>
      </c>
      <c r="D31">
        <v>0</v>
      </c>
      <c r="E31">
        <v>1</v>
      </c>
      <c r="F31">
        <v>1</v>
      </c>
      <c r="G31">
        <v>0</v>
      </c>
      <c r="H31">
        <v>1.066811890054011E-2</v>
      </c>
      <c r="I31">
        <v>1.066811890054011E-2</v>
      </c>
      <c r="J31">
        <v>0.98933188109945991</v>
      </c>
      <c r="K31">
        <v>-1.0725431255434523E-2</v>
      </c>
      <c r="L31">
        <v>100</v>
      </c>
      <c r="M31">
        <v>1.0783154878911275E-2</v>
      </c>
      <c r="AF31">
        <v>1.1422946312050122E-2</v>
      </c>
      <c r="AG31">
        <v>1</v>
      </c>
      <c r="AH31">
        <v>0</v>
      </c>
      <c r="AI31">
        <v>27</v>
      </c>
      <c r="AJ31">
        <v>0</v>
      </c>
      <c r="AK31">
        <v>0.82000000000000006</v>
      </c>
      <c r="AL31">
        <v>1</v>
      </c>
      <c r="AM31">
        <v>6.6666666666667096E-3</v>
      </c>
    </row>
    <row r="32" spans="1:39">
      <c r="A32">
        <v>334.2</v>
      </c>
      <c r="B32">
        <v>0.1303</v>
      </c>
      <c r="C32">
        <v>6.4759999999999998E-2</v>
      </c>
      <c r="D32">
        <v>0</v>
      </c>
      <c r="E32">
        <v>1</v>
      </c>
      <c r="F32">
        <v>1</v>
      </c>
      <c r="G32">
        <v>0</v>
      </c>
      <c r="H32">
        <v>5.2545920801752605E-2</v>
      </c>
      <c r="I32">
        <v>5.2545920801752605E-2</v>
      </c>
      <c r="J32">
        <v>0.94745407919824742</v>
      </c>
      <c r="K32">
        <v>-5.397680842615675E-2</v>
      </c>
      <c r="L32">
        <v>100</v>
      </c>
      <c r="M32">
        <v>5.5460124089832301E-2</v>
      </c>
      <c r="AF32">
        <v>1.1533261536316192E-2</v>
      </c>
      <c r="AG32">
        <v>1</v>
      </c>
      <c r="AH32">
        <v>0</v>
      </c>
      <c r="AI32">
        <v>28</v>
      </c>
      <c r="AJ32">
        <v>0</v>
      </c>
      <c r="AK32">
        <v>0.81333333333333335</v>
      </c>
      <c r="AL32">
        <v>1</v>
      </c>
      <c r="AM32">
        <v>6.6666666666667096E-3</v>
      </c>
    </row>
    <row r="33" spans="1:39">
      <c r="A33">
        <v>336.1</v>
      </c>
      <c r="B33">
        <v>8.5779999999999995E-2</v>
      </c>
      <c r="C33">
        <v>2.9950000000000001E-2</v>
      </c>
      <c r="D33">
        <v>0</v>
      </c>
      <c r="E33">
        <v>1</v>
      </c>
      <c r="F33">
        <v>1</v>
      </c>
      <c r="G33">
        <v>0</v>
      </c>
      <c r="H33">
        <v>1.6662430329506803E-2</v>
      </c>
      <c r="I33">
        <v>1.6662430329506803E-2</v>
      </c>
      <c r="J33">
        <v>0.98333756967049324</v>
      </c>
      <c r="K33">
        <v>-1.6802810186176589E-2</v>
      </c>
      <c r="L33">
        <v>100</v>
      </c>
      <c r="M33">
        <v>1.6944771402449536E-2</v>
      </c>
      <c r="AF33">
        <v>1.1836140795495166E-2</v>
      </c>
      <c r="AG33">
        <v>1</v>
      </c>
      <c r="AH33">
        <v>0</v>
      </c>
      <c r="AI33">
        <v>29</v>
      </c>
      <c r="AJ33">
        <v>0</v>
      </c>
      <c r="AK33">
        <v>0.80666666666666664</v>
      </c>
      <c r="AL33">
        <v>1</v>
      </c>
      <c r="AM33">
        <v>6.6666666666665986E-3</v>
      </c>
    </row>
    <row r="34" spans="1:39">
      <c r="A34">
        <v>337.7</v>
      </c>
      <c r="B34">
        <v>5.9709999999999999E-2</v>
      </c>
      <c r="C34">
        <v>4.8309999999999999E-2</v>
      </c>
      <c r="D34">
        <v>0</v>
      </c>
      <c r="E34">
        <v>1</v>
      </c>
      <c r="F34">
        <v>1</v>
      </c>
      <c r="G34">
        <v>0</v>
      </c>
      <c r="H34">
        <v>1.1836140795495166E-2</v>
      </c>
      <c r="I34">
        <v>1.1836140795495166E-2</v>
      </c>
      <c r="J34">
        <v>0.98816385920450478</v>
      </c>
      <c r="K34">
        <v>-1.190674558848805E-2</v>
      </c>
      <c r="L34">
        <v>100</v>
      </c>
      <c r="M34">
        <v>1.1977913060920423E-2</v>
      </c>
      <c r="AF34">
        <v>1.2724041756138902E-2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6.6666666666667096E-3</v>
      </c>
    </row>
    <row r="35" spans="1:39">
      <c r="A35">
        <v>344.9</v>
      </c>
      <c r="B35">
        <v>0.12889999999999999</v>
      </c>
      <c r="C35">
        <v>8.448E-2</v>
      </c>
      <c r="D35">
        <v>0</v>
      </c>
      <c r="E35">
        <v>1</v>
      </c>
      <c r="F35">
        <v>1</v>
      </c>
      <c r="G35">
        <v>0</v>
      </c>
      <c r="H35">
        <v>6.749832913393633E-2</v>
      </c>
      <c r="I35">
        <v>6.749832913393633E-2</v>
      </c>
      <c r="J35">
        <v>0.93250167086606361</v>
      </c>
      <c r="K35">
        <v>-6.9884335652298693E-2</v>
      </c>
      <c r="L35">
        <v>100</v>
      </c>
      <c r="M35">
        <v>7.2384137468887388E-2</v>
      </c>
      <c r="AF35">
        <v>1.3464207985749937E-2</v>
      </c>
      <c r="AG35">
        <v>1</v>
      </c>
      <c r="AH35">
        <v>0</v>
      </c>
      <c r="AI35">
        <v>31</v>
      </c>
      <c r="AJ35">
        <v>0</v>
      </c>
      <c r="AK35">
        <v>0.79333333333333333</v>
      </c>
      <c r="AL35">
        <v>1</v>
      </c>
      <c r="AM35">
        <v>6.6666666666667096E-3</v>
      </c>
    </row>
    <row r="36" spans="1:39">
      <c r="A36">
        <v>346.4</v>
      </c>
      <c r="B36">
        <v>0.1147</v>
      </c>
      <c r="C36">
        <v>6.3869999999999996E-2</v>
      </c>
      <c r="D36">
        <v>0</v>
      </c>
      <c r="E36">
        <v>1</v>
      </c>
      <c r="F36">
        <v>1</v>
      </c>
      <c r="G36">
        <v>0</v>
      </c>
      <c r="H36">
        <v>4.4032814056147104E-2</v>
      </c>
      <c r="I36">
        <v>4.4032814056147104E-2</v>
      </c>
      <c r="J36">
        <v>0.95596718594385288</v>
      </c>
      <c r="K36">
        <v>-4.5031690846342662E-2</v>
      </c>
      <c r="L36">
        <v>100</v>
      </c>
      <c r="M36">
        <v>4.6061009942168975E-2</v>
      </c>
      <c r="AF36">
        <v>1.3640289016244219E-2</v>
      </c>
      <c r="AG36">
        <v>1</v>
      </c>
      <c r="AH36">
        <v>0</v>
      </c>
      <c r="AI36">
        <v>32</v>
      </c>
      <c r="AJ36">
        <v>0</v>
      </c>
      <c r="AK36">
        <v>0.78666666666666663</v>
      </c>
      <c r="AL36">
        <v>1</v>
      </c>
      <c r="AM36">
        <v>6.6666666666665986E-3</v>
      </c>
    </row>
    <row r="37" spans="1:39">
      <c r="A37">
        <v>347</v>
      </c>
      <c r="B37">
        <v>7.2340000000000002E-2</v>
      </c>
      <c r="C37">
        <v>2.3789999999999999E-2</v>
      </c>
      <c r="D37">
        <v>0</v>
      </c>
      <c r="E37">
        <v>1</v>
      </c>
      <c r="F37">
        <v>1</v>
      </c>
      <c r="G37">
        <v>0</v>
      </c>
      <c r="H37">
        <v>1.3640289016244219E-2</v>
      </c>
      <c r="I37">
        <v>1.3640289016244219E-2</v>
      </c>
      <c r="J37">
        <v>0.98635971098375574</v>
      </c>
      <c r="K37">
        <v>-1.3734172467626041E-2</v>
      </c>
      <c r="L37">
        <v>100</v>
      </c>
      <c r="M37">
        <v>1.3828919474660964E-2</v>
      </c>
      <c r="AF37">
        <v>1.5112873177010428E-2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6.6666666666667096E-3</v>
      </c>
    </row>
    <row r="38" spans="1:39">
      <c r="A38">
        <v>349.6</v>
      </c>
      <c r="B38">
        <v>4.3020000000000003E-2</v>
      </c>
      <c r="C38">
        <v>0</v>
      </c>
      <c r="D38">
        <v>0</v>
      </c>
      <c r="E38">
        <v>1</v>
      </c>
      <c r="F38">
        <v>1</v>
      </c>
      <c r="G38">
        <v>0</v>
      </c>
      <c r="H38">
        <v>6.3413071119841893E-3</v>
      </c>
      <c r="I38">
        <v>6.3413071119841893E-3</v>
      </c>
      <c r="J38">
        <v>0.99365869288801578</v>
      </c>
      <c r="K38">
        <v>-6.3614986054972575E-3</v>
      </c>
      <c r="L38">
        <v>100</v>
      </c>
      <c r="M38">
        <v>6.3817759129681838E-3</v>
      </c>
      <c r="AF38">
        <v>1.5598909997326342E-2</v>
      </c>
      <c r="AG38">
        <v>1</v>
      </c>
      <c r="AH38">
        <v>0</v>
      </c>
      <c r="AI38">
        <v>34</v>
      </c>
      <c r="AJ38">
        <v>0</v>
      </c>
      <c r="AK38">
        <v>0.77333333333333332</v>
      </c>
      <c r="AL38">
        <v>1</v>
      </c>
      <c r="AM38">
        <v>6.6666666666667096E-3</v>
      </c>
    </row>
    <row r="39" spans="1:39">
      <c r="A39">
        <v>355.3</v>
      </c>
      <c r="B39">
        <v>5.1389999999999998E-2</v>
      </c>
      <c r="C39">
        <v>2.2509999999999999E-2</v>
      </c>
      <c r="D39">
        <v>0</v>
      </c>
      <c r="E39">
        <v>1</v>
      </c>
      <c r="F39">
        <v>1</v>
      </c>
      <c r="G39">
        <v>0</v>
      </c>
      <c r="H39">
        <v>9.7351951168877671E-3</v>
      </c>
      <c r="I39">
        <v>9.7351951168877671E-3</v>
      </c>
      <c r="J39">
        <v>0.99026480488311219</v>
      </c>
      <c r="K39">
        <v>-9.7828919399020192E-3</v>
      </c>
      <c r="L39">
        <v>100</v>
      </c>
      <c r="M39">
        <v>9.8309008548848505E-3</v>
      </c>
      <c r="AF39">
        <v>1.6662430329506803E-2</v>
      </c>
      <c r="AG39">
        <v>1</v>
      </c>
      <c r="AH39">
        <v>0</v>
      </c>
      <c r="AI39">
        <v>35</v>
      </c>
      <c r="AJ39">
        <v>0</v>
      </c>
      <c r="AK39">
        <v>0.76666666666666661</v>
      </c>
      <c r="AL39">
        <v>1</v>
      </c>
      <c r="AM39">
        <v>6.6666666666665986E-3</v>
      </c>
    </row>
    <row r="40" spans="1:39">
      <c r="A40">
        <v>357.6</v>
      </c>
      <c r="B40">
        <v>5.7360000000000001E-2</v>
      </c>
      <c r="C40">
        <v>2.5309999999999999E-2</v>
      </c>
      <c r="D40">
        <v>0</v>
      </c>
      <c r="E40">
        <v>1</v>
      </c>
      <c r="F40">
        <v>1</v>
      </c>
      <c r="G40">
        <v>0</v>
      </c>
      <c r="H40">
        <v>1.1533261536316192E-2</v>
      </c>
      <c r="I40">
        <v>1.1533261536316192E-2</v>
      </c>
      <c r="J40">
        <v>0.98846673846368382</v>
      </c>
      <c r="K40">
        <v>-1.1600285431585866E-2</v>
      </c>
      <c r="L40">
        <v>100</v>
      </c>
      <c r="M40">
        <v>1.1667829667431873E-2</v>
      </c>
      <c r="AF40">
        <v>1.8007583108245726E-2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6.6666666666667096E-3</v>
      </c>
    </row>
    <row r="41" spans="1:39">
      <c r="A41">
        <v>366.8</v>
      </c>
      <c r="B41">
        <v>3.7179999999999998E-2</v>
      </c>
      <c r="C41">
        <v>3.0899999999999999E-3</v>
      </c>
      <c r="D41">
        <v>0</v>
      </c>
      <c r="E41">
        <v>1</v>
      </c>
      <c r="F41">
        <v>1</v>
      </c>
      <c r="G41">
        <v>0</v>
      </c>
      <c r="H41">
        <v>7.0248528617021348E-3</v>
      </c>
      <c r="I41">
        <v>7.0248528617021348E-3</v>
      </c>
      <c r="J41">
        <v>0.99297514713829782</v>
      </c>
      <c r="K41">
        <v>-7.0496433082804745E-3</v>
      </c>
      <c r="L41">
        <v>100</v>
      </c>
      <c r="M41">
        <v>7.074550538296343E-3</v>
      </c>
      <c r="AF41">
        <v>1.8471784132545407E-2</v>
      </c>
      <c r="AG41">
        <v>1</v>
      </c>
      <c r="AH41">
        <v>0</v>
      </c>
      <c r="AI41">
        <v>37</v>
      </c>
      <c r="AJ41">
        <v>0</v>
      </c>
      <c r="AK41">
        <v>0.7533333333333333</v>
      </c>
      <c r="AL41">
        <v>1</v>
      </c>
      <c r="AM41">
        <v>6.6666666666667096E-3</v>
      </c>
    </row>
    <row r="42" spans="1:39">
      <c r="A42">
        <v>371.1</v>
      </c>
      <c r="B42">
        <v>0.12180000000000001</v>
      </c>
      <c r="C42">
        <v>0.10440000000000001</v>
      </c>
      <c r="D42">
        <v>1</v>
      </c>
      <c r="E42">
        <v>0</v>
      </c>
      <c r="F42">
        <v>1</v>
      </c>
      <c r="G42">
        <v>1</v>
      </c>
      <c r="H42">
        <v>9.1270360966705627E-2</v>
      </c>
      <c r="I42">
        <v>9.1270360966705627E-2</v>
      </c>
      <c r="J42">
        <v>0.9087296390332944</v>
      </c>
      <c r="K42">
        <v>-2.3939291775284928</v>
      </c>
      <c r="L42">
        <v>0</v>
      </c>
      <c r="M42">
        <v>9.9564593522840177</v>
      </c>
      <c r="AF42">
        <v>2.0007000544930105E-2</v>
      </c>
      <c r="AG42">
        <v>1</v>
      </c>
      <c r="AH42">
        <v>0</v>
      </c>
      <c r="AI42">
        <v>38</v>
      </c>
      <c r="AJ42">
        <v>0</v>
      </c>
      <c r="AK42">
        <v>0.74666666666666659</v>
      </c>
      <c r="AL42">
        <v>1</v>
      </c>
      <c r="AM42">
        <v>6.6666666666665986E-3</v>
      </c>
    </row>
    <row r="43" spans="1:39">
      <c r="A43">
        <v>372.7</v>
      </c>
      <c r="B43">
        <v>5.7430000000000002E-2</v>
      </c>
      <c r="C43">
        <v>2.3630000000000002E-2</v>
      </c>
      <c r="D43">
        <v>0</v>
      </c>
      <c r="E43">
        <v>1</v>
      </c>
      <c r="F43">
        <v>1</v>
      </c>
      <c r="G43">
        <v>0</v>
      </c>
      <c r="H43">
        <v>1.3464207985749937E-2</v>
      </c>
      <c r="I43">
        <v>1.3464207985749937E-2</v>
      </c>
      <c r="J43">
        <v>0.98653579201425001</v>
      </c>
      <c r="K43">
        <v>-1.3555672358832418E-2</v>
      </c>
      <c r="L43">
        <v>100</v>
      </c>
      <c r="M43">
        <v>1.3647967052730567E-2</v>
      </c>
      <c r="AF43">
        <v>2.0227689894552741E-2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6.6666666666665986E-3</v>
      </c>
    </row>
    <row r="44" spans="1:39">
      <c r="A44">
        <v>381.9</v>
      </c>
      <c r="B44">
        <v>5.1130000000000002E-2</v>
      </c>
      <c r="C44">
        <v>1.9820000000000001E-2</v>
      </c>
      <c r="D44">
        <v>0</v>
      </c>
      <c r="E44">
        <v>1</v>
      </c>
      <c r="F44">
        <v>1</v>
      </c>
      <c r="G44">
        <v>0</v>
      </c>
      <c r="H44">
        <v>1.2724041756138902E-2</v>
      </c>
      <c r="I44">
        <v>1.2724041756138902E-2</v>
      </c>
      <c r="J44">
        <v>0.98727595824386105</v>
      </c>
      <c r="K44">
        <v>-1.2805685675240826E-2</v>
      </c>
      <c r="L44">
        <v>100</v>
      </c>
      <c r="M44">
        <v>1.2888029582703577E-2</v>
      </c>
      <c r="AF44">
        <v>2.1274978770988041E-2</v>
      </c>
      <c r="AG44">
        <v>1</v>
      </c>
      <c r="AH44">
        <v>0</v>
      </c>
      <c r="AI44">
        <v>40</v>
      </c>
      <c r="AJ44">
        <v>0</v>
      </c>
      <c r="AK44">
        <v>0.73333333333333339</v>
      </c>
      <c r="AL44">
        <v>1</v>
      </c>
      <c r="AM44">
        <v>6.6666666666667096E-3</v>
      </c>
    </row>
    <row r="45" spans="1:39">
      <c r="A45">
        <v>384.8</v>
      </c>
      <c r="B45">
        <v>0.11360000000000001</v>
      </c>
      <c r="C45">
        <v>4.6350000000000002E-2</v>
      </c>
      <c r="D45">
        <v>0</v>
      </c>
      <c r="E45">
        <v>1</v>
      </c>
      <c r="F45">
        <v>1</v>
      </c>
      <c r="G45">
        <v>0</v>
      </c>
      <c r="H45">
        <v>5.6151947273764054E-2</v>
      </c>
      <c r="I45">
        <v>5.6151947273764054E-2</v>
      </c>
      <c r="J45">
        <v>0.94384805272623595</v>
      </c>
      <c r="K45">
        <v>-5.7790086887352717E-2</v>
      </c>
      <c r="L45">
        <v>100</v>
      </c>
      <c r="M45">
        <v>5.9492570982769173E-2</v>
      </c>
      <c r="AF45">
        <v>2.1928215786581082E-2</v>
      </c>
      <c r="AG45">
        <v>1</v>
      </c>
      <c r="AH45">
        <v>0</v>
      </c>
      <c r="AI45">
        <v>41</v>
      </c>
      <c r="AJ45">
        <v>0</v>
      </c>
      <c r="AK45">
        <v>0.72666666666666668</v>
      </c>
      <c r="AL45">
        <v>1</v>
      </c>
      <c r="AM45">
        <v>6.6666666666667096E-3</v>
      </c>
    </row>
    <row r="46" spans="1:39">
      <c r="A46">
        <v>386.1</v>
      </c>
      <c r="B46">
        <v>0.28389999999999999</v>
      </c>
      <c r="C46">
        <v>0.2414</v>
      </c>
      <c r="D46">
        <v>1</v>
      </c>
      <c r="E46">
        <v>0</v>
      </c>
      <c r="F46">
        <v>1</v>
      </c>
      <c r="G46">
        <v>1</v>
      </c>
      <c r="H46">
        <v>0.91345001028454387</v>
      </c>
      <c r="I46">
        <v>0.91345001028454387</v>
      </c>
      <c r="J46">
        <v>8.6549989715456133E-2</v>
      </c>
      <c r="K46">
        <v>-9.0526627940547028E-2</v>
      </c>
      <c r="L46">
        <v>100</v>
      </c>
      <c r="M46">
        <v>9.4750658208975672E-2</v>
      </c>
      <c r="AF46">
        <v>2.2524379668409516E-2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6.6666666666665986E-3</v>
      </c>
    </row>
    <row r="47" spans="1:39">
      <c r="A47">
        <v>386.8</v>
      </c>
      <c r="B47">
        <v>3.5740000000000001E-2</v>
      </c>
      <c r="C47">
        <v>4.9670000000000001E-3</v>
      </c>
      <c r="D47">
        <v>0</v>
      </c>
      <c r="E47">
        <v>1</v>
      </c>
      <c r="F47">
        <v>1</v>
      </c>
      <c r="G47">
        <v>0</v>
      </c>
      <c r="H47">
        <v>8.6766417802526547E-3</v>
      </c>
      <c r="I47">
        <v>8.6766417802526547E-3</v>
      </c>
      <c r="J47">
        <v>0.99132335821974737</v>
      </c>
      <c r="K47">
        <v>-8.7145030011342786E-3</v>
      </c>
      <c r="L47">
        <v>100</v>
      </c>
      <c r="M47">
        <v>8.7525848234167175E-3</v>
      </c>
      <c r="AF47">
        <v>2.2706584808928572E-2</v>
      </c>
      <c r="AG47">
        <v>1</v>
      </c>
      <c r="AH47">
        <v>0</v>
      </c>
      <c r="AI47">
        <v>43</v>
      </c>
      <c r="AJ47">
        <v>0</v>
      </c>
      <c r="AK47">
        <v>0.71333333333333337</v>
      </c>
      <c r="AL47">
        <v>1</v>
      </c>
      <c r="AM47">
        <v>6.6666666666667096E-3</v>
      </c>
    </row>
    <row r="48" spans="1:39">
      <c r="A48">
        <v>388</v>
      </c>
      <c r="B48">
        <v>7.6079999999999995E-2</v>
      </c>
      <c r="C48">
        <v>3.2649999999999998E-2</v>
      </c>
      <c r="D48">
        <v>0</v>
      </c>
      <c r="E48">
        <v>1</v>
      </c>
      <c r="F48">
        <v>1</v>
      </c>
      <c r="G48">
        <v>0</v>
      </c>
      <c r="H48">
        <v>2.4961122349292816E-2</v>
      </c>
      <c r="I48">
        <v>2.4961122349292816E-2</v>
      </c>
      <c r="J48">
        <v>0.97503887765070718</v>
      </c>
      <c r="K48">
        <v>-2.5277934265711333E-2</v>
      </c>
      <c r="L48">
        <v>100</v>
      </c>
      <c r="M48">
        <v>2.5600130334736005E-2</v>
      </c>
      <c r="AF48">
        <v>2.3775526586992154E-2</v>
      </c>
      <c r="AG48">
        <v>1</v>
      </c>
      <c r="AH48">
        <v>0</v>
      </c>
      <c r="AI48">
        <v>44</v>
      </c>
      <c r="AJ48">
        <v>0</v>
      </c>
      <c r="AK48">
        <v>0.70666666666666667</v>
      </c>
      <c r="AL48">
        <v>1</v>
      </c>
      <c r="AM48">
        <v>6.6666666666667096E-3</v>
      </c>
    </row>
    <row r="49" spans="1:39">
      <c r="A49">
        <v>389.4</v>
      </c>
      <c r="B49">
        <v>0.13250000000000001</v>
      </c>
      <c r="C49">
        <v>0.15479999999999999</v>
      </c>
      <c r="D49">
        <v>0</v>
      </c>
      <c r="E49">
        <v>1</v>
      </c>
      <c r="F49">
        <v>1</v>
      </c>
      <c r="G49">
        <v>0</v>
      </c>
      <c r="H49">
        <v>0.19295815960060184</v>
      </c>
      <c r="I49">
        <v>0.19295815960060184</v>
      </c>
      <c r="J49">
        <v>0.80704184039939819</v>
      </c>
      <c r="K49">
        <v>-0.21437976521678623</v>
      </c>
      <c r="L49">
        <v>100</v>
      </c>
      <c r="M49">
        <v>0.23909312992385681</v>
      </c>
      <c r="AF49">
        <v>2.4167166423310141E-2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6.6666666666665986E-3</v>
      </c>
    </row>
    <row r="50" spans="1:39">
      <c r="A50">
        <v>394.1</v>
      </c>
      <c r="B50">
        <v>4.7010000000000003E-2</v>
      </c>
      <c r="C50">
        <v>3.7089999999999998E-2</v>
      </c>
      <c r="D50">
        <v>0</v>
      </c>
      <c r="E50">
        <v>1</v>
      </c>
      <c r="F50">
        <v>1</v>
      </c>
      <c r="G50">
        <v>0</v>
      </c>
      <c r="H50">
        <v>1.5598909997326342E-2</v>
      </c>
      <c r="I50">
        <v>1.5598909997326342E-2</v>
      </c>
      <c r="J50">
        <v>0.98440109000267362</v>
      </c>
      <c r="K50">
        <v>-1.5721853189667224E-2</v>
      </c>
      <c r="L50">
        <v>100</v>
      </c>
      <c r="M50">
        <v>1.5846091756444497E-2</v>
      </c>
      <c r="AF50">
        <v>2.4895098119668651E-2</v>
      </c>
      <c r="AG50">
        <v>1</v>
      </c>
      <c r="AH50">
        <v>0</v>
      </c>
      <c r="AI50">
        <v>46</v>
      </c>
      <c r="AJ50">
        <v>0</v>
      </c>
      <c r="AK50">
        <v>0.69333333333333336</v>
      </c>
      <c r="AL50">
        <v>1</v>
      </c>
      <c r="AM50">
        <v>6.6666666666667096E-3</v>
      </c>
    </row>
    <row r="51" spans="1:39">
      <c r="A51">
        <v>394.1</v>
      </c>
      <c r="B51">
        <v>0.1181</v>
      </c>
      <c r="C51">
        <v>9.2740000000000003E-2</v>
      </c>
      <c r="D51">
        <v>0</v>
      </c>
      <c r="E51">
        <v>1</v>
      </c>
      <c r="F51">
        <v>1</v>
      </c>
      <c r="G51">
        <v>0</v>
      </c>
      <c r="H51">
        <v>9.8258873801282842E-2</v>
      </c>
      <c r="I51">
        <v>9.8258873801282842E-2</v>
      </c>
      <c r="J51">
        <v>0.90174112619871716</v>
      </c>
      <c r="K51">
        <v>-0.10342779989152454</v>
      </c>
      <c r="L51">
        <v>100</v>
      </c>
      <c r="M51">
        <v>0.10896572302906088</v>
      </c>
      <c r="AF51">
        <v>2.4961122349292816E-2</v>
      </c>
      <c r="AG51">
        <v>1</v>
      </c>
      <c r="AH51">
        <v>0</v>
      </c>
      <c r="AI51">
        <v>47</v>
      </c>
      <c r="AJ51">
        <v>0</v>
      </c>
      <c r="AK51">
        <v>0.68666666666666665</v>
      </c>
      <c r="AL51">
        <v>1</v>
      </c>
      <c r="AM51">
        <v>6.6666666666667096E-3</v>
      </c>
    </row>
    <row r="52" spans="1:39">
      <c r="A52">
        <v>395.7</v>
      </c>
      <c r="B52">
        <v>3.8129999999999997E-2</v>
      </c>
      <c r="C52">
        <v>1.6330000000000001E-2</v>
      </c>
      <c r="D52">
        <v>0</v>
      </c>
      <c r="E52">
        <v>1</v>
      </c>
      <c r="F52">
        <v>1</v>
      </c>
      <c r="G52">
        <v>0</v>
      </c>
      <c r="H52">
        <v>1.1101467081053733E-2</v>
      </c>
      <c r="I52">
        <v>1.1101467081053733E-2</v>
      </c>
      <c r="J52">
        <v>0.98889853291894625</v>
      </c>
      <c r="K52">
        <v>-1.1163548255733829E-2</v>
      </c>
      <c r="L52">
        <v>100</v>
      </c>
      <c r="M52">
        <v>1.1226093184995806E-2</v>
      </c>
      <c r="AF52">
        <v>2.5148000263422982E-2</v>
      </c>
      <c r="AG52">
        <v>1</v>
      </c>
      <c r="AH52">
        <v>0</v>
      </c>
      <c r="AI52">
        <v>48</v>
      </c>
      <c r="AJ52">
        <v>0</v>
      </c>
      <c r="AK52">
        <v>0.67999999999999994</v>
      </c>
      <c r="AL52">
        <v>1</v>
      </c>
      <c r="AM52">
        <v>6.6666666666665986E-3</v>
      </c>
    </row>
    <row r="53" spans="1:39">
      <c r="A53">
        <v>396</v>
      </c>
      <c r="B53">
        <v>5.008E-2</v>
      </c>
      <c r="C53">
        <v>2.3990000000000001E-2</v>
      </c>
      <c r="D53">
        <v>0</v>
      </c>
      <c r="E53">
        <v>1</v>
      </c>
      <c r="F53">
        <v>1</v>
      </c>
      <c r="G53">
        <v>0</v>
      </c>
      <c r="H53">
        <v>1.5112873177010428E-2</v>
      </c>
      <c r="I53">
        <v>1.5112873177010428E-2</v>
      </c>
      <c r="J53">
        <v>0.98488712682298962</v>
      </c>
      <c r="K53">
        <v>-1.5228236434098217E-2</v>
      </c>
      <c r="L53">
        <v>100</v>
      </c>
      <c r="M53">
        <v>1.5344776843373861E-2</v>
      </c>
      <c r="AF53">
        <v>2.5172485573054112E-2</v>
      </c>
      <c r="AG53">
        <v>1</v>
      </c>
      <c r="AH53">
        <v>0</v>
      </c>
      <c r="AI53">
        <v>49</v>
      </c>
      <c r="AJ53">
        <v>0</v>
      </c>
      <c r="AK53">
        <v>0.67333333333333334</v>
      </c>
      <c r="AL53">
        <v>1</v>
      </c>
      <c r="AM53">
        <v>6.6666666666665986E-3</v>
      </c>
    </row>
    <row r="54" spans="1:39">
      <c r="A54">
        <v>396.5</v>
      </c>
      <c r="B54">
        <v>6.5750000000000003E-2</v>
      </c>
      <c r="C54">
        <v>5.1330000000000001E-2</v>
      </c>
      <c r="D54">
        <v>0</v>
      </c>
      <c r="E54">
        <v>1</v>
      </c>
      <c r="F54">
        <v>1</v>
      </c>
      <c r="G54">
        <v>0</v>
      </c>
      <c r="H54">
        <v>2.6254526582770183E-2</v>
      </c>
      <c r="I54">
        <v>2.6254526582770183E-2</v>
      </c>
      <c r="J54">
        <v>0.97374547341722983</v>
      </c>
      <c r="K54">
        <v>-2.6605330416733696E-2</v>
      </c>
      <c r="L54">
        <v>100</v>
      </c>
      <c r="M54">
        <v>2.6962411943886551E-2</v>
      </c>
      <c r="AF54">
        <v>2.6254526582770183E-2</v>
      </c>
      <c r="AG54">
        <v>1</v>
      </c>
      <c r="AH54">
        <v>0</v>
      </c>
      <c r="AI54">
        <v>50</v>
      </c>
      <c r="AJ54">
        <v>0</v>
      </c>
      <c r="AK54">
        <v>0.66666666666666674</v>
      </c>
      <c r="AL54">
        <v>1</v>
      </c>
      <c r="AM54">
        <v>6.6666666666668206E-3</v>
      </c>
    </row>
    <row r="55" spans="1:39">
      <c r="A55">
        <v>396.6</v>
      </c>
      <c r="B55">
        <v>3.8719999999999997E-2</v>
      </c>
      <c r="C55">
        <v>1.487E-3</v>
      </c>
      <c r="D55">
        <v>0</v>
      </c>
      <c r="E55">
        <v>1</v>
      </c>
      <c r="F55">
        <v>1</v>
      </c>
      <c r="G55">
        <v>0</v>
      </c>
      <c r="H55">
        <v>9.9671479019751222E-3</v>
      </c>
      <c r="I55">
        <v>9.9671479019751222E-3</v>
      </c>
      <c r="J55">
        <v>0.99003285209802483</v>
      </c>
      <c r="K55">
        <v>-1.0017152466677294E-2</v>
      </c>
      <c r="L55">
        <v>100</v>
      </c>
      <c r="M55">
        <v>1.0067492084584137E-2</v>
      </c>
      <c r="AF55">
        <v>2.6346076237835608E-2</v>
      </c>
      <c r="AG55">
        <v>1</v>
      </c>
      <c r="AH55">
        <v>0</v>
      </c>
      <c r="AI55">
        <v>51</v>
      </c>
      <c r="AJ55">
        <v>0</v>
      </c>
      <c r="AK55">
        <v>0.65999999999999992</v>
      </c>
      <c r="AL55">
        <v>1</v>
      </c>
      <c r="AM55">
        <v>6.6666666666665986E-3</v>
      </c>
    </row>
    <row r="56" spans="1:39">
      <c r="A56">
        <v>398</v>
      </c>
      <c r="B56">
        <v>9.486E-2</v>
      </c>
      <c r="C56">
        <v>2.0310000000000002E-2</v>
      </c>
      <c r="D56">
        <v>0</v>
      </c>
      <c r="E56">
        <v>1</v>
      </c>
      <c r="F56">
        <v>1</v>
      </c>
      <c r="G56">
        <v>0</v>
      </c>
      <c r="H56">
        <v>3.6202107124129218E-2</v>
      </c>
      <c r="I56">
        <v>3.6202107124129218E-2</v>
      </c>
      <c r="J56">
        <v>0.96379789287587081</v>
      </c>
      <c r="K56">
        <v>-3.6873661045288955E-2</v>
      </c>
      <c r="L56">
        <v>100</v>
      </c>
      <c r="M56">
        <v>3.7561928067829618E-2</v>
      </c>
      <c r="AF56">
        <v>2.7257239269307027E-2</v>
      </c>
      <c r="AG56">
        <v>1</v>
      </c>
      <c r="AH56">
        <v>0</v>
      </c>
      <c r="AI56">
        <v>52</v>
      </c>
      <c r="AJ56">
        <v>0</v>
      </c>
      <c r="AK56">
        <v>0.65333333333333332</v>
      </c>
      <c r="AL56">
        <v>1</v>
      </c>
      <c r="AM56">
        <v>0</v>
      </c>
    </row>
    <row r="57" spans="1:39">
      <c r="A57">
        <v>399.8</v>
      </c>
      <c r="B57">
        <v>6.8890000000000007E-2</v>
      </c>
      <c r="C57">
        <v>3.5029999999999999E-2</v>
      </c>
      <c r="D57">
        <v>0</v>
      </c>
      <c r="E57">
        <v>1</v>
      </c>
      <c r="F57">
        <v>1</v>
      </c>
      <c r="G57">
        <v>0</v>
      </c>
      <c r="H57">
        <v>2.5172485573054112E-2</v>
      </c>
      <c r="I57">
        <v>2.5172485573054112E-2</v>
      </c>
      <c r="J57">
        <v>0.97482751442694593</v>
      </c>
      <c r="K57">
        <v>-2.5494731914460892E-2</v>
      </c>
      <c r="L57">
        <v>100</v>
      </c>
      <c r="M57">
        <v>2.5822502135520665E-2</v>
      </c>
      <c r="AF57">
        <v>2.7303641210553359E-2</v>
      </c>
      <c r="AG57">
        <v>0</v>
      </c>
      <c r="AH57">
        <v>1</v>
      </c>
      <c r="AI57">
        <v>52</v>
      </c>
      <c r="AJ57">
        <v>1</v>
      </c>
      <c r="AK57">
        <v>0.65333333333333332</v>
      </c>
      <c r="AL57">
        <v>0.99333333333333329</v>
      </c>
      <c r="AM57">
        <v>6.6222222222221544E-3</v>
      </c>
    </row>
    <row r="58" spans="1:39">
      <c r="A58">
        <v>401.5</v>
      </c>
      <c r="B58">
        <v>9.3619999999999995E-2</v>
      </c>
      <c r="C58">
        <v>4.5909999999999999E-2</v>
      </c>
      <c r="D58">
        <v>0</v>
      </c>
      <c r="E58">
        <v>1</v>
      </c>
      <c r="F58">
        <v>1</v>
      </c>
      <c r="G58">
        <v>0</v>
      </c>
      <c r="H58">
        <v>4.558793776716491E-2</v>
      </c>
      <c r="I58">
        <v>4.558793776716491E-2</v>
      </c>
      <c r="J58">
        <v>0.95441206223283515</v>
      </c>
      <c r="K58">
        <v>-4.6659769727547193E-2</v>
      </c>
      <c r="L58">
        <v>100</v>
      </c>
      <c r="M58">
        <v>4.7765466899603606E-2</v>
      </c>
      <c r="AF58">
        <v>2.7931332324453665E-2</v>
      </c>
      <c r="AG58">
        <v>1</v>
      </c>
      <c r="AH58">
        <v>0</v>
      </c>
      <c r="AI58">
        <v>53</v>
      </c>
      <c r="AJ58">
        <v>1</v>
      </c>
      <c r="AK58">
        <v>0.64666666666666672</v>
      </c>
      <c r="AL58">
        <v>0.99333333333333329</v>
      </c>
      <c r="AM58">
        <v>6.6222222222222646E-3</v>
      </c>
    </row>
    <row r="59" spans="1:39">
      <c r="A59">
        <v>402</v>
      </c>
      <c r="B59">
        <v>8.1549999999999997E-2</v>
      </c>
      <c r="C59">
        <v>6.1809999999999997E-2</v>
      </c>
      <c r="D59">
        <v>0</v>
      </c>
      <c r="E59">
        <v>1</v>
      </c>
      <c r="F59">
        <v>1</v>
      </c>
      <c r="G59">
        <v>0</v>
      </c>
      <c r="H59">
        <v>4.1508316489149044E-2</v>
      </c>
      <c r="I59">
        <v>4.1508316489149044E-2</v>
      </c>
      <c r="J59">
        <v>0.95849168351085101</v>
      </c>
      <c r="K59">
        <v>-4.2394393100745102E-2</v>
      </c>
      <c r="L59">
        <v>100</v>
      </c>
      <c r="M59">
        <v>4.3305870257641238E-2</v>
      </c>
      <c r="AF59">
        <v>2.8169594879098536E-2</v>
      </c>
      <c r="AG59">
        <v>1</v>
      </c>
      <c r="AH59">
        <v>0</v>
      </c>
      <c r="AI59">
        <v>54</v>
      </c>
      <c r="AJ59">
        <v>1</v>
      </c>
      <c r="AK59">
        <v>0.64</v>
      </c>
      <c r="AL59">
        <v>0.99333333333333329</v>
      </c>
      <c r="AM59">
        <v>6.6222222222222646E-3</v>
      </c>
    </row>
    <row r="60" spans="1:39">
      <c r="A60">
        <v>403.3</v>
      </c>
      <c r="B60">
        <v>6.6850000000000007E-2</v>
      </c>
      <c r="C60">
        <v>3.5119999999999998E-2</v>
      </c>
      <c r="D60">
        <v>0</v>
      </c>
      <c r="E60">
        <v>1</v>
      </c>
      <c r="F60">
        <v>1</v>
      </c>
      <c r="G60">
        <v>0</v>
      </c>
      <c r="H60">
        <v>2.5148000263422982E-2</v>
      </c>
      <c r="I60">
        <v>2.5148000263422982E-2</v>
      </c>
      <c r="J60">
        <v>0.97485199973657699</v>
      </c>
      <c r="K60">
        <v>-2.5469614648310764E-2</v>
      </c>
      <c r="L60">
        <v>100</v>
      </c>
      <c r="M60">
        <v>2.5796736602292897E-2</v>
      </c>
      <c r="AF60">
        <v>2.8590977898997734E-2</v>
      </c>
      <c r="AG60">
        <v>1</v>
      </c>
      <c r="AH60">
        <v>0</v>
      </c>
      <c r="AI60">
        <v>55</v>
      </c>
      <c r="AJ60">
        <v>1</v>
      </c>
      <c r="AK60">
        <v>0.6333333333333333</v>
      </c>
      <c r="AL60">
        <v>0.99333333333333329</v>
      </c>
      <c r="AM60">
        <v>6.6222222222221544E-3</v>
      </c>
    </row>
    <row r="61" spans="1:39">
      <c r="A61">
        <v>406.3</v>
      </c>
      <c r="B61">
        <v>7.8079999999999997E-2</v>
      </c>
      <c r="C61">
        <v>4.3279999999999999E-2</v>
      </c>
      <c r="D61">
        <v>0</v>
      </c>
      <c r="E61">
        <v>1</v>
      </c>
      <c r="F61">
        <v>1</v>
      </c>
      <c r="G61">
        <v>0</v>
      </c>
      <c r="H61">
        <v>3.4733935857969536E-2</v>
      </c>
      <c r="I61">
        <v>3.4733935857969536E-2</v>
      </c>
      <c r="J61">
        <v>0.96526606414203042</v>
      </c>
      <c r="K61">
        <v>-3.5351501508489661E-2</v>
      </c>
      <c r="L61">
        <v>100</v>
      </c>
      <c r="M61">
        <v>3.5983794674106291E-2</v>
      </c>
      <c r="AF61">
        <v>2.9761384206889056E-2</v>
      </c>
      <c r="AG61">
        <v>1</v>
      </c>
      <c r="AH61">
        <v>0</v>
      </c>
      <c r="AI61">
        <v>56</v>
      </c>
      <c r="AJ61">
        <v>1</v>
      </c>
      <c r="AK61">
        <v>0.62666666666666671</v>
      </c>
      <c r="AL61">
        <v>0.99333333333333329</v>
      </c>
      <c r="AM61">
        <v>6.6222222222222646E-3</v>
      </c>
    </row>
    <row r="62" spans="1:39">
      <c r="A62">
        <v>407.4</v>
      </c>
      <c r="B62">
        <v>5.9909999999999998E-2</v>
      </c>
      <c r="C62">
        <v>2.6380000000000001E-2</v>
      </c>
      <c r="D62">
        <v>0</v>
      </c>
      <c r="E62">
        <v>1</v>
      </c>
      <c r="F62">
        <v>1</v>
      </c>
      <c r="G62">
        <v>0</v>
      </c>
      <c r="H62">
        <v>2.1274978770988041E-2</v>
      </c>
      <c r="I62">
        <v>2.1274978770988041E-2</v>
      </c>
      <c r="J62">
        <v>0.97872502122901195</v>
      </c>
      <c r="K62">
        <v>-2.1504553097033526E-2</v>
      </c>
      <c r="L62">
        <v>100</v>
      </c>
      <c r="M62">
        <v>2.1737442396509352E-2</v>
      </c>
      <c r="AF62">
        <v>3.1981455516903352E-2</v>
      </c>
      <c r="AG62">
        <v>1</v>
      </c>
      <c r="AH62">
        <v>0</v>
      </c>
      <c r="AI62">
        <v>57</v>
      </c>
      <c r="AJ62">
        <v>1</v>
      </c>
      <c r="AK62">
        <v>0.62</v>
      </c>
      <c r="AL62">
        <v>0.99333333333333329</v>
      </c>
      <c r="AM62">
        <v>6.6222222222222646E-3</v>
      </c>
    </row>
    <row r="63" spans="1:39">
      <c r="A63">
        <v>409</v>
      </c>
      <c r="B63">
        <v>5.4730000000000001E-2</v>
      </c>
      <c r="C63">
        <v>3.0360000000000002E-2</v>
      </c>
      <c r="D63">
        <v>0</v>
      </c>
      <c r="E63">
        <v>1</v>
      </c>
      <c r="F63">
        <v>1</v>
      </c>
      <c r="G63">
        <v>0</v>
      </c>
      <c r="H63">
        <v>2.0227689894552741E-2</v>
      </c>
      <c r="I63">
        <v>2.0227689894552741E-2</v>
      </c>
      <c r="J63">
        <v>0.9797723101054473</v>
      </c>
      <c r="K63">
        <v>-2.0435070938949453E-2</v>
      </c>
      <c r="L63">
        <v>100</v>
      </c>
      <c r="M63">
        <v>2.0645296550966776E-2</v>
      </c>
      <c r="AF63">
        <v>3.4733935857969536E-2</v>
      </c>
      <c r="AG63">
        <v>1</v>
      </c>
      <c r="AH63">
        <v>0</v>
      </c>
      <c r="AI63">
        <v>58</v>
      </c>
      <c r="AJ63">
        <v>1</v>
      </c>
      <c r="AK63">
        <v>0.61333333333333329</v>
      </c>
      <c r="AL63">
        <v>0.99333333333333329</v>
      </c>
      <c r="AM63">
        <v>6.6222222222221544E-3</v>
      </c>
    </row>
    <row r="64" spans="1:39">
      <c r="A64">
        <v>412.5</v>
      </c>
      <c r="B64">
        <v>0.1017</v>
      </c>
      <c r="C64">
        <v>7.0699999999999999E-2</v>
      </c>
      <c r="D64">
        <v>0</v>
      </c>
      <c r="E64">
        <v>1</v>
      </c>
      <c r="F64">
        <v>1</v>
      </c>
      <c r="G64">
        <v>0</v>
      </c>
      <c r="H64">
        <v>7.3414809053152549E-2</v>
      </c>
      <c r="I64">
        <v>7.3414809053152549E-2</v>
      </c>
      <c r="J64">
        <v>0.92658519094684744</v>
      </c>
      <c r="K64">
        <v>-7.6249288269709947E-2</v>
      </c>
      <c r="L64">
        <v>100</v>
      </c>
      <c r="M64">
        <v>7.9231580399134513E-2</v>
      </c>
      <c r="AF64">
        <v>3.4805866677938863E-2</v>
      </c>
      <c r="AG64">
        <v>1</v>
      </c>
      <c r="AH64">
        <v>0</v>
      </c>
      <c r="AI64">
        <v>59</v>
      </c>
      <c r="AJ64">
        <v>1</v>
      </c>
      <c r="AK64">
        <v>0.60666666666666669</v>
      </c>
      <c r="AL64">
        <v>0.99333333333333329</v>
      </c>
      <c r="AM64">
        <v>6.6222222222222646E-3</v>
      </c>
    </row>
    <row r="65" spans="1:39">
      <c r="A65">
        <v>412.6</v>
      </c>
      <c r="B65">
        <v>7.5249999999999997E-2</v>
      </c>
      <c r="C65">
        <v>4.1959999999999997E-2</v>
      </c>
      <c r="D65">
        <v>0</v>
      </c>
      <c r="E65">
        <v>1</v>
      </c>
      <c r="F65">
        <v>1</v>
      </c>
      <c r="G65">
        <v>0</v>
      </c>
      <c r="H65">
        <v>3.4805866677938863E-2</v>
      </c>
      <c r="I65">
        <v>3.4805866677938863E-2</v>
      </c>
      <c r="J65">
        <v>0.96519413332206117</v>
      </c>
      <c r="K65">
        <v>-3.5426023449006264E-2</v>
      </c>
      <c r="L65">
        <v>100</v>
      </c>
      <c r="M65">
        <v>3.6061001073578854E-2</v>
      </c>
      <c r="AF65">
        <v>3.6060767416793878E-2</v>
      </c>
      <c r="AG65">
        <v>1</v>
      </c>
      <c r="AH65">
        <v>0</v>
      </c>
      <c r="AI65">
        <v>60</v>
      </c>
      <c r="AJ65">
        <v>1</v>
      </c>
      <c r="AK65">
        <v>0.6</v>
      </c>
      <c r="AL65">
        <v>0.99333333333333329</v>
      </c>
      <c r="AM65">
        <v>6.6222222222222646E-3</v>
      </c>
    </row>
    <row r="66" spans="1:39">
      <c r="A66">
        <v>419.8</v>
      </c>
      <c r="B66">
        <v>0.11409999999999999</v>
      </c>
      <c r="C66">
        <v>6.8430000000000005E-2</v>
      </c>
      <c r="D66">
        <v>0</v>
      </c>
      <c r="E66">
        <v>1</v>
      </c>
      <c r="F66">
        <v>1</v>
      </c>
      <c r="G66">
        <v>0</v>
      </c>
      <c r="H66">
        <v>9.7747907138867343E-2</v>
      </c>
      <c r="I66">
        <v>9.7747907138867343E-2</v>
      </c>
      <c r="J66">
        <v>0.90225209286113262</v>
      </c>
      <c r="K66">
        <v>-0.10286131585967655</v>
      </c>
      <c r="L66">
        <v>100</v>
      </c>
      <c r="M66">
        <v>0.10833768955735956</v>
      </c>
      <c r="AF66">
        <v>3.6202107124129218E-2</v>
      </c>
      <c r="AG66">
        <v>1</v>
      </c>
      <c r="AH66">
        <v>0</v>
      </c>
      <c r="AI66">
        <v>61</v>
      </c>
      <c r="AJ66">
        <v>1</v>
      </c>
      <c r="AK66">
        <v>0.59333333333333327</v>
      </c>
      <c r="AL66">
        <v>0.99333333333333329</v>
      </c>
      <c r="AM66">
        <v>6.6222222222221544E-3</v>
      </c>
    </row>
    <row r="67" spans="1:39">
      <c r="A67">
        <v>420.3</v>
      </c>
      <c r="B67">
        <v>6.1409999999999999E-2</v>
      </c>
      <c r="C67">
        <v>3.8089999999999999E-2</v>
      </c>
      <c r="D67">
        <v>0</v>
      </c>
      <c r="E67">
        <v>1</v>
      </c>
      <c r="F67">
        <v>1</v>
      </c>
      <c r="G67">
        <v>0</v>
      </c>
      <c r="H67">
        <v>2.7931332324453665E-2</v>
      </c>
      <c r="I67">
        <v>2.7931332324453665E-2</v>
      </c>
      <c r="J67">
        <v>0.97206866767554634</v>
      </c>
      <c r="K67">
        <v>-2.8328831260257013E-2</v>
      </c>
      <c r="L67">
        <v>100</v>
      </c>
      <c r="M67">
        <v>2.8733908676682587E-2</v>
      </c>
      <c r="AF67">
        <v>3.6978582247793476E-2</v>
      </c>
      <c r="AG67">
        <v>1</v>
      </c>
      <c r="AH67">
        <v>0</v>
      </c>
      <c r="AI67">
        <v>62</v>
      </c>
      <c r="AJ67">
        <v>1</v>
      </c>
      <c r="AK67">
        <v>0.58666666666666667</v>
      </c>
      <c r="AL67">
        <v>0.99333333333333329</v>
      </c>
      <c r="AM67">
        <v>6.6222222222221544E-3</v>
      </c>
    </row>
    <row r="68" spans="1:39">
      <c r="A68">
        <v>423.6</v>
      </c>
      <c r="B68">
        <v>6.0949999999999997E-2</v>
      </c>
      <c r="C68">
        <v>3.5920000000000001E-2</v>
      </c>
      <c r="D68">
        <v>0</v>
      </c>
      <c r="E68">
        <v>1</v>
      </c>
      <c r="F68">
        <v>1</v>
      </c>
      <c r="G68">
        <v>0</v>
      </c>
      <c r="H68">
        <v>2.8169594879098536E-2</v>
      </c>
      <c r="I68">
        <v>2.8169594879098536E-2</v>
      </c>
      <c r="J68">
        <v>0.97183040512090146</v>
      </c>
      <c r="K68">
        <v>-2.8573970073451953E-2</v>
      </c>
      <c r="L68">
        <v>100</v>
      </c>
      <c r="M68">
        <v>2.8986122198547667E-2</v>
      </c>
      <c r="AF68">
        <v>4.1073127680915054E-2</v>
      </c>
      <c r="AG68">
        <v>1</v>
      </c>
      <c r="AH68">
        <v>0</v>
      </c>
      <c r="AI68">
        <v>63</v>
      </c>
      <c r="AJ68">
        <v>1</v>
      </c>
      <c r="AK68">
        <v>0.58000000000000007</v>
      </c>
      <c r="AL68">
        <v>0.99333333333333329</v>
      </c>
      <c r="AM68">
        <v>6.6222222222223747E-3</v>
      </c>
    </row>
    <row r="69" spans="1:39">
      <c r="A69">
        <v>427.3</v>
      </c>
      <c r="B69">
        <v>4.3400000000000001E-2</v>
      </c>
      <c r="C69">
        <v>2.2450000000000001E-2</v>
      </c>
      <c r="D69">
        <v>0</v>
      </c>
      <c r="E69">
        <v>1</v>
      </c>
      <c r="F69">
        <v>1</v>
      </c>
      <c r="G69">
        <v>0</v>
      </c>
      <c r="H69">
        <v>1.8471784132545407E-2</v>
      </c>
      <c r="I69">
        <v>1.8471784132545407E-2</v>
      </c>
      <c r="J69">
        <v>0.98152821586745465</v>
      </c>
      <c r="K69">
        <v>-1.8644517978925655E-2</v>
      </c>
      <c r="L69">
        <v>100</v>
      </c>
      <c r="M69">
        <v>1.8819412253187666E-2</v>
      </c>
      <c r="AF69">
        <v>4.1508316489149044E-2</v>
      </c>
      <c r="AG69">
        <v>1</v>
      </c>
      <c r="AH69">
        <v>0</v>
      </c>
      <c r="AI69">
        <v>64</v>
      </c>
      <c r="AJ69">
        <v>1</v>
      </c>
      <c r="AK69">
        <v>0.57333333333333325</v>
      </c>
      <c r="AL69">
        <v>0.99333333333333329</v>
      </c>
      <c r="AM69">
        <v>6.6222222222221544E-3</v>
      </c>
    </row>
    <row r="70" spans="1:39">
      <c r="A70">
        <v>427.9</v>
      </c>
      <c r="B70">
        <v>4.9660000000000003E-2</v>
      </c>
      <c r="C70">
        <v>1.6570000000000001E-2</v>
      </c>
      <c r="D70">
        <v>0</v>
      </c>
      <c r="E70">
        <v>1</v>
      </c>
      <c r="F70">
        <v>1</v>
      </c>
      <c r="G70">
        <v>0</v>
      </c>
      <c r="H70">
        <v>2.0007000544930105E-2</v>
      </c>
      <c r="I70">
        <v>2.0007000544930105E-2</v>
      </c>
      <c r="J70">
        <v>0.9799929994550699</v>
      </c>
      <c r="K70">
        <v>-2.0209850756227724E-2</v>
      </c>
      <c r="L70">
        <v>100</v>
      </c>
      <c r="M70">
        <v>2.0415452514512961E-2</v>
      </c>
      <c r="AF70">
        <v>4.1732934895096142E-2</v>
      </c>
      <c r="AG70">
        <v>1</v>
      </c>
      <c r="AH70">
        <v>0</v>
      </c>
      <c r="AI70">
        <v>65</v>
      </c>
      <c r="AJ70">
        <v>1</v>
      </c>
      <c r="AK70">
        <v>0.56666666666666665</v>
      </c>
      <c r="AL70">
        <v>0.99333333333333329</v>
      </c>
      <c r="AM70">
        <v>6.6222222222221544E-3</v>
      </c>
    </row>
    <row r="71" spans="1:39">
      <c r="A71">
        <v>428</v>
      </c>
      <c r="B71">
        <v>6.9000000000000006E-2</v>
      </c>
      <c r="C71">
        <v>2.6689999999999998E-2</v>
      </c>
      <c r="D71">
        <v>0</v>
      </c>
      <c r="E71">
        <v>1</v>
      </c>
      <c r="F71">
        <v>1</v>
      </c>
      <c r="G71">
        <v>0</v>
      </c>
      <c r="H71">
        <v>3.1981455516903352E-2</v>
      </c>
      <c r="I71">
        <v>3.1981455516903352E-2</v>
      </c>
      <c r="J71">
        <v>0.96801854448309665</v>
      </c>
      <c r="K71">
        <v>-3.2504034365202869E-2</v>
      </c>
      <c r="L71">
        <v>100</v>
      </c>
      <c r="M71">
        <v>3.3038060788371404E-2</v>
      </c>
      <c r="AF71">
        <v>4.3248447191140543E-2</v>
      </c>
      <c r="AG71">
        <v>1</v>
      </c>
      <c r="AH71">
        <v>0</v>
      </c>
      <c r="AI71">
        <v>66</v>
      </c>
      <c r="AJ71">
        <v>1</v>
      </c>
      <c r="AK71">
        <v>0.56000000000000005</v>
      </c>
      <c r="AL71">
        <v>0.99333333333333329</v>
      </c>
      <c r="AM71">
        <v>6.6222222222222646E-3</v>
      </c>
    </row>
    <row r="72" spans="1:39">
      <c r="A72">
        <v>428.9</v>
      </c>
      <c r="B72">
        <v>5.5620000000000003E-2</v>
      </c>
      <c r="C72">
        <v>2.3529999999999999E-2</v>
      </c>
      <c r="D72">
        <v>0</v>
      </c>
      <c r="E72">
        <v>1</v>
      </c>
      <c r="F72">
        <v>1</v>
      </c>
      <c r="G72">
        <v>0</v>
      </c>
      <c r="H72">
        <v>2.4167166423310141E-2</v>
      </c>
      <c r="I72">
        <v>2.4167166423310141E-2</v>
      </c>
      <c r="J72">
        <v>0.97583283357668982</v>
      </c>
      <c r="K72">
        <v>-2.4463984311701222E-2</v>
      </c>
      <c r="L72">
        <v>100</v>
      </c>
      <c r="M72">
        <v>2.4765682801152503E-2</v>
      </c>
      <c r="AF72">
        <v>4.4032814056147104E-2</v>
      </c>
      <c r="AG72">
        <v>1</v>
      </c>
      <c r="AH72">
        <v>0</v>
      </c>
      <c r="AI72">
        <v>67</v>
      </c>
      <c r="AJ72">
        <v>1</v>
      </c>
      <c r="AK72">
        <v>0.55333333333333334</v>
      </c>
      <c r="AL72">
        <v>0.99333333333333329</v>
      </c>
      <c r="AM72">
        <v>6.6222222222222646E-3</v>
      </c>
    </row>
    <row r="73" spans="1:39">
      <c r="A73">
        <v>431.1</v>
      </c>
      <c r="B73">
        <v>5.9139999999999998E-2</v>
      </c>
      <c r="C73">
        <v>2.6849999999999999E-2</v>
      </c>
      <c r="D73">
        <v>1</v>
      </c>
      <c r="E73">
        <v>0</v>
      </c>
      <c r="F73">
        <v>1</v>
      </c>
      <c r="G73">
        <v>1</v>
      </c>
      <c r="H73">
        <v>2.7303641210553359E-2</v>
      </c>
      <c r="I73">
        <v>2.7303641210553359E-2</v>
      </c>
      <c r="J73">
        <v>0.9726963587894466</v>
      </c>
      <c r="K73">
        <v>-3.6007352080092874</v>
      </c>
      <c r="L73">
        <v>0</v>
      </c>
      <c r="M73">
        <v>35.625151652428016</v>
      </c>
      <c r="AF73">
        <v>4.5074609780540426E-2</v>
      </c>
      <c r="AG73">
        <v>1</v>
      </c>
      <c r="AH73">
        <v>0</v>
      </c>
      <c r="AI73">
        <v>68</v>
      </c>
      <c r="AJ73">
        <v>1</v>
      </c>
      <c r="AK73">
        <v>0.54666666666666663</v>
      </c>
      <c r="AL73">
        <v>0.99333333333333329</v>
      </c>
      <c r="AM73">
        <v>6.6222222222221544E-3</v>
      </c>
    </row>
    <row r="74" spans="1:39">
      <c r="A74">
        <v>432</v>
      </c>
      <c r="B74">
        <v>0.17</v>
      </c>
      <c r="C74">
        <v>0.16589999999999999</v>
      </c>
      <c r="D74">
        <v>1</v>
      </c>
      <c r="E74">
        <v>0</v>
      </c>
      <c r="F74">
        <v>1</v>
      </c>
      <c r="G74">
        <v>1</v>
      </c>
      <c r="H74">
        <v>0.47630205588066477</v>
      </c>
      <c r="I74">
        <v>0.47630205588066477</v>
      </c>
      <c r="J74">
        <v>0.52369794411933523</v>
      </c>
      <c r="K74">
        <v>-0.7417030548280038</v>
      </c>
      <c r="L74">
        <v>0</v>
      </c>
      <c r="M74">
        <v>1.0995080488389606</v>
      </c>
      <c r="AF74">
        <v>4.558793776716491E-2</v>
      </c>
      <c r="AG74">
        <v>1</v>
      </c>
      <c r="AH74">
        <v>0</v>
      </c>
      <c r="AI74">
        <v>69</v>
      </c>
      <c r="AJ74">
        <v>1</v>
      </c>
      <c r="AK74">
        <v>0.54</v>
      </c>
      <c r="AL74">
        <v>0.99333333333333329</v>
      </c>
      <c r="AM74">
        <v>6.6222222222222646E-3</v>
      </c>
    </row>
    <row r="75" spans="1:39">
      <c r="A75">
        <v>432.2</v>
      </c>
      <c r="B75">
        <v>0.1154</v>
      </c>
      <c r="C75">
        <v>6.6360000000000002E-2</v>
      </c>
      <c r="D75">
        <v>0</v>
      </c>
      <c r="E75">
        <v>1</v>
      </c>
      <c r="F75">
        <v>1</v>
      </c>
      <c r="G75">
        <v>0</v>
      </c>
      <c r="H75">
        <v>0.11157494422685001</v>
      </c>
      <c r="I75">
        <v>0.11157494422685001</v>
      </c>
      <c r="J75">
        <v>0.88842505577315001</v>
      </c>
      <c r="K75">
        <v>-0.11830498410298415</v>
      </c>
      <c r="L75">
        <v>100</v>
      </c>
      <c r="M75">
        <v>0.12558734527106752</v>
      </c>
      <c r="AF75">
        <v>4.5622656039120316E-2</v>
      </c>
      <c r="AG75">
        <v>1</v>
      </c>
      <c r="AH75">
        <v>0</v>
      </c>
      <c r="AI75">
        <v>70</v>
      </c>
      <c r="AJ75">
        <v>1</v>
      </c>
      <c r="AK75">
        <v>0.53333333333333333</v>
      </c>
      <c r="AL75">
        <v>0.99333333333333329</v>
      </c>
      <c r="AM75">
        <v>6.6222222222222646E-3</v>
      </c>
    </row>
    <row r="76" spans="1:39">
      <c r="A76">
        <v>432.7</v>
      </c>
      <c r="B76">
        <v>5.6419999999999998E-2</v>
      </c>
      <c r="C76">
        <v>2.6880000000000001E-2</v>
      </c>
      <c r="D76">
        <v>0</v>
      </c>
      <c r="E76">
        <v>1</v>
      </c>
      <c r="F76">
        <v>1</v>
      </c>
      <c r="G76">
        <v>0</v>
      </c>
      <c r="H76">
        <v>2.6346076237835608E-2</v>
      </c>
      <c r="I76">
        <v>2.6346076237835608E-2</v>
      </c>
      <c r="J76">
        <v>0.97365392376216442</v>
      </c>
      <c r="K76">
        <v>-2.6699352891286641E-2</v>
      </c>
      <c r="L76">
        <v>100</v>
      </c>
      <c r="M76">
        <v>2.7058974030562413E-2</v>
      </c>
      <c r="AF76">
        <v>4.7722775983778144E-2</v>
      </c>
      <c r="AG76">
        <v>1</v>
      </c>
      <c r="AH76">
        <v>0</v>
      </c>
      <c r="AI76">
        <v>71</v>
      </c>
      <c r="AJ76">
        <v>1</v>
      </c>
      <c r="AK76">
        <v>0.52666666666666662</v>
      </c>
      <c r="AL76">
        <v>0.99333333333333329</v>
      </c>
      <c r="AM76">
        <v>6.6222222222221544E-3</v>
      </c>
    </row>
    <row r="77" spans="1:39">
      <c r="A77">
        <v>432.8</v>
      </c>
      <c r="B77">
        <v>0.12959999999999999</v>
      </c>
      <c r="C77">
        <v>3.7100000000000001E-2</v>
      </c>
      <c r="D77">
        <v>0</v>
      </c>
      <c r="E77">
        <v>1</v>
      </c>
      <c r="F77">
        <v>1</v>
      </c>
      <c r="G77">
        <v>0</v>
      </c>
      <c r="H77">
        <v>0.11514847363093191</v>
      </c>
      <c r="I77">
        <v>0.11514847363093191</v>
      </c>
      <c r="J77">
        <v>0.88485152636906805</v>
      </c>
      <c r="K77">
        <v>-0.12233541486324612</v>
      </c>
      <c r="L77">
        <v>100</v>
      </c>
      <c r="M77">
        <v>0.13013310165541145</v>
      </c>
      <c r="AF77">
        <v>4.817925386358371E-2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0.99333333333333329</v>
      </c>
      <c r="AM77">
        <v>6.6222222222222646E-3</v>
      </c>
    </row>
    <row r="78" spans="1:39">
      <c r="A78">
        <v>435.6</v>
      </c>
      <c r="B78">
        <v>7.2099999999999997E-2</v>
      </c>
      <c r="C78">
        <v>5.9290000000000002E-2</v>
      </c>
      <c r="D78">
        <v>0</v>
      </c>
      <c r="E78">
        <v>1</v>
      </c>
      <c r="F78">
        <v>1</v>
      </c>
      <c r="G78">
        <v>0</v>
      </c>
      <c r="H78">
        <v>4.8610965610763723E-2</v>
      </c>
      <c r="I78">
        <v>4.8610965610763723E-2</v>
      </c>
      <c r="J78">
        <v>0.95138903438923628</v>
      </c>
      <c r="K78">
        <v>-4.9832220813215693E-2</v>
      </c>
      <c r="L78">
        <v>100</v>
      </c>
      <c r="M78">
        <v>5.1094729762121475E-2</v>
      </c>
      <c r="AF78">
        <v>4.8610965610763723E-2</v>
      </c>
      <c r="AG78">
        <v>1</v>
      </c>
      <c r="AH78">
        <v>0</v>
      </c>
      <c r="AI78">
        <v>73</v>
      </c>
      <c r="AJ78">
        <v>1</v>
      </c>
      <c r="AK78">
        <v>0.51333333333333331</v>
      </c>
      <c r="AL78">
        <v>0.99333333333333329</v>
      </c>
      <c r="AM78">
        <v>6.6222222222222646E-3</v>
      </c>
    </row>
    <row r="79" spans="1:39">
      <c r="A79">
        <v>437.6</v>
      </c>
      <c r="B79">
        <v>4.7509999999999997E-2</v>
      </c>
      <c r="C79">
        <v>1.9720000000000001E-2</v>
      </c>
      <c r="D79">
        <v>0</v>
      </c>
      <c r="E79">
        <v>1</v>
      </c>
      <c r="F79">
        <v>1</v>
      </c>
      <c r="G79">
        <v>0</v>
      </c>
      <c r="H79">
        <v>2.1928215786581082E-2</v>
      </c>
      <c r="I79">
        <v>2.1928215786581082E-2</v>
      </c>
      <c r="J79">
        <v>0.97807178421341889</v>
      </c>
      <c r="K79">
        <v>-2.2172212649668007E-2</v>
      </c>
      <c r="L79">
        <v>100</v>
      </c>
      <c r="M79">
        <v>2.2419842940481213E-2</v>
      </c>
      <c r="AF79">
        <v>4.8641100586695851E-2</v>
      </c>
      <c r="AG79">
        <v>1</v>
      </c>
      <c r="AH79">
        <v>0</v>
      </c>
      <c r="AI79">
        <v>74</v>
      </c>
      <c r="AJ79">
        <v>1</v>
      </c>
      <c r="AK79">
        <v>0.5066666666666666</v>
      </c>
      <c r="AL79">
        <v>0.99333333333333329</v>
      </c>
      <c r="AM79">
        <v>6.6222222222221544E-3</v>
      </c>
    </row>
    <row r="80" spans="1:39">
      <c r="A80">
        <v>438.6</v>
      </c>
      <c r="B80">
        <v>7.8490000000000004E-2</v>
      </c>
      <c r="C80">
        <v>3.3279999999999997E-2</v>
      </c>
      <c r="D80">
        <v>0</v>
      </c>
      <c r="E80">
        <v>1</v>
      </c>
      <c r="F80">
        <v>1</v>
      </c>
      <c r="G80">
        <v>0</v>
      </c>
      <c r="H80">
        <v>4.5622656039120316E-2</v>
      </c>
      <c r="I80">
        <v>4.5622656039120316E-2</v>
      </c>
      <c r="J80">
        <v>0.9543773439608797</v>
      </c>
      <c r="K80">
        <v>-4.6696146995617333E-2</v>
      </c>
      <c r="L80">
        <v>100</v>
      </c>
      <c r="M80">
        <v>4.7803582438132992E-2</v>
      </c>
      <c r="AF80">
        <v>5.2545920801752605E-2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0.99333333333333329</v>
      </c>
      <c r="AM80">
        <v>6.6222222222222646E-3</v>
      </c>
    </row>
    <row r="81" spans="1:39">
      <c r="A81">
        <v>440.6</v>
      </c>
      <c r="B81">
        <v>0.15160000000000001</v>
      </c>
      <c r="C81">
        <v>0.12180000000000001</v>
      </c>
      <c r="D81">
        <v>1</v>
      </c>
      <c r="E81">
        <v>0</v>
      </c>
      <c r="F81">
        <v>1</v>
      </c>
      <c r="G81">
        <v>1</v>
      </c>
      <c r="H81">
        <v>0.31884625819911289</v>
      </c>
      <c r="I81">
        <v>0.31884625819911289</v>
      </c>
      <c r="J81">
        <v>0.68115374180088706</v>
      </c>
      <c r="K81">
        <v>-1.1430462415912277</v>
      </c>
      <c r="L81">
        <v>0</v>
      </c>
      <c r="M81">
        <v>2.1363077793295622</v>
      </c>
      <c r="AF81">
        <v>5.3204098285898484E-2</v>
      </c>
      <c r="AG81">
        <v>1</v>
      </c>
      <c r="AH81">
        <v>0</v>
      </c>
      <c r="AI81">
        <v>76</v>
      </c>
      <c r="AJ81">
        <v>1</v>
      </c>
      <c r="AK81">
        <v>0.49333333333333329</v>
      </c>
      <c r="AL81">
        <v>0.99333333333333329</v>
      </c>
      <c r="AM81">
        <v>6.6222222222221544E-3</v>
      </c>
    </row>
    <row r="82" spans="1:39">
      <c r="A82">
        <v>441</v>
      </c>
      <c r="B82">
        <v>0.1011</v>
      </c>
      <c r="C82">
        <v>6.5740000000000007E-2</v>
      </c>
      <c r="D82">
        <v>0</v>
      </c>
      <c r="E82">
        <v>1</v>
      </c>
      <c r="F82">
        <v>1</v>
      </c>
      <c r="G82">
        <v>0</v>
      </c>
      <c r="H82">
        <v>9.3629155193433636E-2</v>
      </c>
      <c r="I82">
        <v>9.3629155193433636E-2</v>
      </c>
      <c r="J82">
        <v>0.90637084480656638</v>
      </c>
      <c r="K82">
        <v>-9.8306735709586673E-2</v>
      </c>
      <c r="L82">
        <v>100</v>
      </c>
      <c r="M82">
        <v>0.10330115507346838</v>
      </c>
      <c r="AF82">
        <v>5.3627297433513889E-2</v>
      </c>
      <c r="AG82">
        <v>1</v>
      </c>
      <c r="AH82">
        <v>0</v>
      </c>
      <c r="AI82">
        <v>77</v>
      </c>
      <c r="AJ82">
        <v>1</v>
      </c>
      <c r="AK82">
        <v>0.48666666666666669</v>
      </c>
      <c r="AL82">
        <v>0.99333333333333329</v>
      </c>
      <c r="AM82">
        <v>6.6222222222222646E-3</v>
      </c>
    </row>
    <row r="83" spans="1:39">
      <c r="A83">
        <v>443.3</v>
      </c>
      <c r="B83">
        <v>7.1650000000000005E-2</v>
      </c>
      <c r="C83">
        <v>4.1509999999999998E-2</v>
      </c>
      <c r="D83">
        <v>0</v>
      </c>
      <c r="E83">
        <v>1</v>
      </c>
      <c r="F83">
        <v>1</v>
      </c>
      <c r="G83">
        <v>0</v>
      </c>
      <c r="H83">
        <v>4.5074609780540426E-2</v>
      </c>
      <c r="I83">
        <v>4.5074609780540426E-2</v>
      </c>
      <c r="J83">
        <v>0.95492539021945955</v>
      </c>
      <c r="K83">
        <v>-4.6122066978006443E-2</v>
      </c>
      <c r="L83">
        <v>100</v>
      </c>
      <c r="M83">
        <v>4.7202231967234047E-2</v>
      </c>
      <c r="AF83">
        <v>5.5581125456932473E-2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0.99333333333333329</v>
      </c>
      <c r="AM83">
        <v>6.6222222222221544E-3</v>
      </c>
    </row>
    <row r="84" spans="1:39">
      <c r="A84">
        <v>448.6</v>
      </c>
      <c r="B84">
        <v>5.2409999999999998E-2</v>
      </c>
      <c r="C84">
        <v>1.9720000000000001E-2</v>
      </c>
      <c r="D84">
        <v>0</v>
      </c>
      <c r="E84">
        <v>1</v>
      </c>
      <c r="F84">
        <v>1</v>
      </c>
      <c r="G84">
        <v>0</v>
      </c>
      <c r="H84">
        <v>2.7257239269307027E-2</v>
      </c>
      <c r="I84">
        <v>2.7257239269307027E-2</v>
      </c>
      <c r="J84">
        <v>0.97274276073069299</v>
      </c>
      <c r="K84">
        <v>-2.7635609210760862E-2</v>
      </c>
      <c r="L84">
        <v>100</v>
      </c>
      <c r="M84">
        <v>2.8021014773558704E-2</v>
      </c>
      <c r="AF84">
        <v>5.6151947273764054E-2</v>
      </c>
      <c r="AG84">
        <v>1</v>
      </c>
      <c r="AH84">
        <v>0</v>
      </c>
      <c r="AI84">
        <v>79</v>
      </c>
      <c r="AJ84">
        <v>1</v>
      </c>
      <c r="AK84">
        <v>0.47333333333333338</v>
      </c>
      <c r="AL84">
        <v>0.99333333333333329</v>
      </c>
      <c r="AM84">
        <v>6.6222222222222646E-3</v>
      </c>
    </row>
    <row r="85" spans="1:39">
      <c r="A85">
        <v>449.3</v>
      </c>
      <c r="B85">
        <v>9.0920000000000001E-2</v>
      </c>
      <c r="C85">
        <v>6.5920000000000006E-2</v>
      </c>
      <c r="D85">
        <v>0</v>
      </c>
      <c r="E85">
        <v>1</v>
      </c>
      <c r="F85">
        <v>1</v>
      </c>
      <c r="G85">
        <v>0</v>
      </c>
      <c r="H85">
        <v>8.4652062922689023E-2</v>
      </c>
      <c r="I85">
        <v>8.4652062922689023E-2</v>
      </c>
      <c r="J85">
        <v>0.91534793707731099</v>
      </c>
      <c r="K85">
        <v>-8.8451026885898426E-2</v>
      </c>
      <c r="L85">
        <v>100</v>
      </c>
      <c r="M85">
        <v>9.2480749115993521E-2</v>
      </c>
      <c r="AF85">
        <v>5.6229553275728428E-2</v>
      </c>
      <c r="AG85">
        <v>1</v>
      </c>
      <c r="AH85">
        <v>0</v>
      </c>
      <c r="AI85">
        <v>80</v>
      </c>
      <c r="AJ85">
        <v>1</v>
      </c>
      <c r="AK85">
        <v>0.46666666666666667</v>
      </c>
      <c r="AL85">
        <v>0.99333333333333329</v>
      </c>
      <c r="AM85">
        <v>6.6222222222222646E-3</v>
      </c>
    </row>
    <row r="86" spans="1:39">
      <c r="A86">
        <v>451.1</v>
      </c>
      <c r="B86">
        <v>7.0569999999999994E-2</v>
      </c>
      <c r="C86">
        <v>2.4899999999999999E-2</v>
      </c>
      <c r="D86">
        <v>0</v>
      </c>
      <c r="E86">
        <v>1</v>
      </c>
      <c r="F86">
        <v>1</v>
      </c>
      <c r="G86">
        <v>0</v>
      </c>
      <c r="H86">
        <v>4.1732934895096142E-2</v>
      </c>
      <c r="I86">
        <v>4.1732934895096142E-2</v>
      </c>
      <c r="J86">
        <v>0.95826706510490389</v>
      </c>
      <c r="K86">
        <v>-4.2628766265482225E-2</v>
      </c>
      <c r="L86">
        <v>100</v>
      </c>
      <c r="M86">
        <v>4.3550421813283891E-2</v>
      </c>
      <c r="AF86">
        <v>6.3763209233220014E-2</v>
      </c>
      <c r="AG86">
        <v>1</v>
      </c>
      <c r="AH86">
        <v>0</v>
      </c>
      <c r="AI86">
        <v>81</v>
      </c>
      <c r="AJ86">
        <v>1</v>
      </c>
      <c r="AK86">
        <v>0.45999999999999996</v>
      </c>
      <c r="AL86">
        <v>0.99333333333333329</v>
      </c>
      <c r="AM86">
        <v>6.6222222222221544E-3</v>
      </c>
    </row>
    <row r="87" spans="1:39">
      <c r="A87">
        <v>455.8</v>
      </c>
      <c r="B87">
        <v>9.5089999999999994E-2</v>
      </c>
      <c r="C87">
        <v>2.8549999999999999E-2</v>
      </c>
      <c r="D87">
        <v>0</v>
      </c>
      <c r="E87">
        <v>1</v>
      </c>
      <c r="F87">
        <v>1</v>
      </c>
      <c r="G87">
        <v>0</v>
      </c>
      <c r="H87">
        <v>7.2223547107701486E-2</v>
      </c>
      <c r="I87">
        <v>7.2223547107701486E-2</v>
      </c>
      <c r="J87">
        <v>0.92777645289229849</v>
      </c>
      <c r="K87">
        <v>-7.4964466494751969E-2</v>
      </c>
      <c r="L87">
        <v>100</v>
      </c>
      <c r="M87">
        <v>7.7845850562975646E-2</v>
      </c>
      <c r="AF87">
        <v>6.5112956624659865E-2</v>
      </c>
      <c r="AG87">
        <v>1</v>
      </c>
      <c r="AH87">
        <v>0</v>
      </c>
      <c r="AI87">
        <v>82</v>
      </c>
      <c r="AJ87">
        <v>1</v>
      </c>
      <c r="AK87">
        <v>0.45333333333333337</v>
      </c>
      <c r="AL87">
        <v>0.99333333333333329</v>
      </c>
      <c r="AM87">
        <v>6.6222222222222646E-3</v>
      </c>
    </row>
    <row r="88" spans="1:39">
      <c r="A88">
        <v>458.7</v>
      </c>
      <c r="B88">
        <v>4.0379999999999999E-2</v>
      </c>
      <c r="C88">
        <v>2.383E-2</v>
      </c>
      <c r="D88">
        <v>0</v>
      </c>
      <c r="E88">
        <v>1</v>
      </c>
      <c r="F88">
        <v>1</v>
      </c>
      <c r="G88">
        <v>0</v>
      </c>
      <c r="H88">
        <v>2.4895098119668651E-2</v>
      </c>
      <c r="I88">
        <v>2.4895098119668651E-2</v>
      </c>
      <c r="J88">
        <v>0.97510490188033139</v>
      </c>
      <c r="K88">
        <v>-2.5210222099723949E-2</v>
      </c>
      <c r="L88">
        <v>100</v>
      </c>
      <c r="M88">
        <v>2.5530687079577282E-2</v>
      </c>
      <c r="AF88">
        <v>6.749832913393633E-2</v>
      </c>
      <c r="AG88">
        <v>1</v>
      </c>
      <c r="AH88">
        <v>0</v>
      </c>
      <c r="AI88">
        <v>83</v>
      </c>
      <c r="AJ88">
        <v>1</v>
      </c>
      <c r="AK88">
        <v>0.44666666666666666</v>
      </c>
      <c r="AL88">
        <v>0.99333333333333329</v>
      </c>
      <c r="AM88">
        <v>6.6222222222222646E-3</v>
      </c>
    </row>
    <row r="89" spans="1:39">
      <c r="A89">
        <v>460.3</v>
      </c>
      <c r="B89">
        <v>6.6790000000000002E-2</v>
      </c>
      <c r="C89">
        <v>3.8850000000000003E-2</v>
      </c>
      <c r="D89">
        <v>0</v>
      </c>
      <c r="E89">
        <v>1</v>
      </c>
      <c r="F89">
        <v>1</v>
      </c>
      <c r="G89">
        <v>0</v>
      </c>
      <c r="H89">
        <v>4.817925386358371E-2</v>
      </c>
      <c r="I89">
        <v>4.817925386358371E-2</v>
      </c>
      <c r="J89">
        <v>0.95182074613641632</v>
      </c>
      <c r="K89">
        <v>-4.937855379342436E-2</v>
      </c>
      <c r="L89">
        <v>100</v>
      </c>
      <c r="M89">
        <v>5.0617990897078628E-2</v>
      </c>
      <c r="AF89">
        <v>6.8008008141506079E-2</v>
      </c>
      <c r="AG89">
        <v>1</v>
      </c>
      <c r="AH89">
        <v>0</v>
      </c>
      <c r="AI89">
        <v>84</v>
      </c>
      <c r="AJ89">
        <v>1</v>
      </c>
      <c r="AK89">
        <v>0.43999999999999995</v>
      </c>
      <c r="AL89">
        <v>0.99333333333333329</v>
      </c>
      <c r="AM89">
        <v>0</v>
      </c>
    </row>
    <row r="90" spans="1:39">
      <c r="A90">
        <v>461</v>
      </c>
      <c r="B90">
        <v>8.0869999999999997E-2</v>
      </c>
      <c r="C90">
        <v>4.1869999999999997E-2</v>
      </c>
      <c r="D90">
        <v>0</v>
      </c>
      <c r="E90">
        <v>1</v>
      </c>
      <c r="F90">
        <v>1</v>
      </c>
      <c r="G90">
        <v>0</v>
      </c>
      <c r="H90">
        <v>6.5112956624659865E-2</v>
      </c>
      <c r="I90">
        <v>6.5112956624659865E-2</v>
      </c>
      <c r="J90">
        <v>0.93488704337534012</v>
      </c>
      <c r="K90">
        <v>-6.7329566215707334E-2</v>
      </c>
      <c r="L90">
        <v>100</v>
      </c>
      <c r="M90">
        <v>6.9647939915366011E-2</v>
      </c>
      <c r="AF90">
        <v>7.0586275583027644E-2</v>
      </c>
      <c r="AG90">
        <v>0</v>
      </c>
      <c r="AH90">
        <v>1</v>
      </c>
      <c r="AI90">
        <v>84</v>
      </c>
      <c r="AJ90">
        <v>2</v>
      </c>
      <c r="AK90">
        <v>0.43999999999999995</v>
      </c>
      <c r="AL90">
        <v>0.98666666666666669</v>
      </c>
      <c r="AM90">
        <v>6.5777777777777111E-3</v>
      </c>
    </row>
    <row r="91" spans="1:39">
      <c r="A91">
        <v>463.7</v>
      </c>
      <c r="B91">
        <v>7.2529999999999997E-2</v>
      </c>
      <c r="C91">
        <v>3.8440000000000002E-2</v>
      </c>
      <c r="D91">
        <v>0</v>
      </c>
      <c r="E91">
        <v>1</v>
      </c>
      <c r="F91">
        <v>1</v>
      </c>
      <c r="G91">
        <v>0</v>
      </c>
      <c r="H91">
        <v>5.5581125456932473E-2</v>
      </c>
      <c r="I91">
        <v>5.5581125456932473E-2</v>
      </c>
      <c r="J91">
        <v>0.9444188745430675</v>
      </c>
      <c r="K91">
        <v>-5.7185488219678969E-2</v>
      </c>
      <c r="L91">
        <v>100</v>
      </c>
      <c r="M91">
        <v>5.8852196790141399E-2</v>
      </c>
      <c r="AF91">
        <v>7.2223547107701486E-2</v>
      </c>
      <c r="AG91">
        <v>1</v>
      </c>
      <c r="AH91">
        <v>0</v>
      </c>
      <c r="AI91">
        <v>85</v>
      </c>
      <c r="AJ91">
        <v>2</v>
      </c>
      <c r="AK91">
        <v>0.43333333333333335</v>
      </c>
      <c r="AL91">
        <v>0.98666666666666669</v>
      </c>
      <c r="AM91">
        <v>6.5777777777778204E-3</v>
      </c>
    </row>
    <row r="92" spans="1:39">
      <c r="A92">
        <v>464.1</v>
      </c>
      <c r="B92">
        <v>6.9809999999999997E-2</v>
      </c>
      <c r="C92">
        <v>3.9870000000000003E-2</v>
      </c>
      <c r="D92">
        <v>0</v>
      </c>
      <c r="E92">
        <v>1</v>
      </c>
      <c r="F92">
        <v>1</v>
      </c>
      <c r="G92">
        <v>0</v>
      </c>
      <c r="H92">
        <v>5.3627297433513889E-2</v>
      </c>
      <c r="I92">
        <v>5.3627297433513889E-2</v>
      </c>
      <c r="J92">
        <v>0.94637270256648609</v>
      </c>
      <c r="K92">
        <v>-5.5118810175945498E-2</v>
      </c>
      <c r="L92">
        <v>100</v>
      </c>
      <c r="M92">
        <v>5.6666149909101356E-2</v>
      </c>
      <c r="AF92">
        <v>7.3328487232268924E-2</v>
      </c>
      <c r="AG92">
        <v>1</v>
      </c>
      <c r="AH92">
        <v>0</v>
      </c>
      <c r="AI92">
        <v>86</v>
      </c>
      <c r="AJ92">
        <v>2</v>
      </c>
      <c r="AK92">
        <v>0.42666666666666664</v>
      </c>
      <c r="AL92">
        <v>0.98666666666666669</v>
      </c>
      <c r="AM92">
        <v>6.5777777777777111E-3</v>
      </c>
    </row>
    <row r="93" spans="1:39">
      <c r="A93">
        <v>464.5</v>
      </c>
      <c r="B93">
        <v>0.10150000000000001</v>
      </c>
      <c r="C93">
        <v>5.3699999999999998E-2</v>
      </c>
      <c r="D93">
        <v>0</v>
      </c>
      <c r="E93">
        <v>1</v>
      </c>
      <c r="F93">
        <v>1</v>
      </c>
      <c r="G93">
        <v>0</v>
      </c>
      <c r="H93">
        <v>0.10876182635750313</v>
      </c>
      <c r="I93">
        <v>0.10876182635750313</v>
      </c>
      <c r="J93">
        <v>0.89123817364249691</v>
      </c>
      <c r="K93">
        <v>-0.11514357674700376</v>
      </c>
      <c r="L93">
        <v>100</v>
      </c>
      <c r="M93">
        <v>0.12203452407451619</v>
      </c>
      <c r="AF93">
        <v>7.3414809053152549E-2</v>
      </c>
      <c r="AG93">
        <v>1</v>
      </c>
      <c r="AH93">
        <v>0</v>
      </c>
      <c r="AI93">
        <v>87</v>
      </c>
      <c r="AJ93">
        <v>2</v>
      </c>
      <c r="AK93">
        <v>0.42000000000000004</v>
      </c>
      <c r="AL93">
        <v>0.98666666666666669</v>
      </c>
      <c r="AM93">
        <v>6.5777777777778204E-3</v>
      </c>
    </row>
    <row r="94" spans="1:39">
      <c r="A94">
        <v>466.1</v>
      </c>
      <c r="B94">
        <v>9.4450000000000006E-2</v>
      </c>
      <c r="C94">
        <v>6.0150000000000002E-2</v>
      </c>
      <c r="D94">
        <v>0</v>
      </c>
      <c r="E94">
        <v>1</v>
      </c>
      <c r="F94">
        <v>1</v>
      </c>
      <c r="G94">
        <v>0</v>
      </c>
      <c r="H94">
        <v>0.10238510076996245</v>
      </c>
      <c r="I94">
        <v>0.10238510076996245</v>
      </c>
      <c r="J94">
        <v>0.89761489923003757</v>
      </c>
      <c r="K94">
        <v>-0.10801414538752087</v>
      </c>
      <c r="L94">
        <v>100</v>
      </c>
      <c r="M94">
        <v>0.11406350413499937</v>
      </c>
      <c r="AF94">
        <v>7.5311433855666729E-2</v>
      </c>
      <c r="AG94">
        <v>1</v>
      </c>
      <c r="AH94">
        <v>0</v>
      </c>
      <c r="AI94">
        <v>88</v>
      </c>
      <c r="AJ94">
        <v>2</v>
      </c>
      <c r="AK94">
        <v>0.41333333333333333</v>
      </c>
      <c r="AL94">
        <v>0.98666666666666669</v>
      </c>
      <c r="AM94">
        <v>6.5777777777778204E-3</v>
      </c>
    </row>
    <row r="95" spans="1:39">
      <c r="A95">
        <v>466.7</v>
      </c>
      <c r="B95">
        <v>6.8150000000000002E-2</v>
      </c>
      <c r="C95">
        <v>2.6429999999999999E-2</v>
      </c>
      <c r="D95">
        <v>0</v>
      </c>
      <c r="E95">
        <v>1</v>
      </c>
      <c r="F95">
        <v>1</v>
      </c>
      <c r="G95">
        <v>0</v>
      </c>
      <c r="H95">
        <v>4.7722775983778144E-2</v>
      </c>
      <c r="I95">
        <v>4.7722775983778144E-2</v>
      </c>
      <c r="J95">
        <v>0.95227722401622183</v>
      </c>
      <c r="K95">
        <v>-4.889908488404475E-2</v>
      </c>
      <c r="L95">
        <v>100</v>
      </c>
      <c r="M95">
        <v>5.0114372979023596E-2</v>
      </c>
      <c r="AF95">
        <v>7.6546151479588362E-2</v>
      </c>
      <c r="AG95">
        <v>1</v>
      </c>
      <c r="AH95">
        <v>0</v>
      </c>
      <c r="AI95">
        <v>89</v>
      </c>
      <c r="AJ95">
        <v>2</v>
      </c>
      <c r="AK95">
        <v>0.40666666666666662</v>
      </c>
      <c r="AL95">
        <v>0.98666666666666669</v>
      </c>
      <c r="AM95">
        <v>6.5777777777777111E-3</v>
      </c>
    </row>
    <row r="96" spans="1:39">
      <c r="A96">
        <v>470.9</v>
      </c>
      <c r="B96">
        <v>6.8290000000000003E-2</v>
      </c>
      <c r="C96">
        <v>3.372E-2</v>
      </c>
      <c r="D96">
        <v>0</v>
      </c>
      <c r="E96">
        <v>1</v>
      </c>
      <c r="F96">
        <v>1</v>
      </c>
      <c r="G96">
        <v>0</v>
      </c>
      <c r="H96">
        <v>5.3204098285898484E-2</v>
      </c>
      <c r="I96">
        <v>5.3204098285898484E-2</v>
      </c>
      <c r="J96">
        <v>0.94679590171410155</v>
      </c>
      <c r="K96">
        <v>-5.4671729917264163E-2</v>
      </c>
      <c r="L96">
        <v>100</v>
      </c>
      <c r="M96">
        <v>5.6193840921339576E-2</v>
      </c>
      <c r="AF96">
        <v>7.8489761768375355E-2</v>
      </c>
      <c r="AG96">
        <v>1</v>
      </c>
      <c r="AH96">
        <v>0</v>
      </c>
      <c r="AI96">
        <v>90</v>
      </c>
      <c r="AJ96">
        <v>2</v>
      </c>
      <c r="AK96">
        <v>0.4</v>
      </c>
      <c r="AL96">
        <v>0.98666666666666669</v>
      </c>
      <c r="AM96">
        <v>6.5777777777778204E-3</v>
      </c>
    </row>
    <row r="97" spans="1:39">
      <c r="A97">
        <v>475.9</v>
      </c>
      <c r="B97">
        <v>0.23960000000000001</v>
      </c>
      <c r="C97">
        <v>0.2273</v>
      </c>
      <c r="D97">
        <v>1</v>
      </c>
      <c r="E97">
        <v>0</v>
      </c>
      <c r="F97">
        <v>1</v>
      </c>
      <c r="G97">
        <v>1</v>
      </c>
      <c r="H97">
        <v>0.91282294277940668</v>
      </c>
      <c r="I97">
        <v>0.91282294277940668</v>
      </c>
      <c r="J97">
        <v>8.7177057220593324E-2</v>
      </c>
      <c r="K97">
        <v>-9.1213346241585183E-2</v>
      </c>
      <c r="L97">
        <v>100</v>
      </c>
      <c r="M97">
        <v>9.5502701712505689E-2</v>
      </c>
      <c r="AF97">
        <v>8.174178076814817E-2</v>
      </c>
      <c r="AG97">
        <v>1</v>
      </c>
      <c r="AH97">
        <v>0</v>
      </c>
      <c r="AI97">
        <v>91</v>
      </c>
      <c r="AJ97">
        <v>2</v>
      </c>
      <c r="AK97">
        <v>0.39333333333333331</v>
      </c>
      <c r="AL97">
        <v>0.98666666666666669</v>
      </c>
      <c r="AM97">
        <v>6.5777777777777111E-3</v>
      </c>
    </row>
    <row r="98" spans="1:39">
      <c r="A98">
        <v>476.5</v>
      </c>
      <c r="B98">
        <v>3.3930000000000002E-2</v>
      </c>
      <c r="C98">
        <v>1.0529999999999999E-2</v>
      </c>
      <c r="D98">
        <v>0</v>
      </c>
      <c r="E98">
        <v>1</v>
      </c>
      <c r="F98">
        <v>1</v>
      </c>
      <c r="G98">
        <v>0</v>
      </c>
      <c r="H98">
        <v>2.3775526586992154E-2</v>
      </c>
      <c r="I98">
        <v>2.3775526586992154E-2</v>
      </c>
      <c r="J98">
        <v>0.97622447341300789</v>
      </c>
      <c r="K98">
        <v>-2.4062725762405045E-2</v>
      </c>
      <c r="L98">
        <v>100</v>
      </c>
      <c r="M98">
        <v>2.4354569296823524E-2</v>
      </c>
      <c r="AF98">
        <v>8.4480905412764096E-2</v>
      </c>
      <c r="AG98">
        <v>1</v>
      </c>
      <c r="AH98">
        <v>0</v>
      </c>
      <c r="AI98">
        <v>92</v>
      </c>
      <c r="AJ98">
        <v>2</v>
      </c>
      <c r="AK98">
        <v>0.38666666666666671</v>
      </c>
      <c r="AL98">
        <v>0.98666666666666669</v>
      </c>
      <c r="AM98">
        <v>6.5777777777778204E-3</v>
      </c>
    </row>
    <row r="99" spans="1:39">
      <c r="A99">
        <v>477.1</v>
      </c>
      <c r="B99">
        <v>0.17</v>
      </c>
      <c r="C99">
        <v>0.1578</v>
      </c>
      <c r="D99">
        <v>1</v>
      </c>
      <c r="E99">
        <v>0</v>
      </c>
      <c r="F99">
        <v>1</v>
      </c>
      <c r="G99">
        <v>1</v>
      </c>
      <c r="H99">
        <v>0.58465141980580337</v>
      </c>
      <c r="I99">
        <v>0.58465141980580337</v>
      </c>
      <c r="J99">
        <v>0.41534858019419663</v>
      </c>
      <c r="K99">
        <v>-0.53673947292735935</v>
      </c>
      <c r="L99">
        <v>100</v>
      </c>
      <c r="M99">
        <v>0.71042088691439087</v>
      </c>
      <c r="AF99">
        <v>8.4652062922689023E-2</v>
      </c>
      <c r="AG99">
        <v>1</v>
      </c>
      <c r="AH99">
        <v>0</v>
      </c>
      <c r="AI99">
        <v>93</v>
      </c>
      <c r="AJ99">
        <v>2</v>
      </c>
      <c r="AK99">
        <v>0.38</v>
      </c>
      <c r="AL99">
        <v>0.98666666666666669</v>
      </c>
      <c r="AM99">
        <v>6.5777777777778204E-3</v>
      </c>
    </row>
    <row r="100" spans="1:39">
      <c r="A100">
        <v>477.4</v>
      </c>
      <c r="B100">
        <v>0.1353</v>
      </c>
      <c r="C100">
        <v>0.1085</v>
      </c>
      <c r="D100">
        <v>1</v>
      </c>
      <c r="E100">
        <v>0</v>
      </c>
      <c r="F100">
        <v>1</v>
      </c>
      <c r="G100">
        <v>1</v>
      </c>
      <c r="H100">
        <v>0.31190571651679999</v>
      </c>
      <c r="I100">
        <v>0.31190571651679999</v>
      </c>
      <c r="J100">
        <v>0.68809428348320001</v>
      </c>
      <c r="K100">
        <v>-1.1650543274927323</v>
      </c>
      <c r="L100">
        <v>0</v>
      </c>
      <c r="M100">
        <v>2.2060970576861409</v>
      </c>
      <c r="AF100">
        <v>8.812337888803605E-2</v>
      </c>
      <c r="AG100">
        <v>1</v>
      </c>
      <c r="AH100">
        <v>0</v>
      </c>
      <c r="AI100">
        <v>94</v>
      </c>
      <c r="AJ100">
        <v>2</v>
      </c>
      <c r="AK100">
        <v>0.37333333333333329</v>
      </c>
      <c r="AL100">
        <v>0.98666666666666669</v>
      </c>
      <c r="AM100">
        <v>0</v>
      </c>
    </row>
    <row r="101" spans="1:39">
      <c r="A101">
        <v>480.4</v>
      </c>
      <c r="B101">
        <v>0.12089999999999999</v>
      </c>
      <c r="C101">
        <v>0.1065</v>
      </c>
      <c r="D101">
        <v>0</v>
      </c>
      <c r="E101">
        <v>1</v>
      </c>
      <c r="F101">
        <v>1</v>
      </c>
      <c r="G101">
        <v>0</v>
      </c>
      <c r="H101">
        <v>0.25613772174063276</v>
      </c>
      <c r="I101">
        <v>0.25613772174063276</v>
      </c>
      <c r="J101">
        <v>0.74386227825936724</v>
      </c>
      <c r="K101">
        <v>-0.29589937115043302</v>
      </c>
      <c r="L101">
        <v>100</v>
      </c>
      <c r="M101">
        <v>0.34433487115382877</v>
      </c>
      <c r="AF101">
        <v>9.1270360966705627E-2</v>
      </c>
      <c r="AG101">
        <v>0</v>
      </c>
      <c r="AH101">
        <v>1</v>
      </c>
      <c r="AI101">
        <v>94</v>
      </c>
      <c r="AJ101">
        <v>3</v>
      </c>
      <c r="AK101">
        <v>0.37333333333333329</v>
      </c>
      <c r="AL101">
        <v>0.98</v>
      </c>
      <c r="AM101">
        <v>6.5333333333332669E-3</v>
      </c>
    </row>
    <row r="102" spans="1:39">
      <c r="A102">
        <v>481.9</v>
      </c>
      <c r="B102">
        <v>0.10580000000000001</v>
      </c>
      <c r="C102">
        <v>8.0049999999999996E-2</v>
      </c>
      <c r="D102">
        <v>0</v>
      </c>
      <c r="E102">
        <v>1</v>
      </c>
      <c r="F102">
        <v>1</v>
      </c>
      <c r="G102">
        <v>0</v>
      </c>
      <c r="H102">
        <v>0.16968037625505877</v>
      </c>
      <c r="I102">
        <v>0.16968037625505877</v>
      </c>
      <c r="J102">
        <v>0.83031962374494128</v>
      </c>
      <c r="K102">
        <v>-0.18594456346984764</v>
      </c>
      <c r="L102">
        <v>100</v>
      </c>
      <c r="M102">
        <v>0.20435549323736255</v>
      </c>
      <c r="AF102">
        <v>9.3629155193433636E-2</v>
      </c>
      <c r="AG102">
        <v>1</v>
      </c>
      <c r="AH102">
        <v>0</v>
      </c>
      <c r="AI102">
        <v>95</v>
      </c>
      <c r="AJ102">
        <v>3</v>
      </c>
      <c r="AK102">
        <v>0.3666666666666667</v>
      </c>
      <c r="AL102">
        <v>0.98</v>
      </c>
      <c r="AM102">
        <v>6.5333333333333753E-3</v>
      </c>
    </row>
    <row r="103" spans="1:39">
      <c r="A103">
        <v>489</v>
      </c>
      <c r="B103">
        <v>4.2160000000000003E-2</v>
      </c>
      <c r="C103">
        <v>1.8600000000000001E-3</v>
      </c>
      <c r="D103">
        <v>0</v>
      </c>
      <c r="E103">
        <v>1</v>
      </c>
      <c r="F103">
        <v>1</v>
      </c>
      <c r="G103">
        <v>0</v>
      </c>
      <c r="H103">
        <v>2.9761384206889056E-2</v>
      </c>
      <c r="I103">
        <v>2.9761384206889056E-2</v>
      </c>
      <c r="J103">
        <v>0.97023861579311099</v>
      </c>
      <c r="K103">
        <v>-3.0213242073679498E-2</v>
      </c>
      <c r="L103">
        <v>100</v>
      </c>
      <c r="M103">
        <v>3.0674293645343045E-2</v>
      </c>
      <c r="AF103">
        <v>9.3829299521581741E-2</v>
      </c>
      <c r="AG103">
        <v>1</v>
      </c>
      <c r="AH103">
        <v>0</v>
      </c>
      <c r="AI103">
        <v>96</v>
      </c>
      <c r="AJ103">
        <v>3</v>
      </c>
      <c r="AK103">
        <v>0.36</v>
      </c>
      <c r="AL103">
        <v>0.98</v>
      </c>
      <c r="AM103">
        <v>6.5333333333332669E-3</v>
      </c>
    </row>
    <row r="104" spans="1:39">
      <c r="A104">
        <v>492.1</v>
      </c>
      <c r="B104">
        <v>8.3930000000000005E-2</v>
      </c>
      <c r="C104">
        <v>1.2880000000000001E-2</v>
      </c>
      <c r="D104">
        <v>0</v>
      </c>
      <c r="E104">
        <v>1</v>
      </c>
      <c r="F104">
        <v>1</v>
      </c>
      <c r="G104">
        <v>0</v>
      </c>
      <c r="H104">
        <v>7.5311433855666729E-2</v>
      </c>
      <c r="I104">
        <v>7.5311433855666729E-2</v>
      </c>
      <c r="J104">
        <v>0.92468856614433326</v>
      </c>
      <c r="K104">
        <v>-7.8298283410284969E-2</v>
      </c>
      <c r="L104">
        <v>100</v>
      </c>
      <c r="M104">
        <v>8.1445187723789239E-2</v>
      </c>
      <c r="AF104">
        <v>9.7747907138867343E-2</v>
      </c>
      <c r="AG104">
        <v>1</v>
      </c>
      <c r="AH104">
        <v>0</v>
      </c>
      <c r="AI104">
        <v>97</v>
      </c>
      <c r="AJ104">
        <v>3</v>
      </c>
      <c r="AK104">
        <v>0.35333333333333339</v>
      </c>
      <c r="AL104">
        <v>0.98</v>
      </c>
      <c r="AM104">
        <v>6.5333333333333753E-3</v>
      </c>
    </row>
    <row r="105" spans="1:39">
      <c r="A105">
        <v>496.4</v>
      </c>
      <c r="B105">
        <v>7.5289999999999996E-2</v>
      </c>
      <c r="C105">
        <v>5.4379999999999998E-2</v>
      </c>
      <c r="D105">
        <v>0</v>
      </c>
      <c r="E105">
        <v>1</v>
      </c>
      <c r="F105">
        <v>1</v>
      </c>
      <c r="G105">
        <v>0</v>
      </c>
      <c r="H105">
        <v>9.3829299521581741E-2</v>
      </c>
      <c r="I105">
        <v>9.3829299521581741E-2</v>
      </c>
      <c r="J105">
        <v>0.9061707004784183</v>
      </c>
      <c r="K105">
        <v>-9.8527579562222412E-2</v>
      </c>
      <c r="L105">
        <v>100</v>
      </c>
      <c r="M105">
        <v>0.10354483925825894</v>
      </c>
      <c r="AF105">
        <v>9.8258873801282842E-2</v>
      </c>
      <c r="AG105">
        <v>1</v>
      </c>
      <c r="AH105">
        <v>0</v>
      </c>
      <c r="AI105">
        <v>98</v>
      </c>
      <c r="AJ105">
        <v>3</v>
      </c>
      <c r="AK105">
        <v>0.34666666666666668</v>
      </c>
      <c r="AL105">
        <v>0.98</v>
      </c>
      <c r="AM105">
        <v>6.5333333333333753E-3</v>
      </c>
    </row>
    <row r="106" spans="1:39">
      <c r="A106">
        <v>499</v>
      </c>
      <c r="B106">
        <v>0.12620000000000001</v>
      </c>
      <c r="C106">
        <v>0.1128</v>
      </c>
      <c r="D106">
        <v>1</v>
      </c>
      <c r="E106">
        <v>0</v>
      </c>
      <c r="F106">
        <v>1</v>
      </c>
      <c r="G106">
        <v>1</v>
      </c>
      <c r="H106">
        <v>0.33318849607662737</v>
      </c>
      <c r="I106">
        <v>0.33318849607662737</v>
      </c>
      <c r="J106">
        <v>0.66681150392337263</v>
      </c>
      <c r="K106">
        <v>-1.099046894865821</v>
      </c>
      <c r="L106">
        <v>0</v>
      </c>
      <c r="M106">
        <v>2.001304101958004</v>
      </c>
      <c r="AF106">
        <v>9.9787176125825605E-2</v>
      </c>
      <c r="AG106">
        <v>1</v>
      </c>
      <c r="AH106">
        <v>0</v>
      </c>
      <c r="AI106">
        <v>99</v>
      </c>
      <c r="AJ106">
        <v>3</v>
      </c>
      <c r="AK106">
        <v>0.33999999999999997</v>
      </c>
      <c r="AL106">
        <v>0.98</v>
      </c>
      <c r="AM106">
        <v>6.5333333333332669E-3</v>
      </c>
    </row>
    <row r="107" spans="1:39">
      <c r="A107">
        <v>502.5</v>
      </c>
      <c r="B107">
        <v>5.2339999999999998E-2</v>
      </c>
      <c r="C107">
        <v>3.653E-2</v>
      </c>
      <c r="D107">
        <v>0</v>
      </c>
      <c r="E107">
        <v>1</v>
      </c>
      <c r="F107">
        <v>1</v>
      </c>
      <c r="G107">
        <v>0</v>
      </c>
      <c r="H107">
        <v>5.6229553275728428E-2</v>
      </c>
      <c r="I107">
        <v>5.6229553275728428E-2</v>
      </c>
      <c r="J107">
        <v>0.94377044672427157</v>
      </c>
      <c r="K107">
        <v>-5.7872313250392382E-2</v>
      </c>
      <c r="L107">
        <v>100</v>
      </c>
      <c r="M107">
        <v>5.9579692785354021E-2</v>
      </c>
      <c r="AF107">
        <v>0.10238510076996245</v>
      </c>
      <c r="AG107">
        <v>1</v>
      </c>
      <c r="AH107">
        <v>0</v>
      </c>
      <c r="AI107">
        <v>100</v>
      </c>
      <c r="AJ107">
        <v>3</v>
      </c>
      <c r="AK107">
        <v>0.33333333333333337</v>
      </c>
      <c r="AL107">
        <v>0.98</v>
      </c>
      <c r="AM107">
        <v>6.5333333333333753E-3</v>
      </c>
    </row>
    <row r="108" spans="1:39">
      <c r="A108">
        <v>503.2</v>
      </c>
      <c r="B108">
        <v>0.1799</v>
      </c>
      <c r="C108">
        <v>0.16950000000000001</v>
      </c>
      <c r="D108">
        <v>1</v>
      </c>
      <c r="E108">
        <v>0</v>
      </c>
      <c r="F108">
        <v>1</v>
      </c>
      <c r="G108">
        <v>1</v>
      </c>
      <c r="H108">
        <v>0.71897821048522859</v>
      </c>
      <c r="I108">
        <v>0.71897821048522859</v>
      </c>
      <c r="J108">
        <v>0.28102178951477141</v>
      </c>
      <c r="K108">
        <v>-0.32992422702596802</v>
      </c>
      <c r="L108">
        <v>100</v>
      </c>
      <c r="M108">
        <v>0.39086273466495408</v>
      </c>
      <c r="AF108">
        <v>0.10621774101835123</v>
      </c>
      <c r="AG108">
        <v>1</v>
      </c>
      <c r="AH108">
        <v>0</v>
      </c>
      <c r="AI108">
        <v>101</v>
      </c>
      <c r="AJ108">
        <v>3</v>
      </c>
      <c r="AK108">
        <v>0.32666666666666666</v>
      </c>
      <c r="AL108">
        <v>0.98</v>
      </c>
      <c r="AM108">
        <v>6.5333333333333753E-3</v>
      </c>
    </row>
    <row r="109" spans="1:39">
      <c r="A109">
        <v>506.3</v>
      </c>
      <c r="B109">
        <v>5.7610000000000001E-2</v>
      </c>
      <c r="C109">
        <v>4.7109999999999999E-2</v>
      </c>
      <c r="D109">
        <v>1</v>
      </c>
      <c r="E109">
        <v>0</v>
      </c>
      <c r="F109">
        <v>1</v>
      </c>
      <c r="G109">
        <v>1</v>
      </c>
      <c r="H109">
        <v>7.0586275583027644E-2</v>
      </c>
      <c r="I109">
        <v>7.0586275583027644E-2</v>
      </c>
      <c r="J109">
        <v>0.92941372441697234</v>
      </c>
      <c r="K109">
        <v>-2.650919550221424</v>
      </c>
      <c r="L109">
        <v>0</v>
      </c>
      <c r="M109">
        <v>13.167059980714557</v>
      </c>
      <c r="AF109">
        <v>0.10876182635750313</v>
      </c>
      <c r="AG109">
        <v>1</v>
      </c>
      <c r="AH109">
        <v>0</v>
      </c>
      <c r="AI109">
        <v>102</v>
      </c>
      <c r="AJ109">
        <v>3</v>
      </c>
      <c r="AK109">
        <v>0.31999999999999995</v>
      </c>
      <c r="AL109">
        <v>0.98</v>
      </c>
      <c r="AM109">
        <v>6.5333333333332669E-3</v>
      </c>
    </row>
    <row r="110" spans="1:39">
      <c r="A110">
        <v>506.3</v>
      </c>
      <c r="B110">
        <v>9.5460000000000003E-2</v>
      </c>
      <c r="C110">
        <v>3.8890000000000001E-2</v>
      </c>
      <c r="D110">
        <v>0</v>
      </c>
      <c r="E110">
        <v>1</v>
      </c>
      <c r="F110">
        <v>1</v>
      </c>
      <c r="G110">
        <v>0</v>
      </c>
      <c r="H110">
        <v>0.131794130517217</v>
      </c>
      <c r="I110">
        <v>0.131794130517217</v>
      </c>
      <c r="J110">
        <v>0.868205869482783</v>
      </c>
      <c r="K110">
        <v>-0.14132641562028048</v>
      </c>
      <c r="L110">
        <v>100</v>
      </c>
      <c r="M110">
        <v>0.1518005523226085</v>
      </c>
      <c r="AF110">
        <v>0.11157494422685001</v>
      </c>
      <c r="AG110">
        <v>1</v>
      </c>
      <c r="AH110">
        <v>0</v>
      </c>
      <c r="AI110">
        <v>103</v>
      </c>
      <c r="AJ110">
        <v>3</v>
      </c>
      <c r="AK110">
        <v>0.31333333333333335</v>
      </c>
      <c r="AL110">
        <v>0.98</v>
      </c>
      <c r="AM110">
        <v>6.5333333333333753E-3</v>
      </c>
    </row>
    <row r="111" spans="1:39">
      <c r="A111">
        <v>507.4</v>
      </c>
      <c r="B111">
        <v>6.6009999999999999E-2</v>
      </c>
      <c r="C111">
        <v>3.1119999999999998E-2</v>
      </c>
      <c r="D111">
        <v>0</v>
      </c>
      <c r="E111">
        <v>1</v>
      </c>
      <c r="F111">
        <v>1</v>
      </c>
      <c r="G111">
        <v>0</v>
      </c>
      <c r="H111">
        <v>7.3328487232268924E-2</v>
      </c>
      <c r="I111">
        <v>7.3328487232268924E-2</v>
      </c>
      <c r="J111">
        <v>0.92667151276773108</v>
      </c>
      <c r="K111">
        <v>-7.6156131373773139E-2</v>
      </c>
      <c r="L111">
        <v>100</v>
      </c>
      <c r="M111">
        <v>7.9131047217859823E-2</v>
      </c>
      <c r="AF111">
        <v>0.11514847363093191</v>
      </c>
      <c r="AG111">
        <v>1</v>
      </c>
      <c r="AH111">
        <v>0</v>
      </c>
      <c r="AI111">
        <v>104</v>
      </c>
      <c r="AJ111">
        <v>3</v>
      </c>
      <c r="AK111">
        <v>0.30666666666666664</v>
      </c>
      <c r="AL111">
        <v>0.98</v>
      </c>
      <c r="AM111">
        <v>6.5333333333332669E-3</v>
      </c>
    </row>
    <row r="112" spans="1:39">
      <c r="A112">
        <v>508.8</v>
      </c>
      <c r="B112">
        <v>3.7740000000000003E-2</v>
      </c>
      <c r="C112">
        <v>9.1929999999999998E-3</v>
      </c>
      <c r="D112">
        <v>0</v>
      </c>
      <c r="E112">
        <v>1</v>
      </c>
      <c r="F112">
        <v>1</v>
      </c>
      <c r="G112">
        <v>0</v>
      </c>
      <c r="H112">
        <v>3.6060767416793878E-2</v>
      </c>
      <c r="I112">
        <v>3.6060767416793878E-2</v>
      </c>
      <c r="J112">
        <v>0.96393923258320613</v>
      </c>
      <c r="K112">
        <v>-3.6727023097902926E-2</v>
      </c>
      <c r="L112">
        <v>100</v>
      </c>
      <c r="M112">
        <v>3.7409793271051608E-2</v>
      </c>
      <c r="AF112">
        <v>0.11596366343874959</v>
      </c>
      <c r="AG112">
        <v>1</v>
      </c>
      <c r="AH112">
        <v>0</v>
      </c>
      <c r="AI112">
        <v>105</v>
      </c>
      <c r="AJ112">
        <v>3</v>
      </c>
      <c r="AK112">
        <v>0.30000000000000004</v>
      </c>
      <c r="AL112">
        <v>0.98</v>
      </c>
      <c r="AM112">
        <v>0</v>
      </c>
    </row>
    <row r="113" spans="1:39">
      <c r="A113">
        <v>512.20000000000005</v>
      </c>
      <c r="B113">
        <v>6.2190000000000002E-2</v>
      </c>
      <c r="C113">
        <v>3.9E-2</v>
      </c>
      <c r="D113">
        <v>0</v>
      </c>
      <c r="E113">
        <v>1</v>
      </c>
      <c r="F113">
        <v>1</v>
      </c>
      <c r="G113">
        <v>0</v>
      </c>
      <c r="H113">
        <v>7.6546151479588362E-2</v>
      </c>
      <c r="I113">
        <v>7.6546151479588362E-2</v>
      </c>
      <c r="J113">
        <v>0.92345384852041168</v>
      </c>
      <c r="K113">
        <v>-7.9634455122838094E-2</v>
      </c>
      <c r="L113">
        <v>100</v>
      </c>
      <c r="M113">
        <v>8.2891150004121089E-2</v>
      </c>
      <c r="AF113">
        <v>0.11655485045729737</v>
      </c>
      <c r="AG113">
        <v>0</v>
      </c>
      <c r="AH113">
        <v>1</v>
      </c>
      <c r="AI113">
        <v>105</v>
      </c>
      <c r="AJ113">
        <v>4</v>
      </c>
      <c r="AK113">
        <v>0.30000000000000004</v>
      </c>
      <c r="AL113">
        <v>0.97333333333333338</v>
      </c>
      <c r="AM113">
        <v>6.4888888888889312E-3</v>
      </c>
    </row>
    <row r="114" spans="1:39">
      <c r="A114">
        <v>512.20000000000005</v>
      </c>
      <c r="B114">
        <v>9.5089999999999994E-2</v>
      </c>
      <c r="C114">
        <v>4.8939999999999997E-2</v>
      </c>
      <c r="D114">
        <v>0</v>
      </c>
      <c r="E114">
        <v>1</v>
      </c>
      <c r="F114">
        <v>1</v>
      </c>
      <c r="G114">
        <v>0</v>
      </c>
      <c r="H114">
        <v>0.14963318757288219</v>
      </c>
      <c r="I114">
        <v>0.14963318757288219</v>
      </c>
      <c r="J114">
        <v>0.85036681242711776</v>
      </c>
      <c r="K114">
        <v>-0.16208747855421723</v>
      </c>
      <c r="L114">
        <v>100</v>
      </c>
      <c r="M114">
        <v>0.17596310837413681</v>
      </c>
      <c r="AF114">
        <v>0.12721303643620613</v>
      </c>
      <c r="AG114">
        <v>1</v>
      </c>
      <c r="AH114">
        <v>0</v>
      </c>
      <c r="AI114">
        <v>106</v>
      </c>
      <c r="AJ114">
        <v>4</v>
      </c>
      <c r="AK114">
        <v>0.29333333333333333</v>
      </c>
      <c r="AL114">
        <v>0.97333333333333338</v>
      </c>
      <c r="AM114">
        <v>6.4888888888889312E-3</v>
      </c>
    </row>
    <row r="115" spans="1:39">
      <c r="A115">
        <v>512.20000000000005</v>
      </c>
      <c r="B115">
        <v>0.1346</v>
      </c>
      <c r="C115">
        <v>0.13739999999999999</v>
      </c>
      <c r="D115">
        <v>0</v>
      </c>
      <c r="E115">
        <v>1</v>
      </c>
      <c r="F115">
        <v>1</v>
      </c>
      <c r="G115">
        <v>0</v>
      </c>
      <c r="H115">
        <v>0.46054644086241592</v>
      </c>
      <c r="I115">
        <v>0.46054644086241592</v>
      </c>
      <c r="J115">
        <v>0.53945355913758408</v>
      </c>
      <c r="K115">
        <v>-0.61719857929113131</v>
      </c>
      <c r="L115">
        <v>100</v>
      </c>
      <c r="M115">
        <v>0.85372768992141657</v>
      </c>
      <c r="AF115">
        <v>0.131794130517217</v>
      </c>
      <c r="AG115">
        <v>1</v>
      </c>
      <c r="AH115">
        <v>0</v>
      </c>
      <c r="AI115">
        <v>107</v>
      </c>
      <c r="AJ115">
        <v>4</v>
      </c>
      <c r="AK115">
        <v>0.28666666666666663</v>
      </c>
      <c r="AL115">
        <v>0.97333333333333338</v>
      </c>
      <c r="AM115">
        <v>6.4888888888888227E-3</v>
      </c>
    </row>
    <row r="116" spans="1:39">
      <c r="A116">
        <v>513.70000000000005</v>
      </c>
      <c r="B116">
        <v>7.9430000000000001E-2</v>
      </c>
      <c r="C116">
        <v>6.1550000000000001E-2</v>
      </c>
      <c r="D116">
        <v>0</v>
      </c>
      <c r="E116">
        <v>1</v>
      </c>
      <c r="F116">
        <v>1</v>
      </c>
      <c r="G116">
        <v>0</v>
      </c>
      <c r="H116">
        <v>0.12721303643620613</v>
      </c>
      <c r="I116">
        <v>0.12721303643620613</v>
      </c>
      <c r="J116">
        <v>0.87278696356379393</v>
      </c>
      <c r="K116">
        <v>-0.13606378091328211</v>
      </c>
      <c r="L116">
        <v>100</v>
      </c>
      <c r="M116">
        <v>0.14575496856273545</v>
      </c>
      <c r="AF116">
        <v>0.13426392273628979</v>
      </c>
      <c r="AG116">
        <v>1</v>
      </c>
      <c r="AH116">
        <v>0</v>
      </c>
      <c r="AI116">
        <v>108</v>
      </c>
      <c r="AJ116">
        <v>4</v>
      </c>
      <c r="AK116">
        <v>0.28000000000000003</v>
      </c>
      <c r="AL116">
        <v>0.97333333333333338</v>
      </c>
      <c r="AM116">
        <v>6.4888888888889312E-3</v>
      </c>
    </row>
    <row r="117" spans="1:39">
      <c r="A117">
        <v>515.9</v>
      </c>
      <c r="B117">
        <v>3.7289999999999997E-2</v>
      </c>
      <c r="C117">
        <v>2.2599999999999999E-2</v>
      </c>
      <c r="D117">
        <v>0</v>
      </c>
      <c r="E117">
        <v>1</v>
      </c>
      <c r="F117">
        <v>1</v>
      </c>
      <c r="G117">
        <v>0</v>
      </c>
      <c r="H117">
        <v>4.3248447191140543E-2</v>
      </c>
      <c r="I117">
        <v>4.3248447191140543E-2</v>
      </c>
      <c r="J117">
        <v>0.95675155280885948</v>
      </c>
      <c r="K117">
        <v>-4.4211531673869826E-2</v>
      </c>
      <c r="L117">
        <v>100</v>
      </c>
      <c r="M117">
        <v>4.5203425135993222E-2</v>
      </c>
      <c r="AF117">
        <v>0.14963318757288219</v>
      </c>
      <c r="AG117">
        <v>1</v>
      </c>
      <c r="AH117">
        <v>0</v>
      </c>
      <c r="AI117">
        <v>109</v>
      </c>
      <c r="AJ117">
        <v>4</v>
      </c>
      <c r="AK117">
        <v>0.27333333333333332</v>
      </c>
      <c r="AL117">
        <v>0.97333333333333338</v>
      </c>
      <c r="AM117">
        <v>6.4888888888888227E-3</v>
      </c>
    </row>
    <row r="118" spans="1:39">
      <c r="A118">
        <v>516.4</v>
      </c>
      <c r="B118">
        <v>5.3659999999999999E-2</v>
      </c>
      <c r="C118">
        <v>3.8730000000000001E-2</v>
      </c>
      <c r="D118">
        <v>0</v>
      </c>
      <c r="E118">
        <v>1</v>
      </c>
      <c r="F118">
        <v>1</v>
      </c>
      <c r="G118">
        <v>0</v>
      </c>
      <c r="H118">
        <v>6.8008008141506079E-2</v>
      </c>
      <c r="I118">
        <v>6.8008008141506079E-2</v>
      </c>
      <c r="J118">
        <v>0.93199199185849391</v>
      </c>
      <c r="K118">
        <v>-7.0431056759969662E-2</v>
      </c>
      <c r="L118">
        <v>100</v>
      </c>
      <c r="M118">
        <v>7.2970592811522642E-2</v>
      </c>
      <c r="AF118">
        <v>0.15084153298338446</v>
      </c>
      <c r="AG118">
        <v>1</v>
      </c>
      <c r="AH118">
        <v>0</v>
      </c>
      <c r="AI118">
        <v>110</v>
      </c>
      <c r="AJ118">
        <v>4</v>
      </c>
      <c r="AK118">
        <v>0.26666666666666672</v>
      </c>
      <c r="AL118">
        <v>0.97333333333333338</v>
      </c>
      <c r="AM118">
        <v>0</v>
      </c>
    </row>
    <row r="119" spans="1:39">
      <c r="A119">
        <v>516.6</v>
      </c>
      <c r="B119">
        <v>9.5799999999999996E-2</v>
      </c>
      <c r="C119">
        <v>0.1115</v>
      </c>
      <c r="D119">
        <v>0</v>
      </c>
      <c r="E119">
        <v>1</v>
      </c>
      <c r="F119">
        <v>1</v>
      </c>
      <c r="G119">
        <v>0</v>
      </c>
      <c r="H119">
        <v>0.2457482595563493</v>
      </c>
      <c r="I119">
        <v>0.2457482595563493</v>
      </c>
      <c r="J119">
        <v>0.75425174044365073</v>
      </c>
      <c r="K119">
        <v>-0.28202909343001636</v>
      </c>
      <c r="L119">
        <v>100</v>
      </c>
      <c r="M119">
        <v>0.32581729199829251</v>
      </c>
      <c r="AF119">
        <v>0.15395052312170138</v>
      </c>
      <c r="AG119">
        <v>0</v>
      </c>
      <c r="AH119">
        <v>1</v>
      </c>
      <c r="AI119">
        <v>110</v>
      </c>
      <c r="AJ119">
        <v>5</v>
      </c>
      <c r="AK119">
        <v>0.26666666666666672</v>
      </c>
      <c r="AL119">
        <v>0.96666666666666667</v>
      </c>
      <c r="AM119">
        <v>6.4444444444444861E-3</v>
      </c>
    </row>
    <row r="120" spans="1:39">
      <c r="A120">
        <v>519.4</v>
      </c>
      <c r="B120">
        <v>7.5889999999999999E-2</v>
      </c>
      <c r="C120">
        <v>3.1359999999999999E-2</v>
      </c>
      <c r="D120">
        <v>0</v>
      </c>
      <c r="E120">
        <v>1</v>
      </c>
      <c r="F120">
        <v>1</v>
      </c>
      <c r="G120">
        <v>0</v>
      </c>
      <c r="H120">
        <v>9.9787176125825605E-2</v>
      </c>
      <c r="I120">
        <v>9.9787176125825605E-2</v>
      </c>
      <c r="J120">
        <v>0.90021282387417445</v>
      </c>
      <c r="K120">
        <v>-0.10512407264137458</v>
      </c>
      <c r="L120">
        <v>100</v>
      </c>
      <c r="M120">
        <v>0.11084842770443933</v>
      </c>
      <c r="AF120">
        <v>0.16451525556918917</v>
      </c>
      <c r="AG120">
        <v>1</v>
      </c>
      <c r="AH120">
        <v>0</v>
      </c>
      <c r="AI120">
        <v>111</v>
      </c>
      <c r="AJ120">
        <v>5</v>
      </c>
      <c r="AK120">
        <v>0.26</v>
      </c>
      <c r="AL120">
        <v>0.96666666666666667</v>
      </c>
      <c r="AM120">
        <v>6.4444444444444861E-3</v>
      </c>
    </row>
    <row r="121" spans="1:39">
      <c r="A121">
        <v>519.79999999999995</v>
      </c>
      <c r="B121">
        <v>0.19320000000000001</v>
      </c>
      <c r="C121">
        <v>0.18590000000000001</v>
      </c>
      <c r="D121">
        <v>1</v>
      </c>
      <c r="E121">
        <v>0</v>
      </c>
      <c r="F121">
        <v>1</v>
      </c>
      <c r="G121">
        <v>1</v>
      </c>
      <c r="H121">
        <v>0.82347152288966374</v>
      </c>
      <c r="I121">
        <v>0.82347152288966374</v>
      </c>
      <c r="J121">
        <v>0.17652847711033626</v>
      </c>
      <c r="K121">
        <v>-0.19422631054565048</v>
      </c>
      <c r="L121">
        <v>100</v>
      </c>
      <c r="M121">
        <v>0.21437107684170537</v>
      </c>
      <c r="AF121">
        <v>0.16702100353415372</v>
      </c>
      <c r="AG121">
        <v>1</v>
      </c>
      <c r="AH121">
        <v>0</v>
      </c>
      <c r="AI121">
        <v>112</v>
      </c>
      <c r="AJ121">
        <v>5</v>
      </c>
      <c r="AK121">
        <v>0.2533333333333333</v>
      </c>
      <c r="AL121">
        <v>0.96666666666666667</v>
      </c>
      <c r="AM121">
        <v>6.4444444444443786E-3</v>
      </c>
    </row>
    <row r="122" spans="1:39">
      <c r="A122">
        <v>520</v>
      </c>
      <c r="B122">
        <v>0.127</v>
      </c>
      <c r="C122">
        <v>4.5679999999999998E-2</v>
      </c>
      <c r="D122">
        <v>0</v>
      </c>
      <c r="E122">
        <v>1</v>
      </c>
      <c r="F122">
        <v>1</v>
      </c>
      <c r="G122">
        <v>0</v>
      </c>
      <c r="H122">
        <v>0.26243663303875192</v>
      </c>
      <c r="I122">
        <v>0.26243663303875192</v>
      </c>
      <c r="J122">
        <v>0.73756336696124802</v>
      </c>
      <c r="K122">
        <v>-0.30440327315579879</v>
      </c>
      <c r="L122">
        <v>100</v>
      </c>
      <c r="M122">
        <v>0.35581570993687989</v>
      </c>
      <c r="AF122">
        <v>0.16968037625505877</v>
      </c>
      <c r="AG122">
        <v>1</v>
      </c>
      <c r="AH122">
        <v>0</v>
      </c>
      <c r="AI122">
        <v>113</v>
      </c>
      <c r="AJ122">
        <v>5</v>
      </c>
      <c r="AK122">
        <v>0.2466666666666667</v>
      </c>
      <c r="AL122">
        <v>0.96666666666666667</v>
      </c>
      <c r="AM122">
        <v>6.4444444444444861E-3</v>
      </c>
    </row>
    <row r="123" spans="1:39">
      <c r="A123">
        <v>520</v>
      </c>
      <c r="B123">
        <v>0.1535</v>
      </c>
      <c r="C123">
        <v>0.1169</v>
      </c>
      <c r="D123">
        <v>0</v>
      </c>
      <c r="E123">
        <v>1</v>
      </c>
      <c r="F123">
        <v>1</v>
      </c>
      <c r="G123">
        <v>0</v>
      </c>
      <c r="H123">
        <v>0.53267018284407674</v>
      </c>
      <c r="I123">
        <v>0.53267018284407674</v>
      </c>
      <c r="J123">
        <v>0.46732981715592326</v>
      </c>
      <c r="K123">
        <v>-0.76072002400144145</v>
      </c>
      <c r="L123">
        <v>0</v>
      </c>
      <c r="M123">
        <v>1.1398163851084915</v>
      </c>
      <c r="AF123">
        <v>0.17275567703457165</v>
      </c>
      <c r="AG123">
        <v>1</v>
      </c>
      <c r="AH123">
        <v>0</v>
      </c>
      <c r="AI123">
        <v>114</v>
      </c>
      <c r="AJ123">
        <v>5</v>
      </c>
      <c r="AK123">
        <v>0.24</v>
      </c>
      <c r="AL123">
        <v>0.96666666666666667</v>
      </c>
      <c r="AM123">
        <v>6.4444444444444861E-3</v>
      </c>
    </row>
    <row r="124" spans="1:39">
      <c r="A124">
        <v>523.79999999999995</v>
      </c>
      <c r="B124">
        <v>3.7659999999999999E-2</v>
      </c>
      <c r="C124">
        <v>2.562E-2</v>
      </c>
      <c r="D124">
        <v>0</v>
      </c>
      <c r="E124">
        <v>1</v>
      </c>
      <c r="F124">
        <v>1</v>
      </c>
      <c r="G124">
        <v>0</v>
      </c>
      <c r="H124">
        <v>4.8641100586695851E-2</v>
      </c>
      <c r="I124">
        <v>4.8641100586695851E-2</v>
      </c>
      <c r="J124">
        <v>0.9513588994133042</v>
      </c>
      <c r="K124">
        <v>-4.9863896029253764E-2</v>
      </c>
      <c r="L124">
        <v>100</v>
      </c>
      <c r="M124">
        <v>5.1128023942060612E-2</v>
      </c>
      <c r="AF124">
        <v>0.17786491787167699</v>
      </c>
      <c r="AG124">
        <v>1</v>
      </c>
      <c r="AH124">
        <v>0</v>
      </c>
      <c r="AI124">
        <v>115</v>
      </c>
      <c r="AJ124">
        <v>5</v>
      </c>
      <c r="AK124">
        <v>0.23333333333333328</v>
      </c>
      <c r="AL124">
        <v>0.96666666666666667</v>
      </c>
      <c r="AM124">
        <v>6.4444444444443786E-3</v>
      </c>
    </row>
    <row r="125" spans="1:39">
      <c r="A125">
        <v>526.4</v>
      </c>
      <c r="B125">
        <v>1.9380000000000001E-2</v>
      </c>
      <c r="C125">
        <v>1.5950000000000001E-3</v>
      </c>
      <c r="D125">
        <v>0</v>
      </c>
      <c r="E125">
        <v>1</v>
      </c>
      <c r="F125">
        <v>1</v>
      </c>
      <c r="G125">
        <v>0</v>
      </c>
      <c r="H125">
        <v>2.8590977898997734E-2</v>
      </c>
      <c r="I125">
        <v>2.8590977898997734E-2</v>
      </c>
      <c r="J125">
        <v>0.97140902210100222</v>
      </c>
      <c r="K125">
        <v>-2.9007661383540724E-2</v>
      </c>
      <c r="L125">
        <v>100</v>
      </c>
      <c r="M125">
        <v>2.9432481321987339E-2</v>
      </c>
      <c r="AF125">
        <v>0.18053158343414022</v>
      </c>
      <c r="AG125">
        <v>1</v>
      </c>
      <c r="AH125">
        <v>0</v>
      </c>
      <c r="AI125">
        <v>116</v>
      </c>
      <c r="AJ125">
        <v>5</v>
      </c>
      <c r="AK125">
        <v>0.22666666666666668</v>
      </c>
      <c r="AL125">
        <v>0.96666666666666667</v>
      </c>
      <c r="AM125">
        <v>6.4444444444444861E-3</v>
      </c>
    </row>
    <row r="126" spans="1:39">
      <c r="A126">
        <v>527.20000000000005</v>
      </c>
      <c r="B126">
        <v>3.789E-2</v>
      </c>
      <c r="C126">
        <v>6.9200000000000002E-4</v>
      </c>
      <c r="D126">
        <v>0</v>
      </c>
      <c r="E126">
        <v>1</v>
      </c>
      <c r="F126">
        <v>1</v>
      </c>
      <c r="G126">
        <v>0</v>
      </c>
      <c r="H126">
        <v>4.1073127680915054E-2</v>
      </c>
      <c r="I126">
        <v>4.1073127680915054E-2</v>
      </c>
      <c r="J126">
        <v>0.95892687231908491</v>
      </c>
      <c r="K126">
        <v>-4.1940461105163425E-2</v>
      </c>
      <c r="L126">
        <v>100</v>
      </c>
      <c r="M126">
        <v>4.283238781449842E-2</v>
      </c>
      <c r="AF126">
        <v>0.19289987694014793</v>
      </c>
      <c r="AG126">
        <v>1</v>
      </c>
      <c r="AH126">
        <v>0</v>
      </c>
      <c r="AI126">
        <v>117</v>
      </c>
      <c r="AJ126">
        <v>5</v>
      </c>
      <c r="AK126">
        <v>0.21999999999999997</v>
      </c>
      <c r="AL126">
        <v>0.96666666666666667</v>
      </c>
      <c r="AM126">
        <v>6.4444444444443786E-3</v>
      </c>
    </row>
    <row r="127" spans="1:39">
      <c r="A127">
        <v>529.4</v>
      </c>
      <c r="B127">
        <v>0.14829999999999999</v>
      </c>
      <c r="C127">
        <v>8.7050000000000002E-2</v>
      </c>
      <c r="D127">
        <v>0</v>
      </c>
      <c r="E127">
        <v>1</v>
      </c>
      <c r="F127">
        <v>1</v>
      </c>
      <c r="G127">
        <v>0</v>
      </c>
      <c r="H127">
        <v>0.46710933178015074</v>
      </c>
      <c r="I127">
        <v>0.46710933178015074</v>
      </c>
      <c r="J127">
        <v>0.53289066821984932</v>
      </c>
      <c r="K127">
        <v>-0.62943900114845186</v>
      </c>
      <c r="L127">
        <v>100</v>
      </c>
      <c r="M127">
        <v>0.87655753729100794</v>
      </c>
      <c r="AF127">
        <v>0.19295815960060184</v>
      </c>
      <c r="AG127">
        <v>1</v>
      </c>
      <c r="AH127">
        <v>0</v>
      </c>
      <c r="AI127">
        <v>118</v>
      </c>
      <c r="AJ127">
        <v>5</v>
      </c>
      <c r="AK127">
        <v>0.21333333333333337</v>
      </c>
      <c r="AL127">
        <v>0.96666666666666667</v>
      </c>
      <c r="AM127">
        <v>6.4444444444444861E-3</v>
      </c>
    </row>
    <row r="128" spans="1:39">
      <c r="A128">
        <v>530.20000000000005</v>
      </c>
      <c r="B128">
        <v>0.17649999999999999</v>
      </c>
      <c r="C128">
        <v>0.20710000000000001</v>
      </c>
      <c r="D128">
        <v>1</v>
      </c>
      <c r="E128">
        <v>0</v>
      </c>
      <c r="F128">
        <v>1</v>
      </c>
      <c r="G128">
        <v>1</v>
      </c>
      <c r="H128">
        <v>0.81858439646324921</v>
      </c>
      <c r="I128">
        <v>0.81858439646324921</v>
      </c>
      <c r="J128">
        <v>0.18141560353675079</v>
      </c>
      <c r="K128">
        <v>-0.20017877635244927</v>
      </c>
      <c r="L128">
        <v>100</v>
      </c>
      <c r="M128">
        <v>0.22162113560992555</v>
      </c>
      <c r="AF128">
        <v>0.19399183713309801</v>
      </c>
      <c r="AG128">
        <v>1</v>
      </c>
      <c r="AH128">
        <v>0</v>
      </c>
      <c r="AI128">
        <v>119</v>
      </c>
      <c r="AJ128">
        <v>5</v>
      </c>
      <c r="AK128">
        <v>0.20666666666666667</v>
      </c>
      <c r="AL128">
        <v>0.96666666666666667</v>
      </c>
      <c r="AM128">
        <v>6.4444444444444861E-3</v>
      </c>
    </row>
    <row r="129" spans="1:39">
      <c r="A129">
        <v>531.5</v>
      </c>
      <c r="B129">
        <v>0.1047</v>
      </c>
      <c r="C129">
        <v>8.2589999999999997E-2</v>
      </c>
      <c r="D129">
        <v>1</v>
      </c>
      <c r="E129">
        <v>0</v>
      </c>
      <c r="F129">
        <v>1</v>
      </c>
      <c r="G129">
        <v>1</v>
      </c>
      <c r="H129">
        <v>0.26332601553845952</v>
      </c>
      <c r="I129">
        <v>0.26332601553845952</v>
      </c>
      <c r="J129">
        <v>0.73667398446154042</v>
      </c>
      <c r="K129">
        <v>-1.3343624116697612</v>
      </c>
      <c r="L129">
        <v>0</v>
      </c>
      <c r="M129">
        <v>2.7975738855697947</v>
      </c>
      <c r="AF129">
        <v>0.19432697373445218</v>
      </c>
      <c r="AG129">
        <v>1</v>
      </c>
      <c r="AH129">
        <v>0</v>
      </c>
      <c r="AI129">
        <v>120</v>
      </c>
      <c r="AJ129">
        <v>5</v>
      </c>
      <c r="AK129">
        <v>0.19999999999999996</v>
      </c>
      <c r="AL129">
        <v>0.96666666666666667</v>
      </c>
      <c r="AM129">
        <v>0</v>
      </c>
    </row>
    <row r="130" spans="1:39">
      <c r="A130">
        <v>534.6</v>
      </c>
      <c r="B130">
        <v>0.1231</v>
      </c>
      <c r="C130">
        <v>0.1226</v>
      </c>
      <c r="D130">
        <v>1</v>
      </c>
      <c r="E130">
        <v>0</v>
      </c>
      <c r="F130">
        <v>1</v>
      </c>
      <c r="G130">
        <v>1</v>
      </c>
      <c r="H130">
        <v>0.4332062455860084</v>
      </c>
      <c r="I130">
        <v>0.4332062455860084</v>
      </c>
      <c r="J130">
        <v>0.5667937544139916</v>
      </c>
      <c r="K130">
        <v>-0.83654134663234092</v>
      </c>
      <c r="L130">
        <v>0</v>
      </c>
      <c r="M130">
        <v>1.3083693048960461</v>
      </c>
      <c r="AF130">
        <v>0.20501843203929615</v>
      </c>
      <c r="AG130">
        <v>0</v>
      </c>
      <c r="AH130">
        <v>1</v>
      </c>
      <c r="AI130">
        <v>120</v>
      </c>
      <c r="AJ130">
        <v>6</v>
      </c>
      <c r="AK130">
        <v>0.19999999999999996</v>
      </c>
      <c r="AL130">
        <v>0.96</v>
      </c>
      <c r="AM130">
        <v>6.3999999999999344E-3</v>
      </c>
    </row>
    <row r="131" spans="1:39">
      <c r="A131">
        <v>538.9</v>
      </c>
      <c r="B131">
        <v>8.498E-2</v>
      </c>
      <c r="C131">
        <v>9.2929999999999999E-2</v>
      </c>
      <c r="D131">
        <v>0</v>
      </c>
      <c r="E131">
        <v>1</v>
      </c>
      <c r="F131">
        <v>1</v>
      </c>
      <c r="G131">
        <v>0</v>
      </c>
      <c r="H131">
        <v>0.22223117213007942</v>
      </c>
      <c r="I131">
        <v>0.22223117213007942</v>
      </c>
      <c r="J131">
        <v>0.77776882786992063</v>
      </c>
      <c r="K131">
        <v>-0.25132593537150016</v>
      </c>
      <c r="L131">
        <v>100</v>
      </c>
      <c r="M131">
        <v>0.28572908063017266</v>
      </c>
      <c r="AF131">
        <v>0.20609986953482659</v>
      </c>
      <c r="AG131">
        <v>1</v>
      </c>
      <c r="AH131">
        <v>0</v>
      </c>
      <c r="AI131">
        <v>121</v>
      </c>
      <c r="AJ131">
        <v>6</v>
      </c>
      <c r="AK131">
        <v>0.19333333333333336</v>
      </c>
      <c r="AL131">
        <v>0.96</v>
      </c>
      <c r="AM131">
        <v>6.4000000000000411E-3</v>
      </c>
    </row>
    <row r="132" spans="1:39">
      <c r="A132">
        <v>541.6</v>
      </c>
      <c r="B132">
        <v>4.5240000000000002E-2</v>
      </c>
      <c r="C132">
        <v>4.3360000000000003E-2</v>
      </c>
      <c r="D132">
        <v>0</v>
      </c>
      <c r="E132">
        <v>1</v>
      </c>
      <c r="F132">
        <v>1</v>
      </c>
      <c r="G132">
        <v>0</v>
      </c>
      <c r="H132">
        <v>7.8489761768375355E-2</v>
      </c>
      <c r="I132">
        <v>7.8489761768375355E-2</v>
      </c>
      <c r="J132">
        <v>0.9215102382316247</v>
      </c>
      <c r="K132">
        <v>-8.1741391536122657E-2</v>
      </c>
      <c r="L132">
        <v>100</v>
      </c>
      <c r="M132">
        <v>8.5175138063573727E-2</v>
      </c>
      <c r="AF132">
        <v>0.21505195414973369</v>
      </c>
      <c r="AG132">
        <v>1</v>
      </c>
      <c r="AH132">
        <v>0</v>
      </c>
      <c r="AI132">
        <v>122</v>
      </c>
      <c r="AJ132">
        <v>6</v>
      </c>
      <c r="AK132">
        <v>0.18666666666666665</v>
      </c>
      <c r="AL132">
        <v>0.96</v>
      </c>
      <c r="AM132">
        <v>6.3999999999999344E-3</v>
      </c>
    </row>
    <row r="133" spans="1:39">
      <c r="A133">
        <v>545.20000000000005</v>
      </c>
      <c r="B133">
        <v>0.14360000000000001</v>
      </c>
      <c r="C133">
        <v>9.8470000000000002E-2</v>
      </c>
      <c r="D133">
        <v>1</v>
      </c>
      <c r="E133">
        <v>0</v>
      </c>
      <c r="F133">
        <v>1</v>
      </c>
      <c r="G133">
        <v>1</v>
      </c>
      <c r="H133">
        <v>0.51301892847136676</v>
      </c>
      <c r="I133">
        <v>0.51301892847136676</v>
      </c>
      <c r="J133">
        <v>0.48698107152863324</v>
      </c>
      <c r="K133">
        <v>-0.66744253688706401</v>
      </c>
      <c r="L133">
        <v>100</v>
      </c>
      <c r="M133">
        <v>0.94924581628923899</v>
      </c>
      <c r="AF133">
        <v>0.22223117213007942</v>
      </c>
      <c r="AG133">
        <v>1</v>
      </c>
      <c r="AH133">
        <v>0</v>
      </c>
      <c r="AI133">
        <v>123</v>
      </c>
      <c r="AJ133">
        <v>6</v>
      </c>
      <c r="AK133">
        <v>0.18000000000000005</v>
      </c>
      <c r="AL133">
        <v>0.96</v>
      </c>
      <c r="AM133">
        <v>6.4000000000000411E-3</v>
      </c>
    </row>
    <row r="134" spans="1:39">
      <c r="A134">
        <v>546.4</v>
      </c>
      <c r="B134">
        <v>4.9939999999999998E-2</v>
      </c>
      <c r="C134">
        <v>3.5540000000000002E-2</v>
      </c>
      <c r="D134">
        <v>0</v>
      </c>
      <c r="E134">
        <v>1</v>
      </c>
      <c r="F134">
        <v>1</v>
      </c>
      <c r="G134">
        <v>0</v>
      </c>
      <c r="H134">
        <v>8.4480905412764096E-2</v>
      </c>
      <c r="I134">
        <v>8.4480905412764096E-2</v>
      </c>
      <c r="J134">
        <v>0.9155190945872359</v>
      </c>
      <c r="K134">
        <v>-8.8264058080995203E-2</v>
      </c>
      <c r="L134">
        <v>100</v>
      </c>
      <c r="M134">
        <v>9.2276508389868728E-2</v>
      </c>
      <c r="AF134">
        <v>0.22260633258951859</v>
      </c>
      <c r="AG134">
        <v>1</v>
      </c>
      <c r="AH134">
        <v>0</v>
      </c>
      <c r="AI134">
        <v>124</v>
      </c>
      <c r="AJ134">
        <v>6</v>
      </c>
      <c r="AK134">
        <v>0.17333333333333334</v>
      </c>
      <c r="AL134">
        <v>0.96</v>
      </c>
      <c r="AM134">
        <v>6.4000000000000411E-3</v>
      </c>
    </row>
    <row r="135" spans="1:39">
      <c r="A135">
        <v>551.70000000000005</v>
      </c>
      <c r="B135">
        <v>5.0549999999999998E-2</v>
      </c>
      <c r="C135">
        <v>3.261E-2</v>
      </c>
      <c r="D135">
        <v>0</v>
      </c>
      <c r="E135">
        <v>1</v>
      </c>
      <c r="F135">
        <v>1</v>
      </c>
      <c r="G135">
        <v>0</v>
      </c>
      <c r="H135">
        <v>8.812337888803605E-2</v>
      </c>
      <c r="I135">
        <v>8.812337888803605E-2</v>
      </c>
      <c r="J135">
        <v>0.91187662111196399</v>
      </c>
      <c r="K135">
        <v>-9.2250581927954128E-2</v>
      </c>
      <c r="L135">
        <v>100</v>
      </c>
      <c r="M135">
        <v>9.6639585715638049E-2</v>
      </c>
      <c r="AF135">
        <v>0.2457482595563493</v>
      </c>
      <c r="AG135">
        <v>1</v>
      </c>
      <c r="AH135">
        <v>0</v>
      </c>
      <c r="AI135">
        <v>125</v>
      </c>
      <c r="AJ135">
        <v>6</v>
      </c>
      <c r="AK135">
        <v>0.16666666666666663</v>
      </c>
      <c r="AL135">
        <v>0.96</v>
      </c>
      <c r="AM135">
        <v>6.3999999999999344E-3</v>
      </c>
    </row>
    <row r="136" spans="1:39">
      <c r="A136">
        <v>553.5</v>
      </c>
      <c r="B136">
        <v>7.3249999999999996E-2</v>
      </c>
      <c r="C136">
        <v>8.0920000000000006E-2</v>
      </c>
      <c r="D136">
        <v>0</v>
      </c>
      <c r="E136">
        <v>1</v>
      </c>
      <c r="F136">
        <v>1</v>
      </c>
      <c r="G136">
        <v>0</v>
      </c>
      <c r="H136">
        <v>0.19289987694014793</v>
      </c>
      <c r="I136">
        <v>0.19289987694014793</v>
      </c>
      <c r="J136">
        <v>0.80710012305985201</v>
      </c>
      <c r="K136">
        <v>-0.21430755018019271</v>
      </c>
      <c r="L136">
        <v>100</v>
      </c>
      <c r="M136">
        <v>0.23900365199900123</v>
      </c>
      <c r="AF136">
        <v>0.25613772174063276</v>
      </c>
      <c r="AG136">
        <v>1</v>
      </c>
      <c r="AH136">
        <v>0</v>
      </c>
      <c r="AI136">
        <v>126</v>
      </c>
      <c r="AJ136">
        <v>6</v>
      </c>
      <c r="AK136">
        <v>0.16000000000000003</v>
      </c>
      <c r="AL136">
        <v>0.96</v>
      </c>
      <c r="AM136">
        <v>6.4000000000000411E-3</v>
      </c>
    </row>
    <row r="137" spans="1:39">
      <c r="A137">
        <v>555.1</v>
      </c>
      <c r="B137">
        <v>8.165E-2</v>
      </c>
      <c r="C137">
        <v>3.9739999999999998E-2</v>
      </c>
      <c r="D137">
        <v>0</v>
      </c>
      <c r="E137">
        <v>1</v>
      </c>
      <c r="F137">
        <v>1</v>
      </c>
      <c r="G137">
        <v>0</v>
      </c>
      <c r="H137">
        <v>0.16702100353415372</v>
      </c>
      <c r="I137">
        <v>0.16702100353415372</v>
      </c>
      <c r="J137">
        <v>0.83297899646584628</v>
      </c>
      <c r="K137">
        <v>-0.182746851459896</v>
      </c>
      <c r="L137">
        <v>100</v>
      </c>
      <c r="M137">
        <v>0.20051046213984808</v>
      </c>
      <c r="AF137">
        <v>0.26243663303875192</v>
      </c>
      <c r="AG137">
        <v>1</v>
      </c>
      <c r="AH137">
        <v>0</v>
      </c>
      <c r="AI137">
        <v>127</v>
      </c>
      <c r="AJ137">
        <v>6</v>
      </c>
      <c r="AK137">
        <v>0.15333333333333332</v>
      </c>
      <c r="AL137">
        <v>0.96</v>
      </c>
      <c r="AM137">
        <v>0</v>
      </c>
    </row>
    <row r="138" spans="1:39">
      <c r="A138">
        <v>559.20000000000005</v>
      </c>
      <c r="B138">
        <v>0.1047</v>
      </c>
      <c r="C138">
        <v>6.8769999999999998E-2</v>
      </c>
      <c r="D138">
        <v>0</v>
      </c>
      <c r="E138">
        <v>1</v>
      </c>
      <c r="F138">
        <v>1</v>
      </c>
      <c r="G138">
        <v>0</v>
      </c>
      <c r="H138">
        <v>0.30183800171778397</v>
      </c>
      <c r="I138">
        <v>0.30183800171778397</v>
      </c>
      <c r="J138">
        <v>0.69816199828221603</v>
      </c>
      <c r="K138">
        <v>-0.35930411391876749</v>
      </c>
      <c r="L138">
        <v>100</v>
      </c>
      <c r="M138">
        <v>0.43233232754065321</v>
      </c>
      <c r="AF138">
        <v>0.26332601553845952</v>
      </c>
      <c r="AG138">
        <v>0</v>
      </c>
      <c r="AH138">
        <v>1</v>
      </c>
      <c r="AI138">
        <v>127</v>
      </c>
      <c r="AJ138">
        <v>7</v>
      </c>
      <c r="AK138">
        <v>0.15333333333333332</v>
      </c>
      <c r="AL138">
        <v>0.95333333333333337</v>
      </c>
      <c r="AM138">
        <v>6.3555555555555969E-3</v>
      </c>
    </row>
    <row r="139" spans="1:39">
      <c r="A139">
        <v>559.20000000000005</v>
      </c>
      <c r="B139">
        <v>0.1255</v>
      </c>
      <c r="C139">
        <v>0.10630000000000001</v>
      </c>
      <c r="D139">
        <v>1</v>
      </c>
      <c r="E139">
        <v>0</v>
      </c>
      <c r="F139">
        <v>1</v>
      </c>
      <c r="G139">
        <v>1</v>
      </c>
      <c r="H139">
        <v>0.47828868896948862</v>
      </c>
      <c r="I139">
        <v>0.47828868896948862</v>
      </c>
      <c r="J139">
        <v>0.52171131103051138</v>
      </c>
      <c r="K139">
        <v>-0.73754077697716824</v>
      </c>
      <c r="L139">
        <v>0</v>
      </c>
      <c r="M139">
        <v>1.0907874743067421</v>
      </c>
      <c r="AF139">
        <v>0.30183800171778397</v>
      </c>
      <c r="AG139">
        <v>1</v>
      </c>
      <c r="AH139">
        <v>0</v>
      </c>
      <c r="AI139">
        <v>128</v>
      </c>
      <c r="AJ139">
        <v>7</v>
      </c>
      <c r="AK139">
        <v>0.14666666666666661</v>
      </c>
      <c r="AL139">
        <v>0.95333333333333337</v>
      </c>
      <c r="AM139">
        <v>6.3555555555554911E-3</v>
      </c>
    </row>
    <row r="140" spans="1:39">
      <c r="A140">
        <v>561</v>
      </c>
      <c r="B140">
        <v>7.6980000000000007E-2</v>
      </c>
      <c r="C140">
        <v>4.7509999999999997E-2</v>
      </c>
      <c r="D140">
        <v>0</v>
      </c>
      <c r="E140">
        <v>1</v>
      </c>
      <c r="F140">
        <v>1</v>
      </c>
      <c r="G140">
        <v>0</v>
      </c>
      <c r="H140">
        <v>0.17275567703457165</v>
      </c>
      <c r="I140">
        <v>0.17275567703457165</v>
      </c>
      <c r="J140">
        <v>0.82724432296542838</v>
      </c>
      <c r="K140">
        <v>-0.18965519474197629</v>
      </c>
      <c r="L140">
        <v>100</v>
      </c>
      <c r="M140">
        <v>0.20883271391369987</v>
      </c>
      <c r="AF140">
        <v>0.30324420363298327</v>
      </c>
      <c r="AG140">
        <v>1</v>
      </c>
      <c r="AH140">
        <v>0</v>
      </c>
      <c r="AI140">
        <v>129</v>
      </c>
      <c r="AJ140">
        <v>7</v>
      </c>
      <c r="AK140">
        <v>0.14000000000000001</v>
      </c>
      <c r="AL140">
        <v>0.95333333333333337</v>
      </c>
      <c r="AM140">
        <v>0</v>
      </c>
    </row>
    <row r="141" spans="1:39">
      <c r="A141">
        <v>561</v>
      </c>
      <c r="B141">
        <v>8.2589999999999997E-2</v>
      </c>
      <c r="C141">
        <v>4.0719999999999999E-2</v>
      </c>
      <c r="D141">
        <v>0</v>
      </c>
      <c r="E141">
        <v>1</v>
      </c>
      <c r="F141">
        <v>1</v>
      </c>
      <c r="G141">
        <v>0</v>
      </c>
      <c r="H141">
        <v>0.18053158343414022</v>
      </c>
      <c r="I141">
        <v>0.18053158343414022</v>
      </c>
      <c r="J141">
        <v>0.81946841656585978</v>
      </c>
      <c r="K141">
        <v>-0.19909942142395956</v>
      </c>
      <c r="L141">
        <v>100</v>
      </c>
      <c r="M141">
        <v>0.22030328415912914</v>
      </c>
      <c r="AF141">
        <v>0.30673230958593689</v>
      </c>
      <c r="AG141">
        <v>0</v>
      </c>
      <c r="AH141">
        <v>1</v>
      </c>
      <c r="AI141">
        <v>129</v>
      </c>
      <c r="AJ141">
        <v>8</v>
      </c>
      <c r="AK141">
        <v>0.14000000000000001</v>
      </c>
      <c r="AL141">
        <v>0.94666666666666666</v>
      </c>
      <c r="AM141">
        <v>0</v>
      </c>
    </row>
    <row r="142" spans="1:39">
      <c r="A142">
        <v>561.29999999999995</v>
      </c>
      <c r="B142">
        <v>0.1192</v>
      </c>
      <c r="C142">
        <v>7.8600000000000003E-2</v>
      </c>
      <c r="D142">
        <v>0</v>
      </c>
      <c r="E142">
        <v>1</v>
      </c>
      <c r="F142">
        <v>1</v>
      </c>
      <c r="G142">
        <v>0</v>
      </c>
      <c r="H142">
        <v>0.39292203399820341</v>
      </c>
      <c r="I142">
        <v>0.39292203399820341</v>
      </c>
      <c r="J142">
        <v>0.60707796600179664</v>
      </c>
      <c r="K142">
        <v>-0.49909805135746405</v>
      </c>
      <c r="L142">
        <v>100</v>
      </c>
      <c r="M142">
        <v>0.64723487921325829</v>
      </c>
      <c r="AF142">
        <v>0.31190571651679999</v>
      </c>
      <c r="AG142">
        <v>0</v>
      </c>
      <c r="AH142">
        <v>1</v>
      </c>
      <c r="AI142">
        <v>129</v>
      </c>
      <c r="AJ142">
        <v>9</v>
      </c>
      <c r="AK142">
        <v>0.14000000000000001</v>
      </c>
      <c r="AL142">
        <v>0.94</v>
      </c>
      <c r="AM142">
        <v>0</v>
      </c>
    </row>
    <row r="143" spans="1:39">
      <c r="A143">
        <v>563</v>
      </c>
      <c r="B143">
        <v>6.0310000000000002E-2</v>
      </c>
      <c r="C143">
        <v>3.1099999999999999E-2</v>
      </c>
      <c r="D143">
        <v>1</v>
      </c>
      <c r="E143">
        <v>0</v>
      </c>
      <c r="F143">
        <v>1</v>
      </c>
      <c r="G143">
        <v>1</v>
      </c>
      <c r="H143">
        <v>0.11655485045729737</v>
      </c>
      <c r="I143">
        <v>0.11655485045729737</v>
      </c>
      <c r="J143">
        <v>0.88344514954270259</v>
      </c>
      <c r="K143">
        <v>-2.1493932974011045</v>
      </c>
      <c r="L143">
        <v>0</v>
      </c>
      <c r="M143">
        <v>7.5796515209495601</v>
      </c>
      <c r="AF143">
        <v>0.31884625819911289</v>
      </c>
      <c r="AG143">
        <v>0</v>
      </c>
      <c r="AH143">
        <v>1</v>
      </c>
      <c r="AI143">
        <v>129</v>
      </c>
      <c r="AJ143">
        <v>10</v>
      </c>
      <c r="AK143">
        <v>0.14000000000000001</v>
      </c>
      <c r="AL143">
        <v>0.93333333333333335</v>
      </c>
      <c r="AM143">
        <v>0</v>
      </c>
    </row>
    <row r="144" spans="1:39">
      <c r="A144">
        <v>565.4</v>
      </c>
      <c r="B144">
        <v>6.2880000000000005E-2</v>
      </c>
      <c r="C144">
        <v>5.858E-2</v>
      </c>
      <c r="D144">
        <v>1</v>
      </c>
      <c r="E144">
        <v>0</v>
      </c>
      <c r="F144">
        <v>1</v>
      </c>
      <c r="G144">
        <v>1</v>
      </c>
      <c r="H144">
        <v>0.15395052312170138</v>
      </c>
      <c r="I144">
        <v>0.15395052312170138</v>
      </c>
      <c r="J144">
        <v>0.84604947687829868</v>
      </c>
      <c r="K144">
        <v>-1.8711240066199901</v>
      </c>
      <c r="L144">
        <v>0</v>
      </c>
      <c r="M144">
        <v>5.4955933875552825</v>
      </c>
      <c r="AF144">
        <v>0.32303725680480494</v>
      </c>
      <c r="AG144">
        <v>0</v>
      </c>
      <c r="AH144">
        <v>1</v>
      </c>
      <c r="AI144">
        <v>129</v>
      </c>
      <c r="AJ144">
        <v>11</v>
      </c>
      <c r="AK144">
        <v>0.14000000000000001</v>
      </c>
      <c r="AL144">
        <v>0.92666666666666664</v>
      </c>
      <c r="AM144">
        <v>0</v>
      </c>
    </row>
    <row r="145" spans="1:39">
      <c r="A145">
        <v>566.29999999999995</v>
      </c>
      <c r="B145">
        <v>8.1290000000000001E-2</v>
      </c>
      <c r="C145">
        <v>6.6640000000000005E-2</v>
      </c>
      <c r="D145">
        <v>0</v>
      </c>
      <c r="E145">
        <v>1</v>
      </c>
      <c r="F145">
        <v>1</v>
      </c>
      <c r="G145">
        <v>0</v>
      </c>
      <c r="H145">
        <v>0.22260633258951859</v>
      </c>
      <c r="I145">
        <v>0.22260633258951859</v>
      </c>
      <c r="J145">
        <v>0.77739366741048144</v>
      </c>
      <c r="K145">
        <v>-0.25180840645456082</v>
      </c>
      <c r="L145">
        <v>100</v>
      </c>
      <c r="M145">
        <v>0.28634955740124057</v>
      </c>
      <c r="AF145">
        <v>0.33318849607662737</v>
      </c>
      <c r="AG145">
        <v>0</v>
      </c>
      <c r="AH145">
        <v>1</v>
      </c>
      <c r="AI145">
        <v>129</v>
      </c>
      <c r="AJ145">
        <v>12</v>
      </c>
      <c r="AK145">
        <v>0.14000000000000001</v>
      </c>
      <c r="AL145">
        <v>0.92</v>
      </c>
      <c r="AM145">
        <v>6.1333333333333734E-3</v>
      </c>
    </row>
    <row r="146" spans="1:39">
      <c r="A146">
        <v>568.9</v>
      </c>
      <c r="B146">
        <v>8.7110000000000007E-2</v>
      </c>
      <c r="C146">
        <v>3.8879999999999998E-2</v>
      </c>
      <c r="D146">
        <v>0</v>
      </c>
      <c r="E146">
        <v>1</v>
      </c>
      <c r="F146">
        <v>1</v>
      </c>
      <c r="G146">
        <v>0</v>
      </c>
      <c r="H146">
        <v>0.20609986953482659</v>
      </c>
      <c r="I146">
        <v>0.20609986953482659</v>
      </c>
      <c r="J146">
        <v>0.79390013046517338</v>
      </c>
      <c r="K146">
        <v>-0.23079760591656542</v>
      </c>
      <c r="L146">
        <v>100</v>
      </c>
      <c r="M146">
        <v>0.25960427719550266</v>
      </c>
      <c r="AF146">
        <v>0.35628943599793955</v>
      </c>
      <c r="AG146">
        <v>1</v>
      </c>
      <c r="AH146">
        <v>0</v>
      </c>
      <c r="AI146">
        <v>130</v>
      </c>
      <c r="AJ146">
        <v>12</v>
      </c>
      <c r="AK146">
        <v>0.1333333333333333</v>
      </c>
      <c r="AL146">
        <v>0.92</v>
      </c>
      <c r="AM146">
        <v>6.1333333333332711E-3</v>
      </c>
    </row>
    <row r="147" spans="1:39">
      <c r="A147">
        <v>571.79999999999995</v>
      </c>
      <c r="B147">
        <v>6.0589999999999998E-2</v>
      </c>
      <c r="C147">
        <v>1.857E-2</v>
      </c>
      <c r="D147">
        <v>0</v>
      </c>
      <c r="E147">
        <v>1</v>
      </c>
      <c r="F147">
        <v>1</v>
      </c>
      <c r="G147">
        <v>0</v>
      </c>
      <c r="H147">
        <v>0.11596366343874959</v>
      </c>
      <c r="I147">
        <v>0.11596366343874959</v>
      </c>
      <c r="J147">
        <v>0.88403633656125047</v>
      </c>
      <c r="K147">
        <v>-0.12325711248197203</v>
      </c>
      <c r="L147">
        <v>100</v>
      </c>
      <c r="M147">
        <v>0.13117522283057767</v>
      </c>
      <c r="AF147">
        <v>0.39292203399820341</v>
      </c>
      <c r="AG147">
        <v>1</v>
      </c>
      <c r="AH147">
        <v>0</v>
      </c>
      <c r="AI147">
        <v>131</v>
      </c>
      <c r="AJ147">
        <v>12</v>
      </c>
      <c r="AK147">
        <v>0.12666666666666671</v>
      </c>
      <c r="AL147">
        <v>0.92</v>
      </c>
      <c r="AM147">
        <v>6.1333333333333734E-3</v>
      </c>
    </row>
    <row r="148" spans="1:39">
      <c r="A148">
        <v>572.29999999999995</v>
      </c>
      <c r="B148">
        <v>4.052E-2</v>
      </c>
      <c r="C148">
        <v>1.9970000000000002E-2</v>
      </c>
      <c r="D148">
        <v>0</v>
      </c>
      <c r="E148">
        <v>1</v>
      </c>
      <c r="F148">
        <v>1</v>
      </c>
      <c r="G148">
        <v>0</v>
      </c>
      <c r="H148">
        <v>8.174178076814817E-2</v>
      </c>
      <c r="I148">
        <v>8.174178076814817E-2</v>
      </c>
      <c r="J148">
        <v>0.9182582192318518</v>
      </c>
      <c r="K148">
        <v>-8.5276643348445896E-2</v>
      </c>
      <c r="L148">
        <v>100</v>
      </c>
      <c r="M148">
        <v>8.901829469768037E-2</v>
      </c>
      <c r="AF148">
        <v>0.4056144396243006</v>
      </c>
      <c r="AG148">
        <v>1</v>
      </c>
      <c r="AH148">
        <v>0</v>
      </c>
      <c r="AI148">
        <v>132</v>
      </c>
      <c r="AJ148">
        <v>12</v>
      </c>
      <c r="AK148">
        <v>0.12</v>
      </c>
      <c r="AL148">
        <v>0.92</v>
      </c>
      <c r="AM148">
        <v>6.1333333333333734E-3</v>
      </c>
    </row>
    <row r="149" spans="1:39">
      <c r="A149">
        <v>572.6</v>
      </c>
      <c r="B149">
        <v>7.8619999999999995E-2</v>
      </c>
      <c r="C149">
        <v>5.2850000000000001E-2</v>
      </c>
      <c r="D149">
        <v>1</v>
      </c>
      <c r="E149">
        <v>0</v>
      </c>
      <c r="F149">
        <v>1</v>
      </c>
      <c r="G149">
        <v>1</v>
      </c>
      <c r="H149">
        <v>0.20501843203929615</v>
      </c>
      <c r="I149">
        <v>0.20501843203929615</v>
      </c>
      <c r="J149">
        <v>0.79498156796070385</v>
      </c>
      <c r="K149">
        <v>-1.5846553914987949</v>
      </c>
      <c r="L149">
        <v>0</v>
      </c>
      <c r="M149">
        <v>3.8776102229107314</v>
      </c>
      <c r="AF149">
        <v>0.42298231747274279</v>
      </c>
      <c r="AG149">
        <v>1</v>
      </c>
      <c r="AH149">
        <v>0</v>
      </c>
      <c r="AI149">
        <v>133</v>
      </c>
      <c r="AJ149">
        <v>12</v>
      </c>
      <c r="AK149">
        <v>0.11333333333333329</v>
      </c>
      <c r="AL149">
        <v>0.92</v>
      </c>
      <c r="AM149">
        <v>0</v>
      </c>
    </row>
    <row r="150" spans="1:39">
      <c r="A150">
        <v>575.29999999999995</v>
      </c>
      <c r="B150">
        <v>6.6299999999999998E-2</v>
      </c>
      <c r="C150">
        <v>4.7050000000000002E-2</v>
      </c>
      <c r="D150">
        <v>0</v>
      </c>
      <c r="E150">
        <v>1</v>
      </c>
      <c r="F150">
        <v>1</v>
      </c>
      <c r="G150">
        <v>0</v>
      </c>
      <c r="H150">
        <v>0.16451525556918917</v>
      </c>
      <c r="I150">
        <v>0.16451525556918917</v>
      </c>
      <c r="J150">
        <v>0.83548474443081089</v>
      </c>
      <c r="K150">
        <v>-0.17974319032247335</v>
      </c>
      <c r="L150">
        <v>100</v>
      </c>
      <c r="M150">
        <v>0.19690994559244546</v>
      </c>
      <c r="AF150">
        <v>0.4332062455860084</v>
      </c>
      <c r="AG150">
        <v>0</v>
      </c>
      <c r="AH150">
        <v>1</v>
      </c>
      <c r="AI150">
        <v>133</v>
      </c>
      <c r="AJ150">
        <v>13</v>
      </c>
      <c r="AK150">
        <v>0.11333333333333329</v>
      </c>
      <c r="AL150">
        <v>0.91333333333333333</v>
      </c>
      <c r="AM150">
        <v>6.0888888888888269E-3</v>
      </c>
    </row>
    <row r="151" spans="1:39">
      <c r="A151">
        <v>577.9</v>
      </c>
      <c r="B151">
        <v>0.16450000000000001</v>
      </c>
      <c r="C151">
        <v>9.3659999999999993E-2</v>
      </c>
      <c r="D151">
        <v>1</v>
      </c>
      <c r="E151">
        <v>0</v>
      </c>
      <c r="F151">
        <v>1</v>
      </c>
      <c r="G151">
        <v>1</v>
      </c>
      <c r="H151">
        <v>0.69010362958472371</v>
      </c>
      <c r="I151">
        <v>0.69010362958472371</v>
      </c>
      <c r="J151">
        <v>0.30989637041527629</v>
      </c>
      <c r="K151">
        <v>-0.3709135048639437</v>
      </c>
      <c r="L151">
        <v>100</v>
      </c>
      <c r="M151">
        <v>0.44905773152035056</v>
      </c>
      <c r="AF151">
        <v>0.46054644086241592</v>
      </c>
      <c r="AG151">
        <v>1</v>
      </c>
      <c r="AH151">
        <v>0</v>
      </c>
      <c r="AI151">
        <v>134</v>
      </c>
      <c r="AJ151">
        <v>13</v>
      </c>
      <c r="AK151">
        <v>0.10666666666666669</v>
      </c>
      <c r="AL151">
        <v>0.91333333333333333</v>
      </c>
      <c r="AM151">
        <v>6.0888888888889284E-3</v>
      </c>
    </row>
    <row r="152" spans="1:39">
      <c r="A152">
        <v>578.29999999999995</v>
      </c>
      <c r="B152">
        <v>0.2293</v>
      </c>
      <c r="C152">
        <v>0.21279999999999999</v>
      </c>
      <c r="D152">
        <v>1</v>
      </c>
      <c r="E152">
        <v>0</v>
      </c>
      <c r="F152">
        <v>1</v>
      </c>
      <c r="G152">
        <v>1</v>
      </c>
      <c r="H152">
        <v>0.95955060705176287</v>
      </c>
      <c r="I152">
        <v>0.95955060705176287</v>
      </c>
      <c r="J152">
        <v>4.0449392948237128E-2</v>
      </c>
      <c r="K152">
        <v>-4.129022177594352E-2</v>
      </c>
      <c r="L152">
        <v>100</v>
      </c>
      <c r="M152">
        <v>4.2154517594979846E-2</v>
      </c>
      <c r="AF152">
        <v>0.46710933178015074</v>
      </c>
      <c r="AG152">
        <v>1</v>
      </c>
      <c r="AH152">
        <v>0</v>
      </c>
      <c r="AI152">
        <v>135</v>
      </c>
      <c r="AJ152">
        <v>13</v>
      </c>
      <c r="AK152">
        <v>9.9999999999999978E-2</v>
      </c>
      <c r="AL152">
        <v>0.91333333333333333</v>
      </c>
      <c r="AM152">
        <v>0</v>
      </c>
    </row>
    <row r="153" spans="1:39">
      <c r="A153">
        <v>578.9</v>
      </c>
      <c r="B153">
        <v>0.1517</v>
      </c>
      <c r="C153">
        <v>9.9010000000000001E-2</v>
      </c>
      <c r="D153">
        <v>1</v>
      </c>
      <c r="E153">
        <v>0</v>
      </c>
      <c r="F153">
        <v>1</v>
      </c>
      <c r="G153">
        <v>1</v>
      </c>
      <c r="H153">
        <v>0.64573833163810057</v>
      </c>
      <c r="I153">
        <v>0.64573833163810057</v>
      </c>
      <c r="J153">
        <v>0.35426166836189943</v>
      </c>
      <c r="K153">
        <v>-0.4373609166419925</v>
      </c>
      <c r="L153">
        <v>100</v>
      </c>
      <c r="M153">
        <v>0.54861489709494715</v>
      </c>
      <c r="AF153">
        <v>0.47630205588066477</v>
      </c>
      <c r="AG153">
        <v>0</v>
      </c>
      <c r="AH153">
        <v>1</v>
      </c>
      <c r="AI153">
        <v>135</v>
      </c>
      <c r="AJ153">
        <v>14</v>
      </c>
      <c r="AK153">
        <v>9.9999999999999978E-2</v>
      </c>
      <c r="AL153">
        <v>0.90666666666666662</v>
      </c>
      <c r="AM153">
        <v>0</v>
      </c>
    </row>
    <row r="154" spans="1:39">
      <c r="A154">
        <v>582.70000000000005</v>
      </c>
      <c r="B154">
        <v>8.5110000000000005E-2</v>
      </c>
      <c r="C154">
        <v>8.6249999999999993E-2</v>
      </c>
      <c r="D154">
        <v>1</v>
      </c>
      <c r="E154">
        <v>0</v>
      </c>
      <c r="F154">
        <v>1</v>
      </c>
      <c r="G154">
        <v>1</v>
      </c>
      <c r="H154">
        <v>0.30673230958593689</v>
      </c>
      <c r="I154">
        <v>0.30673230958593689</v>
      </c>
      <c r="J154">
        <v>0.69326769041406311</v>
      </c>
      <c r="K154">
        <v>-1.1817798675156146</v>
      </c>
      <c r="L154">
        <v>0</v>
      </c>
      <c r="M154">
        <v>2.260171715688891</v>
      </c>
      <c r="AF154">
        <v>0.47828868896948862</v>
      </c>
      <c r="AG154">
        <v>0</v>
      </c>
      <c r="AH154">
        <v>1</v>
      </c>
      <c r="AI154">
        <v>135</v>
      </c>
      <c r="AJ154">
        <v>15</v>
      </c>
      <c r="AK154">
        <v>9.9999999999999978E-2</v>
      </c>
      <c r="AL154">
        <v>0.9</v>
      </c>
      <c r="AM154">
        <v>0</v>
      </c>
    </row>
    <row r="155" spans="1:39">
      <c r="A155">
        <v>584.1</v>
      </c>
      <c r="B155">
        <v>0.128</v>
      </c>
      <c r="C155">
        <v>7.7890000000000001E-2</v>
      </c>
      <c r="D155">
        <v>1</v>
      </c>
      <c r="E155">
        <v>0</v>
      </c>
      <c r="F155">
        <v>1</v>
      </c>
      <c r="G155">
        <v>1</v>
      </c>
      <c r="H155">
        <v>0.49837666265064201</v>
      </c>
      <c r="I155">
        <v>0.49837666265064201</v>
      </c>
      <c r="J155">
        <v>0.50162333734935793</v>
      </c>
      <c r="K155">
        <v>-0.69639913714243162</v>
      </c>
      <c r="L155">
        <v>0</v>
      </c>
      <c r="M155">
        <v>1.0065144998592999</v>
      </c>
      <c r="AF155">
        <v>0.48955823686609429</v>
      </c>
      <c r="AG155">
        <v>0</v>
      </c>
      <c r="AH155">
        <v>1</v>
      </c>
      <c r="AI155">
        <v>135</v>
      </c>
      <c r="AJ155">
        <v>16</v>
      </c>
      <c r="AK155">
        <v>9.9999999999999978E-2</v>
      </c>
      <c r="AL155">
        <v>0.89333333333333331</v>
      </c>
      <c r="AM155">
        <v>0</v>
      </c>
    </row>
    <row r="156" spans="1:39">
      <c r="A156">
        <v>585</v>
      </c>
      <c r="B156">
        <v>6.3759999999999997E-2</v>
      </c>
      <c r="C156">
        <v>2.8809999999999999E-2</v>
      </c>
      <c r="D156">
        <v>0</v>
      </c>
      <c r="E156">
        <v>1</v>
      </c>
      <c r="F156">
        <v>1</v>
      </c>
      <c r="G156">
        <v>0</v>
      </c>
      <c r="H156">
        <v>0.15084153298338446</v>
      </c>
      <c r="I156">
        <v>0.15084153298338446</v>
      </c>
      <c r="J156">
        <v>0.84915846701661557</v>
      </c>
      <c r="K156">
        <v>-0.1635094587138847</v>
      </c>
      <c r="L156">
        <v>100</v>
      </c>
      <c r="M156">
        <v>0.17763649406139986</v>
      </c>
      <c r="AF156">
        <v>0.49837666265064201</v>
      </c>
      <c r="AG156">
        <v>0</v>
      </c>
      <c r="AH156">
        <v>1</v>
      </c>
      <c r="AI156">
        <v>135</v>
      </c>
      <c r="AJ156">
        <v>17</v>
      </c>
      <c r="AK156">
        <v>9.9999999999999978E-2</v>
      </c>
      <c r="AL156">
        <v>0.88666666666666671</v>
      </c>
      <c r="AM156">
        <v>0</v>
      </c>
    </row>
    <row r="157" spans="1:39">
      <c r="A157">
        <v>587.4</v>
      </c>
      <c r="B157">
        <v>7.6880000000000004E-2</v>
      </c>
      <c r="C157">
        <v>4.4790000000000003E-2</v>
      </c>
      <c r="D157">
        <v>0</v>
      </c>
      <c r="E157">
        <v>1</v>
      </c>
      <c r="F157">
        <v>1</v>
      </c>
      <c r="G157">
        <v>0</v>
      </c>
      <c r="H157">
        <v>0.21505195414973369</v>
      </c>
      <c r="I157">
        <v>0.21505195414973369</v>
      </c>
      <c r="J157">
        <v>0.78494804585026634</v>
      </c>
      <c r="K157">
        <v>-0.24213774702019566</v>
      </c>
      <c r="L157">
        <v>100</v>
      </c>
      <c r="M157">
        <v>0.27396966625579211</v>
      </c>
      <c r="AF157">
        <v>0.51301892847136676</v>
      </c>
      <c r="AG157">
        <v>0</v>
      </c>
      <c r="AH157">
        <v>1</v>
      </c>
      <c r="AI157">
        <v>135</v>
      </c>
      <c r="AJ157">
        <v>18</v>
      </c>
      <c r="AK157">
        <v>9.9999999999999978E-2</v>
      </c>
      <c r="AL157">
        <v>0.88</v>
      </c>
      <c r="AM157">
        <v>0</v>
      </c>
    </row>
    <row r="158" spans="1:39">
      <c r="A158">
        <v>588.70000000000005</v>
      </c>
      <c r="B158">
        <v>6.1359999999999998E-2</v>
      </c>
      <c r="C158">
        <v>1.4200000000000001E-2</v>
      </c>
      <c r="D158">
        <v>0</v>
      </c>
      <c r="E158">
        <v>1</v>
      </c>
      <c r="F158">
        <v>1</v>
      </c>
      <c r="G158">
        <v>0</v>
      </c>
      <c r="H158">
        <v>0.13426392273628979</v>
      </c>
      <c r="I158">
        <v>0.13426392273628979</v>
      </c>
      <c r="J158">
        <v>0.86573607726371016</v>
      </c>
      <c r="K158">
        <v>-0.14417517753413267</v>
      </c>
      <c r="L158">
        <v>100</v>
      </c>
      <c r="M158">
        <v>0.15508643599635033</v>
      </c>
      <c r="AF158">
        <v>0.51600760635848875</v>
      </c>
      <c r="AG158">
        <v>0</v>
      </c>
      <c r="AH158">
        <v>1</v>
      </c>
      <c r="AI158">
        <v>135</v>
      </c>
      <c r="AJ158">
        <v>19</v>
      </c>
      <c r="AK158">
        <v>9.9999999999999978E-2</v>
      </c>
      <c r="AL158">
        <v>0.87333333333333329</v>
      </c>
      <c r="AM158">
        <v>5.8222222222221627E-3</v>
      </c>
    </row>
    <row r="159" spans="1:39">
      <c r="A159">
        <v>588.9</v>
      </c>
      <c r="B159">
        <v>0.12670000000000001</v>
      </c>
      <c r="C159">
        <v>0.13850000000000001</v>
      </c>
      <c r="D159">
        <v>1</v>
      </c>
      <c r="E159">
        <v>0</v>
      </c>
      <c r="F159">
        <v>1</v>
      </c>
      <c r="G159">
        <v>1</v>
      </c>
      <c r="H159">
        <v>0.63558165800324817</v>
      </c>
      <c r="I159">
        <v>0.63558165800324817</v>
      </c>
      <c r="J159">
        <v>0.36441834199675183</v>
      </c>
      <c r="K159">
        <v>-0.45321470250304285</v>
      </c>
      <c r="L159">
        <v>100</v>
      </c>
      <c r="M159">
        <v>0.57336195500293918</v>
      </c>
      <c r="AF159">
        <v>0.52287210764567804</v>
      </c>
      <c r="AG159">
        <v>1</v>
      </c>
      <c r="AH159">
        <v>0</v>
      </c>
      <c r="AI159">
        <v>136</v>
      </c>
      <c r="AJ159">
        <v>19</v>
      </c>
      <c r="AK159">
        <v>9.3333333333333379E-2</v>
      </c>
      <c r="AL159">
        <v>0.87333333333333329</v>
      </c>
      <c r="AM159">
        <v>5.8222222222222599E-3</v>
      </c>
    </row>
    <row r="160" spans="1:39">
      <c r="A160">
        <v>590</v>
      </c>
      <c r="B160">
        <v>6.8070000000000006E-2</v>
      </c>
      <c r="C160">
        <v>4.6969999999999998E-2</v>
      </c>
      <c r="D160">
        <v>0</v>
      </c>
      <c r="E160">
        <v>1</v>
      </c>
      <c r="F160">
        <v>1</v>
      </c>
      <c r="G160">
        <v>0</v>
      </c>
      <c r="H160">
        <v>0.19399183713309801</v>
      </c>
      <c r="I160">
        <v>0.19399183713309801</v>
      </c>
      <c r="J160">
        <v>0.80600816286690202</v>
      </c>
      <c r="K160">
        <v>-0.2156614089003635</v>
      </c>
      <c r="L160">
        <v>100</v>
      </c>
      <c r="M160">
        <v>0.24068222391580457</v>
      </c>
      <c r="AF160">
        <v>0.53267018284407674</v>
      </c>
      <c r="AG160">
        <v>1</v>
      </c>
      <c r="AH160">
        <v>0</v>
      </c>
      <c r="AI160">
        <v>137</v>
      </c>
      <c r="AJ160">
        <v>19</v>
      </c>
      <c r="AK160">
        <v>8.666666666666667E-2</v>
      </c>
      <c r="AL160">
        <v>0.87333333333333329</v>
      </c>
      <c r="AM160">
        <v>5.8222222222222599E-3</v>
      </c>
    </row>
    <row r="161" spans="1:39">
      <c r="A161">
        <v>597.79999999999995</v>
      </c>
      <c r="B161">
        <v>0.17680000000000001</v>
      </c>
      <c r="C161">
        <v>0.15579999999999999</v>
      </c>
      <c r="D161">
        <v>1</v>
      </c>
      <c r="E161">
        <v>0</v>
      </c>
      <c r="F161">
        <v>1</v>
      </c>
      <c r="G161">
        <v>1</v>
      </c>
      <c r="H161">
        <v>0.86079484315044286</v>
      </c>
      <c r="I161">
        <v>0.86079484315044286</v>
      </c>
      <c r="J161">
        <v>0.13920515684955714</v>
      </c>
      <c r="K161">
        <v>-0.14989908035645252</v>
      </c>
      <c r="L161">
        <v>100</v>
      </c>
      <c r="M161">
        <v>0.16171699674695655</v>
      </c>
      <c r="AF161">
        <v>0.54057697387709314</v>
      </c>
      <c r="AG161">
        <v>1</v>
      </c>
      <c r="AH161">
        <v>0</v>
      </c>
      <c r="AI161">
        <v>138</v>
      </c>
      <c r="AJ161">
        <v>19</v>
      </c>
      <c r="AK161">
        <v>7.999999999999996E-2</v>
      </c>
      <c r="AL161">
        <v>0.87333333333333329</v>
      </c>
      <c r="AM161">
        <v>0</v>
      </c>
    </row>
    <row r="162" spans="1:39">
      <c r="A162">
        <v>602.4</v>
      </c>
      <c r="B162">
        <v>0.12790000000000001</v>
      </c>
      <c r="C162">
        <v>9.7890000000000005E-2</v>
      </c>
      <c r="D162">
        <v>1</v>
      </c>
      <c r="E162">
        <v>0</v>
      </c>
      <c r="F162">
        <v>1</v>
      </c>
      <c r="G162">
        <v>1</v>
      </c>
      <c r="H162">
        <v>0.59247951296881451</v>
      </c>
      <c r="I162">
        <v>0.59247951296881451</v>
      </c>
      <c r="J162">
        <v>0.40752048703118549</v>
      </c>
      <c r="K162">
        <v>-0.52343898383848186</v>
      </c>
      <c r="L162">
        <v>100</v>
      </c>
      <c r="M162">
        <v>0.68782207335603784</v>
      </c>
      <c r="AF162">
        <v>0.54783416484329406</v>
      </c>
      <c r="AG162">
        <v>0</v>
      </c>
      <c r="AH162">
        <v>1</v>
      </c>
      <c r="AI162">
        <v>138</v>
      </c>
      <c r="AJ162">
        <v>20</v>
      </c>
      <c r="AK162">
        <v>7.999999999999996E-2</v>
      </c>
      <c r="AL162">
        <v>0.8666666666666667</v>
      </c>
      <c r="AM162">
        <v>5.7777777777777185E-3</v>
      </c>
    </row>
    <row r="163" spans="1:39">
      <c r="A163">
        <v>603.4</v>
      </c>
      <c r="B163">
        <v>6.9449999999999998E-2</v>
      </c>
      <c r="C163">
        <v>1.4619999999999999E-2</v>
      </c>
      <c r="D163">
        <v>0</v>
      </c>
      <c r="E163">
        <v>1</v>
      </c>
      <c r="F163">
        <v>1</v>
      </c>
      <c r="G163">
        <v>0</v>
      </c>
      <c r="H163">
        <v>0.17786491787167699</v>
      </c>
      <c r="I163">
        <v>0.17786491787167699</v>
      </c>
      <c r="J163">
        <v>0.82213508212832298</v>
      </c>
      <c r="K163">
        <v>-0.19585056393778189</v>
      </c>
      <c r="L163">
        <v>100</v>
      </c>
      <c r="M163">
        <v>0.21634512592653837</v>
      </c>
      <c r="AF163">
        <v>0.55994031363114216</v>
      </c>
      <c r="AG163">
        <v>1</v>
      </c>
      <c r="AH163">
        <v>0</v>
      </c>
      <c r="AI163">
        <v>139</v>
      </c>
      <c r="AJ163">
        <v>20</v>
      </c>
      <c r="AK163">
        <v>7.3333333333333361E-2</v>
      </c>
      <c r="AL163">
        <v>0.8666666666666667</v>
      </c>
      <c r="AM163">
        <v>0</v>
      </c>
    </row>
    <row r="164" spans="1:39">
      <c r="A164">
        <v>609.9</v>
      </c>
      <c r="B164">
        <v>0.24129999999999999</v>
      </c>
      <c r="C164">
        <v>0.1981</v>
      </c>
      <c r="D164">
        <v>1</v>
      </c>
      <c r="E164">
        <v>0</v>
      </c>
      <c r="F164">
        <v>1</v>
      </c>
      <c r="G164">
        <v>1</v>
      </c>
      <c r="H164">
        <v>0.97430304295221448</v>
      </c>
      <c r="I164">
        <v>0.97430304295221448</v>
      </c>
      <c r="J164">
        <v>2.5696957047785518E-2</v>
      </c>
      <c r="K164">
        <v>-2.6032891336777463E-2</v>
      </c>
      <c r="L164">
        <v>100</v>
      </c>
      <c r="M164">
        <v>2.6374706754401307E-2</v>
      </c>
      <c r="AF164">
        <v>0.58465141980580337</v>
      </c>
      <c r="AG164">
        <v>0</v>
      </c>
      <c r="AH164">
        <v>1</v>
      </c>
      <c r="AI164">
        <v>139</v>
      </c>
      <c r="AJ164">
        <v>21</v>
      </c>
      <c r="AK164">
        <v>7.3333333333333361E-2</v>
      </c>
      <c r="AL164">
        <v>0.86</v>
      </c>
      <c r="AM164">
        <v>5.7333333333333698E-3</v>
      </c>
    </row>
    <row r="165" spans="1:39">
      <c r="A165">
        <v>610.70000000000005</v>
      </c>
      <c r="B165">
        <v>0.13059999999999999</v>
      </c>
      <c r="C165">
        <v>0.1115</v>
      </c>
      <c r="D165">
        <v>1</v>
      </c>
      <c r="E165">
        <v>0</v>
      </c>
      <c r="F165">
        <v>1</v>
      </c>
      <c r="G165">
        <v>1</v>
      </c>
      <c r="H165">
        <v>0.65530761186718633</v>
      </c>
      <c r="I165">
        <v>0.65530761186718633</v>
      </c>
      <c r="J165">
        <v>0.34469238813281367</v>
      </c>
      <c r="K165">
        <v>-0.42265051715310964</v>
      </c>
      <c r="L165">
        <v>100</v>
      </c>
      <c r="M165">
        <v>0.52600089162808894</v>
      </c>
      <c r="AF165">
        <v>0.58865845496900027</v>
      </c>
      <c r="AG165">
        <v>1</v>
      </c>
      <c r="AH165">
        <v>0</v>
      </c>
      <c r="AI165">
        <v>140</v>
      </c>
      <c r="AJ165">
        <v>21</v>
      </c>
      <c r="AK165">
        <v>6.6666666666666652E-2</v>
      </c>
      <c r="AL165">
        <v>0.86</v>
      </c>
      <c r="AM165">
        <v>0</v>
      </c>
    </row>
    <row r="166" spans="1:39">
      <c r="A166">
        <v>623.9</v>
      </c>
      <c r="B166">
        <v>0.10390000000000001</v>
      </c>
      <c r="C166">
        <v>0.1103</v>
      </c>
      <c r="D166">
        <v>0</v>
      </c>
      <c r="E166">
        <v>1</v>
      </c>
      <c r="F166">
        <v>1</v>
      </c>
      <c r="G166">
        <v>0</v>
      </c>
      <c r="H166">
        <v>0.55994031363114216</v>
      </c>
      <c r="I166">
        <v>0.55994031363114216</v>
      </c>
      <c r="J166">
        <v>0.44005968636885784</v>
      </c>
      <c r="K166">
        <v>-0.82084491043125996</v>
      </c>
      <c r="L166">
        <v>0</v>
      </c>
      <c r="M166">
        <v>1.2724190171825929</v>
      </c>
      <c r="AF166">
        <v>0.59247951296881451</v>
      </c>
      <c r="AG166">
        <v>0</v>
      </c>
      <c r="AH166">
        <v>1</v>
      </c>
      <c r="AI166">
        <v>140</v>
      </c>
      <c r="AJ166">
        <v>22</v>
      </c>
      <c r="AK166">
        <v>6.6666666666666652E-2</v>
      </c>
      <c r="AL166">
        <v>0.85333333333333328</v>
      </c>
      <c r="AM166">
        <v>5.6888888888888302E-3</v>
      </c>
    </row>
    <row r="167" spans="1:39">
      <c r="A167">
        <v>629.9</v>
      </c>
      <c r="B167">
        <v>0.2233</v>
      </c>
      <c r="C167">
        <v>0.30030000000000001</v>
      </c>
      <c r="D167">
        <v>0</v>
      </c>
      <c r="E167">
        <v>1</v>
      </c>
      <c r="F167">
        <v>1</v>
      </c>
      <c r="G167">
        <v>0</v>
      </c>
      <c r="H167">
        <v>0.98785797139312315</v>
      </c>
      <c r="I167">
        <v>0.98785797139312315</v>
      </c>
      <c r="J167">
        <v>1.2142028606876853E-2</v>
      </c>
      <c r="K167">
        <v>-4.4110824062499159</v>
      </c>
      <c r="L167">
        <v>0</v>
      </c>
      <c r="M167">
        <v>81.358560696655942</v>
      </c>
      <c r="AF167">
        <v>0.59316315811276765</v>
      </c>
      <c r="AG167">
        <v>1</v>
      </c>
      <c r="AH167">
        <v>0</v>
      </c>
      <c r="AI167">
        <v>141</v>
      </c>
      <c r="AJ167">
        <v>22</v>
      </c>
      <c r="AK167">
        <v>6.0000000000000053E-2</v>
      </c>
      <c r="AL167">
        <v>0.85333333333333328</v>
      </c>
      <c r="AM167">
        <v>5.6888888888889247E-3</v>
      </c>
    </row>
    <row r="168" spans="1:39">
      <c r="A168">
        <v>632.6</v>
      </c>
      <c r="B168">
        <v>2.6749999999999999E-2</v>
      </c>
      <c r="C168">
        <v>7.2500000000000004E-3</v>
      </c>
      <c r="D168">
        <v>0</v>
      </c>
      <c r="E168">
        <v>1</v>
      </c>
      <c r="F168">
        <v>1</v>
      </c>
      <c r="G168">
        <v>0</v>
      </c>
      <c r="H168">
        <v>0.10621774101835123</v>
      </c>
      <c r="I168">
        <v>0.10621774101835123</v>
      </c>
      <c r="J168">
        <v>0.89378225898164876</v>
      </c>
      <c r="K168">
        <v>-0.11229309165981001</v>
      </c>
      <c r="L168">
        <v>100</v>
      </c>
      <c r="M168">
        <v>0.11884073548223349</v>
      </c>
      <c r="AF168">
        <v>0.59665971532476669</v>
      </c>
      <c r="AG168">
        <v>1</v>
      </c>
      <c r="AH168">
        <v>0</v>
      </c>
      <c r="AI168">
        <v>142</v>
      </c>
      <c r="AJ168">
        <v>22</v>
      </c>
      <c r="AK168">
        <v>5.3333333333333344E-2</v>
      </c>
      <c r="AL168">
        <v>0.85333333333333328</v>
      </c>
      <c r="AM168">
        <v>0</v>
      </c>
    </row>
    <row r="169" spans="1:39">
      <c r="A169">
        <v>633</v>
      </c>
      <c r="B169">
        <v>0.10979999999999999</v>
      </c>
      <c r="C169">
        <v>0.13189999999999999</v>
      </c>
      <c r="D169">
        <v>1</v>
      </c>
      <c r="E169">
        <v>0</v>
      </c>
      <c r="F169">
        <v>1</v>
      </c>
      <c r="G169">
        <v>1</v>
      </c>
      <c r="H169">
        <v>0.65776756091696376</v>
      </c>
      <c r="I169">
        <v>0.65776756091696376</v>
      </c>
      <c r="J169">
        <v>0.34223243908303624</v>
      </c>
      <c r="K169">
        <v>-0.41890366095068493</v>
      </c>
      <c r="L169">
        <v>100</v>
      </c>
      <c r="M169">
        <v>0.52029388406741373</v>
      </c>
      <c r="AF169">
        <v>0.62522616871633641</v>
      </c>
      <c r="AG169">
        <v>0</v>
      </c>
      <c r="AH169">
        <v>1</v>
      </c>
      <c r="AI169">
        <v>142</v>
      </c>
      <c r="AJ169">
        <v>23</v>
      </c>
      <c r="AK169">
        <v>5.3333333333333344E-2</v>
      </c>
      <c r="AL169">
        <v>0.84666666666666668</v>
      </c>
      <c r="AM169">
        <v>0</v>
      </c>
    </row>
    <row r="170" spans="1:39">
      <c r="A170">
        <v>640.1</v>
      </c>
      <c r="B170">
        <v>0.1021</v>
      </c>
      <c r="C170">
        <v>8.4870000000000001E-2</v>
      </c>
      <c r="D170">
        <v>0</v>
      </c>
      <c r="E170">
        <v>1</v>
      </c>
      <c r="F170">
        <v>1</v>
      </c>
      <c r="G170">
        <v>0</v>
      </c>
      <c r="H170">
        <v>0.54057697387709314</v>
      </c>
      <c r="I170">
        <v>0.54057697387709314</v>
      </c>
      <c r="J170">
        <v>0.45942302612290686</v>
      </c>
      <c r="K170">
        <v>-0.77778386781754716</v>
      </c>
      <c r="L170">
        <v>0</v>
      </c>
      <c r="M170">
        <v>1.1766431875194598</v>
      </c>
      <c r="AF170">
        <v>0.62582743363338356</v>
      </c>
      <c r="AG170">
        <v>0</v>
      </c>
      <c r="AH170">
        <v>1</v>
      </c>
      <c r="AI170">
        <v>142</v>
      </c>
      <c r="AJ170">
        <v>24</v>
      </c>
      <c r="AK170">
        <v>5.3333333333333344E-2</v>
      </c>
      <c r="AL170">
        <v>0.84</v>
      </c>
      <c r="AM170">
        <v>0</v>
      </c>
    </row>
    <row r="171" spans="1:39">
      <c r="A171">
        <v>640.70000000000005</v>
      </c>
      <c r="B171">
        <v>0.1099</v>
      </c>
      <c r="C171">
        <v>8.8419999999999999E-2</v>
      </c>
      <c r="D171">
        <v>0</v>
      </c>
      <c r="E171">
        <v>1</v>
      </c>
      <c r="F171">
        <v>1</v>
      </c>
      <c r="G171">
        <v>0</v>
      </c>
      <c r="H171">
        <v>0.58865845496900027</v>
      </c>
      <c r="I171">
        <v>0.58865845496900027</v>
      </c>
      <c r="J171">
        <v>0.41134154503099973</v>
      </c>
      <c r="K171">
        <v>-0.8883313997755945</v>
      </c>
      <c r="L171">
        <v>0</v>
      </c>
      <c r="M171">
        <v>1.4310697814990641</v>
      </c>
      <c r="AF171">
        <v>0.63558165800324817</v>
      </c>
      <c r="AG171">
        <v>0</v>
      </c>
      <c r="AH171">
        <v>1</v>
      </c>
      <c r="AI171">
        <v>142</v>
      </c>
      <c r="AJ171">
        <v>25</v>
      </c>
      <c r="AK171">
        <v>5.3333333333333344E-2</v>
      </c>
      <c r="AL171">
        <v>0.83333333333333337</v>
      </c>
      <c r="AM171">
        <v>0</v>
      </c>
    </row>
    <row r="172" spans="1:39">
      <c r="A172">
        <v>641.20000000000005</v>
      </c>
      <c r="B172">
        <v>7.6240000000000002E-2</v>
      </c>
      <c r="C172">
        <v>5.7239999999999999E-2</v>
      </c>
      <c r="D172">
        <v>0</v>
      </c>
      <c r="E172">
        <v>1</v>
      </c>
      <c r="F172">
        <v>1</v>
      </c>
      <c r="G172">
        <v>0</v>
      </c>
      <c r="H172">
        <v>0.35628943599793955</v>
      </c>
      <c r="I172">
        <v>0.35628943599793955</v>
      </c>
      <c r="J172">
        <v>0.64371056400206039</v>
      </c>
      <c r="K172">
        <v>-0.44050608868327412</v>
      </c>
      <c r="L172">
        <v>100</v>
      </c>
      <c r="M172">
        <v>0.55349322494076569</v>
      </c>
      <c r="AF172">
        <v>0.64573833163810057</v>
      </c>
      <c r="AG172">
        <v>0</v>
      </c>
      <c r="AH172">
        <v>1</v>
      </c>
      <c r="AI172">
        <v>142</v>
      </c>
      <c r="AJ172">
        <v>26</v>
      </c>
      <c r="AK172">
        <v>5.3333333333333344E-2</v>
      </c>
      <c r="AL172">
        <v>0.82666666666666666</v>
      </c>
      <c r="AM172">
        <v>5.5111111111111463E-3</v>
      </c>
    </row>
    <row r="173" spans="1:39">
      <c r="A173">
        <v>642.5</v>
      </c>
      <c r="B173">
        <v>0.11409999999999999</v>
      </c>
      <c r="C173">
        <v>9.3880000000000005E-2</v>
      </c>
      <c r="D173">
        <v>1</v>
      </c>
      <c r="E173">
        <v>0</v>
      </c>
      <c r="F173">
        <v>1</v>
      </c>
      <c r="G173">
        <v>1</v>
      </c>
      <c r="H173">
        <v>0.62522616871633641</v>
      </c>
      <c r="I173">
        <v>0.62522616871633641</v>
      </c>
      <c r="J173">
        <v>0.37477383128366359</v>
      </c>
      <c r="K173">
        <v>-0.46964182475873495</v>
      </c>
      <c r="L173">
        <v>100</v>
      </c>
      <c r="M173">
        <v>0.59942121753015987</v>
      </c>
      <c r="AF173">
        <v>0.65468623910223811</v>
      </c>
      <c r="AG173">
        <v>1</v>
      </c>
      <c r="AH173">
        <v>0</v>
      </c>
      <c r="AI173">
        <v>143</v>
      </c>
      <c r="AJ173">
        <v>26</v>
      </c>
      <c r="AK173">
        <v>4.6666666666666634E-2</v>
      </c>
      <c r="AL173">
        <v>0.82666666666666666</v>
      </c>
      <c r="AM173">
        <v>0</v>
      </c>
    </row>
    <row r="174" spans="1:39">
      <c r="A174">
        <v>642.70000000000005</v>
      </c>
      <c r="B174">
        <v>0.1206</v>
      </c>
      <c r="C174">
        <v>0.11799999999999999</v>
      </c>
      <c r="D174">
        <v>1</v>
      </c>
      <c r="E174">
        <v>0</v>
      </c>
      <c r="F174">
        <v>1</v>
      </c>
      <c r="G174">
        <v>1</v>
      </c>
      <c r="H174">
        <v>0.70230610454153908</v>
      </c>
      <c r="I174">
        <v>0.70230610454153908</v>
      </c>
      <c r="J174">
        <v>0.29769389545846092</v>
      </c>
      <c r="K174">
        <v>-0.35338592364144217</v>
      </c>
      <c r="L174">
        <v>100</v>
      </c>
      <c r="M174">
        <v>0.42388054657846608</v>
      </c>
      <c r="AF174">
        <v>0.65530761186718633</v>
      </c>
      <c r="AG174">
        <v>0</v>
      </c>
      <c r="AH174">
        <v>1</v>
      </c>
      <c r="AI174">
        <v>143</v>
      </c>
      <c r="AJ174">
        <v>27</v>
      </c>
      <c r="AK174">
        <v>4.6666666666666634E-2</v>
      </c>
      <c r="AL174">
        <v>0.82000000000000006</v>
      </c>
      <c r="AM174">
        <v>0</v>
      </c>
    </row>
    <row r="175" spans="1:39">
      <c r="A175">
        <v>644.79999999999995</v>
      </c>
      <c r="B175">
        <v>0.18679999999999999</v>
      </c>
      <c r="C175">
        <v>0.14249999999999999</v>
      </c>
      <c r="D175">
        <v>1</v>
      </c>
      <c r="E175">
        <v>0</v>
      </c>
      <c r="F175">
        <v>1</v>
      </c>
      <c r="G175">
        <v>1</v>
      </c>
      <c r="H175">
        <v>0.91955533638021714</v>
      </c>
      <c r="I175">
        <v>0.91955533638021714</v>
      </c>
      <c r="J175">
        <v>8.0444663619782864E-2</v>
      </c>
      <c r="K175">
        <v>-8.3865055802159236E-2</v>
      </c>
      <c r="L175">
        <v>100</v>
      </c>
      <c r="M175">
        <v>8.7482134502583825E-2</v>
      </c>
      <c r="AF175">
        <v>0.65776756091696376</v>
      </c>
      <c r="AG175">
        <v>0</v>
      </c>
      <c r="AH175">
        <v>1</v>
      </c>
      <c r="AI175">
        <v>143</v>
      </c>
      <c r="AJ175">
        <v>28</v>
      </c>
      <c r="AK175">
        <v>4.6666666666666634E-2</v>
      </c>
      <c r="AL175">
        <v>0.81333333333333335</v>
      </c>
      <c r="AM175">
        <v>0</v>
      </c>
    </row>
    <row r="176" spans="1:39">
      <c r="A176">
        <v>645.70000000000005</v>
      </c>
      <c r="B176">
        <v>0.20080000000000001</v>
      </c>
      <c r="C176">
        <v>0.2135</v>
      </c>
      <c r="D176">
        <v>1</v>
      </c>
      <c r="E176">
        <v>0</v>
      </c>
      <c r="F176">
        <v>1</v>
      </c>
      <c r="G176">
        <v>1</v>
      </c>
      <c r="H176">
        <v>0.96630284130480482</v>
      </c>
      <c r="I176">
        <v>0.96630284130480482</v>
      </c>
      <c r="J176">
        <v>3.3697158695195184E-2</v>
      </c>
      <c r="K176">
        <v>-3.4277993585041924E-2</v>
      </c>
      <c r="L176">
        <v>100</v>
      </c>
      <c r="M176">
        <v>3.4872254592249463E-2</v>
      </c>
      <c r="AF176">
        <v>0.67812427502518902</v>
      </c>
      <c r="AG176">
        <v>0</v>
      </c>
      <c r="AH176">
        <v>1</v>
      </c>
      <c r="AI176">
        <v>143</v>
      </c>
      <c r="AJ176">
        <v>29</v>
      </c>
      <c r="AK176">
        <v>4.6666666666666634E-2</v>
      </c>
      <c r="AL176">
        <v>0.80666666666666664</v>
      </c>
      <c r="AM176">
        <v>0</v>
      </c>
    </row>
    <row r="177" spans="1:39">
      <c r="A177">
        <v>648.20000000000005</v>
      </c>
      <c r="B177">
        <v>9.9470000000000003E-2</v>
      </c>
      <c r="C177">
        <v>0.12039999999999999</v>
      </c>
      <c r="D177">
        <v>1</v>
      </c>
      <c r="E177">
        <v>0</v>
      </c>
      <c r="F177">
        <v>1</v>
      </c>
      <c r="G177">
        <v>1</v>
      </c>
      <c r="H177">
        <v>0.62582743363338356</v>
      </c>
      <c r="I177">
        <v>0.62582743363338356</v>
      </c>
      <c r="J177">
        <v>0.37417256636661644</v>
      </c>
      <c r="K177">
        <v>-0.468680611007043</v>
      </c>
      <c r="L177">
        <v>100</v>
      </c>
      <c r="M177">
        <v>0.59788457050256238</v>
      </c>
      <c r="AF177">
        <v>0.68270185156977914</v>
      </c>
      <c r="AG177">
        <v>0</v>
      </c>
      <c r="AH177">
        <v>1</v>
      </c>
      <c r="AI177">
        <v>143</v>
      </c>
      <c r="AJ177">
        <v>30</v>
      </c>
      <c r="AK177">
        <v>4.6666666666666634E-2</v>
      </c>
      <c r="AL177">
        <v>0.8</v>
      </c>
      <c r="AM177">
        <v>0</v>
      </c>
    </row>
    <row r="178" spans="1:39">
      <c r="A178">
        <v>651</v>
      </c>
      <c r="B178">
        <v>0.1676</v>
      </c>
      <c r="C178">
        <v>0.13619999999999999</v>
      </c>
      <c r="D178">
        <v>0</v>
      </c>
      <c r="E178">
        <v>1</v>
      </c>
      <c r="F178">
        <v>1</v>
      </c>
      <c r="G178">
        <v>0</v>
      </c>
      <c r="H178">
        <v>0.88720387555496594</v>
      </c>
      <c r="I178">
        <v>0.88720387555496594</v>
      </c>
      <c r="J178">
        <v>0.11279612444503406</v>
      </c>
      <c r="K178">
        <v>-2.18217329826521</v>
      </c>
      <c r="L178">
        <v>0</v>
      </c>
      <c r="M178">
        <v>7.8655528274582105</v>
      </c>
      <c r="AF178">
        <v>0.69010362958472371</v>
      </c>
      <c r="AG178">
        <v>0</v>
      </c>
      <c r="AH178">
        <v>1</v>
      </c>
      <c r="AI178">
        <v>143</v>
      </c>
      <c r="AJ178">
        <v>31</v>
      </c>
      <c r="AK178">
        <v>4.6666666666666634E-2</v>
      </c>
      <c r="AL178">
        <v>0.79333333333333333</v>
      </c>
      <c r="AM178">
        <v>0</v>
      </c>
    </row>
    <row r="179" spans="1:39">
      <c r="A179">
        <v>651.9</v>
      </c>
      <c r="B179">
        <v>0.13389999999999999</v>
      </c>
      <c r="C179">
        <v>9.9659999999999999E-2</v>
      </c>
      <c r="D179">
        <v>0</v>
      </c>
      <c r="E179">
        <v>1</v>
      </c>
      <c r="F179">
        <v>1</v>
      </c>
      <c r="G179">
        <v>0</v>
      </c>
      <c r="H179">
        <v>0.74439891496712418</v>
      </c>
      <c r="I179">
        <v>0.74439891496712418</v>
      </c>
      <c r="J179">
        <v>0.25560108503287582</v>
      </c>
      <c r="K179">
        <v>-1.3641373114452173</v>
      </c>
      <c r="L179">
        <v>0</v>
      </c>
      <c r="M179">
        <v>2.9123464592154544</v>
      </c>
      <c r="AF179">
        <v>0.69346055309866961</v>
      </c>
      <c r="AG179">
        <v>0</v>
      </c>
      <c r="AH179">
        <v>1</v>
      </c>
      <c r="AI179">
        <v>143</v>
      </c>
      <c r="AJ179">
        <v>32</v>
      </c>
      <c r="AK179">
        <v>4.6666666666666634E-2</v>
      </c>
      <c r="AL179">
        <v>0.78666666666666663</v>
      </c>
      <c r="AM179">
        <v>0</v>
      </c>
    </row>
    <row r="180" spans="1:39">
      <c r="A180">
        <v>656.9</v>
      </c>
      <c r="B180">
        <v>0.13650000000000001</v>
      </c>
      <c r="C180">
        <v>0.1293</v>
      </c>
      <c r="D180">
        <v>1</v>
      </c>
      <c r="E180">
        <v>0</v>
      </c>
      <c r="F180">
        <v>1</v>
      </c>
      <c r="G180">
        <v>1</v>
      </c>
      <c r="H180">
        <v>0.80836940723874395</v>
      </c>
      <c r="I180">
        <v>0.80836940723874395</v>
      </c>
      <c r="J180">
        <v>0.19163059276125605</v>
      </c>
      <c r="K180">
        <v>-0.21273613776259276</v>
      </c>
      <c r="L180">
        <v>100</v>
      </c>
      <c r="M180">
        <v>0.237058195232591</v>
      </c>
      <c r="AF180">
        <v>0.70230610454153908</v>
      </c>
      <c r="AG180">
        <v>0</v>
      </c>
      <c r="AH180">
        <v>1</v>
      </c>
      <c r="AI180">
        <v>143</v>
      </c>
      <c r="AJ180">
        <v>33</v>
      </c>
      <c r="AK180">
        <v>4.6666666666666634E-2</v>
      </c>
      <c r="AL180">
        <v>0.78</v>
      </c>
      <c r="AM180">
        <v>0</v>
      </c>
    </row>
    <row r="181" spans="1:39">
      <c r="A181">
        <v>658.8</v>
      </c>
      <c r="B181">
        <v>0.1595</v>
      </c>
      <c r="C181">
        <v>0.16389999999999999</v>
      </c>
      <c r="D181">
        <v>1</v>
      </c>
      <c r="E181">
        <v>0</v>
      </c>
      <c r="F181">
        <v>1</v>
      </c>
      <c r="G181">
        <v>1</v>
      </c>
      <c r="H181">
        <v>0.90301061729805054</v>
      </c>
      <c r="I181">
        <v>0.90301061729805054</v>
      </c>
      <c r="J181">
        <v>9.6989382701949456E-2</v>
      </c>
      <c r="K181">
        <v>-0.10202096782912398</v>
      </c>
      <c r="L181">
        <v>100</v>
      </c>
      <c r="M181">
        <v>0.10740669139877547</v>
      </c>
      <c r="AF181">
        <v>0.71897821048522859</v>
      </c>
      <c r="AG181">
        <v>0</v>
      </c>
      <c r="AH181">
        <v>1</v>
      </c>
      <c r="AI181">
        <v>143</v>
      </c>
      <c r="AJ181">
        <v>34</v>
      </c>
      <c r="AK181">
        <v>4.6666666666666634E-2</v>
      </c>
      <c r="AL181">
        <v>0.77333333333333332</v>
      </c>
      <c r="AM181">
        <v>5.1555555555555027E-3</v>
      </c>
    </row>
    <row r="182" spans="1:39">
      <c r="A182">
        <v>662.7</v>
      </c>
      <c r="B182">
        <v>8.6059999999999998E-2</v>
      </c>
      <c r="C182">
        <v>3.1019999999999999E-2</v>
      </c>
      <c r="D182">
        <v>0</v>
      </c>
      <c r="E182">
        <v>1</v>
      </c>
      <c r="F182">
        <v>1</v>
      </c>
      <c r="G182">
        <v>0</v>
      </c>
      <c r="H182">
        <v>0.4056144396243006</v>
      </c>
      <c r="I182">
        <v>0.4056144396243006</v>
      </c>
      <c r="J182">
        <v>0.59438556037569934</v>
      </c>
      <c r="K182">
        <v>-0.52022707864671136</v>
      </c>
      <c r="L182">
        <v>100</v>
      </c>
      <c r="M182">
        <v>0.68240964563122919</v>
      </c>
      <c r="AF182">
        <v>0.74348746142883793</v>
      </c>
      <c r="AG182">
        <v>1</v>
      </c>
      <c r="AH182">
        <v>0</v>
      </c>
      <c r="AI182">
        <v>144</v>
      </c>
      <c r="AJ182">
        <v>34</v>
      </c>
      <c r="AK182">
        <v>4.0000000000000036E-2</v>
      </c>
      <c r="AL182">
        <v>0.77333333333333332</v>
      </c>
      <c r="AM182">
        <v>5.1555555555555885E-3</v>
      </c>
    </row>
    <row r="183" spans="1:39">
      <c r="A183">
        <v>668.3</v>
      </c>
      <c r="B183">
        <v>0.1479</v>
      </c>
      <c r="C183">
        <v>0.12670000000000001</v>
      </c>
      <c r="D183">
        <v>1</v>
      </c>
      <c r="E183">
        <v>0</v>
      </c>
      <c r="F183">
        <v>1</v>
      </c>
      <c r="G183">
        <v>1</v>
      </c>
      <c r="H183">
        <v>0.85512870512977079</v>
      </c>
      <c r="I183">
        <v>0.85512870512977079</v>
      </c>
      <c r="J183">
        <v>0.14487129487022921</v>
      </c>
      <c r="K183">
        <v>-0.15650328905870756</v>
      </c>
      <c r="L183">
        <v>100</v>
      </c>
      <c r="M183">
        <v>0.16941460858601881</v>
      </c>
      <c r="AF183">
        <v>0.74439891496712418</v>
      </c>
      <c r="AG183">
        <v>1</v>
      </c>
      <c r="AH183">
        <v>0</v>
      </c>
      <c r="AI183">
        <v>145</v>
      </c>
      <c r="AJ183">
        <v>34</v>
      </c>
      <c r="AK183">
        <v>3.3333333333333326E-2</v>
      </c>
      <c r="AL183">
        <v>0.77333333333333332</v>
      </c>
      <c r="AM183">
        <v>0</v>
      </c>
    </row>
    <row r="184" spans="1:39">
      <c r="A184">
        <v>671.4</v>
      </c>
      <c r="B184">
        <v>0.19800000000000001</v>
      </c>
      <c r="C184">
        <v>0.16969999999999999</v>
      </c>
      <c r="D184">
        <v>1</v>
      </c>
      <c r="E184">
        <v>0</v>
      </c>
      <c r="F184">
        <v>1</v>
      </c>
      <c r="G184">
        <v>1</v>
      </c>
      <c r="H184">
        <v>0.96092936636149606</v>
      </c>
      <c r="I184">
        <v>0.96092936636149606</v>
      </c>
      <c r="J184">
        <v>3.9070633638503938E-2</v>
      </c>
      <c r="K184">
        <v>-3.9854372857237322E-2</v>
      </c>
      <c r="L184">
        <v>100</v>
      </c>
      <c r="M184">
        <v>4.0659214929025064E-2</v>
      </c>
      <c r="AF184">
        <v>0.75692076581294132</v>
      </c>
      <c r="AG184">
        <v>0</v>
      </c>
      <c r="AH184">
        <v>1</v>
      </c>
      <c r="AI184">
        <v>145</v>
      </c>
      <c r="AJ184">
        <v>35</v>
      </c>
      <c r="AK184">
        <v>3.3333333333333326E-2</v>
      </c>
      <c r="AL184">
        <v>0.76666666666666661</v>
      </c>
      <c r="AM184">
        <v>5.1111111111111435E-3</v>
      </c>
    </row>
    <row r="185" spans="1:39">
      <c r="A185">
        <v>674.5</v>
      </c>
      <c r="B185">
        <v>0.1807</v>
      </c>
      <c r="C185">
        <v>0.1138</v>
      </c>
      <c r="D185">
        <v>0</v>
      </c>
      <c r="E185">
        <v>1</v>
      </c>
      <c r="F185">
        <v>1</v>
      </c>
      <c r="G185">
        <v>0</v>
      </c>
      <c r="H185">
        <v>0.91640123719834754</v>
      </c>
      <c r="I185">
        <v>0.91640123719834754</v>
      </c>
      <c r="J185">
        <v>8.359876280165246E-2</v>
      </c>
      <c r="K185">
        <v>-2.4817265580242838</v>
      </c>
      <c r="L185">
        <v>0</v>
      </c>
      <c r="M185">
        <v>10.961899512467825</v>
      </c>
      <c r="AF185">
        <v>0.77945624978212236</v>
      </c>
      <c r="AG185">
        <v>1</v>
      </c>
      <c r="AH185">
        <v>0</v>
      </c>
      <c r="AI185">
        <v>146</v>
      </c>
      <c r="AJ185">
        <v>35</v>
      </c>
      <c r="AK185">
        <v>2.6666666666666616E-2</v>
      </c>
      <c r="AL185">
        <v>0.76666666666666661</v>
      </c>
      <c r="AM185">
        <v>0</v>
      </c>
    </row>
    <row r="186" spans="1:39">
      <c r="A186">
        <v>678.1</v>
      </c>
      <c r="B186">
        <v>0.1305</v>
      </c>
      <c r="C186">
        <v>0.15390000000000001</v>
      </c>
      <c r="D186">
        <v>1</v>
      </c>
      <c r="E186">
        <v>0</v>
      </c>
      <c r="F186">
        <v>1</v>
      </c>
      <c r="G186">
        <v>1</v>
      </c>
      <c r="H186">
        <v>0.85497768252256745</v>
      </c>
      <c r="I186">
        <v>0.85497768252256745</v>
      </c>
      <c r="J186">
        <v>0.14502231747743255</v>
      </c>
      <c r="K186">
        <v>-0.15667991269883474</v>
      </c>
      <c r="L186">
        <v>100</v>
      </c>
      <c r="M186">
        <v>0.1696211730925557</v>
      </c>
      <c r="AF186">
        <v>0.80643609112126491</v>
      </c>
      <c r="AG186">
        <v>0</v>
      </c>
      <c r="AH186">
        <v>1</v>
      </c>
      <c r="AI186">
        <v>146</v>
      </c>
      <c r="AJ186">
        <v>36</v>
      </c>
      <c r="AK186">
        <v>2.6666666666666616E-2</v>
      </c>
      <c r="AL186">
        <v>0.76</v>
      </c>
      <c r="AM186">
        <v>0</v>
      </c>
    </row>
    <row r="187" spans="1:39">
      <c r="A187">
        <v>682.5</v>
      </c>
      <c r="B187">
        <v>0.16489999999999999</v>
      </c>
      <c r="C187">
        <v>0.16900000000000001</v>
      </c>
      <c r="D187">
        <v>1</v>
      </c>
      <c r="E187">
        <v>0</v>
      </c>
      <c r="F187">
        <v>1</v>
      </c>
      <c r="G187">
        <v>1</v>
      </c>
      <c r="H187">
        <v>0.93415745237129333</v>
      </c>
      <c r="I187">
        <v>0.93415745237129333</v>
      </c>
      <c r="J187">
        <v>6.5842547628706671E-2</v>
      </c>
      <c r="K187">
        <v>-6.8110276405073902E-2</v>
      </c>
      <c r="L187">
        <v>100</v>
      </c>
      <c r="M187">
        <v>7.0483351025643459E-2</v>
      </c>
      <c r="AF187">
        <v>0.80836940723874395</v>
      </c>
      <c r="AG187">
        <v>0</v>
      </c>
      <c r="AH187">
        <v>1</v>
      </c>
      <c r="AI187">
        <v>146</v>
      </c>
      <c r="AJ187">
        <v>37</v>
      </c>
      <c r="AK187">
        <v>2.6666666666666616E-2</v>
      </c>
      <c r="AL187">
        <v>0.7533333333333333</v>
      </c>
      <c r="AM187">
        <v>0</v>
      </c>
    </row>
    <row r="188" spans="1:39">
      <c r="A188">
        <v>684.5</v>
      </c>
      <c r="B188">
        <v>7.1999999999999995E-2</v>
      </c>
      <c r="C188">
        <v>7.3950000000000002E-2</v>
      </c>
      <c r="D188">
        <v>1</v>
      </c>
      <c r="E188">
        <v>0</v>
      </c>
      <c r="F188">
        <v>1</v>
      </c>
      <c r="G188">
        <v>1</v>
      </c>
      <c r="H188">
        <v>0.48955823686609429</v>
      </c>
      <c r="I188">
        <v>0.48955823686609429</v>
      </c>
      <c r="J188">
        <v>0.51044176313390577</v>
      </c>
      <c r="K188">
        <v>-0.71425185194091512</v>
      </c>
      <c r="L188">
        <v>0</v>
      </c>
      <c r="M188">
        <v>1.0426578999089002</v>
      </c>
      <c r="AF188">
        <v>0.81858439646324921</v>
      </c>
      <c r="AG188">
        <v>0</v>
      </c>
      <c r="AH188">
        <v>1</v>
      </c>
      <c r="AI188">
        <v>146</v>
      </c>
      <c r="AJ188">
        <v>38</v>
      </c>
      <c r="AK188">
        <v>2.6666666666666616E-2</v>
      </c>
      <c r="AL188">
        <v>0.74666666666666659</v>
      </c>
      <c r="AM188">
        <v>0</v>
      </c>
    </row>
    <row r="189" spans="1:39">
      <c r="A189">
        <v>684.5</v>
      </c>
      <c r="B189">
        <v>0.1096</v>
      </c>
      <c r="C189">
        <v>6.5049999999999997E-2</v>
      </c>
      <c r="D189">
        <v>0</v>
      </c>
      <c r="E189">
        <v>1</v>
      </c>
      <c r="F189">
        <v>1</v>
      </c>
      <c r="G189">
        <v>0</v>
      </c>
      <c r="H189">
        <v>0.65468623910223811</v>
      </c>
      <c r="I189">
        <v>0.65468623910223811</v>
      </c>
      <c r="J189">
        <v>0.34531376089776189</v>
      </c>
      <c r="K189">
        <v>-1.0633018233739997</v>
      </c>
      <c r="L189">
        <v>0</v>
      </c>
      <c r="M189">
        <v>1.895917027459769</v>
      </c>
      <c r="AF189">
        <v>0.82347152288966374</v>
      </c>
      <c r="AG189">
        <v>0</v>
      </c>
      <c r="AH189">
        <v>1</v>
      </c>
      <c r="AI189">
        <v>146</v>
      </c>
      <c r="AJ189">
        <v>39</v>
      </c>
      <c r="AK189">
        <v>2.6666666666666616E-2</v>
      </c>
      <c r="AL189">
        <v>0.74</v>
      </c>
      <c r="AM189">
        <v>0</v>
      </c>
    </row>
    <row r="190" spans="1:39">
      <c r="A190">
        <v>685.9</v>
      </c>
      <c r="B190">
        <v>7.8850000000000003E-2</v>
      </c>
      <c r="C190">
        <v>2.6020000000000001E-2</v>
      </c>
      <c r="D190">
        <v>0</v>
      </c>
      <c r="E190">
        <v>1</v>
      </c>
      <c r="F190">
        <v>1</v>
      </c>
      <c r="G190">
        <v>0</v>
      </c>
      <c r="H190">
        <v>0.42298231747274279</v>
      </c>
      <c r="I190">
        <v>0.42298231747274279</v>
      </c>
      <c r="J190">
        <v>0.57701768252725727</v>
      </c>
      <c r="K190">
        <v>-0.54988236731577622</v>
      </c>
      <c r="L190">
        <v>100</v>
      </c>
      <c r="M190">
        <v>0.73304914265389409</v>
      </c>
      <c r="AF190">
        <v>0.85497768252256745</v>
      </c>
      <c r="AG190">
        <v>0</v>
      </c>
      <c r="AH190">
        <v>1</v>
      </c>
      <c r="AI190">
        <v>146</v>
      </c>
      <c r="AJ190">
        <v>40</v>
      </c>
      <c r="AK190">
        <v>2.6666666666666616E-2</v>
      </c>
      <c r="AL190">
        <v>0.73333333333333339</v>
      </c>
      <c r="AM190">
        <v>0</v>
      </c>
    </row>
    <row r="191" spans="1:39">
      <c r="A191">
        <v>687.3</v>
      </c>
      <c r="B191">
        <v>9.8229999999999998E-2</v>
      </c>
      <c r="C191">
        <v>5.9400000000000001E-2</v>
      </c>
      <c r="D191">
        <v>0</v>
      </c>
      <c r="E191">
        <v>1</v>
      </c>
      <c r="F191">
        <v>1</v>
      </c>
      <c r="G191">
        <v>0</v>
      </c>
      <c r="H191">
        <v>0.59665971532476669</v>
      </c>
      <c r="I191">
        <v>0.59665971532476669</v>
      </c>
      <c r="J191">
        <v>0.40334028467523331</v>
      </c>
      <c r="K191">
        <v>-0.90797469447599288</v>
      </c>
      <c r="L191">
        <v>0</v>
      </c>
      <c r="M191">
        <v>1.4792961129711921</v>
      </c>
      <c r="AF191">
        <v>0.85512870512977079</v>
      </c>
      <c r="AG191">
        <v>0</v>
      </c>
      <c r="AH191">
        <v>1</v>
      </c>
      <c r="AI191">
        <v>146</v>
      </c>
      <c r="AJ191">
        <v>41</v>
      </c>
      <c r="AK191">
        <v>2.6666666666666616E-2</v>
      </c>
      <c r="AL191">
        <v>0.72666666666666668</v>
      </c>
      <c r="AM191">
        <v>0</v>
      </c>
    </row>
    <row r="192" spans="1:39">
      <c r="A192">
        <v>689.5</v>
      </c>
      <c r="B192">
        <v>0.1167</v>
      </c>
      <c r="C192">
        <v>9.0499999999999997E-2</v>
      </c>
      <c r="D192">
        <v>0</v>
      </c>
      <c r="E192">
        <v>1</v>
      </c>
      <c r="F192">
        <v>1</v>
      </c>
      <c r="G192">
        <v>0</v>
      </c>
      <c r="H192">
        <v>0.74348746142883793</v>
      </c>
      <c r="I192">
        <v>0.74348746142883793</v>
      </c>
      <c r="J192">
        <v>0.25651253857116207</v>
      </c>
      <c r="K192">
        <v>-1.3605777322476926</v>
      </c>
      <c r="L192">
        <v>0</v>
      </c>
      <c r="M192">
        <v>2.8984449086592257</v>
      </c>
      <c r="AF192">
        <v>0.86079484315044286</v>
      </c>
      <c r="AG192">
        <v>0</v>
      </c>
      <c r="AH192">
        <v>1</v>
      </c>
      <c r="AI192">
        <v>146</v>
      </c>
      <c r="AJ192">
        <v>42</v>
      </c>
      <c r="AK192">
        <v>2.6666666666666616E-2</v>
      </c>
      <c r="AL192">
        <v>0.72</v>
      </c>
      <c r="AM192">
        <v>0</v>
      </c>
    </row>
    <row r="193" spans="1:39">
      <c r="A193">
        <v>690.2</v>
      </c>
      <c r="B193">
        <v>5.3519999999999998E-2</v>
      </c>
      <c r="C193">
        <v>1.9470000000000001E-2</v>
      </c>
      <c r="D193">
        <v>0</v>
      </c>
      <c r="E193">
        <v>1</v>
      </c>
      <c r="F193">
        <v>1</v>
      </c>
      <c r="G193">
        <v>0</v>
      </c>
      <c r="H193">
        <v>0.30324420363298327</v>
      </c>
      <c r="I193">
        <v>0.30324420363298327</v>
      </c>
      <c r="J193">
        <v>0.69675579636701679</v>
      </c>
      <c r="K193">
        <v>-0.36132029350575368</v>
      </c>
      <c r="L193">
        <v>100</v>
      </c>
      <c r="M193">
        <v>0.43522307989993247</v>
      </c>
      <c r="AF193">
        <v>0.86521851383131954</v>
      </c>
      <c r="AG193">
        <v>0</v>
      </c>
      <c r="AH193">
        <v>1</v>
      </c>
      <c r="AI193">
        <v>146</v>
      </c>
      <c r="AJ193">
        <v>43</v>
      </c>
      <c r="AK193">
        <v>2.6666666666666616E-2</v>
      </c>
      <c r="AL193">
        <v>0.71333333333333337</v>
      </c>
      <c r="AM193">
        <v>0</v>
      </c>
    </row>
    <row r="194" spans="1:39">
      <c r="A194">
        <v>698.8</v>
      </c>
      <c r="B194">
        <v>5.1310000000000001E-2</v>
      </c>
      <c r="C194">
        <v>2.3980000000000001E-2</v>
      </c>
      <c r="D194">
        <v>1</v>
      </c>
      <c r="E194">
        <v>0</v>
      </c>
      <c r="F194">
        <v>1</v>
      </c>
      <c r="G194">
        <v>1</v>
      </c>
      <c r="H194">
        <v>0.32303725680480494</v>
      </c>
      <c r="I194">
        <v>0.32303725680480494</v>
      </c>
      <c r="J194">
        <v>0.676962743195195</v>
      </c>
      <c r="K194">
        <v>-1.1299876162664286</v>
      </c>
      <c r="L194">
        <v>0</v>
      </c>
      <c r="M194">
        <v>2.0956181645767544</v>
      </c>
      <c r="AF194">
        <v>0.87171784026028676</v>
      </c>
      <c r="AG194">
        <v>0</v>
      </c>
      <c r="AH194">
        <v>1</v>
      </c>
      <c r="AI194">
        <v>146</v>
      </c>
      <c r="AJ194">
        <v>44</v>
      </c>
      <c r="AK194">
        <v>2.6666666666666616E-2</v>
      </c>
      <c r="AL194">
        <v>0.70666666666666667</v>
      </c>
      <c r="AM194">
        <v>4.7111111111110627E-3</v>
      </c>
    </row>
    <row r="195" spans="1:39">
      <c r="A195">
        <v>704.4</v>
      </c>
      <c r="B195">
        <v>0.2135</v>
      </c>
      <c r="C195">
        <v>0.2077</v>
      </c>
      <c r="D195">
        <v>1</v>
      </c>
      <c r="E195">
        <v>0</v>
      </c>
      <c r="F195">
        <v>1</v>
      </c>
      <c r="G195">
        <v>1</v>
      </c>
      <c r="H195">
        <v>0.98555840839058095</v>
      </c>
      <c r="I195">
        <v>0.98555840839058095</v>
      </c>
      <c r="J195">
        <v>1.4441591609419047E-2</v>
      </c>
      <c r="K195">
        <v>-1.4546886372333529E-2</v>
      </c>
      <c r="L195">
        <v>100</v>
      </c>
      <c r="M195">
        <v>1.4653207244208081E-2</v>
      </c>
      <c r="AF195">
        <v>0.87762756628442362</v>
      </c>
      <c r="AG195">
        <v>1</v>
      </c>
      <c r="AH195">
        <v>0</v>
      </c>
      <c r="AI195">
        <v>147</v>
      </c>
      <c r="AJ195">
        <v>44</v>
      </c>
      <c r="AK195">
        <v>2.0000000000000018E-2</v>
      </c>
      <c r="AL195">
        <v>0.70666666666666667</v>
      </c>
      <c r="AM195">
        <v>4.7111111111111416E-3</v>
      </c>
    </row>
    <row r="196" spans="1:39">
      <c r="A196">
        <v>705.6</v>
      </c>
      <c r="B196">
        <v>0.15529999999999999</v>
      </c>
      <c r="C196">
        <v>0.17</v>
      </c>
      <c r="D196">
        <v>1</v>
      </c>
      <c r="E196">
        <v>0</v>
      </c>
      <c r="F196">
        <v>1</v>
      </c>
      <c r="G196">
        <v>1</v>
      </c>
      <c r="H196">
        <v>0.93862870074466676</v>
      </c>
      <c r="I196">
        <v>0.93862870074466676</v>
      </c>
      <c r="J196">
        <v>6.1371299255333245E-2</v>
      </c>
      <c r="K196">
        <v>-6.3335297840159385E-2</v>
      </c>
      <c r="L196">
        <v>100</v>
      </c>
      <c r="M196">
        <v>6.5384000304533577E-2</v>
      </c>
      <c r="AF196">
        <v>0.88720387555496594</v>
      </c>
      <c r="AG196">
        <v>1</v>
      </c>
      <c r="AH196">
        <v>0</v>
      </c>
      <c r="AI196">
        <v>148</v>
      </c>
      <c r="AJ196">
        <v>44</v>
      </c>
      <c r="AK196">
        <v>1.3333333333333308E-2</v>
      </c>
      <c r="AL196">
        <v>0.70666666666666667</v>
      </c>
      <c r="AM196">
        <v>0</v>
      </c>
    </row>
    <row r="197" spans="1:39">
      <c r="A197">
        <v>710.6</v>
      </c>
      <c r="B197">
        <v>0.1052</v>
      </c>
      <c r="C197">
        <v>5.3749999999999999E-2</v>
      </c>
      <c r="D197">
        <v>1</v>
      </c>
      <c r="E197">
        <v>0</v>
      </c>
      <c r="F197">
        <v>1</v>
      </c>
      <c r="G197">
        <v>1</v>
      </c>
      <c r="H197">
        <v>0.67812427502518902</v>
      </c>
      <c r="I197">
        <v>0.67812427502518902</v>
      </c>
      <c r="J197">
        <v>0.32187572497481098</v>
      </c>
      <c r="K197">
        <v>-0.38842471134116302</v>
      </c>
      <c r="L197">
        <v>100</v>
      </c>
      <c r="M197">
        <v>0.47465595441610592</v>
      </c>
      <c r="AF197">
        <v>0.89675527242663677</v>
      </c>
      <c r="AG197">
        <v>0</v>
      </c>
      <c r="AH197">
        <v>1</v>
      </c>
      <c r="AI197">
        <v>148</v>
      </c>
      <c r="AJ197">
        <v>45</v>
      </c>
      <c r="AK197">
        <v>1.3333333333333308E-2</v>
      </c>
      <c r="AL197">
        <v>0.7</v>
      </c>
      <c r="AM197">
        <v>0</v>
      </c>
    </row>
    <row r="198" spans="1:39">
      <c r="A198">
        <v>712.8</v>
      </c>
      <c r="B198">
        <v>7.0809999999999998E-2</v>
      </c>
      <c r="C198">
        <v>5.253E-2</v>
      </c>
      <c r="D198">
        <v>1</v>
      </c>
      <c r="E198">
        <v>0</v>
      </c>
      <c r="F198">
        <v>1</v>
      </c>
      <c r="G198">
        <v>1</v>
      </c>
      <c r="H198">
        <v>0.51600760635848875</v>
      </c>
      <c r="I198">
        <v>0.51600760635848875</v>
      </c>
      <c r="J198">
        <v>0.48399239364151125</v>
      </c>
      <c r="K198">
        <v>-0.66163377260439871</v>
      </c>
      <c r="L198">
        <v>100</v>
      </c>
      <c r="M198">
        <v>0.93795592870633882</v>
      </c>
      <c r="AF198">
        <v>0.89828765836575231</v>
      </c>
      <c r="AG198">
        <v>0</v>
      </c>
      <c r="AH198">
        <v>1</v>
      </c>
      <c r="AI198">
        <v>148</v>
      </c>
      <c r="AJ198">
        <v>46</v>
      </c>
      <c r="AK198">
        <v>1.3333333333333308E-2</v>
      </c>
      <c r="AL198">
        <v>0.69333333333333336</v>
      </c>
      <c r="AM198">
        <v>0</v>
      </c>
    </row>
    <row r="199" spans="1:39">
      <c r="A199">
        <v>713.3</v>
      </c>
      <c r="B199">
        <v>0.22839999999999999</v>
      </c>
      <c r="C199">
        <v>0.24479999999999999</v>
      </c>
      <c r="D199">
        <v>1</v>
      </c>
      <c r="E199">
        <v>0</v>
      </c>
      <c r="F199">
        <v>1</v>
      </c>
      <c r="G199">
        <v>1</v>
      </c>
      <c r="H199">
        <v>0.99298036803165246</v>
      </c>
      <c r="I199">
        <v>0.99298036803165246</v>
      </c>
      <c r="J199">
        <v>7.0196319683475394E-3</v>
      </c>
      <c r="K199">
        <v>-7.044385493274275E-3</v>
      </c>
      <c r="L199">
        <v>100</v>
      </c>
      <c r="M199">
        <v>7.0692555405322778E-3</v>
      </c>
      <c r="AF199">
        <v>0.90301061729805054</v>
      </c>
      <c r="AG199">
        <v>0</v>
      </c>
      <c r="AH199">
        <v>1</v>
      </c>
      <c r="AI199">
        <v>148</v>
      </c>
      <c r="AJ199">
        <v>47</v>
      </c>
      <c r="AK199">
        <v>1.3333333333333308E-2</v>
      </c>
      <c r="AL199">
        <v>0.68666666666666665</v>
      </c>
      <c r="AM199">
        <v>0</v>
      </c>
    </row>
    <row r="200" spans="1:39">
      <c r="A200">
        <v>716.6</v>
      </c>
      <c r="B200">
        <v>9.5880000000000007E-2</v>
      </c>
      <c r="C200">
        <v>7.5499999999999998E-2</v>
      </c>
      <c r="D200">
        <v>1</v>
      </c>
      <c r="E200">
        <v>0</v>
      </c>
      <c r="F200">
        <v>1</v>
      </c>
      <c r="G200">
        <v>1</v>
      </c>
      <c r="H200">
        <v>0.69346055309866961</v>
      </c>
      <c r="I200">
        <v>0.69346055309866961</v>
      </c>
      <c r="J200">
        <v>0.30653944690133039</v>
      </c>
      <c r="K200">
        <v>-0.3660609217409645</v>
      </c>
      <c r="L200">
        <v>100</v>
      </c>
      <c r="M200">
        <v>0.4420430917542244</v>
      </c>
      <c r="AF200">
        <v>0.91228672843510017</v>
      </c>
      <c r="AG200">
        <v>0</v>
      </c>
      <c r="AH200">
        <v>1</v>
      </c>
      <c r="AI200">
        <v>148</v>
      </c>
      <c r="AJ200">
        <v>48</v>
      </c>
      <c r="AK200">
        <v>1.3333333333333308E-2</v>
      </c>
      <c r="AL200">
        <v>0.67999999999999994</v>
      </c>
      <c r="AM200">
        <v>0</v>
      </c>
    </row>
    <row r="201" spans="1:39">
      <c r="A201">
        <v>725.5</v>
      </c>
      <c r="B201">
        <v>6.2300000000000001E-2</v>
      </c>
      <c r="C201">
        <v>5.892E-2</v>
      </c>
      <c r="D201">
        <v>0</v>
      </c>
      <c r="E201">
        <v>1</v>
      </c>
      <c r="F201">
        <v>1</v>
      </c>
      <c r="G201">
        <v>0</v>
      </c>
      <c r="H201">
        <v>0.52287210764567804</v>
      </c>
      <c r="I201">
        <v>0.52287210764567804</v>
      </c>
      <c r="J201">
        <v>0.47712789235432196</v>
      </c>
      <c r="K201">
        <v>-0.73997070588780911</v>
      </c>
      <c r="L201">
        <v>0</v>
      </c>
      <c r="M201">
        <v>1.0958741168235577</v>
      </c>
      <c r="AF201">
        <v>0.91282294277940668</v>
      </c>
      <c r="AG201">
        <v>0</v>
      </c>
      <c r="AH201">
        <v>1</v>
      </c>
      <c r="AI201">
        <v>148</v>
      </c>
      <c r="AJ201">
        <v>49</v>
      </c>
      <c r="AK201">
        <v>1.3333333333333308E-2</v>
      </c>
      <c r="AL201">
        <v>0.67333333333333334</v>
      </c>
      <c r="AM201">
        <v>0</v>
      </c>
    </row>
    <row r="202" spans="1:39">
      <c r="A202">
        <v>728.2</v>
      </c>
      <c r="B202">
        <v>0.1036</v>
      </c>
      <c r="C202">
        <v>0.11219999999999999</v>
      </c>
      <c r="D202">
        <v>1</v>
      </c>
      <c r="E202">
        <v>0</v>
      </c>
      <c r="F202">
        <v>1</v>
      </c>
      <c r="G202">
        <v>1</v>
      </c>
      <c r="H202">
        <v>0.80643609112126491</v>
      </c>
      <c r="I202">
        <v>0.80643609112126491</v>
      </c>
      <c r="J202">
        <v>0.19356390887873509</v>
      </c>
      <c r="K202">
        <v>-0.21513062681180309</v>
      </c>
      <c r="L202">
        <v>100</v>
      </c>
      <c r="M202">
        <v>0.24002386675130666</v>
      </c>
      <c r="AF202">
        <v>0.91345001028454387</v>
      </c>
      <c r="AG202">
        <v>0</v>
      </c>
      <c r="AH202">
        <v>1</v>
      </c>
      <c r="AI202">
        <v>148</v>
      </c>
      <c r="AJ202">
        <v>50</v>
      </c>
      <c r="AK202">
        <v>1.3333333333333308E-2</v>
      </c>
      <c r="AL202">
        <v>0.66666666666666674</v>
      </c>
      <c r="AM202">
        <v>4.4444444444443993E-3</v>
      </c>
    </row>
    <row r="203" spans="1:39">
      <c r="A203">
        <v>732.4</v>
      </c>
      <c r="B203">
        <v>0.16969999999999999</v>
      </c>
      <c r="C203">
        <v>0.16830000000000001</v>
      </c>
      <c r="D203">
        <v>1</v>
      </c>
      <c r="E203">
        <v>0</v>
      </c>
      <c r="F203">
        <v>1</v>
      </c>
      <c r="G203">
        <v>1</v>
      </c>
      <c r="H203">
        <v>0.96461924263724863</v>
      </c>
      <c r="I203">
        <v>0.96461924263724863</v>
      </c>
      <c r="J203">
        <v>3.5380757362751369E-2</v>
      </c>
      <c r="K203">
        <v>-3.6021822720563111E-2</v>
      </c>
      <c r="L203">
        <v>100</v>
      </c>
      <c r="M203">
        <v>3.6678469388627503E-2</v>
      </c>
      <c r="AF203">
        <v>0.91640123719834754</v>
      </c>
      <c r="AG203">
        <v>1</v>
      </c>
      <c r="AH203">
        <v>0</v>
      </c>
      <c r="AI203">
        <v>149</v>
      </c>
      <c r="AJ203">
        <v>50</v>
      </c>
      <c r="AK203">
        <v>6.6666666666667096E-3</v>
      </c>
      <c r="AL203">
        <v>0.66666666666666674</v>
      </c>
      <c r="AM203">
        <v>0</v>
      </c>
    </row>
    <row r="204" spans="1:39">
      <c r="A204">
        <v>736.9</v>
      </c>
      <c r="B204">
        <v>0.1555</v>
      </c>
      <c r="C204">
        <v>0.20319999999999999</v>
      </c>
      <c r="D204">
        <v>1</v>
      </c>
      <c r="E204">
        <v>0</v>
      </c>
      <c r="F204">
        <v>1</v>
      </c>
      <c r="G204">
        <v>1</v>
      </c>
      <c r="H204">
        <v>0.96698620647910705</v>
      </c>
      <c r="I204">
        <v>0.96698620647910705</v>
      </c>
      <c r="J204">
        <v>3.3013793520892953E-2</v>
      </c>
      <c r="K204">
        <v>-3.3571047871418673E-2</v>
      </c>
      <c r="L204">
        <v>100</v>
      </c>
      <c r="M204">
        <v>3.4140914627003277E-2</v>
      </c>
      <c r="AF204">
        <v>0.91811275280192683</v>
      </c>
      <c r="AG204">
        <v>0</v>
      </c>
      <c r="AH204">
        <v>1</v>
      </c>
      <c r="AI204">
        <v>149</v>
      </c>
      <c r="AJ204">
        <v>51</v>
      </c>
      <c r="AK204">
        <v>6.6666666666667096E-3</v>
      </c>
      <c r="AL204">
        <v>0.65999999999999992</v>
      </c>
      <c r="AM204">
        <v>0</v>
      </c>
    </row>
    <row r="205" spans="1:39">
      <c r="A205">
        <v>744.9</v>
      </c>
      <c r="B205">
        <v>0.16389999999999999</v>
      </c>
      <c r="C205">
        <v>0.17510000000000001</v>
      </c>
      <c r="D205">
        <v>1</v>
      </c>
      <c r="E205">
        <v>0</v>
      </c>
      <c r="F205">
        <v>1</v>
      </c>
      <c r="G205">
        <v>1</v>
      </c>
      <c r="H205">
        <v>0.96736555828476012</v>
      </c>
      <c r="I205">
        <v>0.96736555828476012</v>
      </c>
      <c r="J205">
        <v>3.2634441715239881E-2</v>
      </c>
      <c r="K205">
        <v>-3.3178821578945215E-2</v>
      </c>
      <c r="L205">
        <v>100</v>
      </c>
      <c r="M205">
        <v>3.3735376906641315E-2</v>
      </c>
      <c r="AF205">
        <v>0.91892050006645654</v>
      </c>
      <c r="AG205">
        <v>0</v>
      </c>
      <c r="AH205">
        <v>1</v>
      </c>
      <c r="AI205">
        <v>149</v>
      </c>
      <c r="AJ205">
        <v>52</v>
      </c>
      <c r="AK205">
        <v>6.6666666666667096E-3</v>
      </c>
      <c r="AL205">
        <v>0.65333333333333332</v>
      </c>
      <c r="AM205">
        <v>0</v>
      </c>
    </row>
    <row r="206" spans="1:39">
      <c r="A206">
        <v>748.9</v>
      </c>
      <c r="B206">
        <v>0.12230000000000001</v>
      </c>
      <c r="C206">
        <v>0.14660000000000001</v>
      </c>
      <c r="D206">
        <v>1</v>
      </c>
      <c r="E206">
        <v>0</v>
      </c>
      <c r="F206">
        <v>1</v>
      </c>
      <c r="G206">
        <v>1</v>
      </c>
      <c r="H206">
        <v>0.91228672843510017</v>
      </c>
      <c r="I206">
        <v>0.91228672843510017</v>
      </c>
      <c r="J206">
        <v>8.7713271564899831E-2</v>
      </c>
      <c r="K206">
        <v>-9.1800943105699015E-2</v>
      </c>
      <c r="L206">
        <v>100</v>
      </c>
      <c r="M206">
        <v>9.6146604823857992E-2</v>
      </c>
      <c r="AF206">
        <v>0.91911148602270909</v>
      </c>
      <c r="AG206">
        <v>0</v>
      </c>
      <c r="AH206">
        <v>1</v>
      </c>
      <c r="AI206">
        <v>149</v>
      </c>
      <c r="AJ206">
        <v>53</v>
      </c>
      <c r="AK206">
        <v>6.6666666666667096E-3</v>
      </c>
      <c r="AL206">
        <v>0.64666666666666672</v>
      </c>
      <c r="AM206">
        <v>0</v>
      </c>
    </row>
    <row r="207" spans="1:39">
      <c r="A207">
        <v>758.6</v>
      </c>
      <c r="B207">
        <v>5.6160000000000002E-2</v>
      </c>
      <c r="C207">
        <v>4.2090000000000002E-2</v>
      </c>
      <c r="D207">
        <v>1</v>
      </c>
      <c r="E207">
        <v>0</v>
      </c>
      <c r="F207">
        <v>1</v>
      </c>
      <c r="G207">
        <v>1</v>
      </c>
      <c r="H207">
        <v>0.54783416484329406</v>
      </c>
      <c r="I207">
        <v>0.54783416484329406</v>
      </c>
      <c r="J207">
        <v>0.45216583515670594</v>
      </c>
      <c r="K207">
        <v>-0.60178265673155884</v>
      </c>
      <c r="L207">
        <v>100</v>
      </c>
      <c r="M207">
        <v>0.82536990968069013</v>
      </c>
      <c r="AF207">
        <v>0.91955533638021714</v>
      </c>
      <c r="AG207">
        <v>0</v>
      </c>
      <c r="AH207">
        <v>1</v>
      </c>
      <c r="AI207">
        <v>149</v>
      </c>
      <c r="AJ207">
        <v>54</v>
      </c>
      <c r="AK207">
        <v>6.6666666666667096E-3</v>
      </c>
      <c r="AL207">
        <v>0.64</v>
      </c>
      <c r="AM207">
        <v>0</v>
      </c>
    </row>
    <row r="208" spans="1:39">
      <c r="A208">
        <v>761.3</v>
      </c>
      <c r="B208">
        <v>0.12039999999999999</v>
      </c>
      <c r="C208">
        <v>0.1147</v>
      </c>
      <c r="D208">
        <v>1</v>
      </c>
      <c r="E208">
        <v>0</v>
      </c>
      <c r="F208">
        <v>1</v>
      </c>
      <c r="G208">
        <v>1</v>
      </c>
      <c r="H208">
        <v>0.89675527242663677</v>
      </c>
      <c r="I208">
        <v>0.89675527242663677</v>
      </c>
      <c r="J208">
        <v>0.10324472757336323</v>
      </c>
      <c r="K208">
        <v>-0.10897228310374313</v>
      </c>
      <c r="L208">
        <v>100</v>
      </c>
      <c r="M208">
        <v>0.11513144193061842</v>
      </c>
      <c r="AF208">
        <v>0.93415745237129333</v>
      </c>
      <c r="AG208">
        <v>0</v>
      </c>
      <c r="AH208">
        <v>1</v>
      </c>
      <c r="AI208">
        <v>149</v>
      </c>
      <c r="AJ208">
        <v>55</v>
      </c>
      <c r="AK208">
        <v>6.6666666666667096E-3</v>
      </c>
      <c r="AL208">
        <v>0.6333333333333333</v>
      </c>
      <c r="AM208">
        <v>0</v>
      </c>
    </row>
    <row r="209" spans="1:39">
      <c r="A209">
        <v>761.7</v>
      </c>
      <c r="B209">
        <v>9.4619999999999996E-2</v>
      </c>
      <c r="C209">
        <v>7.1349999999999997E-2</v>
      </c>
      <c r="D209">
        <v>0</v>
      </c>
      <c r="E209">
        <v>1</v>
      </c>
      <c r="F209">
        <v>1</v>
      </c>
      <c r="G209">
        <v>0</v>
      </c>
      <c r="H209">
        <v>0.77945624978212236</v>
      </c>
      <c r="I209">
        <v>0.77945624978212236</v>
      </c>
      <c r="J209">
        <v>0.22054375021787764</v>
      </c>
      <c r="K209">
        <v>-1.5116591900901086</v>
      </c>
      <c r="L209">
        <v>0</v>
      </c>
      <c r="M209">
        <v>3.5342477354814577</v>
      </c>
      <c r="AF209">
        <v>0.93840771911845677</v>
      </c>
      <c r="AG209">
        <v>0</v>
      </c>
      <c r="AH209">
        <v>1</v>
      </c>
      <c r="AI209">
        <v>149</v>
      </c>
      <c r="AJ209">
        <v>56</v>
      </c>
      <c r="AK209">
        <v>6.6666666666667096E-3</v>
      </c>
      <c r="AL209">
        <v>0.62666666666666671</v>
      </c>
      <c r="AM209">
        <v>0</v>
      </c>
    </row>
    <row r="210" spans="1:39">
      <c r="A210">
        <v>766.6</v>
      </c>
      <c r="B210">
        <v>8.7989999999999999E-2</v>
      </c>
      <c r="C210">
        <v>6.5930000000000002E-2</v>
      </c>
      <c r="D210">
        <v>1</v>
      </c>
      <c r="E210">
        <v>0</v>
      </c>
      <c r="F210">
        <v>1</v>
      </c>
      <c r="G210">
        <v>1</v>
      </c>
      <c r="H210">
        <v>0.75692076581294132</v>
      </c>
      <c r="I210">
        <v>0.75692076581294132</v>
      </c>
      <c r="J210">
        <v>0.24307923418705868</v>
      </c>
      <c r="K210">
        <v>-0.27849669969794688</v>
      </c>
      <c r="L210">
        <v>100</v>
      </c>
      <c r="M210">
        <v>0.3211422452203288</v>
      </c>
      <c r="AF210">
        <v>0.93862870074466676</v>
      </c>
      <c r="AG210">
        <v>0</v>
      </c>
      <c r="AH210">
        <v>1</v>
      </c>
      <c r="AI210">
        <v>149</v>
      </c>
      <c r="AJ210">
        <v>57</v>
      </c>
      <c r="AK210">
        <v>6.6666666666667096E-3</v>
      </c>
      <c r="AL210">
        <v>0.62</v>
      </c>
      <c r="AM210">
        <v>0</v>
      </c>
    </row>
    <row r="211" spans="1:39">
      <c r="A211">
        <v>773.5</v>
      </c>
      <c r="B211">
        <v>0.31140000000000001</v>
      </c>
      <c r="C211">
        <v>0.31759999999999999</v>
      </c>
      <c r="D211">
        <v>1</v>
      </c>
      <c r="E211">
        <v>0</v>
      </c>
      <c r="F211">
        <v>1</v>
      </c>
      <c r="G211">
        <v>1</v>
      </c>
      <c r="H211">
        <v>0.99964768215765276</v>
      </c>
      <c r="I211">
        <v>0.99964768215765276</v>
      </c>
      <c r="J211">
        <v>3.523178423472384E-4</v>
      </c>
      <c r="K211">
        <v>-3.5237992085959636E-4</v>
      </c>
      <c r="L211">
        <v>100</v>
      </c>
      <c r="M211">
        <v>3.5244201395714827E-4</v>
      </c>
      <c r="AF211">
        <v>0.94148445721159324</v>
      </c>
      <c r="AG211">
        <v>0</v>
      </c>
      <c r="AH211">
        <v>1</v>
      </c>
      <c r="AI211">
        <v>149</v>
      </c>
      <c r="AJ211">
        <v>58</v>
      </c>
      <c r="AK211">
        <v>6.6666666666667096E-3</v>
      </c>
      <c r="AL211">
        <v>0.61333333333333329</v>
      </c>
      <c r="AM211">
        <v>0</v>
      </c>
    </row>
    <row r="212" spans="1:39">
      <c r="A212">
        <v>781</v>
      </c>
      <c r="B212">
        <v>0.12920000000000001</v>
      </c>
      <c r="C212">
        <v>9.9540000000000003E-2</v>
      </c>
      <c r="D212">
        <v>1</v>
      </c>
      <c r="E212">
        <v>0</v>
      </c>
      <c r="F212">
        <v>1</v>
      </c>
      <c r="G212">
        <v>1</v>
      </c>
      <c r="H212">
        <v>0.91892050006645654</v>
      </c>
      <c r="I212">
        <v>0.91892050006645654</v>
      </c>
      <c r="J212">
        <v>8.1079499933543464E-2</v>
      </c>
      <c r="K212">
        <v>-8.4555667368987744E-2</v>
      </c>
      <c r="L212">
        <v>100</v>
      </c>
      <c r="M212">
        <v>8.8233421637323117E-2</v>
      </c>
      <c r="AF212">
        <v>0.95955060705176287</v>
      </c>
      <c r="AG212">
        <v>0</v>
      </c>
      <c r="AH212">
        <v>1</v>
      </c>
      <c r="AI212">
        <v>149</v>
      </c>
      <c r="AJ212">
        <v>59</v>
      </c>
      <c r="AK212">
        <v>6.6666666666667096E-3</v>
      </c>
      <c r="AL212">
        <v>0.60666666666666669</v>
      </c>
      <c r="AM212">
        <v>0</v>
      </c>
    </row>
    <row r="213" spans="1:39">
      <c r="A213">
        <v>782.6</v>
      </c>
      <c r="B213">
        <v>0.17519999999999999</v>
      </c>
      <c r="C213">
        <v>0.21329999999999999</v>
      </c>
      <c r="D213">
        <v>1</v>
      </c>
      <c r="E213">
        <v>0</v>
      </c>
      <c r="F213">
        <v>1</v>
      </c>
      <c r="G213">
        <v>1</v>
      </c>
      <c r="H213">
        <v>0.98762481133957059</v>
      </c>
      <c r="I213">
        <v>0.98762481133957059</v>
      </c>
      <c r="J213">
        <v>1.2375188660429415E-2</v>
      </c>
      <c r="K213">
        <v>-1.2452398963613767E-2</v>
      </c>
      <c r="L213">
        <v>100</v>
      </c>
      <c r="M213">
        <v>1.2530252904080302E-2</v>
      </c>
      <c r="AF213">
        <v>0.96092936636149606</v>
      </c>
      <c r="AG213">
        <v>0</v>
      </c>
      <c r="AH213">
        <v>1</v>
      </c>
      <c r="AI213">
        <v>149</v>
      </c>
      <c r="AJ213">
        <v>60</v>
      </c>
      <c r="AK213">
        <v>6.6666666666667096E-3</v>
      </c>
      <c r="AL213">
        <v>0.6</v>
      </c>
      <c r="AM213">
        <v>0</v>
      </c>
    </row>
    <row r="214" spans="1:39">
      <c r="A214">
        <v>782.7</v>
      </c>
      <c r="B214">
        <v>0.1002</v>
      </c>
      <c r="C214">
        <v>9.9379999999999996E-2</v>
      </c>
      <c r="D214">
        <v>1</v>
      </c>
      <c r="E214">
        <v>0</v>
      </c>
      <c r="F214">
        <v>1</v>
      </c>
      <c r="G214">
        <v>1</v>
      </c>
      <c r="H214">
        <v>0.86521851383131954</v>
      </c>
      <c r="I214">
        <v>0.86521851383131954</v>
      </c>
      <c r="J214">
        <v>0.13478148616868046</v>
      </c>
      <c r="K214">
        <v>-0.1447731868065622</v>
      </c>
      <c r="L214">
        <v>100</v>
      </c>
      <c r="M214">
        <v>0.15577739497488038</v>
      </c>
      <c r="AF214">
        <v>0.96103079374396028</v>
      </c>
      <c r="AG214">
        <v>0</v>
      </c>
      <c r="AH214">
        <v>1</v>
      </c>
      <c r="AI214">
        <v>149</v>
      </c>
      <c r="AJ214">
        <v>61</v>
      </c>
      <c r="AK214">
        <v>6.6666666666667096E-3</v>
      </c>
      <c r="AL214">
        <v>0.59333333333333327</v>
      </c>
      <c r="AM214">
        <v>0</v>
      </c>
    </row>
    <row r="215" spans="1:39">
      <c r="A215">
        <v>797.8</v>
      </c>
      <c r="B215">
        <v>6.6689999999999999E-2</v>
      </c>
      <c r="C215">
        <v>3.2989999999999998E-2</v>
      </c>
      <c r="D215">
        <v>1</v>
      </c>
      <c r="E215">
        <v>0</v>
      </c>
      <c r="F215">
        <v>1</v>
      </c>
      <c r="G215">
        <v>1</v>
      </c>
      <c r="H215">
        <v>0.68270185156977914</v>
      </c>
      <c r="I215">
        <v>0.68270185156977914</v>
      </c>
      <c r="J215">
        <v>0.31729814843022086</v>
      </c>
      <c r="K215">
        <v>-0.38169704243358971</v>
      </c>
      <c r="L215">
        <v>100</v>
      </c>
      <c r="M215">
        <v>0.46476825527957388</v>
      </c>
      <c r="AF215">
        <v>0.96141552090485993</v>
      </c>
      <c r="AG215">
        <v>0</v>
      </c>
      <c r="AH215">
        <v>1</v>
      </c>
      <c r="AI215">
        <v>149</v>
      </c>
      <c r="AJ215">
        <v>62</v>
      </c>
      <c r="AK215">
        <v>6.6666666666667096E-3</v>
      </c>
      <c r="AL215">
        <v>0.58666666666666667</v>
      </c>
      <c r="AM215">
        <v>0</v>
      </c>
    </row>
    <row r="216" spans="1:39">
      <c r="A216">
        <v>798.8</v>
      </c>
      <c r="B216">
        <v>0.20219999999999999</v>
      </c>
      <c r="C216">
        <v>0.17219999999999999</v>
      </c>
      <c r="D216">
        <v>1</v>
      </c>
      <c r="E216">
        <v>0</v>
      </c>
      <c r="F216">
        <v>1</v>
      </c>
      <c r="G216">
        <v>1</v>
      </c>
      <c r="H216">
        <v>0.99138163565811677</v>
      </c>
      <c r="I216">
        <v>0.99138163565811677</v>
      </c>
      <c r="J216">
        <v>8.6183643418832334E-3</v>
      </c>
      <c r="K216">
        <v>-8.6557172124606015E-3</v>
      </c>
      <c r="L216">
        <v>100</v>
      </c>
      <c r="M216">
        <v>8.6932862501150083E-3</v>
      </c>
      <c r="AF216">
        <v>0.96461924263724863</v>
      </c>
      <c r="AG216">
        <v>0</v>
      </c>
      <c r="AH216">
        <v>1</v>
      </c>
      <c r="AI216">
        <v>149</v>
      </c>
      <c r="AJ216">
        <v>63</v>
      </c>
      <c r="AK216">
        <v>6.6666666666667096E-3</v>
      </c>
      <c r="AL216">
        <v>0.58000000000000007</v>
      </c>
      <c r="AM216">
        <v>0</v>
      </c>
    </row>
    <row r="217" spans="1:39">
      <c r="A217">
        <v>805.1</v>
      </c>
      <c r="B217">
        <v>0.1802</v>
      </c>
      <c r="C217">
        <v>0.1948</v>
      </c>
      <c r="D217">
        <v>1</v>
      </c>
      <c r="E217">
        <v>0</v>
      </c>
      <c r="F217">
        <v>1</v>
      </c>
      <c r="G217">
        <v>1</v>
      </c>
      <c r="H217">
        <v>0.98975800420074533</v>
      </c>
      <c r="I217">
        <v>0.98975800420074533</v>
      </c>
      <c r="J217">
        <v>1.0241995799254666E-2</v>
      </c>
      <c r="K217">
        <v>-1.0294805935144188E-2</v>
      </c>
      <c r="L217">
        <v>100</v>
      </c>
      <c r="M217">
        <v>1.0347979764533794E-2</v>
      </c>
      <c r="AF217">
        <v>0.96499588837394212</v>
      </c>
      <c r="AG217">
        <v>0</v>
      </c>
      <c r="AH217">
        <v>1</v>
      </c>
      <c r="AI217">
        <v>149</v>
      </c>
      <c r="AJ217">
        <v>64</v>
      </c>
      <c r="AK217">
        <v>6.6666666666667096E-3</v>
      </c>
      <c r="AL217">
        <v>0.57333333333333325</v>
      </c>
      <c r="AM217">
        <v>0</v>
      </c>
    </row>
    <row r="218" spans="1:39">
      <c r="A218">
        <v>807.2</v>
      </c>
      <c r="B218">
        <v>0.15590000000000001</v>
      </c>
      <c r="C218">
        <v>0.13539999999999999</v>
      </c>
      <c r="D218">
        <v>1</v>
      </c>
      <c r="E218">
        <v>0</v>
      </c>
      <c r="F218">
        <v>1</v>
      </c>
      <c r="G218">
        <v>1</v>
      </c>
      <c r="H218">
        <v>0.97285936224135694</v>
      </c>
      <c r="I218">
        <v>0.97285936224135694</v>
      </c>
      <c r="J218">
        <v>2.714063775864306E-2</v>
      </c>
      <c r="K218">
        <v>-2.7515747591134922E-2</v>
      </c>
      <c r="L218">
        <v>100</v>
      </c>
      <c r="M218">
        <v>2.7897801894113582E-2</v>
      </c>
      <c r="AF218">
        <v>0.96630284130480482</v>
      </c>
      <c r="AG218">
        <v>0</v>
      </c>
      <c r="AH218">
        <v>1</v>
      </c>
      <c r="AI218">
        <v>149</v>
      </c>
      <c r="AJ218">
        <v>65</v>
      </c>
      <c r="AK218">
        <v>6.6666666666667096E-3</v>
      </c>
      <c r="AL218">
        <v>0.56666666666666665</v>
      </c>
      <c r="AM218">
        <v>0</v>
      </c>
    </row>
    <row r="219" spans="1:39">
      <c r="A219">
        <v>809.8</v>
      </c>
      <c r="B219">
        <v>0.12839999999999999</v>
      </c>
      <c r="C219">
        <v>0.1043</v>
      </c>
      <c r="D219">
        <v>1</v>
      </c>
      <c r="E219">
        <v>0</v>
      </c>
      <c r="F219">
        <v>1</v>
      </c>
      <c r="G219">
        <v>1</v>
      </c>
      <c r="H219">
        <v>0.94148445721159324</v>
      </c>
      <c r="I219">
        <v>0.94148445721159324</v>
      </c>
      <c r="J219">
        <v>5.851554278840676E-2</v>
      </c>
      <c r="K219">
        <v>-6.0297439559069653E-2</v>
      </c>
      <c r="L219">
        <v>100</v>
      </c>
      <c r="M219">
        <v>6.2152425714719711E-2</v>
      </c>
      <c r="AF219">
        <v>0.96698620647910705</v>
      </c>
      <c r="AG219">
        <v>0</v>
      </c>
      <c r="AH219">
        <v>1</v>
      </c>
      <c r="AI219">
        <v>149</v>
      </c>
      <c r="AJ219">
        <v>66</v>
      </c>
      <c r="AK219">
        <v>6.6666666666667096E-3</v>
      </c>
      <c r="AL219">
        <v>0.56000000000000005</v>
      </c>
      <c r="AM219">
        <v>0</v>
      </c>
    </row>
    <row r="220" spans="1:39">
      <c r="A220">
        <v>813</v>
      </c>
      <c r="B220">
        <v>0.1137</v>
      </c>
      <c r="C220">
        <v>9.4469999999999998E-2</v>
      </c>
      <c r="D220">
        <v>1</v>
      </c>
      <c r="E220">
        <v>0</v>
      </c>
      <c r="F220">
        <v>1</v>
      </c>
      <c r="G220">
        <v>1</v>
      </c>
      <c r="H220">
        <v>0.91911148602270909</v>
      </c>
      <c r="I220">
        <v>0.91911148602270909</v>
      </c>
      <c r="J220">
        <v>8.088851397729091E-2</v>
      </c>
      <c r="K220">
        <v>-8.4347851663509985E-2</v>
      </c>
      <c r="L220">
        <v>100</v>
      </c>
      <c r="M220">
        <v>8.8007293138421663E-2</v>
      </c>
      <c r="AF220">
        <v>0.96736555828476012</v>
      </c>
      <c r="AG220">
        <v>0</v>
      </c>
      <c r="AH220">
        <v>1</v>
      </c>
      <c r="AI220">
        <v>149</v>
      </c>
      <c r="AJ220">
        <v>67</v>
      </c>
      <c r="AK220">
        <v>6.6666666666667096E-3</v>
      </c>
      <c r="AL220">
        <v>0.55333333333333334</v>
      </c>
      <c r="AM220">
        <v>0</v>
      </c>
    </row>
    <row r="221" spans="1:39">
      <c r="A221">
        <v>817.7</v>
      </c>
      <c r="B221">
        <v>8.4239999999999995E-2</v>
      </c>
      <c r="C221">
        <v>9.7689999999999999E-2</v>
      </c>
      <c r="D221">
        <v>1</v>
      </c>
      <c r="E221">
        <v>0</v>
      </c>
      <c r="F221">
        <v>1</v>
      </c>
      <c r="G221">
        <v>1</v>
      </c>
      <c r="H221">
        <v>0.87171784026028676</v>
      </c>
      <c r="I221">
        <v>0.87171784026028676</v>
      </c>
      <c r="J221">
        <v>0.12828215973971324</v>
      </c>
      <c r="K221">
        <v>-0.13728948511886921</v>
      </c>
      <c r="L221">
        <v>100</v>
      </c>
      <c r="M221">
        <v>0.1471601862609688</v>
      </c>
      <c r="AF221">
        <v>0.97285936224135694</v>
      </c>
      <c r="AG221">
        <v>0</v>
      </c>
      <c r="AH221">
        <v>1</v>
      </c>
      <c r="AI221">
        <v>149</v>
      </c>
      <c r="AJ221">
        <v>68</v>
      </c>
      <c r="AK221">
        <v>6.6666666666667096E-3</v>
      </c>
      <c r="AL221">
        <v>0.54666666666666663</v>
      </c>
      <c r="AM221">
        <v>0</v>
      </c>
    </row>
    <row r="222" spans="1:39">
      <c r="A222">
        <v>832.9</v>
      </c>
      <c r="B222">
        <v>0.15559999999999999</v>
      </c>
      <c r="C222">
        <v>0.17929999999999999</v>
      </c>
      <c r="D222">
        <v>1</v>
      </c>
      <c r="E222">
        <v>0</v>
      </c>
      <c r="F222">
        <v>1</v>
      </c>
      <c r="G222">
        <v>1</v>
      </c>
      <c r="H222">
        <v>0.98593923901535252</v>
      </c>
      <c r="I222">
        <v>0.98593923901535252</v>
      </c>
      <c r="J222">
        <v>1.406076098464748E-2</v>
      </c>
      <c r="K222">
        <v>-1.4160549995001886E-2</v>
      </c>
      <c r="L222">
        <v>100</v>
      </c>
      <c r="M222">
        <v>1.4261285511559332E-2</v>
      </c>
      <c r="AF222">
        <v>0.97430304295221448</v>
      </c>
      <c r="AG222">
        <v>0</v>
      </c>
      <c r="AH222">
        <v>1</v>
      </c>
      <c r="AI222">
        <v>149</v>
      </c>
      <c r="AJ222">
        <v>69</v>
      </c>
      <c r="AK222">
        <v>6.6666666666667096E-3</v>
      </c>
      <c r="AL222">
        <v>0.54</v>
      </c>
      <c r="AM222">
        <v>0</v>
      </c>
    </row>
    <row r="223" spans="1:39">
      <c r="A223">
        <v>869.5</v>
      </c>
      <c r="B223">
        <v>0.1336</v>
      </c>
      <c r="C223">
        <v>0.1348</v>
      </c>
      <c r="D223">
        <v>1</v>
      </c>
      <c r="E223">
        <v>0</v>
      </c>
      <c r="F223">
        <v>1</v>
      </c>
      <c r="G223">
        <v>1</v>
      </c>
      <c r="H223">
        <v>0.97865232929353885</v>
      </c>
      <c r="I223">
        <v>0.97865232929353885</v>
      </c>
      <c r="J223">
        <v>2.1347670706461153E-2</v>
      </c>
      <c r="K223">
        <v>-2.15788279275736E-2</v>
      </c>
      <c r="L223">
        <v>100</v>
      </c>
      <c r="M223">
        <v>2.181333459030484E-2</v>
      </c>
      <c r="AF223">
        <v>0.97850236300020743</v>
      </c>
      <c r="AG223">
        <v>0</v>
      </c>
      <c r="AH223">
        <v>1</v>
      </c>
      <c r="AI223">
        <v>149</v>
      </c>
      <c r="AJ223">
        <v>70</v>
      </c>
      <c r="AK223">
        <v>6.6666666666667096E-3</v>
      </c>
      <c r="AL223">
        <v>0.53333333333333333</v>
      </c>
      <c r="AM223">
        <v>0</v>
      </c>
    </row>
    <row r="224" spans="1:39">
      <c r="A224">
        <v>880.2</v>
      </c>
      <c r="B224">
        <v>7.2230000000000003E-2</v>
      </c>
      <c r="C224">
        <v>5.1499999999999997E-2</v>
      </c>
      <c r="D224">
        <v>0</v>
      </c>
      <c r="E224">
        <v>1</v>
      </c>
      <c r="F224">
        <v>1</v>
      </c>
      <c r="G224">
        <v>0</v>
      </c>
      <c r="H224">
        <v>0.87762756628442362</v>
      </c>
      <c r="I224">
        <v>0.87762756628442362</v>
      </c>
      <c r="J224">
        <v>0.12237243371557638</v>
      </c>
      <c r="K224">
        <v>-2.1006861490105826</v>
      </c>
      <c r="L224">
        <v>0</v>
      </c>
      <c r="M224">
        <v>7.1717750447314446</v>
      </c>
      <c r="AF224">
        <v>0.97865232929353885</v>
      </c>
      <c r="AG224">
        <v>0</v>
      </c>
      <c r="AH224">
        <v>1</v>
      </c>
      <c r="AI224">
        <v>149</v>
      </c>
      <c r="AJ224">
        <v>71</v>
      </c>
      <c r="AK224">
        <v>6.6666666666667096E-3</v>
      </c>
      <c r="AL224">
        <v>0.52666666666666662</v>
      </c>
      <c r="AM224">
        <v>0</v>
      </c>
    </row>
    <row r="225" spans="1:39">
      <c r="A225">
        <v>886.3</v>
      </c>
      <c r="B225">
        <v>9.1819999999999999E-2</v>
      </c>
      <c r="C225">
        <v>8.4220000000000003E-2</v>
      </c>
      <c r="D225">
        <v>1</v>
      </c>
      <c r="E225">
        <v>0</v>
      </c>
      <c r="F225">
        <v>1</v>
      </c>
      <c r="G225">
        <v>1</v>
      </c>
      <c r="H225">
        <v>0.93840771911845677</v>
      </c>
      <c r="I225">
        <v>0.93840771911845677</v>
      </c>
      <c r="J225">
        <v>6.1592280881543227E-2</v>
      </c>
      <c r="K225">
        <v>-6.3570755847145777E-2</v>
      </c>
      <c r="L225">
        <v>100</v>
      </c>
      <c r="M225">
        <v>6.5634883032934993E-2</v>
      </c>
      <c r="AF225">
        <v>0.98385565628562088</v>
      </c>
      <c r="AG225">
        <v>0</v>
      </c>
      <c r="AH225">
        <v>1</v>
      </c>
      <c r="AI225">
        <v>149</v>
      </c>
      <c r="AJ225">
        <v>72</v>
      </c>
      <c r="AK225">
        <v>6.6666666666667096E-3</v>
      </c>
      <c r="AL225">
        <v>0.52</v>
      </c>
      <c r="AM225">
        <v>0</v>
      </c>
    </row>
    <row r="226" spans="1:39">
      <c r="A226">
        <v>895</v>
      </c>
      <c r="B226">
        <v>0.15720000000000001</v>
      </c>
      <c r="C226">
        <v>0.191</v>
      </c>
      <c r="D226">
        <v>1</v>
      </c>
      <c r="E226">
        <v>0</v>
      </c>
      <c r="F226">
        <v>1</v>
      </c>
      <c r="G226">
        <v>1</v>
      </c>
      <c r="H226">
        <v>0.99385304922952988</v>
      </c>
      <c r="I226">
        <v>0.99385304922952988</v>
      </c>
      <c r="J226">
        <v>6.1469507704701165E-3</v>
      </c>
      <c r="K226">
        <v>-6.1659210519009709E-3</v>
      </c>
      <c r="L226">
        <v>100</v>
      </c>
      <c r="M226">
        <v>6.1849694733395943E-3</v>
      </c>
      <c r="AF226">
        <v>0.98516975754866343</v>
      </c>
      <c r="AG226">
        <v>0</v>
      </c>
      <c r="AH226">
        <v>1</v>
      </c>
      <c r="AI226">
        <v>149</v>
      </c>
      <c r="AJ226">
        <v>73</v>
      </c>
      <c r="AK226">
        <v>6.6666666666667096E-3</v>
      </c>
      <c r="AL226">
        <v>0.51333333333333331</v>
      </c>
      <c r="AM226">
        <v>0</v>
      </c>
    </row>
    <row r="227" spans="1:39">
      <c r="A227">
        <v>899.3</v>
      </c>
      <c r="B227">
        <v>0.14960000000000001</v>
      </c>
      <c r="C227">
        <v>0.2417</v>
      </c>
      <c r="D227">
        <v>1</v>
      </c>
      <c r="E227">
        <v>0</v>
      </c>
      <c r="F227">
        <v>1</v>
      </c>
      <c r="G227">
        <v>1</v>
      </c>
      <c r="H227">
        <v>0.99562700511243885</v>
      </c>
      <c r="I227">
        <v>0.99562700511243885</v>
      </c>
      <c r="J227">
        <v>4.3729948875611546E-3</v>
      </c>
      <c r="K227">
        <v>-4.3825843964985052E-3</v>
      </c>
      <c r="L227">
        <v>100</v>
      </c>
      <c r="M227">
        <v>4.3922019642961578E-3</v>
      </c>
      <c r="AF227">
        <v>0.98555840839058095</v>
      </c>
      <c r="AG227">
        <v>0</v>
      </c>
      <c r="AH227">
        <v>1</v>
      </c>
      <c r="AI227">
        <v>149</v>
      </c>
      <c r="AJ227">
        <v>74</v>
      </c>
      <c r="AK227">
        <v>6.6666666666667096E-3</v>
      </c>
      <c r="AL227">
        <v>0.5066666666666666</v>
      </c>
      <c r="AM227">
        <v>0</v>
      </c>
    </row>
    <row r="228" spans="1:39">
      <c r="A228">
        <v>904.3</v>
      </c>
      <c r="B228">
        <v>7.3039999999999994E-2</v>
      </c>
      <c r="C228">
        <v>6.9500000000000006E-2</v>
      </c>
      <c r="D228">
        <v>1</v>
      </c>
      <c r="E228">
        <v>0</v>
      </c>
      <c r="F228">
        <v>1</v>
      </c>
      <c r="G228">
        <v>1</v>
      </c>
      <c r="H228">
        <v>0.91811275280192683</v>
      </c>
      <c r="I228">
        <v>0.91811275280192683</v>
      </c>
      <c r="J228">
        <v>8.1887247198073165E-2</v>
      </c>
      <c r="K228">
        <v>-8.5435071500975582E-2</v>
      </c>
      <c r="L228">
        <v>100</v>
      </c>
      <c r="M228">
        <v>8.9190839521798335E-2</v>
      </c>
      <c r="AF228">
        <v>0.98588649335827994</v>
      </c>
      <c r="AG228">
        <v>0</v>
      </c>
      <c r="AH228">
        <v>1</v>
      </c>
      <c r="AI228">
        <v>149</v>
      </c>
      <c r="AJ228">
        <v>75</v>
      </c>
      <c r="AK228">
        <v>6.6666666666667096E-3</v>
      </c>
      <c r="AL228">
        <v>0.5</v>
      </c>
      <c r="AM228">
        <v>0</v>
      </c>
    </row>
    <row r="229" spans="1:39">
      <c r="A229">
        <v>904.6</v>
      </c>
      <c r="B229">
        <v>0.1457</v>
      </c>
      <c r="C229">
        <v>0.1525</v>
      </c>
      <c r="D229">
        <v>1</v>
      </c>
      <c r="E229">
        <v>0</v>
      </c>
      <c r="F229">
        <v>1</v>
      </c>
      <c r="G229">
        <v>1</v>
      </c>
      <c r="H229">
        <v>0.9902586045350108</v>
      </c>
      <c r="I229">
        <v>0.9902586045350108</v>
      </c>
      <c r="J229">
        <v>9.7413954649891998E-3</v>
      </c>
      <c r="K229">
        <v>-9.789153262612902E-3</v>
      </c>
      <c r="L229">
        <v>100</v>
      </c>
      <c r="M229">
        <v>9.8372237518333933E-3</v>
      </c>
      <c r="AF229">
        <v>0.98593923901535252</v>
      </c>
      <c r="AG229">
        <v>0</v>
      </c>
      <c r="AH229">
        <v>1</v>
      </c>
      <c r="AI229">
        <v>149</v>
      </c>
      <c r="AJ229">
        <v>76</v>
      </c>
      <c r="AK229">
        <v>6.6666666666667096E-3</v>
      </c>
      <c r="AL229">
        <v>0.49333333333333329</v>
      </c>
      <c r="AM229">
        <v>0</v>
      </c>
    </row>
    <row r="230" spans="1:39">
      <c r="A230">
        <v>912.7</v>
      </c>
      <c r="B230">
        <v>0.2276</v>
      </c>
      <c r="C230">
        <v>0.22289999999999999</v>
      </c>
      <c r="D230">
        <v>1</v>
      </c>
      <c r="E230">
        <v>0</v>
      </c>
      <c r="F230">
        <v>1</v>
      </c>
      <c r="G230">
        <v>1</v>
      </c>
      <c r="H230">
        <v>0.99907948585917372</v>
      </c>
      <c r="I230">
        <v>0.99907948585917372</v>
      </c>
      <c r="J230">
        <v>9.2051414082627847E-4</v>
      </c>
      <c r="K230">
        <v>-9.2093807414571891E-4</v>
      </c>
      <c r="L230">
        <v>100</v>
      </c>
      <c r="M230">
        <v>9.21362267822633E-4</v>
      </c>
      <c r="AF230">
        <v>0.98661788016374308</v>
      </c>
      <c r="AG230">
        <v>0</v>
      </c>
      <c r="AH230">
        <v>1</v>
      </c>
      <c r="AI230">
        <v>149</v>
      </c>
      <c r="AJ230">
        <v>77</v>
      </c>
      <c r="AK230">
        <v>6.6666666666667096E-3</v>
      </c>
      <c r="AL230">
        <v>0.48666666666666669</v>
      </c>
      <c r="AM230">
        <v>0</v>
      </c>
    </row>
    <row r="231" spans="1:39">
      <c r="A231">
        <v>920.6</v>
      </c>
      <c r="B231">
        <v>0.1298</v>
      </c>
      <c r="C231">
        <v>0.14169999999999999</v>
      </c>
      <c r="D231">
        <v>1</v>
      </c>
      <c r="E231">
        <v>0</v>
      </c>
      <c r="F231">
        <v>1</v>
      </c>
      <c r="G231">
        <v>1</v>
      </c>
      <c r="H231">
        <v>0.98769274430705301</v>
      </c>
      <c r="I231">
        <v>0.98769274430705301</v>
      </c>
      <c r="J231">
        <v>1.2307255692946995E-2</v>
      </c>
      <c r="K231">
        <v>-1.238361714439183E-2</v>
      </c>
      <c r="L231">
        <v>100</v>
      </c>
      <c r="M231">
        <v>1.2460611626322655E-2</v>
      </c>
      <c r="AF231">
        <v>0.98762481133957059</v>
      </c>
      <c r="AG231">
        <v>0</v>
      </c>
      <c r="AH231">
        <v>1</v>
      </c>
      <c r="AI231">
        <v>149</v>
      </c>
      <c r="AJ231">
        <v>78</v>
      </c>
      <c r="AK231">
        <v>6.6666666666667096E-3</v>
      </c>
      <c r="AL231">
        <v>0.48</v>
      </c>
      <c r="AM231">
        <v>0</v>
      </c>
    </row>
    <row r="232" spans="1:39">
      <c r="A232">
        <v>928.2</v>
      </c>
      <c r="B232">
        <v>0.1041</v>
      </c>
      <c r="C232">
        <v>0.12659999999999999</v>
      </c>
      <c r="D232">
        <v>1</v>
      </c>
      <c r="E232">
        <v>0</v>
      </c>
      <c r="F232">
        <v>1</v>
      </c>
      <c r="G232">
        <v>1</v>
      </c>
      <c r="H232">
        <v>0.97850236300020743</v>
      </c>
      <c r="I232">
        <v>0.97850236300020743</v>
      </c>
      <c r="J232">
        <v>2.1497636999792569E-2</v>
      </c>
      <c r="K232">
        <v>-2.173207722791292E-2</v>
      </c>
      <c r="L232">
        <v>100</v>
      </c>
      <c r="M232">
        <v>2.1969938768342055E-2</v>
      </c>
      <c r="AF232">
        <v>0.98769274430705301</v>
      </c>
      <c r="AG232">
        <v>0</v>
      </c>
      <c r="AH232">
        <v>1</v>
      </c>
      <c r="AI232">
        <v>149</v>
      </c>
      <c r="AJ232">
        <v>79</v>
      </c>
      <c r="AK232">
        <v>6.6666666666667096E-3</v>
      </c>
      <c r="AL232">
        <v>0.47333333333333338</v>
      </c>
      <c r="AM232">
        <v>0</v>
      </c>
    </row>
    <row r="233" spans="1:39">
      <c r="A233">
        <v>928.3</v>
      </c>
      <c r="B233">
        <v>8.9950000000000002E-2</v>
      </c>
      <c r="C233">
        <v>9.0609999999999996E-2</v>
      </c>
      <c r="D233">
        <v>1</v>
      </c>
      <c r="E233">
        <v>0</v>
      </c>
      <c r="F233">
        <v>1</v>
      </c>
      <c r="G233">
        <v>1</v>
      </c>
      <c r="H233">
        <v>0.96141552090485993</v>
      </c>
      <c r="I233">
        <v>0.96141552090485993</v>
      </c>
      <c r="J233">
        <v>3.8584479095140067E-2</v>
      </c>
      <c r="K233">
        <v>-3.9348579586790958E-2</v>
      </c>
      <c r="L233">
        <v>100</v>
      </c>
      <c r="M233">
        <v>4.0132989593121331E-2</v>
      </c>
      <c r="AF233">
        <v>0.9878290113234186</v>
      </c>
      <c r="AG233">
        <v>0</v>
      </c>
      <c r="AH233">
        <v>1</v>
      </c>
      <c r="AI233">
        <v>149</v>
      </c>
      <c r="AJ233">
        <v>80</v>
      </c>
      <c r="AK233">
        <v>6.6666666666667096E-3</v>
      </c>
      <c r="AL233">
        <v>0.46666666666666667</v>
      </c>
      <c r="AM233">
        <v>3.1111111111111313E-3</v>
      </c>
    </row>
    <row r="234" spans="1:39">
      <c r="A234">
        <v>929.4</v>
      </c>
      <c r="B234">
        <v>0.183</v>
      </c>
      <c r="C234">
        <v>0.16919999999999999</v>
      </c>
      <c r="D234">
        <v>1</v>
      </c>
      <c r="E234">
        <v>0</v>
      </c>
      <c r="F234">
        <v>1</v>
      </c>
      <c r="G234">
        <v>1</v>
      </c>
      <c r="H234">
        <v>0.99698881859527388</v>
      </c>
      <c r="I234">
        <v>0.99698881859527388</v>
      </c>
      <c r="J234">
        <v>3.0111814047261154E-3</v>
      </c>
      <c r="K234">
        <v>-3.0157241330636066E-3</v>
      </c>
      <c r="L234">
        <v>100</v>
      </c>
      <c r="M234">
        <v>3.0202760036654934E-3</v>
      </c>
      <c r="AF234">
        <v>0.98785797139312315</v>
      </c>
      <c r="AG234">
        <v>1</v>
      </c>
      <c r="AH234">
        <v>0</v>
      </c>
      <c r="AI234">
        <v>150</v>
      </c>
      <c r="AJ234">
        <v>80</v>
      </c>
      <c r="AK234">
        <v>0</v>
      </c>
      <c r="AL234">
        <v>0.46666666666666667</v>
      </c>
      <c r="AM234">
        <v>0</v>
      </c>
    </row>
    <row r="235" spans="1:39">
      <c r="A235">
        <v>933.1</v>
      </c>
      <c r="B235">
        <v>6.2899999999999998E-2</v>
      </c>
      <c r="C235">
        <v>2.8910000000000002E-2</v>
      </c>
      <c r="D235">
        <v>1</v>
      </c>
      <c r="E235">
        <v>0</v>
      </c>
      <c r="F235">
        <v>1</v>
      </c>
      <c r="G235">
        <v>1</v>
      </c>
      <c r="H235">
        <v>0.89828765836575231</v>
      </c>
      <c r="I235">
        <v>0.89828765836575231</v>
      </c>
      <c r="J235">
        <v>0.10171234163424769</v>
      </c>
      <c r="K235">
        <v>-0.10726492971951153</v>
      </c>
      <c r="L235">
        <v>100</v>
      </c>
      <c r="M235">
        <v>0.11322914289982805</v>
      </c>
      <c r="AF235">
        <v>0.98848279842328501</v>
      </c>
      <c r="AG235">
        <v>0</v>
      </c>
      <c r="AH235">
        <v>1</v>
      </c>
      <c r="AI235">
        <v>150</v>
      </c>
      <c r="AJ235">
        <v>81</v>
      </c>
      <c r="AK235">
        <v>0</v>
      </c>
      <c r="AL235">
        <v>0.45999999999999996</v>
      </c>
      <c r="AM235">
        <v>0</v>
      </c>
    </row>
    <row r="236" spans="1:39">
      <c r="A236">
        <v>947.8</v>
      </c>
      <c r="B236">
        <v>0.1273</v>
      </c>
      <c r="C236">
        <v>9.6970000000000001E-2</v>
      </c>
      <c r="D236">
        <v>1</v>
      </c>
      <c r="E236">
        <v>0</v>
      </c>
      <c r="F236">
        <v>1</v>
      </c>
      <c r="G236">
        <v>1</v>
      </c>
      <c r="H236">
        <v>0.98588649335827994</v>
      </c>
      <c r="I236">
        <v>0.98588649335827994</v>
      </c>
      <c r="J236">
        <v>1.4113506641720064E-2</v>
      </c>
      <c r="K236">
        <v>-1.4214049304011989E-2</v>
      </c>
      <c r="L236">
        <v>100</v>
      </c>
      <c r="M236">
        <v>1.4315549241012969E-2</v>
      </c>
      <c r="AF236">
        <v>0.98975800420074533</v>
      </c>
      <c r="AG236">
        <v>0</v>
      </c>
      <c r="AH236">
        <v>1</v>
      </c>
      <c r="AI236">
        <v>150</v>
      </c>
      <c r="AJ236">
        <v>82</v>
      </c>
      <c r="AK236">
        <v>0</v>
      </c>
      <c r="AL236">
        <v>0.45333333333333337</v>
      </c>
      <c r="AM236">
        <v>0</v>
      </c>
    </row>
    <row r="237" spans="1:39">
      <c r="A237">
        <v>948</v>
      </c>
      <c r="B237">
        <v>0.11459999999999999</v>
      </c>
      <c r="C237">
        <v>0.16819999999999999</v>
      </c>
      <c r="D237">
        <v>1</v>
      </c>
      <c r="E237">
        <v>0</v>
      </c>
      <c r="F237">
        <v>1</v>
      </c>
      <c r="G237">
        <v>1</v>
      </c>
      <c r="H237">
        <v>0.99024909237476089</v>
      </c>
      <c r="I237">
        <v>0.99024909237476089</v>
      </c>
      <c r="J237">
        <v>9.7509076252391136E-3</v>
      </c>
      <c r="K237">
        <v>-9.7987590422469115E-3</v>
      </c>
      <c r="L237">
        <v>100</v>
      </c>
      <c r="M237">
        <v>9.8469240722604684E-3</v>
      </c>
      <c r="AF237">
        <v>0.99024909237476089</v>
      </c>
      <c r="AG237">
        <v>0</v>
      </c>
      <c r="AH237">
        <v>1</v>
      </c>
      <c r="AI237">
        <v>150</v>
      </c>
      <c r="AJ237">
        <v>83</v>
      </c>
      <c r="AK237">
        <v>0</v>
      </c>
      <c r="AL237">
        <v>0.44666666666666666</v>
      </c>
      <c r="AM237">
        <v>0</v>
      </c>
    </row>
    <row r="238" spans="1:39">
      <c r="A238">
        <v>951.6</v>
      </c>
      <c r="B238">
        <v>0.1198</v>
      </c>
      <c r="C238">
        <v>0.1036</v>
      </c>
      <c r="D238">
        <v>1</v>
      </c>
      <c r="E238">
        <v>0</v>
      </c>
      <c r="F238">
        <v>1</v>
      </c>
      <c r="G238">
        <v>1</v>
      </c>
      <c r="H238">
        <v>0.98516975754866343</v>
      </c>
      <c r="I238">
        <v>0.98516975754866343</v>
      </c>
      <c r="J238">
        <v>1.4830242451336573E-2</v>
      </c>
      <c r="K238">
        <v>-1.4941309970344905E-2</v>
      </c>
      <c r="L238">
        <v>100</v>
      </c>
      <c r="M238">
        <v>1.5053489348107621E-2</v>
      </c>
      <c r="AF238">
        <v>0.9902586045350108</v>
      </c>
      <c r="AG238">
        <v>0</v>
      </c>
      <c r="AH238">
        <v>1</v>
      </c>
      <c r="AI238">
        <v>150</v>
      </c>
      <c r="AJ238">
        <v>84</v>
      </c>
      <c r="AK238">
        <v>0</v>
      </c>
      <c r="AL238">
        <v>0.43999999999999995</v>
      </c>
      <c r="AM238">
        <v>0</v>
      </c>
    </row>
    <row r="239" spans="1:39">
      <c r="A239">
        <v>955.1</v>
      </c>
      <c r="B239">
        <v>0.1157</v>
      </c>
      <c r="C239">
        <v>9.8750000000000004E-2</v>
      </c>
      <c r="D239">
        <v>1</v>
      </c>
      <c r="E239">
        <v>0</v>
      </c>
      <c r="F239">
        <v>1</v>
      </c>
      <c r="G239">
        <v>1</v>
      </c>
      <c r="H239">
        <v>0.98385565628562088</v>
      </c>
      <c r="I239">
        <v>0.98385565628562088</v>
      </c>
      <c r="J239">
        <v>1.6144343714379117E-2</v>
      </c>
      <c r="K239">
        <v>-1.6276083456671871E-2</v>
      </c>
      <c r="L239">
        <v>100</v>
      </c>
      <c r="M239">
        <v>1.6409260455267728E-2</v>
      </c>
      <c r="AF239">
        <v>0.99138163565811677</v>
      </c>
      <c r="AG239">
        <v>0</v>
      </c>
      <c r="AH239">
        <v>1</v>
      </c>
      <c r="AI239">
        <v>150</v>
      </c>
      <c r="AJ239">
        <v>85</v>
      </c>
      <c r="AK239">
        <v>0</v>
      </c>
      <c r="AL239">
        <v>0.43333333333333335</v>
      </c>
      <c r="AM239">
        <v>0</v>
      </c>
    </row>
    <row r="240" spans="1:39">
      <c r="A240">
        <v>963.7</v>
      </c>
      <c r="B240">
        <v>0.16650000000000001</v>
      </c>
      <c r="C240">
        <v>0.1855</v>
      </c>
      <c r="D240">
        <v>1</v>
      </c>
      <c r="E240">
        <v>0</v>
      </c>
      <c r="F240">
        <v>1</v>
      </c>
      <c r="G240">
        <v>1</v>
      </c>
      <c r="H240">
        <v>0.99752560303398985</v>
      </c>
      <c r="I240">
        <v>0.99752560303398985</v>
      </c>
      <c r="J240">
        <v>2.4743969660101506E-3</v>
      </c>
      <c r="K240">
        <v>-2.4774633455206863E-3</v>
      </c>
      <c r="L240">
        <v>100</v>
      </c>
      <c r="M240">
        <v>2.4805347937779574E-3</v>
      </c>
      <c r="AF240">
        <v>0.99298036803165246</v>
      </c>
      <c r="AG240">
        <v>0</v>
      </c>
      <c r="AH240">
        <v>1</v>
      </c>
      <c r="AI240">
        <v>150</v>
      </c>
      <c r="AJ240">
        <v>86</v>
      </c>
      <c r="AK240">
        <v>0</v>
      </c>
      <c r="AL240">
        <v>0.42666666666666664</v>
      </c>
      <c r="AM240">
        <v>0</v>
      </c>
    </row>
    <row r="241" spans="1:39">
      <c r="A241">
        <v>982</v>
      </c>
      <c r="B241">
        <v>6.7220000000000002E-2</v>
      </c>
      <c r="C241">
        <v>7.2929999999999995E-2</v>
      </c>
      <c r="D241">
        <v>1</v>
      </c>
      <c r="E241">
        <v>0</v>
      </c>
      <c r="F241">
        <v>1</v>
      </c>
      <c r="G241">
        <v>1</v>
      </c>
      <c r="H241">
        <v>0.96103079374396028</v>
      </c>
      <c r="I241">
        <v>0.96103079374396028</v>
      </c>
      <c r="J241">
        <v>3.8969206256039723E-2</v>
      </c>
      <c r="K241">
        <v>-3.9748827087180562E-2</v>
      </c>
      <c r="L241">
        <v>100</v>
      </c>
      <c r="M241">
        <v>4.0549383547039575E-2</v>
      </c>
      <c r="AF241">
        <v>0.99307099341817273</v>
      </c>
      <c r="AG241">
        <v>0</v>
      </c>
      <c r="AH241">
        <v>1</v>
      </c>
      <c r="AI241">
        <v>150</v>
      </c>
      <c r="AJ241">
        <v>87</v>
      </c>
      <c r="AK241">
        <v>0</v>
      </c>
      <c r="AL241">
        <v>0.42000000000000004</v>
      </c>
      <c r="AM241">
        <v>0</v>
      </c>
    </row>
    <row r="242" spans="1:39">
      <c r="A242">
        <v>984.6</v>
      </c>
      <c r="B242">
        <v>0.1603</v>
      </c>
      <c r="C242">
        <v>0.21590000000000001</v>
      </c>
      <c r="D242">
        <v>1</v>
      </c>
      <c r="E242">
        <v>0</v>
      </c>
      <c r="F242">
        <v>1</v>
      </c>
      <c r="G242">
        <v>1</v>
      </c>
      <c r="H242">
        <v>0.99830399755396859</v>
      </c>
      <c r="I242">
        <v>0.99830399755396859</v>
      </c>
      <c r="J242">
        <v>1.6960024460314083E-3</v>
      </c>
      <c r="K242">
        <v>-1.6974422863920264E-3</v>
      </c>
      <c r="L242">
        <v>100</v>
      </c>
      <c r="M242">
        <v>1.6988837570388693E-3</v>
      </c>
      <c r="AF242">
        <v>0.99365903643516418</v>
      </c>
      <c r="AG242">
        <v>0</v>
      </c>
      <c r="AH242">
        <v>1</v>
      </c>
      <c r="AI242">
        <v>150</v>
      </c>
      <c r="AJ242">
        <v>88</v>
      </c>
      <c r="AK242">
        <v>0</v>
      </c>
      <c r="AL242">
        <v>0.41333333333333333</v>
      </c>
      <c r="AM242">
        <v>0</v>
      </c>
    </row>
    <row r="243" spans="1:39">
      <c r="A243">
        <v>998.9</v>
      </c>
      <c r="B243">
        <v>7.0269999999999999E-2</v>
      </c>
      <c r="C243">
        <v>5.6989999999999999E-2</v>
      </c>
      <c r="D243">
        <v>1</v>
      </c>
      <c r="E243">
        <v>0</v>
      </c>
      <c r="F243">
        <v>1</v>
      </c>
      <c r="G243">
        <v>1</v>
      </c>
      <c r="H243">
        <v>0.96499588837394212</v>
      </c>
      <c r="I243">
        <v>0.96499588837394212</v>
      </c>
      <c r="J243">
        <v>3.5004111626057877E-2</v>
      </c>
      <c r="K243">
        <v>-3.5631438404619742E-2</v>
      </c>
      <c r="L243">
        <v>100</v>
      </c>
      <c r="M243">
        <v>3.6273845358078413E-2</v>
      </c>
      <c r="AF243">
        <v>0.99385304922952988</v>
      </c>
      <c r="AG243">
        <v>0</v>
      </c>
      <c r="AH243">
        <v>1</v>
      </c>
      <c r="AI243">
        <v>150</v>
      </c>
      <c r="AJ243">
        <v>89</v>
      </c>
      <c r="AK243">
        <v>0</v>
      </c>
      <c r="AL243">
        <v>0.40666666666666662</v>
      </c>
      <c r="AM243">
        <v>0</v>
      </c>
    </row>
    <row r="244" spans="1:39">
      <c r="A244">
        <v>1001</v>
      </c>
      <c r="B244">
        <v>0.27760000000000001</v>
      </c>
      <c r="C244">
        <v>0.30009999999999998</v>
      </c>
      <c r="D244">
        <v>1</v>
      </c>
      <c r="E244">
        <v>0</v>
      </c>
      <c r="F244">
        <v>1</v>
      </c>
      <c r="G244">
        <v>1</v>
      </c>
      <c r="H244">
        <v>0.9999372783415843</v>
      </c>
      <c r="I244">
        <v>0.9999372783415843</v>
      </c>
      <c r="J244">
        <v>6.2721658415698656E-5</v>
      </c>
      <c r="K244">
        <v>-6.2723625501168875E-5</v>
      </c>
      <c r="L244">
        <v>100</v>
      </c>
      <c r="M244">
        <v>6.2725592668895955E-5</v>
      </c>
      <c r="AF244">
        <v>0.99468025243650982</v>
      </c>
      <c r="AG244">
        <v>0</v>
      </c>
      <c r="AH244">
        <v>1</v>
      </c>
      <c r="AI244">
        <v>150</v>
      </c>
      <c r="AJ244">
        <v>90</v>
      </c>
      <c r="AK244">
        <v>0</v>
      </c>
      <c r="AL244">
        <v>0.4</v>
      </c>
      <c r="AM244">
        <v>0</v>
      </c>
    </row>
    <row r="245" spans="1:39">
      <c r="A245">
        <v>1006</v>
      </c>
      <c r="B245">
        <v>0.21460000000000001</v>
      </c>
      <c r="C245">
        <v>0.16839999999999999</v>
      </c>
      <c r="D245">
        <v>1</v>
      </c>
      <c r="E245">
        <v>0</v>
      </c>
      <c r="F245">
        <v>1</v>
      </c>
      <c r="G245">
        <v>1</v>
      </c>
      <c r="H245">
        <v>0.99932310764092591</v>
      </c>
      <c r="I245">
        <v>0.99932310764092591</v>
      </c>
      <c r="J245">
        <v>6.7689235907408829E-4</v>
      </c>
      <c r="K245">
        <v>-6.7712155413973674E-4</v>
      </c>
      <c r="L245">
        <v>100</v>
      </c>
      <c r="M245">
        <v>6.773508526906869E-4</v>
      </c>
      <c r="AF245">
        <v>0.9955118135751394</v>
      </c>
      <c r="AG245">
        <v>0</v>
      </c>
      <c r="AH245">
        <v>1</v>
      </c>
      <c r="AI245">
        <v>150</v>
      </c>
      <c r="AJ245">
        <v>91</v>
      </c>
      <c r="AK245">
        <v>0</v>
      </c>
      <c r="AL245">
        <v>0.39333333333333331</v>
      </c>
      <c r="AM245">
        <v>0</v>
      </c>
    </row>
    <row r="246" spans="1:39">
      <c r="A246">
        <v>1024</v>
      </c>
      <c r="B246">
        <v>8.6419999999999997E-2</v>
      </c>
      <c r="C246">
        <v>0.1103</v>
      </c>
      <c r="D246">
        <v>1</v>
      </c>
      <c r="E246">
        <v>0</v>
      </c>
      <c r="F246">
        <v>1</v>
      </c>
      <c r="G246">
        <v>1</v>
      </c>
      <c r="H246">
        <v>0.9878290113234186</v>
      </c>
      <c r="I246">
        <v>0.9878290113234186</v>
      </c>
      <c r="J246">
        <v>1.2170988676581396E-2</v>
      </c>
      <c r="K246">
        <v>-1.2245661673951337E-2</v>
      </c>
      <c r="L246">
        <v>100</v>
      </c>
      <c r="M246">
        <v>1.2320946780329549E-2</v>
      </c>
      <c r="AF246">
        <v>0.99562700511243885</v>
      </c>
      <c r="AG246">
        <v>0</v>
      </c>
      <c r="AH246">
        <v>1</v>
      </c>
      <c r="AI246">
        <v>150</v>
      </c>
      <c r="AJ246">
        <v>92</v>
      </c>
      <c r="AK246">
        <v>0</v>
      </c>
      <c r="AL246">
        <v>0.38666666666666671</v>
      </c>
      <c r="AM246">
        <v>0</v>
      </c>
    </row>
    <row r="247" spans="1:39">
      <c r="A247">
        <v>1027</v>
      </c>
      <c r="B247">
        <v>0.11169999999999999</v>
      </c>
      <c r="C247">
        <v>0.113</v>
      </c>
      <c r="D247">
        <v>1</v>
      </c>
      <c r="E247">
        <v>0</v>
      </c>
      <c r="F247">
        <v>1</v>
      </c>
      <c r="G247">
        <v>1</v>
      </c>
      <c r="H247">
        <v>0.99307099341817273</v>
      </c>
      <c r="I247">
        <v>0.99307099341817273</v>
      </c>
      <c r="J247">
        <v>6.9290065818272684E-3</v>
      </c>
      <c r="K247">
        <v>-6.953123617229928E-3</v>
      </c>
      <c r="L247">
        <v>100</v>
      </c>
      <c r="M247">
        <v>6.9773527046414589E-3</v>
      </c>
      <c r="AF247">
        <v>0.99615669600388734</v>
      </c>
      <c r="AG247">
        <v>0</v>
      </c>
      <c r="AH247">
        <v>1</v>
      </c>
      <c r="AI247">
        <v>150</v>
      </c>
      <c r="AJ247">
        <v>93</v>
      </c>
      <c r="AK247">
        <v>0</v>
      </c>
      <c r="AL247">
        <v>0.38</v>
      </c>
      <c r="AM247">
        <v>0</v>
      </c>
    </row>
    <row r="248" spans="1:39">
      <c r="A248">
        <v>1033</v>
      </c>
      <c r="B248">
        <v>0.14849999999999999</v>
      </c>
      <c r="C248">
        <v>0.1772</v>
      </c>
      <c r="D248">
        <v>1</v>
      </c>
      <c r="E248">
        <v>0</v>
      </c>
      <c r="F248">
        <v>1</v>
      </c>
      <c r="G248">
        <v>1</v>
      </c>
      <c r="H248">
        <v>0.99824434104803406</v>
      </c>
      <c r="I248">
        <v>0.99824434104803406</v>
      </c>
      <c r="J248">
        <v>1.7556589519659438E-3</v>
      </c>
      <c r="K248">
        <v>-1.7572019273672719E-3</v>
      </c>
      <c r="L248">
        <v>100</v>
      </c>
      <c r="M248">
        <v>1.7587467113740081E-3</v>
      </c>
      <c r="AF248">
        <v>0.99692933371979309</v>
      </c>
      <c r="AG248">
        <v>0</v>
      </c>
      <c r="AH248">
        <v>1</v>
      </c>
      <c r="AI248">
        <v>150</v>
      </c>
      <c r="AJ248">
        <v>94</v>
      </c>
      <c r="AK248">
        <v>0</v>
      </c>
      <c r="AL248">
        <v>0.37333333333333329</v>
      </c>
      <c r="AM248">
        <v>0</v>
      </c>
    </row>
    <row r="249" spans="1:39">
      <c r="A249">
        <v>1040</v>
      </c>
      <c r="B249">
        <v>0.109</v>
      </c>
      <c r="C249">
        <v>0.11269999999999999</v>
      </c>
      <c r="D249">
        <v>1</v>
      </c>
      <c r="E249">
        <v>0</v>
      </c>
      <c r="F249">
        <v>1</v>
      </c>
      <c r="G249">
        <v>1</v>
      </c>
      <c r="H249">
        <v>0.99365903643516418</v>
      </c>
      <c r="I249">
        <v>0.99365903643516418</v>
      </c>
      <c r="J249">
        <v>6.340963564835822E-3</v>
      </c>
      <c r="K249">
        <v>-6.3611528659677126E-3</v>
      </c>
      <c r="L249">
        <v>100</v>
      </c>
      <c r="M249">
        <v>6.3814279670666154E-3</v>
      </c>
      <c r="AF249">
        <v>0.99698881859527388</v>
      </c>
      <c r="AG249">
        <v>0</v>
      </c>
      <c r="AH249">
        <v>1</v>
      </c>
      <c r="AI249">
        <v>150</v>
      </c>
      <c r="AJ249">
        <v>95</v>
      </c>
      <c r="AK249">
        <v>0</v>
      </c>
      <c r="AL249">
        <v>0.3666666666666667</v>
      </c>
      <c r="AM249">
        <v>0</v>
      </c>
    </row>
    <row r="250" spans="1:39">
      <c r="A250">
        <v>1041</v>
      </c>
      <c r="B250">
        <v>8.4680000000000005E-2</v>
      </c>
      <c r="C250">
        <v>8.1689999999999999E-2</v>
      </c>
      <c r="D250">
        <v>1</v>
      </c>
      <c r="E250">
        <v>0</v>
      </c>
      <c r="F250">
        <v>1</v>
      </c>
      <c r="G250">
        <v>1</v>
      </c>
      <c r="H250">
        <v>0.98661788016374308</v>
      </c>
      <c r="I250">
        <v>0.98661788016374308</v>
      </c>
      <c r="J250">
        <v>1.3382119836256923E-2</v>
      </c>
      <c r="K250">
        <v>-1.3472467334613689E-2</v>
      </c>
      <c r="L250">
        <v>100</v>
      </c>
      <c r="M250">
        <v>1.3563629957766396E-2</v>
      </c>
      <c r="AF250">
        <v>0.99727843437293195</v>
      </c>
      <c r="AG250">
        <v>0</v>
      </c>
      <c r="AH250">
        <v>1</v>
      </c>
      <c r="AI250">
        <v>150</v>
      </c>
      <c r="AJ250">
        <v>96</v>
      </c>
      <c r="AK250">
        <v>0</v>
      </c>
      <c r="AL250">
        <v>0.36</v>
      </c>
      <c r="AM250">
        <v>0</v>
      </c>
    </row>
    <row r="251" spans="1:39">
      <c r="A251">
        <v>1075</v>
      </c>
      <c r="B251">
        <v>9.7089999999999996E-2</v>
      </c>
      <c r="C251">
        <v>0.1153</v>
      </c>
      <c r="D251">
        <v>1</v>
      </c>
      <c r="E251">
        <v>0</v>
      </c>
      <c r="F251">
        <v>1</v>
      </c>
      <c r="G251">
        <v>1</v>
      </c>
      <c r="H251">
        <v>0.99468025243650982</v>
      </c>
      <c r="I251">
        <v>0.99468025243650982</v>
      </c>
      <c r="J251">
        <v>5.3197475634901847E-3</v>
      </c>
      <c r="K251">
        <v>-5.3339478040792671E-3</v>
      </c>
      <c r="L251">
        <v>100</v>
      </c>
      <c r="M251">
        <v>5.3481986301218368E-3</v>
      </c>
      <c r="AF251">
        <v>0.99736113219700417</v>
      </c>
      <c r="AG251">
        <v>0</v>
      </c>
      <c r="AH251">
        <v>1</v>
      </c>
      <c r="AI251">
        <v>150</v>
      </c>
      <c r="AJ251">
        <v>97</v>
      </c>
      <c r="AK251">
        <v>0</v>
      </c>
      <c r="AL251">
        <v>0.35333333333333339</v>
      </c>
      <c r="AM251">
        <v>0</v>
      </c>
    </row>
    <row r="252" spans="1:39">
      <c r="A252">
        <v>1075</v>
      </c>
      <c r="B252">
        <v>0.1053</v>
      </c>
      <c r="C252">
        <v>0.13350000000000001</v>
      </c>
      <c r="D252">
        <v>1</v>
      </c>
      <c r="E252">
        <v>0</v>
      </c>
      <c r="F252">
        <v>1</v>
      </c>
      <c r="G252">
        <v>1</v>
      </c>
      <c r="H252">
        <v>0.99615669600388734</v>
      </c>
      <c r="I252">
        <v>0.99615669600388734</v>
      </c>
      <c r="J252">
        <v>3.8433039961126569E-3</v>
      </c>
      <c r="K252">
        <v>-3.8507084667590116E-3</v>
      </c>
      <c r="L252">
        <v>100</v>
      </c>
      <c r="M252">
        <v>3.8581319701309915E-3</v>
      </c>
      <c r="AF252">
        <v>0.99751621771981236</v>
      </c>
      <c r="AG252">
        <v>0</v>
      </c>
      <c r="AH252">
        <v>1</v>
      </c>
      <c r="AI252">
        <v>150</v>
      </c>
      <c r="AJ252">
        <v>98</v>
      </c>
      <c r="AK252">
        <v>0</v>
      </c>
      <c r="AL252">
        <v>0.34666666666666668</v>
      </c>
      <c r="AM252">
        <v>0</v>
      </c>
    </row>
    <row r="253" spans="1:39">
      <c r="A253">
        <v>1076</v>
      </c>
      <c r="B253">
        <v>0.1206</v>
      </c>
      <c r="C253">
        <v>0.14680000000000001</v>
      </c>
      <c r="D253">
        <v>1</v>
      </c>
      <c r="E253">
        <v>0</v>
      </c>
      <c r="F253">
        <v>1</v>
      </c>
      <c r="G253">
        <v>1</v>
      </c>
      <c r="H253">
        <v>0.99751621771981236</v>
      </c>
      <c r="I253">
        <v>0.99751621771981236</v>
      </c>
      <c r="J253">
        <v>2.4837822801876408E-3</v>
      </c>
      <c r="K253">
        <v>-2.4868719845576501E-3</v>
      </c>
      <c r="L253">
        <v>100</v>
      </c>
      <c r="M253">
        <v>2.4899668156425892E-3</v>
      </c>
      <c r="AF253">
        <v>0.99752560303398985</v>
      </c>
      <c r="AG253">
        <v>0</v>
      </c>
      <c r="AH253">
        <v>1</v>
      </c>
      <c r="AI253">
        <v>150</v>
      </c>
      <c r="AJ253">
        <v>99</v>
      </c>
      <c r="AK253">
        <v>0</v>
      </c>
      <c r="AL253">
        <v>0.33999999999999997</v>
      </c>
      <c r="AM253">
        <v>0</v>
      </c>
    </row>
    <row r="254" spans="1:39">
      <c r="A254">
        <v>1076</v>
      </c>
      <c r="B254">
        <v>0.1686</v>
      </c>
      <c r="C254">
        <v>0.19739999999999999</v>
      </c>
      <c r="D254">
        <v>1</v>
      </c>
      <c r="E254">
        <v>0</v>
      </c>
      <c r="F254">
        <v>1</v>
      </c>
      <c r="G254">
        <v>1</v>
      </c>
      <c r="H254">
        <v>0.9993965842029362</v>
      </c>
      <c r="I254">
        <v>0.9993965842029362</v>
      </c>
      <c r="J254">
        <v>6.0341579706379989E-4</v>
      </c>
      <c r="K254">
        <v>-6.0359792564573388E-4</v>
      </c>
      <c r="L254">
        <v>100</v>
      </c>
      <c r="M254">
        <v>6.0378012753070512E-4</v>
      </c>
      <c r="AF254">
        <v>0.99824434104803406</v>
      </c>
      <c r="AG254">
        <v>0</v>
      </c>
      <c r="AH254">
        <v>1</v>
      </c>
      <c r="AI254">
        <v>150</v>
      </c>
      <c r="AJ254">
        <v>100</v>
      </c>
      <c r="AK254">
        <v>0</v>
      </c>
      <c r="AL254">
        <v>0.33333333333333337</v>
      </c>
      <c r="AM254">
        <v>0</v>
      </c>
    </row>
    <row r="255" spans="1:39">
      <c r="A255">
        <v>1077</v>
      </c>
      <c r="B255">
        <v>0.11</v>
      </c>
      <c r="C255">
        <v>0.1457</v>
      </c>
      <c r="D255">
        <v>1</v>
      </c>
      <c r="E255">
        <v>0</v>
      </c>
      <c r="F255">
        <v>1</v>
      </c>
      <c r="G255">
        <v>1</v>
      </c>
      <c r="H255">
        <v>0.99692933371979309</v>
      </c>
      <c r="I255">
        <v>0.99692933371979309</v>
      </c>
      <c r="J255">
        <v>3.0706662802069129E-3</v>
      </c>
      <c r="K255">
        <v>-3.0753904492856433E-3</v>
      </c>
      <c r="L255">
        <v>100</v>
      </c>
      <c r="M255">
        <v>3.0801243140769945E-3</v>
      </c>
      <c r="AF255">
        <v>0.99830399755396859</v>
      </c>
      <c r="AG255">
        <v>0</v>
      </c>
      <c r="AH255">
        <v>1</v>
      </c>
      <c r="AI255">
        <v>150</v>
      </c>
      <c r="AJ255">
        <v>101</v>
      </c>
      <c r="AK255">
        <v>0</v>
      </c>
      <c r="AL255">
        <v>0.32666666666666666</v>
      </c>
      <c r="AM255">
        <v>0</v>
      </c>
    </row>
    <row r="256" spans="1:39">
      <c r="A256">
        <v>1088</v>
      </c>
      <c r="B256">
        <v>0.18870000000000001</v>
      </c>
      <c r="C256">
        <v>0.2319</v>
      </c>
      <c r="D256">
        <v>1</v>
      </c>
      <c r="E256">
        <v>0</v>
      </c>
      <c r="F256">
        <v>1</v>
      </c>
      <c r="G256">
        <v>1</v>
      </c>
      <c r="H256">
        <v>0.99974096871560436</v>
      </c>
      <c r="I256">
        <v>0.99974096871560436</v>
      </c>
      <c r="J256">
        <v>2.5903128439563883E-4</v>
      </c>
      <c r="K256">
        <v>-2.5906483879333756E-4</v>
      </c>
      <c r="L256">
        <v>100</v>
      </c>
      <c r="M256">
        <v>2.5909839898671322E-4</v>
      </c>
      <c r="AF256">
        <v>0.99867253033462611</v>
      </c>
      <c r="AG256">
        <v>0</v>
      </c>
      <c r="AH256">
        <v>1</v>
      </c>
      <c r="AI256">
        <v>150</v>
      </c>
      <c r="AJ256">
        <v>102</v>
      </c>
      <c r="AK256">
        <v>0</v>
      </c>
      <c r="AL256">
        <v>0.31999999999999995</v>
      </c>
      <c r="AM256">
        <v>0</v>
      </c>
    </row>
    <row r="257" spans="1:39">
      <c r="A257">
        <v>1094</v>
      </c>
      <c r="B257">
        <v>0.1066</v>
      </c>
      <c r="C257">
        <v>0.14899999999999999</v>
      </c>
      <c r="D257">
        <v>1</v>
      </c>
      <c r="E257">
        <v>0</v>
      </c>
      <c r="F257">
        <v>1</v>
      </c>
      <c r="G257">
        <v>1</v>
      </c>
      <c r="H257">
        <v>0.99736113219700417</v>
      </c>
      <c r="I257">
        <v>0.99736113219700417</v>
      </c>
      <c r="J257">
        <v>2.6388678029958257E-3</v>
      </c>
      <c r="K257">
        <v>-2.6423557521457548E-3</v>
      </c>
      <c r="L257">
        <v>100</v>
      </c>
      <c r="M257">
        <v>2.6458498509791357E-3</v>
      </c>
      <c r="AF257">
        <v>0.99893879379674744</v>
      </c>
      <c r="AG257">
        <v>0</v>
      </c>
      <c r="AH257">
        <v>1</v>
      </c>
      <c r="AI257">
        <v>150</v>
      </c>
      <c r="AJ257">
        <v>103</v>
      </c>
      <c r="AK257">
        <v>0</v>
      </c>
      <c r="AL257">
        <v>0.31333333333333335</v>
      </c>
      <c r="AM257">
        <v>0</v>
      </c>
    </row>
    <row r="258" spans="1:39">
      <c r="A258">
        <v>1102</v>
      </c>
      <c r="B258">
        <v>5.8840000000000003E-2</v>
      </c>
      <c r="C258">
        <v>8.0199999999999994E-2</v>
      </c>
      <c r="D258">
        <v>1</v>
      </c>
      <c r="E258">
        <v>0</v>
      </c>
      <c r="F258">
        <v>1</v>
      </c>
      <c r="G258">
        <v>1</v>
      </c>
      <c r="H258">
        <v>0.98848279842328501</v>
      </c>
      <c r="I258">
        <v>0.98848279842328501</v>
      </c>
      <c r="J258">
        <v>1.1517201576714986E-2</v>
      </c>
      <c r="K258">
        <v>-1.1584038219098257E-2</v>
      </c>
      <c r="L258">
        <v>100</v>
      </c>
      <c r="M258">
        <v>1.1651393018761592E-2</v>
      </c>
      <c r="AF258">
        <v>0.99902159061592788</v>
      </c>
      <c r="AG258">
        <v>0</v>
      </c>
      <c r="AH258">
        <v>1</v>
      </c>
      <c r="AI258">
        <v>150</v>
      </c>
      <c r="AJ258">
        <v>104</v>
      </c>
      <c r="AK258">
        <v>0</v>
      </c>
      <c r="AL258">
        <v>0.30666666666666664</v>
      </c>
      <c r="AM258">
        <v>0</v>
      </c>
    </row>
    <row r="259" spans="1:39">
      <c r="A259">
        <v>1104</v>
      </c>
      <c r="B259">
        <v>0.219</v>
      </c>
      <c r="C259">
        <v>0.2107</v>
      </c>
      <c r="D259">
        <v>1</v>
      </c>
      <c r="E259">
        <v>0</v>
      </c>
      <c r="F259">
        <v>1</v>
      </c>
      <c r="G259">
        <v>1</v>
      </c>
      <c r="H259">
        <v>0.9998586282321178</v>
      </c>
      <c r="I259">
        <v>0.9998586282321178</v>
      </c>
      <c r="J259">
        <v>1.4137176788220351E-4</v>
      </c>
      <c r="K259">
        <v>-1.4138176181249809E-4</v>
      </c>
      <c r="L259">
        <v>100</v>
      </c>
      <c r="M259">
        <v>1.4139175668481001E-4</v>
      </c>
      <c r="AF259">
        <v>0.9990357464558175</v>
      </c>
      <c r="AG259">
        <v>0</v>
      </c>
      <c r="AH259">
        <v>1</v>
      </c>
      <c r="AI259">
        <v>150</v>
      </c>
      <c r="AJ259">
        <v>105</v>
      </c>
      <c r="AK259">
        <v>0</v>
      </c>
      <c r="AL259">
        <v>0.30000000000000004</v>
      </c>
      <c r="AM259">
        <v>0</v>
      </c>
    </row>
    <row r="260" spans="1:39">
      <c r="A260">
        <v>1123</v>
      </c>
      <c r="B260">
        <v>0.24579999999999999</v>
      </c>
      <c r="C260">
        <v>0.20649999999999999</v>
      </c>
      <c r="D260">
        <v>1</v>
      </c>
      <c r="E260">
        <v>0</v>
      </c>
      <c r="F260">
        <v>1</v>
      </c>
      <c r="G260">
        <v>1</v>
      </c>
      <c r="H260">
        <v>0.99993109720746209</v>
      </c>
      <c r="I260">
        <v>0.99993109720746209</v>
      </c>
      <c r="J260">
        <v>6.8902792537905988E-5</v>
      </c>
      <c r="K260">
        <v>-6.8905166444362231E-5</v>
      </c>
      <c r="L260">
        <v>100</v>
      </c>
      <c r="M260">
        <v>6.8907540459870592E-5</v>
      </c>
      <c r="AF260">
        <v>0.99907948585917372</v>
      </c>
      <c r="AG260">
        <v>0</v>
      </c>
      <c r="AH260">
        <v>1</v>
      </c>
      <c r="AI260">
        <v>150</v>
      </c>
      <c r="AJ260">
        <v>106</v>
      </c>
      <c r="AK260">
        <v>0</v>
      </c>
      <c r="AL260">
        <v>0.29333333333333333</v>
      </c>
      <c r="AM260">
        <v>0</v>
      </c>
    </row>
    <row r="261" spans="1:39">
      <c r="A261">
        <v>1130</v>
      </c>
      <c r="B261">
        <v>0.10290000000000001</v>
      </c>
      <c r="C261">
        <v>0.108</v>
      </c>
      <c r="D261">
        <v>1</v>
      </c>
      <c r="E261">
        <v>0</v>
      </c>
      <c r="F261">
        <v>1</v>
      </c>
      <c r="G261">
        <v>1</v>
      </c>
      <c r="H261">
        <v>0.99727843437293195</v>
      </c>
      <c r="I261">
        <v>0.99727843437293195</v>
      </c>
      <c r="J261">
        <v>2.7215656270680455E-3</v>
      </c>
      <c r="K261">
        <v>-2.7252758200172794E-3</v>
      </c>
      <c r="L261">
        <v>100</v>
      </c>
      <c r="M261">
        <v>2.7289927599600705E-3</v>
      </c>
      <c r="AF261">
        <v>0.99926388868550209</v>
      </c>
      <c r="AG261">
        <v>0</v>
      </c>
      <c r="AH261">
        <v>1</v>
      </c>
      <c r="AI261">
        <v>150</v>
      </c>
      <c r="AJ261">
        <v>107</v>
      </c>
      <c r="AK261">
        <v>0</v>
      </c>
      <c r="AL261">
        <v>0.28666666666666663</v>
      </c>
      <c r="AM261">
        <v>0</v>
      </c>
    </row>
    <row r="262" spans="1:39">
      <c r="A262">
        <v>1132</v>
      </c>
      <c r="B262">
        <v>0.17910000000000001</v>
      </c>
      <c r="C262">
        <v>0.19370000000000001</v>
      </c>
      <c r="D262">
        <v>1</v>
      </c>
      <c r="E262">
        <v>0</v>
      </c>
      <c r="F262">
        <v>1</v>
      </c>
      <c r="G262">
        <v>1</v>
      </c>
      <c r="H262">
        <v>0.99973165526634622</v>
      </c>
      <c r="I262">
        <v>0.99973165526634622</v>
      </c>
      <c r="J262">
        <v>2.6834473365378031E-4</v>
      </c>
      <c r="K262">
        <v>-2.683807445441861E-4</v>
      </c>
      <c r="L262">
        <v>100</v>
      </c>
      <c r="M262">
        <v>2.6841676187825477E-4</v>
      </c>
      <c r="AF262">
        <v>0.99928600249783528</v>
      </c>
      <c r="AG262">
        <v>0</v>
      </c>
      <c r="AH262">
        <v>1</v>
      </c>
      <c r="AI262">
        <v>150</v>
      </c>
      <c r="AJ262">
        <v>108</v>
      </c>
      <c r="AK262">
        <v>0</v>
      </c>
      <c r="AL262">
        <v>0.28000000000000003</v>
      </c>
      <c r="AM262">
        <v>0</v>
      </c>
    </row>
    <row r="263" spans="1:39">
      <c r="A263">
        <v>1138</v>
      </c>
      <c r="B263">
        <v>8.0280000000000004E-2</v>
      </c>
      <c r="C263">
        <v>9.2710000000000001E-2</v>
      </c>
      <c r="D263">
        <v>1</v>
      </c>
      <c r="E263">
        <v>0</v>
      </c>
      <c r="F263">
        <v>1</v>
      </c>
      <c r="G263">
        <v>1</v>
      </c>
      <c r="H263">
        <v>0.9955118135751394</v>
      </c>
      <c r="I263">
        <v>0.9955118135751394</v>
      </c>
      <c r="J263">
        <v>4.4881864248605963E-3</v>
      </c>
      <c r="K263">
        <v>-4.4982885717642735E-3</v>
      </c>
      <c r="L263">
        <v>100</v>
      </c>
      <c r="M263">
        <v>4.5084210590554041E-3</v>
      </c>
      <c r="AF263">
        <v>0.99932310764092591</v>
      </c>
      <c r="AG263">
        <v>0</v>
      </c>
      <c r="AH263">
        <v>1</v>
      </c>
      <c r="AI263">
        <v>150</v>
      </c>
      <c r="AJ263">
        <v>109</v>
      </c>
      <c r="AK263">
        <v>0</v>
      </c>
      <c r="AL263">
        <v>0.27333333333333332</v>
      </c>
      <c r="AM263">
        <v>0</v>
      </c>
    </row>
    <row r="264" spans="1:39">
      <c r="A264">
        <v>1138</v>
      </c>
      <c r="B264">
        <v>0.14530000000000001</v>
      </c>
      <c r="C264">
        <v>0.19209999999999999</v>
      </c>
      <c r="D264">
        <v>1</v>
      </c>
      <c r="E264">
        <v>0</v>
      </c>
      <c r="F264">
        <v>1</v>
      </c>
      <c r="G264">
        <v>1</v>
      </c>
      <c r="H264">
        <v>0.99949641416502666</v>
      </c>
      <c r="I264">
        <v>0.99949641416502666</v>
      </c>
      <c r="J264">
        <v>5.0358583497334131E-4</v>
      </c>
      <c r="K264">
        <v>-5.0371267690558867E-4</v>
      </c>
      <c r="L264">
        <v>100</v>
      </c>
      <c r="M264">
        <v>5.0383956143958142E-4</v>
      </c>
      <c r="AF264">
        <v>0.99935106600221646</v>
      </c>
      <c r="AG264">
        <v>0</v>
      </c>
      <c r="AH264">
        <v>1</v>
      </c>
      <c r="AI264">
        <v>150</v>
      </c>
      <c r="AJ264">
        <v>110</v>
      </c>
      <c r="AK264">
        <v>0</v>
      </c>
      <c r="AL264">
        <v>0.26666666666666672</v>
      </c>
      <c r="AM264">
        <v>0</v>
      </c>
    </row>
    <row r="265" spans="1:39">
      <c r="A265">
        <v>1145</v>
      </c>
      <c r="B265">
        <v>0.14419999999999999</v>
      </c>
      <c r="C265">
        <v>0.16259999999999999</v>
      </c>
      <c r="D265">
        <v>1</v>
      </c>
      <c r="E265">
        <v>0</v>
      </c>
      <c r="F265">
        <v>1</v>
      </c>
      <c r="G265">
        <v>1</v>
      </c>
      <c r="H265">
        <v>0.99938270739499169</v>
      </c>
      <c r="I265">
        <v>0.99938270739499169</v>
      </c>
      <c r="J265">
        <v>6.1729260500831273E-4</v>
      </c>
      <c r="K265">
        <v>-6.1748320853121145E-4</v>
      </c>
      <c r="L265">
        <v>100</v>
      </c>
      <c r="M265">
        <v>6.1767389053324557E-4</v>
      </c>
      <c r="AF265">
        <v>0.99938270739499169</v>
      </c>
      <c r="AG265">
        <v>0</v>
      </c>
      <c r="AH265">
        <v>1</v>
      </c>
      <c r="AI265">
        <v>150</v>
      </c>
      <c r="AJ265">
        <v>111</v>
      </c>
      <c r="AK265">
        <v>0</v>
      </c>
      <c r="AL265">
        <v>0.26</v>
      </c>
      <c r="AM265">
        <v>0</v>
      </c>
    </row>
    <row r="266" spans="1:39">
      <c r="A266">
        <v>1148</v>
      </c>
      <c r="B266">
        <v>0.14280000000000001</v>
      </c>
      <c r="C266">
        <v>0.1114</v>
      </c>
      <c r="D266">
        <v>1</v>
      </c>
      <c r="E266">
        <v>0</v>
      </c>
      <c r="F266">
        <v>1</v>
      </c>
      <c r="G266">
        <v>1</v>
      </c>
      <c r="H266">
        <v>0.9990357464558175</v>
      </c>
      <c r="I266">
        <v>0.9990357464558175</v>
      </c>
      <c r="J266">
        <v>9.6425354418250286E-4</v>
      </c>
      <c r="K266">
        <v>-9.6471873569698992E-4</v>
      </c>
      <c r="L266">
        <v>100</v>
      </c>
      <c r="M266">
        <v>9.651842264936885E-4</v>
      </c>
      <c r="AF266">
        <v>0.9993965842029362</v>
      </c>
      <c r="AG266">
        <v>0</v>
      </c>
      <c r="AH266">
        <v>1</v>
      </c>
      <c r="AI266">
        <v>150</v>
      </c>
      <c r="AJ266">
        <v>112</v>
      </c>
      <c r="AK266">
        <v>0</v>
      </c>
      <c r="AL266">
        <v>0.2533333333333333</v>
      </c>
      <c r="AM266">
        <v>0</v>
      </c>
    </row>
    <row r="267" spans="1:39">
      <c r="A267">
        <v>1152</v>
      </c>
      <c r="B267">
        <v>0.12670000000000001</v>
      </c>
      <c r="C267">
        <v>0.1323</v>
      </c>
      <c r="D267">
        <v>1</v>
      </c>
      <c r="E267">
        <v>0</v>
      </c>
      <c r="F267">
        <v>1</v>
      </c>
      <c r="G267">
        <v>1</v>
      </c>
      <c r="H267">
        <v>0.99893879379674744</v>
      </c>
      <c r="I267">
        <v>0.99893879379674744</v>
      </c>
      <c r="J267">
        <v>1.0612062032525627E-3</v>
      </c>
      <c r="K267">
        <v>-1.0617696812349673E-3</v>
      </c>
      <c r="L267">
        <v>100</v>
      </c>
      <c r="M267">
        <v>1.0623335582144633E-3</v>
      </c>
      <c r="AF267">
        <v>0.9994107193928029</v>
      </c>
      <c r="AG267">
        <v>0</v>
      </c>
      <c r="AH267">
        <v>1</v>
      </c>
      <c r="AI267">
        <v>150</v>
      </c>
      <c r="AJ267">
        <v>113</v>
      </c>
      <c r="AK267">
        <v>0</v>
      </c>
      <c r="AL267">
        <v>0.2466666666666667</v>
      </c>
      <c r="AM267">
        <v>0</v>
      </c>
    </row>
    <row r="268" spans="1:39">
      <c r="A268">
        <v>1155</v>
      </c>
      <c r="B268">
        <v>0.15579999999999999</v>
      </c>
      <c r="C268">
        <v>0.2049</v>
      </c>
      <c r="D268">
        <v>1</v>
      </c>
      <c r="E268">
        <v>0</v>
      </c>
      <c r="F268">
        <v>1</v>
      </c>
      <c r="G268">
        <v>1</v>
      </c>
      <c r="H268">
        <v>0.99969958310010787</v>
      </c>
      <c r="I268">
        <v>0.99969958310010787</v>
      </c>
      <c r="J268">
        <v>3.0041689989213083E-4</v>
      </c>
      <c r="K268">
        <v>-3.0046203408861115E-4</v>
      </c>
      <c r="L268">
        <v>100</v>
      </c>
      <c r="M268">
        <v>3.0050717732673868E-4</v>
      </c>
      <c r="AF268">
        <v>0.99949641416502666</v>
      </c>
      <c r="AG268">
        <v>0</v>
      </c>
      <c r="AH268">
        <v>1</v>
      </c>
      <c r="AI268">
        <v>150</v>
      </c>
      <c r="AJ268">
        <v>114</v>
      </c>
      <c r="AK268">
        <v>0</v>
      </c>
      <c r="AL268">
        <v>0.24</v>
      </c>
      <c r="AM268">
        <v>0</v>
      </c>
    </row>
    <row r="269" spans="1:39">
      <c r="A269">
        <v>1157</v>
      </c>
      <c r="B269">
        <v>0.11849999999999999</v>
      </c>
      <c r="C269">
        <v>0.1193</v>
      </c>
      <c r="D269">
        <v>1</v>
      </c>
      <c r="E269">
        <v>0</v>
      </c>
      <c r="F269">
        <v>1</v>
      </c>
      <c r="G269">
        <v>1</v>
      </c>
      <c r="H269">
        <v>0.99867253033462611</v>
      </c>
      <c r="I269">
        <v>0.99867253033462611</v>
      </c>
      <c r="J269">
        <v>1.3274696653738927E-3</v>
      </c>
      <c r="K269">
        <v>-1.3283515337522123E-3</v>
      </c>
      <c r="L269">
        <v>100</v>
      </c>
      <c r="M269">
        <v>1.3292341834305749E-3</v>
      </c>
      <c r="AF269">
        <v>0.99955497447153652</v>
      </c>
      <c r="AG269">
        <v>0</v>
      </c>
      <c r="AH269">
        <v>1</v>
      </c>
      <c r="AI269">
        <v>150</v>
      </c>
      <c r="AJ269">
        <v>115</v>
      </c>
      <c r="AK269">
        <v>0</v>
      </c>
      <c r="AL269">
        <v>0.23333333333333328</v>
      </c>
      <c r="AM269">
        <v>0</v>
      </c>
    </row>
    <row r="270" spans="1:39">
      <c r="A270">
        <v>1162</v>
      </c>
      <c r="B270">
        <v>0.1719</v>
      </c>
      <c r="C270">
        <v>0.16569999999999999</v>
      </c>
      <c r="D270">
        <v>1</v>
      </c>
      <c r="E270">
        <v>0</v>
      </c>
      <c r="F270">
        <v>1</v>
      </c>
      <c r="G270">
        <v>1</v>
      </c>
      <c r="H270">
        <v>0.99971660871846113</v>
      </c>
      <c r="I270">
        <v>0.99971660871846113</v>
      </c>
      <c r="J270">
        <v>2.833912815388695E-4</v>
      </c>
      <c r="K270">
        <v>-2.8343144443615146E-4</v>
      </c>
      <c r="L270">
        <v>100</v>
      </c>
      <c r="M270">
        <v>2.8347161492310244E-4</v>
      </c>
      <c r="AF270">
        <v>0.99957377551545779</v>
      </c>
      <c r="AG270">
        <v>0</v>
      </c>
      <c r="AH270">
        <v>1</v>
      </c>
      <c r="AI270">
        <v>150</v>
      </c>
      <c r="AJ270">
        <v>116</v>
      </c>
      <c r="AK270">
        <v>0</v>
      </c>
      <c r="AL270">
        <v>0.22666666666666668</v>
      </c>
      <c r="AM270">
        <v>0</v>
      </c>
    </row>
    <row r="271" spans="1:39">
      <c r="A271">
        <v>1169</v>
      </c>
      <c r="B271">
        <v>0.1188</v>
      </c>
      <c r="C271">
        <v>0.13789999999999999</v>
      </c>
      <c r="D271">
        <v>1</v>
      </c>
      <c r="E271">
        <v>0</v>
      </c>
      <c r="F271">
        <v>1</v>
      </c>
      <c r="G271">
        <v>1</v>
      </c>
      <c r="H271">
        <v>0.99902159061592788</v>
      </c>
      <c r="I271">
        <v>0.99902159061592788</v>
      </c>
      <c r="J271">
        <v>9.7840938407212086E-4</v>
      </c>
      <c r="K271">
        <v>-9.7888833896833628E-4</v>
      </c>
      <c r="L271">
        <v>100</v>
      </c>
      <c r="M271">
        <v>9.7936760652880491E-4</v>
      </c>
      <c r="AF271">
        <v>0.99964768215765276</v>
      </c>
      <c r="AG271">
        <v>0</v>
      </c>
      <c r="AH271">
        <v>1</v>
      </c>
      <c r="AI271">
        <v>150</v>
      </c>
      <c r="AJ271">
        <v>117</v>
      </c>
      <c r="AK271">
        <v>0</v>
      </c>
      <c r="AL271">
        <v>0.21999999999999997</v>
      </c>
      <c r="AM271">
        <v>0</v>
      </c>
    </row>
    <row r="272" spans="1:39">
      <c r="A272">
        <v>1192</v>
      </c>
      <c r="B272">
        <v>0.15890000000000001</v>
      </c>
      <c r="C272">
        <v>0.2545</v>
      </c>
      <c r="D272">
        <v>1</v>
      </c>
      <c r="E272">
        <v>0</v>
      </c>
      <c r="F272">
        <v>1</v>
      </c>
      <c r="G272">
        <v>1</v>
      </c>
      <c r="H272">
        <v>0.99987994168605598</v>
      </c>
      <c r="I272">
        <v>0.99987994168605598</v>
      </c>
      <c r="J272">
        <v>1.2005831394401589E-4</v>
      </c>
      <c r="K272">
        <v>-1.2006552152028151E-4</v>
      </c>
      <c r="L272">
        <v>100</v>
      </c>
      <c r="M272">
        <v>1.2007272967349114E-4</v>
      </c>
      <c r="AF272">
        <v>0.99969958310010787</v>
      </c>
      <c r="AG272">
        <v>0</v>
      </c>
      <c r="AH272">
        <v>1</v>
      </c>
      <c r="AI272">
        <v>150</v>
      </c>
      <c r="AJ272">
        <v>118</v>
      </c>
      <c r="AK272">
        <v>0</v>
      </c>
      <c r="AL272">
        <v>0.21333333333333337</v>
      </c>
      <c r="AM272">
        <v>0</v>
      </c>
    </row>
    <row r="273" spans="1:39">
      <c r="A273">
        <v>1203</v>
      </c>
      <c r="B273">
        <v>0.15989999999999999</v>
      </c>
      <c r="C273">
        <v>0.19739999999999999</v>
      </c>
      <c r="D273">
        <v>1</v>
      </c>
      <c r="E273">
        <v>0</v>
      </c>
      <c r="F273">
        <v>1</v>
      </c>
      <c r="G273">
        <v>1</v>
      </c>
      <c r="H273">
        <v>0.99982796674958696</v>
      </c>
      <c r="I273">
        <v>0.99982796674958696</v>
      </c>
      <c r="J273">
        <v>1.7203325041303952E-4</v>
      </c>
      <c r="K273">
        <v>-1.7204804983001555E-4</v>
      </c>
      <c r="L273">
        <v>100</v>
      </c>
      <c r="M273">
        <v>1.7206285094456284E-4</v>
      </c>
      <c r="AF273">
        <v>0.99971660871846113</v>
      </c>
      <c r="AG273">
        <v>0</v>
      </c>
      <c r="AH273">
        <v>1</v>
      </c>
      <c r="AI273">
        <v>150</v>
      </c>
      <c r="AJ273">
        <v>119</v>
      </c>
      <c r="AK273">
        <v>0</v>
      </c>
      <c r="AL273">
        <v>0.20666666666666667</v>
      </c>
      <c r="AM273">
        <v>0</v>
      </c>
    </row>
    <row r="274" spans="1:39">
      <c r="A274">
        <v>1206</v>
      </c>
      <c r="B274">
        <v>0.18490000000000001</v>
      </c>
      <c r="C274">
        <v>0.2417</v>
      </c>
      <c r="D274">
        <v>1</v>
      </c>
      <c r="E274">
        <v>0</v>
      </c>
      <c r="F274">
        <v>1</v>
      </c>
      <c r="G274">
        <v>1</v>
      </c>
      <c r="H274">
        <v>0.99993212430687617</v>
      </c>
      <c r="I274">
        <v>0.99993212430687617</v>
      </c>
      <c r="J274">
        <v>6.7875693123831127E-5</v>
      </c>
      <c r="K274">
        <v>-6.7877996782931871E-5</v>
      </c>
      <c r="L274">
        <v>100</v>
      </c>
      <c r="M274">
        <v>6.7880300546280158E-5</v>
      </c>
      <c r="AF274">
        <v>0.99972296210880429</v>
      </c>
      <c r="AG274">
        <v>0</v>
      </c>
      <c r="AH274">
        <v>1</v>
      </c>
      <c r="AI274">
        <v>150</v>
      </c>
      <c r="AJ274">
        <v>120</v>
      </c>
      <c r="AK274">
        <v>0</v>
      </c>
      <c r="AL274">
        <v>0.19999999999999996</v>
      </c>
      <c r="AM274">
        <v>0</v>
      </c>
    </row>
    <row r="275" spans="1:39">
      <c r="A275">
        <v>1207</v>
      </c>
      <c r="B275">
        <v>0.20630000000000001</v>
      </c>
      <c r="C275">
        <v>0.1784</v>
      </c>
      <c r="D275">
        <v>1</v>
      </c>
      <c r="E275">
        <v>0</v>
      </c>
      <c r="F275">
        <v>1</v>
      </c>
      <c r="G275">
        <v>1</v>
      </c>
      <c r="H275">
        <v>0.99992386631879648</v>
      </c>
      <c r="I275">
        <v>0.99992386631879648</v>
      </c>
      <c r="J275">
        <v>7.6133681203516268E-5</v>
      </c>
      <c r="K275">
        <v>-7.6136579519330301E-5</v>
      </c>
      <c r="L275">
        <v>100</v>
      </c>
      <c r="M275">
        <v>7.6139477982259971E-5</v>
      </c>
      <c r="AF275">
        <v>0.99973165526634622</v>
      </c>
      <c r="AG275">
        <v>0</v>
      </c>
      <c r="AH275">
        <v>1</v>
      </c>
      <c r="AI275">
        <v>150</v>
      </c>
      <c r="AJ275">
        <v>121</v>
      </c>
      <c r="AK275">
        <v>0</v>
      </c>
      <c r="AL275">
        <v>0.19333333333333336</v>
      </c>
      <c r="AM275">
        <v>0</v>
      </c>
    </row>
    <row r="276" spans="1:39">
      <c r="A276">
        <v>1214</v>
      </c>
      <c r="B276">
        <v>0.1666</v>
      </c>
      <c r="C276">
        <v>0.25080000000000002</v>
      </c>
      <c r="D276">
        <v>1</v>
      </c>
      <c r="E276">
        <v>0</v>
      </c>
      <c r="F276">
        <v>1</v>
      </c>
      <c r="G276">
        <v>1</v>
      </c>
      <c r="H276">
        <v>0.99991714428772493</v>
      </c>
      <c r="I276">
        <v>0.99991714428772493</v>
      </c>
      <c r="J276">
        <v>8.2855712275065052E-5</v>
      </c>
      <c r="K276">
        <v>-8.2859144999208536E-5</v>
      </c>
      <c r="L276">
        <v>100</v>
      </c>
      <c r="M276">
        <v>8.2862577912978981E-5</v>
      </c>
      <c r="AF276">
        <v>0.99974096871560436</v>
      </c>
      <c r="AG276">
        <v>0</v>
      </c>
      <c r="AH276">
        <v>1</v>
      </c>
      <c r="AI276">
        <v>150</v>
      </c>
      <c r="AJ276">
        <v>122</v>
      </c>
      <c r="AK276">
        <v>0</v>
      </c>
      <c r="AL276">
        <v>0.18666666666666665</v>
      </c>
      <c r="AM276">
        <v>0</v>
      </c>
    </row>
    <row r="277" spans="1:39">
      <c r="A277">
        <v>1217</v>
      </c>
      <c r="B277">
        <v>0.16420000000000001</v>
      </c>
      <c r="C277">
        <v>0.21970000000000001</v>
      </c>
      <c r="D277">
        <v>1</v>
      </c>
      <c r="E277">
        <v>0</v>
      </c>
      <c r="F277">
        <v>1</v>
      </c>
      <c r="G277">
        <v>1</v>
      </c>
      <c r="H277">
        <v>0.99988936336367595</v>
      </c>
      <c r="I277">
        <v>0.99988936336367595</v>
      </c>
      <c r="J277">
        <v>1.106366363240463E-4</v>
      </c>
      <c r="K277">
        <v>-1.1064275700814695E-4</v>
      </c>
      <c r="L277">
        <v>100</v>
      </c>
      <c r="M277">
        <v>1.1064887814373716E-4</v>
      </c>
      <c r="AF277">
        <v>0.99975834506728889</v>
      </c>
      <c r="AG277">
        <v>0</v>
      </c>
      <c r="AH277">
        <v>1</v>
      </c>
      <c r="AI277">
        <v>150</v>
      </c>
      <c r="AJ277">
        <v>123</v>
      </c>
      <c r="AK277">
        <v>0</v>
      </c>
      <c r="AL277">
        <v>0.18000000000000005</v>
      </c>
      <c r="AM277">
        <v>0</v>
      </c>
    </row>
    <row r="278" spans="1:39">
      <c r="A278">
        <v>1223</v>
      </c>
      <c r="B278">
        <v>0.113</v>
      </c>
      <c r="C278">
        <v>0.1145</v>
      </c>
      <c r="D278">
        <v>1</v>
      </c>
      <c r="E278">
        <v>0</v>
      </c>
      <c r="F278">
        <v>1</v>
      </c>
      <c r="G278">
        <v>1</v>
      </c>
      <c r="H278">
        <v>0.99926388868550209</v>
      </c>
      <c r="I278">
        <v>0.99926388868550209</v>
      </c>
      <c r="J278">
        <v>7.3611131449791145E-4</v>
      </c>
      <c r="K278">
        <v>-7.3638237746141678E-4</v>
      </c>
      <c r="L278">
        <v>100</v>
      </c>
      <c r="M278">
        <v>7.3665357352825092E-4</v>
      </c>
      <c r="AF278">
        <v>0.99980513711447228</v>
      </c>
      <c r="AG278">
        <v>0</v>
      </c>
      <c r="AH278">
        <v>1</v>
      </c>
      <c r="AI278">
        <v>150</v>
      </c>
      <c r="AJ278">
        <v>124</v>
      </c>
      <c r="AK278">
        <v>0</v>
      </c>
      <c r="AL278">
        <v>0.17333333333333334</v>
      </c>
      <c r="AM278">
        <v>0</v>
      </c>
    </row>
    <row r="279" spans="1:39">
      <c r="A279">
        <v>1230</v>
      </c>
      <c r="B279">
        <v>0.13059999999999999</v>
      </c>
      <c r="C279">
        <v>0.12720000000000001</v>
      </c>
      <c r="D279">
        <v>1</v>
      </c>
      <c r="E279">
        <v>0</v>
      </c>
      <c r="F279">
        <v>1</v>
      </c>
      <c r="G279">
        <v>1</v>
      </c>
      <c r="H279">
        <v>0.99957377551545779</v>
      </c>
      <c r="I279">
        <v>0.99957377551545779</v>
      </c>
      <c r="J279">
        <v>4.2622448454221473E-4</v>
      </c>
      <c r="K279">
        <v>-4.2631534401643196E-4</v>
      </c>
      <c r="L279">
        <v>100</v>
      </c>
      <c r="M279">
        <v>4.2640622931751116E-4</v>
      </c>
      <c r="AF279">
        <v>0.99982796674958696</v>
      </c>
      <c r="AG279">
        <v>0</v>
      </c>
      <c r="AH279">
        <v>1</v>
      </c>
      <c r="AI279">
        <v>150</v>
      </c>
      <c r="AJ279">
        <v>125</v>
      </c>
      <c r="AK279">
        <v>0</v>
      </c>
      <c r="AL279">
        <v>0.16666666666666663</v>
      </c>
      <c r="AM279">
        <v>0</v>
      </c>
    </row>
    <row r="280" spans="1:39">
      <c r="A280">
        <v>1245</v>
      </c>
      <c r="B280">
        <v>0.34539999999999998</v>
      </c>
      <c r="C280">
        <v>0.37540000000000001</v>
      </c>
      <c r="D280">
        <v>1</v>
      </c>
      <c r="E280">
        <v>0</v>
      </c>
      <c r="F280">
        <v>1</v>
      </c>
      <c r="G280">
        <v>1</v>
      </c>
      <c r="H280">
        <v>0.99999947585202087</v>
      </c>
      <c r="I280">
        <v>0.99999947585202087</v>
      </c>
      <c r="J280">
        <v>5.2414797913069577E-7</v>
      </c>
      <c r="K280">
        <v>-5.2414811649629581E-7</v>
      </c>
      <c r="L280">
        <v>100</v>
      </c>
      <c r="M280">
        <v>5.241482538619438E-7</v>
      </c>
      <c r="AF280">
        <v>0.99985605780196551</v>
      </c>
      <c r="AG280">
        <v>0</v>
      </c>
      <c r="AH280">
        <v>1</v>
      </c>
      <c r="AI280">
        <v>150</v>
      </c>
      <c r="AJ280">
        <v>126</v>
      </c>
      <c r="AK280">
        <v>0</v>
      </c>
      <c r="AL280">
        <v>0.16000000000000003</v>
      </c>
      <c r="AM280">
        <v>0</v>
      </c>
    </row>
    <row r="281" spans="1:39">
      <c r="A281">
        <v>1247</v>
      </c>
      <c r="B281">
        <v>0.18379999999999999</v>
      </c>
      <c r="C281">
        <v>0.2283</v>
      </c>
      <c r="D281">
        <v>1</v>
      </c>
      <c r="E281">
        <v>0</v>
      </c>
      <c r="F281">
        <v>1</v>
      </c>
      <c r="G281">
        <v>1</v>
      </c>
      <c r="H281">
        <v>0.99995078735967857</v>
      </c>
      <c r="I281">
        <v>0.99995078735967857</v>
      </c>
      <c r="J281">
        <v>4.9212640321427692E-5</v>
      </c>
      <c r="K281">
        <v>-4.9213851303141964E-5</v>
      </c>
      <c r="L281">
        <v>100</v>
      </c>
      <c r="M281">
        <v>4.9215062324588269E-5</v>
      </c>
      <c r="AF281">
        <v>0.9998586282321178</v>
      </c>
      <c r="AG281">
        <v>0</v>
      </c>
      <c r="AH281">
        <v>1</v>
      </c>
      <c r="AI281">
        <v>150</v>
      </c>
      <c r="AJ281">
        <v>127</v>
      </c>
      <c r="AK281">
        <v>0</v>
      </c>
      <c r="AL281">
        <v>0.15333333333333332</v>
      </c>
      <c r="AM281">
        <v>0</v>
      </c>
    </row>
    <row r="282" spans="1:39">
      <c r="A282">
        <v>1260</v>
      </c>
      <c r="B282">
        <v>0.1027</v>
      </c>
      <c r="C282">
        <v>0.1479</v>
      </c>
      <c r="D282">
        <v>1</v>
      </c>
      <c r="E282">
        <v>0</v>
      </c>
      <c r="F282">
        <v>1</v>
      </c>
      <c r="G282">
        <v>1</v>
      </c>
      <c r="H282">
        <v>0.99955497447153652</v>
      </c>
      <c r="I282">
        <v>0.99955497447153652</v>
      </c>
      <c r="J282">
        <v>4.4502552846348298E-4</v>
      </c>
      <c r="K282">
        <v>-4.4512458171254817E-4</v>
      </c>
      <c r="L282">
        <v>100</v>
      </c>
      <c r="M282">
        <v>4.4522366435999921E-4</v>
      </c>
      <c r="AF282">
        <v>0.99987567374090658</v>
      </c>
      <c r="AG282">
        <v>0</v>
      </c>
      <c r="AH282">
        <v>1</v>
      </c>
      <c r="AI282">
        <v>150</v>
      </c>
      <c r="AJ282">
        <v>128</v>
      </c>
      <c r="AK282">
        <v>0</v>
      </c>
      <c r="AL282">
        <v>0.14666666666666661</v>
      </c>
      <c r="AM282">
        <v>0</v>
      </c>
    </row>
    <row r="283" spans="1:39">
      <c r="A283">
        <v>1264</v>
      </c>
      <c r="B283">
        <v>0.1313</v>
      </c>
      <c r="C283">
        <v>0.14649999999999999</v>
      </c>
      <c r="D283">
        <v>1</v>
      </c>
      <c r="E283">
        <v>0</v>
      </c>
      <c r="F283">
        <v>1</v>
      </c>
      <c r="G283">
        <v>1</v>
      </c>
      <c r="H283">
        <v>0.99975834506728889</v>
      </c>
      <c r="I283">
        <v>0.99975834506728889</v>
      </c>
      <c r="J283">
        <v>2.416549327111106E-4</v>
      </c>
      <c r="K283">
        <v>-2.4168413596919807E-4</v>
      </c>
      <c r="L283">
        <v>100</v>
      </c>
      <c r="M283">
        <v>2.4171334393297407E-4</v>
      </c>
      <c r="AF283">
        <v>0.99987994168605598</v>
      </c>
      <c r="AG283">
        <v>0</v>
      </c>
      <c r="AH283">
        <v>1</v>
      </c>
      <c r="AI283">
        <v>150</v>
      </c>
      <c r="AJ283">
        <v>129</v>
      </c>
      <c r="AK283">
        <v>0</v>
      </c>
      <c r="AL283">
        <v>0.14000000000000001</v>
      </c>
      <c r="AM283">
        <v>0</v>
      </c>
    </row>
    <row r="284" spans="1:39">
      <c r="A284">
        <v>1274</v>
      </c>
      <c r="B284">
        <v>8.5639999999999994E-2</v>
      </c>
      <c r="C284">
        <v>0.11550000000000001</v>
      </c>
      <c r="D284">
        <v>1</v>
      </c>
      <c r="E284">
        <v>0</v>
      </c>
      <c r="F284">
        <v>1</v>
      </c>
      <c r="G284">
        <v>1</v>
      </c>
      <c r="H284">
        <v>0.99928600249783528</v>
      </c>
      <c r="I284">
        <v>0.99928600249783528</v>
      </c>
      <c r="J284">
        <v>7.1399750216472047E-4</v>
      </c>
      <c r="K284">
        <v>-7.1425251977645307E-4</v>
      </c>
      <c r="L284">
        <v>100</v>
      </c>
      <c r="M284">
        <v>7.1450765884841579E-4</v>
      </c>
      <c r="AF284">
        <v>0.99988936336367595</v>
      </c>
      <c r="AG284">
        <v>0</v>
      </c>
      <c r="AH284">
        <v>1</v>
      </c>
      <c r="AI284">
        <v>150</v>
      </c>
      <c r="AJ284">
        <v>130</v>
      </c>
      <c r="AK284">
        <v>0</v>
      </c>
      <c r="AL284">
        <v>0.1333333333333333</v>
      </c>
      <c r="AM284">
        <v>0</v>
      </c>
    </row>
    <row r="285" spans="1:39">
      <c r="A285">
        <v>1288</v>
      </c>
      <c r="B285">
        <v>0.10879999999999999</v>
      </c>
      <c r="C285">
        <v>0.15190000000000001</v>
      </c>
      <c r="D285">
        <v>1</v>
      </c>
      <c r="E285">
        <v>0</v>
      </c>
      <c r="F285">
        <v>1</v>
      </c>
      <c r="G285">
        <v>1</v>
      </c>
      <c r="H285">
        <v>0.99972296210880429</v>
      </c>
      <c r="I285">
        <v>0.99972296210880429</v>
      </c>
      <c r="J285">
        <v>2.7703789119570832E-4</v>
      </c>
      <c r="K285">
        <v>-2.7707627328131247E-4</v>
      </c>
      <c r="L285">
        <v>100</v>
      </c>
      <c r="M285">
        <v>2.7711466245741495E-4</v>
      </c>
      <c r="AF285">
        <v>0.99989739094964192</v>
      </c>
      <c r="AG285">
        <v>0</v>
      </c>
      <c r="AH285">
        <v>1</v>
      </c>
      <c r="AI285">
        <v>150</v>
      </c>
      <c r="AJ285">
        <v>131</v>
      </c>
      <c r="AK285">
        <v>0</v>
      </c>
      <c r="AL285">
        <v>0.12666666666666671</v>
      </c>
      <c r="AM285">
        <v>0</v>
      </c>
    </row>
    <row r="286" spans="1:39">
      <c r="A286">
        <v>1290</v>
      </c>
      <c r="B286">
        <v>0.1348</v>
      </c>
      <c r="C286">
        <v>0.16400000000000001</v>
      </c>
      <c r="D286">
        <v>1</v>
      </c>
      <c r="E286">
        <v>0</v>
      </c>
      <c r="F286">
        <v>1</v>
      </c>
      <c r="G286">
        <v>1</v>
      </c>
      <c r="H286">
        <v>0.99985605780196551</v>
      </c>
      <c r="I286">
        <v>0.99985605780196551</v>
      </c>
      <c r="J286">
        <v>1.4394219803448571E-4</v>
      </c>
      <c r="K286">
        <v>-1.4395255870691044E-4</v>
      </c>
      <c r="L286">
        <v>100</v>
      </c>
      <c r="M286">
        <v>1.4396292037367978E-4</v>
      </c>
      <c r="AF286">
        <v>0.99991714428772493</v>
      </c>
      <c r="AG286">
        <v>0</v>
      </c>
      <c r="AH286">
        <v>1</v>
      </c>
      <c r="AI286">
        <v>150</v>
      </c>
      <c r="AJ286">
        <v>132</v>
      </c>
      <c r="AK286">
        <v>0</v>
      </c>
      <c r="AL286">
        <v>0.12</v>
      </c>
      <c r="AM286">
        <v>0</v>
      </c>
    </row>
    <row r="287" spans="1:39">
      <c r="A287">
        <v>1297</v>
      </c>
      <c r="B287">
        <v>0.1328</v>
      </c>
      <c r="C287">
        <v>0.19800000000000001</v>
      </c>
      <c r="D287">
        <v>1</v>
      </c>
      <c r="E287">
        <v>0</v>
      </c>
      <c r="F287">
        <v>1</v>
      </c>
      <c r="G287">
        <v>1</v>
      </c>
      <c r="H287">
        <v>0.99989739094964192</v>
      </c>
      <c r="I287">
        <v>0.99989739094964192</v>
      </c>
      <c r="J287">
        <v>1.0260905035808232E-4</v>
      </c>
      <c r="K287">
        <v>-1.026143150268282E-4</v>
      </c>
      <c r="L287">
        <v>100</v>
      </c>
      <c r="M287">
        <v>1.0261958005573999E-4</v>
      </c>
      <c r="AF287">
        <v>0.99992386631879648</v>
      </c>
      <c r="AG287">
        <v>0</v>
      </c>
      <c r="AH287">
        <v>1</v>
      </c>
      <c r="AI287">
        <v>150</v>
      </c>
      <c r="AJ287">
        <v>133</v>
      </c>
      <c r="AK287">
        <v>0</v>
      </c>
      <c r="AL287">
        <v>0.11333333333333329</v>
      </c>
      <c r="AM287">
        <v>0</v>
      </c>
    </row>
    <row r="288" spans="1:39">
      <c r="A288">
        <v>1306</v>
      </c>
      <c r="B288">
        <v>8.3479999999999999E-2</v>
      </c>
      <c r="C288">
        <v>9.042E-2</v>
      </c>
      <c r="D288">
        <v>1</v>
      </c>
      <c r="E288">
        <v>0</v>
      </c>
      <c r="F288">
        <v>1</v>
      </c>
      <c r="G288">
        <v>1</v>
      </c>
      <c r="H288">
        <v>0.99935106600221646</v>
      </c>
      <c r="I288">
        <v>0.99935106600221646</v>
      </c>
      <c r="J288">
        <v>6.4893399778354066E-4</v>
      </c>
      <c r="K288">
        <v>-6.4914464658665687E-4</v>
      </c>
      <c r="L288">
        <v>100</v>
      </c>
      <c r="M288">
        <v>6.4935538657053015E-4</v>
      </c>
      <c r="AF288">
        <v>0.99993109720746209</v>
      </c>
      <c r="AG288">
        <v>0</v>
      </c>
      <c r="AH288">
        <v>1</v>
      </c>
      <c r="AI288">
        <v>150</v>
      </c>
      <c r="AJ288">
        <v>134</v>
      </c>
      <c r="AK288">
        <v>0</v>
      </c>
      <c r="AL288">
        <v>0.10666666666666669</v>
      </c>
      <c r="AM288">
        <v>0</v>
      </c>
    </row>
    <row r="289" spans="1:39">
      <c r="A289">
        <v>1311</v>
      </c>
      <c r="B289">
        <v>0.28320000000000001</v>
      </c>
      <c r="C289">
        <v>0.2487</v>
      </c>
      <c r="D289">
        <v>1</v>
      </c>
      <c r="E289">
        <v>0</v>
      </c>
      <c r="F289">
        <v>1</v>
      </c>
      <c r="G289">
        <v>1</v>
      </c>
      <c r="H289">
        <v>0.99999732029136623</v>
      </c>
      <c r="I289">
        <v>0.99999732029136623</v>
      </c>
      <c r="J289">
        <v>2.6797086337682074E-6</v>
      </c>
      <c r="K289">
        <v>-2.6797122241938026E-6</v>
      </c>
      <c r="L289">
        <v>100</v>
      </c>
      <c r="M289">
        <v>2.679715814625812E-6</v>
      </c>
      <c r="AF289">
        <v>0.99993212430687617</v>
      </c>
      <c r="AG289">
        <v>0</v>
      </c>
      <c r="AH289">
        <v>1</v>
      </c>
      <c r="AI289">
        <v>150</v>
      </c>
      <c r="AJ289">
        <v>135</v>
      </c>
      <c r="AK289">
        <v>0</v>
      </c>
      <c r="AL289">
        <v>9.9999999999999978E-2</v>
      </c>
      <c r="AM289">
        <v>0</v>
      </c>
    </row>
    <row r="290" spans="1:39">
      <c r="A290">
        <v>1319</v>
      </c>
      <c r="B290">
        <v>0.1074</v>
      </c>
      <c r="C290">
        <v>0.15540000000000001</v>
      </c>
      <c r="D290">
        <v>1</v>
      </c>
      <c r="E290">
        <v>0</v>
      </c>
      <c r="F290">
        <v>1</v>
      </c>
      <c r="G290">
        <v>1</v>
      </c>
      <c r="H290">
        <v>0.99980513711447228</v>
      </c>
      <c r="I290">
        <v>0.99980513711447228</v>
      </c>
      <c r="J290">
        <v>1.9486288552772457E-4</v>
      </c>
      <c r="K290">
        <v>-1.9488187376657807E-4</v>
      </c>
      <c r="L290">
        <v>100</v>
      </c>
      <c r="M290">
        <v>1.9490086447256758E-4</v>
      </c>
      <c r="AF290">
        <v>0.99993521609836977</v>
      </c>
      <c r="AG290">
        <v>0</v>
      </c>
      <c r="AH290">
        <v>1</v>
      </c>
      <c r="AI290">
        <v>150</v>
      </c>
      <c r="AJ290">
        <v>136</v>
      </c>
      <c r="AK290">
        <v>0</v>
      </c>
      <c r="AL290">
        <v>9.3333333333333379E-2</v>
      </c>
      <c r="AM290">
        <v>0</v>
      </c>
    </row>
    <row r="291" spans="1:39">
      <c r="A291">
        <v>1326</v>
      </c>
      <c r="B291">
        <v>7.8640000000000002E-2</v>
      </c>
      <c r="C291">
        <v>8.6900000000000005E-2</v>
      </c>
      <c r="D291">
        <v>1</v>
      </c>
      <c r="E291">
        <v>0</v>
      </c>
      <c r="F291">
        <v>1</v>
      </c>
      <c r="G291">
        <v>1</v>
      </c>
      <c r="H291">
        <v>0.9994107193928029</v>
      </c>
      <c r="I291">
        <v>0.9994107193928029</v>
      </c>
      <c r="J291">
        <v>5.8928060719709574E-4</v>
      </c>
      <c r="K291">
        <v>-5.8945430125381638E-4</v>
      </c>
      <c r="L291">
        <v>100</v>
      </c>
      <c r="M291">
        <v>5.8962806358042285E-4</v>
      </c>
      <c r="AF291">
        <v>0.9999372783415843</v>
      </c>
      <c r="AG291">
        <v>0</v>
      </c>
      <c r="AH291">
        <v>1</v>
      </c>
      <c r="AI291">
        <v>150</v>
      </c>
      <c r="AJ291">
        <v>137</v>
      </c>
      <c r="AK291">
        <v>0</v>
      </c>
      <c r="AL291">
        <v>8.666666666666667E-2</v>
      </c>
      <c r="AM291">
        <v>0</v>
      </c>
    </row>
    <row r="292" spans="1:39">
      <c r="A292">
        <v>1364</v>
      </c>
      <c r="B292">
        <v>0.16059999999999999</v>
      </c>
      <c r="C292">
        <v>0.2712</v>
      </c>
      <c r="D292">
        <v>1</v>
      </c>
      <c r="E292">
        <v>0</v>
      </c>
      <c r="F292">
        <v>1</v>
      </c>
      <c r="G292">
        <v>1</v>
      </c>
      <c r="H292">
        <v>0.99998558878391974</v>
      </c>
      <c r="I292">
        <v>0.99998558878391974</v>
      </c>
      <c r="J292">
        <v>1.441121608025675E-5</v>
      </c>
      <c r="K292">
        <v>-1.4411319922828873E-5</v>
      </c>
      <c r="L292">
        <v>100</v>
      </c>
      <c r="M292">
        <v>1.4411423766398672E-5</v>
      </c>
      <c r="AF292">
        <v>0.99995078735967857</v>
      </c>
      <c r="AG292">
        <v>0</v>
      </c>
      <c r="AH292">
        <v>1</v>
      </c>
      <c r="AI292">
        <v>150</v>
      </c>
      <c r="AJ292">
        <v>138</v>
      </c>
      <c r="AK292">
        <v>0</v>
      </c>
      <c r="AL292">
        <v>7.999999999999996E-2</v>
      </c>
      <c r="AM292">
        <v>0</v>
      </c>
    </row>
    <row r="293" spans="1:39">
      <c r="A293">
        <v>1404</v>
      </c>
      <c r="B293">
        <v>0.1022</v>
      </c>
      <c r="C293">
        <v>0.10970000000000001</v>
      </c>
      <c r="D293">
        <v>1</v>
      </c>
      <c r="E293">
        <v>0</v>
      </c>
      <c r="F293">
        <v>1</v>
      </c>
      <c r="G293">
        <v>1</v>
      </c>
      <c r="H293">
        <v>0.99987567374090658</v>
      </c>
      <c r="I293">
        <v>0.99987567374090658</v>
      </c>
      <c r="J293">
        <v>1.2432625909342132E-4</v>
      </c>
      <c r="K293">
        <v>-1.2433398824340225E-4</v>
      </c>
      <c r="L293">
        <v>100</v>
      </c>
      <c r="M293">
        <v>1.2434171803407375E-4</v>
      </c>
      <c r="AF293">
        <v>0.99998558878391974</v>
      </c>
      <c r="AG293">
        <v>0</v>
      </c>
      <c r="AH293">
        <v>1</v>
      </c>
      <c r="AI293">
        <v>150</v>
      </c>
      <c r="AJ293">
        <v>139</v>
      </c>
      <c r="AK293">
        <v>0</v>
      </c>
      <c r="AL293">
        <v>7.3333333333333361E-2</v>
      </c>
      <c r="AM293">
        <v>0</v>
      </c>
    </row>
    <row r="294" spans="1:39">
      <c r="A294">
        <v>1419</v>
      </c>
      <c r="B294">
        <v>0.1143</v>
      </c>
      <c r="C294">
        <v>0.13669999999999999</v>
      </c>
      <c r="D294">
        <v>1</v>
      </c>
      <c r="E294">
        <v>0</v>
      </c>
      <c r="F294">
        <v>1</v>
      </c>
      <c r="G294">
        <v>1</v>
      </c>
      <c r="H294">
        <v>0.99993521609836977</v>
      </c>
      <c r="I294">
        <v>0.99993521609836977</v>
      </c>
      <c r="J294">
        <v>6.4783901630227625E-5</v>
      </c>
      <c r="K294">
        <v>-6.4786000197818933E-5</v>
      </c>
      <c r="L294">
        <v>100</v>
      </c>
      <c r="M294">
        <v>6.4788098856050723E-5</v>
      </c>
      <c r="AF294">
        <v>0.99999669277018433</v>
      </c>
      <c r="AG294">
        <v>0</v>
      </c>
      <c r="AH294">
        <v>1</v>
      </c>
      <c r="AI294">
        <v>150</v>
      </c>
      <c r="AJ294">
        <v>140</v>
      </c>
      <c r="AK294">
        <v>0</v>
      </c>
      <c r="AL294">
        <v>6.6666666666666652E-2</v>
      </c>
      <c r="AM294">
        <v>0</v>
      </c>
    </row>
    <row r="295" spans="1:39">
      <c r="A295">
        <v>1491</v>
      </c>
      <c r="B295">
        <v>0.1961</v>
      </c>
      <c r="C295">
        <v>0.2195</v>
      </c>
      <c r="D295">
        <v>1</v>
      </c>
      <c r="E295">
        <v>0</v>
      </c>
      <c r="F295">
        <v>1</v>
      </c>
      <c r="G295">
        <v>1</v>
      </c>
      <c r="H295">
        <v>0.99999734746092384</v>
      </c>
      <c r="I295">
        <v>0.99999734746092384</v>
      </c>
      <c r="J295">
        <v>2.6525390761644729E-6</v>
      </c>
      <c r="K295">
        <v>-2.6525425941524695E-6</v>
      </c>
      <c r="L295">
        <v>100</v>
      </c>
      <c r="M295">
        <v>2.6525461121466866E-6</v>
      </c>
      <c r="AF295">
        <v>0.99999732029136623</v>
      </c>
      <c r="AG295">
        <v>0</v>
      </c>
      <c r="AH295">
        <v>1</v>
      </c>
      <c r="AI295">
        <v>150</v>
      </c>
      <c r="AJ295">
        <v>141</v>
      </c>
      <c r="AK295">
        <v>0</v>
      </c>
      <c r="AL295">
        <v>6.0000000000000053E-2</v>
      </c>
      <c r="AM295">
        <v>0</v>
      </c>
    </row>
    <row r="296" spans="1:39">
      <c r="A296">
        <v>1509</v>
      </c>
      <c r="B296">
        <v>0.27679999999999999</v>
      </c>
      <c r="C296">
        <v>0.4264</v>
      </c>
      <c r="D296">
        <v>1</v>
      </c>
      <c r="E296">
        <v>0</v>
      </c>
      <c r="F296">
        <v>1</v>
      </c>
      <c r="G296">
        <v>1</v>
      </c>
      <c r="H296">
        <v>0.99999993174825597</v>
      </c>
      <c r="I296">
        <v>0.99999993174825597</v>
      </c>
      <c r="J296">
        <v>6.8251744034242279E-8</v>
      </c>
      <c r="K296">
        <v>-6.8251746363392672E-8</v>
      </c>
      <c r="L296">
        <v>100</v>
      </c>
      <c r="M296">
        <v>6.8251748692543158E-8</v>
      </c>
      <c r="AF296">
        <v>0.99999734746092384</v>
      </c>
      <c r="AG296">
        <v>0</v>
      </c>
      <c r="AH296">
        <v>1</v>
      </c>
      <c r="AI296">
        <v>150</v>
      </c>
      <c r="AJ296">
        <v>142</v>
      </c>
      <c r="AK296">
        <v>0</v>
      </c>
      <c r="AL296">
        <v>5.3333333333333344E-2</v>
      </c>
      <c r="AM296">
        <v>0</v>
      </c>
    </row>
    <row r="297" spans="1:39">
      <c r="A297">
        <v>1670</v>
      </c>
      <c r="B297">
        <v>0.16819999999999999</v>
      </c>
      <c r="C297">
        <v>0.19500000000000001</v>
      </c>
      <c r="D297">
        <v>1</v>
      </c>
      <c r="E297">
        <v>0</v>
      </c>
      <c r="F297">
        <v>1</v>
      </c>
      <c r="G297">
        <v>1</v>
      </c>
      <c r="H297">
        <v>0.99999923011516356</v>
      </c>
      <c r="I297">
        <v>0.99999923011516356</v>
      </c>
      <c r="J297">
        <v>7.6988483643791739E-7</v>
      </c>
      <c r="K297">
        <v>-7.6988513279940015E-7</v>
      </c>
      <c r="L297">
        <v>100</v>
      </c>
      <c r="M297">
        <v>7.6988542916103516E-7</v>
      </c>
      <c r="AF297">
        <v>0.99999923011516356</v>
      </c>
      <c r="AG297">
        <v>0</v>
      </c>
      <c r="AH297">
        <v>1</v>
      </c>
      <c r="AI297">
        <v>150</v>
      </c>
      <c r="AJ297">
        <v>143</v>
      </c>
      <c r="AK297">
        <v>0</v>
      </c>
      <c r="AL297">
        <v>4.6666666666666634E-2</v>
      </c>
      <c r="AM297">
        <v>0</v>
      </c>
    </row>
    <row r="298" spans="1:39">
      <c r="A298">
        <v>1685</v>
      </c>
      <c r="B298">
        <v>0.2084</v>
      </c>
      <c r="C298">
        <v>0.3523</v>
      </c>
      <c r="D298">
        <v>1</v>
      </c>
      <c r="E298">
        <v>0</v>
      </c>
      <c r="F298">
        <v>1</v>
      </c>
      <c r="G298">
        <v>1</v>
      </c>
      <c r="H298">
        <v>0.9999999280215951</v>
      </c>
      <c r="I298">
        <v>0.9999999280215951</v>
      </c>
      <c r="J298">
        <v>7.1978404903028093E-8</v>
      </c>
      <c r="K298">
        <v>-7.1978407493473605E-8</v>
      </c>
      <c r="L298">
        <v>100</v>
      </c>
      <c r="M298">
        <v>7.1978410083919236E-8</v>
      </c>
      <c r="AF298">
        <v>0.99999947585202087</v>
      </c>
      <c r="AG298">
        <v>0</v>
      </c>
      <c r="AH298">
        <v>1</v>
      </c>
      <c r="AI298">
        <v>150</v>
      </c>
      <c r="AJ298">
        <v>144</v>
      </c>
      <c r="AK298">
        <v>0</v>
      </c>
      <c r="AL298">
        <v>4.0000000000000036E-2</v>
      </c>
      <c r="AM298">
        <v>0</v>
      </c>
    </row>
    <row r="299" spans="1:39">
      <c r="A299">
        <v>1686</v>
      </c>
      <c r="B299">
        <v>0.1145</v>
      </c>
      <c r="C299">
        <v>0.13239999999999999</v>
      </c>
      <c r="D299">
        <v>1</v>
      </c>
      <c r="E299">
        <v>0</v>
      </c>
      <c r="F299">
        <v>1</v>
      </c>
      <c r="G299">
        <v>1</v>
      </c>
      <c r="H299">
        <v>0.99999669277018433</v>
      </c>
      <c r="I299">
        <v>0.99999669277018433</v>
      </c>
      <c r="J299">
        <v>3.3072298156744395E-6</v>
      </c>
      <c r="K299">
        <v>-3.3072352845710242E-6</v>
      </c>
      <c r="L299">
        <v>100</v>
      </c>
      <c r="M299">
        <v>3.3072407534796669E-6</v>
      </c>
      <c r="AF299">
        <v>0.9999999280215951</v>
      </c>
      <c r="AG299">
        <v>0</v>
      </c>
      <c r="AH299">
        <v>1</v>
      </c>
      <c r="AI299">
        <v>150</v>
      </c>
      <c r="AJ299">
        <v>145</v>
      </c>
      <c r="AK299">
        <v>0</v>
      </c>
      <c r="AL299">
        <v>3.3333333333333326E-2</v>
      </c>
      <c r="AM299">
        <v>0</v>
      </c>
    </row>
    <row r="300" spans="1:39">
      <c r="A300">
        <v>1761</v>
      </c>
      <c r="B300">
        <v>0.28670000000000001</v>
      </c>
      <c r="C300">
        <v>0.42680000000000001</v>
      </c>
      <c r="D300">
        <v>1</v>
      </c>
      <c r="E300">
        <v>0</v>
      </c>
      <c r="F300">
        <v>1</v>
      </c>
      <c r="G300">
        <v>1</v>
      </c>
      <c r="H300">
        <v>0.99999999674664841</v>
      </c>
      <c r="I300">
        <v>0.99999999674664841</v>
      </c>
      <c r="J300">
        <v>3.2533515881283392E-9</v>
      </c>
      <c r="K300">
        <v>-3.2533515934204874E-9</v>
      </c>
      <c r="L300">
        <v>100</v>
      </c>
      <c r="M300">
        <v>3.2533515987126359E-9</v>
      </c>
      <c r="AF300">
        <v>0.99999993174825597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2.6666666666666616E-2</v>
      </c>
      <c r="AM300">
        <v>0</v>
      </c>
    </row>
    <row r="301" spans="1:39">
      <c r="A301">
        <v>1878</v>
      </c>
      <c r="B301">
        <v>0.26650000000000001</v>
      </c>
      <c r="C301">
        <v>0.33389999999999997</v>
      </c>
      <c r="D301">
        <v>1</v>
      </c>
      <c r="E301">
        <v>0</v>
      </c>
      <c r="F301">
        <v>1</v>
      </c>
      <c r="G301">
        <v>1</v>
      </c>
      <c r="H301">
        <v>0.99999999702758302</v>
      </c>
      <c r="I301">
        <v>0.99999999702758302</v>
      </c>
      <c r="J301">
        <v>2.9724169792189059E-9</v>
      </c>
      <c r="K301">
        <v>-2.9724169836365372E-9</v>
      </c>
      <c r="L301">
        <v>100</v>
      </c>
      <c r="M301">
        <v>2.9724169880541684E-9</v>
      </c>
      <c r="AF301">
        <v>0.99999999674664841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2.0000000000000018E-2</v>
      </c>
      <c r="AM301">
        <v>0</v>
      </c>
    </row>
    <row r="302" spans="1:39">
      <c r="A302">
        <v>2250</v>
      </c>
      <c r="B302">
        <v>0.19139999999999999</v>
      </c>
      <c r="C302">
        <v>0.28710000000000002</v>
      </c>
      <c r="D302">
        <v>1</v>
      </c>
      <c r="E302">
        <v>0</v>
      </c>
      <c r="F302">
        <v>1</v>
      </c>
      <c r="G302">
        <v>1</v>
      </c>
      <c r="H302">
        <v>0.99999999969017894</v>
      </c>
      <c r="I302">
        <v>0.99999999969017894</v>
      </c>
      <c r="J302">
        <v>3.0982105769794543E-10</v>
      </c>
      <c r="K302">
        <v>-3.0982105774593995E-10</v>
      </c>
      <c r="L302">
        <v>100</v>
      </c>
      <c r="M302">
        <v>3.0982105779393452E-10</v>
      </c>
      <c r="AF302">
        <v>0.99999999702758302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1.3333333333333308E-2</v>
      </c>
      <c r="AM302">
        <v>0</v>
      </c>
    </row>
    <row r="303" spans="1:39">
      <c r="A303">
        <v>2499</v>
      </c>
      <c r="B303">
        <v>0.15160000000000001</v>
      </c>
      <c r="C303">
        <v>0.3201</v>
      </c>
      <c r="D303">
        <v>1</v>
      </c>
      <c r="E303">
        <v>0</v>
      </c>
      <c r="F303">
        <v>1</v>
      </c>
      <c r="G303">
        <v>1</v>
      </c>
      <c r="H303">
        <v>0.99999999996871369</v>
      </c>
      <c r="I303">
        <v>0.99999999996871369</v>
      </c>
      <c r="J303">
        <v>3.1286306878541836E-11</v>
      </c>
      <c r="K303">
        <v>-3.1286306879031256E-11</v>
      </c>
      <c r="L303">
        <v>100</v>
      </c>
      <c r="M303">
        <v>3.1286306879520669E-11</v>
      </c>
      <c r="AF303">
        <v>0.99999999969017894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6.6666666666667096E-3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150.00763847913157</v>
      </c>
      <c r="J304">
        <v>149.99236152086843</v>
      </c>
      <c r="K304">
        <v>-71.650695128864044</v>
      </c>
      <c r="L304">
        <v>89.333333333333329</v>
      </c>
      <c r="M304">
        <v>251.20342558957347</v>
      </c>
      <c r="AF304">
        <v>0.99999999996871369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0.9655999999999999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-9.8636511102634916</v>
      </c>
      <c r="C307">
        <v>1.2425036821860824</v>
      </c>
      <c r="D307">
        <v>63.020237529371002</v>
      </c>
      <c r="E307">
        <v>2.0459362373247965E-15</v>
      </c>
      <c r="F307">
        <v>5.2032027773410957E-5</v>
      </c>
    </row>
    <row r="308" spans="1:39">
      <c r="A308" t="s">
        <v>2</v>
      </c>
      <c r="B308">
        <v>1.1269343974909474E-2</v>
      </c>
      <c r="C308">
        <v>1.6624288778396121E-3</v>
      </c>
      <c r="D308">
        <v>45.952709265535148</v>
      </c>
      <c r="E308">
        <v>1.21142276711403E-11</v>
      </c>
      <c r="F308">
        <v>1.0113330822361655</v>
      </c>
      <c r="G308">
        <v>1.0080432175135325</v>
      </c>
      <c r="H308">
        <v>1.0146336838098631</v>
      </c>
    </row>
    <row r="309" spans="1:39">
      <c r="A309" t="s">
        <v>3</v>
      </c>
      <c r="B309">
        <v>20.213379649939316</v>
      </c>
      <c r="C309">
        <v>8.2371333259121222</v>
      </c>
      <c r="D309">
        <v>6.021790955584736</v>
      </c>
      <c r="E309">
        <v>1.413030030275983E-2</v>
      </c>
      <c r="F309">
        <v>600563926.90069342</v>
      </c>
      <c r="G309">
        <v>58.492292609728388</v>
      </c>
      <c r="H309">
        <v>6166231723910817</v>
      </c>
    </row>
    <row r="310" spans="1:39">
      <c r="A310" t="s">
        <v>4</v>
      </c>
      <c r="B310">
        <v>8.8255402120146069</v>
      </c>
      <c r="C310">
        <v>5.3983787262545526</v>
      </c>
      <c r="D310">
        <v>2.6727349776077558</v>
      </c>
      <c r="E310">
        <v>0.10208046702418713</v>
      </c>
      <c r="F310">
        <v>6805.866310740299</v>
      </c>
      <c r="G310">
        <v>0.17289208480904278</v>
      </c>
      <c r="H310">
        <v>267911722.45293614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sqref="A1:D1048576"/>
    </sheetView>
  </sheetViews>
  <sheetFormatPr baseColWidth="10" defaultRowHeight="15" x14ac:dyDescent="0"/>
  <sheetData>
    <row r="1" spans="1:4">
      <c r="A1" t="s">
        <v>1</v>
      </c>
      <c r="B1" t="s">
        <v>3</v>
      </c>
      <c r="C1" t="s">
        <v>4</v>
      </c>
      <c r="D1" t="s">
        <v>0</v>
      </c>
    </row>
    <row r="2" spans="1:4">
      <c r="A2">
        <v>14.36</v>
      </c>
      <c r="B2">
        <v>8.1290000000000001E-2</v>
      </c>
      <c r="C2">
        <v>6.6640000000000005E-2</v>
      </c>
      <c r="D2">
        <v>0</v>
      </c>
    </row>
    <row r="3" spans="1:4">
      <c r="A3">
        <v>15.71</v>
      </c>
      <c r="B3">
        <v>0.127</v>
      </c>
      <c r="C3">
        <v>4.5679999999999998E-2</v>
      </c>
      <c r="D3">
        <v>0</v>
      </c>
    </row>
    <row r="4" spans="1:4">
      <c r="A4">
        <v>12.44</v>
      </c>
      <c r="B4">
        <v>6.4920000000000005E-2</v>
      </c>
      <c r="C4">
        <v>2.9559999999999999E-2</v>
      </c>
      <c r="D4">
        <v>0</v>
      </c>
    </row>
    <row r="5" spans="1:4">
      <c r="A5">
        <v>18.420000000000002</v>
      </c>
      <c r="B5">
        <v>3.7659999999999999E-2</v>
      </c>
      <c r="C5">
        <v>2.562E-2</v>
      </c>
      <c r="D5">
        <v>0</v>
      </c>
    </row>
    <row r="6" spans="1:4">
      <c r="A6">
        <v>16.84</v>
      </c>
      <c r="B6">
        <v>5.9429999999999997E-2</v>
      </c>
      <c r="C6">
        <v>1.5879999999999998E-2</v>
      </c>
      <c r="D6">
        <v>0</v>
      </c>
    </row>
    <row r="7" spans="1:4">
      <c r="A7">
        <v>14.63</v>
      </c>
      <c r="B7">
        <v>9.0920000000000001E-2</v>
      </c>
      <c r="C7">
        <v>6.5920000000000006E-2</v>
      </c>
      <c r="D7">
        <v>0</v>
      </c>
    </row>
    <row r="8" spans="1:4">
      <c r="A8">
        <v>22.3</v>
      </c>
      <c r="B8">
        <v>7.6980000000000007E-2</v>
      </c>
      <c r="C8">
        <v>4.7509999999999997E-2</v>
      </c>
      <c r="D8">
        <v>0</v>
      </c>
    </row>
    <row r="9" spans="1:4">
      <c r="A9">
        <v>21.6</v>
      </c>
      <c r="B9">
        <v>4.9660000000000003E-2</v>
      </c>
      <c r="C9">
        <v>1.6570000000000001E-2</v>
      </c>
      <c r="D9">
        <v>0</v>
      </c>
    </row>
    <row r="10" spans="1:4">
      <c r="A10">
        <v>16.34</v>
      </c>
      <c r="B10">
        <v>6.0589999999999998E-2</v>
      </c>
      <c r="C10">
        <v>1.857E-2</v>
      </c>
      <c r="D10">
        <v>0</v>
      </c>
    </row>
    <row r="11" spans="1:4">
      <c r="A11">
        <v>18.239999999999998</v>
      </c>
      <c r="B11">
        <v>4.7509999999999997E-2</v>
      </c>
      <c r="C11">
        <v>1.9720000000000001E-2</v>
      </c>
      <c r="D11">
        <v>0</v>
      </c>
    </row>
    <row r="12" spans="1:4">
      <c r="A12">
        <v>18.75</v>
      </c>
      <c r="B12">
        <v>5.4730000000000001E-2</v>
      </c>
      <c r="C12">
        <v>3.0360000000000002E-2</v>
      </c>
      <c r="D12">
        <v>0</v>
      </c>
    </row>
    <row r="13" spans="1:4">
      <c r="A13">
        <v>19.309999999999999</v>
      </c>
      <c r="B13">
        <v>3.789E-2</v>
      </c>
      <c r="C13">
        <v>6.9200000000000002E-4</v>
      </c>
      <c r="D13">
        <v>0</v>
      </c>
    </row>
    <row r="14" spans="1:4">
      <c r="A14">
        <v>11.79</v>
      </c>
      <c r="B14">
        <v>5.2720000000000003E-2</v>
      </c>
      <c r="C14">
        <v>2.061E-2</v>
      </c>
      <c r="D14">
        <v>0</v>
      </c>
    </row>
    <row r="15" spans="1:4">
      <c r="A15">
        <v>14.88</v>
      </c>
      <c r="B15">
        <v>8.0610000000000001E-2</v>
      </c>
      <c r="C15">
        <v>1.0840000000000001E-2</v>
      </c>
      <c r="D15">
        <v>0</v>
      </c>
    </row>
    <row r="16" spans="1:4">
      <c r="A16">
        <v>20.98</v>
      </c>
      <c r="B16">
        <v>8.9630000000000001E-2</v>
      </c>
      <c r="C16">
        <v>0.03</v>
      </c>
      <c r="D16">
        <v>0</v>
      </c>
    </row>
    <row r="17" spans="1:4">
      <c r="A17">
        <v>13.86</v>
      </c>
      <c r="B17">
        <v>8.7510000000000004E-2</v>
      </c>
      <c r="C17">
        <v>5.9880000000000003E-2</v>
      </c>
      <c r="D17">
        <v>0</v>
      </c>
    </row>
    <row r="18" spans="1:4">
      <c r="A18">
        <v>21.01</v>
      </c>
      <c r="B18">
        <v>7.7729999999999994E-2</v>
      </c>
      <c r="C18">
        <v>2.172E-2</v>
      </c>
      <c r="D18">
        <v>0</v>
      </c>
    </row>
    <row r="19" spans="1:4">
      <c r="A19">
        <v>19.04</v>
      </c>
      <c r="B19">
        <v>4.7010000000000003E-2</v>
      </c>
      <c r="C19">
        <v>3.7089999999999998E-2</v>
      </c>
      <c r="D19">
        <v>0</v>
      </c>
    </row>
    <row r="20" spans="1:4">
      <c r="A20">
        <v>17.329999999999998</v>
      </c>
      <c r="B20">
        <v>0.14130000000000001</v>
      </c>
      <c r="C20">
        <v>0.313</v>
      </c>
      <c r="D20">
        <v>0</v>
      </c>
    </row>
    <row r="21" spans="1:4">
      <c r="A21">
        <v>16.489999999999998</v>
      </c>
      <c r="B21">
        <v>5.2339999999999998E-2</v>
      </c>
      <c r="C21">
        <v>3.653E-2</v>
      </c>
      <c r="D21">
        <v>0</v>
      </c>
    </row>
    <row r="22" spans="1:4">
      <c r="A22">
        <v>14.64</v>
      </c>
      <c r="B22">
        <v>0.15310000000000001</v>
      </c>
      <c r="C22">
        <v>8.6059999999999998E-2</v>
      </c>
      <c r="D22">
        <v>0</v>
      </c>
    </row>
    <row r="23" spans="1:4">
      <c r="A23">
        <v>16.52</v>
      </c>
      <c r="B23">
        <v>6.8290000000000003E-2</v>
      </c>
      <c r="C23">
        <v>3.372E-2</v>
      </c>
      <c r="D23">
        <v>0</v>
      </c>
    </row>
    <row r="24" spans="1:4">
      <c r="A24">
        <v>10.94</v>
      </c>
      <c r="B24">
        <v>0.1047</v>
      </c>
      <c r="C24">
        <v>6.8769999999999998E-2</v>
      </c>
      <c r="D24">
        <v>0</v>
      </c>
    </row>
    <row r="25" spans="1:4">
      <c r="A25">
        <v>18</v>
      </c>
      <c r="B25">
        <v>9.5460000000000003E-2</v>
      </c>
      <c r="C25">
        <v>3.8890000000000001E-2</v>
      </c>
      <c r="D25">
        <v>0</v>
      </c>
    </row>
    <row r="26" spans="1:4">
      <c r="A26">
        <v>20.97</v>
      </c>
      <c r="B26">
        <v>9.3619999999999995E-2</v>
      </c>
      <c r="C26">
        <v>4.5909999999999999E-2</v>
      </c>
      <c r="D26">
        <v>0</v>
      </c>
    </row>
    <row r="27" spans="1:4">
      <c r="A27">
        <v>15.86</v>
      </c>
      <c r="B27">
        <v>0.1535</v>
      </c>
      <c r="C27">
        <v>0.1169</v>
      </c>
      <c r="D27">
        <v>0</v>
      </c>
    </row>
    <row r="28" spans="1:4">
      <c r="A28">
        <v>15.65</v>
      </c>
      <c r="B28">
        <v>7.1650000000000005E-2</v>
      </c>
      <c r="C28">
        <v>4.1509999999999998E-2</v>
      </c>
      <c r="D28">
        <v>0</v>
      </c>
    </row>
    <row r="29" spans="1:4">
      <c r="A29">
        <v>21.8</v>
      </c>
      <c r="B29">
        <v>9.4450000000000006E-2</v>
      </c>
      <c r="C29">
        <v>6.0150000000000002E-2</v>
      </c>
      <c r="D29">
        <v>0</v>
      </c>
    </row>
    <row r="30" spans="1:4">
      <c r="A30">
        <v>15.24</v>
      </c>
      <c r="B30">
        <v>0.13389999999999999</v>
      </c>
      <c r="C30">
        <v>9.9659999999999999E-2</v>
      </c>
      <c r="D30">
        <v>0</v>
      </c>
    </row>
    <row r="31" spans="1:4">
      <c r="A31">
        <v>24.02</v>
      </c>
      <c r="B31">
        <v>8.6059999999999998E-2</v>
      </c>
      <c r="C31">
        <v>3.1019999999999999E-2</v>
      </c>
      <c r="D31">
        <v>0</v>
      </c>
    </row>
    <row r="32" spans="1:4">
      <c r="A32">
        <v>14.76</v>
      </c>
      <c r="B32">
        <v>5.0549999999999998E-2</v>
      </c>
      <c r="C32">
        <v>3.261E-2</v>
      </c>
      <c r="D32">
        <v>0</v>
      </c>
    </row>
    <row r="33" spans="1:4">
      <c r="A33">
        <v>18.3</v>
      </c>
      <c r="B33">
        <v>8.165E-2</v>
      </c>
      <c r="C33">
        <v>3.9739999999999998E-2</v>
      </c>
      <c r="D33">
        <v>0</v>
      </c>
    </row>
    <row r="34" spans="1:4">
      <c r="A34">
        <v>17.84</v>
      </c>
      <c r="B34">
        <v>7.0569999999999994E-2</v>
      </c>
      <c r="C34">
        <v>2.4899999999999999E-2</v>
      </c>
      <c r="D34">
        <v>0</v>
      </c>
    </row>
    <row r="35" spans="1:4">
      <c r="A35">
        <v>19.940000000000001</v>
      </c>
      <c r="B35">
        <v>5.3010000000000002E-2</v>
      </c>
      <c r="C35">
        <v>6.829E-3</v>
      </c>
      <c r="D35">
        <v>0</v>
      </c>
    </row>
    <row r="36" spans="1:4">
      <c r="A36">
        <v>12.84</v>
      </c>
      <c r="B36">
        <v>7.5249999999999997E-2</v>
      </c>
      <c r="C36">
        <v>4.1959999999999997E-2</v>
      </c>
      <c r="D36">
        <v>0</v>
      </c>
    </row>
    <row r="37" spans="1:4">
      <c r="A37">
        <v>13.43</v>
      </c>
      <c r="B37">
        <v>7.5679999999999997E-2</v>
      </c>
      <c r="C37">
        <v>0</v>
      </c>
      <c r="D37">
        <v>0</v>
      </c>
    </row>
    <row r="38" spans="1:4">
      <c r="A38">
        <v>20.52</v>
      </c>
      <c r="B38">
        <v>4.0379999999999999E-2</v>
      </c>
      <c r="C38">
        <v>2.383E-2</v>
      </c>
      <c r="D38">
        <v>0</v>
      </c>
    </row>
    <row r="39" spans="1:4">
      <c r="A39">
        <v>19.399999999999999</v>
      </c>
      <c r="B39">
        <v>9.6970000000000001E-2</v>
      </c>
      <c r="C39">
        <v>6.1539999999999997E-2</v>
      </c>
      <c r="D39">
        <v>0</v>
      </c>
    </row>
    <row r="40" spans="1:4">
      <c r="A40">
        <v>19.29</v>
      </c>
      <c r="B40">
        <v>8.5779999999999995E-2</v>
      </c>
      <c r="C40">
        <v>2.9950000000000001E-2</v>
      </c>
      <c r="D40">
        <v>0</v>
      </c>
    </row>
    <row r="41" spans="1:4">
      <c r="A41">
        <v>18.329999999999998</v>
      </c>
      <c r="B41">
        <v>0.1017</v>
      </c>
      <c r="C41">
        <v>7.0699999999999999E-2</v>
      </c>
      <c r="D41">
        <v>0</v>
      </c>
    </row>
    <row r="42" spans="1:4">
      <c r="A42">
        <v>18.54</v>
      </c>
      <c r="B42">
        <v>6.8150000000000002E-2</v>
      </c>
      <c r="C42">
        <v>2.6429999999999999E-2</v>
      </c>
      <c r="D42">
        <v>0</v>
      </c>
    </row>
    <row r="43" spans="1:4">
      <c r="A43">
        <v>21.26</v>
      </c>
      <c r="B43">
        <v>6.5750000000000003E-2</v>
      </c>
      <c r="C43">
        <v>5.1330000000000001E-2</v>
      </c>
      <c r="D43">
        <v>0</v>
      </c>
    </row>
    <row r="44" spans="1:4">
      <c r="A44">
        <v>16.989999999999998</v>
      </c>
      <c r="B44">
        <v>8.4040000000000004E-2</v>
      </c>
      <c r="C44">
        <v>4.3339999999999997E-2</v>
      </c>
      <c r="D44">
        <v>0</v>
      </c>
    </row>
    <row r="45" spans="1:4">
      <c r="A45">
        <v>20.76</v>
      </c>
      <c r="B45">
        <v>0.12089999999999999</v>
      </c>
      <c r="C45">
        <v>0.1065</v>
      </c>
      <c r="D45">
        <v>0</v>
      </c>
    </row>
    <row r="46" spans="1:4">
      <c r="A46">
        <v>19.649999999999999</v>
      </c>
      <c r="B46">
        <v>0.2233</v>
      </c>
      <c r="C46">
        <v>0.30030000000000001</v>
      </c>
      <c r="D46">
        <v>0</v>
      </c>
    </row>
    <row r="47" spans="1:4">
      <c r="A47">
        <v>20.190000000000001</v>
      </c>
      <c r="B47">
        <v>0.1303</v>
      </c>
      <c r="C47">
        <v>6.4759999999999998E-2</v>
      </c>
      <c r="D47">
        <v>0</v>
      </c>
    </row>
    <row r="48" spans="1:4">
      <c r="A48">
        <v>15.83</v>
      </c>
      <c r="B48">
        <v>8.201E-2</v>
      </c>
      <c r="C48">
        <v>4.1320000000000003E-2</v>
      </c>
      <c r="D48">
        <v>0</v>
      </c>
    </row>
    <row r="49" spans="1:4">
      <c r="A49">
        <v>21.53</v>
      </c>
      <c r="B49">
        <v>7.8490000000000004E-2</v>
      </c>
      <c r="C49">
        <v>3.3279999999999997E-2</v>
      </c>
      <c r="D49">
        <v>0</v>
      </c>
    </row>
    <row r="50" spans="1:4">
      <c r="A50">
        <v>15.76</v>
      </c>
      <c r="B50">
        <v>0.12429999999999999</v>
      </c>
      <c r="C50">
        <v>9.2630000000000004E-2</v>
      </c>
      <c r="D50">
        <v>0</v>
      </c>
    </row>
    <row r="51" spans="1:4">
      <c r="A51">
        <v>10.82</v>
      </c>
      <c r="B51">
        <v>6.6850000000000007E-2</v>
      </c>
      <c r="C51">
        <v>3.5119999999999998E-2</v>
      </c>
      <c r="D51">
        <v>0</v>
      </c>
    </row>
    <row r="52" spans="1:4">
      <c r="A52">
        <v>10.89</v>
      </c>
      <c r="B52">
        <v>0.1099</v>
      </c>
      <c r="C52">
        <v>8.8419999999999999E-2</v>
      </c>
      <c r="D52">
        <v>0</v>
      </c>
    </row>
    <row r="53" spans="1:4">
      <c r="A53">
        <v>16.39</v>
      </c>
      <c r="B53">
        <v>7.3249999999999996E-2</v>
      </c>
      <c r="C53">
        <v>8.0920000000000006E-2</v>
      </c>
      <c r="D53">
        <v>0</v>
      </c>
    </row>
    <row r="54" spans="1:4">
      <c r="A54">
        <v>17.21</v>
      </c>
      <c r="B54">
        <v>6.1359999999999998E-2</v>
      </c>
      <c r="C54">
        <v>1.4200000000000001E-2</v>
      </c>
      <c r="D54">
        <v>0</v>
      </c>
    </row>
    <row r="55" spans="1:4">
      <c r="A55">
        <v>16.39</v>
      </c>
      <c r="B55">
        <v>0.1807</v>
      </c>
      <c r="C55">
        <v>0.1138</v>
      </c>
      <c r="D55">
        <v>0</v>
      </c>
    </row>
    <row r="56" spans="1:4">
      <c r="A56">
        <v>13.29</v>
      </c>
      <c r="B56">
        <v>9.5089999999999994E-2</v>
      </c>
      <c r="C56">
        <v>2.8549999999999999E-2</v>
      </c>
      <c r="D56">
        <v>0</v>
      </c>
    </row>
    <row r="57" spans="1:4">
      <c r="A57">
        <v>13.93</v>
      </c>
      <c r="B57">
        <v>9.4619999999999996E-2</v>
      </c>
      <c r="C57">
        <v>7.1349999999999997E-2</v>
      </c>
      <c r="D57">
        <v>0</v>
      </c>
    </row>
    <row r="58" spans="1:4">
      <c r="A58">
        <v>16.670000000000002</v>
      </c>
      <c r="B58">
        <v>6.0949999999999997E-2</v>
      </c>
      <c r="C58">
        <v>3.5920000000000001E-2</v>
      </c>
      <c r="D58">
        <v>0</v>
      </c>
    </row>
    <row r="59" spans="1:4">
      <c r="A59">
        <v>15.39</v>
      </c>
      <c r="B59">
        <v>6.8890000000000007E-2</v>
      </c>
      <c r="C59">
        <v>3.5029999999999999E-2</v>
      </c>
      <c r="D59">
        <v>0</v>
      </c>
    </row>
    <row r="60" spans="1:4">
      <c r="A60">
        <v>13.39</v>
      </c>
      <c r="B60">
        <v>0.11360000000000001</v>
      </c>
      <c r="C60">
        <v>4.6350000000000002E-2</v>
      </c>
      <c r="D60">
        <v>0</v>
      </c>
    </row>
    <row r="61" spans="1:4">
      <c r="A61">
        <v>11.97</v>
      </c>
      <c r="B61">
        <v>4.1020000000000001E-2</v>
      </c>
      <c r="C61">
        <v>0</v>
      </c>
      <c r="D61">
        <v>0</v>
      </c>
    </row>
    <row r="62" spans="1:4">
      <c r="A62">
        <v>17.309999999999999</v>
      </c>
      <c r="B62">
        <v>9.486E-2</v>
      </c>
      <c r="C62">
        <v>2.0310000000000002E-2</v>
      </c>
      <c r="D62">
        <v>0</v>
      </c>
    </row>
    <row r="63" spans="1:4">
      <c r="A63">
        <v>15.92</v>
      </c>
      <c r="B63">
        <v>9.5089999999999994E-2</v>
      </c>
      <c r="C63">
        <v>4.8939999999999997E-2</v>
      </c>
      <c r="D63">
        <v>0</v>
      </c>
    </row>
    <row r="64" spans="1:4">
      <c r="A64">
        <v>14.97</v>
      </c>
      <c r="B64">
        <v>5.1389999999999998E-2</v>
      </c>
      <c r="C64">
        <v>2.2509999999999999E-2</v>
      </c>
      <c r="D64">
        <v>0</v>
      </c>
    </row>
    <row r="65" spans="1:4">
      <c r="A65">
        <v>14.65</v>
      </c>
      <c r="B65">
        <v>0.12959999999999999</v>
      </c>
      <c r="C65">
        <v>3.7100000000000001E-2</v>
      </c>
      <c r="D65">
        <v>0</v>
      </c>
    </row>
    <row r="66" spans="1:4">
      <c r="A66">
        <v>18.77</v>
      </c>
      <c r="B66">
        <v>0.1167</v>
      </c>
      <c r="C66">
        <v>9.0499999999999997E-2</v>
      </c>
      <c r="D66">
        <v>0</v>
      </c>
    </row>
    <row r="67" spans="1:4">
      <c r="A67">
        <v>15.18</v>
      </c>
      <c r="B67">
        <v>0.1021</v>
      </c>
      <c r="C67">
        <v>8.4870000000000001E-2</v>
      </c>
      <c r="D67">
        <v>0</v>
      </c>
    </row>
    <row r="68" spans="1:4">
      <c r="A68">
        <v>17.91</v>
      </c>
      <c r="B68">
        <v>6.3759999999999997E-2</v>
      </c>
      <c r="C68">
        <v>2.8809999999999999E-2</v>
      </c>
      <c r="D68">
        <v>0</v>
      </c>
    </row>
    <row r="69" spans="1:4">
      <c r="A69">
        <v>20.78</v>
      </c>
      <c r="B69">
        <v>7.5889999999999999E-2</v>
      </c>
      <c r="C69">
        <v>3.1359999999999999E-2</v>
      </c>
      <c r="D69">
        <v>0</v>
      </c>
    </row>
    <row r="70" spans="1:4">
      <c r="A70">
        <v>20.7</v>
      </c>
      <c r="B70">
        <v>0.1305</v>
      </c>
      <c r="C70">
        <v>0.1321</v>
      </c>
      <c r="D70">
        <v>0</v>
      </c>
    </row>
    <row r="71" spans="1:4">
      <c r="A71">
        <v>15.34</v>
      </c>
      <c r="B71">
        <v>0.15989999999999999</v>
      </c>
      <c r="C71">
        <v>0.4108</v>
      </c>
      <c r="D71">
        <v>0</v>
      </c>
    </row>
    <row r="72" spans="1:4">
      <c r="A72">
        <v>13.08</v>
      </c>
      <c r="B72">
        <v>5.1130000000000002E-2</v>
      </c>
      <c r="C72">
        <v>1.9820000000000001E-2</v>
      </c>
      <c r="D72">
        <v>0</v>
      </c>
    </row>
    <row r="73" spans="1:4">
      <c r="A73">
        <v>15.34</v>
      </c>
      <c r="B73">
        <v>8.498E-2</v>
      </c>
      <c r="C73">
        <v>9.2929999999999999E-2</v>
      </c>
      <c r="D73">
        <v>0</v>
      </c>
    </row>
    <row r="74" spans="1:4">
      <c r="A74">
        <v>17.940000000000001</v>
      </c>
      <c r="B74">
        <v>6.6790000000000002E-2</v>
      </c>
      <c r="C74">
        <v>3.8850000000000003E-2</v>
      </c>
      <c r="D74">
        <v>0</v>
      </c>
    </row>
    <row r="75" spans="1:4">
      <c r="A75">
        <v>19.46</v>
      </c>
      <c r="B75">
        <v>7.2230000000000003E-2</v>
      </c>
      <c r="C75">
        <v>5.1499999999999997E-2</v>
      </c>
      <c r="D75">
        <v>0</v>
      </c>
    </row>
    <row r="76" spans="1:4">
      <c r="A76">
        <v>12.74</v>
      </c>
      <c r="B76">
        <v>5.2409999999999998E-2</v>
      </c>
      <c r="C76">
        <v>1.9720000000000001E-2</v>
      </c>
      <c r="D76">
        <v>0</v>
      </c>
    </row>
    <row r="77" spans="1:4">
      <c r="A77">
        <v>12.96</v>
      </c>
      <c r="B77">
        <v>3.7179999999999998E-2</v>
      </c>
      <c r="C77">
        <v>3.0899999999999999E-3</v>
      </c>
      <c r="D77">
        <v>0</v>
      </c>
    </row>
    <row r="78" spans="1:4">
      <c r="A78">
        <v>20.18</v>
      </c>
      <c r="B78">
        <v>0.11409999999999999</v>
      </c>
      <c r="C78">
        <v>6.8430000000000005E-2</v>
      </c>
      <c r="D78">
        <v>0</v>
      </c>
    </row>
    <row r="79" spans="1:4">
      <c r="A79">
        <v>22.22</v>
      </c>
      <c r="B79">
        <v>0.10150000000000001</v>
      </c>
      <c r="C79">
        <v>5.3699999999999998E-2</v>
      </c>
      <c r="D79">
        <v>0</v>
      </c>
    </row>
    <row r="80" spans="1:4">
      <c r="A80">
        <v>19.760000000000002</v>
      </c>
      <c r="B80">
        <v>5.3519999999999998E-2</v>
      </c>
      <c r="C80">
        <v>1.9470000000000001E-2</v>
      </c>
      <c r="D80">
        <v>0</v>
      </c>
    </row>
    <row r="81" spans="1:4">
      <c r="A81">
        <v>9.7100000000000009</v>
      </c>
      <c r="B81">
        <v>5.7360000000000001E-2</v>
      </c>
      <c r="C81">
        <v>2.5309999999999999E-2</v>
      </c>
      <c r="D81">
        <v>0</v>
      </c>
    </row>
    <row r="82" spans="1:4">
      <c r="A82">
        <v>16.95</v>
      </c>
      <c r="B82">
        <v>7.8850000000000003E-2</v>
      </c>
      <c r="C82">
        <v>2.6020000000000001E-2</v>
      </c>
      <c r="D82">
        <v>0</v>
      </c>
    </row>
    <row r="83" spans="1:4">
      <c r="A83">
        <v>12.39</v>
      </c>
      <c r="B83">
        <v>6.9809999999999997E-2</v>
      </c>
      <c r="C83">
        <v>3.9870000000000003E-2</v>
      </c>
      <c r="D83">
        <v>0</v>
      </c>
    </row>
    <row r="84" spans="1:4">
      <c r="A84">
        <v>14.71</v>
      </c>
      <c r="B84">
        <v>5.7430000000000002E-2</v>
      </c>
      <c r="C84">
        <v>2.3630000000000002E-2</v>
      </c>
      <c r="D84">
        <v>0</v>
      </c>
    </row>
    <row r="85" spans="1:4">
      <c r="A85">
        <v>15.15</v>
      </c>
      <c r="B85">
        <v>4.3020000000000003E-2</v>
      </c>
      <c r="C85">
        <v>0</v>
      </c>
      <c r="D85">
        <v>0</v>
      </c>
    </row>
    <row r="86" spans="1:4">
      <c r="A86">
        <v>14.45</v>
      </c>
      <c r="B86">
        <v>4.2759999999999999E-2</v>
      </c>
      <c r="C86">
        <v>0</v>
      </c>
      <c r="D86">
        <v>0</v>
      </c>
    </row>
    <row r="87" spans="1:4">
      <c r="A87">
        <v>18.059999999999999</v>
      </c>
      <c r="B87">
        <v>0.12939999999999999</v>
      </c>
      <c r="C87">
        <v>0.13070000000000001</v>
      </c>
      <c r="D87">
        <v>0</v>
      </c>
    </row>
    <row r="88" spans="1:4">
      <c r="A88">
        <v>22.22</v>
      </c>
      <c r="B88">
        <v>1.9380000000000001E-2</v>
      </c>
      <c r="C88">
        <v>1.5950000000000001E-3</v>
      </c>
      <c r="D88">
        <v>0</v>
      </c>
    </row>
    <row r="89" spans="1:4">
      <c r="A89">
        <v>13.06</v>
      </c>
      <c r="B89">
        <v>3.7740000000000003E-2</v>
      </c>
      <c r="C89">
        <v>9.1929999999999998E-3</v>
      </c>
      <c r="D89">
        <v>0</v>
      </c>
    </row>
    <row r="90" spans="1:4">
      <c r="A90">
        <v>14.92</v>
      </c>
      <c r="B90">
        <v>8.1549999999999997E-2</v>
      </c>
      <c r="C90">
        <v>6.1809999999999997E-2</v>
      </c>
      <c r="D90">
        <v>0</v>
      </c>
    </row>
    <row r="91" spans="1:4">
      <c r="A91">
        <v>15.11</v>
      </c>
      <c r="B91">
        <v>4.6949999999999999E-2</v>
      </c>
      <c r="C91">
        <v>1.5969999999999999E-3</v>
      </c>
      <c r="D91">
        <v>0</v>
      </c>
    </row>
    <row r="92" spans="1:4">
      <c r="A92">
        <v>17.190000000000001</v>
      </c>
      <c r="B92">
        <v>6.1409999999999999E-2</v>
      </c>
      <c r="C92">
        <v>3.8089999999999999E-2</v>
      </c>
      <c r="D92">
        <v>0</v>
      </c>
    </row>
    <row r="93" spans="1:4">
      <c r="A93">
        <v>17.39</v>
      </c>
      <c r="B93">
        <v>5.5620000000000003E-2</v>
      </c>
      <c r="C93">
        <v>2.3529999999999999E-2</v>
      </c>
      <c r="D93">
        <v>0</v>
      </c>
    </row>
    <row r="94" spans="1:4">
      <c r="A94">
        <v>15.9</v>
      </c>
      <c r="B94">
        <v>7.2529999999999997E-2</v>
      </c>
      <c r="C94">
        <v>3.8440000000000002E-2</v>
      </c>
      <c r="D94">
        <v>0</v>
      </c>
    </row>
    <row r="95" spans="1:4">
      <c r="A95">
        <v>21.41</v>
      </c>
      <c r="B95">
        <v>6.6009999999999999E-2</v>
      </c>
      <c r="C95">
        <v>3.1119999999999998E-2</v>
      </c>
      <c r="D95">
        <v>0</v>
      </c>
    </row>
    <row r="96" spans="1:4">
      <c r="A96">
        <v>18.22</v>
      </c>
      <c r="B96">
        <v>2.3439999999999999E-2</v>
      </c>
      <c r="C96">
        <v>0</v>
      </c>
      <c r="D96">
        <v>0</v>
      </c>
    </row>
    <row r="97" spans="1:4">
      <c r="A97">
        <v>16.329999999999998</v>
      </c>
      <c r="B97">
        <v>5.3659999999999999E-2</v>
      </c>
      <c r="C97">
        <v>3.8730000000000001E-2</v>
      </c>
      <c r="D97">
        <v>0</v>
      </c>
    </row>
    <row r="98" spans="1:4">
      <c r="A98">
        <v>19.559999999999999</v>
      </c>
      <c r="B98">
        <v>8.0869999999999997E-2</v>
      </c>
      <c r="C98">
        <v>4.1869999999999997E-2</v>
      </c>
      <c r="D98">
        <v>0</v>
      </c>
    </row>
    <row r="99" spans="1:4">
      <c r="A99">
        <v>18.600000000000001</v>
      </c>
      <c r="B99">
        <v>0.10580000000000001</v>
      </c>
      <c r="C99">
        <v>8.0049999999999996E-2</v>
      </c>
      <c r="D99">
        <v>0</v>
      </c>
    </row>
    <row r="100" spans="1:4">
      <c r="A100">
        <v>17.27</v>
      </c>
      <c r="B100">
        <v>7.2319999999999995E-2</v>
      </c>
      <c r="C100">
        <v>1.7559999999999999E-2</v>
      </c>
      <c r="D100">
        <v>0</v>
      </c>
    </row>
    <row r="101" spans="1:4">
      <c r="A101">
        <v>22.54</v>
      </c>
      <c r="B101">
        <v>0.14829999999999999</v>
      </c>
      <c r="C101">
        <v>8.7050000000000002E-2</v>
      </c>
      <c r="D101">
        <v>0</v>
      </c>
    </row>
    <row r="102" spans="1:4">
      <c r="A102">
        <v>12.91</v>
      </c>
      <c r="B102">
        <v>6.2300000000000001E-2</v>
      </c>
      <c r="C102">
        <v>5.892E-2</v>
      </c>
      <c r="D102">
        <v>0</v>
      </c>
    </row>
    <row r="103" spans="1:4">
      <c r="A103">
        <v>18.940000000000001</v>
      </c>
      <c r="B103">
        <v>6.9000000000000006E-2</v>
      </c>
      <c r="C103">
        <v>2.6689999999999998E-2</v>
      </c>
      <c r="D103">
        <v>0</v>
      </c>
    </row>
    <row r="104" spans="1:4">
      <c r="A104">
        <v>18.350000000000001</v>
      </c>
      <c r="B104">
        <v>0.1154</v>
      </c>
      <c r="C104">
        <v>6.6360000000000002E-2</v>
      </c>
      <c r="D104">
        <v>0</v>
      </c>
    </row>
    <row r="105" spans="1:4">
      <c r="A105">
        <v>17.48</v>
      </c>
      <c r="B105">
        <v>5.9069999999999998E-2</v>
      </c>
      <c r="C105">
        <v>5.774E-2</v>
      </c>
      <c r="D105">
        <v>0</v>
      </c>
    </row>
    <row r="106" spans="1:4">
      <c r="A106">
        <v>13.16</v>
      </c>
      <c r="B106">
        <v>8.7110000000000007E-2</v>
      </c>
      <c r="C106">
        <v>3.8879999999999998E-2</v>
      </c>
      <c r="D106">
        <v>0</v>
      </c>
    </row>
    <row r="107" spans="1:4">
      <c r="A107">
        <v>13.9</v>
      </c>
      <c r="B107">
        <v>0.1192</v>
      </c>
      <c r="C107">
        <v>7.8600000000000003E-2</v>
      </c>
      <c r="D107">
        <v>0</v>
      </c>
    </row>
    <row r="108" spans="1:4">
      <c r="A108">
        <v>17.53</v>
      </c>
      <c r="B108">
        <v>8.5019999999999998E-2</v>
      </c>
      <c r="C108">
        <v>1.7680000000000001E-2</v>
      </c>
      <c r="D108">
        <v>0</v>
      </c>
    </row>
    <row r="109" spans="1:4">
      <c r="A109">
        <v>17.02</v>
      </c>
      <c r="B109">
        <v>4.9939999999999998E-2</v>
      </c>
      <c r="C109">
        <v>3.5540000000000002E-2</v>
      </c>
      <c r="D109">
        <v>0</v>
      </c>
    </row>
    <row r="110" spans="1:4">
      <c r="A110">
        <v>13.47</v>
      </c>
      <c r="B110">
        <v>7.6240000000000002E-2</v>
      </c>
      <c r="C110">
        <v>5.7239999999999999E-2</v>
      </c>
      <c r="D110">
        <v>0</v>
      </c>
    </row>
    <row r="111" spans="1:4">
      <c r="A111">
        <v>15.46</v>
      </c>
      <c r="B111">
        <v>7.7219999999999997E-2</v>
      </c>
      <c r="C111">
        <v>6.6429999999999996E-3</v>
      </c>
      <c r="D111">
        <v>0</v>
      </c>
    </row>
    <row r="112" spans="1:4">
      <c r="A112">
        <v>15.51</v>
      </c>
      <c r="B112">
        <v>0.1096</v>
      </c>
      <c r="C112">
        <v>6.5049999999999997E-2</v>
      </c>
      <c r="D112">
        <v>0</v>
      </c>
    </row>
    <row r="113" spans="1:4">
      <c r="A113">
        <v>23.97</v>
      </c>
      <c r="B113">
        <v>7.5289999999999996E-2</v>
      </c>
      <c r="C113">
        <v>5.4379999999999998E-2</v>
      </c>
      <c r="D113">
        <v>0</v>
      </c>
    </row>
    <row r="114" spans="1:4">
      <c r="A114">
        <v>27.08</v>
      </c>
      <c r="B114">
        <v>3.8129999999999997E-2</v>
      </c>
      <c r="C114">
        <v>1.6330000000000001E-2</v>
      </c>
      <c r="D114">
        <v>0</v>
      </c>
    </row>
    <row r="115" spans="1:4">
      <c r="A115">
        <v>33.81</v>
      </c>
      <c r="B115">
        <v>3.5740000000000001E-2</v>
      </c>
      <c r="C115">
        <v>4.9670000000000001E-3</v>
      </c>
      <c r="D115">
        <v>0</v>
      </c>
    </row>
    <row r="116" spans="1:4">
      <c r="A116">
        <v>15.91</v>
      </c>
      <c r="B116">
        <v>4.0869999999999997E-2</v>
      </c>
      <c r="C116">
        <v>1.652E-2</v>
      </c>
      <c r="D116">
        <v>0</v>
      </c>
    </row>
    <row r="117" spans="1:4">
      <c r="A117">
        <v>21.25</v>
      </c>
      <c r="B117">
        <v>6.9449999999999998E-2</v>
      </c>
      <c r="C117">
        <v>1.4619999999999999E-2</v>
      </c>
      <c r="D117">
        <v>0</v>
      </c>
    </row>
    <row r="118" spans="1:4">
      <c r="A118">
        <v>27.85</v>
      </c>
      <c r="B118">
        <v>0.10390000000000001</v>
      </c>
      <c r="C118">
        <v>0.1103</v>
      </c>
      <c r="D118">
        <v>0</v>
      </c>
    </row>
    <row r="119" spans="1:4">
      <c r="A119">
        <v>15.6</v>
      </c>
      <c r="B119">
        <v>6.6299999999999998E-2</v>
      </c>
      <c r="C119">
        <v>4.7050000000000002E-2</v>
      </c>
      <c r="D119">
        <v>0</v>
      </c>
    </row>
    <row r="120" spans="1:4">
      <c r="A120">
        <v>15.04</v>
      </c>
      <c r="B120">
        <v>3.3930000000000002E-2</v>
      </c>
      <c r="C120">
        <v>1.0529999999999999E-2</v>
      </c>
      <c r="D120">
        <v>0</v>
      </c>
    </row>
    <row r="121" spans="1:4">
      <c r="A121">
        <v>18.190000000000001</v>
      </c>
      <c r="B121">
        <v>0.13250000000000001</v>
      </c>
      <c r="C121">
        <v>0.15479999999999999</v>
      </c>
      <c r="D121">
        <v>0</v>
      </c>
    </row>
    <row r="122" spans="1:4">
      <c r="A122">
        <v>23.77</v>
      </c>
      <c r="B122">
        <v>6.8070000000000006E-2</v>
      </c>
      <c r="C122">
        <v>4.6969999999999998E-2</v>
      </c>
      <c r="D122">
        <v>0</v>
      </c>
    </row>
    <row r="123" spans="1:4">
      <c r="A123">
        <v>19.86</v>
      </c>
      <c r="B123">
        <v>5.9709999999999999E-2</v>
      </c>
      <c r="C123">
        <v>4.8309999999999999E-2</v>
      </c>
      <c r="D123">
        <v>0</v>
      </c>
    </row>
    <row r="124" spans="1:4">
      <c r="A124">
        <v>17.43</v>
      </c>
      <c r="B124">
        <v>4.5240000000000002E-2</v>
      </c>
      <c r="C124">
        <v>4.3360000000000003E-2</v>
      </c>
      <c r="D124">
        <v>0</v>
      </c>
    </row>
    <row r="125" spans="1:4">
      <c r="A125">
        <v>14.11</v>
      </c>
      <c r="B125">
        <v>0.1346</v>
      </c>
      <c r="C125">
        <v>0.13739999999999999</v>
      </c>
      <c r="D125">
        <v>0</v>
      </c>
    </row>
    <row r="126" spans="1:4">
      <c r="A126">
        <v>25.22</v>
      </c>
      <c r="B126">
        <v>7.2340000000000002E-2</v>
      </c>
      <c r="C126">
        <v>2.3789999999999999E-2</v>
      </c>
      <c r="D126">
        <v>0</v>
      </c>
    </row>
    <row r="127" spans="1:4">
      <c r="A127">
        <v>14.93</v>
      </c>
      <c r="B127">
        <v>7.8079999999999997E-2</v>
      </c>
      <c r="C127">
        <v>4.3279999999999999E-2</v>
      </c>
      <c r="D127">
        <v>0</v>
      </c>
    </row>
    <row r="128" spans="1:4">
      <c r="A128">
        <v>18.45</v>
      </c>
      <c r="B128">
        <v>5.9909999999999998E-2</v>
      </c>
      <c r="C128">
        <v>2.6380000000000001E-2</v>
      </c>
      <c r="D128">
        <v>0</v>
      </c>
    </row>
    <row r="129" spans="1:4">
      <c r="A129">
        <v>18.95</v>
      </c>
      <c r="B129">
        <v>0.1147</v>
      </c>
      <c r="C129">
        <v>6.3869999999999996E-2</v>
      </c>
      <c r="D129">
        <v>0</v>
      </c>
    </row>
    <row r="130" spans="1:4">
      <c r="A130">
        <v>21.84</v>
      </c>
      <c r="B130">
        <v>8.2589999999999997E-2</v>
      </c>
      <c r="C130">
        <v>4.0719999999999999E-2</v>
      </c>
      <c r="D130">
        <v>0</v>
      </c>
    </row>
    <row r="131" spans="1:4">
      <c r="A131">
        <v>16.21</v>
      </c>
      <c r="B131">
        <v>6.2190000000000002E-2</v>
      </c>
      <c r="C131">
        <v>3.9E-2</v>
      </c>
      <c r="D131">
        <v>0</v>
      </c>
    </row>
    <row r="132" spans="1:4">
      <c r="A132">
        <v>20.39</v>
      </c>
      <c r="B132">
        <v>0.12889999999999999</v>
      </c>
      <c r="C132">
        <v>8.448E-2</v>
      </c>
      <c r="D132">
        <v>0</v>
      </c>
    </row>
    <row r="133" spans="1:4">
      <c r="A133">
        <v>16.82</v>
      </c>
      <c r="B133">
        <v>2.6749999999999999E-2</v>
      </c>
      <c r="C133">
        <v>7.2500000000000004E-3</v>
      </c>
      <c r="D133">
        <v>0</v>
      </c>
    </row>
    <row r="134" spans="1:4">
      <c r="A134">
        <v>13.04</v>
      </c>
      <c r="B134">
        <v>7.6079999999999995E-2</v>
      </c>
      <c r="C134">
        <v>3.2649999999999998E-2</v>
      </c>
      <c r="D134">
        <v>0</v>
      </c>
    </row>
    <row r="135" spans="1:4">
      <c r="A135">
        <v>15.67</v>
      </c>
      <c r="B135">
        <v>4.6890000000000001E-2</v>
      </c>
      <c r="C135">
        <v>1.103E-2</v>
      </c>
      <c r="D135">
        <v>0</v>
      </c>
    </row>
    <row r="136" spans="1:4">
      <c r="A136">
        <v>17.36</v>
      </c>
      <c r="B136">
        <v>7.2099999999999997E-2</v>
      </c>
      <c r="C136">
        <v>5.9290000000000002E-2</v>
      </c>
      <c r="D136">
        <v>0</v>
      </c>
    </row>
    <row r="137" spans="1:4">
      <c r="A137">
        <v>14.16</v>
      </c>
      <c r="B137">
        <v>3.8719999999999997E-2</v>
      </c>
      <c r="C137">
        <v>1.487E-3</v>
      </c>
      <c r="D137">
        <v>0</v>
      </c>
    </row>
    <row r="138" spans="1:4">
      <c r="A138">
        <v>17.84</v>
      </c>
      <c r="B138">
        <v>4.052E-2</v>
      </c>
      <c r="C138">
        <v>1.9970000000000002E-2</v>
      </c>
      <c r="D138">
        <v>0</v>
      </c>
    </row>
    <row r="139" spans="1:4">
      <c r="A139">
        <v>15.18</v>
      </c>
      <c r="B139">
        <v>7.6880000000000004E-2</v>
      </c>
      <c r="C139">
        <v>4.4790000000000003E-2</v>
      </c>
      <c r="D139">
        <v>0</v>
      </c>
    </row>
    <row r="140" spans="1:4">
      <c r="A140">
        <v>14.02</v>
      </c>
      <c r="B140">
        <v>4.3400000000000001E-2</v>
      </c>
      <c r="C140">
        <v>2.2450000000000001E-2</v>
      </c>
      <c r="D140">
        <v>0</v>
      </c>
    </row>
    <row r="141" spans="1:4">
      <c r="A141">
        <v>15.7</v>
      </c>
      <c r="B141">
        <v>9.5799999999999996E-2</v>
      </c>
      <c r="C141">
        <v>0.1115</v>
      </c>
      <c r="D141">
        <v>0</v>
      </c>
    </row>
    <row r="142" spans="1:4">
      <c r="A142">
        <v>18.399999999999999</v>
      </c>
      <c r="B142">
        <v>4.2160000000000003E-2</v>
      </c>
      <c r="C142">
        <v>1.8600000000000001E-3</v>
      </c>
      <c r="D142">
        <v>0</v>
      </c>
    </row>
    <row r="143" spans="1:4">
      <c r="A143">
        <v>20.76</v>
      </c>
      <c r="B143">
        <v>0.1011</v>
      </c>
      <c r="C143">
        <v>6.5740000000000007E-2</v>
      </c>
      <c r="D143">
        <v>0</v>
      </c>
    </row>
    <row r="144" spans="1:4">
      <c r="A144">
        <v>13.12</v>
      </c>
      <c r="B144">
        <v>3.7289999999999997E-2</v>
      </c>
      <c r="C144">
        <v>2.2599999999999999E-2</v>
      </c>
      <c r="D144">
        <v>0</v>
      </c>
    </row>
    <row r="145" spans="1:4">
      <c r="A145">
        <v>19.96</v>
      </c>
      <c r="B145">
        <v>0.1181</v>
      </c>
      <c r="C145">
        <v>9.2740000000000003E-2</v>
      </c>
      <c r="D145">
        <v>0</v>
      </c>
    </row>
    <row r="146" spans="1:4">
      <c r="A146">
        <v>18.89</v>
      </c>
      <c r="B146">
        <v>5.008E-2</v>
      </c>
      <c r="C146">
        <v>2.3990000000000001E-2</v>
      </c>
      <c r="D146">
        <v>0</v>
      </c>
    </row>
    <row r="147" spans="1:4">
      <c r="A147">
        <v>19.73</v>
      </c>
      <c r="B147">
        <v>0.1676</v>
      </c>
      <c r="C147">
        <v>0.13619999999999999</v>
      </c>
      <c r="D147">
        <v>0</v>
      </c>
    </row>
    <row r="148" spans="1:4">
      <c r="A148">
        <v>19.100000000000001</v>
      </c>
      <c r="B148">
        <v>9.8229999999999998E-2</v>
      </c>
      <c r="C148">
        <v>5.9400000000000001E-2</v>
      </c>
      <c r="D148">
        <v>0</v>
      </c>
    </row>
    <row r="149" spans="1:4">
      <c r="A149">
        <v>16.02</v>
      </c>
      <c r="B149">
        <v>7.9430000000000001E-2</v>
      </c>
      <c r="C149">
        <v>6.1550000000000001E-2</v>
      </c>
      <c r="D149">
        <v>0</v>
      </c>
    </row>
    <row r="150" spans="1:4">
      <c r="A150">
        <v>17.46</v>
      </c>
      <c r="B150">
        <v>5.6419999999999998E-2</v>
      </c>
      <c r="C150">
        <v>2.6880000000000001E-2</v>
      </c>
      <c r="D150">
        <v>0</v>
      </c>
    </row>
    <row r="151" spans="1:4">
      <c r="A151">
        <v>13.78</v>
      </c>
      <c r="B151">
        <v>8.3930000000000005E-2</v>
      </c>
      <c r="C151">
        <v>1.2880000000000001E-2</v>
      </c>
      <c r="D151">
        <v>0</v>
      </c>
    </row>
    <row r="152" spans="1:4">
      <c r="A152">
        <v>10.38</v>
      </c>
      <c r="B152">
        <v>0.27760000000000001</v>
      </c>
      <c r="C152">
        <v>0.30009999999999998</v>
      </c>
      <c r="D152">
        <v>1</v>
      </c>
    </row>
    <row r="153" spans="1:4">
      <c r="A153">
        <v>17.77</v>
      </c>
      <c r="B153">
        <v>7.8640000000000002E-2</v>
      </c>
      <c r="C153">
        <v>8.6900000000000005E-2</v>
      </c>
      <c r="D153">
        <v>1</v>
      </c>
    </row>
    <row r="154" spans="1:4">
      <c r="A154">
        <v>21.25</v>
      </c>
      <c r="B154">
        <v>0.15989999999999999</v>
      </c>
      <c r="C154">
        <v>0.19739999999999999</v>
      </c>
      <c r="D154">
        <v>1</v>
      </c>
    </row>
    <row r="155" spans="1:4">
      <c r="A155">
        <v>20.38</v>
      </c>
      <c r="B155">
        <v>0.28389999999999999</v>
      </c>
      <c r="C155">
        <v>0.2414</v>
      </c>
      <c r="D155">
        <v>1</v>
      </c>
    </row>
    <row r="156" spans="1:4">
      <c r="A156">
        <v>14.34</v>
      </c>
      <c r="B156">
        <v>0.1328</v>
      </c>
      <c r="C156">
        <v>0.19800000000000001</v>
      </c>
      <c r="D156">
        <v>1</v>
      </c>
    </row>
    <row r="157" spans="1:4">
      <c r="A157">
        <v>15.7</v>
      </c>
      <c r="B157">
        <v>0.17</v>
      </c>
      <c r="C157">
        <v>0.1578</v>
      </c>
      <c r="D157">
        <v>1</v>
      </c>
    </row>
    <row r="158" spans="1:4">
      <c r="A158">
        <v>19.98</v>
      </c>
      <c r="B158">
        <v>0.109</v>
      </c>
      <c r="C158">
        <v>0.11269999999999999</v>
      </c>
      <c r="D158">
        <v>1</v>
      </c>
    </row>
    <row r="159" spans="1:4">
      <c r="A159">
        <v>20.83</v>
      </c>
      <c r="B159">
        <v>0.16450000000000001</v>
      </c>
      <c r="C159">
        <v>9.3659999999999993E-2</v>
      </c>
      <c r="D159">
        <v>1</v>
      </c>
    </row>
    <row r="160" spans="1:4">
      <c r="A160">
        <v>21.82</v>
      </c>
      <c r="B160">
        <v>0.19320000000000001</v>
      </c>
      <c r="C160">
        <v>0.18590000000000001</v>
      </c>
      <c r="D160">
        <v>1</v>
      </c>
    </row>
    <row r="161" spans="1:4">
      <c r="A161">
        <v>24.04</v>
      </c>
      <c r="B161">
        <v>0.23960000000000001</v>
      </c>
      <c r="C161">
        <v>0.2273</v>
      </c>
      <c r="D161">
        <v>1</v>
      </c>
    </row>
    <row r="162" spans="1:4">
      <c r="A162">
        <v>23.24</v>
      </c>
      <c r="B162">
        <v>6.6689999999999999E-2</v>
      </c>
      <c r="C162">
        <v>3.2989999999999998E-2</v>
      </c>
      <c r="D162">
        <v>1</v>
      </c>
    </row>
    <row r="163" spans="1:4">
      <c r="A163">
        <v>17.89</v>
      </c>
      <c r="B163">
        <v>0.12920000000000001</v>
      </c>
      <c r="C163">
        <v>9.9540000000000003E-2</v>
      </c>
      <c r="D163">
        <v>1</v>
      </c>
    </row>
    <row r="164" spans="1:4">
      <c r="A164">
        <v>24.8</v>
      </c>
      <c r="B164">
        <v>0.24579999999999999</v>
      </c>
      <c r="C164">
        <v>0.20649999999999999</v>
      </c>
      <c r="D164">
        <v>1</v>
      </c>
    </row>
    <row r="165" spans="1:4">
      <c r="A165">
        <v>23.95</v>
      </c>
      <c r="B165">
        <v>0.1002</v>
      </c>
      <c r="C165">
        <v>9.9379999999999996E-2</v>
      </c>
      <c r="D165">
        <v>1</v>
      </c>
    </row>
    <row r="166" spans="1:4">
      <c r="A166">
        <v>22.61</v>
      </c>
      <c r="B166">
        <v>0.2293</v>
      </c>
      <c r="C166">
        <v>0.21279999999999999</v>
      </c>
      <c r="D166">
        <v>1</v>
      </c>
    </row>
    <row r="167" spans="1:4">
      <c r="A167">
        <v>27.54</v>
      </c>
      <c r="B167">
        <v>0.1595</v>
      </c>
      <c r="C167">
        <v>0.16389999999999999</v>
      </c>
      <c r="D167">
        <v>1</v>
      </c>
    </row>
    <row r="168" spans="1:4">
      <c r="A168">
        <v>20.13</v>
      </c>
      <c r="B168">
        <v>7.1999999999999995E-2</v>
      </c>
      <c r="C168">
        <v>7.3950000000000002E-2</v>
      </c>
      <c r="D168">
        <v>1</v>
      </c>
    </row>
    <row r="169" spans="1:4">
      <c r="A169">
        <v>20.68</v>
      </c>
      <c r="B169">
        <v>0.20219999999999999</v>
      </c>
      <c r="C169">
        <v>0.17219999999999999</v>
      </c>
      <c r="D169">
        <v>1</v>
      </c>
    </row>
    <row r="170" spans="1:4">
      <c r="A170">
        <v>22.15</v>
      </c>
      <c r="B170">
        <v>0.1027</v>
      </c>
      <c r="C170">
        <v>0.1479</v>
      </c>
      <c r="D170">
        <v>1</v>
      </c>
    </row>
    <row r="171" spans="1:4">
      <c r="A171">
        <v>14.26</v>
      </c>
      <c r="B171">
        <v>0.2135</v>
      </c>
      <c r="C171">
        <v>0.2077</v>
      </c>
      <c r="D171">
        <v>1</v>
      </c>
    </row>
    <row r="172" spans="1:4">
      <c r="A172">
        <v>23.04</v>
      </c>
      <c r="B172">
        <v>0.1022</v>
      </c>
      <c r="C172">
        <v>0.10970000000000001</v>
      </c>
      <c r="D172">
        <v>1</v>
      </c>
    </row>
    <row r="173" spans="1:4">
      <c r="A173">
        <v>21.38</v>
      </c>
      <c r="B173">
        <v>0.1457</v>
      </c>
      <c r="C173">
        <v>0.1525</v>
      </c>
      <c r="D173">
        <v>1</v>
      </c>
    </row>
    <row r="174" spans="1:4">
      <c r="A174">
        <v>16.399999999999999</v>
      </c>
      <c r="B174">
        <v>0.2276</v>
      </c>
      <c r="C174">
        <v>0.22289999999999999</v>
      </c>
      <c r="D174">
        <v>1</v>
      </c>
    </row>
    <row r="175" spans="1:4">
      <c r="A175">
        <v>21.53</v>
      </c>
      <c r="B175">
        <v>0.18679999999999999</v>
      </c>
      <c r="C175">
        <v>0.14249999999999999</v>
      </c>
      <c r="D175">
        <v>1</v>
      </c>
    </row>
    <row r="176" spans="1:4">
      <c r="A176">
        <v>20.25</v>
      </c>
      <c r="B176">
        <v>0.1066</v>
      </c>
      <c r="C176">
        <v>0.14899999999999999</v>
      </c>
      <c r="D176">
        <v>1</v>
      </c>
    </row>
    <row r="177" spans="1:4">
      <c r="A177">
        <v>25.27</v>
      </c>
      <c r="B177">
        <v>0.16969999999999999</v>
      </c>
      <c r="C177">
        <v>0.16830000000000001</v>
      </c>
      <c r="D177">
        <v>1</v>
      </c>
    </row>
    <row r="178" spans="1:4">
      <c r="A178">
        <v>15.05</v>
      </c>
      <c r="B178">
        <v>0.1157</v>
      </c>
      <c r="C178">
        <v>9.8750000000000004E-2</v>
      </c>
      <c r="D178">
        <v>1</v>
      </c>
    </row>
    <row r="179" spans="1:4">
      <c r="A179">
        <v>25.11</v>
      </c>
      <c r="B179">
        <v>0.18870000000000001</v>
      </c>
      <c r="C179">
        <v>0.2319</v>
      </c>
      <c r="D179">
        <v>1</v>
      </c>
    </row>
    <row r="180" spans="1:4">
      <c r="A180">
        <v>18.7</v>
      </c>
      <c r="B180">
        <v>0.15160000000000001</v>
      </c>
      <c r="C180">
        <v>0.12180000000000001</v>
      </c>
      <c r="D180">
        <v>1</v>
      </c>
    </row>
    <row r="181" spans="1:4">
      <c r="A181">
        <v>23.98</v>
      </c>
      <c r="B181">
        <v>0.14960000000000001</v>
      </c>
      <c r="C181">
        <v>0.2417</v>
      </c>
      <c r="D181">
        <v>1</v>
      </c>
    </row>
    <row r="182" spans="1:4">
      <c r="A182">
        <v>26.47</v>
      </c>
      <c r="B182">
        <v>0.1719</v>
      </c>
      <c r="C182">
        <v>0.16569999999999999</v>
      </c>
      <c r="D182">
        <v>1</v>
      </c>
    </row>
    <row r="183" spans="1:4">
      <c r="A183">
        <v>17.88</v>
      </c>
      <c r="B183">
        <v>0.15590000000000001</v>
      </c>
      <c r="C183">
        <v>0.13539999999999999</v>
      </c>
      <c r="D183">
        <v>1</v>
      </c>
    </row>
    <row r="184" spans="1:4">
      <c r="A184">
        <v>21.59</v>
      </c>
      <c r="B184">
        <v>0.1336</v>
      </c>
      <c r="C184">
        <v>0.1348</v>
      </c>
      <c r="D184">
        <v>1</v>
      </c>
    </row>
    <row r="185" spans="1:4">
      <c r="A185">
        <v>21.72</v>
      </c>
      <c r="B185">
        <v>0.10979999999999999</v>
      </c>
      <c r="C185">
        <v>0.13189999999999999</v>
      </c>
      <c r="D185">
        <v>1</v>
      </c>
    </row>
    <row r="186" spans="1:4">
      <c r="A186">
        <v>25.2</v>
      </c>
      <c r="B186">
        <v>5.1310000000000001E-2</v>
      </c>
      <c r="C186">
        <v>2.3980000000000001E-2</v>
      </c>
      <c r="D186">
        <v>1</v>
      </c>
    </row>
    <row r="187" spans="1:4">
      <c r="A187">
        <v>20.82</v>
      </c>
      <c r="B187">
        <v>0.1255</v>
      </c>
      <c r="C187">
        <v>0.10630000000000001</v>
      </c>
      <c r="D187">
        <v>1</v>
      </c>
    </row>
    <row r="188" spans="1:4">
      <c r="A188">
        <v>21.58</v>
      </c>
      <c r="B188">
        <v>6.0310000000000002E-2</v>
      </c>
      <c r="C188">
        <v>3.1099999999999999E-2</v>
      </c>
      <c r="D188">
        <v>1</v>
      </c>
    </row>
    <row r="189" spans="1:4">
      <c r="A189">
        <v>21.35</v>
      </c>
      <c r="B189">
        <v>0.12180000000000001</v>
      </c>
      <c r="C189">
        <v>0.10440000000000001</v>
      </c>
      <c r="D189">
        <v>1</v>
      </c>
    </row>
    <row r="190" spans="1:4">
      <c r="A190">
        <v>24.81</v>
      </c>
      <c r="B190">
        <v>0.219</v>
      </c>
      <c r="C190">
        <v>0.2107</v>
      </c>
      <c r="D190">
        <v>1</v>
      </c>
    </row>
    <row r="191" spans="1:4">
      <c r="A191">
        <v>20.28</v>
      </c>
      <c r="B191">
        <v>0.14360000000000001</v>
      </c>
      <c r="C191">
        <v>9.8470000000000002E-2</v>
      </c>
      <c r="D191">
        <v>1</v>
      </c>
    </row>
    <row r="192" spans="1:4">
      <c r="A192">
        <v>21.81</v>
      </c>
      <c r="B192">
        <v>0.1047</v>
      </c>
      <c r="C192">
        <v>8.2589999999999997E-2</v>
      </c>
      <c r="D192">
        <v>1</v>
      </c>
    </row>
    <row r="193" spans="1:4">
      <c r="A193">
        <v>17.600000000000001</v>
      </c>
      <c r="B193">
        <v>0.1686</v>
      </c>
      <c r="C193">
        <v>0.19739999999999999</v>
      </c>
      <c r="D193">
        <v>1</v>
      </c>
    </row>
    <row r="194" spans="1:4">
      <c r="A194">
        <v>18.66</v>
      </c>
      <c r="B194">
        <v>0.1231</v>
      </c>
      <c r="C194">
        <v>0.1226</v>
      </c>
      <c r="D194">
        <v>1</v>
      </c>
    </row>
    <row r="195" spans="1:4">
      <c r="A195">
        <v>18.7</v>
      </c>
      <c r="B195">
        <v>0.14849999999999999</v>
      </c>
      <c r="C195">
        <v>0.1772</v>
      </c>
      <c r="D195">
        <v>1</v>
      </c>
    </row>
    <row r="196" spans="1:4">
      <c r="A196">
        <v>22.02</v>
      </c>
      <c r="B196">
        <v>7.0809999999999998E-2</v>
      </c>
      <c r="C196">
        <v>5.253E-2</v>
      </c>
      <c r="D196">
        <v>1</v>
      </c>
    </row>
    <row r="197" spans="1:4">
      <c r="A197">
        <v>18.57</v>
      </c>
      <c r="B197">
        <v>0.12670000000000001</v>
      </c>
      <c r="C197">
        <v>0.1323</v>
      </c>
      <c r="D197">
        <v>1</v>
      </c>
    </row>
    <row r="198" spans="1:4">
      <c r="A198">
        <v>21.59</v>
      </c>
      <c r="B198">
        <v>0.13650000000000001</v>
      </c>
      <c r="C198">
        <v>0.1293</v>
      </c>
      <c r="D198">
        <v>1</v>
      </c>
    </row>
    <row r="199" spans="1:4">
      <c r="A199">
        <v>22.15</v>
      </c>
      <c r="B199">
        <v>0.20080000000000001</v>
      </c>
      <c r="C199">
        <v>0.2135</v>
      </c>
      <c r="D199">
        <v>1</v>
      </c>
    </row>
    <row r="200" spans="1:4">
      <c r="A200">
        <v>23.84</v>
      </c>
      <c r="B200">
        <v>0.12620000000000001</v>
      </c>
      <c r="C200">
        <v>0.1128</v>
      </c>
      <c r="D200">
        <v>1</v>
      </c>
    </row>
    <row r="201" spans="1:4">
      <c r="A201">
        <v>23.94</v>
      </c>
      <c r="B201">
        <v>0.1479</v>
      </c>
      <c r="C201">
        <v>0.12670000000000001</v>
      </c>
      <c r="D201">
        <v>1</v>
      </c>
    </row>
    <row r="202" spans="1:4">
      <c r="A202">
        <v>21.31</v>
      </c>
      <c r="B202">
        <v>0.10290000000000001</v>
      </c>
      <c r="C202">
        <v>0.108</v>
      </c>
      <c r="D202">
        <v>1</v>
      </c>
    </row>
    <row r="203" spans="1:4">
      <c r="A203">
        <v>24.52</v>
      </c>
      <c r="B203">
        <v>0.183</v>
      </c>
      <c r="C203">
        <v>0.16919999999999999</v>
      </c>
      <c r="D203">
        <v>1</v>
      </c>
    </row>
    <row r="204" spans="1:4">
      <c r="A204">
        <v>15.79</v>
      </c>
      <c r="B204">
        <v>0.128</v>
      </c>
      <c r="C204">
        <v>7.7890000000000001E-2</v>
      </c>
      <c r="D204">
        <v>1</v>
      </c>
    </row>
    <row r="205" spans="1:4">
      <c r="A205">
        <v>19.649999999999999</v>
      </c>
      <c r="B205">
        <v>8.4239999999999995E-2</v>
      </c>
      <c r="C205">
        <v>9.7689999999999999E-2</v>
      </c>
      <c r="D205">
        <v>1</v>
      </c>
    </row>
    <row r="206" spans="1:4">
      <c r="A206">
        <v>16.149999999999999</v>
      </c>
      <c r="B206">
        <v>0.21460000000000001</v>
      </c>
      <c r="C206">
        <v>0.16839999999999999</v>
      </c>
      <c r="D206">
        <v>1</v>
      </c>
    </row>
    <row r="207" spans="1:4">
      <c r="A207">
        <v>23.97</v>
      </c>
      <c r="B207">
        <v>0.34539999999999998</v>
      </c>
      <c r="C207">
        <v>0.37540000000000001</v>
      </c>
      <c r="D207">
        <v>1</v>
      </c>
    </row>
    <row r="208" spans="1:4">
      <c r="A208">
        <v>24.91</v>
      </c>
      <c r="B208">
        <v>0.26650000000000001</v>
      </c>
      <c r="C208">
        <v>0.33389999999999997</v>
      </c>
      <c r="D208">
        <v>1</v>
      </c>
    </row>
    <row r="209" spans="1:4">
      <c r="A209">
        <v>26.29</v>
      </c>
      <c r="B209">
        <v>0.17910000000000001</v>
      </c>
      <c r="C209">
        <v>0.19370000000000001</v>
      </c>
      <c r="D209">
        <v>1</v>
      </c>
    </row>
    <row r="210" spans="1:4">
      <c r="A210">
        <v>18.52</v>
      </c>
      <c r="B210">
        <v>0.1053</v>
      </c>
      <c r="C210">
        <v>0.13350000000000001</v>
      </c>
      <c r="D210">
        <v>1</v>
      </c>
    </row>
    <row r="211" spans="1:4">
      <c r="A211">
        <v>21.46</v>
      </c>
      <c r="B211">
        <v>9.9470000000000003E-2</v>
      </c>
      <c r="C211">
        <v>0.12039999999999999</v>
      </c>
      <c r="D211">
        <v>1</v>
      </c>
    </row>
    <row r="212" spans="1:4">
      <c r="A212">
        <v>24.59</v>
      </c>
      <c r="B212">
        <v>0.1206</v>
      </c>
      <c r="C212">
        <v>0.14680000000000001</v>
      </c>
      <c r="D212">
        <v>1</v>
      </c>
    </row>
    <row r="213" spans="1:4">
      <c r="A213">
        <v>22.76</v>
      </c>
      <c r="B213">
        <v>0.1036</v>
      </c>
      <c r="C213">
        <v>0.11219999999999999</v>
      </c>
      <c r="D213">
        <v>1</v>
      </c>
    </row>
    <row r="214" spans="1:4">
      <c r="A214">
        <v>19.829999999999998</v>
      </c>
      <c r="B214">
        <v>0.15529999999999999</v>
      </c>
      <c r="C214">
        <v>0.17</v>
      </c>
      <c r="D214">
        <v>1</v>
      </c>
    </row>
    <row r="215" spans="1:4">
      <c r="A215">
        <v>23.03</v>
      </c>
      <c r="B215">
        <v>0.1313</v>
      </c>
      <c r="C215">
        <v>0.14649999999999999</v>
      </c>
      <c r="D215">
        <v>1</v>
      </c>
    </row>
    <row r="216" spans="1:4">
      <c r="A216">
        <v>19.77</v>
      </c>
      <c r="B216">
        <v>0.11409999999999999</v>
      </c>
      <c r="C216">
        <v>9.3880000000000005E-2</v>
      </c>
      <c r="D216">
        <v>1</v>
      </c>
    </row>
    <row r="217" spans="1:4">
      <c r="A217">
        <v>24.98</v>
      </c>
      <c r="B217">
        <v>8.5110000000000005E-2</v>
      </c>
      <c r="C217">
        <v>8.6249999999999993E-2</v>
      </c>
      <c r="D217">
        <v>1</v>
      </c>
    </row>
    <row r="218" spans="1:4">
      <c r="A218">
        <v>15.56</v>
      </c>
      <c r="B218">
        <v>0.17649999999999999</v>
      </c>
      <c r="C218">
        <v>0.20710000000000001</v>
      </c>
      <c r="D218">
        <v>1</v>
      </c>
    </row>
    <row r="219" spans="1:4">
      <c r="A219">
        <v>19.670000000000002</v>
      </c>
      <c r="B219">
        <v>0.27679999999999999</v>
      </c>
      <c r="C219">
        <v>0.4264</v>
      </c>
      <c r="D219">
        <v>1</v>
      </c>
    </row>
    <row r="220" spans="1:4">
      <c r="A220">
        <v>16.670000000000002</v>
      </c>
      <c r="B220">
        <v>0.16489999999999999</v>
      </c>
      <c r="C220">
        <v>0.16900000000000001</v>
      </c>
      <c r="D220">
        <v>1</v>
      </c>
    </row>
    <row r="221" spans="1:4">
      <c r="A221">
        <v>22.91</v>
      </c>
      <c r="B221">
        <v>0.17519999999999999</v>
      </c>
      <c r="C221">
        <v>0.21329999999999999</v>
      </c>
      <c r="D221">
        <v>1</v>
      </c>
    </row>
    <row r="222" spans="1:4">
      <c r="A222">
        <v>20.010000000000002</v>
      </c>
      <c r="B222">
        <v>6.7220000000000002E-2</v>
      </c>
      <c r="C222">
        <v>7.2929999999999995E-2</v>
      </c>
      <c r="D222">
        <v>1</v>
      </c>
    </row>
    <row r="223" spans="1:4">
      <c r="A223">
        <v>17.12</v>
      </c>
      <c r="B223">
        <v>0.11</v>
      </c>
      <c r="C223">
        <v>0.1457</v>
      </c>
      <c r="D223">
        <v>1</v>
      </c>
    </row>
    <row r="224" spans="1:4">
      <c r="A224">
        <v>20.2</v>
      </c>
      <c r="B224">
        <v>0.28670000000000001</v>
      </c>
      <c r="C224">
        <v>0.42680000000000001</v>
      </c>
      <c r="D224">
        <v>1</v>
      </c>
    </row>
    <row r="225" spans="1:4">
      <c r="A225">
        <v>24.69</v>
      </c>
      <c r="B225">
        <v>7.8619999999999995E-2</v>
      </c>
      <c r="C225">
        <v>5.2850000000000001E-2</v>
      </c>
      <c r="D225">
        <v>1</v>
      </c>
    </row>
    <row r="226" spans="1:4">
      <c r="A226">
        <v>18.91</v>
      </c>
      <c r="B226">
        <v>8.0280000000000004E-2</v>
      </c>
      <c r="C226">
        <v>9.2710000000000001E-2</v>
      </c>
      <c r="D226">
        <v>1</v>
      </c>
    </row>
    <row r="227" spans="1:4">
      <c r="A227">
        <v>25.12</v>
      </c>
      <c r="B227">
        <v>0.15890000000000001</v>
      </c>
      <c r="C227">
        <v>0.2545</v>
      </c>
      <c r="D227">
        <v>1</v>
      </c>
    </row>
    <row r="228" spans="1:4">
      <c r="A228">
        <v>19.48</v>
      </c>
      <c r="B228">
        <v>0.12230000000000001</v>
      </c>
      <c r="C228">
        <v>0.14660000000000001</v>
      </c>
      <c r="D228">
        <v>1</v>
      </c>
    </row>
    <row r="229" spans="1:4">
      <c r="A229">
        <v>21.54</v>
      </c>
      <c r="B229">
        <v>0.12839999999999999</v>
      </c>
      <c r="C229">
        <v>0.1043</v>
      </c>
      <c r="D229">
        <v>1</v>
      </c>
    </row>
    <row r="230" spans="1:4">
      <c r="A230">
        <v>21.91</v>
      </c>
      <c r="B230">
        <v>9.7089999999999996E-2</v>
      </c>
      <c r="C230">
        <v>0.1153</v>
      </c>
      <c r="D230">
        <v>1</v>
      </c>
    </row>
    <row r="231" spans="1:4">
      <c r="A231">
        <v>22.47</v>
      </c>
      <c r="B231">
        <v>5.7610000000000001E-2</v>
      </c>
      <c r="C231">
        <v>4.7109999999999999E-2</v>
      </c>
      <c r="D231">
        <v>1</v>
      </c>
    </row>
    <row r="232" spans="1:4">
      <c r="A232">
        <v>17.57</v>
      </c>
      <c r="B232">
        <v>0.1305</v>
      </c>
      <c r="C232">
        <v>0.15390000000000001</v>
      </c>
      <c r="D232">
        <v>1</v>
      </c>
    </row>
    <row r="233" spans="1:4">
      <c r="A233">
        <v>18.05</v>
      </c>
      <c r="B233">
        <v>0.1137</v>
      </c>
      <c r="C233">
        <v>9.4469999999999998E-2</v>
      </c>
      <c r="D233">
        <v>1</v>
      </c>
    </row>
    <row r="234" spans="1:4">
      <c r="A234">
        <v>16.579999999999998</v>
      </c>
      <c r="B234">
        <v>0.17</v>
      </c>
      <c r="C234">
        <v>0.16589999999999999</v>
      </c>
      <c r="D234">
        <v>1</v>
      </c>
    </row>
    <row r="235" spans="1:4">
      <c r="A235">
        <v>20.74</v>
      </c>
      <c r="B235">
        <v>0.16650000000000001</v>
      </c>
      <c r="C235">
        <v>0.1855</v>
      </c>
      <c r="D235">
        <v>1</v>
      </c>
    </row>
    <row r="236" spans="1:4">
      <c r="A236">
        <v>15.94</v>
      </c>
      <c r="B236">
        <v>0.11849999999999999</v>
      </c>
      <c r="C236">
        <v>0.1193</v>
      </c>
      <c r="D236">
        <v>1</v>
      </c>
    </row>
    <row r="237" spans="1:4">
      <c r="A237">
        <v>18.149999999999999</v>
      </c>
      <c r="B237">
        <v>0.1666</v>
      </c>
      <c r="C237">
        <v>0.25080000000000002</v>
      </c>
      <c r="D237">
        <v>1</v>
      </c>
    </row>
    <row r="238" spans="1:4">
      <c r="A238">
        <v>22.04</v>
      </c>
      <c r="B238">
        <v>0.1145</v>
      </c>
      <c r="C238">
        <v>0.13239999999999999</v>
      </c>
      <c r="D238">
        <v>1</v>
      </c>
    </row>
    <row r="239" spans="1:4">
      <c r="A239">
        <v>18.8</v>
      </c>
      <c r="B239">
        <v>9.1819999999999999E-2</v>
      </c>
      <c r="C239">
        <v>8.4220000000000003E-2</v>
      </c>
      <c r="D239">
        <v>1</v>
      </c>
    </row>
    <row r="240" spans="1:4">
      <c r="A240">
        <v>24.68</v>
      </c>
      <c r="B240">
        <v>0.1603</v>
      </c>
      <c r="C240">
        <v>0.21590000000000001</v>
      </c>
      <c r="D240">
        <v>1</v>
      </c>
    </row>
    <row r="241" spans="1:4">
      <c r="A241">
        <v>19.63</v>
      </c>
      <c r="B241">
        <v>6.2880000000000005E-2</v>
      </c>
      <c r="C241">
        <v>5.858E-2</v>
      </c>
      <c r="D241">
        <v>1</v>
      </c>
    </row>
    <row r="242" spans="1:4">
      <c r="A242">
        <v>11.89</v>
      </c>
      <c r="B242">
        <v>0.1555</v>
      </c>
      <c r="C242">
        <v>0.20319999999999999</v>
      </c>
      <c r="D242">
        <v>1</v>
      </c>
    </row>
    <row r="243" spans="1:4">
      <c r="A243">
        <v>20.11</v>
      </c>
      <c r="B243">
        <v>0.15559999999999999</v>
      </c>
      <c r="C243">
        <v>0.17929999999999999</v>
      </c>
      <c r="D243">
        <v>1</v>
      </c>
    </row>
    <row r="244" spans="1:4">
      <c r="A244">
        <v>21.87</v>
      </c>
      <c r="B244">
        <v>0.19139999999999999</v>
      </c>
      <c r="C244">
        <v>0.28710000000000002</v>
      </c>
      <c r="D244">
        <v>1</v>
      </c>
    </row>
    <row r="245" spans="1:4">
      <c r="A245">
        <v>26.57</v>
      </c>
      <c r="B245">
        <v>0.28320000000000001</v>
      </c>
      <c r="C245">
        <v>0.2487</v>
      </c>
      <c r="D245">
        <v>1</v>
      </c>
    </row>
    <row r="246" spans="1:4">
      <c r="A246">
        <v>20.309999999999999</v>
      </c>
      <c r="B246">
        <v>8.7989999999999999E-2</v>
      </c>
      <c r="C246">
        <v>6.5930000000000002E-2</v>
      </c>
      <c r="D246">
        <v>1</v>
      </c>
    </row>
    <row r="247" spans="1:4">
      <c r="A247">
        <v>22.41</v>
      </c>
      <c r="B247">
        <v>0.1052</v>
      </c>
      <c r="C247">
        <v>5.3749999999999999E-2</v>
      </c>
      <c r="D247">
        <v>1</v>
      </c>
    </row>
    <row r="248" spans="1:4">
      <c r="A248">
        <v>18.579999999999998</v>
      </c>
      <c r="B248">
        <v>8.4680000000000005E-2</v>
      </c>
      <c r="C248">
        <v>8.1689999999999999E-2</v>
      </c>
      <c r="D248">
        <v>1</v>
      </c>
    </row>
    <row r="249" spans="1:4">
      <c r="A249">
        <v>23.12</v>
      </c>
      <c r="B249">
        <v>0.24129999999999999</v>
      </c>
      <c r="C249">
        <v>0.1981</v>
      </c>
      <c r="D249">
        <v>1</v>
      </c>
    </row>
    <row r="250" spans="1:4">
      <c r="A250">
        <v>26.86</v>
      </c>
      <c r="B250">
        <v>0.1353</v>
      </c>
      <c r="C250">
        <v>0.1085</v>
      </c>
      <c r="D250">
        <v>1</v>
      </c>
    </row>
    <row r="251" spans="1:4">
      <c r="A251">
        <v>23.21</v>
      </c>
      <c r="B251">
        <v>0.19800000000000001</v>
      </c>
      <c r="C251">
        <v>0.16969999999999999</v>
      </c>
      <c r="D251">
        <v>1</v>
      </c>
    </row>
    <row r="252" spans="1:4">
      <c r="A252">
        <v>22.29</v>
      </c>
      <c r="B252">
        <v>0.12670000000000001</v>
      </c>
      <c r="C252">
        <v>0.13850000000000001</v>
      </c>
      <c r="D252">
        <v>1</v>
      </c>
    </row>
    <row r="253" spans="1:4">
      <c r="A253">
        <v>21.84</v>
      </c>
      <c r="B253">
        <v>8.6419999999999997E-2</v>
      </c>
      <c r="C253">
        <v>0.1103</v>
      </c>
      <c r="D253">
        <v>1</v>
      </c>
    </row>
    <row r="254" spans="1:4">
      <c r="A254">
        <v>22.49</v>
      </c>
      <c r="B254">
        <v>0.14280000000000001</v>
      </c>
      <c r="C254">
        <v>0.1114</v>
      </c>
      <c r="D254">
        <v>1</v>
      </c>
    </row>
    <row r="255" spans="1:4">
      <c r="A255">
        <v>20.22</v>
      </c>
      <c r="B255">
        <v>0.1206</v>
      </c>
      <c r="C255">
        <v>0.11799999999999999</v>
      </c>
      <c r="D255">
        <v>1</v>
      </c>
    </row>
    <row r="256" spans="1:4">
      <c r="A256">
        <v>19.32</v>
      </c>
      <c r="B256">
        <v>0.1198</v>
      </c>
      <c r="C256">
        <v>0.1036</v>
      </c>
      <c r="D256">
        <v>1</v>
      </c>
    </row>
    <row r="257" spans="1:4">
      <c r="A257">
        <v>26.67</v>
      </c>
      <c r="B257">
        <v>0.2084</v>
      </c>
      <c r="C257">
        <v>0.3523</v>
      </c>
      <c r="D257">
        <v>1</v>
      </c>
    </row>
    <row r="258" spans="1:4">
      <c r="A258">
        <v>23.75</v>
      </c>
      <c r="B258">
        <v>0.17680000000000001</v>
      </c>
      <c r="C258">
        <v>0.15579999999999999</v>
      </c>
      <c r="D258">
        <v>1</v>
      </c>
    </row>
    <row r="259" spans="1:4">
      <c r="A259">
        <v>16.68</v>
      </c>
      <c r="B259">
        <v>9.5880000000000007E-2</v>
      </c>
      <c r="C259">
        <v>7.5499999999999998E-2</v>
      </c>
      <c r="D259">
        <v>1</v>
      </c>
    </row>
    <row r="260" spans="1:4">
      <c r="A260">
        <v>20.260000000000002</v>
      </c>
      <c r="B260">
        <v>7.3039999999999994E-2</v>
      </c>
      <c r="C260">
        <v>6.9500000000000006E-2</v>
      </c>
      <c r="D260">
        <v>1</v>
      </c>
    </row>
    <row r="261" spans="1:4">
      <c r="A261">
        <v>22.14</v>
      </c>
      <c r="B261">
        <v>0.1348</v>
      </c>
      <c r="C261">
        <v>0.16400000000000001</v>
      </c>
      <c r="D261">
        <v>1</v>
      </c>
    </row>
    <row r="262" spans="1:4">
      <c r="A262">
        <v>18.47</v>
      </c>
      <c r="B262">
        <v>0.15160000000000001</v>
      </c>
      <c r="C262">
        <v>0.3201</v>
      </c>
      <c r="D262">
        <v>1</v>
      </c>
    </row>
    <row r="263" spans="1:4">
      <c r="A263">
        <v>25.56</v>
      </c>
      <c r="B263">
        <v>0.11459999999999999</v>
      </c>
      <c r="C263">
        <v>0.16819999999999999</v>
      </c>
      <c r="D263">
        <v>1</v>
      </c>
    </row>
    <row r="264" spans="1:4">
      <c r="A264">
        <v>23.81</v>
      </c>
      <c r="B264">
        <v>0.13059999999999999</v>
      </c>
      <c r="C264">
        <v>0.1115</v>
      </c>
      <c r="D264">
        <v>1</v>
      </c>
    </row>
    <row r="265" spans="1:4">
      <c r="A265">
        <v>16.93</v>
      </c>
      <c r="B265">
        <v>0.1517</v>
      </c>
      <c r="C265">
        <v>9.9010000000000001E-2</v>
      </c>
      <c r="D265">
        <v>1</v>
      </c>
    </row>
    <row r="266" spans="1:4">
      <c r="A266">
        <v>21.56</v>
      </c>
      <c r="B266">
        <v>0.13059999999999999</v>
      </c>
      <c r="C266">
        <v>0.12720000000000001</v>
      </c>
      <c r="D266">
        <v>1</v>
      </c>
    </row>
    <row r="267" spans="1:4">
      <c r="A267">
        <v>32.47</v>
      </c>
      <c r="B267">
        <v>0.113</v>
      </c>
      <c r="C267">
        <v>0.1145</v>
      </c>
      <c r="D267">
        <v>1</v>
      </c>
    </row>
    <row r="268" spans="1:4">
      <c r="A268">
        <v>20.25</v>
      </c>
      <c r="B268">
        <v>0.12039999999999999</v>
      </c>
      <c r="C268">
        <v>0.1147</v>
      </c>
      <c r="D268">
        <v>1</v>
      </c>
    </row>
    <row r="269" spans="1:4">
      <c r="A269">
        <v>22.33</v>
      </c>
      <c r="B269">
        <v>0.1799</v>
      </c>
      <c r="C269">
        <v>0.16950000000000001</v>
      </c>
      <c r="D269">
        <v>1</v>
      </c>
    </row>
    <row r="270" spans="1:4">
      <c r="A270">
        <v>19.079999999999998</v>
      </c>
      <c r="B270">
        <v>0.15720000000000001</v>
      </c>
      <c r="C270">
        <v>0.191</v>
      </c>
      <c r="D270">
        <v>1</v>
      </c>
    </row>
    <row r="271" spans="1:4">
      <c r="A271">
        <v>27.81</v>
      </c>
      <c r="B271">
        <v>0.1074</v>
      </c>
      <c r="C271">
        <v>0.15540000000000001</v>
      </c>
      <c r="D271">
        <v>1</v>
      </c>
    </row>
    <row r="272" spans="1:4">
      <c r="A272">
        <v>26.97</v>
      </c>
      <c r="B272">
        <v>0.16819999999999999</v>
      </c>
      <c r="C272">
        <v>0.19500000000000001</v>
      </c>
      <c r="D272">
        <v>1</v>
      </c>
    </row>
    <row r="273" spans="1:4">
      <c r="A273">
        <v>21.46</v>
      </c>
      <c r="B273">
        <v>8.3479999999999999E-2</v>
      </c>
      <c r="C273">
        <v>9.042E-2</v>
      </c>
      <c r="D273">
        <v>1</v>
      </c>
    </row>
    <row r="274" spans="1:4">
      <c r="A274">
        <v>39.28</v>
      </c>
      <c r="B274">
        <v>0.1298</v>
      </c>
      <c r="C274">
        <v>0.14169999999999999</v>
      </c>
      <c r="D274">
        <v>1</v>
      </c>
    </row>
    <row r="275" spans="1:4">
      <c r="A275">
        <v>23.5</v>
      </c>
      <c r="B275">
        <v>0.15579999999999999</v>
      </c>
      <c r="C275">
        <v>0.2049</v>
      </c>
      <c r="D275">
        <v>1</v>
      </c>
    </row>
    <row r="276" spans="1:4">
      <c r="A276">
        <v>23.56</v>
      </c>
      <c r="B276">
        <v>0.16059999999999999</v>
      </c>
      <c r="C276">
        <v>0.2712</v>
      </c>
      <c r="D276">
        <v>1</v>
      </c>
    </row>
    <row r="277" spans="1:4">
      <c r="A277">
        <v>19.82</v>
      </c>
      <c r="B277">
        <v>0.18490000000000001</v>
      </c>
      <c r="C277">
        <v>0.2417</v>
      </c>
      <c r="D277">
        <v>1</v>
      </c>
    </row>
    <row r="278" spans="1:4">
      <c r="A278">
        <v>17.079999999999998</v>
      </c>
      <c r="B278">
        <v>0.1041</v>
      </c>
      <c r="C278">
        <v>0.12659999999999999</v>
      </c>
      <c r="D278">
        <v>1</v>
      </c>
    </row>
    <row r="279" spans="1:4">
      <c r="A279">
        <v>19.329999999999998</v>
      </c>
      <c r="B279">
        <v>0.1188</v>
      </c>
      <c r="C279">
        <v>0.13789999999999999</v>
      </c>
      <c r="D279">
        <v>1</v>
      </c>
    </row>
    <row r="280" spans="1:4">
      <c r="A280">
        <v>17.05</v>
      </c>
      <c r="B280">
        <v>0.12790000000000001</v>
      </c>
      <c r="C280">
        <v>9.7890000000000005E-2</v>
      </c>
      <c r="D280">
        <v>1</v>
      </c>
    </row>
    <row r="281" spans="1:4">
      <c r="A281">
        <v>28.77</v>
      </c>
      <c r="B281">
        <v>0.20630000000000001</v>
      </c>
      <c r="C281">
        <v>0.1784</v>
      </c>
      <c r="D281">
        <v>1</v>
      </c>
    </row>
    <row r="282" spans="1:4">
      <c r="A282">
        <v>17.27</v>
      </c>
      <c r="B282">
        <v>0.22839999999999999</v>
      </c>
      <c r="C282">
        <v>0.24479999999999999</v>
      </c>
      <c r="D282">
        <v>1</v>
      </c>
    </row>
    <row r="283" spans="1:4">
      <c r="A283">
        <v>23.2</v>
      </c>
      <c r="B283">
        <v>0.31140000000000001</v>
      </c>
      <c r="C283">
        <v>0.31759999999999999</v>
      </c>
      <c r="D283">
        <v>1</v>
      </c>
    </row>
    <row r="284" spans="1:4">
      <c r="A284">
        <v>33.56</v>
      </c>
      <c r="B284">
        <v>0.16389999999999999</v>
      </c>
      <c r="C284">
        <v>0.17510000000000001</v>
      </c>
      <c r="D284">
        <v>1</v>
      </c>
    </row>
    <row r="285" spans="1:4">
      <c r="A285">
        <v>27.06</v>
      </c>
      <c r="B285">
        <v>0.10879999999999999</v>
      </c>
      <c r="C285">
        <v>0.15190000000000001</v>
      </c>
      <c r="D285">
        <v>1</v>
      </c>
    </row>
    <row r="286" spans="1:4">
      <c r="A286">
        <v>23.06</v>
      </c>
      <c r="B286">
        <v>6.2899999999999998E-2</v>
      </c>
      <c r="C286">
        <v>2.8910000000000002E-2</v>
      </c>
      <c r="D286">
        <v>1</v>
      </c>
    </row>
    <row r="287" spans="1:4">
      <c r="A287">
        <v>22.13</v>
      </c>
      <c r="B287">
        <v>0.1273</v>
      </c>
      <c r="C287">
        <v>9.6970000000000001E-2</v>
      </c>
      <c r="D287">
        <v>1</v>
      </c>
    </row>
    <row r="288" spans="1:4">
      <c r="A288">
        <v>19.38</v>
      </c>
      <c r="B288">
        <v>5.6160000000000002E-2</v>
      </c>
      <c r="C288">
        <v>4.2090000000000002E-2</v>
      </c>
      <c r="D288">
        <v>1</v>
      </c>
    </row>
    <row r="289" spans="1:4">
      <c r="A289">
        <v>22.07</v>
      </c>
      <c r="B289">
        <v>8.9950000000000002E-2</v>
      </c>
      <c r="C289">
        <v>9.0609999999999996E-2</v>
      </c>
      <c r="D289">
        <v>1</v>
      </c>
    </row>
    <row r="290" spans="1:4">
      <c r="A290">
        <v>31.12</v>
      </c>
      <c r="B290">
        <v>0.1143</v>
      </c>
      <c r="C290">
        <v>0.13669999999999999</v>
      </c>
      <c r="D290">
        <v>1</v>
      </c>
    </row>
    <row r="291" spans="1:4">
      <c r="A291">
        <v>20.99</v>
      </c>
      <c r="B291">
        <v>0.1961</v>
      </c>
      <c r="C291">
        <v>0.2195</v>
      </c>
      <c r="D291">
        <v>1</v>
      </c>
    </row>
    <row r="292" spans="1:4">
      <c r="A292">
        <v>24.48</v>
      </c>
      <c r="B292">
        <v>7.0269999999999999E-2</v>
      </c>
      <c r="C292">
        <v>5.6989999999999999E-2</v>
      </c>
      <c r="D292">
        <v>1</v>
      </c>
    </row>
    <row r="293" spans="1:4">
      <c r="A293">
        <v>19.98</v>
      </c>
      <c r="B293">
        <v>5.8840000000000003E-2</v>
      </c>
      <c r="C293">
        <v>8.0199999999999994E-2</v>
      </c>
      <c r="D293">
        <v>1</v>
      </c>
    </row>
    <row r="294" spans="1:4">
      <c r="A294">
        <v>26.6</v>
      </c>
      <c r="B294">
        <v>0.14530000000000001</v>
      </c>
      <c r="C294">
        <v>0.19209999999999999</v>
      </c>
      <c r="D294">
        <v>1</v>
      </c>
    </row>
    <row r="295" spans="1:4">
      <c r="A295">
        <v>18.18</v>
      </c>
      <c r="B295">
        <v>0.14419999999999999</v>
      </c>
      <c r="C295">
        <v>0.16259999999999999</v>
      </c>
      <c r="D295">
        <v>1</v>
      </c>
    </row>
    <row r="296" spans="1:4">
      <c r="A296">
        <v>18.77</v>
      </c>
      <c r="B296">
        <v>0.1802</v>
      </c>
      <c r="C296">
        <v>0.1948</v>
      </c>
      <c r="D296">
        <v>1</v>
      </c>
    </row>
    <row r="297" spans="1:4">
      <c r="A297">
        <v>18.14</v>
      </c>
      <c r="B297">
        <v>5.9139999999999998E-2</v>
      </c>
      <c r="C297">
        <v>2.6849999999999999E-2</v>
      </c>
      <c r="D297">
        <v>1</v>
      </c>
    </row>
    <row r="298" spans="1:4">
      <c r="A298">
        <v>18.899999999999999</v>
      </c>
      <c r="B298">
        <v>0.16420000000000001</v>
      </c>
      <c r="C298">
        <v>0.21970000000000001</v>
      </c>
      <c r="D298">
        <v>1</v>
      </c>
    </row>
    <row r="299" spans="1:4">
      <c r="A299">
        <v>23.86</v>
      </c>
      <c r="B299">
        <v>0.18379999999999999</v>
      </c>
      <c r="C299">
        <v>0.2283</v>
      </c>
      <c r="D299">
        <v>1</v>
      </c>
    </row>
    <row r="300" spans="1:4">
      <c r="A300">
        <v>18.87</v>
      </c>
      <c r="B300">
        <v>0.11169999999999999</v>
      </c>
      <c r="C300">
        <v>0.113</v>
      </c>
      <c r="D300">
        <v>1</v>
      </c>
    </row>
    <row r="301" spans="1:4">
      <c r="A301">
        <v>19.66</v>
      </c>
      <c r="B301">
        <v>8.5639999999999994E-2</v>
      </c>
      <c r="C301">
        <v>0.11550000000000001</v>
      </c>
      <c r="D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T1" sqref="A1:XFD1048576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'D.DF3 T + Com + Conc'!A1</f>
        <v>texture_mean</v>
      </c>
      <c r="B3" s="14" t="str">
        <f>'D.DF3 T + Com + Conc'!B1</f>
        <v>compactness_mean</v>
      </c>
      <c r="C3" s="14" t="str">
        <f>'D.DF3 T + Com + Conc'!C1</f>
        <v>concavity_mean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[1]!LogitSummary('D.DF3 T + Com + Conc'!A2:D301)</f>
        <v>9.7100000000000009</v>
      </c>
      <c r="B4">
        <v>5.7360000000000001E-2</v>
      </c>
      <c r="C4">
        <v>2.5309999999999999E-2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8.1323670445008836E-3</v>
      </c>
      <c r="I4" s="5">
        <f>F4*H4</f>
        <v>8.1323670445008836E-3</v>
      </c>
      <c r="J4" s="7">
        <f>F4-I4</f>
        <v>0.99186763295549907</v>
      </c>
      <c r="K4" s="5">
        <f>IFERROR(F4*(G4*LN(H4)+(1-G4)*LN(1-H4)),0)</f>
        <v>-8.1656151211081766E-3</v>
      </c>
      <c r="L4" s="7">
        <f>100*IF(H4&gt;=$AB$10,D4/F4,E4/F4)</f>
        <v>100</v>
      </c>
      <c r="M4">
        <f>IFERROR((D4-I4)^2/I4+(E4-J4)^2/J4,0)</f>
        <v>8.1990446852959753E-3</v>
      </c>
      <c r="Q4" t="s">
        <v>58</v>
      </c>
      <c r="R4" s="17">
        <f>K304</f>
        <v>-106.16131585566363</v>
      </c>
      <c r="T4" s="5">
        <f t="array" ref="T4:W7">MINVERSE(MMULT(TRANSPOSE([1]!DESIGN(A4:C303)),H4:H303*(1-H4:H303)*F4:F303*[1]!DESIGN(A4:C303)))</f>
        <v>1.7185060348088159</v>
      </c>
      <c r="U4" s="6">
        <v>-6.8421768367319863E-2</v>
      </c>
      <c r="V4" s="6">
        <v>-4.2039629864801427</v>
      </c>
      <c r="W4" s="7">
        <v>0.76800810557302535</v>
      </c>
      <c r="Y4" s="15">
        <f t="array" ref="Y4:Y7">MMULT(T4:W7,MMULT(TRANSPOSE([1]!DESIGN(A4:C303)),F4:F303*(G4:G303-H4:H303)))</f>
        <v>-1.5023010318384054E-4</v>
      </c>
      <c r="AA4" t="s">
        <v>51</v>
      </c>
      <c r="AB4" s="5">
        <f>SUMIF(H4:H303,"&gt;="&amp;AB10,D4:D303)</f>
        <v>123</v>
      </c>
      <c r="AC4" s="7">
        <f>SUMIF(H4:H303,"&gt;="&amp;AB10,E4:E303)</f>
        <v>16</v>
      </c>
      <c r="AD4">
        <f>AB4+AC4</f>
        <v>139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10.38</v>
      </c>
      <c r="B5">
        <v>0.27760000000000001</v>
      </c>
      <c r="C5">
        <v>0.30009999999999998</v>
      </c>
      <c r="D5" s="8">
        <v>1</v>
      </c>
      <c r="E5" s="9">
        <v>0</v>
      </c>
      <c r="F5" s="10">
        <f t="shared" ref="F5:F68" si="0">D5+E5</f>
        <v>1</v>
      </c>
      <c r="G5">
        <f t="shared" ref="G5:G68" si="1">IF(F5=0,"",D5/F5)</f>
        <v>1</v>
      </c>
      <c r="H5">
        <f t="shared" ref="H5:H68" si="2">1/(1+EXP(-$O$5-MMULT(A5:C5,$O$6:$O$8)))</f>
        <v>0.97272008623738593</v>
      </c>
      <c r="I5" s="8">
        <f t="shared" ref="I5:I68" si="3">F5*H5</f>
        <v>0.97272008623738593</v>
      </c>
      <c r="J5" s="10">
        <f t="shared" ref="J5:J68" si="4">F5-I5</f>
        <v>2.7279913762614072E-2</v>
      </c>
      <c r="K5" s="8">
        <f t="shared" ref="K5:K68" si="5">IFERROR(F5*(G5*LN(H5)+(1-G5)*LN(1-H5)),0)</f>
        <v>-2.7658919338058773E-2</v>
      </c>
      <c r="L5" s="10">
        <f t="shared" ref="L5:L68" si="6">100*IF(H5&gt;=$AB$10,D5/F5,E5/F5)</f>
        <v>100</v>
      </c>
      <c r="M5">
        <f t="shared" ref="M5:M68" si="7">IFERROR((D5-I5)^2/I5+(E5-J5)^2/J5,0)</f>
        <v>2.8044978353573946E-2</v>
      </c>
      <c r="O5" s="15">
        <v>-8.5531757526266965</v>
      </c>
      <c r="T5" s="8">
        <v>-6.8421768367319891E-2</v>
      </c>
      <c r="U5" s="9">
        <v>3.2454827154951632E-3</v>
      </c>
      <c r="V5" s="9">
        <v>4.6216709304673899E-2</v>
      </c>
      <c r="W5" s="10">
        <v>9.4857343191372748E-3</v>
      </c>
      <c r="Y5" s="16">
        <v>1.0766411838710856E-5</v>
      </c>
      <c r="AA5" t="s">
        <v>52</v>
      </c>
      <c r="AB5" s="11">
        <f>AB6-AB4</f>
        <v>27</v>
      </c>
      <c r="AC5" s="13">
        <f>AC6-AC4</f>
        <v>134</v>
      </c>
      <c r="AD5">
        <f t="shared" ref="AD5:AD6" si="8">AB5+AC5</f>
        <v>161</v>
      </c>
      <c r="AF5">
        <f t="array" ref="AF5:AH304">[1]!SelectCols(D4:H303,"5,2,1",1)</f>
        <v>7.6402316800502279E-3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10.82</v>
      </c>
      <c r="B6">
        <v>6.6850000000000007E-2</v>
      </c>
      <c r="C6">
        <v>3.5119999999999998E-2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1.5165303673297551E-2</v>
      </c>
      <c r="I6" s="8">
        <f t="shared" si="3"/>
        <v>1.5165303673297551E-2</v>
      </c>
      <c r="J6" s="10">
        <f t="shared" si="4"/>
        <v>0.9848346963267024</v>
      </c>
      <c r="K6" s="8">
        <f t="shared" si="5"/>
        <v>-1.5281472881685286E-2</v>
      </c>
      <c r="L6" s="10">
        <f t="shared" si="6"/>
        <v>100</v>
      </c>
      <c r="M6">
        <f t="shared" si="7"/>
        <v>1.5398831631198659E-2</v>
      </c>
      <c r="O6" s="16">
        <v>0.30258007186223285</v>
      </c>
      <c r="Q6" t="s">
        <v>59</v>
      </c>
      <c r="R6" s="15">
        <f>2*(R4-R3)</f>
        <v>203.56567662463991</v>
      </c>
      <c r="T6" s="8">
        <v>-4.2039629864801267</v>
      </c>
      <c r="U6" s="9">
        <v>4.6216709304673129E-2</v>
      </c>
      <c r="V6" s="9">
        <v>69.206864193466274</v>
      </c>
      <c r="W6" s="10">
        <v>-44.687351520167915</v>
      </c>
      <c r="Y6" s="16">
        <v>-8.0530813947491753E-4</v>
      </c>
      <c r="AB6">
        <f>D304</f>
        <v>150</v>
      </c>
      <c r="AC6">
        <f>E304</f>
        <v>150</v>
      </c>
      <c r="AD6">
        <f t="shared" si="8"/>
        <v>300</v>
      </c>
      <c r="AF6">
        <v>8.1323670445008836E-3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10.89</v>
      </c>
      <c r="B7">
        <v>0.1099</v>
      </c>
      <c r="C7">
        <v>8.8419999999999999E-2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7.1352557351054724E-2</v>
      </c>
      <c r="I7" s="8">
        <f t="shared" si="3"/>
        <v>7.1352557351054724E-2</v>
      </c>
      <c r="J7" s="10">
        <f t="shared" si="4"/>
        <v>0.92864744264894528</v>
      </c>
      <c r="K7" s="8">
        <f t="shared" si="5"/>
        <v>-7.4026114189927661E-2</v>
      </c>
      <c r="L7" s="10">
        <f t="shared" si="6"/>
        <v>100</v>
      </c>
      <c r="M7">
        <f t="shared" si="7"/>
        <v>7.6834925800821907E-2</v>
      </c>
      <c r="O7" s="16">
        <v>1.5756828024093175</v>
      </c>
      <c r="Q7" t="s">
        <v>60</v>
      </c>
      <c r="R7" s="16">
        <f>COUNT(A4:C4)</f>
        <v>3</v>
      </c>
      <c r="T7" s="11">
        <v>0.76800810557301191</v>
      </c>
      <c r="U7" s="12">
        <v>9.4857343191379201E-3</v>
      </c>
      <c r="V7" s="12">
        <v>-44.687351520167901</v>
      </c>
      <c r="W7" s="13">
        <v>43.23876177272723</v>
      </c>
      <c r="Y7" s="17">
        <v>3.3298344316914826E-4</v>
      </c>
      <c r="AF7">
        <v>1.11497096350865E-2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10.94</v>
      </c>
      <c r="B8">
        <v>0.1047</v>
      </c>
      <c r="C8">
        <v>6.8769999999999998E-2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4.2333174079378415E-2</v>
      </c>
      <c r="I8" s="8">
        <f t="shared" si="3"/>
        <v>4.2333174079378415E-2</v>
      </c>
      <c r="J8" s="10">
        <f t="shared" si="4"/>
        <v>0.95766682592062158</v>
      </c>
      <c r="K8" s="8">
        <f t="shared" si="5"/>
        <v>-4.3255342377248519E-2</v>
      </c>
      <c r="L8" s="10">
        <f t="shared" si="6"/>
        <v>100</v>
      </c>
      <c r="M8">
        <f t="shared" si="7"/>
        <v>4.42044904695146E-2</v>
      </c>
      <c r="O8" s="17">
        <v>28.486940181993365</v>
      </c>
      <c r="Q8" t="s">
        <v>61</v>
      </c>
      <c r="R8" s="16">
        <f>CHIDIST(R6,R7)</f>
        <v>7.1562456655230959E-44</v>
      </c>
      <c r="AA8" t="s">
        <v>80</v>
      </c>
      <c r="AB8" s="21">
        <f>AB4/AB6</f>
        <v>0.82</v>
      </c>
      <c r="AC8" s="22">
        <f>AC5/AC6</f>
        <v>0.89333333333333331</v>
      </c>
      <c r="AD8">
        <f>(AB4+AC5)/AD6</f>
        <v>0.85666666666666669</v>
      </c>
      <c r="AF8">
        <v>1.2489760551697045E-2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11.79</v>
      </c>
      <c r="B9">
        <v>5.2720000000000003E-2</v>
      </c>
      <c r="C9">
        <v>2.061E-2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1.3182812932216457E-2</v>
      </c>
      <c r="I9" s="8">
        <f t="shared" si="3"/>
        <v>1.3182812932216457E-2</v>
      </c>
      <c r="J9" s="10">
        <f t="shared" si="4"/>
        <v>0.98681718706778354</v>
      </c>
      <c r="K9" s="8">
        <f t="shared" si="5"/>
        <v>-1.3270477506797659E-2</v>
      </c>
      <c r="L9" s="10">
        <f t="shared" si="6"/>
        <v>100</v>
      </c>
      <c r="M9">
        <f t="shared" si="7"/>
        <v>1.3358921089921129E-2</v>
      </c>
      <c r="Q9" t="s">
        <v>62</v>
      </c>
      <c r="R9" s="16">
        <v>0.05</v>
      </c>
      <c r="AF9">
        <v>1.3182812932216457E-2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11.89</v>
      </c>
      <c r="B10">
        <v>0.1555</v>
      </c>
      <c r="C10">
        <v>0.20319999999999999</v>
      </c>
      <c r="D10" s="8">
        <v>1</v>
      </c>
      <c r="E10" s="9">
        <v>0</v>
      </c>
      <c r="F10" s="10">
        <f t="shared" si="0"/>
        <v>1</v>
      </c>
      <c r="G10">
        <f t="shared" si="1"/>
        <v>1</v>
      </c>
      <c r="H10">
        <f t="shared" si="2"/>
        <v>0.74612785950792027</v>
      </c>
      <c r="I10" s="8">
        <f t="shared" si="3"/>
        <v>0.74612785950792027</v>
      </c>
      <c r="J10" s="10">
        <f t="shared" si="4"/>
        <v>0.25387214049207973</v>
      </c>
      <c r="K10" s="8">
        <f t="shared" si="5"/>
        <v>-0.29285830002230179</v>
      </c>
      <c r="L10" s="10">
        <f t="shared" si="6"/>
        <v>100</v>
      </c>
      <c r="M10">
        <f t="shared" si="7"/>
        <v>0.34025286317483344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1.3651863976542311E-2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11.97</v>
      </c>
      <c r="B11">
        <v>4.1020000000000001E-2</v>
      </c>
      <c r="C11">
        <v>0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7.6402316800502279E-3</v>
      </c>
      <c r="I11" s="8">
        <f t="shared" si="3"/>
        <v>7.6402316800502279E-3</v>
      </c>
      <c r="J11" s="10">
        <f t="shared" si="4"/>
        <v>0.99235976831994976</v>
      </c>
      <c r="K11" s="8">
        <f t="shared" si="5"/>
        <v>-7.6695677686467482E-3</v>
      </c>
      <c r="L11" s="10">
        <f t="shared" si="6"/>
        <v>100</v>
      </c>
      <c r="M11">
        <f t="shared" si="7"/>
        <v>7.6990542381469435E-3</v>
      </c>
      <c r="AF11">
        <v>1.5165303673297551E-2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12.39</v>
      </c>
      <c r="B12">
        <v>6.9809999999999997E-2</v>
      </c>
      <c r="C12">
        <v>3.9870000000000003E-2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2.7694507464491213E-2</v>
      </c>
      <c r="I12" s="8">
        <f t="shared" si="3"/>
        <v>2.7694507464491213E-2</v>
      </c>
      <c r="J12" s="10">
        <f t="shared" si="4"/>
        <v>0.9723054925355088</v>
      </c>
      <c r="K12" s="8">
        <f t="shared" si="5"/>
        <v>-2.808523116930757E-2</v>
      </c>
      <c r="L12" s="10">
        <f t="shared" si="6"/>
        <v>100</v>
      </c>
      <c r="M12">
        <f t="shared" si="7"/>
        <v>2.8483339523539514E-2</v>
      </c>
      <c r="Q12" t="s">
        <v>64</v>
      </c>
      <c r="R12" s="15">
        <f>1-R4/R3</f>
        <v>0.48947198693595728</v>
      </c>
      <c r="AF12">
        <v>1.5288144353072944E-2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12.44</v>
      </c>
      <c r="B13">
        <v>6.4920000000000005E-2</v>
      </c>
      <c r="C13">
        <v>2.9559999999999999E-2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2.0944497334397766E-2</v>
      </c>
      <c r="I13" s="8">
        <f t="shared" si="3"/>
        <v>2.0944497334397766E-2</v>
      </c>
      <c r="J13" s="10">
        <f t="shared" si="4"/>
        <v>0.97905550266560226</v>
      </c>
      <c r="K13" s="8">
        <f t="shared" si="5"/>
        <v>-2.1166944835335336E-2</v>
      </c>
      <c r="L13" s="10">
        <f t="shared" si="6"/>
        <v>100</v>
      </c>
      <c r="M13">
        <f t="shared" si="7"/>
        <v>2.1392553616596532E-2</v>
      </c>
      <c r="Q13" t="s">
        <v>65</v>
      </c>
      <c r="R13" s="16">
        <f>1-EXP((-2/F304)*(R4-R3))</f>
        <v>0.49264902444538705</v>
      </c>
      <c r="AF13">
        <v>1.6087134041965427E-2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12.74</v>
      </c>
      <c r="B14">
        <v>5.2409999999999998E-2</v>
      </c>
      <c r="C14">
        <v>1.9720000000000001E-2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1.7057483120884367E-2</v>
      </c>
      <c r="I14" s="8">
        <f t="shared" si="3"/>
        <v>1.7057483120884367E-2</v>
      </c>
      <c r="J14" s="10">
        <f t="shared" si="4"/>
        <v>0.9829425168791156</v>
      </c>
      <c r="K14" s="8">
        <f t="shared" si="5"/>
        <v>-1.7204637778690617E-2</v>
      </c>
      <c r="L14" s="10">
        <f t="shared" si="6"/>
        <v>100</v>
      </c>
      <c r="M14">
        <f t="shared" si="7"/>
        <v>1.7353489983364036E-2</v>
      </c>
      <c r="Q14" t="s">
        <v>66</v>
      </c>
      <c r="R14" s="17">
        <f>R13/(1-EXP(2*R3/F304))</f>
        <v>0.6568653659271827</v>
      </c>
      <c r="AF14">
        <v>1.7057483120884367E-2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12.84</v>
      </c>
      <c r="B15">
        <v>7.5249999999999997E-2</v>
      </c>
      <c r="C15">
        <v>4.1959999999999997E-2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3.3759024401379761E-2</v>
      </c>
      <c r="I15" s="8">
        <f t="shared" si="3"/>
        <v>3.3759024401379761E-2</v>
      </c>
      <c r="J15" s="10">
        <f t="shared" si="4"/>
        <v>0.96624097559862021</v>
      </c>
      <c r="K15" s="8">
        <f t="shared" si="5"/>
        <v>-3.4342018737449458E-2</v>
      </c>
      <c r="L15" s="10">
        <f t="shared" si="6"/>
        <v>100</v>
      </c>
      <c r="M15">
        <f t="shared" si="7"/>
        <v>3.4938514567201893E-2</v>
      </c>
      <c r="AF15">
        <v>1.8886280857413021E-2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12.91</v>
      </c>
      <c r="B16">
        <v>6.2300000000000001E-2</v>
      </c>
      <c r="C16">
        <v>5.892E-2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5.364388435408278E-2</v>
      </c>
      <c r="I16" s="8">
        <f t="shared" si="3"/>
        <v>5.364388435408278E-2</v>
      </c>
      <c r="J16" s="10">
        <f t="shared" si="4"/>
        <v>0.94635611564591726</v>
      </c>
      <c r="K16" s="8">
        <f t="shared" si="5"/>
        <v>-5.5136337167038627E-2</v>
      </c>
      <c r="L16" s="10">
        <f t="shared" si="6"/>
        <v>100</v>
      </c>
      <c r="M16">
        <f t="shared" si="7"/>
        <v>5.6684670249601721E-2</v>
      </c>
      <c r="Q16" t="s">
        <v>67</v>
      </c>
      <c r="R16" s="15">
        <f>M304</f>
        <v>4157.6718759729174</v>
      </c>
      <c r="AF16">
        <v>1.9815006078470119E-2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12.96</v>
      </c>
      <c r="B17">
        <v>3.7179999999999998E-2</v>
      </c>
      <c r="C17">
        <v>3.0899999999999999E-3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1.11497096350865E-2</v>
      </c>
      <c r="I17" s="8">
        <f t="shared" si="3"/>
        <v>1.11497096350865E-2</v>
      </c>
      <c r="J17" s="10">
        <f t="shared" si="4"/>
        <v>0.98885029036491345</v>
      </c>
      <c r="K17" s="8">
        <f t="shared" si="5"/>
        <v>-1.1212333575158023E-2</v>
      </c>
      <c r="L17" s="10">
        <f t="shared" si="6"/>
        <v>100</v>
      </c>
      <c r="M17">
        <f t="shared" si="7"/>
        <v>1.1275427376344247E-2</v>
      </c>
      <c r="Q17" t="s">
        <v>60</v>
      </c>
      <c r="R17" s="16">
        <f>COUNT(F4:F303)-2</f>
        <v>298</v>
      </c>
      <c r="AF17">
        <v>2.0144703276401665E-2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13.04</v>
      </c>
      <c r="B18">
        <v>7.6079999999999995E-2</v>
      </c>
      <c r="C18">
        <v>3.2649999999999998E-2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2.7718236975172991E-2</v>
      </c>
      <c r="I18" s="8">
        <f t="shared" si="3"/>
        <v>2.7718236975172991E-2</v>
      </c>
      <c r="J18" s="10">
        <f t="shared" si="4"/>
        <v>0.97228176302482705</v>
      </c>
      <c r="K18" s="8">
        <f t="shared" si="5"/>
        <v>-2.8109636873515569E-2</v>
      </c>
      <c r="L18" s="10">
        <f t="shared" si="6"/>
        <v>100</v>
      </c>
      <c r="M18">
        <f t="shared" si="7"/>
        <v>2.8508440690011391E-2</v>
      </c>
      <c r="Q18" t="s">
        <v>61</v>
      </c>
      <c r="R18" s="16">
        <f>CHIDIST(R16,R17)</f>
        <v>0</v>
      </c>
      <c r="AF18">
        <v>2.0217874236090672E-2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13.06</v>
      </c>
      <c r="B19">
        <v>3.7740000000000003E-2</v>
      </c>
      <c r="C19">
        <v>9.1929999999999998E-3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1.3651863976542311E-2</v>
      </c>
      <c r="I19" s="8">
        <f t="shared" si="3"/>
        <v>1.3651863976542311E-2</v>
      </c>
      <c r="J19" s="10">
        <f t="shared" si="4"/>
        <v>0.98634813602345772</v>
      </c>
      <c r="K19" s="8">
        <f t="shared" si="5"/>
        <v>-1.3745907565973945E-2</v>
      </c>
      <c r="L19" s="10">
        <f t="shared" si="6"/>
        <v>100</v>
      </c>
      <c r="M19">
        <f t="shared" si="7"/>
        <v>1.3840816926547764E-2</v>
      </c>
      <c r="Q19" t="s">
        <v>62</v>
      </c>
      <c r="R19" s="16">
        <f>R9</f>
        <v>0.05</v>
      </c>
      <c r="AF19">
        <v>2.05985907329016E-2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13.08</v>
      </c>
      <c r="B20">
        <v>5.1130000000000002E-2</v>
      </c>
      <c r="C20">
        <v>1.9820000000000001E-2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1.8886280857413021E-2</v>
      </c>
      <c r="I20" s="8">
        <f t="shared" si="3"/>
        <v>1.8886280857413021E-2</v>
      </c>
      <c r="J20" s="10">
        <f t="shared" si="4"/>
        <v>0.98111371914258694</v>
      </c>
      <c r="K20" s="8">
        <f t="shared" si="5"/>
        <v>-1.9066904481156517E-2</v>
      </c>
      <c r="L20" s="10">
        <f t="shared" si="6"/>
        <v>100</v>
      </c>
      <c r="M20">
        <f t="shared" si="7"/>
        <v>1.9249838717899169E-2</v>
      </c>
      <c r="Q20" t="s">
        <v>63</v>
      </c>
      <c r="R20" s="18" t="str">
        <f>IF(R18&lt;R19,"yes","no")</f>
        <v>yes</v>
      </c>
      <c r="AF20">
        <v>2.0944497334397766E-2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13.12</v>
      </c>
      <c r="B21">
        <v>3.7289999999999997E-2</v>
      </c>
      <c r="C21">
        <v>2.2599999999999999E-2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2.0217874236090672E-2</v>
      </c>
      <c r="I21" s="8">
        <f t="shared" si="3"/>
        <v>2.0217874236090672E-2</v>
      </c>
      <c r="J21" s="10">
        <f t="shared" si="4"/>
        <v>0.97978212576390933</v>
      </c>
      <c r="K21" s="8">
        <f t="shared" si="5"/>
        <v>-2.0425052683490517E-2</v>
      </c>
      <c r="L21" s="10">
        <f t="shared" si="6"/>
        <v>100</v>
      </c>
      <c r="M21">
        <f t="shared" si="7"/>
        <v>2.0635071516871516E-2</v>
      </c>
      <c r="AF21">
        <v>2.5358862264319756E-2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13.16</v>
      </c>
      <c r="B22">
        <v>8.7110000000000007E-2</v>
      </c>
      <c r="C22">
        <v>3.8879999999999998E-2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3.4676801619049E-2</v>
      </c>
      <c r="I22" s="8">
        <f t="shared" si="3"/>
        <v>3.4676801619049E-2</v>
      </c>
      <c r="J22" s="10">
        <f t="shared" si="4"/>
        <v>0.96532319838095104</v>
      </c>
      <c r="K22" s="8">
        <f t="shared" si="5"/>
        <v>-3.5292313114514411E-2</v>
      </c>
      <c r="L22" s="10">
        <f t="shared" si="6"/>
        <v>100</v>
      </c>
      <c r="M22">
        <f t="shared" si="7"/>
        <v>3.5922478271742823E-2</v>
      </c>
      <c r="AF22">
        <v>2.6212159240174646E-2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13.29</v>
      </c>
      <c r="B23">
        <v>9.5089999999999994E-2</v>
      </c>
      <c r="C23">
        <v>2.8549999999999999E-2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2.7418050158992943E-2</v>
      </c>
      <c r="I23" s="8">
        <f t="shared" si="3"/>
        <v>2.7418050158992943E-2</v>
      </c>
      <c r="J23" s="10">
        <f t="shared" si="4"/>
        <v>0.9725819498410071</v>
      </c>
      <c r="K23" s="8">
        <f t="shared" si="5"/>
        <v>-2.7800939851119547E-2</v>
      </c>
      <c r="L23" s="10">
        <f t="shared" si="6"/>
        <v>100</v>
      </c>
      <c r="M23">
        <f t="shared" si="7"/>
        <v>2.8190992197084378E-2</v>
      </c>
      <c r="AF23">
        <v>2.6517196721384563E-2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13.39</v>
      </c>
      <c r="B24">
        <v>0.11360000000000001</v>
      </c>
      <c r="C24">
        <v>4.6350000000000002E-2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4.732381758151958E-2</v>
      </c>
      <c r="I24" s="8">
        <f t="shared" si="3"/>
        <v>4.732381758151958E-2</v>
      </c>
      <c r="J24" s="10">
        <f t="shared" si="4"/>
        <v>0.9526761824184804</v>
      </c>
      <c r="K24" s="8">
        <f t="shared" si="5"/>
        <v>-4.8480220667477619E-2</v>
      </c>
      <c r="L24" s="10">
        <f t="shared" si="6"/>
        <v>100</v>
      </c>
      <c r="M24">
        <f t="shared" si="7"/>
        <v>4.9674609751849272E-2</v>
      </c>
      <c r="AF24">
        <v>2.7418050158992943E-2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13.43</v>
      </c>
      <c r="B25">
        <v>7.5679999999999997E-2</v>
      </c>
      <c r="C25">
        <v>0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1.2489760551697045E-2</v>
      </c>
      <c r="I25" s="8">
        <f t="shared" si="3"/>
        <v>1.2489760551697045E-2</v>
      </c>
      <c r="J25" s="10">
        <f t="shared" si="4"/>
        <v>0.98751023944830296</v>
      </c>
      <c r="K25" s="8">
        <f t="shared" si="5"/>
        <v>-1.2568413199045846E-2</v>
      </c>
      <c r="L25" s="10">
        <f t="shared" si="6"/>
        <v>100</v>
      </c>
      <c r="M25">
        <f t="shared" si="7"/>
        <v>1.2647727641461985E-2</v>
      </c>
      <c r="AF25">
        <v>2.7535034553041737E-2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13.47</v>
      </c>
      <c r="B26">
        <v>7.6240000000000002E-2</v>
      </c>
      <c r="C26">
        <v>5.7239999999999999E-2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6.1416132423258045E-2</v>
      </c>
      <c r="I26" s="8">
        <f t="shared" si="3"/>
        <v>6.1416132423258045E-2</v>
      </c>
      <c r="J26" s="10">
        <f t="shared" si="4"/>
        <v>0.93858386757674195</v>
      </c>
      <c r="K26" s="8">
        <f t="shared" si="5"/>
        <v>-6.3383063520711394E-2</v>
      </c>
      <c r="L26" s="10">
        <f t="shared" si="6"/>
        <v>100</v>
      </c>
      <c r="M26">
        <f t="shared" si="7"/>
        <v>6.5434890311745583E-2</v>
      </c>
      <c r="AF26">
        <v>2.7694507464491213E-2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13.78</v>
      </c>
      <c r="B27">
        <v>8.3930000000000005E-2</v>
      </c>
      <c r="C27">
        <v>1.2880000000000001E-2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2.0144703276401665E-2</v>
      </c>
      <c r="I27" s="8">
        <f t="shared" si="3"/>
        <v>2.0144703276401665E-2</v>
      </c>
      <c r="J27" s="10">
        <f t="shared" si="4"/>
        <v>0.97985529672359828</v>
      </c>
      <c r="K27" s="8">
        <f t="shared" si="5"/>
        <v>-2.0350374624291102E-2</v>
      </c>
      <c r="L27" s="10">
        <f t="shared" si="6"/>
        <v>100</v>
      </c>
      <c r="M27">
        <f t="shared" si="7"/>
        <v>2.0558855316454107E-2</v>
      </c>
      <c r="AF27">
        <v>2.7718236975172991E-2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13.86</v>
      </c>
      <c r="B28">
        <v>8.7510000000000004E-2</v>
      </c>
      <c r="C28">
        <v>5.9880000000000003E-2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7.4762781013488502E-2</v>
      </c>
      <c r="I28" s="8">
        <f t="shared" si="3"/>
        <v>7.4762781013488502E-2</v>
      </c>
      <c r="J28" s="10">
        <f t="shared" si="4"/>
        <v>0.92523721898651146</v>
      </c>
      <c r="K28" s="8">
        <f t="shared" si="5"/>
        <v>-7.7705121389759962E-2</v>
      </c>
      <c r="L28" s="10">
        <f t="shared" si="6"/>
        <v>100</v>
      </c>
      <c r="M28">
        <f t="shared" si="7"/>
        <v>8.0803905722018343E-2</v>
      </c>
      <c r="AF28">
        <v>3.156442363159391E-2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13.9</v>
      </c>
      <c r="B29">
        <v>0.1192</v>
      </c>
      <c r="C29">
        <v>7.8600000000000003E-2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0.12781497614727091</v>
      </c>
      <c r="I29" s="8">
        <f t="shared" si="3"/>
        <v>0.12781497614727091</v>
      </c>
      <c r="J29" s="10">
        <f t="shared" si="4"/>
        <v>0.87218502385272911</v>
      </c>
      <c r="K29" s="8">
        <f t="shared" si="5"/>
        <v>-0.13675369426350381</v>
      </c>
      <c r="L29" s="10">
        <f t="shared" si="6"/>
        <v>100</v>
      </c>
      <c r="M29">
        <f t="shared" si="7"/>
        <v>0.14654571295282046</v>
      </c>
      <c r="AF29">
        <v>3.3759024401379761E-2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13.93</v>
      </c>
      <c r="B30">
        <v>9.4619999999999996E-2</v>
      </c>
      <c r="C30">
        <v>7.1349999999999997E-2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0.10371598788214342</v>
      </c>
      <c r="I30" s="8">
        <f t="shared" si="3"/>
        <v>0.10371598788214342</v>
      </c>
      <c r="J30" s="10">
        <f t="shared" si="4"/>
        <v>0.89628401211785658</v>
      </c>
      <c r="K30" s="8">
        <f t="shared" si="5"/>
        <v>-0.10949793842395127</v>
      </c>
      <c r="L30" s="10">
        <f t="shared" si="6"/>
        <v>100</v>
      </c>
      <c r="M30">
        <f t="shared" si="7"/>
        <v>0.1157177707957434</v>
      </c>
      <c r="AF30">
        <v>3.4270957151974576E-2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14.02</v>
      </c>
      <c r="B31">
        <v>4.3400000000000001E-2</v>
      </c>
      <c r="C31">
        <v>2.2450000000000001E-2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2.6517196721384563E-2</v>
      </c>
      <c r="I31" s="8">
        <f t="shared" si="3"/>
        <v>2.6517196721384563E-2</v>
      </c>
      <c r="J31" s="10">
        <f t="shared" si="4"/>
        <v>0.97348280327861547</v>
      </c>
      <c r="K31" s="8">
        <f t="shared" si="5"/>
        <v>-2.6875119165542645E-2</v>
      </c>
      <c r="L31" s="10">
        <f t="shared" si="6"/>
        <v>100</v>
      </c>
      <c r="M31">
        <f t="shared" si="7"/>
        <v>2.7239512225667138E-2</v>
      </c>
      <c r="AF31">
        <v>3.4676801619049E-2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14.11</v>
      </c>
      <c r="B32">
        <v>0.1346</v>
      </c>
      <c r="C32">
        <v>0.13739999999999999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0.46068670218245333</v>
      </c>
      <c r="I32" s="8">
        <f t="shared" si="3"/>
        <v>0.46068670218245333</v>
      </c>
      <c r="J32" s="10">
        <f t="shared" si="4"/>
        <v>0.53931329781754667</v>
      </c>
      <c r="K32" s="8">
        <f t="shared" si="5"/>
        <v>-0.61745861939140601</v>
      </c>
      <c r="L32" s="10">
        <f t="shared" si="6"/>
        <v>100</v>
      </c>
      <c r="M32">
        <f t="shared" si="7"/>
        <v>0.85420979613654313</v>
      </c>
      <c r="AF32">
        <v>3.5525360575855487E-2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14.16</v>
      </c>
      <c r="B33">
        <v>3.8719999999999997E-2</v>
      </c>
      <c r="C33">
        <v>1.487E-3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1.5288144353072944E-2</v>
      </c>
      <c r="I33" s="8">
        <f t="shared" si="3"/>
        <v>1.5288144353072944E-2</v>
      </c>
      <c r="J33" s="10">
        <f t="shared" si="4"/>
        <v>0.98471185564692709</v>
      </c>
      <c r="K33" s="8">
        <f t="shared" si="5"/>
        <v>-1.5406212944124018E-2</v>
      </c>
      <c r="L33" s="10">
        <f t="shared" si="6"/>
        <v>100</v>
      </c>
      <c r="M33">
        <f t="shared" si="7"/>
        <v>1.5525500445030264E-2</v>
      </c>
      <c r="AF33">
        <v>3.8601453491787972E-2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14.26</v>
      </c>
      <c r="B34">
        <v>0.2135</v>
      </c>
      <c r="C34">
        <v>0.2077</v>
      </c>
      <c r="D34" s="8">
        <v>1</v>
      </c>
      <c r="E34" s="9">
        <v>0</v>
      </c>
      <c r="F34" s="10">
        <f t="shared" si="0"/>
        <v>1</v>
      </c>
      <c r="G34">
        <f t="shared" si="1"/>
        <v>1</v>
      </c>
      <c r="H34">
        <f t="shared" si="2"/>
        <v>0.88233828353752841</v>
      </c>
      <c r="I34" s="8">
        <f t="shared" si="3"/>
        <v>0.88233828353752841</v>
      </c>
      <c r="J34" s="10">
        <f t="shared" si="4"/>
        <v>0.11766171646247159</v>
      </c>
      <c r="K34" s="8">
        <f t="shared" si="5"/>
        <v>-0.12517975508278781</v>
      </c>
      <c r="L34" s="10">
        <f t="shared" si="6"/>
        <v>100</v>
      </c>
      <c r="M34">
        <f t="shared" si="7"/>
        <v>0.13335216056899915</v>
      </c>
      <c r="AF34">
        <v>3.9010808936831357E-2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14.34</v>
      </c>
      <c r="B35">
        <v>0.1328</v>
      </c>
      <c r="C35">
        <v>0.19800000000000001</v>
      </c>
      <c r="D35" s="8">
        <v>1</v>
      </c>
      <c r="E35" s="9">
        <v>0</v>
      </c>
      <c r="F35" s="10">
        <f t="shared" si="0"/>
        <v>1</v>
      </c>
      <c r="G35">
        <f t="shared" si="1"/>
        <v>1</v>
      </c>
      <c r="H35">
        <f t="shared" si="2"/>
        <v>0.83691995926639684</v>
      </c>
      <c r="I35" s="8">
        <f t="shared" si="3"/>
        <v>0.83691995926639684</v>
      </c>
      <c r="J35" s="10">
        <f t="shared" si="4"/>
        <v>0.16308004073360316</v>
      </c>
      <c r="K35" s="8">
        <f t="shared" si="5"/>
        <v>-0.17802684118193229</v>
      </c>
      <c r="L35" s="10">
        <f t="shared" si="6"/>
        <v>100</v>
      </c>
      <c r="M35">
        <f t="shared" si="7"/>
        <v>0.19485739218903461</v>
      </c>
      <c r="AF35">
        <v>4.2333174079378415E-2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14.36</v>
      </c>
      <c r="B36">
        <v>8.1290000000000001E-2</v>
      </c>
      <c r="C36">
        <v>6.6640000000000005E-2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0.10140874160947347</v>
      </c>
      <c r="I36" s="8">
        <f t="shared" si="3"/>
        <v>0.10140874160947347</v>
      </c>
      <c r="J36" s="10">
        <f t="shared" si="4"/>
        <v>0.89859125839052656</v>
      </c>
      <c r="K36" s="8">
        <f t="shared" si="5"/>
        <v>-0.1069270104253041</v>
      </c>
      <c r="L36" s="10">
        <f t="shared" si="6"/>
        <v>100</v>
      </c>
      <c r="M36">
        <f t="shared" si="7"/>
        <v>0.11285302484592095</v>
      </c>
      <c r="AF36">
        <v>4.4003544961607209E-2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14.45</v>
      </c>
      <c r="B37">
        <v>4.2759999999999999E-2</v>
      </c>
      <c r="C37">
        <v>0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1.6087134041965427E-2</v>
      </c>
      <c r="I37" s="8">
        <f t="shared" si="3"/>
        <v>1.6087134041965427E-2</v>
      </c>
      <c r="J37" s="10">
        <f t="shared" si="4"/>
        <v>0.98391286595803462</v>
      </c>
      <c r="K37" s="8">
        <f t="shared" si="5"/>
        <v>-1.6217936706397984E-2</v>
      </c>
      <c r="L37" s="10">
        <f t="shared" si="6"/>
        <v>100</v>
      </c>
      <c r="M37">
        <f t="shared" si="7"/>
        <v>1.6350161278053221E-2</v>
      </c>
      <c r="AF37">
        <v>4.7280037835387728E-2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14.63</v>
      </c>
      <c r="B38">
        <v>9.0920000000000001E-2</v>
      </c>
      <c r="C38">
        <v>6.5920000000000006E-2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0.10858187235734688</v>
      </c>
      <c r="I38" s="8">
        <f t="shared" si="3"/>
        <v>0.10858187235734688</v>
      </c>
      <c r="J38" s="10">
        <f t="shared" si="4"/>
        <v>0.89141812764265316</v>
      </c>
      <c r="K38" s="8">
        <f t="shared" si="5"/>
        <v>-0.1149416825280926</v>
      </c>
      <c r="L38" s="10">
        <f t="shared" si="6"/>
        <v>100</v>
      </c>
      <c r="M38">
        <f t="shared" si="7"/>
        <v>0.12180801465692717</v>
      </c>
      <c r="AF38">
        <v>4.732381758151958E-2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14.64</v>
      </c>
      <c r="B39">
        <v>0.15310000000000001</v>
      </c>
      <c r="C39">
        <v>8.6059999999999998E-2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0.19300826863024653</v>
      </c>
      <c r="I39" s="8">
        <f t="shared" si="3"/>
        <v>0.19300826863024653</v>
      </c>
      <c r="J39" s="10">
        <f t="shared" si="4"/>
        <v>0.80699173136975344</v>
      </c>
      <c r="K39" s="8">
        <f t="shared" si="5"/>
        <v>-0.21444185689881476</v>
      </c>
      <c r="L39" s="10">
        <f t="shared" si="6"/>
        <v>100</v>
      </c>
      <c r="M39">
        <f t="shared" si="7"/>
        <v>0.23917006968911875</v>
      </c>
      <c r="AF39">
        <v>4.8129015445761404E-2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14.65</v>
      </c>
      <c r="B40">
        <v>0.12959999999999999</v>
      </c>
      <c r="C40">
        <v>3.7100000000000001E-2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5.4202383434563871E-2</v>
      </c>
      <c r="I40" s="8">
        <f t="shared" si="3"/>
        <v>5.4202383434563871E-2</v>
      </c>
      <c r="J40" s="10">
        <f t="shared" si="4"/>
        <v>0.94579761656543615</v>
      </c>
      <c r="K40" s="8">
        <f t="shared" si="5"/>
        <v>-5.5726668795164573E-2</v>
      </c>
      <c r="L40" s="10">
        <f t="shared" si="6"/>
        <v>100</v>
      </c>
      <c r="M40">
        <f t="shared" si="7"/>
        <v>5.7308648790418908E-2</v>
      </c>
      <c r="AF40">
        <v>5.1577629326016318E-2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14.71</v>
      </c>
      <c r="B41">
        <v>5.7430000000000002E-2</v>
      </c>
      <c r="C41">
        <v>2.3630000000000002E-2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3.4270957151974576E-2</v>
      </c>
      <c r="I41" s="8">
        <f t="shared" si="3"/>
        <v>3.4270957151974576E-2</v>
      </c>
      <c r="J41" s="10">
        <f t="shared" si="4"/>
        <v>0.96572904284802541</v>
      </c>
      <c r="K41" s="8">
        <f t="shared" si="5"/>
        <v>-3.4871978061547113E-2</v>
      </c>
      <c r="L41" s="10">
        <f t="shared" si="6"/>
        <v>100</v>
      </c>
      <c r="M41">
        <f t="shared" si="7"/>
        <v>3.5487135243345604E-2</v>
      </c>
      <c r="AF41">
        <v>5.364388435408278E-2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14.76</v>
      </c>
      <c r="B42">
        <v>5.0549999999999998E-2</v>
      </c>
      <c r="C42">
        <v>3.261E-2</v>
      </c>
      <c r="D42" s="8">
        <v>0</v>
      </c>
      <c r="E42" s="9">
        <v>1</v>
      </c>
      <c r="F42" s="10">
        <f t="shared" si="0"/>
        <v>1</v>
      </c>
      <c r="G42">
        <f t="shared" si="1"/>
        <v>0</v>
      </c>
      <c r="H42">
        <f t="shared" si="2"/>
        <v>4.4003544961607209E-2</v>
      </c>
      <c r="I42" s="8">
        <f t="shared" si="3"/>
        <v>4.4003544961607209E-2</v>
      </c>
      <c r="J42" s="10">
        <f t="shared" si="4"/>
        <v>0.95599645503839281</v>
      </c>
      <c r="K42" s="8">
        <f t="shared" si="5"/>
        <v>-4.5001074056446828E-2</v>
      </c>
      <c r="L42" s="10">
        <f t="shared" si="6"/>
        <v>100</v>
      </c>
      <c r="M42">
        <f t="shared" si="7"/>
        <v>4.6028983402286804E-2</v>
      </c>
      <c r="AF42">
        <v>5.384555632768985E-2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14.88</v>
      </c>
      <c r="B43">
        <v>8.0610000000000001E-2</v>
      </c>
      <c r="C43">
        <v>1.0840000000000001E-2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2.6212159240174646E-2</v>
      </c>
      <c r="I43" s="8">
        <f t="shared" si="3"/>
        <v>2.6212159240174646E-2</v>
      </c>
      <c r="J43" s="10">
        <f t="shared" si="4"/>
        <v>0.97378784075982538</v>
      </c>
      <c r="K43" s="8">
        <f t="shared" si="5"/>
        <v>-2.6561821694912283E-2</v>
      </c>
      <c r="L43" s="10">
        <f t="shared" si="6"/>
        <v>100</v>
      </c>
      <c r="M43">
        <f t="shared" si="7"/>
        <v>2.6917731093994632E-2</v>
      </c>
      <c r="AF43">
        <v>5.4202383434563871E-2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14.92</v>
      </c>
      <c r="B44">
        <v>8.1549999999999997E-2</v>
      </c>
      <c r="C44">
        <v>6.1809999999999997E-2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0.10438670813739298</v>
      </c>
      <c r="I44" s="8">
        <f t="shared" si="3"/>
        <v>0.10438670813739298</v>
      </c>
      <c r="J44" s="10">
        <f t="shared" si="4"/>
        <v>0.89561329186260696</v>
      </c>
      <c r="K44" s="8">
        <f t="shared" si="5"/>
        <v>-0.11024655307400254</v>
      </c>
      <c r="L44" s="10">
        <f t="shared" si="6"/>
        <v>100</v>
      </c>
      <c r="M44">
        <f t="shared" si="7"/>
        <v>0.11655332617976219</v>
      </c>
      <c r="AF44">
        <v>5.4962458768838825E-2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14.93</v>
      </c>
      <c r="B45">
        <v>7.8079999999999997E-2</v>
      </c>
      <c r="C45">
        <v>4.3279999999999999E-2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6.4181220399324404E-2</v>
      </c>
      <c r="I45" s="8">
        <f t="shared" si="3"/>
        <v>6.4181220399324404E-2</v>
      </c>
      <c r="J45" s="10">
        <f t="shared" si="4"/>
        <v>0.93581877960067561</v>
      </c>
      <c r="K45" s="8">
        <f t="shared" si="5"/>
        <v>-6.6333432787418073E-2</v>
      </c>
      <c r="L45" s="10">
        <f t="shared" si="6"/>
        <v>100</v>
      </c>
      <c r="M45">
        <f t="shared" si="7"/>
        <v>6.858295836584008E-2</v>
      </c>
      <c r="AF45">
        <v>5.7865748042443273E-2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14.97</v>
      </c>
      <c r="B46">
        <v>5.1389999999999998E-2</v>
      </c>
      <c r="C46">
        <v>2.2509999999999999E-2</v>
      </c>
      <c r="D46" s="8">
        <v>0</v>
      </c>
      <c r="E46" s="9">
        <v>1</v>
      </c>
      <c r="F46" s="10">
        <f t="shared" si="0"/>
        <v>1</v>
      </c>
      <c r="G46">
        <f t="shared" si="1"/>
        <v>0</v>
      </c>
      <c r="H46">
        <f t="shared" si="2"/>
        <v>3.5525360575855487E-2</v>
      </c>
      <c r="I46" s="8">
        <f t="shared" si="3"/>
        <v>3.5525360575855487E-2</v>
      </c>
      <c r="J46" s="10">
        <f t="shared" si="4"/>
        <v>0.96447463942414446</v>
      </c>
      <c r="K46" s="8">
        <f t="shared" si="5"/>
        <v>-3.6171740995375616E-2</v>
      </c>
      <c r="L46" s="10">
        <f t="shared" si="6"/>
        <v>100</v>
      </c>
      <c r="M46">
        <f t="shared" si="7"/>
        <v>3.6833898086803499E-2</v>
      </c>
      <c r="AF46">
        <v>6.1416132423258045E-2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15.04</v>
      </c>
      <c r="B47">
        <v>3.3930000000000002E-2</v>
      </c>
      <c r="C47">
        <v>1.0529999999999999E-2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2.5358862264319756E-2</v>
      </c>
      <c r="I47" s="8">
        <f t="shared" si="3"/>
        <v>2.5358862264319756E-2</v>
      </c>
      <c r="J47" s="10">
        <f t="shared" si="4"/>
        <v>0.97464113773568029</v>
      </c>
      <c r="K47" s="8">
        <f t="shared" si="5"/>
        <v>-2.5685939597258688E-2</v>
      </c>
      <c r="L47" s="10">
        <f t="shared" si="6"/>
        <v>100</v>
      </c>
      <c r="M47">
        <f t="shared" si="7"/>
        <v>2.6018666032540279E-2</v>
      </c>
      <c r="AF47">
        <v>6.2185293142244143E-2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15.05</v>
      </c>
      <c r="B48">
        <v>0.1157</v>
      </c>
      <c r="C48">
        <v>9.8750000000000004E-2</v>
      </c>
      <c r="D48" s="8">
        <v>1</v>
      </c>
      <c r="E48" s="9">
        <v>0</v>
      </c>
      <c r="F48" s="10">
        <f t="shared" si="0"/>
        <v>1</v>
      </c>
      <c r="G48">
        <f t="shared" si="1"/>
        <v>1</v>
      </c>
      <c r="H48">
        <f t="shared" si="2"/>
        <v>0.26816476216604279</v>
      </c>
      <c r="I48" s="8">
        <f t="shared" si="3"/>
        <v>0.26816476216604279</v>
      </c>
      <c r="J48" s="10">
        <f t="shared" si="4"/>
        <v>0.73183523783395721</v>
      </c>
      <c r="K48" s="8">
        <f t="shared" si="5"/>
        <v>-1.3161537031720165</v>
      </c>
      <c r="L48" s="10">
        <f t="shared" si="6"/>
        <v>0</v>
      </c>
      <c r="M48">
        <f t="shared" si="7"/>
        <v>2.7290507221109759</v>
      </c>
      <c r="AF48">
        <v>6.4181220399324404E-2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15.11</v>
      </c>
      <c r="B49">
        <v>4.6949999999999999E-2</v>
      </c>
      <c r="C49">
        <v>1.5969999999999999E-3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2.05985907329016E-2</v>
      </c>
      <c r="I49" s="8">
        <f t="shared" si="3"/>
        <v>2.05985907329016E-2</v>
      </c>
      <c r="J49" s="10">
        <f t="shared" si="4"/>
        <v>0.9794014092670984</v>
      </c>
      <c r="K49" s="8">
        <f t="shared" si="5"/>
        <v>-2.0813700806339396E-2</v>
      </c>
      <c r="L49" s="10">
        <f t="shared" si="6"/>
        <v>100</v>
      </c>
      <c r="M49">
        <f t="shared" si="7"/>
        <v>2.1031816513635459E-2</v>
      </c>
      <c r="AF49">
        <v>6.7173588903129133E-2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15.15</v>
      </c>
      <c r="B50">
        <v>4.3020000000000003E-2</v>
      </c>
      <c r="C50">
        <v>0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1.9815006078470119E-2</v>
      </c>
      <c r="I50" s="8">
        <f t="shared" si="3"/>
        <v>1.9815006078470119E-2</v>
      </c>
      <c r="J50" s="10">
        <f t="shared" si="4"/>
        <v>0.98018499392152991</v>
      </c>
      <c r="K50" s="8">
        <f t="shared" si="5"/>
        <v>-2.0013955824519751E-2</v>
      </c>
      <c r="L50" s="10">
        <f t="shared" si="6"/>
        <v>100</v>
      </c>
      <c r="M50">
        <f t="shared" si="7"/>
        <v>2.0215577876982308E-2</v>
      </c>
      <c r="AF50">
        <v>6.8412571703317715E-2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15.18</v>
      </c>
      <c r="B51">
        <v>7.6880000000000004E-2</v>
      </c>
      <c r="C51">
        <v>4.4790000000000003E-2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7.1561845871537341E-2</v>
      </c>
      <c r="I51" s="8">
        <f t="shared" si="3"/>
        <v>7.1561845871537341E-2</v>
      </c>
      <c r="J51" s="10">
        <f t="shared" si="4"/>
        <v>0.92843815412846264</v>
      </c>
      <c r="K51" s="8">
        <f t="shared" si="5"/>
        <v>-7.4251508777804329E-2</v>
      </c>
      <c r="L51" s="10">
        <f t="shared" si="6"/>
        <v>100</v>
      </c>
      <c r="M51">
        <f t="shared" si="7"/>
        <v>7.7077665920260899E-2</v>
      </c>
      <c r="AF51">
        <v>6.9948826645833864E-2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15.18</v>
      </c>
      <c r="B52">
        <v>0.1021</v>
      </c>
      <c r="C52">
        <v>8.4870000000000001E-2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0.20077679651177729</v>
      </c>
      <c r="I52" s="8">
        <f t="shared" si="3"/>
        <v>0.20077679651177729</v>
      </c>
      <c r="J52" s="10">
        <f t="shared" si="4"/>
        <v>0.79922320348822273</v>
      </c>
      <c r="K52" s="8">
        <f t="shared" si="5"/>
        <v>-0.22411501867558201</v>
      </c>
      <c r="L52" s="10">
        <f t="shared" si="6"/>
        <v>100</v>
      </c>
      <c r="M52">
        <f t="shared" si="7"/>
        <v>0.25121492423578756</v>
      </c>
      <c r="AF52">
        <v>7.1352557351054724E-2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15.24</v>
      </c>
      <c r="B53">
        <v>0.13389999999999999</v>
      </c>
      <c r="C53">
        <v>9.9659999999999999E-2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0.29072550452454926</v>
      </c>
      <c r="I53" s="8">
        <f t="shared" si="3"/>
        <v>0.29072550452454926</v>
      </c>
      <c r="J53" s="10">
        <f t="shared" si="4"/>
        <v>0.70927449547545074</v>
      </c>
      <c r="K53" s="8">
        <f t="shared" si="5"/>
        <v>-0.34351266873701347</v>
      </c>
      <c r="L53" s="10">
        <f t="shared" si="6"/>
        <v>100</v>
      </c>
      <c r="M53">
        <f t="shared" si="7"/>
        <v>0.40989138391288987</v>
      </c>
      <c r="AF53">
        <v>7.1561845871537341E-2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15.34</v>
      </c>
      <c r="B54">
        <v>8.498E-2</v>
      </c>
      <c r="C54">
        <v>9.2929999999999999E-2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0.24408644582440245</v>
      </c>
      <c r="I54" s="8">
        <f t="shared" si="3"/>
        <v>0.24408644582440245</v>
      </c>
      <c r="J54" s="10">
        <f t="shared" si="4"/>
        <v>0.75591355417559758</v>
      </c>
      <c r="K54" s="8">
        <f t="shared" si="5"/>
        <v>-0.27982825566921854</v>
      </c>
      <c r="L54" s="10">
        <f t="shared" si="6"/>
        <v>100</v>
      </c>
      <c r="M54">
        <f t="shared" si="7"/>
        <v>0.32290259180575764</v>
      </c>
      <c r="AF54">
        <v>7.1826128377902407E-2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15.34</v>
      </c>
      <c r="B55">
        <v>0.15989999999999999</v>
      </c>
      <c r="C55">
        <v>0.4108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0.99967869207160764</v>
      </c>
      <c r="I55" s="8">
        <f t="shared" si="3"/>
        <v>0.99967869207160764</v>
      </c>
      <c r="J55" s="10">
        <f t="shared" si="4"/>
        <v>3.2130792839235589E-4</v>
      </c>
      <c r="K55" s="8">
        <f t="shared" si="5"/>
        <v>-8.043110616166965</v>
      </c>
      <c r="L55" s="10">
        <f t="shared" si="6"/>
        <v>0</v>
      </c>
      <c r="M55">
        <f t="shared" si="7"/>
        <v>3111.2792549920487</v>
      </c>
      <c r="AF55">
        <v>7.3551601839454889E-2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15.39</v>
      </c>
      <c r="B56">
        <v>6.8890000000000007E-2</v>
      </c>
      <c r="C56">
        <v>3.5029999999999999E-2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5.7865748042443273E-2</v>
      </c>
      <c r="I56" s="8">
        <f t="shared" si="3"/>
        <v>5.7865748042443273E-2</v>
      </c>
      <c r="J56" s="10">
        <f t="shared" si="4"/>
        <v>0.94213425195755673</v>
      </c>
      <c r="K56" s="8">
        <f t="shared" si="5"/>
        <v>-5.9607496558846999E-2</v>
      </c>
      <c r="L56" s="10">
        <f t="shared" si="6"/>
        <v>100</v>
      </c>
      <c r="M56">
        <f t="shared" si="7"/>
        <v>6.1419853828910714E-2</v>
      </c>
      <c r="AF56">
        <v>7.3588459170839615E-2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6.6666666666665986E-3</v>
      </c>
    </row>
    <row r="57" spans="1:39">
      <c r="A57">
        <v>15.46</v>
      </c>
      <c r="B57">
        <v>7.7219999999999997E-2</v>
      </c>
      <c r="C57">
        <v>6.6429999999999996E-3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2.7535034553041737E-2</v>
      </c>
      <c r="I57" s="8">
        <f t="shared" si="3"/>
        <v>2.7535034553041737E-2</v>
      </c>
      <c r="J57" s="10">
        <f t="shared" si="4"/>
        <v>0.97246496544695826</v>
      </c>
      <c r="K57" s="8">
        <f t="shared" si="5"/>
        <v>-2.7921229385804189E-2</v>
      </c>
      <c r="L57" s="10">
        <f t="shared" si="6"/>
        <v>100</v>
      </c>
      <c r="M57">
        <f t="shared" si="7"/>
        <v>2.8314680252142819E-2</v>
      </c>
      <c r="AF57">
        <v>7.4301571512434925E-2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0.64666666666666672</v>
      </c>
      <c r="AL57">
        <f t="shared" si="10"/>
        <v>1</v>
      </c>
      <c r="AM57">
        <f t="shared" si="11"/>
        <v>6.6666666666667096E-3</v>
      </c>
    </row>
    <row r="58" spans="1:39">
      <c r="A58">
        <v>15.51</v>
      </c>
      <c r="B58">
        <v>0.1096</v>
      </c>
      <c r="C58">
        <v>6.5049999999999997E-2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0.13771630223020423</v>
      </c>
      <c r="I58" s="8">
        <f t="shared" si="3"/>
        <v>0.13771630223020423</v>
      </c>
      <c r="J58" s="10">
        <f t="shared" si="4"/>
        <v>0.86228369776979574</v>
      </c>
      <c r="K58" s="8">
        <f t="shared" si="5"/>
        <v>-0.14817094672292738</v>
      </c>
      <c r="L58" s="10">
        <f t="shared" si="6"/>
        <v>100</v>
      </c>
      <c r="M58">
        <f t="shared" si="7"/>
        <v>0.15971112823586098</v>
      </c>
      <c r="AF58">
        <v>7.4302213913035778E-2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0.64</v>
      </c>
      <c r="AL58">
        <f t="shared" si="10"/>
        <v>1</v>
      </c>
      <c r="AM58">
        <f t="shared" si="11"/>
        <v>6.6666666666667096E-3</v>
      </c>
    </row>
    <row r="59" spans="1:39">
      <c r="A59">
        <v>15.56</v>
      </c>
      <c r="B59">
        <v>0.17649999999999999</v>
      </c>
      <c r="C59">
        <v>0.20710000000000001</v>
      </c>
      <c r="D59" s="8">
        <v>1</v>
      </c>
      <c r="E59" s="9">
        <v>0</v>
      </c>
      <c r="F59" s="10">
        <f t="shared" si="0"/>
        <v>1</v>
      </c>
      <c r="G59">
        <f t="shared" si="1"/>
        <v>1</v>
      </c>
      <c r="H59">
        <f t="shared" si="2"/>
        <v>0.91155116627469202</v>
      </c>
      <c r="I59" s="8">
        <f t="shared" si="3"/>
        <v>0.91155116627469202</v>
      </c>
      <c r="J59" s="10">
        <f t="shared" si="4"/>
        <v>8.8448833725307985E-2</v>
      </c>
      <c r="K59" s="8">
        <f t="shared" si="5"/>
        <v>-9.2607552292209044E-2</v>
      </c>
      <c r="L59" s="10">
        <f t="shared" si="6"/>
        <v>100</v>
      </c>
      <c r="M59">
        <f t="shared" si="7"/>
        <v>9.7031123427529356E-2</v>
      </c>
      <c r="AF59">
        <v>7.4762781013488502E-2</v>
      </c>
      <c r="AG59">
        <v>1</v>
      </c>
      <c r="AH59">
        <v>0</v>
      </c>
      <c r="AI59">
        <f t="shared" si="12"/>
        <v>55</v>
      </c>
      <c r="AJ59">
        <f t="shared" si="13"/>
        <v>0</v>
      </c>
      <c r="AK59">
        <f t="shared" si="9"/>
        <v>0.6333333333333333</v>
      </c>
      <c r="AL59">
        <f t="shared" si="10"/>
        <v>1</v>
      </c>
      <c r="AM59">
        <f t="shared" si="11"/>
        <v>6.6666666666665986E-3</v>
      </c>
    </row>
    <row r="60" spans="1:39">
      <c r="A60">
        <v>15.6</v>
      </c>
      <c r="B60">
        <v>6.6299999999999998E-2</v>
      </c>
      <c r="C60">
        <v>4.7050000000000002E-2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8.4080921962117888E-2</v>
      </c>
      <c r="I60" s="8">
        <f t="shared" si="3"/>
        <v>8.4080921962117888E-2</v>
      </c>
      <c r="J60" s="10">
        <f t="shared" si="4"/>
        <v>0.91591907803788208</v>
      </c>
      <c r="K60" s="8">
        <f t="shared" si="5"/>
        <v>-8.7827260963861495E-2</v>
      </c>
      <c r="L60" s="10">
        <f t="shared" si="6"/>
        <v>100</v>
      </c>
      <c r="M60">
        <f t="shared" si="7"/>
        <v>9.1799509343379285E-2</v>
      </c>
      <c r="AF60">
        <v>7.6819237264049808E-2</v>
      </c>
      <c r="AG60">
        <v>1</v>
      </c>
      <c r="AH60">
        <v>0</v>
      </c>
      <c r="AI60">
        <f t="shared" si="12"/>
        <v>56</v>
      </c>
      <c r="AJ60">
        <f t="shared" si="13"/>
        <v>0</v>
      </c>
      <c r="AK60">
        <f t="shared" si="9"/>
        <v>0.62666666666666671</v>
      </c>
      <c r="AL60">
        <f t="shared" si="10"/>
        <v>1</v>
      </c>
      <c r="AM60">
        <f t="shared" si="11"/>
        <v>6.6666666666667096E-3</v>
      </c>
    </row>
    <row r="61" spans="1:39">
      <c r="A61">
        <v>15.65</v>
      </c>
      <c r="B61">
        <v>7.1650000000000005E-2</v>
      </c>
      <c r="C61">
        <v>4.1509999999999998E-2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7.4302213913035778E-2</v>
      </c>
      <c r="I61" s="8">
        <f t="shared" si="3"/>
        <v>7.4302213913035778E-2</v>
      </c>
      <c r="J61" s="10">
        <f t="shared" si="4"/>
        <v>0.92569778608696418</v>
      </c>
      <c r="K61" s="8">
        <f t="shared" si="5"/>
        <v>-7.7207462521462808E-2</v>
      </c>
      <c r="L61" s="10">
        <f t="shared" si="6"/>
        <v>100</v>
      </c>
      <c r="M61">
        <f t="shared" si="7"/>
        <v>8.0266167889544354E-2</v>
      </c>
      <c r="AF61">
        <v>7.8925896462074666E-2</v>
      </c>
      <c r="AG61">
        <v>1</v>
      </c>
      <c r="AH61">
        <v>0</v>
      </c>
      <c r="AI61">
        <f t="shared" si="12"/>
        <v>57</v>
      </c>
      <c r="AJ61">
        <f t="shared" si="13"/>
        <v>0</v>
      </c>
      <c r="AK61">
        <f t="shared" si="9"/>
        <v>0.62</v>
      </c>
      <c r="AL61">
        <f t="shared" si="10"/>
        <v>1</v>
      </c>
      <c r="AM61">
        <f t="shared" si="11"/>
        <v>6.6666666666667096E-3</v>
      </c>
    </row>
    <row r="62" spans="1:39">
      <c r="A62">
        <v>15.67</v>
      </c>
      <c r="B62">
        <v>4.6890000000000001E-2</v>
      </c>
      <c r="C62">
        <v>1.103E-2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3.156442363159391E-2</v>
      </c>
      <c r="I62" s="8">
        <f t="shared" si="3"/>
        <v>3.156442363159391E-2</v>
      </c>
      <c r="J62" s="10">
        <f t="shared" si="4"/>
        <v>0.96843557636840605</v>
      </c>
      <c r="K62" s="8">
        <f t="shared" si="5"/>
        <v>-3.207331732701843E-2</v>
      </c>
      <c r="L62" s="10">
        <f t="shared" si="6"/>
        <v>100</v>
      </c>
      <c r="M62">
        <f t="shared" si="7"/>
        <v>3.2593209503887922E-2</v>
      </c>
      <c r="AF62">
        <v>8.0133747088417556E-2</v>
      </c>
      <c r="AG62">
        <v>1</v>
      </c>
      <c r="AH62">
        <v>0</v>
      </c>
      <c r="AI62">
        <f t="shared" si="12"/>
        <v>58</v>
      </c>
      <c r="AJ62">
        <f t="shared" si="13"/>
        <v>0</v>
      </c>
      <c r="AK62">
        <f t="shared" si="9"/>
        <v>0.61333333333333329</v>
      </c>
      <c r="AL62">
        <f t="shared" si="10"/>
        <v>1</v>
      </c>
      <c r="AM62">
        <f t="shared" si="11"/>
        <v>6.6666666666665986E-3</v>
      </c>
    </row>
    <row r="63" spans="1:39">
      <c r="A63">
        <v>15.7</v>
      </c>
      <c r="B63">
        <v>9.5799999999999996E-2</v>
      </c>
      <c r="C63">
        <v>0.1115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0.38333317142787965</v>
      </c>
      <c r="I63" s="8">
        <f t="shared" si="3"/>
        <v>0.38333317142787965</v>
      </c>
      <c r="J63" s="10">
        <f t="shared" si="4"/>
        <v>0.61666682857212041</v>
      </c>
      <c r="K63" s="8">
        <f t="shared" si="5"/>
        <v>-0.48342638702852625</v>
      </c>
      <c r="L63" s="10">
        <f t="shared" si="6"/>
        <v>100</v>
      </c>
      <c r="M63">
        <f t="shared" si="7"/>
        <v>0.62162119586597486</v>
      </c>
      <c r="AF63">
        <v>8.0219353906922836E-2</v>
      </c>
      <c r="AG63">
        <v>1</v>
      </c>
      <c r="AH63">
        <v>0</v>
      </c>
      <c r="AI63">
        <f t="shared" si="12"/>
        <v>59</v>
      </c>
      <c r="AJ63">
        <f t="shared" si="13"/>
        <v>0</v>
      </c>
      <c r="AK63">
        <f t="shared" si="9"/>
        <v>0.60666666666666669</v>
      </c>
      <c r="AL63">
        <f t="shared" si="10"/>
        <v>1</v>
      </c>
      <c r="AM63">
        <f t="shared" si="11"/>
        <v>6.6666666666667096E-3</v>
      </c>
    </row>
    <row r="64" spans="1:39">
      <c r="A64">
        <v>15.7</v>
      </c>
      <c r="B64">
        <v>0.17</v>
      </c>
      <c r="C64">
        <v>0.1578</v>
      </c>
      <c r="D64" s="8">
        <v>1</v>
      </c>
      <c r="E64" s="9">
        <v>0</v>
      </c>
      <c r="F64" s="10">
        <f t="shared" si="0"/>
        <v>1</v>
      </c>
      <c r="G64">
        <f t="shared" si="1"/>
        <v>1</v>
      </c>
      <c r="H64">
        <f t="shared" si="2"/>
        <v>0.72320921375209235</v>
      </c>
      <c r="I64" s="8">
        <f t="shared" si="3"/>
        <v>0.72320921375209235</v>
      </c>
      <c r="J64" s="10">
        <f t="shared" si="4"/>
        <v>0.27679078624790765</v>
      </c>
      <c r="K64" s="8">
        <f t="shared" si="5"/>
        <v>-0.32405672973077421</v>
      </c>
      <c r="L64" s="10">
        <f t="shared" si="6"/>
        <v>100</v>
      </c>
      <c r="M64">
        <f t="shared" si="7"/>
        <v>0.38272574655387104</v>
      </c>
      <c r="AF64">
        <v>8.134637711063622E-2</v>
      </c>
      <c r="AG64">
        <v>1</v>
      </c>
      <c r="AH64">
        <v>0</v>
      </c>
      <c r="AI64">
        <f t="shared" si="12"/>
        <v>60</v>
      </c>
      <c r="AJ64">
        <f t="shared" si="13"/>
        <v>0</v>
      </c>
      <c r="AK64">
        <f t="shared" si="9"/>
        <v>0.6</v>
      </c>
      <c r="AL64">
        <f t="shared" si="10"/>
        <v>1</v>
      </c>
      <c r="AM64">
        <f t="shared" si="11"/>
        <v>6.6666666666667096E-3</v>
      </c>
    </row>
    <row r="65" spans="1:39">
      <c r="A65">
        <v>15.71</v>
      </c>
      <c r="B65">
        <v>0.127</v>
      </c>
      <c r="C65">
        <v>4.5679999999999998E-2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9.1268191395631415E-2</v>
      </c>
      <c r="I65" s="8">
        <f t="shared" si="3"/>
        <v>9.1268191395631415E-2</v>
      </c>
      <c r="J65" s="10">
        <f t="shared" si="4"/>
        <v>0.90873180860436853</v>
      </c>
      <c r="K65" s="8">
        <f t="shared" si="5"/>
        <v>-9.5705268376731961E-2</v>
      </c>
      <c r="L65" s="10">
        <f t="shared" si="6"/>
        <v>100</v>
      </c>
      <c r="M65">
        <f t="shared" si="7"/>
        <v>0.10043468329319431</v>
      </c>
      <c r="AF65">
        <v>8.1998450927192629E-2</v>
      </c>
      <c r="AG65">
        <v>1</v>
      </c>
      <c r="AH65">
        <v>0</v>
      </c>
      <c r="AI65">
        <f t="shared" si="12"/>
        <v>61</v>
      </c>
      <c r="AJ65">
        <f t="shared" si="13"/>
        <v>0</v>
      </c>
      <c r="AK65">
        <f t="shared" si="9"/>
        <v>0.59333333333333327</v>
      </c>
      <c r="AL65">
        <f t="shared" si="10"/>
        <v>1</v>
      </c>
      <c r="AM65">
        <f t="shared" si="11"/>
        <v>6.6666666666665986E-3</v>
      </c>
    </row>
    <row r="66" spans="1:39">
      <c r="A66">
        <v>15.76</v>
      </c>
      <c r="B66">
        <v>0.12429999999999999</v>
      </c>
      <c r="C66">
        <v>9.2630000000000004E-2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0.2789026850128285</v>
      </c>
      <c r="I66" s="8">
        <f t="shared" si="3"/>
        <v>0.2789026850128285</v>
      </c>
      <c r="J66" s="10">
        <f t="shared" si="4"/>
        <v>0.72109731498717156</v>
      </c>
      <c r="K66" s="8">
        <f t="shared" si="5"/>
        <v>-0.32698117856216524</v>
      </c>
      <c r="L66" s="10">
        <f t="shared" si="6"/>
        <v>100</v>
      </c>
      <c r="M66">
        <f t="shared" si="7"/>
        <v>0.38677537582814353</v>
      </c>
      <c r="AF66">
        <v>8.3364137076954212E-2</v>
      </c>
      <c r="AG66">
        <v>1</v>
      </c>
      <c r="AH66">
        <v>0</v>
      </c>
      <c r="AI66">
        <f t="shared" si="12"/>
        <v>62</v>
      </c>
      <c r="AJ66">
        <f t="shared" si="13"/>
        <v>0</v>
      </c>
      <c r="AK66">
        <f t="shared" si="9"/>
        <v>0.58666666666666667</v>
      </c>
      <c r="AL66">
        <f t="shared" si="10"/>
        <v>1</v>
      </c>
      <c r="AM66">
        <f t="shared" si="11"/>
        <v>6.6666666666665986E-3</v>
      </c>
    </row>
    <row r="67" spans="1:39">
      <c r="A67">
        <v>15.79</v>
      </c>
      <c r="B67">
        <v>0.128</v>
      </c>
      <c r="C67">
        <v>7.7890000000000001E-2</v>
      </c>
      <c r="D67" s="8">
        <v>1</v>
      </c>
      <c r="E67" s="9">
        <v>0</v>
      </c>
      <c r="F67" s="10">
        <f t="shared" si="0"/>
        <v>1</v>
      </c>
      <c r="G67">
        <f t="shared" si="1"/>
        <v>1</v>
      </c>
      <c r="H67">
        <f t="shared" si="2"/>
        <v>0.20507023274781103</v>
      </c>
      <c r="I67" s="8">
        <f t="shared" si="3"/>
        <v>0.20507023274781103</v>
      </c>
      <c r="J67" s="10">
        <f t="shared" si="4"/>
        <v>0.794929767252189</v>
      </c>
      <c r="K67" s="8">
        <f t="shared" si="5"/>
        <v>-1.584402759747477</v>
      </c>
      <c r="L67" s="10">
        <f t="shared" si="6"/>
        <v>0</v>
      </c>
      <c r="M67">
        <f t="shared" si="7"/>
        <v>3.8763781393361407</v>
      </c>
      <c r="AF67">
        <v>8.3947875078488943E-2</v>
      </c>
      <c r="AG67">
        <v>1</v>
      </c>
      <c r="AH67">
        <v>0</v>
      </c>
      <c r="AI67">
        <f t="shared" si="12"/>
        <v>63</v>
      </c>
      <c r="AJ67">
        <f t="shared" si="13"/>
        <v>0</v>
      </c>
      <c r="AK67">
        <f t="shared" si="9"/>
        <v>0.58000000000000007</v>
      </c>
      <c r="AL67">
        <f t="shared" si="10"/>
        <v>1</v>
      </c>
      <c r="AM67">
        <f t="shared" si="11"/>
        <v>6.6666666666668206E-3</v>
      </c>
    </row>
    <row r="68" spans="1:39">
      <c r="A68">
        <v>15.83</v>
      </c>
      <c r="B68">
        <v>8.201E-2</v>
      </c>
      <c r="C68">
        <v>4.1320000000000003E-2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7.8925896462074666E-2</v>
      </c>
      <c r="I68" s="8">
        <f t="shared" si="3"/>
        <v>7.8925896462074666E-2</v>
      </c>
      <c r="J68" s="10">
        <f t="shared" si="4"/>
        <v>0.92107410353792529</v>
      </c>
      <c r="K68" s="8">
        <f t="shared" si="5"/>
        <v>-8.2214786096097558E-2</v>
      </c>
      <c r="L68" s="10">
        <f t="shared" si="6"/>
        <v>100</v>
      </c>
      <c r="M68">
        <f t="shared" si="7"/>
        <v>8.5688975684924243E-2</v>
      </c>
      <c r="AF68">
        <v>8.4080921962117888E-2</v>
      </c>
      <c r="AG68">
        <v>1</v>
      </c>
      <c r="AH68">
        <v>0</v>
      </c>
      <c r="AI68">
        <f t="shared" si="12"/>
        <v>64</v>
      </c>
      <c r="AJ68">
        <f t="shared" si="13"/>
        <v>0</v>
      </c>
      <c r="AK68">
        <f t="shared" si="9"/>
        <v>0.57333333333333325</v>
      </c>
      <c r="AL68">
        <f t="shared" si="10"/>
        <v>1</v>
      </c>
      <c r="AM68">
        <f t="shared" si="11"/>
        <v>6.6666666666665986E-3</v>
      </c>
    </row>
    <row r="69" spans="1:39">
      <c r="A69">
        <v>15.86</v>
      </c>
      <c r="B69">
        <v>0.1535</v>
      </c>
      <c r="C69">
        <v>0.1169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0.45455942846896774</v>
      </c>
      <c r="I69" s="8">
        <f t="shared" ref="I69:I132" si="17">F69*H69</f>
        <v>0.45455942846896774</v>
      </c>
      <c r="J69" s="10">
        <f t="shared" ref="J69:J132" si="18">F69-I69</f>
        <v>0.5454405715310322</v>
      </c>
      <c r="K69" s="8">
        <f t="shared" ref="K69:K132" si="19">IFERROR(F69*(G69*LN(H69)+(1-G69)*LN(1-H69)),0)</f>
        <v>-0.60616142275825846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0.83338030244621464</v>
      </c>
      <c r="AF69">
        <v>8.8295520609633679E-2</v>
      </c>
      <c r="AG69">
        <v>1</v>
      </c>
      <c r="AH69">
        <v>0</v>
      </c>
      <c r="AI69">
        <f t="shared" si="12"/>
        <v>65</v>
      </c>
      <c r="AJ69">
        <f t="shared" si="13"/>
        <v>0</v>
      </c>
      <c r="AK69">
        <f t="shared" ref="AK69:AK132" si="22">1-AI69/AI$304</f>
        <v>0.56666666666666665</v>
      </c>
      <c r="AL69">
        <f t="shared" ref="AL69:AL132" si="23">1-AJ69/AJ$304</f>
        <v>1</v>
      </c>
      <c r="AM69">
        <f t="shared" ref="AM69:AM132" si="24">(AK69-AK70)*AL69</f>
        <v>6.6666666666665986E-3</v>
      </c>
    </row>
    <row r="70" spans="1:39">
      <c r="A70">
        <v>15.9</v>
      </c>
      <c r="B70">
        <v>7.2529999999999997E-2</v>
      </c>
      <c r="C70">
        <v>3.8440000000000002E-2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7.3588459170839615E-2</v>
      </c>
      <c r="I70" s="8">
        <f t="shared" si="17"/>
        <v>7.3588459170839615E-2</v>
      </c>
      <c r="J70" s="10">
        <f t="shared" si="18"/>
        <v>0.92641154082916044</v>
      </c>
      <c r="K70" s="8">
        <f t="shared" si="19"/>
        <v>-7.6436714523860874E-2</v>
      </c>
      <c r="L70" s="10">
        <f t="shared" si="20"/>
        <v>100</v>
      </c>
      <c r="M70">
        <f t="shared" si="21"/>
        <v>7.9433875688742162E-2</v>
      </c>
      <c r="AF70">
        <v>9.0121896706936072E-2</v>
      </c>
      <c r="AG70">
        <v>1</v>
      </c>
      <c r="AH70">
        <v>0</v>
      </c>
      <c r="AI70">
        <f t="shared" ref="AI70:AI133" si="25">AI69+AG70</f>
        <v>66</v>
      </c>
      <c r="AJ70">
        <f t="shared" ref="AJ70:AJ133" si="26">AJ69+AH70</f>
        <v>0</v>
      </c>
      <c r="AK70">
        <f t="shared" si="22"/>
        <v>0.56000000000000005</v>
      </c>
      <c r="AL70">
        <f t="shared" si="23"/>
        <v>1</v>
      </c>
      <c r="AM70">
        <f t="shared" si="24"/>
        <v>6.6666666666667096E-3</v>
      </c>
    </row>
    <row r="71" spans="1:39">
      <c r="A71">
        <v>15.91</v>
      </c>
      <c r="B71">
        <v>4.0869999999999997E-2</v>
      </c>
      <c r="C71">
        <v>1.652E-2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3.9010808936831357E-2</v>
      </c>
      <c r="I71" s="8">
        <f t="shared" si="17"/>
        <v>3.9010808936831357E-2</v>
      </c>
      <c r="J71" s="10">
        <f t="shared" si="18"/>
        <v>0.9609891910631686</v>
      </c>
      <c r="K71" s="8">
        <f t="shared" si="19"/>
        <v>-3.9792117668055918E-2</v>
      </c>
      <c r="L71" s="10">
        <f t="shared" si="20"/>
        <v>100</v>
      </c>
      <c r="M71">
        <f t="shared" si="21"/>
        <v>4.0594430509330322E-2</v>
      </c>
      <c r="AF71">
        <v>9.1268191395631415E-2</v>
      </c>
      <c r="AG71">
        <v>1</v>
      </c>
      <c r="AH71">
        <v>0</v>
      </c>
      <c r="AI71">
        <f t="shared" si="25"/>
        <v>67</v>
      </c>
      <c r="AJ71">
        <f t="shared" si="26"/>
        <v>0</v>
      </c>
      <c r="AK71">
        <f t="shared" si="22"/>
        <v>0.55333333333333334</v>
      </c>
      <c r="AL71">
        <f t="shared" si="23"/>
        <v>1</v>
      </c>
      <c r="AM71">
        <f t="shared" si="24"/>
        <v>6.6666666666667096E-3</v>
      </c>
    </row>
    <row r="72" spans="1:39">
      <c r="A72">
        <v>15.92</v>
      </c>
      <c r="B72">
        <v>9.5089999999999994E-2</v>
      </c>
      <c r="C72">
        <v>4.8939999999999997E-2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0.10046048842425727</v>
      </c>
      <c r="I72" s="8">
        <f t="shared" si="17"/>
        <v>0.10046048842425727</v>
      </c>
      <c r="J72" s="10">
        <f t="shared" si="18"/>
        <v>0.89953951157574275</v>
      </c>
      <c r="K72" s="8">
        <f t="shared" si="19"/>
        <v>-0.10587230040203022</v>
      </c>
      <c r="L72" s="10">
        <f t="shared" si="20"/>
        <v>100</v>
      </c>
      <c r="M72">
        <f t="shared" si="21"/>
        <v>0.1116799063648449</v>
      </c>
      <c r="AF72">
        <v>9.607086593485159E-2</v>
      </c>
      <c r="AG72">
        <v>1</v>
      </c>
      <c r="AH72">
        <v>0</v>
      </c>
      <c r="AI72">
        <f t="shared" si="25"/>
        <v>68</v>
      </c>
      <c r="AJ72">
        <f t="shared" si="26"/>
        <v>0</v>
      </c>
      <c r="AK72">
        <f t="shared" si="22"/>
        <v>0.54666666666666663</v>
      </c>
      <c r="AL72">
        <f t="shared" si="23"/>
        <v>1</v>
      </c>
      <c r="AM72">
        <f t="shared" si="24"/>
        <v>6.6666666666665986E-3</v>
      </c>
    </row>
    <row r="73" spans="1:39">
      <c r="A73">
        <v>15.94</v>
      </c>
      <c r="B73">
        <v>0.11849999999999999</v>
      </c>
      <c r="C73">
        <v>0.1193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0.46385341138108815</v>
      </c>
      <c r="I73" s="8">
        <f t="shared" si="17"/>
        <v>0.46385341138108815</v>
      </c>
      <c r="J73" s="10">
        <f t="shared" si="18"/>
        <v>0.53614658861891185</v>
      </c>
      <c r="K73" s="8">
        <f t="shared" si="19"/>
        <v>-0.76818670041795689</v>
      </c>
      <c r="L73" s="10">
        <f t="shared" si="20"/>
        <v>0</v>
      </c>
      <c r="M73">
        <f t="shared" si="21"/>
        <v>1.155853499109937</v>
      </c>
      <c r="AF73">
        <v>9.8607596239938505E-2</v>
      </c>
      <c r="AG73">
        <v>1</v>
      </c>
      <c r="AH73">
        <v>0</v>
      </c>
      <c r="AI73">
        <f t="shared" si="25"/>
        <v>69</v>
      </c>
      <c r="AJ73">
        <f t="shared" si="26"/>
        <v>0</v>
      </c>
      <c r="AK73">
        <f t="shared" si="22"/>
        <v>0.54</v>
      </c>
      <c r="AL73">
        <f t="shared" si="23"/>
        <v>1</v>
      </c>
      <c r="AM73">
        <f t="shared" si="24"/>
        <v>0</v>
      </c>
    </row>
    <row r="74" spans="1:39">
      <c r="A74">
        <v>16.02</v>
      </c>
      <c r="B74">
        <v>7.9430000000000001E-2</v>
      </c>
      <c r="C74">
        <v>6.1550000000000001E-2</v>
      </c>
      <c r="D74" s="8">
        <v>0</v>
      </c>
      <c r="E74" s="9">
        <v>1</v>
      </c>
      <c r="F74" s="10">
        <f t="shared" si="14"/>
        <v>1</v>
      </c>
      <c r="G74">
        <f t="shared" si="15"/>
        <v>0</v>
      </c>
      <c r="H74">
        <f t="shared" si="16"/>
        <v>0.13855840230718633</v>
      </c>
      <c r="I74" s="8">
        <f t="shared" si="17"/>
        <v>0.13855840230718633</v>
      </c>
      <c r="J74" s="10">
        <f t="shared" si="18"/>
        <v>0.8614415976928137</v>
      </c>
      <c r="K74" s="8">
        <f t="shared" si="19"/>
        <v>-0.14914801673076725</v>
      </c>
      <c r="L74" s="10">
        <f t="shared" si="20"/>
        <v>100</v>
      </c>
      <c r="M74">
        <f t="shared" si="21"/>
        <v>0.16084480094563025</v>
      </c>
      <c r="AF74">
        <v>9.9185008193770921E-2</v>
      </c>
      <c r="AG74">
        <v>0</v>
      </c>
      <c r="AH74">
        <v>1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16.149999999999999</v>
      </c>
      <c r="B75">
        <v>0.21460000000000001</v>
      </c>
      <c r="C75">
        <v>0.16839999999999999</v>
      </c>
      <c r="D75" s="8">
        <v>1</v>
      </c>
      <c r="E75" s="9">
        <v>0</v>
      </c>
      <c r="F75" s="10">
        <f t="shared" si="14"/>
        <v>1</v>
      </c>
      <c r="G75">
        <f t="shared" si="15"/>
        <v>1</v>
      </c>
      <c r="H75">
        <f t="shared" si="16"/>
        <v>0.81288019607859097</v>
      </c>
      <c r="I75" s="8">
        <f t="shared" si="17"/>
        <v>0.81288019607859097</v>
      </c>
      <c r="J75" s="10">
        <f t="shared" si="18"/>
        <v>0.18711980392140903</v>
      </c>
      <c r="K75" s="8">
        <f t="shared" si="19"/>
        <v>-0.20717154058985787</v>
      </c>
      <c r="L75" s="10">
        <f t="shared" si="20"/>
        <v>100</v>
      </c>
      <c r="M75">
        <f t="shared" si="21"/>
        <v>0.23019358181450628</v>
      </c>
      <c r="AF75">
        <v>0.10046048842425727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16.21</v>
      </c>
      <c r="B76">
        <v>6.2190000000000002E-2</v>
      </c>
      <c r="C76">
        <v>3.9E-2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8.0219353906922836E-2</v>
      </c>
      <c r="I76" s="8">
        <f t="shared" si="17"/>
        <v>8.0219353906922836E-2</v>
      </c>
      <c r="J76" s="10">
        <f t="shared" si="18"/>
        <v>0.91978064609307719</v>
      </c>
      <c r="K76" s="8">
        <f t="shared" si="19"/>
        <v>-8.3620065527262297E-2</v>
      </c>
      <c r="L76" s="10">
        <f t="shared" si="20"/>
        <v>100</v>
      </c>
      <c r="M76">
        <f t="shared" si="21"/>
        <v>8.7215744588308108E-2</v>
      </c>
      <c r="AF76">
        <v>0.10060908538410493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16.329999999999998</v>
      </c>
      <c r="B77">
        <v>5.3659999999999999E-2</v>
      </c>
      <c r="C77">
        <v>3.8730000000000001E-2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8.134637711063622E-2</v>
      </c>
      <c r="I77" s="8">
        <f t="shared" si="17"/>
        <v>8.134637711063622E-2</v>
      </c>
      <c r="J77" s="10">
        <f t="shared" si="18"/>
        <v>0.91865362288936381</v>
      </c>
      <c r="K77" s="8">
        <f t="shared" si="19"/>
        <v>-8.48461342139821E-2</v>
      </c>
      <c r="L77" s="10">
        <f t="shared" si="20"/>
        <v>100</v>
      </c>
      <c r="M77">
        <f t="shared" si="21"/>
        <v>8.8549563278033247E-2</v>
      </c>
      <c r="AF77">
        <v>0.10140874160947347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16.34</v>
      </c>
      <c r="B78">
        <v>6.0589999999999998E-2</v>
      </c>
      <c r="C78">
        <v>1.857E-2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4.8129015445761404E-2</v>
      </c>
      <c r="I78" s="8">
        <f t="shared" si="17"/>
        <v>4.8129015445761404E-2</v>
      </c>
      <c r="J78" s="10">
        <f t="shared" si="18"/>
        <v>0.95187098455423858</v>
      </c>
      <c r="K78" s="8">
        <f t="shared" si="19"/>
        <v>-4.9325773800714415E-2</v>
      </c>
      <c r="L78" s="10">
        <f t="shared" si="20"/>
        <v>100</v>
      </c>
      <c r="M78">
        <f t="shared" si="21"/>
        <v>5.0562540750520128E-2</v>
      </c>
      <c r="AF78">
        <v>0.10247757749081511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16.39</v>
      </c>
      <c r="B79">
        <v>7.3249999999999996E-2</v>
      </c>
      <c r="C79">
        <v>8.0920000000000006E-2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0.23625785520825945</v>
      </c>
      <c r="I79" s="8">
        <f t="shared" si="17"/>
        <v>0.23625785520825945</v>
      </c>
      <c r="J79" s="10">
        <f t="shared" si="18"/>
        <v>0.76374214479174052</v>
      </c>
      <c r="K79" s="8">
        <f t="shared" si="19"/>
        <v>-0.26952505360095441</v>
      </c>
      <c r="L79" s="10">
        <f t="shared" si="20"/>
        <v>100</v>
      </c>
      <c r="M79">
        <f t="shared" si="21"/>
        <v>0.30934243555812013</v>
      </c>
      <c r="AF79">
        <v>0.10371598788214342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16.39</v>
      </c>
      <c r="B80">
        <v>0.1807</v>
      </c>
      <c r="C80">
        <v>0.1138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0.48316918642792034</v>
      </c>
      <c r="I80" s="8">
        <f t="shared" si="17"/>
        <v>0.48316918642792034</v>
      </c>
      <c r="J80" s="10">
        <f t="shared" si="18"/>
        <v>0.51683081357207961</v>
      </c>
      <c r="K80" s="8">
        <f t="shared" si="19"/>
        <v>-0.66003970450618843</v>
      </c>
      <c r="L80" s="10">
        <f t="shared" si="20"/>
        <v>100</v>
      </c>
      <c r="M80">
        <f t="shared" si="21"/>
        <v>0.93486915590131581</v>
      </c>
      <c r="AF80">
        <v>0.10438670813739298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16.399999999999999</v>
      </c>
      <c r="B81">
        <v>0.2276</v>
      </c>
      <c r="C81">
        <v>0.22289999999999999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0.95760893184945683</v>
      </c>
      <c r="I81" s="8">
        <f t="shared" si="17"/>
        <v>0.95760893184945683</v>
      </c>
      <c r="J81" s="10">
        <f t="shared" si="18"/>
        <v>4.2391068150543165E-2</v>
      </c>
      <c r="K81" s="8">
        <f t="shared" si="19"/>
        <v>-4.3315797453701614E-2</v>
      </c>
      <c r="L81" s="10">
        <f t="shared" si="20"/>
        <v>100</v>
      </c>
      <c r="M81">
        <f t="shared" si="21"/>
        <v>4.426761984004484E-2</v>
      </c>
      <c r="AF81">
        <v>0.10672025847265137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16.489999999999998</v>
      </c>
      <c r="B82">
        <v>5.2339999999999998E-2</v>
      </c>
      <c r="C82">
        <v>3.653E-2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8.0133747088417556E-2</v>
      </c>
      <c r="I82" s="8">
        <f t="shared" si="17"/>
        <v>8.0133747088417556E-2</v>
      </c>
      <c r="J82" s="10">
        <f t="shared" si="18"/>
        <v>0.91986625291158242</v>
      </c>
      <c r="K82" s="8">
        <f t="shared" si="19"/>
        <v>-8.3526996777369758E-2</v>
      </c>
      <c r="L82" s="10">
        <f t="shared" si="20"/>
        <v>100</v>
      </c>
      <c r="M82">
        <f t="shared" si="21"/>
        <v>8.7114563486568097E-2</v>
      </c>
      <c r="AF82">
        <v>0.10858187235734688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16.52</v>
      </c>
      <c r="B83">
        <v>6.8290000000000003E-2</v>
      </c>
      <c r="C83">
        <v>3.372E-2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7.6819237264049808E-2</v>
      </c>
      <c r="I83" s="8">
        <f t="shared" si="17"/>
        <v>7.6819237264049808E-2</v>
      </c>
      <c r="J83" s="10">
        <f t="shared" si="18"/>
        <v>0.92318076273595018</v>
      </c>
      <c r="K83" s="8">
        <f t="shared" si="19"/>
        <v>-7.9930221036449395E-2</v>
      </c>
      <c r="L83" s="10">
        <f t="shared" si="20"/>
        <v>100</v>
      </c>
      <c r="M83">
        <f t="shared" si="21"/>
        <v>8.3211479663405627E-2</v>
      </c>
      <c r="AF83">
        <v>0.1107553570361962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16.579999999999998</v>
      </c>
      <c r="B84">
        <v>0.17</v>
      </c>
      <c r="C84">
        <v>0.16589999999999999</v>
      </c>
      <c r="D84" s="8">
        <v>1</v>
      </c>
      <c r="E84" s="9">
        <v>0</v>
      </c>
      <c r="F84" s="10">
        <f t="shared" si="14"/>
        <v>1</v>
      </c>
      <c r="G84">
        <f t="shared" si="15"/>
        <v>1</v>
      </c>
      <c r="H84">
        <f t="shared" si="16"/>
        <v>0.81114254690664001</v>
      </c>
      <c r="I84" s="8">
        <f t="shared" si="17"/>
        <v>0.81114254690664001</v>
      </c>
      <c r="J84" s="10">
        <f t="shared" si="18"/>
        <v>0.18885745309335999</v>
      </c>
      <c r="K84" s="8">
        <f t="shared" si="19"/>
        <v>-0.20931147347264503</v>
      </c>
      <c r="L84" s="10">
        <f t="shared" si="20"/>
        <v>100</v>
      </c>
      <c r="M84">
        <f t="shared" si="21"/>
        <v>0.23282893224327056</v>
      </c>
      <c r="AF84">
        <v>0.11153802304178927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16.670000000000002</v>
      </c>
      <c r="B85">
        <v>6.0949999999999997E-2</v>
      </c>
      <c r="C85">
        <v>3.5920000000000001E-2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8.3947875078488943E-2</v>
      </c>
      <c r="I85" s="8">
        <f t="shared" si="17"/>
        <v>8.3947875078488943E-2</v>
      </c>
      <c r="J85" s="10">
        <f t="shared" si="18"/>
        <v>0.916052124921511</v>
      </c>
      <c r="K85" s="8">
        <f t="shared" si="19"/>
        <v>-8.7682010990883866E-2</v>
      </c>
      <c r="L85" s="10">
        <f t="shared" si="20"/>
        <v>100</v>
      </c>
      <c r="M85">
        <f t="shared" si="21"/>
        <v>9.1640937010742426E-2</v>
      </c>
      <c r="AF85">
        <v>0.11452856183021849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16.670000000000002</v>
      </c>
      <c r="B86">
        <v>0.16489999999999999</v>
      </c>
      <c r="C86">
        <v>0.16900000000000001</v>
      </c>
      <c r="D86" s="8">
        <v>1</v>
      </c>
      <c r="E86" s="9">
        <v>0</v>
      </c>
      <c r="F86" s="10">
        <f t="shared" si="14"/>
        <v>1</v>
      </c>
      <c r="G86">
        <f t="shared" si="15"/>
        <v>1</v>
      </c>
      <c r="H86">
        <f t="shared" si="16"/>
        <v>0.82706350424146335</v>
      </c>
      <c r="I86" s="8">
        <f t="shared" si="17"/>
        <v>0.82706350424146335</v>
      </c>
      <c r="J86" s="10">
        <f t="shared" si="18"/>
        <v>0.17293649575853665</v>
      </c>
      <c r="K86" s="8">
        <f t="shared" si="19"/>
        <v>-0.18987379822279324</v>
      </c>
      <c r="L86" s="10">
        <f t="shared" si="20"/>
        <v>100</v>
      </c>
      <c r="M86">
        <f t="shared" si="21"/>
        <v>0.20909699783832728</v>
      </c>
      <c r="AF86">
        <v>0.12209622980243595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16.68</v>
      </c>
      <c r="B87">
        <v>9.5880000000000007E-2</v>
      </c>
      <c r="C87">
        <v>7.5499999999999998E-2</v>
      </c>
      <c r="D87" s="8">
        <v>1</v>
      </c>
      <c r="E87" s="9">
        <v>0</v>
      </c>
      <c r="F87" s="10">
        <f t="shared" si="14"/>
        <v>1</v>
      </c>
      <c r="G87">
        <f t="shared" si="15"/>
        <v>1</v>
      </c>
      <c r="H87">
        <f t="shared" si="16"/>
        <v>0.23071120650318236</v>
      </c>
      <c r="I87" s="8">
        <f t="shared" si="17"/>
        <v>0.23071120650318236</v>
      </c>
      <c r="J87" s="10">
        <f t="shared" si="18"/>
        <v>0.76928879349681767</v>
      </c>
      <c r="K87" s="8">
        <f t="shared" si="19"/>
        <v>-1.4665885388955928</v>
      </c>
      <c r="L87" s="10">
        <f t="shared" si="20"/>
        <v>0</v>
      </c>
      <c r="M87">
        <f t="shared" si="21"/>
        <v>3.3344231741348307</v>
      </c>
      <c r="AF87">
        <v>0.12419716538268416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16.82</v>
      </c>
      <c r="B88">
        <v>2.6749999999999999E-2</v>
      </c>
      <c r="C88">
        <v>7.2500000000000004E-3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3.8601453491787972E-2</v>
      </c>
      <c r="I88" s="8">
        <f t="shared" si="17"/>
        <v>3.8601453491787972E-2</v>
      </c>
      <c r="J88" s="10">
        <f t="shared" si="18"/>
        <v>0.96139854650821199</v>
      </c>
      <c r="K88" s="8">
        <f t="shared" si="19"/>
        <v>-3.9366235372585386E-2</v>
      </c>
      <c r="L88" s="10">
        <f t="shared" si="20"/>
        <v>100</v>
      </c>
      <c r="M88">
        <f t="shared" si="21"/>
        <v>4.0151354120502879E-2</v>
      </c>
      <c r="AF88">
        <v>0.12617368034852294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16.84</v>
      </c>
      <c r="B89">
        <v>5.9429999999999997E-2</v>
      </c>
      <c r="C89">
        <v>1.5879999999999998E-2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5.1577629326016318E-2</v>
      </c>
      <c r="I89" s="8">
        <f t="shared" si="17"/>
        <v>5.1577629326016318E-2</v>
      </c>
      <c r="J89" s="10">
        <f t="shared" si="18"/>
        <v>0.94842237067398372</v>
      </c>
      <c r="K89" s="8">
        <f t="shared" si="19"/>
        <v>-5.2955337264367949E-2</v>
      </c>
      <c r="L89" s="10">
        <f t="shared" si="20"/>
        <v>100</v>
      </c>
      <c r="M89">
        <f t="shared" si="21"/>
        <v>5.4382552458524733E-2</v>
      </c>
      <c r="AF89">
        <v>0.12689467528609774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6.6222222222221544E-3</v>
      </c>
    </row>
    <row r="90" spans="1:39">
      <c r="A90">
        <v>16.93</v>
      </c>
      <c r="B90">
        <v>0.1517</v>
      </c>
      <c r="C90">
        <v>9.9010000000000001E-2</v>
      </c>
      <c r="D90" s="8">
        <v>1</v>
      </c>
      <c r="E90" s="9">
        <v>0</v>
      </c>
      <c r="F90" s="10">
        <f t="shared" si="14"/>
        <v>1</v>
      </c>
      <c r="G90">
        <f t="shared" si="15"/>
        <v>1</v>
      </c>
      <c r="H90">
        <f t="shared" si="16"/>
        <v>0.4083061470350331</v>
      </c>
      <c r="I90" s="8">
        <f t="shared" si="17"/>
        <v>0.4083061470350331</v>
      </c>
      <c r="J90" s="10">
        <f t="shared" si="18"/>
        <v>0.5916938529649669</v>
      </c>
      <c r="K90" s="8">
        <f t="shared" si="19"/>
        <v>-0.89573802557759363</v>
      </c>
      <c r="L90" s="10">
        <f t="shared" si="20"/>
        <v>0</v>
      </c>
      <c r="M90">
        <f t="shared" si="21"/>
        <v>1.4491426525454658</v>
      </c>
      <c r="AF90">
        <v>0.12781497614727091</v>
      </c>
      <c r="AG90">
        <v>1</v>
      </c>
      <c r="AH90">
        <v>0</v>
      </c>
      <c r="AI90">
        <f t="shared" si="25"/>
        <v>85</v>
      </c>
      <c r="AJ90">
        <f t="shared" si="26"/>
        <v>1</v>
      </c>
      <c r="AK90">
        <f t="shared" si="22"/>
        <v>0.43333333333333335</v>
      </c>
      <c r="AL90">
        <f t="shared" si="23"/>
        <v>0.99333333333333329</v>
      </c>
      <c r="AM90">
        <f t="shared" si="24"/>
        <v>6.6222222222222646E-3</v>
      </c>
    </row>
    <row r="91" spans="1:39">
      <c r="A91">
        <v>16.95</v>
      </c>
      <c r="B91">
        <v>7.8850000000000003E-2</v>
      </c>
      <c r="C91">
        <v>2.6020000000000001E-2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7.1826128377902407E-2</v>
      </c>
      <c r="I91" s="8">
        <f t="shared" si="17"/>
        <v>7.1826128377902407E-2</v>
      </c>
      <c r="J91" s="10">
        <f t="shared" si="18"/>
        <v>0.92817387162209763</v>
      </c>
      <c r="K91" s="8">
        <f t="shared" si="19"/>
        <v>-7.4536202084197381E-2</v>
      </c>
      <c r="L91" s="10">
        <f t="shared" si="20"/>
        <v>100</v>
      </c>
      <c r="M91">
        <f t="shared" si="21"/>
        <v>7.7384346375078877E-2</v>
      </c>
      <c r="AF91">
        <v>0.12865183971610411</v>
      </c>
      <c r="AG91">
        <v>1</v>
      </c>
      <c r="AH91">
        <v>0</v>
      </c>
      <c r="AI91">
        <f t="shared" si="25"/>
        <v>86</v>
      </c>
      <c r="AJ91">
        <f t="shared" si="26"/>
        <v>1</v>
      </c>
      <c r="AK91">
        <f t="shared" si="22"/>
        <v>0.42666666666666664</v>
      </c>
      <c r="AL91">
        <f t="shared" si="23"/>
        <v>0.99333333333333329</v>
      </c>
      <c r="AM91">
        <f t="shared" si="24"/>
        <v>6.6222222222221544E-3</v>
      </c>
    </row>
    <row r="92" spans="1:39">
      <c r="A92">
        <v>16.989999999999998</v>
      </c>
      <c r="B92">
        <v>8.4040000000000004E-2</v>
      </c>
      <c r="C92">
        <v>4.3339999999999997E-2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0.11452856183021849</v>
      </c>
      <c r="I92" s="8">
        <f t="shared" si="17"/>
        <v>0.11452856183021849</v>
      </c>
      <c r="J92" s="10">
        <f t="shared" si="18"/>
        <v>0.88547143816978147</v>
      </c>
      <c r="K92" s="8">
        <f t="shared" si="19"/>
        <v>-0.12163507731075622</v>
      </c>
      <c r="L92" s="10">
        <f t="shared" si="20"/>
        <v>100</v>
      </c>
      <c r="M92">
        <f t="shared" si="21"/>
        <v>0.12934190409003191</v>
      </c>
      <c r="AF92">
        <v>0.1360534976192059</v>
      </c>
      <c r="AG92">
        <v>1</v>
      </c>
      <c r="AH92">
        <v>0</v>
      </c>
      <c r="AI92">
        <f t="shared" si="25"/>
        <v>87</v>
      </c>
      <c r="AJ92">
        <f t="shared" si="26"/>
        <v>1</v>
      </c>
      <c r="AK92">
        <f t="shared" si="22"/>
        <v>0.42000000000000004</v>
      </c>
      <c r="AL92">
        <f t="shared" si="23"/>
        <v>0.99333333333333329</v>
      </c>
      <c r="AM92">
        <f t="shared" si="24"/>
        <v>6.6222222222222646E-3</v>
      </c>
    </row>
    <row r="93" spans="1:39">
      <c r="A93">
        <v>17.02</v>
      </c>
      <c r="B93">
        <v>4.9939999999999998E-2</v>
      </c>
      <c r="C93">
        <v>3.5540000000000002E-2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9.0121896706936072E-2</v>
      </c>
      <c r="I93" s="8">
        <f t="shared" si="17"/>
        <v>9.0121896706936072E-2</v>
      </c>
      <c r="J93" s="10">
        <f t="shared" si="18"/>
        <v>0.90987810329306396</v>
      </c>
      <c r="K93" s="8">
        <f t="shared" si="19"/>
        <v>-9.4444640868873136E-2</v>
      </c>
      <c r="L93" s="10">
        <f t="shared" si="20"/>
        <v>100</v>
      </c>
      <c r="M93">
        <f t="shared" si="21"/>
        <v>9.904831908885775E-2</v>
      </c>
      <c r="AF93">
        <v>0.13771630223020423</v>
      </c>
      <c r="AG93">
        <v>1</v>
      </c>
      <c r="AH93">
        <v>0</v>
      </c>
      <c r="AI93">
        <f t="shared" si="25"/>
        <v>88</v>
      </c>
      <c r="AJ93">
        <f t="shared" si="26"/>
        <v>1</v>
      </c>
      <c r="AK93">
        <f t="shared" si="22"/>
        <v>0.41333333333333333</v>
      </c>
      <c r="AL93">
        <f t="shared" si="23"/>
        <v>0.99333333333333329</v>
      </c>
      <c r="AM93">
        <f t="shared" si="24"/>
        <v>6.6222222222222646E-3</v>
      </c>
    </row>
    <row r="94" spans="1:39">
      <c r="A94">
        <v>17.05</v>
      </c>
      <c r="B94">
        <v>0.12790000000000001</v>
      </c>
      <c r="C94">
        <v>9.7890000000000005E-2</v>
      </c>
      <c r="D94" s="8">
        <v>1</v>
      </c>
      <c r="E94" s="9">
        <v>0</v>
      </c>
      <c r="F94" s="10">
        <f t="shared" si="14"/>
        <v>1</v>
      </c>
      <c r="G94">
        <f t="shared" si="15"/>
        <v>1</v>
      </c>
      <c r="H94">
        <f t="shared" si="16"/>
        <v>0.40033508326096795</v>
      </c>
      <c r="I94" s="8">
        <f t="shared" si="17"/>
        <v>0.40033508326096795</v>
      </c>
      <c r="J94" s="10">
        <f t="shared" si="18"/>
        <v>0.59966491673903199</v>
      </c>
      <c r="K94" s="8">
        <f t="shared" si="19"/>
        <v>-0.91545337440337726</v>
      </c>
      <c r="L94" s="10">
        <f t="shared" si="20"/>
        <v>0</v>
      </c>
      <c r="M94">
        <f t="shared" si="21"/>
        <v>1.4979074825378871</v>
      </c>
      <c r="AF94">
        <v>0.13855840230718633</v>
      </c>
      <c r="AG94">
        <v>1</v>
      </c>
      <c r="AH94">
        <v>0</v>
      </c>
      <c r="AI94">
        <f t="shared" si="25"/>
        <v>89</v>
      </c>
      <c r="AJ94">
        <f t="shared" si="26"/>
        <v>1</v>
      </c>
      <c r="AK94">
        <f t="shared" si="22"/>
        <v>0.40666666666666662</v>
      </c>
      <c r="AL94">
        <f t="shared" si="23"/>
        <v>0.99333333333333329</v>
      </c>
      <c r="AM94">
        <f t="shared" si="24"/>
        <v>6.6222222222221544E-3</v>
      </c>
    </row>
    <row r="95" spans="1:39">
      <c r="A95">
        <v>17.079999999999998</v>
      </c>
      <c r="B95">
        <v>0.1041</v>
      </c>
      <c r="C95">
        <v>0.12659999999999999</v>
      </c>
      <c r="D95" s="8">
        <v>1</v>
      </c>
      <c r="E95" s="9">
        <v>0</v>
      </c>
      <c r="F95" s="10">
        <f t="shared" si="14"/>
        <v>1</v>
      </c>
      <c r="G95">
        <f t="shared" si="15"/>
        <v>1</v>
      </c>
      <c r="H95">
        <f t="shared" si="16"/>
        <v>0.5951669227795281</v>
      </c>
      <c r="I95" s="8">
        <f t="shared" si="17"/>
        <v>0.5951669227795281</v>
      </c>
      <c r="J95" s="10">
        <f t="shared" si="18"/>
        <v>0.4048330772204719</v>
      </c>
      <c r="K95" s="8">
        <f t="shared" si="19"/>
        <v>-0.51891337029459039</v>
      </c>
      <c r="L95" s="10">
        <f t="shared" si="20"/>
        <v>100</v>
      </c>
      <c r="M95">
        <f t="shared" si="21"/>
        <v>0.68020090116875842</v>
      </c>
      <c r="AF95">
        <v>0.14738813566947168</v>
      </c>
      <c r="AG95">
        <v>1</v>
      </c>
      <c r="AH95">
        <v>0</v>
      </c>
      <c r="AI95">
        <f t="shared" si="25"/>
        <v>90</v>
      </c>
      <c r="AJ95">
        <f t="shared" si="26"/>
        <v>1</v>
      </c>
      <c r="AK95">
        <f t="shared" si="22"/>
        <v>0.4</v>
      </c>
      <c r="AL95">
        <f t="shared" si="23"/>
        <v>0.99333333333333329</v>
      </c>
      <c r="AM95">
        <f t="shared" si="24"/>
        <v>6.6222222222222646E-3</v>
      </c>
    </row>
    <row r="96" spans="1:39">
      <c r="A96">
        <v>17.12</v>
      </c>
      <c r="B96">
        <v>0.11</v>
      </c>
      <c r="C96">
        <v>0.1457</v>
      </c>
      <c r="D96" s="8">
        <v>1</v>
      </c>
      <c r="E96" s="9">
        <v>0</v>
      </c>
      <c r="F96" s="10">
        <f t="shared" si="14"/>
        <v>1</v>
      </c>
      <c r="G96">
        <f t="shared" si="15"/>
        <v>1</v>
      </c>
      <c r="H96">
        <f t="shared" si="16"/>
        <v>0.72128957976501085</v>
      </c>
      <c r="I96" s="8">
        <f t="shared" si="17"/>
        <v>0.72128957976501085</v>
      </c>
      <c r="J96" s="10">
        <f t="shared" si="18"/>
        <v>0.27871042023498915</v>
      </c>
      <c r="K96" s="8">
        <f t="shared" si="19"/>
        <v>-0.32671458604156273</v>
      </c>
      <c r="L96" s="10">
        <f t="shared" si="20"/>
        <v>100</v>
      </c>
      <c r="M96">
        <f t="shared" si="21"/>
        <v>0.38640572116096605</v>
      </c>
      <c r="AF96">
        <v>0.1475593458098258</v>
      </c>
      <c r="AG96">
        <v>1</v>
      </c>
      <c r="AH96">
        <v>0</v>
      </c>
      <c r="AI96">
        <f t="shared" si="25"/>
        <v>91</v>
      </c>
      <c r="AJ96">
        <f t="shared" si="26"/>
        <v>1</v>
      </c>
      <c r="AK96">
        <f t="shared" si="22"/>
        <v>0.39333333333333331</v>
      </c>
      <c r="AL96">
        <f t="shared" si="23"/>
        <v>0.99333333333333329</v>
      </c>
      <c r="AM96">
        <f t="shared" si="24"/>
        <v>6.6222222222221544E-3</v>
      </c>
    </row>
    <row r="97" spans="1:39">
      <c r="A97">
        <v>17.190000000000001</v>
      </c>
      <c r="B97">
        <v>6.1409999999999999E-2</v>
      </c>
      <c r="C97">
        <v>3.8089999999999999E-2</v>
      </c>
      <c r="D97" s="8">
        <v>0</v>
      </c>
      <c r="E97" s="9">
        <v>1</v>
      </c>
      <c r="F97" s="10">
        <f t="shared" si="14"/>
        <v>1</v>
      </c>
      <c r="G97">
        <f t="shared" si="15"/>
        <v>0</v>
      </c>
      <c r="H97">
        <f t="shared" si="16"/>
        <v>0.10247757749081511</v>
      </c>
      <c r="I97" s="8">
        <f t="shared" si="17"/>
        <v>0.10247757749081511</v>
      </c>
      <c r="J97" s="10">
        <f t="shared" si="18"/>
        <v>0.8975224225091849</v>
      </c>
      <c r="K97" s="8">
        <f t="shared" si="19"/>
        <v>-0.10811717563463853</v>
      </c>
      <c r="L97" s="10">
        <f t="shared" si="20"/>
        <v>100</v>
      </c>
      <c r="M97">
        <f t="shared" si="21"/>
        <v>0.11417829228635945</v>
      </c>
      <c r="AF97">
        <v>0.15083586487778258</v>
      </c>
      <c r="AG97">
        <v>1</v>
      </c>
      <c r="AH97">
        <v>0</v>
      </c>
      <c r="AI97">
        <f t="shared" si="25"/>
        <v>92</v>
      </c>
      <c r="AJ97">
        <f t="shared" si="26"/>
        <v>1</v>
      </c>
      <c r="AK97">
        <f t="shared" si="22"/>
        <v>0.38666666666666671</v>
      </c>
      <c r="AL97">
        <f t="shared" si="23"/>
        <v>0.99333333333333329</v>
      </c>
      <c r="AM97">
        <f t="shared" si="24"/>
        <v>6.6222222222222646E-3</v>
      </c>
    </row>
    <row r="98" spans="1:39">
      <c r="A98">
        <v>17.21</v>
      </c>
      <c r="B98">
        <v>6.1359999999999998E-2</v>
      </c>
      <c r="C98">
        <v>1.4200000000000001E-2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5.4962458768838825E-2</v>
      </c>
      <c r="I98" s="8">
        <f t="shared" si="17"/>
        <v>5.4962458768838825E-2</v>
      </c>
      <c r="J98" s="10">
        <f t="shared" si="18"/>
        <v>0.94503754123116113</v>
      </c>
      <c r="K98" s="8">
        <f t="shared" si="19"/>
        <v>-5.6530626106916837E-2</v>
      </c>
      <c r="L98" s="10">
        <f t="shared" si="20"/>
        <v>100</v>
      </c>
      <c r="M98">
        <f t="shared" si="21"/>
        <v>5.8159021595306892E-2</v>
      </c>
      <c r="AF98">
        <v>0.15957445827981151</v>
      </c>
      <c r="AG98">
        <v>1</v>
      </c>
      <c r="AH98">
        <v>0</v>
      </c>
      <c r="AI98">
        <f t="shared" si="25"/>
        <v>93</v>
      </c>
      <c r="AJ98">
        <f t="shared" si="26"/>
        <v>1</v>
      </c>
      <c r="AK98">
        <f t="shared" si="22"/>
        <v>0.38</v>
      </c>
      <c r="AL98">
        <f t="shared" si="23"/>
        <v>0.99333333333333329</v>
      </c>
      <c r="AM98">
        <f t="shared" si="24"/>
        <v>6.6222222222222646E-3</v>
      </c>
    </row>
    <row r="99" spans="1:39">
      <c r="A99">
        <v>17.27</v>
      </c>
      <c r="B99">
        <v>7.2319999999999995E-2</v>
      </c>
      <c r="C99">
        <v>1.7559999999999999E-2</v>
      </c>
      <c r="D99" s="8">
        <v>0</v>
      </c>
      <c r="E99" s="9">
        <v>1</v>
      </c>
      <c r="F99" s="10">
        <f t="shared" si="14"/>
        <v>1</v>
      </c>
      <c r="G99">
        <f t="shared" si="15"/>
        <v>0</v>
      </c>
      <c r="H99">
        <f t="shared" si="16"/>
        <v>6.2185293142244143E-2</v>
      </c>
      <c r="I99" s="8">
        <f t="shared" si="17"/>
        <v>6.2185293142244143E-2</v>
      </c>
      <c r="J99" s="10">
        <f t="shared" si="18"/>
        <v>0.93781470685775581</v>
      </c>
      <c r="K99" s="8">
        <f t="shared" si="19"/>
        <v>-6.4202890153012435E-2</v>
      </c>
      <c r="L99" s="10">
        <f t="shared" si="20"/>
        <v>100</v>
      </c>
      <c r="M99">
        <f t="shared" si="21"/>
        <v>6.6308720355433892E-2</v>
      </c>
      <c r="AF99">
        <v>0.16773538037284011</v>
      </c>
      <c r="AG99">
        <v>1</v>
      </c>
      <c r="AH99">
        <v>0</v>
      </c>
      <c r="AI99">
        <f t="shared" si="25"/>
        <v>94</v>
      </c>
      <c r="AJ99">
        <f t="shared" si="26"/>
        <v>1</v>
      </c>
      <c r="AK99">
        <f t="shared" si="22"/>
        <v>0.37333333333333329</v>
      </c>
      <c r="AL99">
        <f t="shared" si="23"/>
        <v>0.99333333333333329</v>
      </c>
      <c r="AM99">
        <f t="shared" si="24"/>
        <v>6.6222222222221544E-3</v>
      </c>
    </row>
    <row r="100" spans="1:39">
      <c r="A100">
        <v>17.27</v>
      </c>
      <c r="B100">
        <v>0.22839999999999999</v>
      </c>
      <c r="C100">
        <v>0.24479999999999999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0.98211719481174642</v>
      </c>
      <c r="I100" s="8">
        <f t="shared" si="17"/>
        <v>0.98211719481174642</v>
      </c>
      <c r="J100" s="10">
        <f t="shared" si="18"/>
        <v>1.7882805188253581E-2</v>
      </c>
      <c r="K100" s="8">
        <f t="shared" si="19"/>
        <v>-1.8044634762993565E-2</v>
      </c>
      <c r="L100" s="10">
        <f t="shared" si="20"/>
        <v>100</v>
      </c>
      <c r="M100">
        <f t="shared" si="21"/>
        <v>1.8208422867172568E-2</v>
      </c>
      <c r="AF100">
        <v>0.16833985582687508</v>
      </c>
      <c r="AG100">
        <v>1</v>
      </c>
      <c r="AH100">
        <v>0</v>
      </c>
      <c r="AI100">
        <f t="shared" si="25"/>
        <v>95</v>
      </c>
      <c r="AJ100">
        <f t="shared" si="26"/>
        <v>1</v>
      </c>
      <c r="AK100">
        <f t="shared" si="22"/>
        <v>0.3666666666666667</v>
      </c>
      <c r="AL100">
        <f t="shared" si="23"/>
        <v>0.99333333333333329</v>
      </c>
      <c r="AM100">
        <f t="shared" si="24"/>
        <v>6.6222222222222646E-3</v>
      </c>
    </row>
    <row r="101" spans="1:39">
      <c r="A101">
        <v>17.309999999999999</v>
      </c>
      <c r="B101">
        <v>9.486E-2</v>
      </c>
      <c r="C101">
        <v>2.0310000000000002E-2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6.9948826645833864E-2</v>
      </c>
      <c r="I101" s="8">
        <f t="shared" si="17"/>
        <v>6.9948826645833864E-2</v>
      </c>
      <c r="J101" s="10">
        <f t="shared" si="18"/>
        <v>0.93005117335416609</v>
      </c>
      <c r="K101" s="8">
        <f t="shared" si="19"/>
        <v>-7.2515669236654826E-2</v>
      </c>
      <c r="L101" s="10">
        <f t="shared" si="20"/>
        <v>100</v>
      </c>
      <c r="M101">
        <f t="shared" si="21"/>
        <v>7.5209653672677165E-2</v>
      </c>
      <c r="AF101">
        <v>0.1785555456684933</v>
      </c>
      <c r="AG101">
        <v>1</v>
      </c>
      <c r="AH101">
        <v>0</v>
      </c>
      <c r="AI101">
        <f t="shared" si="25"/>
        <v>96</v>
      </c>
      <c r="AJ101">
        <f t="shared" si="26"/>
        <v>1</v>
      </c>
      <c r="AK101">
        <f t="shared" si="22"/>
        <v>0.36</v>
      </c>
      <c r="AL101">
        <f t="shared" si="23"/>
        <v>0.99333333333333329</v>
      </c>
      <c r="AM101">
        <f t="shared" si="24"/>
        <v>6.6222222222221544E-3</v>
      </c>
    </row>
    <row r="102" spans="1:39">
      <c r="A102">
        <v>17.329999999999998</v>
      </c>
      <c r="B102">
        <v>0.14130000000000001</v>
      </c>
      <c r="C102">
        <v>0.313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0.99706934142344616</v>
      </c>
      <c r="I102" s="8">
        <f t="shared" si="17"/>
        <v>0.99706934142344616</v>
      </c>
      <c r="J102" s="10">
        <f t="shared" si="18"/>
        <v>2.9306585765538351E-3</v>
      </c>
      <c r="K102" s="8">
        <f t="shared" si="19"/>
        <v>-5.8325281110552956</v>
      </c>
      <c r="L102" s="10">
        <f t="shared" si="20"/>
        <v>0</v>
      </c>
      <c r="M102">
        <f t="shared" si="21"/>
        <v>340.22023220320028</v>
      </c>
      <c r="AF102">
        <v>0.18275562398104028</v>
      </c>
      <c r="AG102">
        <v>1</v>
      </c>
      <c r="AH102">
        <v>0</v>
      </c>
      <c r="AI102">
        <f t="shared" si="25"/>
        <v>97</v>
      </c>
      <c r="AJ102">
        <f t="shared" si="26"/>
        <v>1</v>
      </c>
      <c r="AK102">
        <f t="shared" si="22"/>
        <v>0.35333333333333339</v>
      </c>
      <c r="AL102">
        <f t="shared" si="23"/>
        <v>0.99333333333333329</v>
      </c>
      <c r="AM102">
        <f t="shared" si="24"/>
        <v>6.6222222222222646E-3</v>
      </c>
    </row>
    <row r="103" spans="1:39">
      <c r="A103">
        <v>17.36</v>
      </c>
      <c r="B103">
        <v>7.2099999999999997E-2</v>
      </c>
      <c r="C103">
        <v>5.9290000000000002E-2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0.18275562398104028</v>
      </c>
      <c r="I103" s="8">
        <f t="shared" si="17"/>
        <v>0.18275562398104028</v>
      </c>
      <c r="J103" s="10">
        <f t="shared" si="18"/>
        <v>0.81724437601895972</v>
      </c>
      <c r="K103" s="8">
        <f t="shared" si="19"/>
        <v>-0.20181711499346874</v>
      </c>
      <c r="L103" s="10">
        <f t="shared" si="20"/>
        <v>100</v>
      </c>
      <c r="M103">
        <f t="shared" si="21"/>
        <v>0.22362420512613038</v>
      </c>
      <c r="AF103">
        <v>0.1873732639472056</v>
      </c>
      <c r="AG103">
        <v>1</v>
      </c>
      <c r="AH103">
        <v>0</v>
      </c>
      <c r="AI103">
        <f t="shared" si="25"/>
        <v>98</v>
      </c>
      <c r="AJ103">
        <f t="shared" si="26"/>
        <v>1</v>
      </c>
      <c r="AK103">
        <f t="shared" si="22"/>
        <v>0.34666666666666668</v>
      </c>
      <c r="AL103">
        <f t="shared" si="23"/>
        <v>0.99333333333333329</v>
      </c>
      <c r="AM103">
        <f t="shared" si="24"/>
        <v>6.6222222222222646E-3</v>
      </c>
    </row>
    <row r="104" spans="1:39">
      <c r="A104">
        <v>17.39</v>
      </c>
      <c r="B104">
        <v>5.5620000000000003E-2</v>
      </c>
      <c r="C104">
        <v>2.3529999999999999E-2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7.3551601839454889E-2</v>
      </c>
      <c r="I104" s="8">
        <f t="shared" si="17"/>
        <v>7.3551601839454889E-2</v>
      </c>
      <c r="J104" s="10">
        <f t="shared" si="18"/>
        <v>0.92644839816054514</v>
      </c>
      <c r="K104" s="8">
        <f t="shared" si="19"/>
        <v>-7.6396930263200935E-2</v>
      </c>
      <c r="L104" s="10">
        <f t="shared" si="20"/>
        <v>100</v>
      </c>
      <c r="M104">
        <f t="shared" si="21"/>
        <v>7.93909320643124E-2</v>
      </c>
      <c r="AF104">
        <v>0.18927095620577516</v>
      </c>
      <c r="AG104">
        <v>1</v>
      </c>
      <c r="AH104">
        <v>0</v>
      </c>
      <c r="AI104">
        <f t="shared" si="25"/>
        <v>99</v>
      </c>
      <c r="AJ104">
        <f t="shared" si="26"/>
        <v>1</v>
      </c>
      <c r="AK104">
        <f t="shared" si="22"/>
        <v>0.33999999999999997</v>
      </c>
      <c r="AL104">
        <f t="shared" si="23"/>
        <v>0.99333333333333329</v>
      </c>
      <c r="AM104">
        <f t="shared" si="24"/>
        <v>6.6222222222221544E-3</v>
      </c>
    </row>
    <row r="105" spans="1:39">
      <c r="A105">
        <v>17.43</v>
      </c>
      <c r="B105">
        <v>4.5240000000000002E-2</v>
      </c>
      <c r="C105">
        <v>4.3360000000000003E-2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0.12209622980243595</v>
      </c>
      <c r="I105" s="8">
        <f t="shared" si="17"/>
        <v>0.12209622980243595</v>
      </c>
      <c r="J105" s="10">
        <f t="shared" si="18"/>
        <v>0.87790377019756405</v>
      </c>
      <c r="K105" s="8">
        <f t="shared" si="19"/>
        <v>-0.13021829249539102</v>
      </c>
      <c r="L105" s="10">
        <f t="shared" si="20"/>
        <v>100</v>
      </c>
      <c r="M105">
        <f t="shared" si="21"/>
        <v>0.13907700814971935</v>
      </c>
      <c r="AF105">
        <v>0.19300826863024653</v>
      </c>
      <c r="AG105">
        <v>1</v>
      </c>
      <c r="AH105">
        <v>0</v>
      </c>
      <c r="AI105">
        <f t="shared" si="25"/>
        <v>100</v>
      </c>
      <c r="AJ105">
        <f t="shared" si="26"/>
        <v>1</v>
      </c>
      <c r="AK105">
        <f t="shared" si="22"/>
        <v>0.33333333333333337</v>
      </c>
      <c r="AL105">
        <f t="shared" si="23"/>
        <v>0.99333333333333329</v>
      </c>
      <c r="AM105">
        <f t="shared" si="24"/>
        <v>0</v>
      </c>
    </row>
    <row r="106" spans="1:39">
      <c r="A106">
        <v>17.46</v>
      </c>
      <c r="B106">
        <v>5.6419999999999998E-2</v>
      </c>
      <c r="C106">
        <v>2.6880000000000001E-2</v>
      </c>
      <c r="D106" s="8">
        <v>0</v>
      </c>
      <c r="E106" s="9">
        <v>1</v>
      </c>
      <c r="F106" s="10">
        <f t="shared" si="14"/>
        <v>1</v>
      </c>
      <c r="G106">
        <f t="shared" si="15"/>
        <v>0</v>
      </c>
      <c r="H106">
        <f t="shared" si="16"/>
        <v>8.1998450927192629E-2</v>
      </c>
      <c r="I106" s="8">
        <f t="shared" si="17"/>
        <v>8.1998450927192629E-2</v>
      </c>
      <c r="J106" s="10">
        <f t="shared" si="18"/>
        <v>0.9180015490728074</v>
      </c>
      <c r="K106" s="8">
        <f t="shared" si="19"/>
        <v>-8.555620091992501E-2</v>
      </c>
      <c r="L106" s="10">
        <f t="shared" si="20"/>
        <v>100</v>
      </c>
      <c r="M106">
        <f t="shared" si="21"/>
        <v>8.9322780566124374E-2</v>
      </c>
      <c r="AF106">
        <v>0.19755151064555906</v>
      </c>
      <c r="AG106">
        <v>0</v>
      </c>
      <c r="AH106">
        <v>1</v>
      </c>
      <c r="AI106">
        <f t="shared" si="25"/>
        <v>100</v>
      </c>
      <c r="AJ106">
        <f t="shared" si="26"/>
        <v>2</v>
      </c>
      <c r="AK106">
        <f t="shared" si="22"/>
        <v>0.33333333333333337</v>
      </c>
      <c r="AL106">
        <f t="shared" si="23"/>
        <v>0.98666666666666669</v>
      </c>
      <c r="AM106">
        <f t="shared" si="24"/>
        <v>6.5777777777778204E-3</v>
      </c>
    </row>
    <row r="107" spans="1:39">
      <c r="A107">
        <v>17.48</v>
      </c>
      <c r="B107">
        <v>5.9069999999999998E-2</v>
      </c>
      <c r="C107">
        <v>5.774E-2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0.1785555456684933</v>
      </c>
      <c r="I107" s="8">
        <f t="shared" si="17"/>
        <v>0.1785555456684933</v>
      </c>
      <c r="J107" s="10">
        <f t="shared" si="18"/>
        <v>0.8214444543315067</v>
      </c>
      <c r="K107" s="8">
        <f t="shared" si="19"/>
        <v>-0.19669095872506542</v>
      </c>
      <c r="L107" s="10">
        <f t="shared" si="20"/>
        <v>100</v>
      </c>
      <c r="M107">
        <f t="shared" si="21"/>
        <v>0.21736776568027621</v>
      </c>
      <c r="AF107">
        <v>0.20077679651177729</v>
      </c>
      <c r="AG107">
        <v>1</v>
      </c>
      <c r="AH107">
        <v>0</v>
      </c>
      <c r="AI107">
        <f t="shared" si="25"/>
        <v>101</v>
      </c>
      <c r="AJ107">
        <f t="shared" si="26"/>
        <v>2</v>
      </c>
      <c r="AK107">
        <f t="shared" si="22"/>
        <v>0.32666666666666666</v>
      </c>
      <c r="AL107">
        <f t="shared" si="23"/>
        <v>0.98666666666666669</v>
      </c>
      <c r="AM107">
        <f t="shared" si="24"/>
        <v>0</v>
      </c>
    </row>
    <row r="108" spans="1:39">
      <c r="A108">
        <v>17.53</v>
      </c>
      <c r="B108">
        <v>8.5019999999999998E-2</v>
      </c>
      <c r="C108">
        <v>1.7680000000000001E-2</v>
      </c>
      <c r="D108" s="8">
        <v>0</v>
      </c>
      <c r="E108" s="9">
        <v>1</v>
      </c>
      <c r="F108" s="10">
        <f t="shared" si="14"/>
        <v>1</v>
      </c>
      <c r="G108">
        <f t="shared" si="15"/>
        <v>0</v>
      </c>
      <c r="H108">
        <f t="shared" si="16"/>
        <v>6.8412571703317715E-2</v>
      </c>
      <c r="I108" s="8">
        <f t="shared" si="17"/>
        <v>6.8412571703317715E-2</v>
      </c>
      <c r="J108" s="10">
        <f t="shared" si="18"/>
        <v>0.93158742829668229</v>
      </c>
      <c r="K108" s="8">
        <f t="shared" si="19"/>
        <v>-7.0865235806799168E-2</v>
      </c>
      <c r="L108" s="10">
        <f t="shared" si="20"/>
        <v>100</v>
      </c>
      <c r="M108">
        <f t="shared" si="21"/>
        <v>7.3436555309042223E-2</v>
      </c>
      <c r="AF108">
        <v>0.20507023274781103</v>
      </c>
      <c r="AG108">
        <v>0</v>
      </c>
      <c r="AH108">
        <v>1</v>
      </c>
      <c r="AI108">
        <f t="shared" si="25"/>
        <v>101</v>
      </c>
      <c r="AJ108">
        <f t="shared" si="26"/>
        <v>3</v>
      </c>
      <c r="AK108">
        <f t="shared" si="22"/>
        <v>0.32666666666666666</v>
      </c>
      <c r="AL108">
        <f t="shared" si="23"/>
        <v>0.98</v>
      </c>
      <c r="AM108">
        <f t="shared" si="24"/>
        <v>6.5333333333333753E-3</v>
      </c>
    </row>
    <row r="109" spans="1:39">
      <c r="A109">
        <v>17.57</v>
      </c>
      <c r="B109">
        <v>0.1305</v>
      </c>
      <c r="C109">
        <v>0.15390000000000001</v>
      </c>
      <c r="D109" s="8">
        <v>1</v>
      </c>
      <c r="E109" s="9">
        <v>0</v>
      </c>
      <c r="F109" s="10">
        <f t="shared" si="14"/>
        <v>1</v>
      </c>
      <c r="G109">
        <f t="shared" si="15"/>
        <v>1</v>
      </c>
      <c r="H109">
        <f t="shared" si="16"/>
        <v>0.79460706103601997</v>
      </c>
      <c r="I109" s="8">
        <f t="shared" si="17"/>
        <v>0.79460706103601997</v>
      </c>
      <c r="J109" s="10">
        <f t="shared" si="18"/>
        <v>0.20539293896398003</v>
      </c>
      <c r="K109" s="8">
        <f t="shared" si="19"/>
        <v>-0.22990754936372382</v>
      </c>
      <c r="L109" s="10">
        <f t="shared" si="20"/>
        <v>100</v>
      </c>
      <c r="M109">
        <f t="shared" si="21"/>
        <v>0.25848365693627967</v>
      </c>
      <c r="AF109">
        <v>0.21172881490036305</v>
      </c>
      <c r="AG109">
        <v>1</v>
      </c>
      <c r="AH109">
        <v>0</v>
      </c>
      <c r="AI109">
        <f t="shared" si="25"/>
        <v>102</v>
      </c>
      <c r="AJ109">
        <f t="shared" si="26"/>
        <v>3</v>
      </c>
      <c r="AK109">
        <f t="shared" si="22"/>
        <v>0.31999999999999995</v>
      </c>
      <c r="AL109">
        <f t="shared" si="23"/>
        <v>0.98</v>
      </c>
      <c r="AM109">
        <f t="shared" si="24"/>
        <v>6.5333333333332669E-3</v>
      </c>
    </row>
    <row r="110" spans="1:39">
      <c r="A110">
        <v>17.600000000000001</v>
      </c>
      <c r="B110">
        <v>0.1686</v>
      </c>
      <c r="C110">
        <v>0.19739999999999999</v>
      </c>
      <c r="D110" s="8">
        <v>1</v>
      </c>
      <c r="E110" s="9">
        <v>0</v>
      </c>
      <c r="F110" s="10">
        <f t="shared" si="14"/>
        <v>1</v>
      </c>
      <c r="G110">
        <f t="shared" si="15"/>
        <v>1</v>
      </c>
      <c r="H110">
        <f t="shared" si="16"/>
        <v>0.93469890370435149</v>
      </c>
      <c r="I110" s="8">
        <f t="shared" si="17"/>
        <v>0.93469890370435149</v>
      </c>
      <c r="J110" s="10">
        <f t="shared" si="18"/>
        <v>6.5301096295648509E-2</v>
      </c>
      <c r="K110" s="8">
        <f t="shared" si="19"/>
        <v>-6.7530829679328871E-2</v>
      </c>
      <c r="L110" s="10">
        <f t="shared" si="20"/>
        <v>100</v>
      </c>
      <c r="M110">
        <f t="shared" si="21"/>
        <v>6.9863242630167327E-2</v>
      </c>
      <c r="AF110">
        <v>0.22224471311008565</v>
      </c>
      <c r="AG110">
        <v>1</v>
      </c>
      <c r="AH110">
        <v>0</v>
      </c>
      <c r="AI110">
        <f t="shared" si="25"/>
        <v>103</v>
      </c>
      <c r="AJ110">
        <f t="shared" si="26"/>
        <v>3</v>
      </c>
      <c r="AK110">
        <f t="shared" si="22"/>
        <v>0.31333333333333335</v>
      </c>
      <c r="AL110">
        <f t="shared" si="23"/>
        <v>0.98</v>
      </c>
      <c r="AM110">
        <f t="shared" si="24"/>
        <v>6.5333333333333753E-3</v>
      </c>
    </row>
    <row r="111" spans="1:39">
      <c r="A111">
        <v>17.77</v>
      </c>
      <c r="B111">
        <v>7.8640000000000002E-2</v>
      </c>
      <c r="C111">
        <v>8.6900000000000005E-2</v>
      </c>
      <c r="D111" s="8">
        <v>1</v>
      </c>
      <c r="E111" s="9">
        <v>0</v>
      </c>
      <c r="F111" s="10">
        <f t="shared" si="14"/>
        <v>1</v>
      </c>
      <c r="G111">
        <f t="shared" si="15"/>
        <v>1</v>
      </c>
      <c r="H111">
        <f t="shared" si="16"/>
        <v>0.35964596680696487</v>
      </c>
      <c r="I111" s="8">
        <f t="shared" si="17"/>
        <v>0.35964596680696487</v>
      </c>
      <c r="J111" s="10">
        <f t="shared" si="18"/>
        <v>0.64035403319303508</v>
      </c>
      <c r="K111" s="8">
        <f t="shared" si="19"/>
        <v>-1.0226351569483487</v>
      </c>
      <c r="L111" s="10">
        <f t="shared" si="20"/>
        <v>0</v>
      </c>
      <c r="M111">
        <f t="shared" si="21"/>
        <v>1.7805122044834065</v>
      </c>
      <c r="AF111">
        <v>0.22984100559466114</v>
      </c>
      <c r="AG111">
        <v>1</v>
      </c>
      <c r="AH111">
        <v>0</v>
      </c>
      <c r="AI111">
        <f t="shared" si="25"/>
        <v>104</v>
      </c>
      <c r="AJ111">
        <f t="shared" si="26"/>
        <v>3</v>
      </c>
      <c r="AK111">
        <f t="shared" si="22"/>
        <v>0.30666666666666664</v>
      </c>
      <c r="AL111">
        <f t="shared" si="23"/>
        <v>0.98</v>
      </c>
      <c r="AM111">
        <f t="shared" si="24"/>
        <v>0</v>
      </c>
    </row>
    <row r="112" spans="1:39">
      <c r="A112">
        <v>17.84</v>
      </c>
      <c r="B112">
        <v>4.052E-2</v>
      </c>
      <c r="C112">
        <v>1.9970000000000002E-2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7.4301571512434925E-2</v>
      </c>
      <c r="I112" s="8">
        <f t="shared" si="17"/>
        <v>7.4301571512434925E-2</v>
      </c>
      <c r="J112" s="10">
        <f t="shared" si="18"/>
        <v>0.92569842848756512</v>
      </c>
      <c r="K112" s="8">
        <f t="shared" si="19"/>
        <v>-7.7206768558068184E-2</v>
      </c>
      <c r="L112" s="10">
        <f t="shared" si="20"/>
        <v>100</v>
      </c>
      <c r="M112">
        <f t="shared" si="21"/>
        <v>8.0265418224627585E-2</v>
      </c>
      <c r="AF112">
        <v>0.23071120650318236</v>
      </c>
      <c r="AG112">
        <v>0</v>
      </c>
      <c r="AH112">
        <v>1</v>
      </c>
      <c r="AI112">
        <f t="shared" si="25"/>
        <v>104</v>
      </c>
      <c r="AJ112">
        <f t="shared" si="26"/>
        <v>4</v>
      </c>
      <c r="AK112">
        <f t="shared" si="22"/>
        <v>0.30666666666666664</v>
      </c>
      <c r="AL112">
        <f t="shared" si="23"/>
        <v>0.97333333333333338</v>
      </c>
      <c r="AM112">
        <f t="shared" si="24"/>
        <v>6.4888888888888227E-3</v>
      </c>
    </row>
    <row r="113" spans="1:39">
      <c r="A113">
        <v>17.84</v>
      </c>
      <c r="B113">
        <v>7.0569999999999994E-2</v>
      </c>
      <c r="C113">
        <v>2.4899999999999999E-2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8.8295520609633679E-2</v>
      </c>
      <c r="I113" s="8">
        <f t="shared" si="17"/>
        <v>8.8295520609633679E-2</v>
      </c>
      <c r="J113" s="10">
        <f t="shared" si="18"/>
        <v>0.91170447939036636</v>
      </c>
      <c r="K113" s="8">
        <f t="shared" si="19"/>
        <v>-9.2439377174912463E-2</v>
      </c>
      <c r="L113" s="10">
        <f t="shared" si="20"/>
        <v>100</v>
      </c>
      <c r="M113">
        <f t="shared" si="21"/>
        <v>9.6846645602393713E-2</v>
      </c>
      <c r="AF113">
        <v>0.23625785520825945</v>
      </c>
      <c r="AG113">
        <v>1</v>
      </c>
      <c r="AH113">
        <v>0</v>
      </c>
      <c r="AI113">
        <f t="shared" si="25"/>
        <v>105</v>
      </c>
      <c r="AJ113">
        <f t="shared" si="26"/>
        <v>4</v>
      </c>
      <c r="AK113">
        <f t="shared" si="22"/>
        <v>0.30000000000000004</v>
      </c>
      <c r="AL113">
        <f t="shared" si="23"/>
        <v>0.97333333333333338</v>
      </c>
      <c r="AM113">
        <f t="shared" si="24"/>
        <v>6.4888888888889312E-3</v>
      </c>
    </row>
    <row r="114" spans="1:39">
      <c r="A114">
        <v>17.88</v>
      </c>
      <c r="B114">
        <v>0.15590000000000001</v>
      </c>
      <c r="C114">
        <v>0.13539999999999999</v>
      </c>
      <c r="D114" s="8">
        <v>1</v>
      </c>
      <c r="E114" s="9">
        <v>0</v>
      </c>
      <c r="F114" s="10">
        <f t="shared" si="14"/>
        <v>1</v>
      </c>
      <c r="G114">
        <f t="shared" si="15"/>
        <v>1</v>
      </c>
      <c r="H114">
        <f t="shared" si="16"/>
        <v>0.72306906131401394</v>
      </c>
      <c r="I114" s="8">
        <f t="shared" si="17"/>
        <v>0.72306906131401394</v>
      </c>
      <c r="J114" s="10">
        <f t="shared" si="18"/>
        <v>0.27693093868598606</v>
      </c>
      <c r="K114" s="8">
        <f t="shared" si="19"/>
        <v>-0.32425054089551802</v>
      </c>
      <c r="L114" s="10">
        <f t="shared" si="20"/>
        <v>100</v>
      </c>
      <c r="M114">
        <f t="shared" si="21"/>
        <v>0.38299376021251264</v>
      </c>
      <c r="AF114">
        <v>0.24408644582440245</v>
      </c>
      <c r="AG114">
        <v>1</v>
      </c>
      <c r="AH114">
        <v>0</v>
      </c>
      <c r="AI114">
        <f t="shared" si="25"/>
        <v>106</v>
      </c>
      <c r="AJ114">
        <f t="shared" si="26"/>
        <v>4</v>
      </c>
      <c r="AK114">
        <f t="shared" si="22"/>
        <v>0.29333333333333333</v>
      </c>
      <c r="AL114">
        <f t="shared" si="23"/>
        <v>0.97333333333333338</v>
      </c>
      <c r="AM114">
        <f t="shared" si="24"/>
        <v>6.4888888888889312E-3</v>
      </c>
    </row>
    <row r="115" spans="1:39">
      <c r="A115">
        <v>17.89</v>
      </c>
      <c r="B115">
        <v>0.12920000000000001</v>
      </c>
      <c r="C115">
        <v>9.9540000000000003E-2</v>
      </c>
      <c r="D115" s="8">
        <v>1</v>
      </c>
      <c r="E115" s="9">
        <v>0</v>
      </c>
      <c r="F115" s="10">
        <f t="shared" si="14"/>
        <v>1</v>
      </c>
      <c r="G115">
        <f t="shared" si="15"/>
        <v>1</v>
      </c>
      <c r="H115">
        <f t="shared" si="16"/>
        <v>0.47480884160879383</v>
      </c>
      <c r="I115" s="8">
        <f t="shared" si="17"/>
        <v>0.47480884160879383</v>
      </c>
      <c r="J115" s="10">
        <f t="shared" si="18"/>
        <v>0.52519115839120611</v>
      </c>
      <c r="K115" s="8">
        <f t="shared" si="19"/>
        <v>-0.74484299466601811</v>
      </c>
      <c r="L115" s="10">
        <f t="shared" si="20"/>
        <v>0</v>
      </c>
      <c r="M115">
        <f t="shared" si="21"/>
        <v>1.1061107384009572</v>
      </c>
      <c r="AF115">
        <v>0.25267199239335486</v>
      </c>
      <c r="AG115">
        <v>1</v>
      </c>
      <c r="AH115">
        <v>0</v>
      </c>
      <c r="AI115">
        <f t="shared" si="25"/>
        <v>107</v>
      </c>
      <c r="AJ115">
        <f t="shared" si="26"/>
        <v>4</v>
      </c>
      <c r="AK115">
        <f t="shared" si="22"/>
        <v>0.28666666666666663</v>
      </c>
      <c r="AL115">
        <f t="shared" si="23"/>
        <v>0.97333333333333338</v>
      </c>
      <c r="AM115">
        <f t="shared" si="24"/>
        <v>6.4888888888888227E-3</v>
      </c>
    </row>
    <row r="116" spans="1:39">
      <c r="A116">
        <v>17.91</v>
      </c>
      <c r="B116">
        <v>6.3759999999999997E-2</v>
      </c>
      <c r="C116">
        <v>2.8809999999999999E-2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9.8607596239938505E-2</v>
      </c>
      <c r="I116" s="8">
        <f t="shared" si="17"/>
        <v>9.8607596239938505E-2</v>
      </c>
      <c r="J116" s="10">
        <f t="shared" si="18"/>
        <v>0.90139240376006147</v>
      </c>
      <c r="K116" s="8">
        <f t="shared" si="19"/>
        <v>-0.10381459591878425</v>
      </c>
      <c r="L116" s="10">
        <f t="shared" si="20"/>
        <v>100</v>
      </c>
      <c r="M116">
        <f t="shared" si="21"/>
        <v>0.10939474953262032</v>
      </c>
      <c r="AF116">
        <v>0.25273496215441177</v>
      </c>
      <c r="AG116">
        <v>1</v>
      </c>
      <c r="AH116">
        <v>0</v>
      </c>
      <c r="AI116">
        <f t="shared" si="25"/>
        <v>108</v>
      </c>
      <c r="AJ116">
        <f t="shared" si="26"/>
        <v>4</v>
      </c>
      <c r="AK116">
        <f t="shared" si="22"/>
        <v>0.28000000000000003</v>
      </c>
      <c r="AL116">
        <f t="shared" si="23"/>
        <v>0.97333333333333338</v>
      </c>
      <c r="AM116">
        <f t="shared" si="24"/>
        <v>6.4888888888889312E-3</v>
      </c>
    </row>
    <row r="117" spans="1:39">
      <c r="A117">
        <v>17.940000000000001</v>
      </c>
      <c r="B117">
        <v>6.6790000000000002E-2</v>
      </c>
      <c r="C117">
        <v>3.8850000000000003E-2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0.12865183971610411</v>
      </c>
      <c r="I117" s="8">
        <f t="shared" si="17"/>
        <v>0.12865183971610411</v>
      </c>
      <c r="J117" s="10">
        <f t="shared" si="18"/>
        <v>0.87134816028389594</v>
      </c>
      <c r="K117" s="8">
        <f t="shared" si="19"/>
        <v>-0.13771365721770906</v>
      </c>
      <c r="L117" s="10">
        <f t="shared" si="20"/>
        <v>100</v>
      </c>
      <c r="M117">
        <f t="shared" si="21"/>
        <v>0.14764688281913368</v>
      </c>
      <c r="AF117">
        <v>0.25471006381641309</v>
      </c>
      <c r="AG117">
        <v>1</v>
      </c>
      <c r="AH117">
        <v>0</v>
      </c>
      <c r="AI117">
        <f t="shared" si="25"/>
        <v>109</v>
      </c>
      <c r="AJ117">
        <f t="shared" si="26"/>
        <v>4</v>
      </c>
      <c r="AK117">
        <f t="shared" si="22"/>
        <v>0.27333333333333332</v>
      </c>
      <c r="AL117">
        <f t="shared" si="23"/>
        <v>0.97333333333333338</v>
      </c>
      <c r="AM117">
        <f t="shared" si="24"/>
        <v>0</v>
      </c>
    </row>
    <row r="118" spans="1:39">
      <c r="A118">
        <v>18</v>
      </c>
      <c r="B118">
        <v>9.5460000000000003E-2</v>
      </c>
      <c r="C118">
        <v>3.8890000000000001E-2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0.1360534976192059</v>
      </c>
      <c r="I118" s="8">
        <f t="shared" si="17"/>
        <v>0.1360534976192059</v>
      </c>
      <c r="J118" s="10">
        <f t="shared" si="18"/>
        <v>0.86394650238079407</v>
      </c>
      <c r="K118" s="8">
        <f t="shared" si="19"/>
        <v>-0.14624443063586101</v>
      </c>
      <c r="L118" s="10">
        <f t="shared" si="20"/>
        <v>100</v>
      </c>
      <c r="M118">
        <f t="shared" si="21"/>
        <v>0.15747907682279014</v>
      </c>
      <c r="AF118">
        <v>0.26066317749396051</v>
      </c>
      <c r="AG118">
        <v>0</v>
      </c>
      <c r="AH118">
        <v>1</v>
      </c>
      <c r="AI118">
        <f t="shared" si="25"/>
        <v>109</v>
      </c>
      <c r="AJ118">
        <f t="shared" si="26"/>
        <v>5</v>
      </c>
      <c r="AK118">
        <f t="shared" si="22"/>
        <v>0.27333333333333332</v>
      </c>
      <c r="AL118">
        <f t="shared" si="23"/>
        <v>0.96666666666666667</v>
      </c>
      <c r="AM118">
        <f t="shared" si="24"/>
        <v>0</v>
      </c>
    </row>
    <row r="119" spans="1:39">
      <c r="A119">
        <v>18.05</v>
      </c>
      <c r="B119">
        <v>0.1137</v>
      </c>
      <c r="C119">
        <v>9.4469999999999998E-2</v>
      </c>
      <c r="D119" s="8">
        <v>1</v>
      </c>
      <c r="E119" s="9">
        <v>0</v>
      </c>
      <c r="F119" s="10">
        <f t="shared" si="14"/>
        <v>1</v>
      </c>
      <c r="G119">
        <f t="shared" si="15"/>
        <v>1</v>
      </c>
      <c r="H119">
        <f t="shared" si="16"/>
        <v>0.44490238517888669</v>
      </c>
      <c r="I119" s="8">
        <f t="shared" si="17"/>
        <v>0.44490238517888669</v>
      </c>
      <c r="J119" s="10">
        <f t="shared" si="18"/>
        <v>0.55509761482111331</v>
      </c>
      <c r="K119" s="8">
        <f t="shared" si="19"/>
        <v>-0.8099003800272031</v>
      </c>
      <c r="L119" s="10">
        <f t="shared" si="20"/>
        <v>0</v>
      </c>
      <c r="M119">
        <f t="shared" si="21"/>
        <v>1.2476840612978939</v>
      </c>
      <c r="AF119">
        <v>0.26816476216604279</v>
      </c>
      <c r="AG119">
        <v>0</v>
      </c>
      <c r="AH119">
        <v>1</v>
      </c>
      <c r="AI119">
        <f t="shared" si="25"/>
        <v>109</v>
      </c>
      <c r="AJ119">
        <f t="shared" si="26"/>
        <v>6</v>
      </c>
      <c r="AK119">
        <f t="shared" si="22"/>
        <v>0.27333333333333332</v>
      </c>
      <c r="AL119">
        <f t="shared" si="23"/>
        <v>0.96</v>
      </c>
      <c r="AM119">
        <f t="shared" si="24"/>
        <v>6.3999999999999344E-3</v>
      </c>
    </row>
    <row r="120" spans="1:39">
      <c r="A120">
        <v>18.059999999999999</v>
      </c>
      <c r="B120">
        <v>0.12939999999999999</v>
      </c>
      <c r="C120">
        <v>0.13070000000000001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0.69816117049711357</v>
      </c>
      <c r="I120" s="8">
        <f t="shared" si="17"/>
        <v>0.69816117049711357</v>
      </c>
      <c r="J120" s="10">
        <f t="shared" si="18"/>
        <v>0.30183882950288643</v>
      </c>
      <c r="K120" s="8">
        <f t="shared" si="19"/>
        <v>-1.1978620812063601</v>
      </c>
      <c r="L120" s="10">
        <f t="shared" si="20"/>
        <v>0</v>
      </c>
      <c r="M120">
        <f t="shared" si="21"/>
        <v>2.313026364589839</v>
      </c>
      <c r="AF120">
        <v>0.27549761282389662</v>
      </c>
      <c r="AG120">
        <v>1</v>
      </c>
      <c r="AH120">
        <v>0</v>
      </c>
      <c r="AI120">
        <f t="shared" si="25"/>
        <v>110</v>
      </c>
      <c r="AJ120">
        <f t="shared" si="26"/>
        <v>6</v>
      </c>
      <c r="AK120">
        <f t="shared" si="22"/>
        <v>0.26666666666666672</v>
      </c>
      <c r="AL120">
        <f t="shared" si="23"/>
        <v>0.96</v>
      </c>
      <c r="AM120">
        <f t="shared" si="24"/>
        <v>6.4000000000000411E-3</v>
      </c>
    </row>
    <row r="121" spans="1:39">
      <c r="A121">
        <v>18.14</v>
      </c>
      <c r="B121">
        <v>5.9139999999999998E-2</v>
      </c>
      <c r="C121">
        <v>2.6849999999999999E-2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9.9185008193770921E-2</v>
      </c>
      <c r="I121" s="8">
        <f t="shared" si="17"/>
        <v>9.9185008193770921E-2</v>
      </c>
      <c r="J121" s="10">
        <f t="shared" si="18"/>
        <v>0.90081499180622904</v>
      </c>
      <c r="K121" s="8">
        <f t="shared" si="19"/>
        <v>-2.3107684031910796</v>
      </c>
      <c r="L121" s="10">
        <f t="shared" si="20"/>
        <v>0</v>
      </c>
      <c r="M121">
        <f t="shared" si="21"/>
        <v>9.0821688500178244</v>
      </c>
      <c r="AF121">
        <v>0.2789026850128285</v>
      </c>
      <c r="AG121">
        <v>1</v>
      </c>
      <c r="AH121">
        <v>0</v>
      </c>
      <c r="AI121">
        <f t="shared" si="25"/>
        <v>111</v>
      </c>
      <c r="AJ121">
        <f t="shared" si="26"/>
        <v>6</v>
      </c>
      <c r="AK121">
        <f t="shared" si="22"/>
        <v>0.26</v>
      </c>
      <c r="AL121">
        <f t="shared" si="23"/>
        <v>0.96</v>
      </c>
      <c r="AM121">
        <f t="shared" si="24"/>
        <v>6.4000000000000411E-3</v>
      </c>
    </row>
    <row r="122" spans="1:39">
      <c r="A122">
        <v>18.149999999999999</v>
      </c>
      <c r="B122">
        <v>0.1666</v>
      </c>
      <c r="C122">
        <v>0.25080000000000002</v>
      </c>
      <c r="D122" s="8">
        <v>1</v>
      </c>
      <c r="E122" s="9">
        <v>0</v>
      </c>
      <c r="F122" s="10">
        <f t="shared" si="14"/>
        <v>1</v>
      </c>
      <c r="G122">
        <f t="shared" si="15"/>
        <v>1</v>
      </c>
      <c r="H122">
        <f t="shared" si="16"/>
        <v>0.98720326505029499</v>
      </c>
      <c r="I122" s="8">
        <f t="shared" si="17"/>
        <v>0.98720326505029499</v>
      </c>
      <c r="J122" s="10">
        <f t="shared" si="18"/>
        <v>1.2796734949705013E-2</v>
      </c>
      <c r="K122" s="8">
        <f t="shared" si="19"/>
        <v>-1.2879318451662378E-2</v>
      </c>
      <c r="L122" s="10">
        <f t="shared" si="20"/>
        <v>100</v>
      </c>
      <c r="M122">
        <f t="shared" si="21"/>
        <v>1.2962614086424299E-2</v>
      </c>
      <c r="AF122">
        <v>0.28320795996742743</v>
      </c>
      <c r="AG122">
        <v>1</v>
      </c>
      <c r="AH122">
        <v>0</v>
      </c>
      <c r="AI122">
        <f t="shared" si="25"/>
        <v>112</v>
      </c>
      <c r="AJ122">
        <f t="shared" si="26"/>
        <v>6</v>
      </c>
      <c r="AK122">
        <f t="shared" si="22"/>
        <v>0.2533333333333333</v>
      </c>
      <c r="AL122">
        <f t="shared" si="23"/>
        <v>0.96</v>
      </c>
      <c r="AM122">
        <f t="shared" si="24"/>
        <v>6.3999999999999344E-3</v>
      </c>
    </row>
    <row r="123" spans="1:39">
      <c r="A123">
        <v>18.18</v>
      </c>
      <c r="B123">
        <v>0.14419999999999999</v>
      </c>
      <c r="C123">
        <v>0.16259999999999999</v>
      </c>
      <c r="D123" s="8">
        <v>1</v>
      </c>
      <c r="E123" s="9">
        <v>0</v>
      </c>
      <c r="F123" s="10">
        <f t="shared" si="14"/>
        <v>1</v>
      </c>
      <c r="G123">
        <f t="shared" si="15"/>
        <v>1</v>
      </c>
      <c r="H123">
        <f t="shared" si="16"/>
        <v>0.8589892026128968</v>
      </c>
      <c r="I123" s="8">
        <f t="shared" si="17"/>
        <v>0.8589892026128968</v>
      </c>
      <c r="J123" s="10">
        <f t="shared" si="18"/>
        <v>0.1410107973871032</v>
      </c>
      <c r="K123" s="8">
        <f t="shared" si="19"/>
        <v>-0.15199892679411431</v>
      </c>
      <c r="L123" s="10">
        <f t="shared" si="20"/>
        <v>100</v>
      </c>
      <c r="M123">
        <f t="shared" si="21"/>
        <v>0.16415898704916512</v>
      </c>
      <c r="AF123">
        <v>0.28353520590587894</v>
      </c>
      <c r="AG123">
        <v>1</v>
      </c>
      <c r="AH123">
        <v>0</v>
      </c>
      <c r="AI123">
        <f t="shared" si="25"/>
        <v>113</v>
      </c>
      <c r="AJ123">
        <f t="shared" si="26"/>
        <v>6</v>
      </c>
      <c r="AK123">
        <f t="shared" si="22"/>
        <v>0.2466666666666667</v>
      </c>
      <c r="AL123">
        <f t="shared" si="23"/>
        <v>0.96</v>
      </c>
      <c r="AM123">
        <f t="shared" si="24"/>
        <v>6.4000000000000411E-3</v>
      </c>
    </row>
    <row r="124" spans="1:39">
      <c r="A124">
        <v>18.190000000000001</v>
      </c>
      <c r="B124">
        <v>0.13250000000000001</v>
      </c>
      <c r="C124">
        <v>0.15479999999999999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0.82768551572573013</v>
      </c>
      <c r="I124" s="8">
        <f t="shared" si="17"/>
        <v>0.82768551572573013</v>
      </c>
      <c r="J124" s="10">
        <f t="shared" si="18"/>
        <v>0.17231448427426987</v>
      </c>
      <c r="K124" s="8">
        <f t="shared" si="19"/>
        <v>-1.7584340747082705</v>
      </c>
      <c r="L124" s="10">
        <f t="shared" si="20"/>
        <v>0</v>
      </c>
      <c r="M124">
        <f t="shared" si="21"/>
        <v>4.803342674364611</v>
      </c>
      <c r="AF124">
        <v>0.29072550452454926</v>
      </c>
      <c r="AG124">
        <v>1</v>
      </c>
      <c r="AH124">
        <v>0</v>
      </c>
      <c r="AI124">
        <f t="shared" si="25"/>
        <v>114</v>
      </c>
      <c r="AJ124">
        <f t="shared" si="26"/>
        <v>6</v>
      </c>
      <c r="AK124">
        <f t="shared" si="22"/>
        <v>0.24</v>
      </c>
      <c r="AL124">
        <f t="shared" si="23"/>
        <v>0.96</v>
      </c>
      <c r="AM124">
        <f t="shared" si="24"/>
        <v>0</v>
      </c>
    </row>
    <row r="125" spans="1:39">
      <c r="A125">
        <v>18.22</v>
      </c>
      <c r="B125">
        <v>2.3439999999999999E-2</v>
      </c>
      <c r="C125">
        <v>0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4.7280037835387728E-2</v>
      </c>
      <c r="I125" s="8">
        <f t="shared" si="17"/>
        <v>4.7280037835387728E-2</v>
      </c>
      <c r="J125" s="10">
        <f t="shared" si="18"/>
        <v>0.9527199621646123</v>
      </c>
      <c r="K125" s="8">
        <f t="shared" si="19"/>
        <v>-4.8434267235416717E-2</v>
      </c>
      <c r="L125" s="10">
        <f t="shared" si="20"/>
        <v>100</v>
      </c>
      <c r="M125">
        <f t="shared" si="21"/>
        <v>4.9626374709275396E-2</v>
      </c>
      <c r="AF125">
        <v>0.30033879907768352</v>
      </c>
      <c r="AG125">
        <v>0</v>
      </c>
      <c r="AH125">
        <v>1</v>
      </c>
      <c r="AI125">
        <f t="shared" si="25"/>
        <v>114</v>
      </c>
      <c r="AJ125">
        <f t="shared" si="26"/>
        <v>7</v>
      </c>
      <c r="AK125">
        <f t="shared" si="22"/>
        <v>0.24</v>
      </c>
      <c r="AL125">
        <f t="shared" si="23"/>
        <v>0.95333333333333337</v>
      </c>
      <c r="AM125">
        <f t="shared" si="24"/>
        <v>6.3555555555555969E-3</v>
      </c>
    </row>
    <row r="126" spans="1:39">
      <c r="A126">
        <v>18.239999999999998</v>
      </c>
      <c r="B126">
        <v>4.7509999999999997E-2</v>
      </c>
      <c r="C126">
        <v>1.9720000000000001E-2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8.3364137076954212E-2</v>
      </c>
      <c r="I126" s="8">
        <f t="shared" si="17"/>
        <v>8.3364137076954212E-2</v>
      </c>
      <c r="J126" s="10">
        <f t="shared" si="18"/>
        <v>0.91663586292304577</v>
      </c>
      <c r="K126" s="8">
        <f t="shared" si="19"/>
        <v>-8.7044981638209715E-2</v>
      </c>
      <c r="L126" s="10">
        <f t="shared" si="20"/>
        <v>100</v>
      </c>
      <c r="M126">
        <f t="shared" si="21"/>
        <v>9.0945751141697229E-2</v>
      </c>
      <c r="AF126">
        <v>0.30309360416373027</v>
      </c>
      <c r="AG126">
        <v>1</v>
      </c>
      <c r="AH126">
        <v>0</v>
      </c>
      <c r="AI126">
        <f t="shared" si="25"/>
        <v>115</v>
      </c>
      <c r="AJ126">
        <f t="shared" si="26"/>
        <v>7</v>
      </c>
      <c r="AK126">
        <f t="shared" si="22"/>
        <v>0.23333333333333328</v>
      </c>
      <c r="AL126">
        <f t="shared" si="23"/>
        <v>0.95333333333333337</v>
      </c>
      <c r="AM126">
        <f t="shared" si="24"/>
        <v>6.3555555555554911E-3</v>
      </c>
    </row>
    <row r="127" spans="1:39">
      <c r="A127">
        <v>18.3</v>
      </c>
      <c r="B127">
        <v>8.165E-2</v>
      </c>
      <c r="C127">
        <v>3.9739999999999998E-2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0.14738813566947168</v>
      </c>
      <c r="I127" s="8">
        <f t="shared" si="17"/>
        <v>0.14738813566947168</v>
      </c>
      <c r="J127" s="10">
        <f t="shared" si="18"/>
        <v>0.85261186433052827</v>
      </c>
      <c r="K127" s="8">
        <f t="shared" si="19"/>
        <v>-0.1594508592769007</v>
      </c>
      <c r="L127" s="10">
        <f t="shared" si="20"/>
        <v>100</v>
      </c>
      <c r="M127">
        <f t="shared" si="21"/>
        <v>0.17286662529051364</v>
      </c>
      <c r="AF127">
        <v>0.30595649993549984</v>
      </c>
      <c r="AG127">
        <v>1</v>
      </c>
      <c r="AH127">
        <v>0</v>
      </c>
      <c r="AI127">
        <f t="shared" si="25"/>
        <v>116</v>
      </c>
      <c r="AJ127">
        <f t="shared" si="26"/>
        <v>7</v>
      </c>
      <c r="AK127">
        <f t="shared" si="22"/>
        <v>0.22666666666666668</v>
      </c>
      <c r="AL127">
        <f t="shared" si="23"/>
        <v>0.95333333333333337</v>
      </c>
      <c r="AM127">
        <f t="shared" si="24"/>
        <v>6.3555555555555969E-3</v>
      </c>
    </row>
    <row r="128" spans="1:39">
      <c r="A128">
        <v>18.329999999999998</v>
      </c>
      <c r="B128">
        <v>0.1017</v>
      </c>
      <c r="C128">
        <v>7.0699999999999999E-2</v>
      </c>
      <c r="D128" s="8">
        <v>0</v>
      </c>
      <c r="E128" s="9">
        <v>1</v>
      </c>
      <c r="F128" s="10">
        <f t="shared" si="14"/>
        <v>1</v>
      </c>
      <c r="G128">
        <f t="shared" si="15"/>
        <v>0</v>
      </c>
      <c r="H128">
        <f t="shared" si="16"/>
        <v>0.30309360416373027</v>
      </c>
      <c r="I128" s="8">
        <f t="shared" si="17"/>
        <v>0.30309360416373027</v>
      </c>
      <c r="J128" s="10">
        <f t="shared" si="18"/>
        <v>0.69690639583626979</v>
      </c>
      <c r="K128" s="8">
        <f t="shared" si="19"/>
        <v>-0.36110417302737419</v>
      </c>
      <c r="L128" s="10">
        <f t="shared" si="20"/>
        <v>100</v>
      </c>
      <c r="M128">
        <f t="shared" si="21"/>
        <v>0.43491293231715245</v>
      </c>
      <c r="AF128">
        <v>0.314914581169288</v>
      </c>
      <c r="AG128">
        <v>1</v>
      </c>
      <c r="AH128">
        <v>0</v>
      </c>
      <c r="AI128">
        <f t="shared" si="25"/>
        <v>117</v>
      </c>
      <c r="AJ128">
        <f t="shared" si="26"/>
        <v>7</v>
      </c>
      <c r="AK128">
        <f t="shared" si="22"/>
        <v>0.21999999999999997</v>
      </c>
      <c r="AL128">
        <f t="shared" si="23"/>
        <v>0.95333333333333337</v>
      </c>
      <c r="AM128">
        <f t="shared" si="24"/>
        <v>6.3555555555554911E-3</v>
      </c>
    </row>
    <row r="129" spans="1:39">
      <c r="A129">
        <v>18.350000000000001</v>
      </c>
      <c r="B129">
        <v>0.1154</v>
      </c>
      <c r="C129">
        <v>6.6360000000000002E-2</v>
      </c>
      <c r="D129" s="8">
        <v>0</v>
      </c>
      <c r="E129" s="9">
        <v>1</v>
      </c>
      <c r="F129" s="10">
        <f t="shared" si="14"/>
        <v>1</v>
      </c>
      <c r="G129">
        <f t="shared" si="15"/>
        <v>0</v>
      </c>
      <c r="H129">
        <f t="shared" si="16"/>
        <v>0.28320795996742743</v>
      </c>
      <c r="I129" s="8">
        <f t="shared" si="17"/>
        <v>0.28320795996742743</v>
      </c>
      <c r="J129" s="10">
        <f t="shared" si="18"/>
        <v>0.71679204003257257</v>
      </c>
      <c r="K129" s="8">
        <f t="shared" si="19"/>
        <v>-0.33296952224834847</v>
      </c>
      <c r="L129" s="10">
        <f t="shared" si="20"/>
        <v>100</v>
      </c>
      <c r="M129">
        <f t="shared" si="21"/>
        <v>0.39510477816488843</v>
      </c>
      <c r="AF129">
        <v>0.32022874181376804</v>
      </c>
      <c r="AG129">
        <v>1</v>
      </c>
      <c r="AH129">
        <v>0</v>
      </c>
      <c r="AI129">
        <f t="shared" si="25"/>
        <v>118</v>
      </c>
      <c r="AJ129">
        <f t="shared" si="26"/>
        <v>7</v>
      </c>
      <c r="AK129">
        <f t="shared" si="22"/>
        <v>0.21333333333333337</v>
      </c>
      <c r="AL129">
        <f t="shared" si="23"/>
        <v>0.95333333333333337</v>
      </c>
      <c r="AM129">
        <f t="shared" si="24"/>
        <v>6.3555555555555969E-3</v>
      </c>
    </row>
    <row r="130" spans="1:39">
      <c r="A130">
        <v>18.399999999999999</v>
      </c>
      <c r="B130">
        <v>4.2160000000000003E-2</v>
      </c>
      <c r="C130">
        <v>1.8600000000000001E-3</v>
      </c>
      <c r="D130" s="8">
        <v>0</v>
      </c>
      <c r="E130" s="9">
        <v>1</v>
      </c>
      <c r="F130" s="10">
        <f t="shared" si="14"/>
        <v>1</v>
      </c>
      <c r="G130">
        <f t="shared" si="15"/>
        <v>0</v>
      </c>
      <c r="H130">
        <f t="shared" si="16"/>
        <v>5.384555632768985E-2</v>
      </c>
      <c r="I130" s="8">
        <f t="shared" si="17"/>
        <v>5.384555632768985E-2</v>
      </c>
      <c r="J130" s="10">
        <f t="shared" si="18"/>
        <v>0.94615444367231016</v>
      </c>
      <c r="K130" s="8">
        <f t="shared" si="19"/>
        <v>-5.5349463559784491E-2</v>
      </c>
      <c r="L130" s="10">
        <f t="shared" si="20"/>
        <v>100</v>
      </c>
      <c r="M130">
        <f t="shared" si="21"/>
        <v>5.6909901642166409E-2</v>
      </c>
      <c r="AF130">
        <v>0.34193048031510381</v>
      </c>
      <c r="AG130">
        <v>1</v>
      </c>
      <c r="AH130">
        <v>0</v>
      </c>
      <c r="AI130">
        <f t="shared" si="25"/>
        <v>119</v>
      </c>
      <c r="AJ130">
        <f t="shared" si="26"/>
        <v>7</v>
      </c>
      <c r="AK130">
        <f t="shared" si="22"/>
        <v>0.20666666666666667</v>
      </c>
      <c r="AL130">
        <f t="shared" si="23"/>
        <v>0.95333333333333337</v>
      </c>
      <c r="AM130">
        <f t="shared" si="24"/>
        <v>0</v>
      </c>
    </row>
    <row r="131" spans="1:39">
      <c r="A131">
        <v>18.420000000000002</v>
      </c>
      <c r="B131">
        <v>3.7659999999999999E-2</v>
      </c>
      <c r="C131">
        <v>2.562E-2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0.10060908538410493</v>
      </c>
      <c r="I131" s="8">
        <f t="shared" si="17"/>
        <v>0.10060908538410493</v>
      </c>
      <c r="J131" s="10">
        <f t="shared" si="18"/>
        <v>0.89939091461589504</v>
      </c>
      <c r="K131" s="8">
        <f t="shared" si="19"/>
        <v>-0.10603750630218307</v>
      </c>
      <c r="L131" s="10">
        <f t="shared" si="20"/>
        <v>100</v>
      </c>
      <c r="M131">
        <f t="shared" si="21"/>
        <v>0.11186357761582713</v>
      </c>
      <c r="AF131">
        <v>0.34231124496692406</v>
      </c>
      <c r="AG131">
        <v>0</v>
      </c>
      <c r="AH131">
        <v>1</v>
      </c>
      <c r="AI131">
        <f t="shared" si="25"/>
        <v>119</v>
      </c>
      <c r="AJ131">
        <f t="shared" si="26"/>
        <v>8</v>
      </c>
      <c r="AK131">
        <f t="shared" si="22"/>
        <v>0.20666666666666667</v>
      </c>
      <c r="AL131">
        <f t="shared" si="23"/>
        <v>0.94666666666666666</v>
      </c>
      <c r="AM131">
        <f t="shared" si="24"/>
        <v>0</v>
      </c>
    </row>
    <row r="132" spans="1:39">
      <c r="A132">
        <v>18.45</v>
      </c>
      <c r="B132">
        <v>5.9909999999999998E-2</v>
      </c>
      <c r="C132">
        <v>2.6380000000000001E-2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0.10672025847265137</v>
      </c>
      <c r="I132" s="8">
        <f t="shared" si="17"/>
        <v>0.10672025847265137</v>
      </c>
      <c r="J132" s="10">
        <f t="shared" si="18"/>
        <v>0.89327974152734857</v>
      </c>
      <c r="K132" s="8">
        <f t="shared" si="19"/>
        <v>-0.11285548677246093</v>
      </c>
      <c r="L132" s="10">
        <f t="shared" si="20"/>
        <v>100</v>
      </c>
      <c r="M132">
        <f t="shared" si="21"/>
        <v>0.11947014301497402</v>
      </c>
      <c r="AF132">
        <v>0.35964596680696487</v>
      </c>
      <c r="AG132">
        <v>0</v>
      </c>
      <c r="AH132">
        <v>1</v>
      </c>
      <c r="AI132">
        <f t="shared" si="25"/>
        <v>119</v>
      </c>
      <c r="AJ132">
        <f t="shared" si="26"/>
        <v>9</v>
      </c>
      <c r="AK132">
        <f t="shared" si="22"/>
        <v>0.20666666666666667</v>
      </c>
      <c r="AL132">
        <f t="shared" si="23"/>
        <v>0.94</v>
      </c>
      <c r="AM132">
        <f t="shared" si="24"/>
        <v>6.2666666666667068E-3</v>
      </c>
    </row>
    <row r="133" spans="1:39">
      <c r="A133">
        <v>18.47</v>
      </c>
      <c r="B133">
        <v>0.15160000000000001</v>
      </c>
      <c r="C133">
        <v>0.3201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0.99832960146110528</v>
      </c>
      <c r="I133" s="8">
        <f t="shared" ref="I133:I196" si="30">F133*H133</f>
        <v>0.99832960146110528</v>
      </c>
      <c r="J133" s="10">
        <f t="shared" ref="J133:J196" si="31">F133-I133</f>
        <v>1.670398538894724E-3</v>
      </c>
      <c r="K133" s="8">
        <f t="shared" ref="K133:K196" si="32">IFERROR(F133*(G133*LN(H133)+(1-G133)*LN(1-H133)),0)</f>
        <v>-1.671795210082464E-3</v>
      </c>
      <c r="L133" s="10">
        <f t="shared" ref="L133:L196" si="33">100*IF(H133&gt;=$AB$10,D133/F133,E133/F133)</f>
        <v>100</v>
      </c>
      <c r="M133">
        <f t="shared" ref="M133:M196" si="34">IFERROR((D133-I133)^2/I133+(E133-J133)^2/J133,0)</f>
        <v>1.6731934387701338E-3</v>
      </c>
      <c r="AF133">
        <v>0.36482387007007699</v>
      </c>
      <c r="AG133">
        <v>1</v>
      </c>
      <c r="AH133">
        <v>0</v>
      </c>
      <c r="AI133">
        <f t="shared" si="25"/>
        <v>120</v>
      </c>
      <c r="AJ133">
        <f t="shared" si="26"/>
        <v>9</v>
      </c>
      <c r="AK133">
        <f t="shared" ref="AK133:AK196" si="35">1-AI133/AI$304</f>
        <v>0.19999999999999996</v>
      </c>
      <c r="AL133">
        <f t="shared" ref="AL133:AL196" si="36">1-AJ133/AJ$304</f>
        <v>0.94</v>
      </c>
      <c r="AM133">
        <f t="shared" ref="AM133:AM196" si="37">(AK133-AK134)*AL133</f>
        <v>6.2666666666666027E-3</v>
      </c>
    </row>
    <row r="134" spans="1:39">
      <c r="A134">
        <v>18.52</v>
      </c>
      <c r="B134">
        <v>0.1053</v>
      </c>
      <c r="C134">
        <v>0.13350000000000001</v>
      </c>
      <c r="D134" s="8">
        <v>1</v>
      </c>
      <c r="E134" s="9">
        <v>0</v>
      </c>
      <c r="F134" s="10">
        <f t="shared" si="27"/>
        <v>1</v>
      </c>
      <c r="G134">
        <f t="shared" si="28"/>
        <v>1</v>
      </c>
      <c r="H134">
        <f t="shared" si="29"/>
        <v>0.7348816414029431</v>
      </c>
      <c r="I134" s="8">
        <f t="shared" si="30"/>
        <v>0.7348816414029431</v>
      </c>
      <c r="J134" s="10">
        <f t="shared" si="31"/>
        <v>0.2651183585970569</v>
      </c>
      <c r="K134" s="8">
        <f t="shared" si="32"/>
        <v>-0.30804582484120119</v>
      </c>
      <c r="L134" s="10">
        <f t="shared" si="33"/>
        <v>100</v>
      </c>
      <c r="M134">
        <f t="shared" si="34"/>
        <v>0.36076334427259127</v>
      </c>
      <c r="AF134">
        <v>0.38270097403095926</v>
      </c>
      <c r="AG134">
        <v>1</v>
      </c>
      <c r="AH134">
        <v>0</v>
      </c>
      <c r="AI134">
        <f t="shared" ref="AI134:AI197" si="38">AI133+AG134</f>
        <v>121</v>
      </c>
      <c r="AJ134">
        <f t="shared" ref="AJ134:AJ197" si="39">AJ133+AH134</f>
        <v>9</v>
      </c>
      <c r="AK134">
        <f t="shared" si="35"/>
        <v>0.19333333333333336</v>
      </c>
      <c r="AL134">
        <f t="shared" si="36"/>
        <v>0.94</v>
      </c>
      <c r="AM134">
        <f t="shared" si="37"/>
        <v>0</v>
      </c>
    </row>
    <row r="135" spans="1:39">
      <c r="A135">
        <v>18.54</v>
      </c>
      <c r="B135">
        <v>6.8150000000000002E-2</v>
      </c>
      <c r="C135">
        <v>2.6429999999999999E-2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0.1107553570361962</v>
      </c>
      <c r="I135" s="8">
        <f t="shared" si="30"/>
        <v>0.1107553570361962</v>
      </c>
      <c r="J135" s="10">
        <f t="shared" si="31"/>
        <v>0.88924464296380379</v>
      </c>
      <c r="K135" s="8">
        <f t="shared" si="32"/>
        <v>-0.11738289239010016</v>
      </c>
      <c r="L135" s="10">
        <f t="shared" si="33"/>
        <v>100</v>
      </c>
      <c r="M135">
        <f t="shared" si="34"/>
        <v>0.12454992887790096</v>
      </c>
      <c r="AF135">
        <v>0.38311475792769822</v>
      </c>
      <c r="AG135">
        <v>0</v>
      </c>
      <c r="AH135">
        <v>1</v>
      </c>
      <c r="AI135">
        <f t="shared" si="38"/>
        <v>121</v>
      </c>
      <c r="AJ135">
        <f t="shared" si="39"/>
        <v>10</v>
      </c>
      <c r="AK135">
        <f t="shared" si="35"/>
        <v>0.19333333333333336</v>
      </c>
      <c r="AL135">
        <f t="shared" si="36"/>
        <v>0.93333333333333335</v>
      </c>
      <c r="AM135">
        <f t="shared" si="37"/>
        <v>6.2222222222222626E-3</v>
      </c>
    </row>
    <row r="136" spans="1:39">
      <c r="A136">
        <v>18.57</v>
      </c>
      <c r="B136">
        <v>0.12670000000000001</v>
      </c>
      <c r="C136">
        <v>0.1323</v>
      </c>
      <c r="D136" s="8">
        <v>1</v>
      </c>
      <c r="E136" s="9">
        <v>0</v>
      </c>
      <c r="F136" s="10">
        <f t="shared" si="27"/>
        <v>1</v>
      </c>
      <c r="G136">
        <f t="shared" si="28"/>
        <v>1</v>
      </c>
      <c r="H136">
        <f t="shared" si="29"/>
        <v>0.737728835700457</v>
      </c>
      <c r="I136" s="8">
        <f t="shared" si="30"/>
        <v>0.737728835700457</v>
      </c>
      <c r="J136" s="10">
        <f t="shared" si="31"/>
        <v>0.262271164299543</v>
      </c>
      <c r="K136" s="8">
        <f t="shared" si="32"/>
        <v>-0.30417895320127819</v>
      </c>
      <c r="L136" s="10">
        <f t="shared" si="33"/>
        <v>100</v>
      </c>
      <c r="M136">
        <f t="shared" si="34"/>
        <v>0.35551160752788308</v>
      </c>
      <c r="AF136">
        <v>0.38333317142787965</v>
      </c>
      <c r="AG136">
        <v>1</v>
      </c>
      <c r="AH136">
        <v>0</v>
      </c>
      <c r="AI136">
        <f t="shared" si="38"/>
        <v>122</v>
      </c>
      <c r="AJ136">
        <f t="shared" si="39"/>
        <v>10</v>
      </c>
      <c r="AK136">
        <f t="shared" si="35"/>
        <v>0.18666666666666665</v>
      </c>
      <c r="AL136">
        <f t="shared" si="36"/>
        <v>0.93333333333333335</v>
      </c>
      <c r="AM136">
        <f t="shared" si="37"/>
        <v>0</v>
      </c>
    </row>
    <row r="137" spans="1:39">
      <c r="A137">
        <v>18.579999999999998</v>
      </c>
      <c r="B137">
        <v>8.4680000000000005E-2</v>
      </c>
      <c r="C137">
        <v>8.1689999999999999E-2</v>
      </c>
      <c r="D137" s="8">
        <v>1</v>
      </c>
      <c r="E137" s="9">
        <v>0</v>
      </c>
      <c r="F137" s="10">
        <f t="shared" si="27"/>
        <v>1</v>
      </c>
      <c r="G137">
        <f t="shared" si="28"/>
        <v>1</v>
      </c>
      <c r="H137">
        <f t="shared" si="29"/>
        <v>0.38444796041737644</v>
      </c>
      <c r="I137" s="8">
        <f t="shared" si="30"/>
        <v>0.38444796041737644</v>
      </c>
      <c r="J137" s="10">
        <f t="shared" si="31"/>
        <v>0.6155520395826235</v>
      </c>
      <c r="K137" s="8">
        <f t="shared" si="32"/>
        <v>-0.95594684271407537</v>
      </c>
      <c r="L137" s="10">
        <f t="shared" si="33"/>
        <v>0</v>
      </c>
      <c r="M137">
        <f t="shared" si="34"/>
        <v>1.6011322804635211</v>
      </c>
      <c r="AF137">
        <v>0.38444796041737644</v>
      </c>
      <c r="AG137">
        <v>0</v>
      </c>
      <c r="AH137">
        <v>1</v>
      </c>
      <c r="AI137">
        <f t="shared" si="38"/>
        <v>122</v>
      </c>
      <c r="AJ137">
        <f t="shared" si="39"/>
        <v>11</v>
      </c>
      <c r="AK137">
        <f t="shared" si="35"/>
        <v>0.18666666666666665</v>
      </c>
      <c r="AL137">
        <f t="shared" si="36"/>
        <v>0.92666666666666664</v>
      </c>
      <c r="AM137">
        <f t="shared" si="37"/>
        <v>0</v>
      </c>
    </row>
    <row r="138" spans="1:39">
      <c r="A138">
        <v>18.600000000000001</v>
      </c>
      <c r="B138">
        <v>0.10580000000000001</v>
      </c>
      <c r="C138">
        <v>8.0049999999999996E-2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0.38270097403095926</v>
      </c>
      <c r="I138" s="8">
        <f t="shared" si="30"/>
        <v>0.38270097403095926</v>
      </c>
      <c r="J138" s="10">
        <f t="shared" si="31"/>
        <v>0.61729902596904074</v>
      </c>
      <c r="K138" s="8">
        <f t="shared" si="32"/>
        <v>-0.48240172747266058</v>
      </c>
      <c r="L138" s="10">
        <f t="shared" si="33"/>
        <v>100</v>
      </c>
      <c r="M138">
        <f t="shared" si="34"/>
        <v>0.61996043721305472</v>
      </c>
      <c r="AF138">
        <v>0.40033508326096795</v>
      </c>
      <c r="AG138">
        <v>0</v>
      </c>
      <c r="AH138">
        <v>1</v>
      </c>
      <c r="AI138">
        <f t="shared" si="38"/>
        <v>122</v>
      </c>
      <c r="AJ138">
        <f t="shared" si="39"/>
        <v>12</v>
      </c>
      <c r="AK138">
        <f t="shared" si="35"/>
        <v>0.18666666666666665</v>
      </c>
      <c r="AL138">
        <f t="shared" si="36"/>
        <v>0.92</v>
      </c>
      <c r="AM138">
        <f t="shared" si="37"/>
        <v>6.1333333333332711E-3</v>
      </c>
    </row>
    <row r="139" spans="1:39">
      <c r="A139">
        <v>18.66</v>
      </c>
      <c r="B139">
        <v>0.1231</v>
      </c>
      <c r="C139">
        <v>0.1226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0.68555807368849098</v>
      </c>
      <c r="I139" s="8">
        <f t="shared" si="30"/>
        <v>0.68555807368849098</v>
      </c>
      <c r="J139" s="10">
        <f t="shared" si="31"/>
        <v>0.31444192631150902</v>
      </c>
      <c r="K139" s="8">
        <f t="shared" si="32"/>
        <v>-0.37752206629821039</v>
      </c>
      <c r="L139" s="10">
        <f t="shared" si="33"/>
        <v>100</v>
      </c>
      <c r="M139">
        <f t="shared" si="34"/>
        <v>0.45866563079</v>
      </c>
      <c r="AF139">
        <v>0.40276476404422729</v>
      </c>
      <c r="AG139">
        <v>1</v>
      </c>
      <c r="AH139">
        <v>0</v>
      </c>
      <c r="AI139">
        <f t="shared" si="38"/>
        <v>123</v>
      </c>
      <c r="AJ139">
        <f t="shared" si="39"/>
        <v>12</v>
      </c>
      <c r="AK139">
        <f t="shared" si="35"/>
        <v>0.18000000000000005</v>
      </c>
      <c r="AL139">
        <f t="shared" si="36"/>
        <v>0.92</v>
      </c>
      <c r="AM139">
        <f t="shared" si="37"/>
        <v>0</v>
      </c>
    </row>
    <row r="140" spans="1:39">
      <c r="A140">
        <v>18.7</v>
      </c>
      <c r="B140">
        <v>0.14849999999999999</v>
      </c>
      <c r="C140">
        <v>0.1772</v>
      </c>
      <c r="D140" s="8">
        <v>1</v>
      </c>
      <c r="E140" s="9">
        <v>0</v>
      </c>
      <c r="F140" s="10">
        <f t="shared" si="27"/>
        <v>1</v>
      </c>
      <c r="G140">
        <f t="shared" si="28"/>
        <v>1</v>
      </c>
      <c r="H140">
        <f t="shared" si="29"/>
        <v>0.9158264611645337</v>
      </c>
      <c r="I140" s="8">
        <f t="shared" si="30"/>
        <v>0.9158264611645337</v>
      </c>
      <c r="J140" s="10">
        <f t="shared" si="31"/>
        <v>8.4173538835466299E-2</v>
      </c>
      <c r="K140" s="8">
        <f t="shared" si="32"/>
        <v>-8.7928385133616685E-2</v>
      </c>
      <c r="L140" s="10">
        <f t="shared" si="33"/>
        <v>100</v>
      </c>
      <c r="M140">
        <f t="shared" si="34"/>
        <v>9.1909922244913192E-2</v>
      </c>
      <c r="AF140">
        <v>0.40347991638305425</v>
      </c>
      <c r="AG140">
        <v>0</v>
      </c>
      <c r="AH140">
        <v>1</v>
      </c>
      <c r="AI140">
        <f t="shared" si="38"/>
        <v>123</v>
      </c>
      <c r="AJ140">
        <f t="shared" si="39"/>
        <v>13</v>
      </c>
      <c r="AK140">
        <f t="shared" si="35"/>
        <v>0.18000000000000005</v>
      </c>
      <c r="AL140">
        <f t="shared" si="36"/>
        <v>0.91333333333333333</v>
      </c>
      <c r="AM140">
        <f t="shared" si="37"/>
        <v>0</v>
      </c>
    </row>
    <row r="141" spans="1:39">
      <c r="A141">
        <v>18.7</v>
      </c>
      <c r="B141">
        <v>0.15160000000000001</v>
      </c>
      <c r="C141">
        <v>0.12180000000000001</v>
      </c>
      <c r="D141" s="8">
        <v>1</v>
      </c>
      <c r="E141" s="9">
        <v>0</v>
      </c>
      <c r="F141" s="10">
        <f t="shared" si="27"/>
        <v>1</v>
      </c>
      <c r="G141">
        <f t="shared" si="28"/>
        <v>1</v>
      </c>
      <c r="H141">
        <f t="shared" si="29"/>
        <v>0.69288769147920837</v>
      </c>
      <c r="I141" s="8">
        <f t="shared" si="30"/>
        <v>0.69288769147920837</v>
      </c>
      <c r="J141" s="10">
        <f t="shared" si="31"/>
        <v>0.30711230852079163</v>
      </c>
      <c r="K141" s="8">
        <f t="shared" si="32"/>
        <v>-0.36688735428315827</v>
      </c>
      <c r="L141" s="10">
        <f t="shared" si="33"/>
        <v>100</v>
      </c>
      <c r="M141">
        <f t="shared" si="34"/>
        <v>0.44323533567922702</v>
      </c>
      <c r="AF141">
        <v>0.4083061470350331</v>
      </c>
      <c r="AG141">
        <v>0</v>
      </c>
      <c r="AH141">
        <v>1</v>
      </c>
      <c r="AI141">
        <f t="shared" si="38"/>
        <v>123</v>
      </c>
      <c r="AJ141">
        <f t="shared" si="39"/>
        <v>14</v>
      </c>
      <c r="AK141">
        <f t="shared" si="35"/>
        <v>0.18000000000000005</v>
      </c>
      <c r="AL141">
        <f t="shared" si="36"/>
        <v>0.90666666666666662</v>
      </c>
      <c r="AM141">
        <f t="shared" si="37"/>
        <v>6.0444444444444833E-3</v>
      </c>
    </row>
    <row r="142" spans="1:39">
      <c r="A142">
        <v>18.75</v>
      </c>
      <c r="B142">
        <v>5.4730000000000001E-2</v>
      </c>
      <c r="C142">
        <v>3.0360000000000002E-2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0.12689467528609774</v>
      </c>
      <c r="I142" s="8">
        <f t="shared" si="30"/>
        <v>0.12689467528609774</v>
      </c>
      <c r="J142" s="10">
        <f t="shared" si="31"/>
        <v>0.87310532471390223</v>
      </c>
      <c r="K142" s="8">
        <f t="shared" si="32"/>
        <v>-0.13569908355391527</v>
      </c>
      <c r="L142" s="10">
        <f t="shared" si="33"/>
        <v>100</v>
      </c>
      <c r="M142">
        <f t="shared" si="34"/>
        <v>0.14533719093704806</v>
      </c>
      <c r="AF142">
        <v>0.41801446411412335</v>
      </c>
      <c r="AG142">
        <v>1</v>
      </c>
      <c r="AH142">
        <v>0</v>
      </c>
      <c r="AI142">
        <f t="shared" si="38"/>
        <v>124</v>
      </c>
      <c r="AJ142">
        <f t="shared" si="39"/>
        <v>14</v>
      </c>
      <c r="AK142">
        <f t="shared" si="35"/>
        <v>0.17333333333333334</v>
      </c>
      <c r="AL142">
        <f t="shared" si="36"/>
        <v>0.90666666666666662</v>
      </c>
      <c r="AM142">
        <f t="shared" si="37"/>
        <v>0</v>
      </c>
    </row>
    <row r="143" spans="1:39">
      <c r="A143">
        <v>18.77</v>
      </c>
      <c r="B143">
        <v>0.1167</v>
      </c>
      <c r="C143">
        <v>9.0499999999999997E-2</v>
      </c>
      <c r="D143" s="8">
        <v>0</v>
      </c>
      <c r="E143" s="9">
        <v>1</v>
      </c>
      <c r="F143" s="10">
        <f t="shared" si="27"/>
        <v>1</v>
      </c>
      <c r="G143">
        <f t="shared" si="28"/>
        <v>0</v>
      </c>
      <c r="H143">
        <f t="shared" si="29"/>
        <v>0.47207969098288105</v>
      </c>
      <c r="I143" s="8">
        <f t="shared" si="30"/>
        <v>0.47207969098288105</v>
      </c>
      <c r="J143" s="10">
        <f t="shared" si="31"/>
        <v>0.52792030901711895</v>
      </c>
      <c r="K143" s="8">
        <f t="shared" si="32"/>
        <v>-0.63880993655875806</v>
      </c>
      <c r="L143" s="10">
        <f t="shared" si="33"/>
        <v>100</v>
      </c>
      <c r="M143">
        <f t="shared" si="34"/>
        <v>0.89422528915736943</v>
      </c>
      <c r="AF143">
        <v>0.41873383638665318</v>
      </c>
      <c r="AG143">
        <v>0</v>
      </c>
      <c r="AH143">
        <v>1</v>
      </c>
      <c r="AI143">
        <f t="shared" si="38"/>
        <v>124</v>
      </c>
      <c r="AJ143">
        <f t="shared" si="39"/>
        <v>15</v>
      </c>
      <c r="AK143">
        <f t="shared" si="35"/>
        <v>0.17333333333333334</v>
      </c>
      <c r="AL143">
        <f t="shared" si="36"/>
        <v>0.9</v>
      </c>
      <c r="AM143">
        <f t="shared" si="37"/>
        <v>0</v>
      </c>
    </row>
    <row r="144" spans="1:39">
      <c r="A144">
        <v>18.77</v>
      </c>
      <c r="B144">
        <v>0.1802</v>
      </c>
      <c r="C144">
        <v>0.1948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0.95070804735751624</v>
      </c>
      <c r="I144" s="8">
        <f t="shared" si="30"/>
        <v>0.95070804735751624</v>
      </c>
      <c r="J144" s="10">
        <f t="shared" si="31"/>
        <v>4.9291952642483761E-2</v>
      </c>
      <c r="K144" s="8">
        <f t="shared" si="32"/>
        <v>-5.0548258987450669E-2</v>
      </c>
      <c r="L144" s="10">
        <f t="shared" si="33"/>
        <v>100</v>
      </c>
      <c r="M144">
        <f t="shared" si="34"/>
        <v>5.1847623231432889E-2</v>
      </c>
      <c r="AF144">
        <v>0.42033296267044329</v>
      </c>
      <c r="AG144">
        <v>0</v>
      </c>
      <c r="AH144">
        <v>1</v>
      </c>
      <c r="AI144">
        <f t="shared" si="38"/>
        <v>124</v>
      </c>
      <c r="AJ144">
        <f t="shared" si="39"/>
        <v>16</v>
      </c>
      <c r="AK144">
        <f t="shared" si="35"/>
        <v>0.17333333333333334</v>
      </c>
      <c r="AL144">
        <f t="shared" si="36"/>
        <v>0.89333333333333331</v>
      </c>
      <c r="AM144">
        <f t="shared" si="37"/>
        <v>0</v>
      </c>
    </row>
    <row r="145" spans="1:39">
      <c r="A145">
        <v>18.8</v>
      </c>
      <c r="B145">
        <v>9.1819999999999999E-2</v>
      </c>
      <c r="C145">
        <v>8.4220000000000003E-2</v>
      </c>
      <c r="D145" s="8">
        <v>1</v>
      </c>
      <c r="E145" s="9">
        <v>0</v>
      </c>
      <c r="F145" s="10">
        <f t="shared" si="27"/>
        <v>1</v>
      </c>
      <c r="G145">
        <f t="shared" si="28"/>
        <v>1</v>
      </c>
      <c r="H145">
        <f t="shared" si="29"/>
        <v>0.42047565141913368</v>
      </c>
      <c r="I145" s="8">
        <f t="shared" si="30"/>
        <v>0.42047565141913368</v>
      </c>
      <c r="J145" s="10">
        <f t="shared" si="31"/>
        <v>0.57952434858086632</v>
      </c>
      <c r="K145" s="8">
        <f t="shared" si="32"/>
        <v>-0.86636870512402653</v>
      </c>
      <c r="L145" s="10">
        <f t="shared" si="33"/>
        <v>0</v>
      </c>
      <c r="M145">
        <f t="shared" si="34"/>
        <v>1.3782589946051158</v>
      </c>
      <c r="AF145">
        <v>0.42047565141913368</v>
      </c>
      <c r="AG145">
        <v>0</v>
      </c>
      <c r="AH145">
        <v>1</v>
      </c>
      <c r="AI145">
        <f t="shared" si="38"/>
        <v>124</v>
      </c>
      <c r="AJ145">
        <f t="shared" si="39"/>
        <v>17</v>
      </c>
      <c r="AK145">
        <f t="shared" si="35"/>
        <v>0.17333333333333334</v>
      </c>
      <c r="AL145">
        <f t="shared" si="36"/>
        <v>0.88666666666666671</v>
      </c>
      <c r="AM145">
        <f t="shared" si="37"/>
        <v>5.9111111111111491E-3</v>
      </c>
    </row>
    <row r="146" spans="1:39">
      <c r="A146">
        <v>18.87</v>
      </c>
      <c r="B146">
        <v>0.11169999999999999</v>
      </c>
      <c r="C146">
        <v>0.113</v>
      </c>
      <c r="D146" s="8">
        <v>1</v>
      </c>
      <c r="E146" s="9">
        <v>0</v>
      </c>
      <c r="F146" s="10">
        <f t="shared" si="27"/>
        <v>1</v>
      </c>
      <c r="G146">
        <f t="shared" si="28"/>
        <v>1</v>
      </c>
      <c r="H146">
        <f t="shared" si="29"/>
        <v>0.63449239449626682</v>
      </c>
      <c r="I146" s="8">
        <f t="shared" si="30"/>
        <v>0.63449239449626682</v>
      </c>
      <c r="J146" s="10">
        <f t="shared" si="31"/>
        <v>0.36550760550373318</v>
      </c>
      <c r="K146" s="8">
        <f t="shared" si="32"/>
        <v>-0.45492997850904321</v>
      </c>
      <c r="L146" s="10">
        <f t="shared" si="33"/>
        <v>100</v>
      </c>
      <c r="M146">
        <f t="shared" si="34"/>
        <v>0.57606302088761097</v>
      </c>
      <c r="AF146">
        <v>0.42117221701414331</v>
      </c>
      <c r="AG146">
        <v>1</v>
      </c>
      <c r="AH146">
        <v>0</v>
      </c>
      <c r="AI146">
        <f t="shared" si="38"/>
        <v>125</v>
      </c>
      <c r="AJ146">
        <f t="shared" si="39"/>
        <v>17</v>
      </c>
      <c r="AK146">
        <f t="shared" si="35"/>
        <v>0.16666666666666663</v>
      </c>
      <c r="AL146">
        <f t="shared" si="36"/>
        <v>0.88666666666666671</v>
      </c>
      <c r="AM146">
        <f t="shared" si="37"/>
        <v>0</v>
      </c>
    </row>
    <row r="147" spans="1:39">
      <c r="A147">
        <v>18.89</v>
      </c>
      <c r="B147">
        <v>5.008E-2</v>
      </c>
      <c r="C147">
        <v>2.3990000000000001E-2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0.11153802304178927</v>
      </c>
      <c r="I147" s="8">
        <f t="shared" si="30"/>
        <v>0.11153802304178927</v>
      </c>
      <c r="J147" s="10">
        <f t="shared" si="31"/>
        <v>0.88846197695821072</v>
      </c>
      <c r="K147" s="8">
        <f t="shared" si="32"/>
        <v>-0.11826342694781794</v>
      </c>
      <c r="L147" s="10">
        <f t="shared" si="33"/>
        <v>100</v>
      </c>
      <c r="M147">
        <f t="shared" si="34"/>
        <v>0.12554057003503655</v>
      </c>
      <c r="AF147">
        <v>0.4218756042359037</v>
      </c>
      <c r="AG147">
        <v>0</v>
      </c>
      <c r="AH147">
        <v>1</v>
      </c>
      <c r="AI147">
        <f t="shared" si="38"/>
        <v>125</v>
      </c>
      <c r="AJ147">
        <f t="shared" si="39"/>
        <v>18</v>
      </c>
      <c r="AK147">
        <f t="shared" si="35"/>
        <v>0.16666666666666663</v>
      </c>
      <c r="AL147">
        <f t="shared" si="36"/>
        <v>0.88</v>
      </c>
      <c r="AM147">
        <f t="shared" si="37"/>
        <v>0</v>
      </c>
    </row>
    <row r="148" spans="1:39">
      <c r="A148">
        <v>18.899999999999999</v>
      </c>
      <c r="B148">
        <v>0.16420000000000001</v>
      </c>
      <c r="C148">
        <v>0.21970000000000001</v>
      </c>
      <c r="D148" s="8">
        <v>1</v>
      </c>
      <c r="E148" s="9">
        <v>0</v>
      </c>
      <c r="F148" s="10">
        <f t="shared" si="27"/>
        <v>1</v>
      </c>
      <c r="G148">
        <f t="shared" si="28"/>
        <v>1</v>
      </c>
      <c r="H148">
        <f t="shared" si="29"/>
        <v>0.97546695929411043</v>
      </c>
      <c r="I148" s="8">
        <f t="shared" si="30"/>
        <v>0.97546695929411043</v>
      </c>
      <c r="J148" s="10">
        <f t="shared" si="31"/>
        <v>2.4533040705889575E-2</v>
      </c>
      <c r="K148" s="8">
        <f t="shared" si="32"/>
        <v>-2.4838990026562525E-2</v>
      </c>
      <c r="L148" s="10">
        <f t="shared" si="33"/>
        <v>100</v>
      </c>
      <c r="M148">
        <f t="shared" si="34"/>
        <v>2.5150047853637947E-2</v>
      </c>
      <c r="AF148">
        <v>0.42987295676269333</v>
      </c>
      <c r="AG148">
        <v>0</v>
      </c>
      <c r="AH148">
        <v>1</v>
      </c>
      <c r="AI148">
        <f t="shared" si="38"/>
        <v>125</v>
      </c>
      <c r="AJ148">
        <f t="shared" si="39"/>
        <v>19</v>
      </c>
      <c r="AK148">
        <f t="shared" si="35"/>
        <v>0.16666666666666663</v>
      </c>
      <c r="AL148">
        <f t="shared" si="36"/>
        <v>0.87333333333333329</v>
      </c>
      <c r="AM148">
        <f t="shared" si="37"/>
        <v>5.8222222222221627E-3</v>
      </c>
    </row>
    <row r="149" spans="1:39">
      <c r="A149">
        <v>18.91</v>
      </c>
      <c r="B149">
        <v>8.0280000000000004E-2</v>
      </c>
      <c r="C149">
        <v>9.2710000000000001E-2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0.48403878651406806</v>
      </c>
      <c r="I149" s="8">
        <f t="shared" si="30"/>
        <v>0.48403878651406806</v>
      </c>
      <c r="J149" s="10">
        <f t="shared" si="31"/>
        <v>0.51596121348593194</v>
      </c>
      <c r="K149" s="8">
        <f t="shared" si="32"/>
        <v>-0.72559023805057687</v>
      </c>
      <c r="L149" s="10">
        <f t="shared" si="33"/>
        <v>0</v>
      </c>
      <c r="M149">
        <f t="shared" si="34"/>
        <v>1.0659501425531652</v>
      </c>
      <c r="AF149">
        <v>0.43390549431772751</v>
      </c>
      <c r="AG149">
        <v>1</v>
      </c>
      <c r="AH149">
        <v>0</v>
      </c>
      <c r="AI149">
        <f t="shared" si="38"/>
        <v>126</v>
      </c>
      <c r="AJ149">
        <f t="shared" si="39"/>
        <v>19</v>
      </c>
      <c r="AK149">
        <f t="shared" si="35"/>
        <v>0.16000000000000003</v>
      </c>
      <c r="AL149">
        <f t="shared" si="36"/>
        <v>0.87333333333333329</v>
      </c>
      <c r="AM149">
        <f t="shared" si="37"/>
        <v>0</v>
      </c>
    </row>
    <row r="150" spans="1:39">
      <c r="A150">
        <v>18.940000000000001</v>
      </c>
      <c r="B150">
        <v>6.9000000000000006E-2</v>
      </c>
      <c r="C150">
        <v>2.6689999999999998E-2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0.12419716538268416</v>
      </c>
      <c r="I150" s="8">
        <f t="shared" si="30"/>
        <v>0.12419716538268416</v>
      </c>
      <c r="J150" s="10">
        <f t="shared" si="31"/>
        <v>0.8758028346173159</v>
      </c>
      <c r="K150" s="8">
        <f t="shared" si="32"/>
        <v>-0.13261428801661043</v>
      </c>
      <c r="L150" s="10">
        <f t="shared" si="33"/>
        <v>100</v>
      </c>
      <c r="M150">
        <f t="shared" si="34"/>
        <v>0.14180950377598675</v>
      </c>
      <c r="AF150">
        <v>0.43974906656741802</v>
      </c>
      <c r="AG150">
        <v>0</v>
      </c>
      <c r="AH150">
        <v>1</v>
      </c>
      <c r="AI150">
        <f t="shared" si="38"/>
        <v>126</v>
      </c>
      <c r="AJ150">
        <f t="shared" si="39"/>
        <v>20</v>
      </c>
      <c r="AK150">
        <f t="shared" si="35"/>
        <v>0.16000000000000003</v>
      </c>
      <c r="AL150">
        <f t="shared" si="36"/>
        <v>0.8666666666666667</v>
      </c>
      <c r="AM150">
        <f t="shared" si="37"/>
        <v>5.7777777777778148E-3</v>
      </c>
    </row>
    <row r="151" spans="1:39">
      <c r="A151">
        <v>18.95</v>
      </c>
      <c r="B151">
        <v>0.1147</v>
      </c>
      <c r="C151">
        <v>6.3869999999999996E-2</v>
      </c>
      <c r="D151" s="8">
        <v>0</v>
      </c>
      <c r="E151" s="9">
        <v>1</v>
      </c>
      <c r="F151" s="10">
        <f t="shared" si="27"/>
        <v>1</v>
      </c>
      <c r="G151">
        <f t="shared" si="28"/>
        <v>0</v>
      </c>
      <c r="H151">
        <f t="shared" si="29"/>
        <v>0.30595649993549984</v>
      </c>
      <c r="I151" s="8">
        <f t="shared" si="30"/>
        <v>0.30595649993549984</v>
      </c>
      <c r="J151" s="10">
        <f t="shared" si="31"/>
        <v>0.69404350006450022</v>
      </c>
      <c r="K151" s="8">
        <f t="shared" si="32"/>
        <v>-0.36522064023144113</v>
      </c>
      <c r="L151" s="10">
        <f t="shared" si="33"/>
        <v>100</v>
      </c>
      <c r="M151">
        <f t="shared" si="34"/>
        <v>0.44083187855958028</v>
      </c>
      <c r="AF151">
        <v>0.44038973696736916</v>
      </c>
      <c r="AG151">
        <v>1</v>
      </c>
      <c r="AH151">
        <v>0</v>
      </c>
      <c r="AI151">
        <f t="shared" si="38"/>
        <v>127</v>
      </c>
      <c r="AJ151">
        <f t="shared" si="39"/>
        <v>20</v>
      </c>
      <c r="AK151">
        <f t="shared" si="35"/>
        <v>0.15333333333333332</v>
      </c>
      <c r="AL151">
        <f t="shared" si="36"/>
        <v>0.8666666666666667</v>
      </c>
      <c r="AM151">
        <f t="shared" si="37"/>
        <v>0</v>
      </c>
    </row>
    <row r="152" spans="1:39">
      <c r="A152">
        <v>19.04</v>
      </c>
      <c r="B152">
        <v>4.7010000000000003E-2</v>
      </c>
      <c r="C152">
        <v>3.7089999999999998E-2</v>
      </c>
      <c r="D152" s="8">
        <v>0</v>
      </c>
      <c r="E152" s="9">
        <v>1</v>
      </c>
      <c r="F152" s="10">
        <f t="shared" si="27"/>
        <v>1</v>
      </c>
      <c r="G152">
        <f t="shared" si="28"/>
        <v>0</v>
      </c>
      <c r="H152">
        <f t="shared" si="29"/>
        <v>0.15957445827981151</v>
      </c>
      <c r="I152" s="8">
        <f t="shared" si="30"/>
        <v>0.15957445827981151</v>
      </c>
      <c r="J152" s="10">
        <f t="shared" si="31"/>
        <v>0.84042554172018846</v>
      </c>
      <c r="K152" s="8">
        <f t="shared" si="32"/>
        <v>-0.17384691813592279</v>
      </c>
      <c r="L152" s="10">
        <f t="shared" si="33"/>
        <v>100</v>
      </c>
      <c r="M152">
        <f t="shared" si="34"/>
        <v>0.18987340383919493</v>
      </c>
      <c r="AF152">
        <v>0.44490238517888669</v>
      </c>
      <c r="AG152">
        <v>0</v>
      </c>
      <c r="AH152">
        <v>1</v>
      </c>
      <c r="AI152">
        <f t="shared" si="38"/>
        <v>127</v>
      </c>
      <c r="AJ152">
        <f t="shared" si="39"/>
        <v>21</v>
      </c>
      <c r="AK152">
        <f t="shared" si="35"/>
        <v>0.15333333333333332</v>
      </c>
      <c r="AL152">
        <f t="shared" si="36"/>
        <v>0.86</v>
      </c>
      <c r="AM152">
        <f t="shared" si="37"/>
        <v>5.7333333333333698E-3</v>
      </c>
    </row>
    <row r="153" spans="1:39">
      <c r="A153">
        <v>19.079999999999998</v>
      </c>
      <c r="B153">
        <v>0.15720000000000001</v>
      </c>
      <c r="C153">
        <v>0.191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0.9482775313314209</v>
      </c>
      <c r="I153" s="8">
        <f t="shared" si="30"/>
        <v>0.9482775313314209</v>
      </c>
      <c r="J153" s="10">
        <f t="shared" si="31"/>
        <v>5.1722468668579102E-2</v>
      </c>
      <c r="K153" s="8">
        <f t="shared" si="32"/>
        <v>-5.3108065002363002E-2</v>
      </c>
      <c r="L153" s="10">
        <f t="shared" si="33"/>
        <v>100</v>
      </c>
      <c r="M153">
        <f t="shared" si="34"/>
        <v>5.4543598218507419E-2</v>
      </c>
      <c r="AF153">
        <v>0.45455942846896774</v>
      </c>
      <c r="AG153">
        <v>1</v>
      </c>
      <c r="AH153">
        <v>0</v>
      </c>
      <c r="AI153">
        <f t="shared" si="38"/>
        <v>128</v>
      </c>
      <c r="AJ153">
        <f t="shared" si="39"/>
        <v>21</v>
      </c>
      <c r="AK153">
        <f t="shared" si="35"/>
        <v>0.14666666666666661</v>
      </c>
      <c r="AL153">
        <f t="shared" si="36"/>
        <v>0.86</v>
      </c>
      <c r="AM153">
        <f t="shared" si="37"/>
        <v>0</v>
      </c>
    </row>
    <row r="154" spans="1:39">
      <c r="A154">
        <v>19.100000000000001</v>
      </c>
      <c r="B154">
        <v>9.8229999999999998E-2</v>
      </c>
      <c r="C154">
        <v>5.9400000000000001E-2</v>
      </c>
      <c r="D154" s="8">
        <v>0</v>
      </c>
      <c r="E154" s="9">
        <v>1</v>
      </c>
      <c r="F154" s="10">
        <f t="shared" si="27"/>
        <v>1</v>
      </c>
      <c r="G154">
        <f t="shared" si="28"/>
        <v>0</v>
      </c>
      <c r="H154">
        <f t="shared" si="29"/>
        <v>0.28353520590587894</v>
      </c>
      <c r="I154" s="8">
        <f t="shared" si="30"/>
        <v>0.28353520590587894</v>
      </c>
      <c r="J154" s="10">
        <f t="shared" si="31"/>
        <v>0.71646479409412112</v>
      </c>
      <c r="K154" s="8">
        <f t="shared" si="32"/>
        <v>-0.33342616886791604</v>
      </c>
      <c r="L154" s="10">
        <f t="shared" si="33"/>
        <v>100</v>
      </c>
      <c r="M154">
        <f t="shared" si="34"/>
        <v>0.3957419935258274</v>
      </c>
      <c r="AF154">
        <v>0.45904376337213515</v>
      </c>
      <c r="AG154">
        <v>0</v>
      </c>
      <c r="AH154">
        <v>1</v>
      </c>
      <c r="AI154">
        <f t="shared" si="38"/>
        <v>128</v>
      </c>
      <c r="AJ154">
        <f t="shared" si="39"/>
        <v>22</v>
      </c>
      <c r="AK154">
        <f t="shared" si="35"/>
        <v>0.14666666666666661</v>
      </c>
      <c r="AL154">
        <f t="shared" si="36"/>
        <v>0.85333333333333328</v>
      </c>
      <c r="AM154">
        <f t="shared" si="37"/>
        <v>5.6888888888888302E-3</v>
      </c>
    </row>
    <row r="155" spans="1:39">
      <c r="A155">
        <v>19.29</v>
      </c>
      <c r="B155">
        <v>8.5779999999999995E-2</v>
      </c>
      <c r="C155">
        <v>2.9950000000000001E-2</v>
      </c>
      <c r="D155" s="8">
        <v>0</v>
      </c>
      <c r="E155" s="9">
        <v>1</v>
      </c>
      <c r="F155" s="10">
        <f t="shared" si="27"/>
        <v>1</v>
      </c>
      <c r="G155">
        <f t="shared" si="28"/>
        <v>0</v>
      </c>
      <c r="H155">
        <f t="shared" si="29"/>
        <v>0.15083586487778258</v>
      </c>
      <c r="I155" s="8">
        <f t="shared" si="30"/>
        <v>0.15083586487778258</v>
      </c>
      <c r="J155" s="10">
        <f t="shared" si="31"/>
        <v>0.84916413512221744</v>
      </c>
      <c r="K155" s="8">
        <f t="shared" si="32"/>
        <v>-0.16350278376815325</v>
      </c>
      <c r="L155" s="10">
        <f t="shared" si="33"/>
        <v>100</v>
      </c>
      <c r="M155">
        <f t="shared" si="34"/>
        <v>0.1776286334279453</v>
      </c>
      <c r="AF155">
        <v>0.46068670218245333</v>
      </c>
      <c r="AG155">
        <v>1</v>
      </c>
      <c r="AH155">
        <v>0</v>
      </c>
      <c r="AI155">
        <f t="shared" si="38"/>
        <v>129</v>
      </c>
      <c r="AJ155">
        <f t="shared" si="39"/>
        <v>22</v>
      </c>
      <c r="AK155">
        <f t="shared" si="35"/>
        <v>0.14000000000000001</v>
      </c>
      <c r="AL155">
        <f t="shared" si="36"/>
        <v>0.85333333333333328</v>
      </c>
      <c r="AM155">
        <f t="shared" si="37"/>
        <v>0</v>
      </c>
    </row>
    <row r="156" spans="1:39">
      <c r="A156">
        <v>19.309999999999999</v>
      </c>
      <c r="B156">
        <v>3.789E-2</v>
      </c>
      <c r="C156">
        <v>6.9200000000000002E-4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6.7173588903129133E-2</v>
      </c>
      <c r="I156" s="8">
        <f t="shared" si="30"/>
        <v>6.7173588903129133E-2</v>
      </c>
      <c r="J156" s="10">
        <f t="shared" si="31"/>
        <v>0.93282641109687092</v>
      </c>
      <c r="K156" s="8">
        <f t="shared" si="32"/>
        <v>-6.9536150003641814E-2</v>
      </c>
      <c r="L156" s="10">
        <f t="shared" si="33"/>
        <v>100</v>
      </c>
      <c r="M156">
        <f t="shared" si="34"/>
        <v>7.2010813699134618E-2</v>
      </c>
      <c r="AF156">
        <v>0.46385341138108815</v>
      </c>
      <c r="AG156">
        <v>0</v>
      </c>
      <c r="AH156">
        <v>1</v>
      </c>
      <c r="AI156">
        <f t="shared" si="38"/>
        <v>129</v>
      </c>
      <c r="AJ156">
        <f t="shared" si="39"/>
        <v>23</v>
      </c>
      <c r="AK156">
        <f t="shared" si="35"/>
        <v>0.14000000000000001</v>
      </c>
      <c r="AL156">
        <f t="shared" si="36"/>
        <v>0.84666666666666668</v>
      </c>
      <c r="AM156">
        <f t="shared" si="37"/>
        <v>5.6444444444444805E-3</v>
      </c>
    </row>
    <row r="157" spans="1:39">
      <c r="A157">
        <v>19.32</v>
      </c>
      <c r="B157">
        <v>0.1198</v>
      </c>
      <c r="C157">
        <v>0.1036</v>
      </c>
      <c r="D157" s="8">
        <v>1</v>
      </c>
      <c r="E157" s="9">
        <v>0</v>
      </c>
      <c r="F157" s="10">
        <f t="shared" si="27"/>
        <v>1</v>
      </c>
      <c r="G157">
        <f t="shared" si="28"/>
        <v>1</v>
      </c>
      <c r="H157">
        <f t="shared" si="29"/>
        <v>0.60651464819383594</v>
      </c>
      <c r="I157" s="8">
        <f t="shared" si="30"/>
        <v>0.60651464819383594</v>
      </c>
      <c r="J157" s="10">
        <f t="shared" si="31"/>
        <v>0.39348535180616406</v>
      </c>
      <c r="K157" s="8">
        <f t="shared" si="32"/>
        <v>-0.50002639888006495</v>
      </c>
      <c r="L157" s="10">
        <f t="shared" si="33"/>
        <v>100</v>
      </c>
      <c r="M157">
        <f t="shared" si="34"/>
        <v>0.64876479566971668</v>
      </c>
      <c r="AF157">
        <v>0.46501574193929207</v>
      </c>
      <c r="AG157">
        <v>1</v>
      </c>
      <c r="AH157">
        <v>0</v>
      </c>
      <c r="AI157">
        <f t="shared" si="38"/>
        <v>130</v>
      </c>
      <c r="AJ157">
        <f t="shared" si="39"/>
        <v>23</v>
      </c>
      <c r="AK157">
        <f t="shared" si="35"/>
        <v>0.1333333333333333</v>
      </c>
      <c r="AL157">
        <f t="shared" si="36"/>
        <v>0.84666666666666668</v>
      </c>
      <c r="AM157">
        <f t="shared" si="37"/>
        <v>5.6444444444443869E-3</v>
      </c>
    </row>
    <row r="158" spans="1:39">
      <c r="A158">
        <v>19.329999999999998</v>
      </c>
      <c r="B158">
        <v>0.1188</v>
      </c>
      <c r="C158">
        <v>0.13789999999999999</v>
      </c>
      <c r="D158" s="8">
        <v>1</v>
      </c>
      <c r="E158" s="9">
        <v>0</v>
      </c>
      <c r="F158" s="10">
        <f t="shared" si="27"/>
        <v>1</v>
      </c>
      <c r="G158">
        <f t="shared" si="28"/>
        <v>1</v>
      </c>
      <c r="H158">
        <f t="shared" si="29"/>
        <v>0.80396100992647401</v>
      </c>
      <c r="I158" s="8">
        <f t="shared" si="30"/>
        <v>0.80396100992647401</v>
      </c>
      <c r="J158" s="10">
        <f t="shared" si="31"/>
        <v>0.19603899007352599</v>
      </c>
      <c r="K158" s="8">
        <f t="shared" si="32"/>
        <v>-0.21820450609542272</v>
      </c>
      <c r="L158" s="10">
        <f t="shared" si="33"/>
        <v>100</v>
      </c>
      <c r="M158">
        <f t="shared" si="34"/>
        <v>0.24384141476146293</v>
      </c>
      <c r="AF158">
        <v>0.46744184953413531</v>
      </c>
      <c r="AG158">
        <v>1</v>
      </c>
      <c r="AH158">
        <v>0</v>
      </c>
      <c r="AI158">
        <f t="shared" si="38"/>
        <v>131</v>
      </c>
      <c r="AJ158">
        <f t="shared" si="39"/>
        <v>23</v>
      </c>
      <c r="AK158">
        <f t="shared" si="35"/>
        <v>0.12666666666666671</v>
      </c>
      <c r="AL158">
        <f t="shared" si="36"/>
        <v>0.84666666666666668</v>
      </c>
      <c r="AM158">
        <f t="shared" si="37"/>
        <v>0</v>
      </c>
    </row>
    <row r="159" spans="1:39">
      <c r="A159">
        <v>19.38</v>
      </c>
      <c r="B159">
        <v>5.6160000000000002E-2</v>
      </c>
      <c r="C159">
        <v>4.2090000000000002E-2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0.19755151064555906</v>
      </c>
      <c r="I159" s="8">
        <f t="shared" si="30"/>
        <v>0.19755151064555906</v>
      </c>
      <c r="J159" s="10">
        <f t="shared" si="31"/>
        <v>0.80244848935444091</v>
      </c>
      <c r="K159" s="8">
        <f t="shared" si="32"/>
        <v>-1.6217559152516257</v>
      </c>
      <c r="L159" s="10">
        <f t="shared" si="33"/>
        <v>0</v>
      </c>
      <c r="M159">
        <f t="shared" si="34"/>
        <v>4.061970909421035</v>
      </c>
      <c r="AF159">
        <v>0.46748093362618631</v>
      </c>
      <c r="AG159">
        <v>0</v>
      </c>
      <c r="AH159">
        <v>1</v>
      </c>
      <c r="AI159">
        <f t="shared" si="38"/>
        <v>131</v>
      </c>
      <c r="AJ159">
        <f t="shared" si="39"/>
        <v>24</v>
      </c>
      <c r="AK159">
        <f t="shared" si="35"/>
        <v>0.12666666666666671</v>
      </c>
      <c r="AL159">
        <f t="shared" si="36"/>
        <v>0.84</v>
      </c>
      <c r="AM159">
        <f t="shared" si="37"/>
        <v>5.6000000000000355E-3</v>
      </c>
    </row>
    <row r="160" spans="1:39">
      <c r="A160">
        <v>19.399999999999999</v>
      </c>
      <c r="B160">
        <v>9.6970000000000001E-2</v>
      </c>
      <c r="C160">
        <v>6.1539999999999997E-2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0.314914581169288</v>
      </c>
      <c r="I160" s="8">
        <f t="shared" si="30"/>
        <v>0.314914581169288</v>
      </c>
      <c r="J160" s="10">
        <f t="shared" si="31"/>
        <v>0.68508541883071206</v>
      </c>
      <c r="K160" s="8">
        <f t="shared" si="32"/>
        <v>-0.3782117494712513</v>
      </c>
      <c r="L160" s="10">
        <f t="shared" si="33"/>
        <v>100</v>
      </c>
      <c r="M160">
        <f t="shared" si="34"/>
        <v>0.45967199492696387</v>
      </c>
      <c r="AF160">
        <v>0.47207969098288105</v>
      </c>
      <c r="AG160">
        <v>1</v>
      </c>
      <c r="AH160">
        <v>0</v>
      </c>
      <c r="AI160">
        <f t="shared" si="38"/>
        <v>132</v>
      </c>
      <c r="AJ160">
        <f t="shared" si="39"/>
        <v>24</v>
      </c>
      <c r="AK160">
        <f t="shared" si="35"/>
        <v>0.12</v>
      </c>
      <c r="AL160">
        <f t="shared" si="36"/>
        <v>0.84</v>
      </c>
      <c r="AM160">
        <f t="shared" si="37"/>
        <v>0</v>
      </c>
    </row>
    <row r="161" spans="1:39">
      <c r="A161">
        <v>19.46</v>
      </c>
      <c r="B161">
        <v>7.2230000000000003E-2</v>
      </c>
      <c r="C161">
        <v>5.1499999999999997E-2</v>
      </c>
      <c r="D161" s="8">
        <v>0</v>
      </c>
      <c r="E161" s="9">
        <v>1</v>
      </c>
      <c r="F161" s="10">
        <f t="shared" si="27"/>
        <v>1</v>
      </c>
      <c r="G161">
        <f t="shared" si="28"/>
        <v>0</v>
      </c>
      <c r="H161">
        <f t="shared" si="29"/>
        <v>0.25273496215441177</v>
      </c>
      <c r="I161" s="8">
        <f t="shared" si="30"/>
        <v>0.25273496215441177</v>
      </c>
      <c r="J161" s="10">
        <f t="shared" si="31"/>
        <v>0.74726503784558829</v>
      </c>
      <c r="K161" s="8">
        <f t="shared" si="32"/>
        <v>-0.29133535377087988</v>
      </c>
      <c r="L161" s="10">
        <f t="shared" si="33"/>
        <v>100</v>
      </c>
      <c r="M161">
        <f t="shared" si="34"/>
        <v>0.33821328358016378</v>
      </c>
      <c r="AF161">
        <v>0.47480884160879383</v>
      </c>
      <c r="AG161">
        <v>0</v>
      </c>
      <c r="AH161">
        <v>1</v>
      </c>
      <c r="AI161">
        <f t="shared" si="38"/>
        <v>132</v>
      </c>
      <c r="AJ161">
        <f t="shared" si="39"/>
        <v>25</v>
      </c>
      <c r="AK161">
        <f t="shared" si="35"/>
        <v>0.12</v>
      </c>
      <c r="AL161">
        <f t="shared" si="36"/>
        <v>0.83333333333333337</v>
      </c>
      <c r="AM161">
        <f t="shared" si="37"/>
        <v>5.5555555555555913E-3</v>
      </c>
    </row>
    <row r="162" spans="1:39">
      <c r="A162">
        <v>19.48</v>
      </c>
      <c r="B162">
        <v>0.12230000000000001</v>
      </c>
      <c r="C162">
        <v>0.14660000000000001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0.8468331044562879</v>
      </c>
      <c r="I162" s="8">
        <f t="shared" si="30"/>
        <v>0.8468331044562879</v>
      </c>
      <c r="J162" s="10">
        <f t="shared" si="31"/>
        <v>0.1531668955437121</v>
      </c>
      <c r="K162" s="8">
        <f t="shared" si="32"/>
        <v>-0.16625164689051214</v>
      </c>
      <c r="L162" s="10">
        <f t="shared" si="33"/>
        <v>100</v>
      </c>
      <c r="M162">
        <f t="shared" si="34"/>
        <v>0.18087022665706182</v>
      </c>
      <c r="AF162">
        <v>0.47636325795599777</v>
      </c>
      <c r="AG162">
        <v>1</v>
      </c>
      <c r="AH162">
        <v>0</v>
      </c>
      <c r="AI162">
        <f t="shared" si="38"/>
        <v>133</v>
      </c>
      <c r="AJ162">
        <f t="shared" si="39"/>
        <v>25</v>
      </c>
      <c r="AK162">
        <f t="shared" si="35"/>
        <v>0.11333333333333329</v>
      </c>
      <c r="AL162">
        <f t="shared" si="36"/>
        <v>0.83333333333333337</v>
      </c>
      <c r="AM162">
        <f t="shared" si="37"/>
        <v>0</v>
      </c>
    </row>
    <row r="163" spans="1:39">
      <c r="A163">
        <v>19.559999999999999</v>
      </c>
      <c r="B163">
        <v>8.0869999999999997E-2</v>
      </c>
      <c r="C163">
        <v>4.1869999999999997E-2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0.21172881490036305</v>
      </c>
      <c r="I163" s="8">
        <f t="shared" si="30"/>
        <v>0.21172881490036305</v>
      </c>
      <c r="J163" s="10">
        <f t="shared" si="31"/>
        <v>0.7882711850996369</v>
      </c>
      <c r="K163" s="8">
        <f t="shared" si="32"/>
        <v>-0.23791310480060102</v>
      </c>
      <c r="L163" s="10">
        <f t="shared" si="33"/>
        <v>100</v>
      </c>
      <c r="M163">
        <f t="shared" si="34"/>
        <v>0.26859895287635144</v>
      </c>
      <c r="AF163">
        <v>0.48115356384110514</v>
      </c>
      <c r="AG163">
        <v>0</v>
      </c>
      <c r="AH163">
        <v>1</v>
      </c>
      <c r="AI163">
        <f t="shared" si="38"/>
        <v>133</v>
      </c>
      <c r="AJ163">
        <f t="shared" si="39"/>
        <v>26</v>
      </c>
      <c r="AK163">
        <f t="shared" si="35"/>
        <v>0.11333333333333329</v>
      </c>
      <c r="AL163">
        <f t="shared" si="36"/>
        <v>0.82666666666666666</v>
      </c>
      <c r="AM163">
        <f t="shared" si="37"/>
        <v>5.5111111111110552E-3</v>
      </c>
    </row>
    <row r="164" spans="1:39">
      <c r="A164">
        <v>19.63</v>
      </c>
      <c r="B164">
        <v>6.2880000000000005E-2</v>
      </c>
      <c r="C164">
        <v>5.858E-2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0.30033879907768352</v>
      </c>
      <c r="I164" s="8">
        <f t="shared" si="30"/>
        <v>0.30033879907768352</v>
      </c>
      <c r="J164" s="10">
        <f t="shared" si="31"/>
        <v>0.69966120092231643</v>
      </c>
      <c r="K164" s="8">
        <f t="shared" si="32"/>
        <v>-1.2028441112807031</v>
      </c>
      <c r="L164" s="10">
        <f t="shared" si="33"/>
        <v>0</v>
      </c>
      <c r="M164">
        <f t="shared" si="34"/>
        <v>2.3295731456306017</v>
      </c>
      <c r="AF164">
        <v>0.48316918642792034</v>
      </c>
      <c r="AG164">
        <v>1</v>
      </c>
      <c r="AH164">
        <v>0</v>
      </c>
      <c r="AI164">
        <f t="shared" si="38"/>
        <v>134</v>
      </c>
      <c r="AJ164">
        <f t="shared" si="39"/>
        <v>26</v>
      </c>
      <c r="AK164">
        <f t="shared" si="35"/>
        <v>0.10666666666666669</v>
      </c>
      <c r="AL164">
        <f t="shared" si="36"/>
        <v>0.82666666666666666</v>
      </c>
      <c r="AM164">
        <f t="shared" si="37"/>
        <v>0</v>
      </c>
    </row>
    <row r="165" spans="1:39">
      <c r="A165">
        <v>19.649999999999999</v>
      </c>
      <c r="B165">
        <v>8.4239999999999995E-2</v>
      </c>
      <c r="C165">
        <v>9.7689999999999999E-2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0.57643298968066647</v>
      </c>
      <c r="I165" s="8">
        <f t="shared" si="30"/>
        <v>0.57643298968066647</v>
      </c>
      <c r="J165" s="10">
        <f t="shared" si="31"/>
        <v>0.42356701031933353</v>
      </c>
      <c r="K165" s="8">
        <f t="shared" si="32"/>
        <v>-0.55089618248925321</v>
      </c>
      <c r="L165" s="10">
        <f t="shared" si="33"/>
        <v>100</v>
      </c>
      <c r="M165">
        <f t="shared" si="34"/>
        <v>0.7348070251044827</v>
      </c>
      <c r="AF165">
        <v>0.48403878651406806</v>
      </c>
      <c r="AG165">
        <v>0</v>
      </c>
      <c r="AH165">
        <v>1</v>
      </c>
      <c r="AI165">
        <f t="shared" si="38"/>
        <v>134</v>
      </c>
      <c r="AJ165">
        <f t="shared" si="39"/>
        <v>27</v>
      </c>
      <c r="AK165">
        <f t="shared" si="35"/>
        <v>0.10666666666666669</v>
      </c>
      <c r="AL165">
        <f t="shared" si="36"/>
        <v>0.82000000000000006</v>
      </c>
      <c r="AM165">
        <f t="shared" si="37"/>
        <v>5.4666666666667021E-3</v>
      </c>
    </row>
    <row r="166" spans="1:39">
      <c r="A166">
        <v>19.649999999999999</v>
      </c>
      <c r="B166">
        <v>0.2233</v>
      </c>
      <c r="C166">
        <v>0.30030000000000001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0.9981652319691573</v>
      </c>
      <c r="I166" s="8">
        <f t="shared" si="30"/>
        <v>0.9981652319691573</v>
      </c>
      <c r="J166" s="10">
        <f t="shared" si="31"/>
        <v>1.8347680308427039E-3</v>
      </c>
      <c r="K166" s="8">
        <f t="shared" si="32"/>
        <v>-6.3008372191761879</v>
      </c>
      <c r="L166" s="10">
        <f t="shared" si="33"/>
        <v>0</v>
      </c>
      <c r="M166">
        <f t="shared" si="34"/>
        <v>544.02802708018783</v>
      </c>
      <c r="AF166">
        <v>0.52109768155573954</v>
      </c>
      <c r="AG166">
        <v>1</v>
      </c>
      <c r="AH166">
        <v>0</v>
      </c>
      <c r="AI166">
        <f t="shared" si="38"/>
        <v>135</v>
      </c>
      <c r="AJ166">
        <f t="shared" si="39"/>
        <v>27</v>
      </c>
      <c r="AK166">
        <f t="shared" si="35"/>
        <v>9.9999999999999978E-2</v>
      </c>
      <c r="AL166">
        <f t="shared" si="36"/>
        <v>0.82000000000000006</v>
      </c>
      <c r="AM166">
        <f t="shared" si="37"/>
        <v>5.466666666666611E-3</v>
      </c>
    </row>
    <row r="167" spans="1:39">
      <c r="A167">
        <v>19.66</v>
      </c>
      <c r="B167">
        <v>8.5639999999999994E-2</v>
      </c>
      <c r="C167">
        <v>0.11550000000000001</v>
      </c>
      <c r="D167" s="8">
        <v>1</v>
      </c>
      <c r="E167" s="9">
        <v>0</v>
      </c>
      <c r="F167" s="10">
        <f t="shared" si="27"/>
        <v>1</v>
      </c>
      <c r="G167">
        <f t="shared" si="28"/>
        <v>1</v>
      </c>
      <c r="H167">
        <f t="shared" si="29"/>
        <v>0.69439160079159057</v>
      </c>
      <c r="I167" s="8">
        <f t="shared" si="30"/>
        <v>0.69439160079159057</v>
      </c>
      <c r="J167" s="10">
        <f t="shared" si="31"/>
        <v>0.30560839920840943</v>
      </c>
      <c r="K167" s="8">
        <f t="shared" si="32"/>
        <v>-0.36471921134337959</v>
      </c>
      <c r="L167" s="10">
        <f t="shared" si="33"/>
        <v>100</v>
      </c>
      <c r="M167">
        <f t="shared" si="34"/>
        <v>0.44010958493740826</v>
      </c>
      <c r="AF167">
        <v>0.54139630179552489</v>
      </c>
      <c r="AG167">
        <v>1</v>
      </c>
      <c r="AH167">
        <v>0</v>
      </c>
      <c r="AI167">
        <f t="shared" si="38"/>
        <v>136</v>
      </c>
      <c r="AJ167">
        <f t="shared" si="39"/>
        <v>27</v>
      </c>
      <c r="AK167">
        <f t="shared" si="35"/>
        <v>9.3333333333333379E-2</v>
      </c>
      <c r="AL167">
        <f t="shared" si="36"/>
        <v>0.82000000000000006</v>
      </c>
      <c r="AM167">
        <f t="shared" si="37"/>
        <v>5.4666666666667021E-3</v>
      </c>
    </row>
    <row r="168" spans="1:39">
      <c r="A168">
        <v>19.670000000000002</v>
      </c>
      <c r="B168">
        <v>0.27679999999999999</v>
      </c>
      <c r="C168">
        <v>0.4264</v>
      </c>
      <c r="D168" s="8">
        <v>1</v>
      </c>
      <c r="E168" s="9">
        <v>0</v>
      </c>
      <c r="F168" s="10">
        <f t="shared" si="27"/>
        <v>1</v>
      </c>
      <c r="G168">
        <f t="shared" si="28"/>
        <v>1</v>
      </c>
      <c r="H168">
        <f t="shared" si="29"/>
        <v>0.99995375701578992</v>
      </c>
      <c r="I168" s="8">
        <f t="shared" si="30"/>
        <v>0.99995375701578992</v>
      </c>
      <c r="J168" s="10">
        <f t="shared" si="31"/>
        <v>4.6242984210076443E-5</v>
      </c>
      <c r="K168" s="8">
        <f t="shared" si="32"/>
        <v>-4.6244053449834124E-5</v>
      </c>
      <c r="L168" s="10">
        <f t="shared" si="33"/>
        <v>100</v>
      </c>
      <c r="M168">
        <f t="shared" si="34"/>
        <v>4.6245122722556294E-5</v>
      </c>
      <c r="AF168">
        <v>0.55628891081253062</v>
      </c>
      <c r="AG168">
        <v>1</v>
      </c>
      <c r="AH168">
        <v>0</v>
      </c>
      <c r="AI168">
        <f t="shared" si="38"/>
        <v>137</v>
      </c>
      <c r="AJ168">
        <f t="shared" si="39"/>
        <v>27</v>
      </c>
      <c r="AK168">
        <f t="shared" si="35"/>
        <v>8.666666666666667E-2</v>
      </c>
      <c r="AL168">
        <f t="shared" si="36"/>
        <v>0.82000000000000006</v>
      </c>
      <c r="AM168">
        <f t="shared" si="37"/>
        <v>0</v>
      </c>
    </row>
    <row r="169" spans="1:39">
      <c r="A169">
        <v>19.73</v>
      </c>
      <c r="B169">
        <v>0.1676</v>
      </c>
      <c r="C169">
        <v>0.13619999999999999</v>
      </c>
      <c r="D169" s="8">
        <v>0</v>
      </c>
      <c r="E169" s="9">
        <v>1</v>
      </c>
      <c r="F169" s="10">
        <f t="shared" si="27"/>
        <v>1</v>
      </c>
      <c r="G169">
        <f t="shared" si="28"/>
        <v>0</v>
      </c>
      <c r="H169">
        <f t="shared" si="29"/>
        <v>0.82645876035763055</v>
      </c>
      <c r="I169" s="8">
        <f t="shared" si="30"/>
        <v>0.82645876035763055</v>
      </c>
      <c r="J169" s="10">
        <f t="shared" si="31"/>
        <v>0.17354123964236945</v>
      </c>
      <c r="K169" s="8">
        <f t="shared" si="32"/>
        <v>-1.7513400153763767</v>
      </c>
      <c r="L169" s="10">
        <f t="shared" si="33"/>
        <v>0</v>
      </c>
      <c r="M169">
        <f t="shared" si="34"/>
        <v>4.7623191009859172</v>
      </c>
      <c r="AF169">
        <v>0.57027460513736039</v>
      </c>
      <c r="AG169">
        <v>0</v>
      </c>
      <c r="AH169">
        <v>1</v>
      </c>
      <c r="AI169">
        <f t="shared" si="38"/>
        <v>137</v>
      </c>
      <c r="AJ169">
        <f t="shared" si="39"/>
        <v>28</v>
      </c>
      <c r="AK169">
        <f t="shared" si="35"/>
        <v>8.666666666666667E-2</v>
      </c>
      <c r="AL169">
        <f t="shared" si="36"/>
        <v>0.81333333333333335</v>
      </c>
      <c r="AM169">
        <f t="shared" si="37"/>
        <v>0</v>
      </c>
    </row>
    <row r="170" spans="1:39">
      <c r="A170">
        <v>19.760000000000002</v>
      </c>
      <c r="B170">
        <v>5.3519999999999998E-2</v>
      </c>
      <c r="C170">
        <v>1.9470000000000001E-2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0.12617368034852294</v>
      </c>
      <c r="I170" s="8">
        <f t="shared" si="30"/>
        <v>0.12617368034852294</v>
      </c>
      <c r="J170" s="10">
        <f t="shared" si="31"/>
        <v>0.87382631965147706</v>
      </c>
      <c r="K170" s="8">
        <f t="shared" si="32"/>
        <v>-0.13487364200806193</v>
      </c>
      <c r="L170" s="10">
        <f t="shared" si="33"/>
        <v>100</v>
      </c>
      <c r="M170">
        <f t="shared" si="34"/>
        <v>0.14439217211819269</v>
      </c>
      <c r="AF170">
        <v>0.57643298968066647</v>
      </c>
      <c r="AG170">
        <v>0</v>
      </c>
      <c r="AH170">
        <v>1</v>
      </c>
      <c r="AI170">
        <f t="shared" si="38"/>
        <v>137</v>
      </c>
      <c r="AJ170">
        <f t="shared" si="39"/>
        <v>29</v>
      </c>
      <c r="AK170">
        <f t="shared" si="35"/>
        <v>8.666666666666667E-2</v>
      </c>
      <c r="AL170">
        <f t="shared" si="36"/>
        <v>0.80666666666666664</v>
      </c>
      <c r="AM170">
        <f t="shared" si="37"/>
        <v>5.377777777777812E-3</v>
      </c>
    </row>
    <row r="171" spans="1:39">
      <c r="A171">
        <v>19.77</v>
      </c>
      <c r="B171">
        <v>0.11409999999999999</v>
      </c>
      <c r="C171">
        <v>9.3880000000000005E-2</v>
      </c>
      <c r="D171" s="8">
        <v>1</v>
      </c>
      <c r="E171" s="9">
        <v>0</v>
      </c>
      <c r="F171" s="10">
        <f t="shared" si="27"/>
        <v>1</v>
      </c>
      <c r="G171">
        <f t="shared" si="28"/>
        <v>1</v>
      </c>
      <c r="H171">
        <f t="shared" si="29"/>
        <v>0.57027460513736039</v>
      </c>
      <c r="I171" s="8">
        <f t="shared" si="30"/>
        <v>0.57027460513736039</v>
      </c>
      <c r="J171" s="10">
        <f t="shared" si="31"/>
        <v>0.42972539486263961</v>
      </c>
      <c r="K171" s="8">
        <f t="shared" si="32"/>
        <v>-0.56163727076539127</v>
      </c>
      <c r="L171" s="10">
        <f t="shared" si="33"/>
        <v>100</v>
      </c>
      <c r="M171">
        <f t="shared" si="34"/>
        <v>0.75354117295672474</v>
      </c>
      <c r="AF171">
        <v>0.5779319212090237</v>
      </c>
      <c r="AG171">
        <v>1</v>
      </c>
      <c r="AH171">
        <v>0</v>
      </c>
      <c r="AI171">
        <f t="shared" si="38"/>
        <v>138</v>
      </c>
      <c r="AJ171">
        <f t="shared" si="39"/>
        <v>29</v>
      </c>
      <c r="AK171">
        <f t="shared" si="35"/>
        <v>7.999999999999996E-2</v>
      </c>
      <c r="AL171">
        <f t="shared" si="36"/>
        <v>0.80666666666666664</v>
      </c>
      <c r="AM171">
        <f t="shared" si="37"/>
        <v>5.3777777777777227E-3</v>
      </c>
    </row>
    <row r="172" spans="1:39">
      <c r="A172">
        <v>19.82</v>
      </c>
      <c r="B172">
        <v>0.18490000000000001</v>
      </c>
      <c r="C172">
        <v>0.2417</v>
      </c>
      <c r="D172" s="8">
        <v>1</v>
      </c>
      <c r="E172" s="9">
        <v>0</v>
      </c>
      <c r="F172" s="10">
        <f t="shared" si="27"/>
        <v>1</v>
      </c>
      <c r="G172">
        <f t="shared" si="28"/>
        <v>1</v>
      </c>
      <c r="H172">
        <f t="shared" si="29"/>
        <v>0.99024911472161714</v>
      </c>
      <c r="I172" s="8">
        <f t="shared" si="30"/>
        <v>0.99024911472161714</v>
      </c>
      <c r="J172" s="10">
        <f t="shared" si="31"/>
        <v>9.7508852783828592E-3</v>
      </c>
      <c r="K172" s="8">
        <f t="shared" si="32"/>
        <v>-9.7987364753431144E-3</v>
      </c>
      <c r="L172" s="10">
        <f t="shared" si="33"/>
        <v>100</v>
      </c>
      <c r="M172">
        <f t="shared" si="34"/>
        <v>9.8469012831423411E-3</v>
      </c>
      <c r="AF172">
        <v>0.5908357838141165</v>
      </c>
      <c r="AG172">
        <v>1</v>
      </c>
      <c r="AH172">
        <v>0</v>
      </c>
      <c r="AI172">
        <f t="shared" si="38"/>
        <v>139</v>
      </c>
      <c r="AJ172">
        <f t="shared" si="39"/>
        <v>29</v>
      </c>
      <c r="AK172">
        <f t="shared" si="35"/>
        <v>7.3333333333333361E-2</v>
      </c>
      <c r="AL172">
        <f t="shared" si="36"/>
        <v>0.80666666666666664</v>
      </c>
      <c r="AM172">
        <f t="shared" si="37"/>
        <v>0</v>
      </c>
    </row>
    <row r="173" spans="1:39">
      <c r="A173">
        <v>19.829999999999998</v>
      </c>
      <c r="B173">
        <v>0.15529999999999999</v>
      </c>
      <c r="C173">
        <v>0.17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0.92652327262561129</v>
      </c>
      <c r="I173" s="8">
        <f t="shared" si="30"/>
        <v>0.92652327262561129</v>
      </c>
      <c r="J173" s="10">
        <f t="shared" si="31"/>
        <v>7.3476727374388706E-2</v>
      </c>
      <c r="K173" s="8">
        <f t="shared" si="32"/>
        <v>-7.6316114710230129E-2</v>
      </c>
      <c r="L173" s="10">
        <f t="shared" si="33"/>
        <v>100</v>
      </c>
      <c r="M173">
        <f t="shared" si="34"/>
        <v>7.9303704014004966E-2</v>
      </c>
      <c r="AF173">
        <v>0.5951669227795281</v>
      </c>
      <c r="AG173">
        <v>0</v>
      </c>
      <c r="AH173">
        <v>1</v>
      </c>
      <c r="AI173">
        <f t="shared" si="38"/>
        <v>139</v>
      </c>
      <c r="AJ173">
        <f t="shared" si="39"/>
        <v>30</v>
      </c>
      <c r="AK173">
        <f t="shared" si="35"/>
        <v>7.3333333333333361E-2</v>
      </c>
      <c r="AL173">
        <f t="shared" si="36"/>
        <v>0.8</v>
      </c>
      <c r="AM173">
        <f t="shared" si="37"/>
        <v>0</v>
      </c>
    </row>
    <row r="174" spans="1:39">
      <c r="A174">
        <v>19.86</v>
      </c>
      <c r="B174">
        <v>5.9709999999999999E-2</v>
      </c>
      <c r="C174">
        <v>4.8309999999999999E-2</v>
      </c>
      <c r="D174" s="8">
        <v>0</v>
      </c>
      <c r="E174" s="9">
        <v>1</v>
      </c>
      <c r="F174" s="10">
        <f t="shared" si="27"/>
        <v>1</v>
      </c>
      <c r="G174">
        <f t="shared" si="28"/>
        <v>0</v>
      </c>
      <c r="H174">
        <f t="shared" si="29"/>
        <v>0.25471006381641309</v>
      </c>
      <c r="I174" s="8">
        <f t="shared" si="30"/>
        <v>0.25471006381641309</v>
      </c>
      <c r="J174" s="10">
        <f t="shared" si="31"/>
        <v>0.74528993618358697</v>
      </c>
      <c r="K174" s="8">
        <f t="shared" si="32"/>
        <v>-0.29398196022659639</v>
      </c>
      <c r="L174" s="10">
        <f t="shared" si="33"/>
        <v>100</v>
      </c>
      <c r="M174">
        <f t="shared" si="34"/>
        <v>0.34175969840772202</v>
      </c>
      <c r="AF174">
        <v>0.60651464819383594</v>
      </c>
      <c r="AG174">
        <v>0</v>
      </c>
      <c r="AH174">
        <v>1</v>
      </c>
      <c r="AI174">
        <f t="shared" si="38"/>
        <v>139</v>
      </c>
      <c r="AJ174">
        <f t="shared" si="39"/>
        <v>31</v>
      </c>
      <c r="AK174">
        <f t="shared" si="35"/>
        <v>7.3333333333333361E-2</v>
      </c>
      <c r="AL174">
        <f t="shared" si="36"/>
        <v>0.79333333333333333</v>
      </c>
      <c r="AM174">
        <f t="shared" si="37"/>
        <v>0</v>
      </c>
    </row>
    <row r="175" spans="1:39">
      <c r="A175">
        <v>19.940000000000001</v>
      </c>
      <c r="B175">
        <v>5.3010000000000002E-2</v>
      </c>
      <c r="C175">
        <v>6.829E-3</v>
      </c>
      <c r="D175" s="8">
        <v>0</v>
      </c>
      <c r="E175" s="9">
        <v>1</v>
      </c>
      <c r="F175" s="10">
        <f t="shared" si="27"/>
        <v>1</v>
      </c>
      <c r="G175">
        <f t="shared" si="28"/>
        <v>0</v>
      </c>
      <c r="H175">
        <f t="shared" si="29"/>
        <v>9.607086593485159E-2</v>
      </c>
      <c r="I175" s="8">
        <f t="shared" si="30"/>
        <v>9.607086593485159E-2</v>
      </c>
      <c r="J175" s="10">
        <f t="shared" si="31"/>
        <v>0.90392913406514841</v>
      </c>
      <c r="K175" s="8">
        <f t="shared" si="32"/>
        <v>-0.10100431318358995</v>
      </c>
      <c r="L175" s="10">
        <f t="shared" si="33"/>
        <v>100</v>
      </c>
      <c r="M175">
        <f t="shared" si="34"/>
        <v>0.10628141334797106</v>
      </c>
      <c r="AF175">
        <v>0.63342563348255598</v>
      </c>
      <c r="AG175">
        <v>0</v>
      </c>
      <c r="AH175">
        <v>1</v>
      </c>
      <c r="AI175">
        <f t="shared" si="38"/>
        <v>139</v>
      </c>
      <c r="AJ175">
        <f t="shared" si="39"/>
        <v>32</v>
      </c>
      <c r="AK175">
        <f t="shared" si="35"/>
        <v>7.3333333333333361E-2</v>
      </c>
      <c r="AL175">
        <f t="shared" si="36"/>
        <v>0.78666666666666663</v>
      </c>
      <c r="AM175">
        <f t="shared" si="37"/>
        <v>0</v>
      </c>
    </row>
    <row r="176" spans="1:39">
      <c r="A176">
        <v>19.96</v>
      </c>
      <c r="B176">
        <v>0.1181</v>
      </c>
      <c r="C176">
        <v>9.2740000000000003E-2</v>
      </c>
      <c r="D176" s="8">
        <v>0</v>
      </c>
      <c r="E176" s="9">
        <v>1</v>
      </c>
      <c r="F176" s="10">
        <f t="shared" si="27"/>
        <v>1</v>
      </c>
      <c r="G176">
        <f t="shared" si="28"/>
        <v>0</v>
      </c>
      <c r="H176">
        <f t="shared" si="29"/>
        <v>0.5779319212090237</v>
      </c>
      <c r="I176" s="8">
        <f t="shared" si="30"/>
        <v>0.5779319212090237</v>
      </c>
      <c r="J176" s="10">
        <f t="shared" si="31"/>
        <v>0.4220680787909763</v>
      </c>
      <c r="K176" s="8">
        <f t="shared" si="32"/>
        <v>-0.86258865380823357</v>
      </c>
      <c r="L176" s="10">
        <f t="shared" si="33"/>
        <v>0</v>
      </c>
      <c r="M176">
        <f t="shared" si="34"/>
        <v>1.3692860233934843</v>
      </c>
      <c r="AF176">
        <v>0.63449239449626682</v>
      </c>
      <c r="AG176">
        <v>0</v>
      </c>
      <c r="AH176">
        <v>1</v>
      </c>
      <c r="AI176">
        <f t="shared" si="38"/>
        <v>139</v>
      </c>
      <c r="AJ176">
        <f t="shared" si="39"/>
        <v>33</v>
      </c>
      <c r="AK176">
        <f t="shared" si="35"/>
        <v>7.3333333333333361E-2</v>
      </c>
      <c r="AL176">
        <f t="shared" si="36"/>
        <v>0.78</v>
      </c>
      <c r="AM176">
        <f t="shared" si="37"/>
        <v>0</v>
      </c>
    </row>
    <row r="177" spans="1:39">
      <c r="A177">
        <v>19.98</v>
      </c>
      <c r="B177">
        <v>5.8840000000000003E-2</v>
      </c>
      <c r="C177">
        <v>8.0199999999999994E-2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0.46748093362618631</v>
      </c>
      <c r="I177" s="8">
        <f t="shared" si="30"/>
        <v>0.46748093362618631</v>
      </c>
      <c r="J177" s="10">
        <f t="shared" si="31"/>
        <v>0.53251906637381374</v>
      </c>
      <c r="K177" s="8">
        <f t="shared" si="32"/>
        <v>-0.76039671477237458</v>
      </c>
      <c r="L177" s="10">
        <f t="shared" si="33"/>
        <v>0</v>
      </c>
      <c r="M177">
        <f t="shared" si="34"/>
        <v>1.139124674546907</v>
      </c>
      <c r="AF177">
        <v>0.63733271562101868</v>
      </c>
      <c r="AG177">
        <v>0</v>
      </c>
      <c r="AH177">
        <v>1</v>
      </c>
      <c r="AI177">
        <f t="shared" si="38"/>
        <v>139</v>
      </c>
      <c r="AJ177">
        <f t="shared" si="39"/>
        <v>34</v>
      </c>
      <c r="AK177">
        <f t="shared" si="35"/>
        <v>7.3333333333333361E-2</v>
      </c>
      <c r="AL177">
        <f t="shared" si="36"/>
        <v>0.77333333333333332</v>
      </c>
      <c r="AM177">
        <f t="shared" si="37"/>
        <v>0</v>
      </c>
    </row>
    <row r="178" spans="1:39">
      <c r="A178">
        <v>19.98</v>
      </c>
      <c r="B178">
        <v>0.109</v>
      </c>
      <c r="C178">
        <v>0.11269999999999999</v>
      </c>
      <c r="D178" s="8">
        <v>1</v>
      </c>
      <c r="E178" s="9">
        <v>0</v>
      </c>
      <c r="F178" s="10">
        <f t="shared" si="27"/>
        <v>1</v>
      </c>
      <c r="G178">
        <f t="shared" si="28"/>
        <v>1</v>
      </c>
      <c r="H178">
        <f t="shared" si="29"/>
        <v>0.70570230623714025</v>
      </c>
      <c r="I178" s="8">
        <f t="shared" si="30"/>
        <v>0.70570230623714025</v>
      </c>
      <c r="J178" s="10">
        <f t="shared" si="31"/>
        <v>0.29429769376285975</v>
      </c>
      <c r="K178" s="8">
        <f t="shared" si="32"/>
        <v>-0.3485617929671736</v>
      </c>
      <c r="L178" s="10">
        <f t="shared" si="33"/>
        <v>100</v>
      </c>
      <c r="M178">
        <f t="shared" si="34"/>
        <v>0.41702810258914702</v>
      </c>
      <c r="AF178">
        <v>0.642947067375227</v>
      </c>
      <c r="AG178">
        <v>0</v>
      </c>
      <c r="AH178">
        <v>1</v>
      </c>
      <c r="AI178">
        <f t="shared" si="38"/>
        <v>139</v>
      </c>
      <c r="AJ178">
        <f t="shared" si="39"/>
        <v>35</v>
      </c>
      <c r="AK178">
        <f t="shared" si="35"/>
        <v>7.3333333333333361E-2</v>
      </c>
      <c r="AL178">
        <f t="shared" si="36"/>
        <v>0.76666666666666661</v>
      </c>
      <c r="AM178">
        <f t="shared" si="37"/>
        <v>0</v>
      </c>
    </row>
    <row r="179" spans="1:39">
      <c r="A179">
        <v>20.010000000000002</v>
      </c>
      <c r="B179">
        <v>6.7220000000000002E-2</v>
      </c>
      <c r="C179">
        <v>7.2929999999999995E-2</v>
      </c>
      <c r="D179" s="8">
        <v>1</v>
      </c>
      <c r="E179" s="9">
        <v>0</v>
      </c>
      <c r="F179" s="10">
        <f t="shared" si="27"/>
        <v>1</v>
      </c>
      <c r="G179">
        <f t="shared" si="28"/>
        <v>1</v>
      </c>
      <c r="H179">
        <f t="shared" si="29"/>
        <v>0.4218756042359037</v>
      </c>
      <c r="I179" s="8">
        <f t="shared" si="30"/>
        <v>0.4218756042359037</v>
      </c>
      <c r="J179" s="10">
        <f t="shared" si="31"/>
        <v>0.57812439576409624</v>
      </c>
      <c r="K179" s="8">
        <f t="shared" si="32"/>
        <v>-0.86304478509348559</v>
      </c>
      <c r="L179" s="10">
        <f t="shared" si="33"/>
        <v>0</v>
      </c>
      <c r="M179">
        <f t="shared" si="34"/>
        <v>1.3703669753817327</v>
      </c>
      <c r="AF179">
        <v>0.64897235874505488</v>
      </c>
      <c r="AG179">
        <v>0</v>
      </c>
      <c r="AH179">
        <v>1</v>
      </c>
      <c r="AI179">
        <f t="shared" si="38"/>
        <v>139</v>
      </c>
      <c r="AJ179">
        <f t="shared" si="39"/>
        <v>36</v>
      </c>
      <c r="AK179">
        <f t="shared" si="35"/>
        <v>7.3333333333333361E-2</v>
      </c>
      <c r="AL179">
        <f t="shared" si="36"/>
        <v>0.76</v>
      </c>
      <c r="AM179">
        <f t="shared" si="37"/>
        <v>0</v>
      </c>
    </row>
    <row r="180" spans="1:39">
      <c r="A180">
        <v>20.11</v>
      </c>
      <c r="B180">
        <v>0.15559999999999999</v>
      </c>
      <c r="C180">
        <v>0.17929999999999999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0.94707959320587443</v>
      </c>
      <c r="I180" s="8">
        <f t="shared" si="30"/>
        <v>0.94707959320587443</v>
      </c>
      <c r="J180" s="10">
        <f t="shared" si="31"/>
        <v>5.2920406794125574E-2</v>
      </c>
      <c r="K180" s="8">
        <f t="shared" si="32"/>
        <v>-5.437214159199602E-2</v>
      </c>
      <c r="L180" s="10">
        <f t="shared" si="33"/>
        <v>100</v>
      </c>
      <c r="M180">
        <f t="shared" si="34"/>
        <v>5.5877464971016255E-2</v>
      </c>
      <c r="AF180">
        <v>0.6564513200401797</v>
      </c>
      <c r="AG180">
        <v>0</v>
      </c>
      <c r="AH180">
        <v>1</v>
      </c>
      <c r="AI180">
        <f t="shared" si="38"/>
        <v>139</v>
      </c>
      <c r="AJ180">
        <f t="shared" si="39"/>
        <v>37</v>
      </c>
      <c r="AK180">
        <f t="shared" si="35"/>
        <v>7.3333333333333361E-2</v>
      </c>
      <c r="AL180">
        <f t="shared" si="36"/>
        <v>0.7533333333333333</v>
      </c>
      <c r="AM180">
        <f t="shared" si="37"/>
        <v>0</v>
      </c>
    </row>
    <row r="181" spans="1:39">
      <c r="A181">
        <v>20.13</v>
      </c>
      <c r="B181">
        <v>7.1999999999999995E-2</v>
      </c>
      <c r="C181">
        <v>7.3950000000000002E-2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0.43974906656741802</v>
      </c>
      <c r="I181" s="8">
        <f t="shared" si="30"/>
        <v>0.43974906656741802</v>
      </c>
      <c r="J181" s="10">
        <f t="shared" si="31"/>
        <v>0.56025093343258203</v>
      </c>
      <c r="K181" s="8">
        <f t="shared" si="32"/>
        <v>-0.82155101801045616</v>
      </c>
      <c r="L181" s="10">
        <f t="shared" si="33"/>
        <v>0</v>
      </c>
      <c r="M181">
        <f t="shared" si="34"/>
        <v>1.2740241561074237</v>
      </c>
      <c r="AF181">
        <v>0.66303613295042807</v>
      </c>
      <c r="AG181">
        <v>0</v>
      </c>
      <c r="AH181">
        <v>1</v>
      </c>
      <c r="AI181">
        <f t="shared" si="38"/>
        <v>139</v>
      </c>
      <c r="AJ181">
        <f t="shared" si="39"/>
        <v>38</v>
      </c>
      <c r="AK181">
        <f t="shared" si="35"/>
        <v>7.3333333333333361E-2</v>
      </c>
      <c r="AL181">
        <f t="shared" si="36"/>
        <v>0.74666666666666659</v>
      </c>
      <c r="AM181">
        <f t="shared" si="37"/>
        <v>0</v>
      </c>
    </row>
    <row r="182" spans="1:39">
      <c r="A182">
        <v>20.18</v>
      </c>
      <c r="B182">
        <v>0.11409999999999999</v>
      </c>
      <c r="C182">
        <v>6.8430000000000005E-2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0.42117221701414331</v>
      </c>
      <c r="I182" s="8">
        <f t="shared" si="30"/>
        <v>0.42117221701414331</v>
      </c>
      <c r="J182" s="10">
        <f t="shared" si="31"/>
        <v>0.57882778298585669</v>
      </c>
      <c r="K182" s="8">
        <f t="shared" si="32"/>
        <v>-0.54675028436462803</v>
      </c>
      <c r="L182" s="10">
        <f t="shared" si="33"/>
        <v>100</v>
      </c>
      <c r="M182">
        <f t="shared" si="34"/>
        <v>0.72762958066999772</v>
      </c>
      <c r="AF182">
        <v>0.68555807368849098</v>
      </c>
      <c r="AG182">
        <v>0</v>
      </c>
      <c r="AH182">
        <v>1</v>
      </c>
      <c r="AI182">
        <f t="shared" si="38"/>
        <v>139</v>
      </c>
      <c r="AJ182">
        <f t="shared" si="39"/>
        <v>39</v>
      </c>
      <c r="AK182">
        <f t="shared" si="35"/>
        <v>7.3333333333333361E-2</v>
      </c>
      <c r="AL182">
        <f t="shared" si="36"/>
        <v>0.74</v>
      </c>
      <c r="AM182">
        <f t="shared" si="37"/>
        <v>0</v>
      </c>
    </row>
    <row r="183" spans="1:39">
      <c r="A183">
        <v>20.190000000000001</v>
      </c>
      <c r="B183">
        <v>0.1303</v>
      </c>
      <c r="C183">
        <v>6.4759999999999998E-2</v>
      </c>
      <c r="D183" s="8">
        <v>0</v>
      </c>
      <c r="E183" s="9">
        <v>1</v>
      </c>
      <c r="F183" s="10">
        <f t="shared" si="27"/>
        <v>1</v>
      </c>
      <c r="G183">
        <f t="shared" si="28"/>
        <v>0</v>
      </c>
      <c r="H183">
        <f t="shared" si="29"/>
        <v>0.40276476404422729</v>
      </c>
      <c r="I183" s="8">
        <f t="shared" si="30"/>
        <v>0.40276476404422729</v>
      </c>
      <c r="J183" s="10">
        <f t="shared" si="31"/>
        <v>0.59723523595577266</v>
      </c>
      <c r="K183" s="8">
        <f t="shared" si="32"/>
        <v>-0.51544421312232824</v>
      </c>
      <c r="L183" s="10">
        <f t="shared" si="33"/>
        <v>100</v>
      </c>
      <c r="M183">
        <f t="shared" si="34"/>
        <v>0.67438211913212276</v>
      </c>
      <c r="AF183">
        <v>0.69288769147920837</v>
      </c>
      <c r="AG183">
        <v>0</v>
      </c>
      <c r="AH183">
        <v>1</v>
      </c>
      <c r="AI183">
        <f t="shared" si="38"/>
        <v>139</v>
      </c>
      <c r="AJ183">
        <f t="shared" si="39"/>
        <v>40</v>
      </c>
      <c r="AK183">
        <f t="shared" si="35"/>
        <v>7.3333333333333361E-2</v>
      </c>
      <c r="AL183">
        <f t="shared" si="36"/>
        <v>0.73333333333333339</v>
      </c>
      <c r="AM183">
        <f t="shared" si="37"/>
        <v>0</v>
      </c>
    </row>
    <row r="184" spans="1:39">
      <c r="A184">
        <v>20.2</v>
      </c>
      <c r="B184">
        <v>0.28670000000000001</v>
      </c>
      <c r="C184">
        <v>0.42680000000000001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0.99996165760562683</v>
      </c>
      <c r="I184" s="8">
        <f t="shared" si="30"/>
        <v>0.99996165760562683</v>
      </c>
      <c r="J184" s="10">
        <f t="shared" si="31"/>
        <v>3.8342394373169775E-5</v>
      </c>
      <c r="K184" s="8">
        <f t="shared" si="32"/>
        <v>-3.8343129461563E-5</v>
      </c>
      <c r="L184" s="10">
        <f t="shared" si="33"/>
        <v>100</v>
      </c>
      <c r="M184">
        <f t="shared" si="34"/>
        <v>3.8343864568746858E-5</v>
      </c>
      <c r="AF184">
        <v>0.69439160079159057</v>
      </c>
      <c r="AG184">
        <v>0</v>
      </c>
      <c r="AH184">
        <v>1</v>
      </c>
      <c r="AI184">
        <f t="shared" si="38"/>
        <v>139</v>
      </c>
      <c r="AJ184">
        <f t="shared" si="39"/>
        <v>41</v>
      </c>
      <c r="AK184">
        <f t="shared" si="35"/>
        <v>7.3333333333333361E-2</v>
      </c>
      <c r="AL184">
        <f t="shared" si="36"/>
        <v>0.72666666666666668</v>
      </c>
      <c r="AM184">
        <f t="shared" si="37"/>
        <v>4.8444444444444758E-3</v>
      </c>
    </row>
    <row r="185" spans="1:39">
      <c r="A185">
        <v>20.22</v>
      </c>
      <c r="B185">
        <v>0.1206</v>
      </c>
      <c r="C185">
        <v>0.11799999999999999</v>
      </c>
      <c r="D185" s="8">
        <v>1</v>
      </c>
      <c r="E185" s="9">
        <v>0</v>
      </c>
      <c r="F185" s="10">
        <f t="shared" si="27"/>
        <v>1</v>
      </c>
      <c r="G185">
        <f t="shared" si="28"/>
        <v>1</v>
      </c>
      <c r="H185">
        <f t="shared" si="29"/>
        <v>0.75333513242349959</v>
      </c>
      <c r="I185" s="8">
        <f t="shared" si="30"/>
        <v>0.75333513242349959</v>
      </c>
      <c r="J185" s="10">
        <f t="shared" si="31"/>
        <v>0.24666486757650041</v>
      </c>
      <c r="K185" s="8">
        <f t="shared" si="32"/>
        <v>-0.28324508721397978</v>
      </c>
      <c r="L185" s="10">
        <f t="shared" si="33"/>
        <v>100</v>
      </c>
      <c r="M185">
        <f t="shared" si="34"/>
        <v>0.3274304581852871</v>
      </c>
      <c r="AF185">
        <v>0.69816117049711357</v>
      </c>
      <c r="AG185">
        <v>1</v>
      </c>
      <c r="AH185">
        <v>0</v>
      </c>
      <c r="AI185">
        <f t="shared" si="38"/>
        <v>140</v>
      </c>
      <c r="AJ185">
        <f t="shared" si="39"/>
        <v>41</v>
      </c>
      <c r="AK185">
        <f t="shared" si="35"/>
        <v>6.6666666666666652E-2</v>
      </c>
      <c r="AL185">
        <f t="shared" si="36"/>
        <v>0.72666666666666668</v>
      </c>
      <c r="AM185">
        <f t="shared" si="37"/>
        <v>0</v>
      </c>
    </row>
    <row r="186" spans="1:39">
      <c r="A186">
        <v>20.25</v>
      </c>
      <c r="B186">
        <v>0.1066</v>
      </c>
      <c r="C186">
        <v>0.14899999999999999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0.87938218193933781</v>
      </c>
      <c r="I186" s="8">
        <f t="shared" si="30"/>
        <v>0.87938218193933781</v>
      </c>
      <c r="J186" s="10">
        <f t="shared" si="31"/>
        <v>0.12061781806066219</v>
      </c>
      <c r="K186" s="8">
        <f t="shared" si="32"/>
        <v>-0.12853568405163829</v>
      </c>
      <c r="L186" s="10">
        <f t="shared" si="33"/>
        <v>100</v>
      </c>
      <c r="M186">
        <f t="shared" si="34"/>
        <v>0.13716199911471794</v>
      </c>
      <c r="AF186">
        <v>0.70008460028198805</v>
      </c>
      <c r="AG186">
        <v>0</v>
      </c>
      <c r="AH186">
        <v>1</v>
      </c>
      <c r="AI186">
        <f t="shared" si="38"/>
        <v>140</v>
      </c>
      <c r="AJ186">
        <f t="shared" si="39"/>
        <v>42</v>
      </c>
      <c r="AK186">
        <f t="shared" si="35"/>
        <v>6.6666666666666652E-2</v>
      </c>
      <c r="AL186">
        <f t="shared" si="36"/>
        <v>0.72</v>
      </c>
      <c r="AM186">
        <f t="shared" si="37"/>
        <v>0</v>
      </c>
    </row>
    <row r="187" spans="1:39">
      <c r="A187">
        <v>20.25</v>
      </c>
      <c r="B187">
        <v>0.12039999999999999</v>
      </c>
      <c r="C187">
        <v>0.1147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0.73715524675861432</v>
      </c>
      <c r="I187" s="8">
        <f t="shared" si="30"/>
        <v>0.73715524675861432</v>
      </c>
      <c r="J187" s="10">
        <f t="shared" si="31"/>
        <v>0.26284475324138568</v>
      </c>
      <c r="K187" s="8">
        <f t="shared" si="32"/>
        <v>-0.30495676208481315</v>
      </c>
      <c r="L187" s="10">
        <f t="shared" si="33"/>
        <v>100</v>
      </c>
      <c r="M187">
        <f t="shared" si="34"/>
        <v>0.35656634663750236</v>
      </c>
      <c r="AF187">
        <v>0.70570230623714025</v>
      </c>
      <c r="AG187">
        <v>0</v>
      </c>
      <c r="AH187">
        <v>1</v>
      </c>
      <c r="AI187">
        <f t="shared" si="38"/>
        <v>140</v>
      </c>
      <c r="AJ187">
        <f t="shared" si="39"/>
        <v>43</v>
      </c>
      <c r="AK187">
        <f t="shared" si="35"/>
        <v>6.6666666666666652E-2</v>
      </c>
      <c r="AL187">
        <f t="shared" si="36"/>
        <v>0.71333333333333337</v>
      </c>
      <c r="AM187">
        <f t="shared" si="37"/>
        <v>0</v>
      </c>
    </row>
    <row r="188" spans="1:39">
      <c r="A188">
        <v>20.260000000000002</v>
      </c>
      <c r="B188">
        <v>7.3039999999999994E-2</v>
      </c>
      <c r="C188">
        <v>6.9500000000000006E-2</v>
      </c>
      <c r="D188" s="8">
        <v>1</v>
      </c>
      <c r="E188" s="9">
        <v>0</v>
      </c>
      <c r="F188" s="10">
        <f t="shared" si="27"/>
        <v>1</v>
      </c>
      <c r="G188">
        <f t="shared" si="28"/>
        <v>1</v>
      </c>
      <c r="H188">
        <f t="shared" si="29"/>
        <v>0.41873383638665318</v>
      </c>
      <c r="I188" s="8">
        <f t="shared" si="30"/>
        <v>0.41873383638665318</v>
      </c>
      <c r="J188" s="10">
        <f t="shared" si="31"/>
        <v>0.58126616361334682</v>
      </c>
      <c r="K188" s="8">
        <f t="shared" si="32"/>
        <v>-0.87051979626151144</v>
      </c>
      <c r="L188" s="10">
        <f t="shared" si="33"/>
        <v>0</v>
      </c>
      <c r="M188">
        <f t="shared" si="34"/>
        <v>1.3881518833758957</v>
      </c>
      <c r="AF188">
        <v>0.72128957976501085</v>
      </c>
      <c r="AG188">
        <v>0</v>
      </c>
      <c r="AH188">
        <v>1</v>
      </c>
      <c r="AI188">
        <f t="shared" si="38"/>
        <v>140</v>
      </c>
      <c r="AJ188">
        <f t="shared" si="39"/>
        <v>44</v>
      </c>
      <c r="AK188">
        <f t="shared" si="35"/>
        <v>6.6666666666666652E-2</v>
      </c>
      <c r="AL188">
        <f t="shared" si="36"/>
        <v>0.70666666666666667</v>
      </c>
      <c r="AM188">
        <f t="shared" si="37"/>
        <v>4.7111111111110627E-3</v>
      </c>
    </row>
    <row r="189" spans="1:39">
      <c r="A189">
        <v>20.28</v>
      </c>
      <c r="B189">
        <v>0.14360000000000001</v>
      </c>
      <c r="C189">
        <v>9.8470000000000002E-2</v>
      </c>
      <c r="D189" s="8">
        <v>1</v>
      </c>
      <c r="E189" s="9">
        <v>0</v>
      </c>
      <c r="F189" s="10">
        <f t="shared" si="27"/>
        <v>1</v>
      </c>
      <c r="G189">
        <f t="shared" si="28"/>
        <v>1</v>
      </c>
      <c r="H189">
        <f t="shared" si="29"/>
        <v>0.64897235874505488</v>
      </c>
      <c r="I189" s="8">
        <f t="shared" si="30"/>
        <v>0.64897235874505488</v>
      </c>
      <c r="J189" s="10">
        <f t="shared" si="31"/>
        <v>0.35102764125494512</v>
      </c>
      <c r="K189" s="8">
        <f t="shared" si="32"/>
        <v>-0.43236515371655199</v>
      </c>
      <c r="L189" s="10">
        <f t="shared" si="33"/>
        <v>100</v>
      </c>
      <c r="M189">
        <f t="shared" si="34"/>
        <v>0.54089767695767821</v>
      </c>
      <c r="AF189">
        <v>0.72166702899306068</v>
      </c>
      <c r="AG189">
        <v>1</v>
      </c>
      <c r="AH189">
        <v>0</v>
      </c>
      <c r="AI189">
        <f t="shared" si="38"/>
        <v>141</v>
      </c>
      <c r="AJ189">
        <f t="shared" si="39"/>
        <v>44</v>
      </c>
      <c r="AK189">
        <f t="shared" si="35"/>
        <v>6.0000000000000053E-2</v>
      </c>
      <c r="AL189">
        <f t="shared" si="36"/>
        <v>0.70666666666666667</v>
      </c>
      <c r="AM189">
        <f t="shared" si="37"/>
        <v>0</v>
      </c>
    </row>
    <row r="190" spans="1:39">
      <c r="A190">
        <v>20.309999999999999</v>
      </c>
      <c r="B190">
        <v>8.7989999999999999E-2</v>
      </c>
      <c r="C190">
        <v>6.5930000000000002E-2</v>
      </c>
      <c r="D190" s="8">
        <v>1</v>
      </c>
      <c r="E190" s="9">
        <v>0</v>
      </c>
      <c r="F190" s="10">
        <f t="shared" si="27"/>
        <v>1</v>
      </c>
      <c r="G190">
        <f t="shared" si="28"/>
        <v>1</v>
      </c>
      <c r="H190">
        <f t="shared" si="29"/>
        <v>0.40347991638305425</v>
      </c>
      <c r="I190" s="8">
        <f t="shared" si="30"/>
        <v>0.40347991638305425</v>
      </c>
      <c r="J190" s="10">
        <f t="shared" si="31"/>
        <v>0.59652008361694575</v>
      </c>
      <c r="K190" s="8">
        <f t="shared" si="32"/>
        <v>-0.9076285660349056</v>
      </c>
      <c r="L190" s="10">
        <f t="shared" si="33"/>
        <v>0</v>
      </c>
      <c r="M190">
        <f t="shared" si="34"/>
        <v>1.4784381065713907</v>
      </c>
      <c r="AF190">
        <v>0.72306906131401394</v>
      </c>
      <c r="AG190">
        <v>0</v>
      </c>
      <c r="AH190">
        <v>1</v>
      </c>
      <c r="AI190">
        <f t="shared" si="38"/>
        <v>141</v>
      </c>
      <c r="AJ190">
        <f t="shared" si="39"/>
        <v>45</v>
      </c>
      <c r="AK190">
        <f t="shared" si="35"/>
        <v>6.0000000000000053E-2</v>
      </c>
      <c r="AL190">
        <f t="shared" si="36"/>
        <v>0.7</v>
      </c>
      <c r="AM190">
        <f t="shared" si="37"/>
        <v>0</v>
      </c>
    </row>
    <row r="191" spans="1:39">
      <c r="A191">
        <v>20.38</v>
      </c>
      <c r="B191">
        <v>0.28389999999999999</v>
      </c>
      <c r="C191">
        <v>0.2414</v>
      </c>
      <c r="D191" s="8">
        <v>1</v>
      </c>
      <c r="E191" s="9">
        <v>0</v>
      </c>
      <c r="F191" s="10">
        <f t="shared" si="27"/>
        <v>1</v>
      </c>
      <c r="G191">
        <f t="shared" si="28"/>
        <v>1</v>
      </c>
      <c r="H191">
        <f t="shared" si="29"/>
        <v>0.99287849927023697</v>
      </c>
      <c r="I191" s="8">
        <f t="shared" si="30"/>
        <v>0.99287849927023697</v>
      </c>
      <c r="J191" s="10">
        <f t="shared" si="31"/>
        <v>7.1215007297630306E-3</v>
      </c>
      <c r="K191" s="8">
        <f t="shared" si="32"/>
        <v>-7.146979653596704E-3</v>
      </c>
      <c r="L191" s="10">
        <f t="shared" si="33"/>
        <v>100</v>
      </c>
      <c r="M191">
        <f t="shared" si="34"/>
        <v>7.1725802653570545E-3</v>
      </c>
      <c r="AF191">
        <v>0.72320921375209235</v>
      </c>
      <c r="AG191">
        <v>0</v>
      </c>
      <c r="AH191">
        <v>1</v>
      </c>
      <c r="AI191">
        <f t="shared" si="38"/>
        <v>141</v>
      </c>
      <c r="AJ191">
        <f t="shared" si="39"/>
        <v>46</v>
      </c>
      <c r="AK191">
        <f t="shared" si="35"/>
        <v>6.0000000000000053E-2</v>
      </c>
      <c r="AL191">
        <f t="shared" si="36"/>
        <v>0.69333333333333336</v>
      </c>
      <c r="AM191">
        <f t="shared" si="37"/>
        <v>0</v>
      </c>
    </row>
    <row r="192" spans="1:39">
      <c r="A192">
        <v>20.39</v>
      </c>
      <c r="B192">
        <v>0.12889999999999999</v>
      </c>
      <c r="C192">
        <v>8.448E-2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0.55628891081253062</v>
      </c>
      <c r="I192" s="8">
        <f t="shared" si="30"/>
        <v>0.55628891081253062</v>
      </c>
      <c r="J192" s="10">
        <f t="shared" si="31"/>
        <v>0.44371108918746938</v>
      </c>
      <c r="K192" s="8">
        <f t="shared" si="32"/>
        <v>-0.81258162837528036</v>
      </c>
      <c r="L192" s="10">
        <f t="shared" si="33"/>
        <v>0</v>
      </c>
      <c r="M192">
        <f t="shared" si="34"/>
        <v>1.2537187471045979</v>
      </c>
      <c r="AF192">
        <v>0.72560781949547881</v>
      </c>
      <c r="AG192">
        <v>0</v>
      </c>
      <c r="AH192">
        <v>1</v>
      </c>
      <c r="AI192">
        <f t="shared" si="38"/>
        <v>141</v>
      </c>
      <c r="AJ192">
        <f t="shared" si="39"/>
        <v>47</v>
      </c>
      <c r="AK192">
        <f t="shared" si="35"/>
        <v>6.0000000000000053E-2</v>
      </c>
      <c r="AL192">
        <f t="shared" si="36"/>
        <v>0.68666666666666665</v>
      </c>
      <c r="AM192">
        <f t="shared" si="37"/>
        <v>4.5777777777778073E-3</v>
      </c>
    </row>
    <row r="193" spans="1:39">
      <c r="A193">
        <v>20.52</v>
      </c>
      <c r="B193">
        <v>4.0379999999999999E-2</v>
      </c>
      <c r="C193">
        <v>2.383E-2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0.16773538037284011</v>
      </c>
      <c r="I193" s="8">
        <f t="shared" si="30"/>
        <v>0.16773538037284011</v>
      </c>
      <c r="J193" s="10">
        <f t="shared" si="31"/>
        <v>0.83226461962715992</v>
      </c>
      <c r="K193" s="8">
        <f t="shared" si="32"/>
        <v>-0.18360483629239246</v>
      </c>
      <c r="L193" s="10">
        <f t="shared" si="33"/>
        <v>100</v>
      </c>
      <c r="M193">
        <f t="shared" si="34"/>
        <v>0.20154092390468628</v>
      </c>
      <c r="AF193">
        <v>0.72719570558283009</v>
      </c>
      <c r="AG193">
        <v>1</v>
      </c>
      <c r="AH193">
        <v>0</v>
      </c>
      <c r="AI193">
        <f t="shared" si="38"/>
        <v>142</v>
      </c>
      <c r="AJ193">
        <f t="shared" si="39"/>
        <v>47</v>
      </c>
      <c r="AK193">
        <f t="shared" si="35"/>
        <v>5.3333333333333344E-2</v>
      </c>
      <c r="AL193">
        <f t="shared" si="36"/>
        <v>0.68666666666666665</v>
      </c>
      <c r="AM193">
        <f t="shared" si="37"/>
        <v>0</v>
      </c>
    </row>
    <row r="194" spans="1:39">
      <c r="A194">
        <v>20.68</v>
      </c>
      <c r="B194">
        <v>0.20219999999999999</v>
      </c>
      <c r="C194">
        <v>0.17219999999999999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0.94922464048624544</v>
      </c>
      <c r="I194" s="8">
        <f t="shared" si="30"/>
        <v>0.94922464048624544</v>
      </c>
      <c r="J194" s="10">
        <f t="shared" si="31"/>
        <v>5.0775359513754559E-2</v>
      </c>
      <c r="K194" s="8">
        <f t="shared" si="32"/>
        <v>-5.2109795543129535E-2</v>
      </c>
      <c r="L194" s="10">
        <f t="shared" si="33"/>
        <v>100</v>
      </c>
      <c r="M194">
        <f t="shared" si="34"/>
        <v>5.3491404824620448E-2</v>
      </c>
      <c r="AF194">
        <v>0.7348816414029431</v>
      </c>
      <c r="AG194">
        <v>0</v>
      </c>
      <c r="AH194">
        <v>1</v>
      </c>
      <c r="AI194">
        <f t="shared" si="38"/>
        <v>142</v>
      </c>
      <c r="AJ194">
        <f t="shared" si="39"/>
        <v>48</v>
      </c>
      <c r="AK194">
        <f t="shared" si="35"/>
        <v>5.3333333333333344E-2</v>
      </c>
      <c r="AL194">
        <f t="shared" si="36"/>
        <v>0.67999999999999994</v>
      </c>
      <c r="AM194">
        <f t="shared" si="37"/>
        <v>0</v>
      </c>
    </row>
    <row r="195" spans="1:39">
      <c r="A195">
        <v>20.7</v>
      </c>
      <c r="B195">
        <v>0.1305</v>
      </c>
      <c r="C195">
        <v>0.1321</v>
      </c>
      <c r="D195" s="8">
        <v>0</v>
      </c>
      <c r="E195" s="9">
        <v>1</v>
      </c>
      <c r="F195" s="10">
        <f t="shared" si="27"/>
        <v>1</v>
      </c>
      <c r="G195">
        <f t="shared" si="28"/>
        <v>0</v>
      </c>
      <c r="H195">
        <f t="shared" si="29"/>
        <v>0.84276983495985347</v>
      </c>
      <c r="I195" s="8">
        <f t="shared" si="30"/>
        <v>0.84276983495985347</v>
      </c>
      <c r="J195" s="10">
        <f t="shared" si="31"/>
        <v>0.15723016504014653</v>
      </c>
      <c r="K195" s="8">
        <f t="shared" si="32"/>
        <v>-1.8500445278271171</v>
      </c>
      <c r="L195" s="10">
        <f t="shared" si="33"/>
        <v>0</v>
      </c>
      <c r="M195">
        <f t="shared" si="34"/>
        <v>5.3601027178510181</v>
      </c>
      <c r="AF195">
        <v>0.73715524675861432</v>
      </c>
      <c r="AG195">
        <v>0</v>
      </c>
      <c r="AH195">
        <v>1</v>
      </c>
      <c r="AI195">
        <f t="shared" si="38"/>
        <v>142</v>
      </c>
      <c r="AJ195">
        <f t="shared" si="39"/>
        <v>49</v>
      </c>
      <c r="AK195">
        <f t="shared" si="35"/>
        <v>5.3333333333333344E-2</v>
      </c>
      <c r="AL195">
        <f t="shared" si="36"/>
        <v>0.67333333333333334</v>
      </c>
      <c r="AM195">
        <f t="shared" si="37"/>
        <v>0</v>
      </c>
    </row>
    <row r="196" spans="1:39">
      <c r="A196">
        <v>20.74</v>
      </c>
      <c r="B196">
        <v>0.16650000000000001</v>
      </c>
      <c r="C196">
        <v>0.1855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0.96335035882683873</v>
      </c>
      <c r="I196" s="8">
        <f t="shared" si="30"/>
        <v>0.96335035882683873</v>
      </c>
      <c r="J196" s="10">
        <f t="shared" si="31"/>
        <v>3.6649641173161274E-2</v>
      </c>
      <c r="K196" s="8">
        <f t="shared" si="32"/>
        <v>-3.7338113177273806E-2</v>
      </c>
      <c r="L196" s="10">
        <f t="shared" si="33"/>
        <v>100</v>
      </c>
      <c r="M196">
        <f t="shared" si="34"/>
        <v>3.8043937843956321E-2</v>
      </c>
      <c r="AF196">
        <v>0.737728835700457</v>
      </c>
      <c r="AG196">
        <v>0</v>
      </c>
      <c r="AH196">
        <v>1</v>
      </c>
      <c r="AI196">
        <f t="shared" si="38"/>
        <v>142</v>
      </c>
      <c r="AJ196">
        <f t="shared" si="39"/>
        <v>50</v>
      </c>
      <c r="AK196">
        <f t="shared" si="35"/>
        <v>5.3333333333333344E-2</v>
      </c>
      <c r="AL196">
        <f t="shared" si="36"/>
        <v>0.66666666666666674</v>
      </c>
      <c r="AM196">
        <f t="shared" si="37"/>
        <v>0</v>
      </c>
    </row>
    <row r="197" spans="1:39">
      <c r="A197">
        <v>20.76</v>
      </c>
      <c r="B197">
        <v>0.1011</v>
      </c>
      <c r="C197">
        <v>6.5740000000000007E-2</v>
      </c>
      <c r="D197" s="8">
        <v>0</v>
      </c>
      <c r="E197" s="9">
        <v>1</v>
      </c>
      <c r="F197" s="10">
        <f t="shared" ref="F197:F260" si="40">D197+E197</f>
        <v>1</v>
      </c>
      <c r="G197">
        <f t="shared" ref="G197:G260" si="41">IF(F197=0,"",D197/F197)</f>
        <v>0</v>
      </c>
      <c r="H197">
        <f t="shared" ref="H197:H260" si="42">1/(1+EXP(-$O$5-MMULT(A197:C197,$O$6:$O$8)))</f>
        <v>0.44038973696736916</v>
      </c>
      <c r="I197" s="8">
        <f t="shared" ref="I197:I260" si="43">F197*H197</f>
        <v>0.44038973696736916</v>
      </c>
      <c r="J197" s="10">
        <f t="shared" ref="J197:J260" si="44">F197-I197</f>
        <v>0.55961026303263084</v>
      </c>
      <c r="K197" s="8">
        <f t="shared" ref="K197:K260" si="45">IFERROR(F197*(G197*LN(H197)+(1-G197)*LN(1-H197)),0)</f>
        <v>-0.58051469641504205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0.78695793493996391</v>
      </c>
      <c r="AF197">
        <v>0.74514109320624844</v>
      </c>
      <c r="AG197">
        <v>0</v>
      </c>
      <c r="AH197">
        <v>1</v>
      </c>
      <c r="AI197">
        <f t="shared" si="38"/>
        <v>142</v>
      </c>
      <c r="AJ197">
        <f t="shared" si="39"/>
        <v>51</v>
      </c>
      <c r="AK197">
        <f t="shared" ref="AK197:AK260" si="48">1-AI197/AI$304</f>
        <v>5.3333333333333344E-2</v>
      </c>
      <c r="AL197">
        <f t="shared" ref="AL197:AL260" si="49">1-AJ197/AJ$304</f>
        <v>0.65999999999999992</v>
      </c>
      <c r="AM197">
        <f t="shared" ref="AM197:AM260" si="50">(AK197-AK198)*AL197</f>
        <v>0</v>
      </c>
    </row>
    <row r="198" spans="1:39">
      <c r="A198">
        <v>20.76</v>
      </c>
      <c r="B198">
        <v>0.12089999999999999</v>
      </c>
      <c r="C198">
        <v>0.1065</v>
      </c>
      <c r="D198" s="8">
        <v>0</v>
      </c>
      <c r="E198" s="9">
        <v>1</v>
      </c>
      <c r="F198" s="10">
        <f t="shared" si="40"/>
        <v>1</v>
      </c>
      <c r="G198">
        <f t="shared" si="41"/>
        <v>0</v>
      </c>
      <c r="H198">
        <f t="shared" si="42"/>
        <v>0.72166702899306068</v>
      </c>
      <c r="I198" s="8">
        <f t="shared" si="43"/>
        <v>0.72166702899306068</v>
      </c>
      <c r="J198" s="10">
        <f t="shared" si="44"/>
        <v>0.27833297100693932</v>
      </c>
      <c r="K198" s="8">
        <f t="shared" si="45"/>
        <v>-1.2789371445717141</v>
      </c>
      <c r="L198" s="10">
        <f t="shared" si="46"/>
        <v>0</v>
      </c>
      <c r="M198">
        <f t="shared" si="47"/>
        <v>2.5928190482868385</v>
      </c>
      <c r="AF198">
        <v>0.74612785950792027</v>
      </c>
      <c r="AG198">
        <v>0</v>
      </c>
      <c r="AH198">
        <v>1</v>
      </c>
      <c r="AI198">
        <f t="shared" ref="AI198:AI261" si="51">AI197+AG198</f>
        <v>142</v>
      </c>
      <c r="AJ198">
        <f t="shared" ref="AJ198:AJ261" si="52">AJ197+AH198</f>
        <v>52</v>
      </c>
      <c r="AK198">
        <f t="shared" si="48"/>
        <v>5.3333333333333344E-2</v>
      </c>
      <c r="AL198">
        <f t="shared" si="49"/>
        <v>0.65333333333333332</v>
      </c>
      <c r="AM198">
        <f t="shared" si="50"/>
        <v>0</v>
      </c>
    </row>
    <row r="199" spans="1:39">
      <c r="A199">
        <v>20.78</v>
      </c>
      <c r="B199">
        <v>7.5889999999999999E-2</v>
      </c>
      <c r="C199">
        <v>3.1359999999999999E-2</v>
      </c>
      <c r="D199" s="8">
        <v>0</v>
      </c>
      <c r="E199" s="9">
        <v>1</v>
      </c>
      <c r="F199" s="10">
        <f t="shared" si="40"/>
        <v>1</v>
      </c>
      <c r="G199">
        <f t="shared" si="41"/>
        <v>0</v>
      </c>
      <c r="H199">
        <f t="shared" si="42"/>
        <v>0.22224471311008565</v>
      </c>
      <c r="I199" s="8">
        <f t="shared" si="43"/>
        <v>0.22224471311008565</v>
      </c>
      <c r="J199" s="10">
        <f t="shared" si="44"/>
        <v>0.77775528688991435</v>
      </c>
      <c r="K199" s="8">
        <f t="shared" si="45"/>
        <v>-0.25134334555483079</v>
      </c>
      <c r="L199" s="10">
        <f t="shared" si="46"/>
        <v>100</v>
      </c>
      <c r="M199">
        <f t="shared" si="47"/>
        <v>0.28575146560404263</v>
      </c>
      <c r="AF199">
        <v>0.75136101204835981</v>
      </c>
      <c r="AG199">
        <v>0</v>
      </c>
      <c r="AH199">
        <v>1</v>
      </c>
      <c r="AI199">
        <f t="shared" si="51"/>
        <v>142</v>
      </c>
      <c r="AJ199">
        <f t="shared" si="52"/>
        <v>53</v>
      </c>
      <c r="AK199">
        <f t="shared" si="48"/>
        <v>5.3333333333333344E-2</v>
      </c>
      <c r="AL199">
        <f t="shared" si="49"/>
        <v>0.64666666666666672</v>
      </c>
      <c r="AM199">
        <f t="shared" si="50"/>
        <v>0</v>
      </c>
    </row>
    <row r="200" spans="1:39">
      <c r="A200">
        <v>20.82</v>
      </c>
      <c r="B200">
        <v>0.1255</v>
      </c>
      <c r="C200">
        <v>0.10630000000000001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0.72560781949547881</v>
      </c>
      <c r="I200" s="8">
        <f t="shared" si="43"/>
        <v>0.72560781949547881</v>
      </c>
      <c r="J200" s="10">
        <f t="shared" si="44"/>
        <v>0.27439218050452119</v>
      </c>
      <c r="K200" s="8">
        <f t="shared" si="45"/>
        <v>-0.32074560364683125</v>
      </c>
      <c r="L200" s="10">
        <f t="shared" si="46"/>
        <v>100</v>
      </c>
      <c r="M200">
        <f t="shared" si="47"/>
        <v>0.37815493870409</v>
      </c>
      <c r="AF200">
        <v>0.75333513242349959</v>
      </c>
      <c r="AG200">
        <v>0</v>
      </c>
      <c r="AH200">
        <v>1</v>
      </c>
      <c r="AI200">
        <f t="shared" si="51"/>
        <v>142</v>
      </c>
      <c r="AJ200">
        <f t="shared" si="52"/>
        <v>54</v>
      </c>
      <c r="AK200">
        <f t="shared" si="48"/>
        <v>5.3333333333333344E-2</v>
      </c>
      <c r="AL200">
        <f t="shared" si="49"/>
        <v>0.64</v>
      </c>
      <c r="AM200">
        <f t="shared" si="50"/>
        <v>0</v>
      </c>
    </row>
    <row r="201" spans="1:39">
      <c r="A201">
        <v>20.83</v>
      </c>
      <c r="B201">
        <v>0.16450000000000001</v>
      </c>
      <c r="C201">
        <v>9.3659999999999993E-2</v>
      </c>
      <c r="D201" s="8">
        <v>1</v>
      </c>
      <c r="E201" s="9">
        <v>0</v>
      </c>
      <c r="F201" s="10">
        <f t="shared" si="40"/>
        <v>1</v>
      </c>
      <c r="G201">
        <f t="shared" si="41"/>
        <v>1</v>
      </c>
      <c r="H201">
        <f t="shared" si="42"/>
        <v>0.66303613295042807</v>
      </c>
      <c r="I201" s="8">
        <f t="shared" si="43"/>
        <v>0.66303613295042807</v>
      </c>
      <c r="J201" s="10">
        <f t="shared" si="44"/>
        <v>0.33696386704957193</v>
      </c>
      <c r="K201" s="8">
        <f t="shared" si="45"/>
        <v>-0.41092579111021738</v>
      </c>
      <c r="L201" s="10">
        <f t="shared" si="46"/>
        <v>100</v>
      </c>
      <c r="M201">
        <f t="shared" si="47"/>
        <v>0.50821342956095739</v>
      </c>
      <c r="AF201">
        <v>0.75649028992359924</v>
      </c>
      <c r="AG201">
        <v>0</v>
      </c>
      <c r="AH201">
        <v>1</v>
      </c>
      <c r="AI201">
        <f t="shared" si="51"/>
        <v>142</v>
      </c>
      <c r="AJ201">
        <f t="shared" si="52"/>
        <v>55</v>
      </c>
      <c r="AK201">
        <f t="shared" si="48"/>
        <v>5.3333333333333344E-2</v>
      </c>
      <c r="AL201">
        <f t="shared" si="49"/>
        <v>0.6333333333333333</v>
      </c>
      <c r="AM201">
        <f t="shared" si="50"/>
        <v>0</v>
      </c>
    </row>
    <row r="202" spans="1:39">
      <c r="A202">
        <v>20.97</v>
      </c>
      <c r="B202">
        <v>9.3619999999999995E-2</v>
      </c>
      <c r="C202">
        <v>4.5909999999999999E-2</v>
      </c>
      <c r="D202" s="8">
        <v>0</v>
      </c>
      <c r="E202" s="9">
        <v>1</v>
      </c>
      <c r="F202" s="10">
        <f t="shared" si="40"/>
        <v>1</v>
      </c>
      <c r="G202">
        <f t="shared" si="41"/>
        <v>0</v>
      </c>
      <c r="H202">
        <f t="shared" si="42"/>
        <v>0.32022874181376804</v>
      </c>
      <c r="I202" s="8">
        <f t="shared" si="43"/>
        <v>0.32022874181376804</v>
      </c>
      <c r="J202" s="10">
        <f t="shared" si="44"/>
        <v>0.67977125818623196</v>
      </c>
      <c r="K202" s="8">
        <f t="shared" si="45"/>
        <v>-0.38599892242236378</v>
      </c>
      <c r="L202" s="10">
        <f t="shared" si="46"/>
        <v>100</v>
      </c>
      <c r="M202">
        <f t="shared" si="47"/>
        <v>0.47108308560765499</v>
      </c>
      <c r="AF202">
        <v>0.75729470012921607</v>
      </c>
      <c r="AG202">
        <v>0</v>
      </c>
      <c r="AH202">
        <v>1</v>
      </c>
      <c r="AI202">
        <f t="shared" si="51"/>
        <v>142</v>
      </c>
      <c r="AJ202">
        <f t="shared" si="52"/>
        <v>56</v>
      </c>
      <c r="AK202">
        <f t="shared" si="48"/>
        <v>5.3333333333333344E-2</v>
      </c>
      <c r="AL202">
        <f t="shared" si="49"/>
        <v>0.62666666666666671</v>
      </c>
      <c r="AM202">
        <f t="shared" si="50"/>
        <v>0</v>
      </c>
    </row>
    <row r="203" spans="1:39">
      <c r="A203">
        <v>20.98</v>
      </c>
      <c r="B203">
        <v>8.9630000000000001E-2</v>
      </c>
      <c r="C203">
        <v>0.03</v>
      </c>
      <c r="D203" s="8">
        <v>0</v>
      </c>
      <c r="E203" s="9">
        <v>1</v>
      </c>
      <c r="F203" s="10">
        <f t="shared" si="40"/>
        <v>1</v>
      </c>
      <c r="G203">
        <f t="shared" si="41"/>
        <v>0</v>
      </c>
      <c r="H203">
        <f t="shared" si="42"/>
        <v>0.22984100559466114</v>
      </c>
      <c r="I203" s="8">
        <f t="shared" si="43"/>
        <v>0.22984100559466114</v>
      </c>
      <c r="J203" s="10">
        <f t="shared" si="44"/>
        <v>0.77015899440533886</v>
      </c>
      <c r="K203" s="8">
        <f t="shared" si="45"/>
        <v>-0.26115829920905731</v>
      </c>
      <c r="L203" s="10">
        <f t="shared" si="46"/>
        <v>100</v>
      </c>
      <c r="M203">
        <f t="shared" si="47"/>
        <v>0.2984331901130724</v>
      </c>
      <c r="AF203">
        <v>0.79141123228393595</v>
      </c>
      <c r="AG203">
        <v>0</v>
      </c>
      <c r="AH203">
        <v>1</v>
      </c>
      <c r="AI203">
        <f t="shared" si="51"/>
        <v>142</v>
      </c>
      <c r="AJ203">
        <f t="shared" si="52"/>
        <v>57</v>
      </c>
      <c r="AK203">
        <f t="shared" si="48"/>
        <v>5.3333333333333344E-2</v>
      </c>
      <c r="AL203">
        <f t="shared" si="49"/>
        <v>0.62</v>
      </c>
      <c r="AM203">
        <f t="shared" si="50"/>
        <v>0</v>
      </c>
    </row>
    <row r="204" spans="1:39">
      <c r="A204">
        <v>20.99</v>
      </c>
      <c r="B204">
        <v>0.1961</v>
      </c>
      <c r="C204">
        <v>0.2195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0.98738102933955907</v>
      </c>
      <c r="I204" s="8">
        <f t="shared" si="43"/>
        <v>0.98738102933955907</v>
      </c>
      <c r="J204" s="10">
        <f t="shared" si="44"/>
        <v>1.2618970660440931E-2</v>
      </c>
      <c r="K204" s="8">
        <f t="shared" si="45"/>
        <v>-1.2699266082918857E-2</v>
      </c>
      <c r="L204" s="10">
        <f t="shared" si="46"/>
        <v>100</v>
      </c>
      <c r="M204">
        <f t="shared" si="47"/>
        <v>1.2780244186868293E-2</v>
      </c>
      <c r="AF204">
        <v>0.79460706103601997</v>
      </c>
      <c r="AG204">
        <v>0</v>
      </c>
      <c r="AH204">
        <v>1</v>
      </c>
      <c r="AI204">
        <f t="shared" si="51"/>
        <v>142</v>
      </c>
      <c r="AJ204">
        <f t="shared" si="52"/>
        <v>58</v>
      </c>
      <c r="AK204">
        <f t="shared" si="48"/>
        <v>5.3333333333333344E-2</v>
      </c>
      <c r="AL204">
        <f t="shared" si="49"/>
        <v>0.61333333333333329</v>
      </c>
      <c r="AM204">
        <f t="shared" si="50"/>
        <v>0</v>
      </c>
    </row>
    <row r="205" spans="1:39">
      <c r="A205">
        <v>21.01</v>
      </c>
      <c r="B205">
        <v>7.7729999999999994E-2</v>
      </c>
      <c r="C205">
        <v>2.172E-2</v>
      </c>
      <c r="D205" s="8">
        <v>0</v>
      </c>
      <c r="E205" s="9">
        <v>1</v>
      </c>
      <c r="F205" s="10">
        <f t="shared" si="40"/>
        <v>1</v>
      </c>
      <c r="G205">
        <f t="shared" si="41"/>
        <v>0</v>
      </c>
      <c r="H205">
        <f t="shared" si="42"/>
        <v>0.18927095620577516</v>
      </c>
      <c r="I205" s="8">
        <f t="shared" si="43"/>
        <v>0.18927095620577516</v>
      </c>
      <c r="J205" s="10">
        <f t="shared" si="44"/>
        <v>0.81072904379422484</v>
      </c>
      <c r="K205" s="8">
        <f t="shared" si="45"/>
        <v>-0.20982138205449022</v>
      </c>
      <c r="L205" s="10">
        <f t="shared" si="46"/>
        <v>100</v>
      </c>
      <c r="M205">
        <f t="shared" si="47"/>
        <v>0.23345772259494257</v>
      </c>
      <c r="AF205">
        <v>0.80396100992647401</v>
      </c>
      <c r="AG205">
        <v>0</v>
      </c>
      <c r="AH205">
        <v>1</v>
      </c>
      <c r="AI205">
        <f t="shared" si="51"/>
        <v>142</v>
      </c>
      <c r="AJ205">
        <f t="shared" si="52"/>
        <v>59</v>
      </c>
      <c r="AK205">
        <f t="shared" si="48"/>
        <v>5.3333333333333344E-2</v>
      </c>
      <c r="AL205">
        <f t="shared" si="49"/>
        <v>0.60666666666666669</v>
      </c>
      <c r="AM205">
        <f t="shared" si="50"/>
        <v>0</v>
      </c>
    </row>
    <row r="206" spans="1:39">
      <c r="A206">
        <v>21.25</v>
      </c>
      <c r="B206">
        <v>6.9449999999999998E-2</v>
      </c>
      <c r="C206">
        <v>1.4619999999999999E-2</v>
      </c>
      <c r="D206" s="8">
        <v>0</v>
      </c>
      <c r="E206" s="9">
        <v>1</v>
      </c>
      <c r="F206" s="10">
        <f t="shared" si="40"/>
        <v>1</v>
      </c>
      <c r="G206">
        <f t="shared" si="41"/>
        <v>0</v>
      </c>
      <c r="H206">
        <f t="shared" si="42"/>
        <v>0.16833985582687508</v>
      </c>
      <c r="I206" s="8">
        <f t="shared" si="43"/>
        <v>0.16833985582687508</v>
      </c>
      <c r="J206" s="10">
        <f t="shared" si="44"/>
        <v>0.83166014417312495</v>
      </c>
      <c r="K206" s="8">
        <f t="shared" si="45"/>
        <v>-0.18433140217298694</v>
      </c>
      <c r="L206" s="10">
        <f t="shared" si="46"/>
        <v>100</v>
      </c>
      <c r="M206">
        <f t="shared" si="47"/>
        <v>0.202414239766469</v>
      </c>
      <c r="AF206">
        <v>0.81114254690664001</v>
      </c>
      <c r="AG206">
        <v>0</v>
      </c>
      <c r="AH206">
        <v>1</v>
      </c>
      <c r="AI206">
        <f t="shared" si="51"/>
        <v>142</v>
      </c>
      <c r="AJ206">
        <f t="shared" si="52"/>
        <v>60</v>
      </c>
      <c r="AK206">
        <f t="shared" si="48"/>
        <v>5.3333333333333344E-2</v>
      </c>
      <c r="AL206">
        <f t="shared" si="49"/>
        <v>0.6</v>
      </c>
      <c r="AM206">
        <f t="shared" si="50"/>
        <v>0</v>
      </c>
    </row>
    <row r="207" spans="1:39">
      <c r="A207">
        <v>21.25</v>
      </c>
      <c r="B207">
        <v>0.15989999999999999</v>
      </c>
      <c r="C207">
        <v>0.19739999999999999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0.97706579314148589</v>
      </c>
      <c r="I207" s="8">
        <f t="shared" si="43"/>
        <v>0.97706579314148589</v>
      </c>
      <c r="J207" s="10">
        <f t="shared" si="44"/>
        <v>2.2934206858514106E-2</v>
      </c>
      <c r="K207" s="8">
        <f t="shared" si="45"/>
        <v>-2.3201287199063395E-2</v>
      </c>
      <c r="L207" s="10">
        <f t="shared" si="46"/>
        <v>100</v>
      </c>
      <c r="M207">
        <f t="shared" si="47"/>
        <v>2.3472530733857213E-2</v>
      </c>
      <c r="AF207">
        <v>0.81288019607859097</v>
      </c>
      <c r="AG207">
        <v>0</v>
      </c>
      <c r="AH207">
        <v>1</v>
      </c>
      <c r="AI207">
        <f t="shared" si="51"/>
        <v>142</v>
      </c>
      <c r="AJ207">
        <f t="shared" si="52"/>
        <v>61</v>
      </c>
      <c r="AK207">
        <f t="shared" si="48"/>
        <v>5.3333333333333344E-2</v>
      </c>
      <c r="AL207">
        <f t="shared" si="49"/>
        <v>0.59333333333333327</v>
      </c>
      <c r="AM207">
        <f t="shared" si="50"/>
        <v>0</v>
      </c>
    </row>
    <row r="208" spans="1:39">
      <c r="A208">
        <v>21.26</v>
      </c>
      <c r="B208">
        <v>6.5750000000000003E-2</v>
      </c>
      <c r="C208">
        <v>5.1330000000000001E-2</v>
      </c>
      <c r="D208" s="8">
        <v>0</v>
      </c>
      <c r="E208" s="9">
        <v>1</v>
      </c>
      <c r="F208" s="10">
        <f t="shared" si="40"/>
        <v>1</v>
      </c>
      <c r="G208">
        <f t="shared" si="41"/>
        <v>0</v>
      </c>
      <c r="H208">
        <f t="shared" si="42"/>
        <v>0.36482387007007699</v>
      </c>
      <c r="I208" s="8">
        <f t="shared" si="43"/>
        <v>0.36482387007007699</v>
      </c>
      <c r="J208" s="10">
        <f t="shared" si="44"/>
        <v>0.63517612992992301</v>
      </c>
      <c r="K208" s="8">
        <f t="shared" si="45"/>
        <v>-0.45385294858100078</v>
      </c>
      <c r="L208" s="10">
        <f t="shared" si="46"/>
        <v>100</v>
      </c>
      <c r="M208">
        <f t="shared" si="47"/>
        <v>0.57436646762895016</v>
      </c>
      <c r="AF208">
        <v>0.81963563929539685</v>
      </c>
      <c r="AG208">
        <v>0</v>
      </c>
      <c r="AH208">
        <v>1</v>
      </c>
      <c r="AI208">
        <f t="shared" si="51"/>
        <v>142</v>
      </c>
      <c r="AJ208">
        <f t="shared" si="52"/>
        <v>62</v>
      </c>
      <c r="AK208">
        <f t="shared" si="48"/>
        <v>5.3333333333333344E-2</v>
      </c>
      <c r="AL208">
        <f t="shared" si="49"/>
        <v>0.58666666666666667</v>
      </c>
      <c r="AM208">
        <f t="shared" si="50"/>
        <v>0</v>
      </c>
    </row>
    <row r="209" spans="1:39">
      <c r="A209">
        <v>21.31</v>
      </c>
      <c r="B209">
        <v>0.10290000000000001</v>
      </c>
      <c r="C209">
        <v>0.108</v>
      </c>
      <c r="D209" s="8">
        <v>1</v>
      </c>
      <c r="E209" s="9">
        <v>0</v>
      </c>
      <c r="F209" s="10">
        <f t="shared" si="40"/>
        <v>1</v>
      </c>
      <c r="G209">
        <f t="shared" si="41"/>
        <v>1</v>
      </c>
      <c r="H209">
        <f t="shared" si="42"/>
        <v>0.75649028992359924</v>
      </c>
      <c r="I209" s="8">
        <f t="shared" si="43"/>
        <v>0.75649028992359924</v>
      </c>
      <c r="J209" s="10">
        <f t="shared" si="44"/>
        <v>0.24350971007640076</v>
      </c>
      <c r="K209" s="8">
        <f t="shared" si="45"/>
        <v>-0.27906558136340032</v>
      </c>
      <c r="L209" s="10">
        <f t="shared" si="46"/>
        <v>100</v>
      </c>
      <c r="M209">
        <f t="shared" si="47"/>
        <v>0.32189403263985544</v>
      </c>
      <c r="AF209">
        <v>0.82153079471439383</v>
      </c>
      <c r="AG209">
        <v>0</v>
      </c>
      <c r="AH209">
        <v>1</v>
      </c>
      <c r="AI209">
        <f t="shared" si="51"/>
        <v>142</v>
      </c>
      <c r="AJ209">
        <f t="shared" si="52"/>
        <v>63</v>
      </c>
      <c r="AK209">
        <f t="shared" si="48"/>
        <v>5.3333333333333344E-2</v>
      </c>
      <c r="AL209">
        <f t="shared" si="49"/>
        <v>0.58000000000000007</v>
      </c>
      <c r="AM209">
        <f t="shared" si="50"/>
        <v>3.8666666666666918E-3</v>
      </c>
    </row>
    <row r="210" spans="1:39">
      <c r="A210">
        <v>21.35</v>
      </c>
      <c r="B210">
        <v>0.12180000000000001</v>
      </c>
      <c r="C210">
        <v>0.10440000000000001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0.74514109320624844</v>
      </c>
      <c r="I210" s="8">
        <f t="shared" si="43"/>
        <v>0.74514109320624844</v>
      </c>
      <c r="J210" s="10">
        <f t="shared" si="44"/>
        <v>0.25485890679375156</v>
      </c>
      <c r="K210" s="8">
        <f t="shared" si="45"/>
        <v>-0.2941816916799791</v>
      </c>
      <c r="L210" s="10">
        <f t="shared" si="46"/>
        <v>100</v>
      </c>
      <c r="M210">
        <f t="shared" si="47"/>
        <v>0.34202771678733451</v>
      </c>
      <c r="AF210">
        <v>0.82645876035763055</v>
      </c>
      <c r="AG210">
        <v>1</v>
      </c>
      <c r="AH210">
        <v>0</v>
      </c>
      <c r="AI210">
        <f t="shared" si="51"/>
        <v>143</v>
      </c>
      <c r="AJ210">
        <f t="shared" si="52"/>
        <v>63</v>
      </c>
      <c r="AK210">
        <f t="shared" si="48"/>
        <v>4.6666666666666634E-2</v>
      </c>
      <c r="AL210">
        <f t="shared" si="49"/>
        <v>0.58000000000000007</v>
      </c>
      <c r="AM210">
        <f t="shared" si="50"/>
        <v>0</v>
      </c>
    </row>
    <row r="211" spans="1:39">
      <c r="A211">
        <v>21.38</v>
      </c>
      <c r="B211">
        <v>0.1457</v>
      </c>
      <c r="C211">
        <v>0.1525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0.92342518491031789</v>
      </c>
      <c r="I211" s="8">
        <f t="shared" si="43"/>
        <v>0.92342518491031789</v>
      </c>
      <c r="J211" s="10">
        <f t="shared" si="44"/>
        <v>7.6574815089682113E-2</v>
      </c>
      <c r="K211" s="8">
        <f t="shared" si="45"/>
        <v>-7.9665495174273238E-2</v>
      </c>
      <c r="L211" s="10">
        <f t="shared" si="46"/>
        <v>100</v>
      </c>
      <c r="M211">
        <f t="shared" si="47"/>
        <v>8.2924763522795819E-2</v>
      </c>
      <c r="AF211">
        <v>0.82706350424146335</v>
      </c>
      <c r="AG211">
        <v>0</v>
      </c>
      <c r="AH211">
        <v>1</v>
      </c>
      <c r="AI211">
        <f t="shared" si="51"/>
        <v>143</v>
      </c>
      <c r="AJ211">
        <f t="shared" si="52"/>
        <v>64</v>
      </c>
      <c r="AK211">
        <f t="shared" si="48"/>
        <v>4.6666666666666634E-2</v>
      </c>
      <c r="AL211">
        <f t="shared" si="49"/>
        <v>0.57333333333333325</v>
      </c>
      <c r="AM211">
        <f t="shared" si="50"/>
        <v>3.8222222222221826E-3</v>
      </c>
    </row>
    <row r="212" spans="1:39">
      <c r="A212">
        <v>21.41</v>
      </c>
      <c r="B212">
        <v>6.6009999999999999E-2</v>
      </c>
      <c r="C212">
        <v>3.1119999999999998E-2</v>
      </c>
      <c r="D212" s="8">
        <v>0</v>
      </c>
      <c r="E212" s="9">
        <v>1</v>
      </c>
      <c r="F212" s="10">
        <f t="shared" si="40"/>
        <v>1</v>
      </c>
      <c r="G212">
        <f t="shared" si="41"/>
        <v>0</v>
      </c>
      <c r="H212">
        <f t="shared" si="42"/>
        <v>0.25267199239335486</v>
      </c>
      <c r="I212" s="8">
        <f t="shared" si="43"/>
        <v>0.25267199239335486</v>
      </c>
      <c r="J212" s="10">
        <f t="shared" si="44"/>
        <v>0.74732800760664508</v>
      </c>
      <c r="K212" s="8">
        <f t="shared" si="45"/>
        <v>-0.29125109035043151</v>
      </c>
      <c r="L212" s="10">
        <f t="shared" si="46"/>
        <v>100</v>
      </c>
      <c r="M212">
        <f t="shared" si="47"/>
        <v>0.3381005259023403</v>
      </c>
      <c r="AF212">
        <v>0.82768551572573013</v>
      </c>
      <c r="AG212">
        <v>1</v>
      </c>
      <c r="AH212">
        <v>0</v>
      </c>
      <c r="AI212">
        <f t="shared" si="51"/>
        <v>144</v>
      </c>
      <c r="AJ212">
        <f t="shared" si="52"/>
        <v>64</v>
      </c>
      <c r="AK212">
        <f t="shared" si="48"/>
        <v>4.0000000000000036E-2</v>
      </c>
      <c r="AL212">
        <f t="shared" si="49"/>
        <v>0.57333333333333325</v>
      </c>
      <c r="AM212">
        <f t="shared" si="50"/>
        <v>0</v>
      </c>
    </row>
    <row r="213" spans="1:39">
      <c r="A213">
        <v>21.46</v>
      </c>
      <c r="B213">
        <v>8.3479999999999999E-2</v>
      </c>
      <c r="C213">
        <v>9.042E-2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0.6564513200401797</v>
      </c>
      <c r="I213" s="8">
        <f t="shared" si="43"/>
        <v>0.6564513200401797</v>
      </c>
      <c r="J213" s="10">
        <f t="shared" si="44"/>
        <v>0.3435486799598203</v>
      </c>
      <c r="K213" s="8">
        <f t="shared" si="45"/>
        <v>-0.42090673872708056</v>
      </c>
      <c r="L213" s="10">
        <f t="shared" si="46"/>
        <v>100</v>
      </c>
      <c r="M213">
        <f t="shared" si="47"/>
        <v>0.52334220295084877</v>
      </c>
      <c r="AF213">
        <v>0.83151174738063616</v>
      </c>
      <c r="AG213">
        <v>0</v>
      </c>
      <c r="AH213">
        <v>1</v>
      </c>
      <c r="AI213">
        <f t="shared" si="51"/>
        <v>144</v>
      </c>
      <c r="AJ213">
        <f t="shared" si="52"/>
        <v>65</v>
      </c>
      <c r="AK213">
        <f t="shared" si="48"/>
        <v>4.0000000000000036E-2</v>
      </c>
      <c r="AL213">
        <f t="shared" si="49"/>
        <v>0.56666666666666665</v>
      </c>
      <c r="AM213">
        <f t="shared" si="50"/>
        <v>0</v>
      </c>
    </row>
    <row r="214" spans="1:39">
      <c r="A214">
        <v>21.46</v>
      </c>
      <c r="B214">
        <v>9.9470000000000003E-2</v>
      </c>
      <c r="C214">
        <v>0.12039999999999999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0.82153079471439383</v>
      </c>
      <c r="I214" s="8">
        <f t="shared" si="43"/>
        <v>0.82153079471439383</v>
      </c>
      <c r="J214" s="10">
        <f t="shared" si="44"/>
        <v>0.17846920528560617</v>
      </c>
      <c r="K214" s="8">
        <f t="shared" si="45"/>
        <v>-0.19658585624952082</v>
      </c>
      <c r="L214" s="10">
        <f t="shared" si="46"/>
        <v>100</v>
      </c>
      <c r="M214">
        <f t="shared" si="47"/>
        <v>0.21723982403806441</v>
      </c>
      <c r="AF214">
        <v>0.83691995926639684</v>
      </c>
      <c r="AG214">
        <v>0</v>
      </c>
      <c r="AH214">
        <v>1</v>
      </c>
      <c r="AI214">
        <f t="shared" si="51"/>
        <v>144</v>
      </c>
      <c r="AJ214">
        <f t="shared" si="52"/>
        <v>66</v>
      </c>
      <c r="AK214">
        <f t="shared" si="48"/>
        <v>4.0000000000000036E-2</v>
      </c>
      <c r="AL214">
        <f t="shared" si="49"/>
        <v>0.56000000000000005</v>
      </c>
      <c r="AM214">
        <f t="shared" si="50"/>
        <v>0</v>
      </c>
    </row>
    <row r="215" spans="1:39">
      <c r="A215">
        <v>21.53</v>
      </c>
      <c r="B215">
        <v>7.8490000000000004E-2</v>
      </c>
      <c r="C215">
        <v>3.3279999999999997E-2</v>
      </c>
      <c r="D215" s="8">
        <v>0</v>
      </c>
      <c r="E215" s="9">
        <v>1</v>
      </c>
      <c r="F215" s="10">
        <f t="shared" si="40"/>
        <v>1</v>
      </c>
      <c r="G215">
        <f t="shared" si="41"/>
        <v>0</v>
      </c>
      <c r="H215">
        <f t="shared" si="42"/>
        <v>0.27549761282389662</v>
      </c>
      <c r="I215" s="8">
        <f t="shared" si="43"/>
        <v>0.27549761282389662</v>
      </c>
      <c r="J215" s="10">
        <f t="shared" si="44"/>
        <v>0.72450238717610338</v>
      </c>
      <c r="K215" s="8">
        <f t="shared" si="45"/>
        <v>-0.32227022229776908</v>
      </c>
      <c r="L215" s="10">
        <f t="shared" si="46"/>
        <v>100</v>
      </c>
      <c r="M215">
        <f t="shared" si="47"/>
        <v>0.3802577019762558</v>
      </c>
      <c r="AF215">
        <v>0.83893195753856653</v>
      </c>
      <c r="AG215">
        <v>0</v>
      </c>
      <c r="AH215">
        <v>1</v>
      </c>
      <c r="AI215">
        <f t="shared" si="51"/>
        <v>144</v>
      </c>
      <c r="AJ215">
        <f t="shared" si="52"/>
        <v>67</v>
      </c>
      <c r="AK215">
        <f t="shared" si="48"/>
        <v>4.0000000000000036E-2</v>
      </c>
      <c r="AL215">
        <f t="shared" si="49"/>
        <v>0.55333333333333334</v>
      </c>
      <c r="AM215">
        <f t="shared" si="50"/>
        <v>3.6888888888889125E-3</v>
      </c>
    </row>
    <row r="216" spans="1:39">
      <c r="A216">
        <v>21.53</v>
      </c>
      <c r="B216">
        <v>0.18679999999999999</v>
      </c>
      <c r="C216">
        <v>0.14249999999999999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0.91011989417809924</v>
      </c>
      <c r="I216" s="8">
        <f t="shared" si="43"/>
        <v>0.91011989417809924</v>
      </c>
      <c r="J216" s="10">
        <f t="shared" si="44"/>
        <v>8.9880105821900758E-2</v>
      </c>
      <c r="K216" s="8">
        <f t="shared" si="45"/>
        <v>-9.4178936305688174E-2</v>
      </c>
      <c r="L216" s="10">
        <f t="shared" si="46"/>
        <v>100</v>
      </c>
      <c r="M216">
        <f t="shared" si="47"/>
        <v>9.8756335727688563E-2</v>
      </c>
      <c r="AF216">
        <v>0.84276983495985347</v>
      </c>
      <c r="AG216">
        <v>1</v>
      </c>
      <c r="AH216">
        <v>0</v>
      </c>
      <c r="AI216">
        <f t="shared" si="51"/>
        <v>145</v>
      </c>
      <c r="AJ216">
        <f t="shared" si="52"/>
        <v>67</v>
      </c>
      <c r="AK216">
        <f t="shared" si="48"/>
        <v>3.3333333333333326E-2</v>
      </c>
      <c r="AL216">
        <f t="shared" si="49"/>
        <v>0.55333333333333334</v>
      </c>
      <c r="AM216">
        <f t="shared" si="50"/>
        <v>0</v>
      </c>
    </row>
    <row r="217" spans="1:39">
      <c r="A217">
        <v>21.54</v>
      </c>
      <c r="B217">
        <v>0.12839999999999999</v>
      </c>
      <c r="C217">
        <v>0.1043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0.75729470012921607</v>
      </c>
      <c r="I217" s="8">
        <f t="shared" si="43"/>
        <v>0.75729470012921607</v>
      </c>
      <c r="J217" s="10">
        <f t="shared" si="44"/>
        <v>0.24270529987078393</v>
      </c>
      <c r="K217" s="8">
        <f t="shared" si="45"/>
        <v>-0.27800280126369276</v>
      </c>
      <c r="L217" s="10">
        <f t="shared" si="46"/>
        <v>100</v>
      </c>
      <c r="M217">
        <f t="shared" si="47"/>
        <v>0.3204898962443174</v>
      </c>
      <c r="AF217">
        <v>0.8432395847892924</v>
      </c>
      <c r="AG217">
        <v>0</v>
      </c>
      <c r="AH217">
        <v>1</v>
      </c>
      <c r="AI217">
        <f t="shared" si="51"/>
        <v>145</v>
      </c>
      <c r="AJ217">
        <f t="shared" si="52"/>
        <v>68</v>
      </c>
      <c r="AK217">
        <f t="shared" si="48"/>
        <v>3.3333333333333326E-2</v>
      </c>
      <c r="AL217">
        <f t="shared" si="49"/>
        <v>0.54666666666666663</v>
      </c>
      <c r="AM217">
        <f t="shared" si="50"/>
        <v>0</v>
      </c>
    </row>
    <row r="218" spans="1:39">
      <c r="A218">
        <v>21.56</v>
      </c>
      <c r="B218">
        <v>0.13059999999999999</v>
      </c>
      <c r="C218">
        <v>0.12720000000000001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0.85812136869951938</v>
      </c>
      <c r="I218" s="8">
        <f t="shared" si="43"/>
        <v>0.85812136869951938</v>
      </c>
      <c r="J218" s="10">
        <f t="shared" si="44"/>
        <v>0.14187863130048062</v>
      </c>
      <c r="K218" s="8">
        <f t="shared" si="45"/>
        <v>-0.15300973413729571</v>
      </c>
      <c r="L218" s="10">
        <f t="shared" si="46"/>
        <v>100</v>
      </c>
      <c r="M218">
        <f t="shared" si="47"/>
        <v>0.16533632243128649</v>
      </c>
      <c r="AF218">
        <v>0.84462118338202541</v>
      </c>
      <c r="AG218">
        <v>0</v>
      </c>
      <c r="AH218">
        <v>1</v>
      </c>
      <c r="AI218">
        <f t="shared" si="51"/>
        <v>145</v>
      </c>
      <c r="AJ218">
        <f t="shared" si="52"/>
        <v>69</v>
      </c>
      <c r="AK218">
        <f t="shared" si="48"/>
        <v>3.3333333333333326E-2</v>
      </c>
      <c r="AL218">
        <f t="shared" si="49"/>
        <v>0.54</v>
      </c>
      <c r="AM218">
        <f t="shared" si="50"/>
        <v>0</v>
      </c>
    </row>
    <row r="219" spans="1:39">
      <c r="A219">
        <v>21.58</v>
      </c>
      <c r="B219">
        <v>6.0310000000000002E-2</v>
      </c>
      <c r="C219">
        <v>3.1099999999999999E-2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0.26066317749396051</v>
      </c>
      <c r="I219" s="8">
        <f t="shared" si="43"/>
        <v>0.26066317749396051</v>
      </c>
      <c r="J219" s="10">
        <f t="shared" si="44"/>
        <v>0.73933682250603949</v>
      </c>
      <c r="K219" s="8">
        <f t="shared" si="45"/>
        <v>-1.3445262127675648</v>
      </c>
      <c r="L219" s="10">
        <f t="shared" si="46"/>
        <v>0</v>
      </c>
      <c r="M219">
        <f t="shared" si="47"/>
        <v>2.8363684875404767</v>
      </c>
      <c r="AF219">
        <v>0.84609826922450371</v>
      </c>
      <c r="AG219">
        <v>0</v>
      </c>
      <c r="AH219">
        <v>1</v>
      </c>
      <c r="AI219">
        <f t="shared" si="51"/>
        <v>145</v>
      </c>
      <c r="AJ219">
        <f t="shared" si="52"/>
        <v>70</v>
      </c>
      <c r="AK219">
        <f t="shared" si="48"/>
        <v>3.3333333333333326E-2</v>
      </c>
      <c r="AL219">
        <f t="shared" si="49"/>
        <v>0.53333333333333333</v>
      </c>
      <c r="AM219">
        <f t="shared" si="50"/>
        <v>0</v>
      </c>
    </row>
    <row r="220" spans="1:39">
      <c r="A220">
        <v>21.59</v>
      </c>
      <c r="B220">
        <v>0.1336</v>
      </c>
      <c r="C220">
        <v>0.1348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0.88391915920580089</v>
      </c>
      <c r="I220" s="8">
        <f t="shared" si="43"/>
        <v>0.88391915920580089</v>
      </c>
      <c r="J220" s="10">
        <f t="shared" si="44"/>
        <v>0.11608084079419911</v>
      </c>
      <c r="K220" s="8">
        <f t="shared" si="45"/>
        <v>-0.12338966938841195</v>
      </c>
      <c r="L220" s="10">
        <f t="shared" si="46"/>
        <v>100</v>
      </c>
      <c r="M220">
        <f t="shared" si="47"/>
        <v>0.13132517785732517</v>
      </c>
      <c r="AF220">
        <v>0.8468331044562879</v>
      </c>
      <c r="AG220">
        <v>0</v>
      </c>
      <c r="AH220">
        <v>1</v>
      </c>
      <c r="AI220">
        <f t="shared" si="51"/>
        <v>145</v>
      </c>
      <c r="AJ220">
        <f t="shared" si="52"/>
        <v>71</v>
      </c>
      <c r="AK220">
        <f t="shared" si="48"/>
        <v>3.3333333333333326E-2</v>
      </c>
      <c r="AL220">
        <f t="shared" si="49"/>
        <v>0.52666666666666662</v>
      </c>
      <c r="AM220">
        <f t="shared" si="50"/>
        <v>0</v>
      </c>
    </row>
    <row r="221" spans="1:39">
      <c r="A221">
        <v>21.59</v>
      </c>
      <c r="B221">
        <v>0.13650000000000001</v>
      </c>
      <c r="C221">
        <v>0.1293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0.86737779012403649</v>
      </c>
      <c r="I221" s="8">
        <f t="shared" si="43"/>
        <v>0.86737779012403649</v>
      </c>
      <c r="J221" s="10">
        <f t="shared" si="44"/>
        <v>0.13262220987596351</v>
      </c>
      <c r="K221" s="8">
        <f t="shared" si="45"/>
        <v>-0.14228065302277984</v>
      </c>
      <c r="L221" s="10">
        <f t="shared" si="46"/>
        <v>100</v>
      </c>
      <c r="M221">
        <f t="shared" si="47"/>
        <v>0.15290016805364398</v>
      </c>
      <c r="AF221">
        <v>0.85812136869951938</v>
      </c>
      <c r="AG221">
        <v>0</v>
      </c>
      <c r="AH221">
        <v>1</v>
      </c>
      <c r="AI221">
        <f t="shared" si="51"/>
        <v>145</v>
      </c>
      <c r="AJ221">
        <f t="shared" si="52"/>
        <v>72</v>
      </c>
      <c r="AK221">
        <f t="shared" si="48"/>
        <v>3.3333333333333326E-2</v>
      </c>
      <c r="AL221">
        <f t="shared" si="49"/>
        <v>0.52</v>
      </c>
      <c r="AM221">
        <f t="shared" si="50"/>
        <v>0</v>
      </c>
    </row>
    <row r="222" spans="1:39">
      <c r="A222">
        <v>21.6</v>
      </c>
      <c r="B222">
        <v>4.9660000000000003E-2</v>
      </c>
      <c r="C222">
        <v>1.6570000000000001E-2</v>
      </c>
      <c r="D222" s="8">
        <v>0</v>
      </c>
      <c r="E222" s="9">
        <v>1</v>
      </c>
      <c r="F222" s="10">
        <f t="shared" si="40"/>
        <v>1</v>
      </c>
      <c r="G222">
        <f t="shared" si="41"/>
        <v>0</v>
      </c>
      <c r="H222">
        <f t="shared" si="42"/>
        <v>0.1873732639472056</v>
      </c>
      <c r="I222" s="8">
        <f t="shared" si="43"/>
        <v>0.1873732639472056</v>
      </c>
      <c r="J222" s="10">
        <f t="shared" si="44"/>
        <v>0.81262673605279434</v>
      </c>
      <c r="K222" s="8">
        <f t="shared" si="45"/>
        <v>-0.20748339410809347</v>
      </c>
      <c r="L222" s="10">
        <f t="shared" si="46"/>
        <v>100</v>
      </c>
      <c r="M222">
        <f t="shared" si="47"/>
        <v>0.23057728183709728</v>
      </c>
      <c r="AF222">
        <v>0.8589892026128968</v>
      </c>
      <c r="AG222">
        <v>0</v>
      </c>
      <c r="AH222">
        <v>1</v>
      </c>
      <c r="AI222">
        <f t="shared" si="51"/>
        <v>145</v>
      </c>
      <c r="AJ222">
        <f t="shared" si="52"/>
        <v>73</v>
      </c>
      <c r="AK222">
        <f t="shared" si="48"/>
        <v>3.3333333333333326E-2</v>
      </c>
      <c r="AL222">
        <f t="shared" si="49"/>
        <v>0.51333333333333331</v>
      </c>
      <c r="AM222">
        <f t="shared" si="50"/>
        <v>3.422222222222244E-3</v>
      </c>
    </row>
    <row r="223" spans="1:39">
      <c r="A223">
        <v>21.72</v>
      </c>
      <c r="B223">
        <v>0.10979999999999999</v>
      </c>
      <c r="C223">
        <v>0.13189999999999999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0.87537038005622314</v>
      </c>
      <c r="I223" s="8">
        <f t="shared" si="43"/>
        <v>0.87537038005622314</v>
      </c>
      <c r="J223" s="10">
        <f t="shared" si="44"/>
        <v>0.12462961994377686</v>
      </c>
      <c r="K223" s="8">
        <f t="shared" si="45"/>
        <v>-0.13310819069426696</v>
      </c>
      <c r="L223" s="10">
        <f t="shared" si="46"/>
        <v>100</v>
      </c>
      <c r="M223">
        <f t="shared" si="47"/>
        <v>0.14237358583662857</v>
      </c>
      <c r="AF223">
        <v>0.86702031230127941</v>
      </c>
      <c r="AG223">
        <v>1</v>
      </c>
      <c r="AH223">
        <v>0</v>
      </c>
      <c r="AI223">
        <f t="shared" si="51"/>
        <v>146</v>
      </c>
      <c r="AJ223">
        <f t="shared" si="52"/>
        <v>73</v>
      </c>
      <c r="AK223">
        <f t="shared" si="48"/>
        <v>2.6666666666666616E-2</v>
      </c>
      <c r="AL223">
        <f t="shared" si="49"/>
        <v>0.51333333333333331</v>
      </c>
      <c r="AM223">
        <f t="shared" si="50"/>
        <v>0</v>
      </c>
    </row>
    <row r="224" spans="1:39">
      <c r="A224">
        <v>21.8</v>
      </c>
      <c r="B224">
        <v>9.4450000000000006E-2</v>
      </c>
      <c r="C224">
        <v>6.0150000000000002E-2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0.47636325795599777</v>
      </c>
      <c r="I224" s="8">
        <f t="shared" si="43"/>
        <v>0.47636325795599777</v>
      </c>
      <c r="J224" s="10">
        <f t="shared" si="44"/>
        <v>0.52363674204400223</v>
      </c>
      <c r="K224" s="8">
        <f t="shared" si="45"/>
        <v>-0.64695707543735526</v>
      </c>
      <c r="L224" s="10">
        <f t="shared" si="46"/>
        <v>100</v>
      </c>
      <c r="M224">
        <f t="shared" si="47"/>
        <v>0.9097208421558165</v>
      </c>
      <c r="AF224">
        <v>0.86737779012403649</v>
      </c>
      <c r="AG224">
        <v>0</v>
      </c>
      <c r="AH224">
        <v>1</v>
      </c>
      <c r="AI224">
        <f t="shared" si="51"/>
        <v>146</v>
      </c>
      <c r="AJ224">
        <f t="shared" si="52"/>
        <v>74</v>
      </c>
      <c r="AK224">
        <f t="shared" si="48"/>
        <v>2.6666666666666616E-2</v>
      </c>
      <c r="AL224">
        <f t="shared" si="49"/>
        <v>0.5066666666666666</v>
      </c>
      <c r="AM224">
        <f t="shared" si="50"/>
        <v>0</v>
      </c>
    </row>
    <row r="225" spans="1:39">
      <c r="A225">
        <v>21.81</v>
      </c>
      <c r="B225">
        <v>0.1047</v>
      </c>
      <c r="C225">
        <v>8.2589999999999997E-2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0.63733271562101868</v>
      </c>
      <c r="I225" s="8">
        <f t="shared" si="43"/>
        <v>0.63733271562101868</v>
      </c>
      <c r="J225" s="10">
        <f t="shared" si="44"/>
        <v>0.36266728437898132</v>
      </c>
      <c r="K225" s="8">
        <f t="shared" si="45"/>
        <v>-0.45046344325325266</v>
      </c>
      <c r="L225" s="10">
        <f t="shared" si="46"/>
        <v>100</v>
      </c>
      <c r="M225">
        <f t="shared" si="47"/>
        <v>0.56903917763831935</v>
      </c>
      <c r="AF225">
        <v>0.87537038005622314</v>
      </c>
      <c r="AG225">
        <v>0</v>
      </c>
      <c r="AH225">
        <v>1</v>
      </c>
      <c r="AI225">
        <f t="shared" si="51"/>
        <v>146</v>
      </c>
      <c r="AJ225">
        <f t="shared" si="52"/>
        <v>75</v>
      </c>
      <c r="AK225">
        <f t="shared" si="48"/>
        <v>2.6666666666666616E-2</v>
      </c>
      <c r="AL225">
        <f t="shared" si="49"/>
        <v>0.5</v>
      </c>
      <c r="AM225">
        <f t="shared" si="50"/>
        <v>0</v>
      </c>
    </row>
    <row r="226" spans="1:39">
      <c r="A226">
        <v>21.82</v>
      </c>
      <c r="B226">
        <v>0.19320000000000001</v>
      </c>
      <c r="C226">
        <v>0.18590000000000001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0.97464915525366314</v>
      </c>
      <c r="I226" s="8">
        <f t="shared" si="43"/>
        <v>0.97464915525366314</v>
      </c>
      <c r="J226" s="10">
        <f t="shared" si="44"/>
        <v>2.5350844746336865E-2</v>
      </c>
      <c r="K226" s="8">
        <f t="shared" si="45"/>
        <v>-2.5677713507987397E-2</v>
      </c>
      <c r="L226" s="10">
        <f t="shared" si="46"/>
        <v>100</v>
      </c>
      <c r="M226">
        <f t="shared" si="47"/>
        <v>2.6010225946113942E-2</v>
      </c>
      <c r="AF226">
        <v>0.87938218193933781</v>
      </c>
      <c r="AG226">
        <v>0</v>
      </c>
      <c r="AH226">
        <v>1</v>
      </c>
      <c r="AI226">
        <f t="shared" si="51"/>
        <v>146</v>
      </c>
      <c r="AJ226">
        <f t="shared" si="52"/>
        <v>76</v>
      </c>
      <c r="AK226">
        <f t="shared" si="48"/>
        <v>2.6666666666666616E-2</v>
      </c>
      <c r="AL226">
        <f t="shared" si="49"/>
        <v>0.49333333333333329</v>
      </c>
      <c r="AM226">
        <f t="shared" si="50"/>
        <v>0</v>
      </c>
    </row>
    <row r="227" spans="1:39">
      <c r="A227">
        <v>21.84</v>
      </c>
      <c r="B227">
        <v>8.2589999999999997E-2</v>
      </c>
      <c r="C227">
        <v>4.0719999999999999E-2</v>
      </c>
      <c r="D227" s="8">
        <v>0</v>
      </c>
      <c r="E227" s="9">
        <v>1</v>
      </c>
      <c r="F227" s="10">
        <f t="shared" si="40"/>
        <v>1</v>
      </c>
      <c r="G227">
        <f t="shared" si="41"/>
        <v>0</v>
      </c>
      <c r="H227">
        <f t="shared" si="42"/>
        <v>0.34193048031510381</v>
      </c>
      <c r="I227" s="8">
        <f t="shared" si="43"/>
        <v>0.34193048031510381</v>
      </c>
      <c r="J227" s="10">
        <f t="shared" si="44"/>
        <v>0.65806951968489624</v>
      </c>
      <c r="K227" s="8">
        <f t="shared" si="45"/>
        <v>-0.4184447002211471</v>
      </c>
      <c r="L227" s="10">
        <f t="shared" si="46"/>
        <v>100</v>
      </c>
      <c r="M227">
        <f t="shared" si="47"/>
        <v>0.51959628897389221</v>
      </c>
      <c r="AF227">
        <v>0.88233828353752841</v>
      </c>
      <c r="AG227">
        <v>0</v>
      </c>
      <c r="AH227">
        <v>1</v>
      </c>
      <c r="AI227">
        <f t="shared" si="51"/>
        <v>146</v>
      </c>
      <c r="AJ227">
        <f t="shared" si="52"/>
        <v>77</v>
      </c>
      <c r="AK227">
        <f t="shared" si="48"/>
        <v>2.6666666666666616E-2</v>
      </c>
      <c r="AL227">
        <f t="shared" si="49"/>
        <v>0.48666666666666669</v>
      </c>
      <c r="AM227">
        <f t="shared" si="50"/>
        <v>0</v>
      </c>
    </row>
    <row r="228" spans="1:39">
      <c r="A228">
        <v>21.84</v>
      </c>
      <c r="B228">
        <v>8.6419999999999997E-2</v>
      </c>
      <c r="C228">
        <v>0.1103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0.79141123228393595</v>
      </c>
      <c r="I228" s="8">
        <f t="shared" si="43"/>
        <v>0.79141123228393595</v>
      </c>
      <c r="J228" s="10">
        <f t="shared" si="44"/>
        <v>0.20858876771606405</v>
      </c>
      <c r="K228" s="8">
        <f t="shared" si="45"/>
        <v>-0.23393755720262613</v>
      </c>
      <c r="L228" s="10">
        <f t="shared" si="46"/>
        <v>100</v>
      </c>
      <c r="M228">
        <f t="shared" si="47"/>
        <v>0.26356558917428696</v>
      </c>
      <c r="AF228">
        <v>0.88391915920580089</v>
      </c>
      <c r="AG228">
        <v>0</v>
      </c>
      <c r="AH228">
        <v>1</v>
      </c>
      <c r="AI228">
        <f t="shared" si="51"/>
        <v>146</v>
      </c>
      <c r="AJ228">
        <f t="shared" si="52"/>
        <v>78</v>
      </c>
      <c r="AK228">
        <f t="shared" si="48"/>
        <v>2.6666666666666616E-2</v>
      </c>
      <c r="AL228">
        <f t="shared" si="49"/>
        <v>0.48</v>
      </c>
      <c r="AM228">
        <f t="shared" si="50"/>
        <v>0</v>
      </c>
    </row>
    <row r="229" spans="1:39">
      <c r="A229">
        <v>21.87</v>
      </c>
      <c r="B229">
        <v>0.19139999999999999</v>
      </c>
      <c r="C229">
        <v>0.28710000000000002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0.99856397111634576</v>
      </c>
      <c r="I229" s="8">
        <f t="shared" si="43"/>
        <v>0.99856397111634576</v>
      </c>
      <c r="J229" s="10">
        <f t="shared" si="44"/>
        <v>1.436028883654239E-3</v>
      </c>
      <c r="K229" s="8">
        <f t="shared" si="45"/>
        <v>-1.4370609613121327E-3</v>
      </c>
      <c r="L229" s="10">
        <f t="shared" si="46"/>
        <v>100</v>
      </c>
      <c r="M229">
        <f t="shared" si="47"/>
        <v>1.4380940282161679E-3</v>
      </c>
      <c r="AF229">
        <v>0.88425272535659438</v>
      </c>
      <c r="AG229">
        <v>0</v>
      </c>
      <c r="AH229">
        <v>1</v>
      </c>
      <c r="AI229">
        <f t="shared" si="51"/>
        <v>146</v>
      </c>
      <c r="AJ229">
        <f t="shared" si="52"/>
        <v>79</v>
      </c>
      <c r="AK229">
        <f t="shared" si="48"/>
        <v>2.6666666666666616E-2</v>
      </c>
      <c r="AL229">
        <f t="shared" si="49"/>
        <v>0.47333333333333338</v>
      </c>
      <c r="AM229">
        <f t="shared" si="50"/>
        <v>0</v>
      </c>
    </row>
    <row r="230" spans="1:39">
      <c r="A230">
        <v>21.91</v>
      </c>
      <c r="B230">
        <v>9.7089999999999996E-2</v>
      </c>
      <c r="C230">
        <v>0.1153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0.81963563929539685</v>
      </c>
      <c r="I230" s="8">
        <f t="shared" si="43"/>
        <v>0.81963563929539685</v>
      </c>
      <c r="J230" s="10">
        <f t="shared" si="44"/>
        <v>0.18036436070460315</v>
      </c>
      <c r="K230" s="8">
        <f t="shared" si="45"/>
        <v>-0.1988953797958283</v>
      </c>
      <c r="L230" s="10">
        <f t="shared" si="46"/>
        <v>100</v>
      </c>
      <c r="M230">
        <f t="shared" si="47"/>
        <v>0.22005431689092256</v>
      </c>
      <c r="AF230">
        <v>0.88773145849140045</v>
      </c>
      <c r="AG230">
        <v>0</v>
      </c>
      <c r="AH230">
        <v>1</v>
      </c>
      <c r="AI230">
        <f t="shared" si="51"/>
        <v>146</v>
      </c>
      <c r="AJ230">
        <f t="shared" si="52"/>
        <v>80</v>
      </c>
      <c r="AK230">
        <f t="shared" si="48"/>
        <v>2.6666666666666616E-2</v>
      </c>
      <c r="AL230">
        <f t="shared" si="49"/>
        <v>0.46666666666666667</v>
      </c>
      <c r="AM230">
        <f t="shared" si="50"/>
        <v>0</v>
      </c>
    </row>
    <row r="231" spans="1:39">
      <c r="A231">
        <v>22.02</v>
      </c>
      <c r="B231">
        <v>7.0809999999999998E-2</v>
      </c>
      <c r="C231">
        <v>5.253E-2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0.42987295676269333</v>
      </c>
      <c r="I231" s="8">
        <f t="shared" si="43"/>
        <v>0.42987295676269333</v>
      </c>
      <c r="J231" s="10">
        <f t="shared" si="44"/>
        <v>0.57012704323730667</v>
      </c>
      <c r="K231" s="8">
        <f t="shared" si="45"/>
        <v>-0.84426556333738356</v>
      </c>
      <c r="L231" s="10">
        <f t="shared" si="46"/>
        <v>0</v>
      </c>
      <c r="M231">
        <f t="shared" si="47"/>
        <v>1.3262686900121494</v>
      </c>
      <c r="AF231">
        <v>0.88820256199599434</v>
      </c>
      <c r="AG231">
        <v>0</v>
      </c>
      <c r="AH231">
        <v>1</v>
      </c>
      <c r="AI231">
        <f t="shared" si="51"/>
        <v>146</v>
      </c>
      <c r="AJ231">
        <f t="shared" si="52"/>
        <v>81</v>
      </c>
      <c r="AK231">
        <f t="shared" si="48"/>
        <v>2.6666666666666616E-2</v>
      </c>
      <c r="AL231">
        <f t="shared" si="49"/>
        <v>0.45999999999999996</v>
      </c>
      <c r="AM231">
        <f t="shared" si="50"/>
        <v>0</v>
      </c>
    </row>
    <row r="232" spans="1:39">
      <c r="A232">
        <v>22.04</v>
      </c>
      <c r="B232">
        <v>0.1145</v>
      </c>
      <c r="C232">
        <v>0.13239999999999999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0.88773145849140045</v>
      </c>
      <c r="I232" s="8">
        <f t="shared" si="43"/>
        <v>0.88773145849140045</v>
      </c>
      <c r="J232" s="10">
        <f t="shared" si="44"/>
        <v>0.11226854150859955</v>
      </c>
      <c r="K232" s="8">
        <f t="shared" si="45"/>
        <v>-0.11908599333436172</v>
      </c>
      <c r="L232" s="10">
        <f t="shared" si="46"/>
        <v>100</v>
      </c>
      <c r="M232">
        <f t="shared" si="47"/>
        <v>0.12646678275814094</v>
      </c>
      <c r="AF232">
        <v>0.91011989417809924</v>
      </c>
      <c r="AG232">
        <v>0</v>
      </c>
      <c r="AH232">
        <v>1</v>
      </c>
      <c r="AI232">
        <f t="shared" si="51"/>
        <v>146</v>
      </c>
      <c r="AJ232">
        <f t="shared" si="52"/>
        <v>82</v>
      </c>
      <c r="AK232">
        <f t="shared" si="48"/>
        <v>2.6666666666666616E-2</v>
      </c>
      <c r="AL232">
        <f t="shared" si="49"/>
        <v>0.45333333333333337</v>
      </c>
      <c r="AM232">
        <f t="shared" si="50"/>
        <v>0</v>
      </c>
    </row>
    <row r="233" spans="1:39">
      <c r="A233">
        <v>22.07</v>
      </c>
      <c r="B233">
        <v>8.9950000000000002E-2</v>
      </c>
      <c r="C233">
        <v>9.0609999999999996E-2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0.70008460028198805</v>
      </c>
      <c r="I233" s="8">
        <f t="shared" si="43"/>
        <v>0.70008460028198805</v>
      </c>
      <c r="J233" s="10">
        <f t="shared" si="44"/>
        <v>0.29991539971801195</v>
      </c>
      <c r="K233" s="8">
        <f t="shared" si="45"/>
        <v>-0.35655409369571994</v>
      </c>
      <c r="L233" s="10">
        <f t="shared" si="46"/>
        <v>100</v>
      </c>
      <c r="M233">
        <f t="shared" si="47"/>
        <v>0.4283987957986915</v>
      </c>
      <c r="AF233">
        <v>0.91155116627469202</v>
      </c>
      <c r="AG233">
        <v>0</v>
      </c>
      <c r="AH233">
        <v>1</v>
      </c>
      <c r="AI233">
        <f t="shared" si="51"/>
        <v>146</v>
      </c>
      <c r="AJ233">
        <f t="shared" si="52"/>
        <v>83</v>
      </c>
      <c r="AK233">
        <f t="shared" si="48"/>
        <v>2.6666666666666616E-2</v>
      </c>
      <c r="AL233">
        <f t="shared" si="49"/>
        <v>0.44666666666666666</v>
      </c>
      <c r="AM233">
        <f t="shared" si="50"/>
        <v>0</v>
      </c>
    </row>
    <row r="234" spans="1:39">
      <c r="A234">
        <v>22.13</v>
      </c>
      <c r="B234">
        <v>0.1273</v>
      </c>
      <c r="C234">
        <v>9.6970000000000001E-2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0.75136101204835981</v>
      </c>
      <c r="I234" s="8">
        <f t="shared" si="43"/>
        <v>0.75136101204835981</v>
      </c>
      <c r="J234" s="10">
        <f t="shared" si="44"/>
        <v>0.24863898795164019</v>
      </c>
      <c r="K234" s="8">
        <f t="shared" si="45"/>
        <v>-0.28586903426808785</v>
      </c>
      <c r="L234" s="10">
        <f t="shared" si="46"/>
        <v>100</v>
      </c>
      <c r="M234">
        <f t="shared" si="47"/>
        <v>0.33091813916961271</v>
      </c>
      <c r="AF234">
        <v>0.91184828640769522</v>
      </c>
      <c r="AG234">
        <v>0</v>
      </c>
      <c r="AH234">
        <v>1</v>
      </c>
      <c r="AI234">
        <f t="shared" si="51"/>
        <v>146</v>
      </c>
      <c r="AJ234">
        <f t="shared" si="52"/>
        <v>84</v>
      </c>
      <c r="AK234">
        <f t="shared" si="48"/>
        <v>2.6666666666666616E-2</v>
      </c>
      <c r="AL234">
        <f t="shared" si="49"/>
        <v>0.43999999999999995</v>
      </c>
      <c r="AM234">
        <f t="shared" si="50"/>
        <v>0</v>
      </c>
    </row>
    <row r="235" spans="1:39">
      <c r="A235">
        <v>22.14</v>
      </c>
      <c r="B235">
        <v>0.1348</v>
      </c>
      <c r="C235">
        <v>0.16400000000000001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0.95392028465848744</v>
      </c>
      <c r="I235" s="8">
        <f t="shared" si="43"/>
        <v>0.95392028465848744</v>
      </c>
      <c r="J235" s="10">
        <f t="shared" si="44"/>
        <v>4.6079715341512562E-2</v>
      </c>
      <c r="K235" s="8">
        <f t="shared" si="45"/>
        <v>-4.7175170083292382E-2</v>
      </c>
      <c r="L235" s="10">
        <f t="shared" si="46"/>
        <v>100</v>
      </c>
      <c r="M235">
        <f t="shared" si="47"/>
        <v>4.8305624780806015E-2</v>
      </c>
      <c r="AF235">
        <v>0.9158264611645337</v>
      </c>
      <c r="AG235">
        <v>0</v>
      </c>
      <c r="AH235">
        <v>1</v>
      </c>
      <c r="AI235">
        <f t="shared" si="51"/>
        <v>146</v>
      </c>
      <c r="AJ235">
        <f t="shared" si="52"/>
        <v>85</v>
      </c>
      <c r="AK235">
        <f t="shared" si="48"/>
        <v>2.6666666666666616E-2</v>
      </c>
      <c r="AL235">
        <f t="shared" si="49"/>
        <v>0.43333333333333335</v>
      </c>
      <c r="AM235">
        <f t="shared" si="50"/>
        <v>0</v>
      </c>
    </row>
    <row r="236" spans="1:39">
      <c r="A236">
        <v>22.15</v>
      </c>
      <c r="B236">
        <v>0.1027</v>
      </c>
      <c r="C236">
        <v>0.1479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0.92580823173497195</v>
      </c>
      <c r="I236" s="8">
        <f t="shared" si="43"/>
        <v>0.92580823173497195</v>
      </c>
      <c r="J236" s="10">
        <f t="shared" si="44"/>
        <v>7.4191768265028046E-2</v>
      </c>
      <c r="K236" s="8">
        <f t="shared" si="45"/>
        <v>-7.7088158941484491E-2</v>
      </c>
      <c r="L236" s="10">
        <f t="shared" si="46"/>
        <v>100</v>
      </c>
      <c r="M236">
        <f t="shared" si="47"/>
        <v>8.0137295955980098E-2</v>
      </c>
      <c r="AF236">
        <v>0.92342518491031789</v>
      </c>
      <c r="AG236">
        <v>0</v>
      </c>
      <c r="AH236">
        <v>1</v>
      </c>
      <c r="AI236">
        <f t="shared" si="51"/>
        <v>146</v>
      </c>
      <c r="AJ236">
        <f t="shared" si="52"/>
        <v>86</v>
      </c>
      <c r="AK236">
        <f t="shared" si="48"/>
        <v>2.6666666666666616E-2</v>
      </c>
      <c r="AL236">
        <f t="shared" si="49"/>
        <v>0.42666666666666664</v>
      </c>
      <c r="AM236">
        <f t="shared" si="50"/>
        <v>0</v>
      </c>
    </row>
    <row r="237" spans="1:39">
      <c r="A237">
        <v>22.15</v>
      </c>
      <c r="B237">
        <v>0.20080000000000001</v>
      </c>
      <c r="C237">
        <v>0.2135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0.98951564753942689</v>
      </c>
      <c r="I237" s="8">
        <f t="shared" si="43"/>
        <v>0.98951564753942689</v>
      </c>
      <c r="J237" s="10">
        <f t="shared" si="44"/>
        <v>1.048435246057311E-2</v>
      </c>
      <c r="K237" s="8">
        <f t="shared" si="45"/>
        <v>-1.0539700482511712E-2</v>
      </c>
      <c r="L237" s="10">
        <f t="shared" si="46"/>
        <v>100</v>
      </c>
      <c r="M237">
        <f t="shared" si="47"/>
        <v>1.0595438775166378E-2</v>
      </c>
      <c r="AF237">
        <v>0.92580823173497195</v>
      </c>
      <c r="AG237">
        <v>0</v>
      </c>
      <c r="AH237">
        <v>1</v>
      </c>
      <c r="AI237">
        <f t="shared" si="51"/>
        <v>146</v>
      </c>
      <c r="AJ237">
        <f t="shared" si="52"/>
        <v>87</v>
      </c>
      <c r="AK237">
        <f t="shared" si="48"/>
        <v>2.6666666666666616E-2</v>
      </c>
      <c r="AL237">
        <f t="shared" si="49"/>
        <v>0.42000000000000004</v>
      </c>
      <c r="AM237">
        <f t="shared" si="50"/>
        <v>0</v>
      </c>
    </row>
    <row r="238" spans="1:39">
      <c r="A238">
        <v>22.22</v>
      </c>
      <c r="B238">
        <v>1.9380000000000001E-2</v>
      </c>
      <c r="C238">
        <v>1.5950000000000001E-3</v>
      </c>
      <c r="D238" s="8">
        <v>0</v>
      </c>
      <c r="E238" s="9">
        <v>1</v>
      </c>
      <c r="F238" s="10">
        <f t="shared" si="40"/>
        <v>1</v>
      </c>
      <c r="G238">
        <f t="shared" si="41"/>
        <v>0</v>
      </c>
      <c r="H238">
        <f t="shared" si="42"/>
        <v>0.1475593458098258</v>
      </c>
      <c r="I238" s="8">
        <f t="shared" si="43"/>
        <v>0.1475593458098258</v>
      </c>
      <c r="J238" s="10">
        <f t="shared" si="44"/>
        <v>0.85244065419017423</v>
      </c>
      <c r="K238" s="8">
        <f t="shared" si="45"/>
        <v>-0.15965168610079</v>
      </c>
      <c r="L238" s="10">
        <f t="shared" si="46"/>
        <v>100</v>
      </c>
      <c r="M238">
        <f t="shared" si="47"/>
        <v>0.17310219202298419</v>
      </c>
      <c r="AF238">
        <v>0.92641833192242973</v>
      </c>
      <c r="AG238">
        <v>0</v>
      </c>
      <c r="AH238">
        <v>1</v>
      </c>
      <c r="AI238">
        <f t="shared" si="51"/>
        <v>146</v>
      </c>
      <c r="AJ238">
        <f t="shared" si="52"/>
        <v>88</v>
      </c>
      <c r="AK238">
        <f t="shared" si="48"/>
        <v>2.6666666666666616E-2</v>
      </c>
      <c r="AL238">
        <f t="shared" si="49"/>
        <v>0.41333333333333333</v>
      </c>
      <c r="AM238">
        <f t="shared" si="50"/>
        <v>0</v>
      </c>
    </row>
    <row r="239" spans="1:39">
      <c r="A239">
        <v>22.22</v>
      </c>
      <c r="B239">
        <v>0.10150000000000001</v>
      </c>
      <c r="C239">
        <v>5.3699999999999998E-2</v>
      </c>
      <c r="D239" s="8">
        <v>0</v>
      </c>
      <c r="E239" s="9">
        <v>1</v>
      </c>
      <c r="F239" s="10">
        <f t="shared" si="40"/>
        <v>1</v>
      </c>
      <c r="G239">
        <f t="shared" si="41"/>
        <v>0</v>
      </c>
      <c r="H239">
        <f t="shared" si="42"/>
        <v>0.46501574193929207</v>
      </c>
      <c r="I239" s="8">
        <f t="shared" si="43"/>
        <v>0.46501574193929207</v>
      </c>
      <c r="J239" s="10">
        <f t="shared" si="44"/>
        <v>0.53498425806070793</v>
      </c>
      <c r="K239" s="8">
        <f t="shared" si="45"/>
        <v>-0.62551795670462296</v>
      </c>
      <c r="L239" s="10">
        <f t="shared" si="46"/>
        <v>100</v>
      </c>
      <c r="M239">
        <f t="shared" si="47"/>
        <v>0.86921387860074928</v>
      </c>
      <c r="AF239">
        <v>0.92652327262561129</v>
      </c>
      <c r="AG239">
        <v>0</v>
      </c>
      <c r="AH239">
        <v>1</v>
      </c>
      <c r="AI239">
        <f t="shared" si="51"/>
        <v>146</v>
      </c>
      <c r="AJ239">
        <f t="shared" si="52"/>
        <v>89</v>
      </c>
      <c r="AK239">
        <f t="shared" si="48"/>
        <v>2.6666666666666616E-2</v>
      </c>
      <c r="AL239">
        <f t="shared" si="49"/>
        <v>0.40666666666666662</v>
      </c>
      <c r="AM239">
        <f t="shared" si="50"/>
        <v>0</v>
      </c>
    </row>
    <row r="240" spans="1:39">
      <c r="A240">
        <v>22.29</v>
      </c>
      <c r="B240">
        <v>0.12670000000000001</v>
      </c>
      <c r="C240">
        <v>0.13850000000000001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0.91184828640769522</v>
      </c>
      <c r="I240" s="8">
        <f t="shared" si="43"/>
        <v>0.91184828640769522</v>
      </c>
      <c r="J240" s="10">
        <f t="shared" si="44"/>
        <v>8.8151713592304781E-2</v>
      </c>
      <c r="K240" s="8">
        <f t="shared" si="45"/>
        <v>-9.2281655369079174E-2</v>
      </c>
      <c r="L240" s="10">
        <f t="shared" si="46"/>
        <v>100</v>
      </c>
      <c r="M240">
        <f t="shared" si="47"/>
        <v>9.6673662610680597E-2</v>
      </c>
      <c r="AF240">
        <v>0.93469890370435149</v>
      </c>
      <c r="AG240">
        <v>0</v>
      </c>
      <c r="AH240">
        <v>1</v>
      </c>
      <c r="AI240">
        <f t="shared" si="51"/>
        <v>146</v>
      </c>
      <c r="AJ240">
        <f t="shared" si="52"/>
        <v>90</v>
      </c>
      <c r="AK240">
        <f t="shared" si="48"/>
        <v>2.6666666666666616E-2</v>
      </c>
      <c r="AL240">
        <f t="shared" si="49"/>
        <v>0.4</v>
      </c>
      <c r="AM240">
        <f t="shared" si="50"/>
        <v>0</v>
      </c>
    </row>
    <row r="241" spans="1:39">
      <c r="A241">
        <v>22.3</v>
      </c>
      <c r="B241">
        <v>7.6980000000000007E-2</v>
      </c>
      <c r="C241">
        <v>4.7509999999999997E-2</v>
      </c>
      <c r="D241" s="8">
        <v>0</v>
      </c>
      <c r="E241" s="9">
        <v>1</v>
      </c>
      <c r="F241" s="10">
        <f t="shared" si="40"/>
        <v>1</v>
      </c>
      <c r="G241">
        <f t="shared" si="41"/>
        <v>0</v>
      </c>
      <c r="H241">
        <f t="shared" si="42"/>
        <v>0.41801446411412335</v>
      </c>
      <c r="I241" s="8">
        <f t="shared" si="43"/>
        <v>0.41801446411412335</v>
      </c>
      <c r="J241" s="10">
        <f t="shared" si="44"/>
        <v>0.58198553588587665</v>
      </c>
      <c r="K241" s="8">
        <f t="shared" si="45"/>
        <v>-0.54130968398929113</v>
      </c>
      <c r="L241" s="10">
        <f t="shared" si="46"/>
        <v>100</v>
      </c>
      <c r="M241">
        <f t="shared" si="47"/>
        <v>0.71825576124986912</v>
      </c>
      <c r="AF241">
        <v>0.94243038758299613</v>
      </c>
      <c r="AG241">
        <v>0</v>
      </c>
      <c r="AH241">
        <v>1</v>
      </c>
      <c r="AI241">
        <f t="shared" si="51"/>
        <v>146</v>
      </c>
      <c r="AJ241">
        <f t="shared" si="52"/>
        <v>91</v>
      </c>
      <c r="AK241">
        <f t="shared" si="48"/>
        <v>2.6666666666666616E-2</v>
      </c>
      <c r="AL241">
        <f t="shared" si="49"/>
        <v>0.39333333333333331</v>
      </c>
      <c r="AM241">
        <f t="shared" si="50"/>
        <v>0</v>
      </c>
    </row>
    <row r="242" spans="1:39">
      <c r="A242">
        <v>22.33</v>
      </c>
      <c r="B242">
        <v>0.1799</v>
      </c>
      <c r="C242">
        <v>0.16950000000000001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0.96495467640119348</v>
      </c>
      <c r="I242" s="8">
        <f t="shared" si="43"/>
        <v>0.96495467640119348</v>
      </c>
      <c r="J242" s="10">
        <f t="shared" si="44"/>
        <v>3.5045323598806521E-2</v>
      </c>
      <c r="K242" s="8">
        <f t="shared" si="45"/>
        <v>-3.5674146206059937E-2</v>
      </c>
      <c r="L242" s="10">
        <f t="shared" si="46"/>
        <v>100</v>
      </c>
      <c r="M242">
        <f t="shared" si="47"/>
        <v>3.6318103280776198E-2</v>
      </c>
      <c r="AF242">
        <v>0.94675557598033255</v>
      </c>
      <c r="AG242">
        <v>0</v>
      </c>
      <c r="AH242">
        <v>1</v>
      </c>
      <c r="AI242">
        <f t="shared" si="51"/>
        <v>146</v>
      </c>
      <c r="AJ242">
        <f t="shared" si="52"/>
        <v>92</v>
      </c>
      <c r="AK242">
        <f t="shared" si="48"/>
        <v>2.6666666666666616E-2</v>
      </c>
      <c r="AL242">
        <f t="shared" si="49"/>
        <v>0.38666666666666671</v>
      </c>
      <c r="AM242">
        <f t="shared" si="50"/>
        <v>0</v>
      </c>
    </row>
    <row r="243" spans="1:39">
      <c r="A243">
        <v>22.41</v>
      </c>
      <c r="B243">
        <v>0.1052</v>
      </c>
      <c r="C243">
        <v>5.3749999999999999E-2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0.48115356384110514</v>
      </c>
      <c r="I243" s="8">
        <f t="shared" si="43"/>
        <v>0.48115356384110514</v>
      </c>
      <c r="J243" s="10">
        <f t="shared" si="44"/>
        <v>0.51884643615889492</v>
      </c>
      <c r="K243" s="8">
        <f t="shared" si="45"/>
        <v>-0.73156880028394289</v>
      </c>
      <c r="L243" s="10">
        <f t="shared" si="46"/>
        <v>0</v>
      </c>
      <c r="M243">
        <f t="shared" si="47"/>
        <v>1.0783385495825557</v>
      </c>
      <c r="AF243">
        <v>0.94707959320587443</v>
      </c>
      <c r="AG243">
        <v>0</v>
      </c>
      <c r="AH243">
        <v>1</v>
      </c>
      <c r="AI243">
        <f t="shared" si="51"/>
        <v>146</v>
      </c>
      <c r="AJ243">
        <f t="shared" si="52"/>
        <v>93</v>
      </c>
      <c r="AK243">
        <f t="shared" si="48"/>
        <v>2.6666666666666616E-2</v>
      </c>
      <c r="AL243">
        <f t="shared" si="49"/>
        <v>0.38</v>
      </c>
      <c r="AM243">
        <f t="shared" si="50"/>
        <v>0</v>
      </c>
    </row>
    <row r="244" spans="1:39">
      <c r="A244">
        <v>22.47</v>
      </c>
      <c r="B244">
        <v>5.7610000000000001E-2</v>
      </c>
      <c r="C244">
        <v>4.7109999999999999E-2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0.42033296267044329</v>
      </c>
      <c r="I244" s="8">
        <f t="shared" si="43"/>
        <v>0.42033296267044329</v>
      </c>
      <c r="J244" s="10">
        <f t="shared" si="44"/>
        <v>0.57966703732955671</v>
      </c>
      <c r="K244" s="8">
        <f t="shared" si="45"/>
        <v>-0.86670811351654087</v>
      </c>
      <c r="L244" s="10">
        <f t="shared" si="46"/>
        <v>0</v>
      </c>
      <c r="M244">
        <f t="shared" si="47"/>
        <v>1.3790663326683643</v>
      </c>
      <c r="AF244">
        <v>0.9482775313314209</v>
      </c>
      <c r="AG244">
        <v>0</v>
      </c>
      <c r="AH244">
        <v>1</v>
      </c>
      <c r="AI244">
        <f t="shared" si="51"/>
        <v>146</v>
      </c>
      <c r="AJ244">
        <f t="shared" si="52"/>
        <v>94</v>
      </c>
      <c r="AK244">
        <f t="shared" si="48"/>
        <v>2.6666666666666616E-2</v>
      </c>
      <c r="AL244">
        <f t="shared" si="49"/>
        <v>0.37333333333333329</v>
      </c>
      <c r="AM244">
        <f t="shared" si="50"/>
        <v>0</v>
      </c>
    </row>
    <row r="245" spans="1:39">
      <c r="A245">
        <v>22.49</v>
      </c>
      <c r="B245">
        <v>0.14280000000000001</v>
      </c>
      <c r="C245">
        <v>0.1114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0.83893195753856653</v>
      </c>
      <c r="I245" s="8">
        <f t="shared" si="43"/>
        <v>0.83893195753856653</v>
      </c>
      <c r="J245" s="10">
        <f t="shared" si="44"/>
        <v>0.16106804246143347</v>
      </c>
      <c r="K245" s="8">
        <f t="shared" si="45"/>
        <v>-0.175625675280946</v>
      </c>
      <c r="L245" s="10">
        <f t="shared" si="46"/>
        <v>100</v>
      </c>
      <c r="M245">
        <f t="shared" si="47"/>
        <v>0.1919917831405642</v>
      </c>
      <c r="AF245">
        <v>0.94922464048624544</v>
      </c>
      <c r="AG245">
        <v>0</v>
      </c>
      <c r="AH245">
        <v>1</v>
      </c>
      <c r="AI245">
        <f t="shared" si="51"/>
        <v>146</v>
      </c>
      <c r="AJ245">
        <f t="shared" si="52"/>
        <v>95</v>
      </c>
      <c r="AK245">
        <f t="shared" si="48"/>
        <v>2.6666666666666616E-2</v>
      </c>
      <c r="AL245">
        <f t="shared" si="49"/>
        <v>0.3666666666666667</v>
      </c>
      <c r="AM245">
        <f t="shared" si="50"/>
        <v>0</v>
      </c>
    </row>
    <row r="246" spans="1:39">
      <c r="A246">
        <v>22.54</v>
      </c>
      <c r="B246">
        <v>0.14829999999999999</v>
      </c>
      <c r="C246">
        <v>8.7050000000000002E-2</v>
      </c>
      <c r="D246" s="8">
        <v>0</v>
      </c>
      <c r="E246" s="9">
        <v>1</v>
      </c>
      <c r="F246" s="10">
        <f t="shared" si="40"/>
        <v>1</v>
      </c>
      <c r="G246">
        <f t="shared" si="41"/>
        <v>0</v>
      </c>
      <c r="H246">
        <f t="shared" si="42"/>
        <v>0.72719570558283009</v>
      </c>
      <c r="I246" s="8">
        <f t="shared" si="43"/>
        <v>0.72719570558283009</v>
      </c>
      <c r="J246" s="10">
        <f t="shared" si="44"/>
        <v>0.27280429441716991</v>
      </c>
      <c r="K246" s="8">
        <f t="shared" si="45"/>
        <v>-1.2990006111383106</v>
      </c>
      <c r="L246" s="10">
        <f t="shared" si="46"/>
        <v>0</v>
      </c>
      <c r="M246">
        <f t="shared" si="47"/>
        <v>2.6656314451956864</v>
      </c>
      <c r="AF246">
        <v>0.95070804735751624</v>
      </c>
      <c r="AG246">
        <v>0</v>
      </c>
      <c r="AH246">
        <v>1</v>
      </c>
      <c r="AI246">
        <f t="shared" si="51"/>
        <v>146</v>
      </c>
      <c r="AJ246">
        <f t="shared" si="52"/>
        <v>96</v>
      </c>
      <c r="AK246">
        <f t="shared" si="48"/>
        <v>2.6666666666666616E-2</v>
      </c>
      <c r="AL246">
        <f t="shared" si="49"/>
        <v>0.36</v>
      </c>
      <c r="AM246">
        <f t="shared" si="50"/>
        <v>0</v>
      </c>
    </row>
    <row r="247" spans="1:39">
      <c r="A247">
        <v>22.61</v>
      </c>
      <c r="B247">
        <v>0.2293</v>
      </c>
      <c r="C247">
        <v>0.21279999999999999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0.99108870625247658</v>
      </c>
      <c r="I247" s="8">
        <f t="shared" si="43"/>
        <v>0.99108870625247658</v>
      </c>
      <c r="J247" s="10">
        <f t="shared" si="44"/>
        <v>8.9112937475234189E-3</v>
      </c>
      <c r="K247" s="8">
        <f t="shared" si="45"/>
        <v>-8.9512367988870134E-3</v>
      </c>
      <c r="L247" s="10">
        <f t="shared" si="46"/>
        <v>100</v>
      </c>
      <c r="M247">
        <f t="shared" si="47"/>
        <v>8.9914189227510953E-3</v>
      </c>
      <c r="AF247">
        <v>0.95392028465848744</v>
      </c>
      <c r="AG247">
        <v>0</v>
      </c>
      <c r="AH247">
        <v>1</v>
      </c>
      <c r="AI247">
        <f t="shared" si="51"/>
        <v>146</v>
      </c>
      <c r="AJ247">
        <f t="shared" si="52"/>
        <v>97</v>
      </c>
      <c r="AK247">
        <f t="shared" si="48"/>
        <v>2.6666666666666616E-2</v>
      </c>
      <c r="AL247">
        <f t="shared" si="49"/>
        <v>0.35333333333333339</v>
      </c>
      <c r="AM247">
        <f t="shared" si="50"/>
        <v>0</v>
      </c>
    </row>
    <row r="248" spans="1:39">
      <c r="A248">
        <v>22.76</v>
      </c>
      <c r="B248">
        <v>0.1036</v>
      </c>
      <c r="C248">
        <v>0.11219999999999999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0.84462118338202541</v>
      </c>
      <c r="I248" s="8">
        <f t="shared" si="43"/>
        <v>0.84462118338202541</v>
      </c>
      <c r="J248" s="10">
        <f t="shared" si="44"/>
        <v>0.15537881661797459</v>
      </c>
      <c r="K248" s="8">
        <f t="shared" si="45"/>
        <v>-0.16886705583301606</v>
      </c>
      <c r="L248" s="10">
        <f t="shared" si="46"/>
        <v>100</v>
      </c>
      <c r="M248">
        <f t="shared" si="47"/>
        <v>0.1839627275221869</v>
      </c>
      <c r="AF248">
        <v>0.95760893184945683</v>
      </c>
      <c r="AG248">
        <v>0</v>
      </c>
      <c r="AH248">
        <v>1</v>
      </c>
      <c r="AI248">
        <f t="shared" si="51"/>
        <v>146</v>
      </c>
      <c r="AJ248">
        <f t="shared" si="52"/>
        <v>98</v>
      </c>
      <c r="AK248">
        <f t="shared" si="48"/>
        <v>2.6666666666666616E-2</v>
      </c>
      <c r="AL248">
        <f t="shared" si="49"/>
        <v>0.34666666666666668</v>
      </c>
      <c r="AM248">
        <f t="shared" si="50"/>
        <v>2.3111111111110876E-3</v>
      </c>
    </row>
    <row r="249" spans="1:39">
      <c r="A249">
        <v>22.91</v>
      </c>
      <c r="B249">
        <v>0.17519999999999999</v>
      </c>
      <c r="C249">
        <v>0.21329999999999999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0.99126165450839698</v>
      </c>
      <c r="I249" s="8">
        <f t="shared" si="43"/>
        <v>0.99126165450839698</v>
      </c>
      <c r="J249" s="10">
        <f t="shared" si="44"/>
        <v>8.7383454916030168E-3</v>
      </c>
      <c r="K249" s="8">
        <f t="shared" si="45"/>
        <v>-8.7767487166765419E-3</v>
      </c>
      <c r="L249" s="10">
        <f t="shared" si="46"/>
        <v>100</v>
      </c>
      <c r="M249">
        <f t="shared" si="47"/>
        <v>8.8153773041252988E-3</v>
      </c>
      <c r="AF249">
        <v>0.96005558012367531</v>
      </c>
      <c r="AG249">
        <v>1</v>
      </c>
      <c r="AH249">
        <v>0</v>
      </c>
      <c r="AI249">
        <f t="shared" si="51"/>
        <v>147</v>
      </c>
      <c r="AJ249">
        <f t="shared" si="52"/>
        <v>98</v>
      </c>
      <c r="AK249">
        <f t="shared" si="48"/>
        <v>2.0000000000000018E-2</v>
      </c>
      <c r="AL249">
        <f t="shared" si="49"/>
        <v>0.34666666666666668</v>
      </c>
      <c r="AM249">
        <f t="shared" si="50"/>
        <v>0</v>
      </c>
    </row>
    <row r="250" spans="1:39">
      <c r="A250">
        <v>23.03</v>
      </c>
      <c r="B250">
        <v>0.1313</v>
      </c>
      <c r="C250">
        <v>0.14649999999999999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0.94243038758299613</v>
      </c>
      <c r="I250" s="8">
        <f t="shared" si="43"/>
        <v>0.94243038758299613</v>
      </c>
      <c r="J250" s="10">
        <f t="shared" si="44"/>
        <v>5.7569612417003868E-2</v>
      </c>
      <c r="K250" s="8">
        <f t="shared" si="45"/>
        <v>-5.9293221716091797E-2</v>
      </c>
      <c r="L250" s="10">
        <f t="shared" si="46"/>
        <v>100</v>
      </c>
      <c r="M250">
        <f t="shared" si="47"/>
        <v>6.1086328683277881E-2</v>
      </c>
      <c r="AF250">
        <v>0.96300152782690784</v>
      </c>
      <c r="AG250">
        <v>0</v>
      </c>
      <c r="AH250">
        <v>1</v>
      </c>
      <c r="AI250">
        <f t="shared" si="51"/>
        <v>147</v>
      </c>
      <c r="AJ250">
        <f t="shared" si="52"/>
        <v>99</v>
      </c>
      <c r="AK250">
        <f t="shared" si="48"/>
        <v>2.0000000000000018E-2</v>
      </c>
      <c r="AL250">
        <f t="shared" si="49"/>
        <v>0.33999999999999997</v>
      </c>
      <c r="AM250">
        <f t="shared" si="50"/>
        <v>0</v>
      </c>
    </row>
    <row r="251" spans="1:39">
      <c r="A251">
        <v>23.04</v>
      </c>
      <c r="B251">
        <v>0.1022</v>
      </c>
      <c r="C251">
        <v>0.10970000000000001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0.84609826922450371</v>
      </c>
      <c r="I251" s="8">
        <f t="shared" si="43"/>
        <v>0.84609826922450371</v>
      </c>
      <c r="J251" s="10">
        <f t="shared" si="44"/>
        <v>0.15390173077549629</v>
      </c>
      <c r="K251" s="8">
        <f t="shared" si="45"/>
        <v>-0.16711976864589828</v>
      </c>
      <c r="L251" s="10">
        <f t="shared" si="46"/>
        <v>100</v>
      </c>
      <c r="M251">
        <f t="shared" si="47"/>
        <v>0.18189581089269433</v>
      </c>
      <c r="AF251">
        <v>0.96335035882683873</v>
      </c>
      <c r="AG251">
        <v>0</v>
      </c>
      <c r="AH251">
        <v>1</v>
      </c>
      <c r="AI251">
        <f t="shared" si="51"/>
        <v>147</v>
      </c>
      <c r="AJ251">
        <f t="shared" si="52"/>
        <v>100</v>
      </c>
      <c r="AK251">
        <f t="shared" si="48"/>
        <v>2.0000000000000018E-2</v>
      </c>
      <c r="AL251">
        <f t="shared" si="49"/>
        <v>0.33333333333333337</v>
      </c>
      <c r="AM251">
        <f t="shared" si="50"/>
        <v>0</v>
      </c>
    </row>
    <row r="252" spans="1:39">
      <c r="A252">
        <v>23.06</v>
      </c>
      <c r="B252">
        <v>6.2899999999999998E-2</v>
      </c>
      <c r="C252">
        <v>2.8910000000000002E-2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0.34231124496692406</v>
      </c>
      <c r="I252" s="8">
        <f t="shared" si="43"/>
        <v>0.34231124496692406</v>
      </c>
      <c r="J252" s="10">
        <f t="shared" si="44"/>
        <v>0.65768875503307589</v>
      </c>
      <c r="K252" s="8">
        <f t="shared" si="45"/>
        <v>-1.0720348827821857</v>
      </c>
      <c r="L252" s="10">
        <f t="shared" si="46"/>
        <v>0</v>
      </c>
      <c r="M252">
        <f t="shared" si="47"/>
        <v>1.9213179955470796</v>
      </c>
      <c r="AF252">
        <v>0.96495467640119348</v>
      </c>
      <c r="AG252">
        <v>0</v>
      </c>
      <c r="AH252">
        <v>1</v>
      </c>
      <c r="AI252">
        <f t="shared" si="51"/>
        <v>147</v>
      </c>
      <c r="AJ252">
        <f t="shared" si="52"/>
        <v>101</v>
      </c>
      <c r="AK252">
        <f t="shared" si="48"/>
        <v>2.0000000000000018E-2</v>
      </c>
      <c r="AL252">
        <f t="shared" si="49"/>
        <v>0.32666666666666666</v>
      </c>
      <c r="AM252">
        <f t="shared" si="50"/>
        <v>0</v>
      </c>
    </row>
    <row r="253" spans="1:39">
      <c r="A253">
        <v>23.12</v>
      </c>
      <c r="B253">
        <v>0.24129999999999999</v>
      </c>
      <c r="C253">
        <v>0.1981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0.98863684109790451</v>
      </c>
      <c r="I253" s="8">
        <f t="shared" si="43"/>
        <v>0.98863684109790451</v>
      </c>
      <c r="J253" s="10">
        <f t="shared" si="44"/>
        <v>1.1363158902095494E-2</v>
      </c>
      <c r="K253" s="8">
        <f t="shared" si="45"/>
        <v>-1.1428212874134815E-2</v>
      </c>
      <c r="L253" s="10">
        <f t="shared" si="46"/>
        <v>100</v>
      </c>
      <c r="M253">
        <f t="shared" si="47"/>
        <v>1.1493764373049702E-2</v>
      </c>
      <c r="AF253">
        <v>0.9661030987360385</v>
      </c>
      <c r="AG253">
        <v>0</v>
      </c>
      <c r="AH253">
        <v>1</v>
      </c>
      <c r="AI253">
        <f t="shared" si="51"/>
        <v>147</v>
      </c>
      <c r="AJ253">
        <f t="shared" si="52"/>
        <v>102</v>
      </c>
      <c r="AK253">
        <f t="shared" si="48"/>
        <v>2.0000000000000018E-2</v>
      </c>
      <c r="AL253">
        <f t="shared" si="49"/>
        <v>0.31999999999999995</v>
      </c>
      <c r="AM253">
        <f t="shared" si="50"/>
        <v>0</v>
      </c>
    </row>
    <row r="254" spans="1:39">
      <c r="A254">
        <v>23.2</v>
      </c>
      <c r="B254">
        <v>0.31140000000000001</v>
      </c>
      <c r="C254">
        <v>0.31759999999999999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0.99966625573803614</v>
      </c>
      <c r="I254" s="8">
        <f t="shared" si="43"/>
        <v>0.99966625573803614</v>
      </c>
      <c r="J254" s="10">
        <f t="shared" si="44"/>
        <v>3.337442619638642E-4</v>
      </c>
      <c r="K254" s="8">
        <f t="shared" si="45"/>
        <v>-3.3379996697455763E-4</v>
      </c>
      <c r="L254" s="10">
        <f t="shared" si="46"/>
        <v>100</v>
      </c>
      <c r="M254">
        <f t="shared" si="47"/>
        <v>3.3385568438285099E-4</v>
      </c>
      <c r="AF254">
        <v>0.97272008623738593</v>
      </c>
      <c r="AG254">
        <v>0</v>
      </c>
      <c r="AH254">
        <v>1</v>
      </c>
      <c r="AI254">
        <f t="shared" si="51"/>
        <v>147</v>
      </c>
      <c r="AJ254">
        <f t="shared" si="52"/>
        <v>103</v>
      </c>
      <c r="AK254">
        <f t="shared" si="48"/>
        <v>2.0000000000000018E-2</v>
      </c>
      <c r="AL254">
        <f t="shared" si="49"/>
        <v>0.31333333333333335</v>
      </c>
      <c r="AM254">
        <f t="shared" si="50"/>
        <v>0</v>
      </c>
    </row>
    <row r="255" spans="1:39">
      <c r="A255">
        <v>23.21</v>
      </c>
      <c r="B255">
        <v>0.19800000000000001</v>
      </c>
      <c r="C255">
        <v>0.16969999999999999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0.97381224693921997</v>
      </c>
      <c r="I255" s="8">
        <f t="shared" si="43"/>
        <v>0.97381224693921997</v>
      </c>
      <c r="J255" s="10">
        <f t="shared" si="44"/>
        <v>2.6187753060780028E-2</v>
      </c>
      <c r="K255" s="8">
        <f t="shared" si="45"/>
        <v>-2.6536758870618925E-2</v>
      </c>
      <c r="L255" s="10">
        <f t="shared" si="46"/>
        <v>100</v>
      </c>
      <c r="M255">
        <f t="shared" si="47"/>
        <v>2.6891993957860464E-2</v>
      </c>
      <c r="AF255">
        <v>0.97381224693921997</v>
      </c>
      <c r="AG255">
        <v>0</v>
      </c>
      <c r="AH255">
        <v>1</v>
      </c>
      <c r="AI255">
        <f t="shared" si="51"/>
        <v>147</v>
      </c>
      <c r="AJ255">
        <f t="shared" si="52"/>
        <v>104</v>
      </c>
      <c r="AK255">
        <f t="shared" si="48"/>
        <v>2.0000000000000018E-2</v>
      </c>
      <c r="AL255">
        <f t="shared" si="49"/>
        <v>0.30666666666666664</v>
      </c>
      <c r="AM255">
        <f t="shared" si="50"/>
        <v>0</v>
      </c>
    </row>
    <row r="256" spans="1:39">
      <c r="A256">
        <v>23.24</v>
      </c>
      <c r="B256">
        <v>6.6689999999999999E-2</v>
      </c>
      <c r="C256">
        <v>3.2989999999999998E-2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0.38311475792769822</v>
      </c>
      <c r="I256" s="8">
        <f t="shared" si="43"/>
        <v>0.38311475792769822</v>
      </c>
      <c r="J256" s="10">
        <f t="shared" si="44"/>
        <v>0.61688524207230178</v>
      </c>
      <c r="K256" s="8">
        <f t="shared" si="45"/>
        <v>-0.95942070562726911</v>
      </c>
      <c r="L256" s="10">
        <f t="shared" si="46"/>
        <v>0</v>
      </c>
      <c r="M256">
        <f t="shared" si="47"/>
        <v>1.6101839704872996</v>
      </c>
      <c r="AF256">
        <v>0.97464915525366314</v>
      </c>
      <c r="AG256">
        <v>0</v>
      </c>
      <c r="AH256">
        <v>1</v>
      </c>
      <c r="AI256">
        <f t="shared" si="51"/>
        <v>147</v>
      </c>
      <c r="AJ256">
        <f t="shared" si="52"/>
        <v>105</v>
      </c>
      <c r="AK256">
        <f t="shared" si="48"/>
        <v>2.0000000000000018E-2</v>
      </c>
      <c r="AL256">
        <f t="shared" si="49"/>
        <v>0.30000000000000004</v>
      </c>
      <c r="AM256">
        <f t="shared" si="50"/>
        <v>0</v>
      </c>
    </row>
    <row r="257" spans="1:39">
      <c r="A257">
        <v>23.5</v>
      </c>
      <c r="B257">
        <v>0.15579999999999999</v>
      </c>
      <c r="C257">
        <v>0.2049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0.9904339362780995</v>
      </c>
      <c r="I257" s="8">
        <f t="shared" si="43"/>
        <v>0.9904339362780995</v>
      </c>
      <c r="J257" s="10">
        <f t="shared" si="44"/>
        <v>9.5660637219004974E-3</v>
      </c>
      <c r="K257" s="8">
        <f t="shared" si="45"/>
        <v>-9.6121124145924584E-3</v>
      </c>
      <c r="L257" s="10">
        <f t="shared" si="46"/>
        <v>100</v>
      </c>
      <c r="M257">
        <f t="shared" si="47"/>
        <v>9.6584571383411134E-3</v>
      </c>
      <c r="AF257">
        <v>0.97546695929411043</v>
      </c>
      <c r="AG257">
        <v>0</v>
      </c>
      <c r="AH257">
        <v>1</v>
      </c>
      <c r="AI257">
        <f t="shared" si="51"/>
        <v>147</v>
      </c>
      <c r="AJ257">
        <f t="shared" si="52"/>
        <v>106</v>
      </c>
      <c r="AK257">
        <f t="shared" si="48"/>
        <v>2.0000000000000018E-2</v>
      </c>
      <c r="AL257">
        <f t="shared" si="49"/>
        <v>0.29333333333333333</v>
      </c>
      <c r="AM257">
        <f t="shared" si="50"/>
        <v>0</v>
      </c>
    </row>
    <row r="258" spans="1:39">
      <c r="A258">
        <v>23.56</v>
      </c>
      <c r="B258">
        <v>0.16059999999999999</v>
      </c>
      <c r="C258">
        <v>0.2712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0.9985780790057649</v>
      </c>
      <c r="I258" s="8">
        <f t="shared" si="43"/>
        <v>0.9985780790057649</v>
      </c>
      <c r="J258" s="10">
        <f t="shared" si="44"/>
        <v>1.4219209942351041E-3</v>
      </c>
      <c r="K258" s="8">
        <f t="shared" si="45"/>
        <v>-1.4229328832232387E-3</v>
      </c>
      <c r="L258" s="10">
        <f t="shared" si="46"/>
        <v>100</v>
      </c>
      <c r="M258">
        <f t="shared" si="47"/>
        <v>1.4239457325668924E-3</v>
      </c>
      <c r="AF258">
        <v>0.97706579314148589</v>
      </c>
      <c r="AG258">
        <v>0</v>
      </c>
      <c r="AH258">
        <v>1</v>
      </c>
      <c r="AI258">
        <f t="shared" si="51"/>
        <v>147</v>
      </c>
      <c r="AJ258">
        <f t="shared" si="52"/>
        <v>107</v>
      </c>
      <c r="AK258">
        <f t="shared" si="48"/>
        <v>2.0000000000000018E-2</v>
      </c>
      <c r="AL258">
        <f t="shared" si="49"/>
        <v>0.28666666666666663</v>
      </c>
      <c r="AM258">
        <f t="shared" si="50"/>
        <v>0</v>
      </c>
    </row>
    <row r="259" spans="1:39">
      <c r="A259">
        <v>23.75</v>
      </c>
      <c r="B259">
        <v>0.17680000000000001</v>
      </c>
      <c r="C259">
        <v>0.15579999999999999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0.9661030987360385</v>
      </c>
      <c r="I259" s="8">
        <f t="shared" si="43"/>
        <v>0.9661030987360385</v>
      </c>
      <c r="J259" s="10">
        <f t="shared" si="44"/>
        <v>3.3896901263961499E-2</v>
      </c>
      <c r="K259" s="8">
        <f t="shared" si="45"/>
        <v>-3.4484722994571129E-2</v>
      </c>
      <c r="L259" s="10">
        <f t="shared" si="46"/>
        <v>100</v>
      </c>
      <c r="M259">
        <f t="shared" si="47"/>
        <v>3.5086215237596405E-2</v>
      </c>
      <c r="AF259">
        <v>0.98155650486885826</v>
      </c>
      <c r="AG259">
        <v>0</v>
      </c>
      <c r="AH259">
        <v>1</v>
      </c>
      <c r="AI259">
        <f t="shared" si="51"/>
        <v>147</v>
      </c>
      <c r="AJ259">
        <f t="shared" si="52"/>
        <v>108</v>
      </c>
      <c r="AK259">
        <f t="shared" si="48"/>
        <v>2.0000000000000018E-2</v>
      </c>
      <c r="AL259">
        <f t="shared" si="49"/>
        <v>0.28000000000000003</v>
      </c>
      <c r="AM259">
        <f t="shared" si="50"/>
        <v>0</v>
      </c>
    </row>
    <row r="260" spans="1:39">
      <c r="A260">
        <v>23.77</v>
      </c>
      <c r="B260">
        <v>6.8070000000000006E-2</v>
      </c>
      <c r="C260">
        <v>4.6969999999999998E-2</v>
      </c>
      <c r="D260" s="8">
        <v>0</v>
      </c>
      <c r="E260" s="9">
        <v>1</v>
      </c>
      <c r="F260" s="10">
        <f t="shared" si="40"/>
        <v>1</v>
      </c>
      <c r="G260">
        <f t="shared" si="41"/>
        <v>0</v>
      </c>
      <c r="H260">
        <f t="shared" si="42"/>
        <v>0.52109768155573954</v>
      </c>
      <c r="I260" s="8">
        <f t="shared" si="43"/>
        <v>0.52109768155573954</v>
      </c>
      <c r="J260" s="10">
        <f t="shared" si="44"/>
        <v>0.47890231844426046</v>
      </c>
      <c r="K260" s="8">
        <f t="shared" si="45"/>
        <v>-0.73625863045869666</v>
      </c>
      <c r="L260" s="10">
        <f t="shared" si="46"/>
        <v>0</v>
      </c>
      <c r="M260">
        <f t="shared" si="47"/>
        <v>1.0881084962139105</v>
      </c>
      <c r="AF260">
        <v>0.98211719481174642</v>
      </c>
      <c r="AG260">
        <v>0</v>
      </c>
      <c r="AH260">
        <v>1</v>
      </c>
      <c r="AI260">
        <f t="shared" si="51"/>
        <v>147</v>
      </c>
      <c r="AJ260">
        <f t="shared" si="52"/>
        <v>109</v>
      </c>
      <c r="AK260">
        <f t="shared" si="48"/>
        <v>2.0000000000000018E-2</v>
      </c>
      <c r="AL260">
        <f t="shared" si="49"/>
        <v>0.27333333333333332</v>
      </c>
      <c r="AM260">
        <f t="shared" si="50"/>
        <v>0</v>
      </c>
    </row>
    <row r="261" spans="1:39">
      <c r="A261">
        <v>23.81</v>
      </c>
      <c r="B261">
        <v>0.13059999999999999</v>
      </c>
      <c r="C261">
        <v>0.1115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0.88425272535659438</v>
      </c>
      <c r="I261" s="8">
        <f t="shared" ref="I261:I303" si="56">F261*H261</f>
        <v>0.88425272535659438</v>
      </c>
      <c r="J261" s="10">
        <f t="shared" ref="J261:J303" si="57">F261-I261</f>
        <v>0.11574727464340562</v>
      </c>
      <c r="K261" s="8">
        <f t="shared" ref="K261:K303" si="58">IFERROR(F261*(G261*LN(H261)+(1-G261)*LN(1-H261)),0)</f>
        <v>-0.12301236879036162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0.13089840870632091</v>
      </c>
      <c r="AF261">
        <v>0.98422210214704553</v>
      </c>
      <c r="AG261">
        <v>0</v>
      </c>
      <c r="AH261">
        <v>1</v>
      </c>
      <c r="AI261">
        <f t="shared" si="51"/>
        <v>147</v>
      </c>
      <c r="AJ261">
        <f t="shared" si="52"/>
        <v>110</v>
      </c>
      <c r="AK261">
        <f t="shared" ref="AK261:AK304" si="61">1-AI261/AI$304</f>
        <v>2.0000000000000018E-2</v>
      </c>
      <c r="AL261">
        <f t="shared" ref="AL261:AL304" si="62">1-AJ261/AJ$304</f>
        <v>0.26666666666666672</v>
      </c>
      <c r="AM261">
        <f t="shared" ref="AM261:AM304" si="63">(AK261-AK262)*AL261</f>
        <v>0</v>
      </c>
    </row>
    <row r="262" spans="1:39">
      <c r="A262">
        <v>23.84</v>
      </c>
      <c r="B262">
        <v>0.12620000000000001</v>
      </c>
      <c r="C262">
        <v>0.1128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0.88820256199599434</v>
      </c>
      <c r="I262" s="8">
        <f t="shared" si="56"/>
        <v>0.88820256199599434</v>
      </c>
      <c r="J262" s="10">
        <f t="shared" si="57"/>
        <v>0.11179743800400566</v>
      </c>
      <c r="K262" s="8">
        <f t="shared" si="58"/>
        <v>-0.11855545164732888</v>
      </c>
      <c r="L262" s="10">
        <f t="shared" si="59"/>
        <v>100</v>
      </c>
      <c r="M262">
        <f t="shared" si="60"/>
        <v>0.12586930367862398</v>
      </c>
      <c r="AF262">
        <v>0.98452368967739112</v>
      </c>
      <c r="AG262">
        <v>0</v>
      </c>
      <c r="AH262">
        <v>1</v>
      </c>
      <c r="AI262">
        <f t="shared" ref="AI262:AI304" si="64">AI261+AG262</f>
        <v>147</v>
      </c>
      <c r="AJ262">
        <f t="shared" ref="AJ262:AJ304" si="65">AJ261+AH262</f>
        <v>111</v>
      </c>
      <c r="AK262">
        <f t="shared" si="61"/>
        <v>2.0000000000000018E-2</v>
      </c>
      <c r="AL262">
        <f t="shared" si="62"/>
        <v>0.26</v>
      </c>
      <c r="AM262">
        <f t="shared" si="63"/>
        <v>0</v>
      </c>
    </row>
    <row r="263" spans="1:39">
      <c r="A263">
        <v>23.86</v>
      </c>
      <c r="B263">
        <v>0.18379999999999999</v>
      </c>
      <c r="C263">
        <v>0.2283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0.99576261984183179</v>
      </c>
      <c r="I263" s="8">
        <f t="shared" si="56"/>
        <v>0.99576261984183179</v>
      </c>
      <c r="J263" s="10">
        <f t="shared" si="57"/>
        <v>4.2373801581682136E-3</v>
      </c>
      <c r="K263" s="8">
        <f t="shared" si="58"/>
        <v>-4.2463832956157969E-3</v>
      </c>
      <c r="L263" s="10">
        <f t="shared" si="59"/>
        <v>100</v>
      </c>
      <c r="M263">
        <f t="shared" si="60"/>
        <v>4.2554119563569118E-3</v>
      </c>
      <c r="AF263">
        <v>0.98455292618131929</v>
      </c>
      <c r="AG263">
        <v>0</v>
      </c>
      <c r="AH263">
        <v>1</v>
      </c>
      <c r="AI263">
        <f t="shared" si="64"/>
        <v>147</v>
      </c>
      <c r="AJ263">
        <f t="shared" si="65"/>
        <v>112</v>
      </c>
      <c r="AK263">
        <f t="shared" si="61"/>
        <v>2.0000000000000018E-2</v>
      </c>
      <c r="AL263">
        <f t="shared" si="62"/>
        <v>0.2533333333333333</v>
      </c>
      <c r="AM263">
        <f t="shared" si="63"/>
        <v>0</v>
      </c>
    </row>
    <row r="264" spans="1:39">
      <c r="A264">
        <v>23.94</v>
      </c>
      <c r="B264">
        <v>0.1479</v>
      </c>
      <c r="C264">
        <v>0.12670000000000001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0.92641833192242973</v>
      </c>
      <c r="I264" s="8">
        <f t="shared" si="56"/>
        <v>0.92641833192242973</v>
      </c>
      <c r="J264" s="10">
        <f t="shared" si="57"/>
        <v>7.3581668077570273E-2</v>
      </c>
      <c r="K264" s="8">
        <f t="shared" si="58"/>
        <v>-7.6429384014601282E-2</v>
      </c>
      <c r="L264" s="10">
        <f t="shared" si="59"/>
        <v>100</v>
      </c>
      <c r="M264">
        <f t="shared" si="60"/>
        <v>7.9425962917723622E-2</v>
      </c>
      <c r="AF264">
        <v>0.98720326505029499</v>
      </c>
      <c r="AG264">
        <v>0</v>
      </c>
      <c r="AH264">
        <v>1</v>
      </c>
      <c r="AI264">
        <f t="shared" si="64"/>
        <v>147</v>
      </c>
      <c r="AJ264">
        <f t="shared" si="65"/>
        <v>113</v>
      </c>
      <c r="AK264">
        <f t="shared" si="61"/>
        <v>2.0000000000000018E-2</v>
      </c>
      <c r="AL264">
        <f t="shared" si="62"/>
        <v>0.2466666666666667</v>
      </c>
      <c r="AM264">
        <f t="shared" si="63"/>
        <v>0</v>
      </c>
    </row>
    <row r="265" spans="1:39">
      <c r="A265">
        <v>23.95</v>
      </c>
      <c r="B265">
        <v>0.1002</v>
      </c>
      <c r="C265">
        <v>9.9379999999999996E-2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0.8432395847892924</v>
      </c>
      <c r="I265" s="8">
        <f t="shared" si="56"/>
        <v>0.8432395847892924</v>
      </c>
      <c r="J265" s="10">
        <f t="shared" si="57"/>
        <v>0.1567604152107076</v>
      </c>
      <c r="K265" s="8">
        <f t="shared" si="58"/>
        <v>-0.17050415638935898</v>
      </c>
      <c r="L265" s="10">
        <f t="shared" si="59"/>
        <v>100</v>
      </c>
      <c r="M265">
        <f t="shared" si="60"/>
        <v>0.18590258099645393</v>
      </c>
      <c r="AF265">
        <v>0.98738102933955907</v>
      </c>
      <c r="AG265">
        <v>0</v>
      </c>
      <c r="AH265">
        <v>1</v>
      </c>
      <c r="AI265">
        <f t="shared" si="64"/>
        <v>147</v>
      </c>
      <c r="AJ265">
        <f t="shared" si="65"/>
        <v>114</v>
      </c>
      <c r="AK265">
        <f t="shared" si="61"/>
        <v>2.0000000000000018E-2</v>
      </c>
      <c r="AL265">
        <f t="shared" si="62"/>
        <v>0.24</v>
      </c>
      <c r="AM265">
        <f t="shared" si="63"/>
        <v>0</v>
      </c>
    </row>
    <row r="266" spans="1:39">
      <c r="A266">
        <v>23.97</v>
      </c>
      <c r="B266">
        <v>7.5289999999999996E-2</v>
      </c>
      <c r="C266">
        <v>5.4379999999999998E-2</v>
      </c>
      <c r="D266" s="8">
        <v>0</v>
      </c>
      <c r="E266" s="9">
        <v>1</v>
      </c>
      <c r="F266" s="10">
        <f t="shared" si="53"/>
        <v>1</v>
      </c>
      <c r="G266">
        <f t="shared" si="54"/>
        <v>0</v>
      </c>
      <c r="H266">
        <f t="shared" si="55"/>
        <v>0.5908357838141165</v>
      </c>
      <c r="I266" s="8">
        <f t="shared" si="56"/>
        <v>0.5908357838141165</v>
      </c>
      <c r="J266" s="10">
        <f t="shared" si="57"/>
        <v>0.4091642161858835</v>
      </c>
      <c r="K266" s="8">
        <f t="shared" si="58"/>
        <v>-0.89363869695457587</v>
      </c>
      <c r="L266" s="10">
        <f t="shared" si="59"/>
        <v>0</v>
      </c>
      <c r="M266">
        <f t="shared" si="60"/>
        <v>1.4440064904055527</v>
      </c>
      <c r="AF266">
        <v>0.98842499364143788</v>
      </c>
      <c r="AG266">
        <v>0</v>
      </c>
      <c r="AH266">
        <v>1</v>
      </c>
      <c r="AI266">
        <f t="shared" si="64"/>
        <v>147</v>
      </c>
      <c r="AJ266">
        <f t="shared" si="65"/>
        <v>115</v>
      </c>
      <c r="AK266">
        <f t="shared" si="61"/>
        <v>2.0000000000000018E-2</v>
      </c>
      <c r="AL266">
        <f t="shared" si="62"/>
        <v>0.23333333333333328</v>
      </c>
      <c r="AM266">
        <f t="shared" si="63"/>
        <v>0</v>
      </c>
    </row>
    <row r="267" spans="1:39">
      <c r="A267">
        <v>23.97</v>
      </c>
      <c r="B267">
        <v>0.34539999999999998</v>
      </c>
      <c r="C267">
        <v>0.37540000000000001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0.9999516940135218</v>
      </c>
      <c r="I267" s="8">
        <f t="shared" si="56"/>
        <v>0.9999516940135218</v>
      </c>
      <c r="J267" s="10">
        <f t="shared" si="57"/>
        <v>4.8305986478203167E-5</v>
      </c>
      <c r="K267" s="8">
        <f t="shared" si="58"/>
        <v>-4.8307153249942843E-5</v>
      </c>
      <c r="L267" s="10">
        <f t="shared" si="59"/>
        <v>100</v>
      </c>
      <c r="M267">
        <f t="shared" si="60"/>
        <v>4.8308320059258731E-5</v>
      </c>
      <c r="AF267">
        <v>0.98854349422330146</v>
      </c>
      <c r="AG267">
        <v>0</v>
      </c>
      <c r="AH267">
        <v>1</v>
      </c>
      <c r="AI267">
        <f t="shared" si="64"/>
        <v>147</v>
      </c>
      <c r="AJ267">
        <f t="shared" si="65"/>
        <v>116</v>
      </c>
      <c r="AK267">
        <f t="shared" si="61"/>
        <v>2.0000000000000018E-2</v>
      </c>
      <c r="AL267">
        <f t="shared" si="62"/>
        <v>0.22666666666666668</v>
      </c>
      <c r="AM267">
        <f t="shared" si="63"/>
        <v>0</v>
      </c>
    </row>
    <row r="268" spans="1:39">
      <c r="A268">
        <v>23.98</v>
      </c>
      <c r="B268">
        <v>0.14960000000000001</v>
      </c>
      <c r="C268">
        <v>0.2417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0.99705209996161459</v>
      </c>
      <c r="I268" s="8">
        <f t="shared" si="56"/>
        <v>0.99705209996161459</v>
      </c>
      <c r="J268" s="10">
        <f t="shared" si="57"/>
        <v>2.9479000383854093E-3</v>
      </c>
      <c r="K268" s="8">
        <f t="shared" si="58"/>
        <v>-2.9522536538241456E-3</v>
      </c>
      <c r="L268" s="10">
        <f t="shared" si="59"/>
        <v>100</v>
      </c>
      <c r="M268">
        <f t="shared" si="60"/>
        <v>2.9566158463523624E-3</v>
      </c>
      <c r="AF268">
        <v>0.98863684109790451</v>
      </c>
      <c r="AG268">
        <v>0</v>
      </c>
      <c r="AH268">
        <v>1</v>
      </c>
      <c r="AI268">
        <f t="shared" si="64"/>
        <v>147</v>
      </c>
      <c r="AJ268">
        <f t="shared" si="65"/>
        <v>117</v>
      </c>
      <c r="AK268">
        <f t="shared" si="61"/>
        <v>2.0000000000000018E-2</v>
      </c>
      <c r="AL268">
        <f t="shared" si="62"/>
        <v>0.21999999999999997</v>
      </c>
      <c r="AM268">
        <f t="shared" si="63"/>
        <v>0</v>
      </c>
    </row>
    <row r="269" spans="1:39">
      <c r="A269">
        <v>24.02</v>
      </c>
      <c r="B269">
        <v>8.6059999999999998E-2</v>
      </c>
      <c r="C269">
        <v>3.1019999999999999E-2</v>
      </c>
      <c r="D269" s="8">
        <v>0</v>
      </c>
      <c r="E269" s="9">
        <v>1</v>
      </c>
      <c r="F269" s="10">
        <f t="shared" si="53"/>
        <v>1</v>
      </c>
      <c r="G269">
        <f t="shared" si="54"/>
        <v>0</v>
      </c>
      <c r="H269">
        <f t="shared" si="55"/>
        <v>0.43390549431772751</v>
      </c>
      <c r="I269" s="8">
        <f t="shared" si="56"/>
        <v>0.43390549431772751</v>
      </c>
      <c r="J269" s="10">
        <f t="shared" si="57"/>
        <v>0.56609450568227249</v>
      </c>
      <c r="K269" s="8">
        <f t="shared" si="58"/>
        <v>-0.56899424354699568</v>
      </c>
      <c r="L269" s="10">
        <f t="shared" si="59"/>
        <v>100</v>
      </c>
      <c r="M269">
        <f t="shared" si="60"/>
        <v>0.76648949947813538</v>
      </c>
      <c r="AF269">
        <v>0.98951564753942689</v>
      </c>
      <c r="AG269">
        <v>0</v>
      </c>
      <c r="AH269">
        <v>1</v>
      </c>
      <c r="AI269">
        <f t="shared" si="64"/>
        <v>147</v>
      </c>
      <c r="AJ269">
        <f t="shared" si="65"/>
        <v>118</v>
      </c>
      <c r="AK269">
        <f t="shared" si="61"/>
        <v>2.0000000000000018E-2</v>
      </c>
      <c r="AL269">
        <f t="shared" si="62"/>
        <v>0.21333333333333337</v>
      </c>
      <c r="AM269">
        <f t="shared" si="63"/>
        <v>0</v>
      </c>
    </row>
    <row r="270" spans="1:39">
      <c r="A270">
        <v>24.04</v>
      </c>
      <c r="B270">
        <v>0.23960000000000001</v>
      </c>
      <c r="C270">
        <v>0.2273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0.99621706225098206</v>
      </c>
      <c r="I270" s="8">
        <f t="shared" si="56"/>
        <v>0.99621706225098206</v>
      </c>
      <c r="J270" s="10">
        <f t="shared" si="57"/>
        <v>3.782937749017945E-3</v>
      </c>
      <c r="K270" s="8">
        <f t="shared" si="58"/>
        <v>-3.7901111547706634E-3</v>
      </c>
      <c r="L270" s="10">
        <f t="shared" si="59"/>
        <v>100</v>
      </c>
      <c r="M270">
        <f t="shared" si="60"/>
        <v>3.7973027087794347E-3</v>
      </c>
      <c r="AF270">
        <v>0.99024911472161714</v>
      </c>
      <c r="AG270">
        <v>0</v>
      </c>
      <c r="AH270">
        <v>1</v>
      </c>
      <c r="AI270">
        <f t="shared" si="64"/>
        <v>147</v>
      </c>
      <c r="AJ270">
        <f t="shared" si="65"/>
        <v>119</v>
      </c>
      <c r="AK270">
        <f t="shared" si="61"/>
        <v>2.0000000000000018E-2</v>
      </c>
      <c r="AL270">
        <f t="shared" si="62"/>
        <v>0.20666666666666667</v>
      </c>
      <c r="AM270">
        <f t="shared" si="63"/>
        <v>0</v>
      </c>
    </row>
    <row r="271" spans="1:39">
      <c r="A271">
        <v>24.48</v>
      </c>
      <c r="B271">
        <v>7.0269999999999999E-2</v>
      </c>
      <c r="C271">
        <v>5.6989999999999999E-2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0.642947067375227</v>
      </c>
      <c r="I271" s="8">
        <f t="shared" si="56"/>
        <v>0.642947067375227</v>
      </c>
      <c r="J271" s="10">
        <f t="shared" si="57"/>
        <v>0.357052932624773</v>
      </c>
      <c r="K271" s="8">
        <f t="shared" si="58"/>
        <v>-0.44169287947800911</v>
      </c>
      <c r="L271" s="10">
        <f t="shared" si="59"/>
        <v>100</v>
      </c>
      <c r="M271">
        <f t="shared" si="60"/>
        <v>0.55533799085888857</v>
      </c>
      <c r="AF271">
        <v>0.9904339362780995</v>
      </c>
      <c r="AG271">
        <v>0</v>
      </c>
      <c r="AH271">
        <v>1</v>
      </c>
      <c r="AI271">
        <f t="shared" si="64"/>
        <v>147</v>
      </c>
      <c r="AJ271">
        <f t="shared" si="65"/>
        <v>120</v>
      </c>
      <c r="AK271">
        <f t="shared" si="61"/>
        <v>2.0000000000000018E-2</v>
      </c>
      <c r="AL271">
        <f t="shared" si="62"/>
        <v>0.19999999999999996</v>
      </c>
      <c r="AM271">
        <f t="shared" si="63"/>
        <v>0</v>
      </c>
    </row>
    <row r="272" spans="1:39">
      <c r="A272">
        <v>24.52</v>
      </c>
      <c r="B272">
        <v>0.183</v>
      </c>
      <c r="C272">
        <v>0.16919999999999999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0.98155650486885826</v>
      </c>
      <c r="I272" s="8">
        <f t="shared" si="56"/>
        <v>0.98155650486885826</v>
      </c>
      <c r="J272" s="10">
        <f t="shared" si="57"/>
        <v>1.8443495131141741E-2</v>
      </c>
      <c r="K272" s="8">
        <f t="shared" si="58"/>
        <v>-1.8615697010470496E-2</v>
      </c>
      <c r="L272" s="10">
        <f t="shared" si="59"/>
        <v>100</v>
      </c>
      <c r="M272">
        <f t="shared" si="60"/>
        <v>1.8790049314181764E-2</v>
      </c>
      <c r="AF272">
        <v>0.99098857982664657</v>
      </c>
      <c r="AG272">
        <v>0</v>
      </c>
      <c r="AH272">
        <v>1</v>
      </c>
      <c r="AI272">
        <f t="shared" si="64"/>
        <v>147</v>
      </c>
      <c r="AJ272">
        <f t="shared" si="65"/>
        <v>121</v>
      </c>
      <c r="AK272">
        <f t="shared" si="61"/>
        <v>2.0000000000000018E-2</v>
      </c>
      <c r="AL272">
        <f t="shared" si="62"/>
        <v>0.19333333333333336</v>
      </c>
      <c r="AM272">
        <f t="shared" si="63"/>
        <v>0</v>
      </c>
    </row>
    <row r="273" spans="1:39">
      <c r="A273">
        <v>24.59</v>
      </c>
      <c r="B273">
        <v>0.1206</v>
      </c>
      <c r="C273">
        <v>0.14680000000000001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0.96300152782690784</v>
      </c>
      <c r="I273" s="8">
        <f t="shared" si="56"/>
        <v>0.96300152782690784</v>
      </c>
      <c r="J273" s="10">
        <f t="shared" si="57"/>
        <v>3.6998472173092156E-2</v>
      </c>
      <c r="K273" s="8">
        <f t="shared" si="58"/>
        <v>-3.7700280656809131E-2</v>
      </c>
      <c r="L273" s="10">
        <f t="shared" si="59"/>
        <v>100</v>
      </c>
      <c r="M273">
        <f t="shared" si="60"/>
        <v>3.8419951686455005E-2</v>
      </c>
      <c r="AF273">
        <v>0.99108801185202977</v>
      </c>
      <c r="AG273">
        <v>0</v>
      </c>
      <c r="AH273">
        <v>1</v>
      </c>
      <c r="AI273">
        <f t="shared" si="64"/>
        <v>147</v>
      </c>
      <c r="AJ273">
        <f t="shared" si="65"/>
        <v>122</v>
      </c>
      <c r="AK273">
        <f t="shared" si="61"/>
        <v>2.0000000000000018E-2</v>
      </c>
      <c r="AL273">
        <f t="shared" si="62"/>
        <v>0.18666666666666665</v>
      </c>
      <c r="AM273">
        <f t="shared" si="63"/>
        <v>0</v>
      </c>
    </row>
    <row r="274" spans="1:39">
      <c r="A274">
        <v>24.68</v>
      </c>
      <c r="B274">
        <v>0.1603</v>
      </c>
      <c r="C274">
        <v>0.21590000000000001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0.99511851692210818</v>
      </c>
      <c r="I274" s="8">
        <f t="shared" si="56"/>
        <v>0.99511851692210818</v>
      </c>
      <c r="J274" s="10">
        <f t="shared" si="57"/>
        <v>4.8814830778918239E-3</v>
      </c>
      <c r="K274" s="8">
        <f t="shared" si="58"/>
        <v>-4.8934364323421735E-3</v>
      </c>
      <c r="L274" s="10">
        <f t="shared" si="59"/>
        <v>100</v>
      </c>
      <c r="M274">
        <f t="shared" si="60"/>
        <v>4.9054288457923614E-3</v>
      </c>
      <c r="AF274">
        <v>0.99108870625247658</v>
      </c>
      <c r="AG274">
        <v>0</v>
      </c>
      <c r="AH274">
        <v>1</v>
      </c>
      <c r="AI274">
        <f t="shared" si="64"/>
        <v>147</v>
      </c>
      <c r="AJ274">
        <f t="shared" si="65"/>
        <v>123</v>
      </c>
      <c r="AK274">
        <f t="shared" si="61"/>
        <v>2.0000000000000018E-2</v>
      </c>
      <c r="AL274">
        <f t="shared" si="62"/>
        <v>0.18000000000000005</v>
      </c>
      <c r="AM274">
        <f t="shared" si="63"/>
        <v>0</v>
      </c>
    </row>
    <row r="275" spans="1:39">
      <c r="A275">
        <v>24.69</v>
      </c>
      <c r="B275">
        <v>7.8619999999999995E-2</v>
      </c>
      <c r="C275">
        <v>5.2850000000000001E-2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0.63342563348255598</v>
      </c>
      <c r="I275" s="8">
        <f t="shared" si="56"/>
        <v>0.63342563348255598</v>
      </c>
      <c r="J275" s="10">
        <f t="shared" si="57"/>
        <v>0.36657436651744402</v>
      </c>
      <c r="K275" s="8">
        <f t="shared" si="58"/>
        <v>-0.45661267603661121</v>
      </c>
      <c r="L275" s="10">
        <f t="shared" si="59"/>
        <v>100</v>
      </c>
      <c r="M275">
        <f t="shared" si="60"/>
        <v>0.57871729077654899</v>
      </c>
      <c r="AF275">
        <v>0.99126165450839698</v>
      </c>
      <c r="AG275">
        <v>0</v>
      </c>
      <c r="AH275">
        <v>1</v>
      </c>
      <c r="AI275">
        <f t="shared" si="64"/>
        <v>147</v>
      </c>
      <c r="AJ275">
        <f t="shared" si="65"/>
        <v>124</v>
      </c>
      <c r="AK275">
        <f t="shared" si="61"/>
        <v>2.0000000000000018E-2</v>
      </c>
      <c r="AL275">
        <f t="shared" si="62"/>
        <v>0.17333333333333334</v>
      </c>
      <c r="AM275">
        <f t="shared" si="63"/>
        <v>0</v>
      </c>
    </row>
    <row r="276" spans="1:39">
      <c r="A276">
        <v>24.8</v>
      </c>
      <c r="B276">
        <v>0.24579999999999999</v>
      </c>
      <c r="C276">
        <v>0.20649999999999999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0.99462531435431223</v>
      </c>
      <c r="I276" s="8">
        <f t="shared" si="56"/>
        <v>0.99462531435431223</v>
      </c>
      <c r="J276" s="10">
        <f t="shared" si="57"/>
        <v>5.3746856456877712E-3</v>
      </c>
      <c r="K276" s="8">
        <f t="shared" si="58"/>
        <v>-5.3891812313904674E-3</v>
      </c>
      <c r="L276" s="10">
        <f t="shared" si="59"/>
        <v>100</v>
      </c>
      <c r="M276">
        <f t="shared" si="60"/>
        <v>5.4037289903252593E-3</v>
      </c>
      <c r="AF276">
        <v>0.99287773227149079</v>
      </c>
      <c r="AG276">
        <v>0</v>
      </c>
      <c r="AH276">
        <v>1</v>
      </c>
      <c r="AI276">
        <f t="shared" si="64"/>
        <v>147</v>
      </c>
      <c r="AJ276">
        <f t="shared" si="65"/>
        <v>125</v>
      </c>
      <c r="AK276">
        <f t="shared" si="61"/>
        <v>2.0000000000000018E-2</v>
      </c>
      <c r="AL276">
        <f t="shared" si="62"/>
        <v>0.16666666666666663</v>
      </c>
      <c r="AM276">
        <f t="shared" si="63"/>
        <v>0</v>
      </c>
    </row>
    <row r="277" spans="1:39">
      <c r="A277">
        <v>24.81</v>
      </c>
      <c r="B277">
        <v>0.219</v>
      </c>
      <c r="C277">
        <v>0.2107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0.99503867449032346</v>
      </c>
      <c r="I277" s="8">
        <f t="shared" si="56"/>
        <v>0.99503867449032346</v>
      </c>
      <c r="J277" s="10">
        <f t="shared" si="57"/>
        <v>4.9613255096765396E-3</v>
      </c>
      <c r="K277" s="8">
        <f t="shared" si="58"/>
        <v>-4.9736737444219161E-3</v>
      </c>
      <c r="L277" s="10">
        <f t="shared" si="59"/>
        <v>100</v>
      </c>
      <c r="M277">
        <f t="shared" si="60"/>
        <v>4.9860629911875724E-3</v>
      </c>
      <c r="AF277">
        <v>0.99287849927023697</v>
      </c>
      <c r="AG277">
        <v>0</v>
      </c>
      <c r="AH277">
        <v>1</v>
      </c>
      <c r="AI277">
        <f t="shared" si="64"/>
        <v>147</v>
      </c>
      <c r="AJ277">
        <f t="shared" si="65"/>
        <v>126</v>
      </c>
      <c r="AK277">
        <f t="shared" si="61"/>
        <v>2.0000000000000018E-2</v>
      </c>
      <c r="AL277">
        <f t="shared" si="62"/>
        <v>0.16000000000000003</v>
      </c>
      <c r="AM277">
        <f t="shared" si="63"/>
        <v>0</v>
      </c>
    </row>
    <row r="278" spans="1:39">
      <c r="A278">
        <v>24.91</v>
      </c>
      <c r="B278">
        <v>0.26650000000000001</v>
      </c>
      <c r="C278">
        <v>0.33389999999999997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0.9998657674578153</v>
      </c>
      <c r="I278" s="8">
        <f t="shared" si="56"/>
        <v>0.9998657674578153</v>
      </c>
      <c r="J278" s="10">
        <f t="shared" si="57"/>
        <v>1.3423254218469793E-4</v>
      </c>
      <c r="K278" s="8">
        <f t="shared" si="58"/>
        <v>-1.3424155217868725E-4</v>
      </c>
      <c r="L278" s="10">
        <f t="shared" si="59"/>
        <v>100</v>
      </c>
      <c r="M278">
        <f t="shared" si="60"/>
        <v>1.3425056297905634E-4</v>
      </c>
      <c r="AF278">
        <v>0.99449589656529314</v>
      </c>
      <c r="AG278">
        <v>0</v>
      </c>
      <c r="AH278">
        <v>1</v>
      </c>
      <c r="AI278">
        <f t="shared" si="64"/>
        <v>147</v>
      </c>
      <c r="AJ278">
        <f t="shared" si="65"/>
        <v>127</v>
      </c>
      <c r="AK278">
        <f t="shared" si="61"/>
        <v>2.0000000000000018E-2</v>
      </c>
      <c r="AL278">
        <f t="shared" si="62"/>
        <v>0.15333333333333332</v>
      </c>
      <c r="AM278">
        <f t="shared" si="63"/>
        <v>0</v>
      </c>
    </row>
    <row r="279" spans="1:39">
      <c r="A279">
        <v>24.98</v>
      </c>
      <c r="B279">
        <v>8.5110000000000005E-2</v>
      </c>
      <c r="C279">
        <v>8.6249999999999993E-2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0.83151174738063616</v>
      </c>
      <c r="I279" s="8">
        <f t="shared" si="56"/>
        <v>0.83151174738063616</v>
      </c>
      <c r="J279" s="10">
        <f t="shared" si="57"/>
        <v>0.16848825261936384</v>
      </c>
      <c r="K279" s="8">
        <f t="shared" si="58"/>
        <v>-0.18450985251072557</v>
      </c>
      <c r="L279" s="10">
        <f t="shared" si="59"/>
        <v>100</v>
      </c>
      <c r="M279">
        <f t="shared" si="60"/>
        <v>0.20262883013994987</v>
      </c>
      <c r="AF279">
        <v>0.99452340154040086</v>
      </c>
      <c r="AG279">
        <v>0</v>
      </c>
      <c r="AH279">
        <v>1</v>
      </c>
      <c r="AI279">
        <f t="shared" si="64"/>
        <v>147</v>
      </c>
      <c r="AJ279">
        <f t="shared" si="65"/>
        <v>128</v>
      </c>
      <c r="AK279">
        <f t="shared" si="61"/>
        <v>2.0000000000000018E-2</v>
      </c>
      <c r="AL279">
        <f t="shared" si="62"/>
        <v>0.14666666666666661</v>
      </c>
      <c r="AM279">
        <f t="shared" si="63"/>
        <v>0</v>
      </c>
    </row>
    <row r="280" spans="1:39">
      <c r="A280">
        <v>25.11</v>
      </c>
      <c r="B280">
        <v>0.18870000000000001</v>
      </c>
      <c r="C280">
        <v>0.2319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0.99739590511282672</v>
      </c>
      <c r="I280" s="8">
        <f t="shared" si="56"/>
        <v>0.99739590511282672</v>
      </c>
      <c r="J280" s="10">
        <f t="shared" si="57"/>
        <v>2.6040948871732805E-3</v>
      </c>
      <c r="K280" s="8">
        <f t="shared" si="58"/>
        <v>-2.60749144017625E-3</v>
      </c>
      <c r="L280" s="10">
        <f t="shared" si="59"/>
        <v>100</v>
      </c>
      <c r="M280">
        <f t="shared" si="60"/>
        <v>2.6108939026360869E-3</v>
      </c>
      <c r="AF280">
        <v>0.99462531435431223</v>
      </c>
      <c r="AG280">
        <v>0</v>
      </c>
      <c r="AH280">
        <v>1</v>
      </c>
      <c r="AI280">
        <f t="shared" si="64"/>
        <v>147</v>
      </c>
      <c r="AJ280">
        <f t="shared" si="65"/>
        <v>129</v>
      </c>
      <c r="AK280">
        <f t="shared" si="61"/>
        <v>2.0000000000000018E-2</v>
      </c>
      <c r="AL280">
        <f t="shared" si="62"/>
        <v>0.14000000000000001</v>
      </c>
      <c r="AM280">
        <f t="shared" si="63"/>
        <v>0</v>
      </c>
    </row>
    <row r="281" spans="1:39">
      <c r="A281">
        <v>25.12</v>
      </c>
      <c r="B281">
        <v>0.15890000000000001</v>
      </c>
      <c r="C281">
        <v>0.2545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0.99856898309914399</v>
      </c>
      <c r="I281" s="8">
        <f t="shared" si="56"/>
        <v>0.99856898309914399</v>
      </c>
      <c r="J281" s="10">
        <f t="shared" si="57"/>
        <v>1.4310169008560081E-3</v>
      </c>
      <c r="K281" s="8">
        <f t="shared" si="58"/>
        <v>-1.4320417834074646E-3</v>
      </c>
      <c r="L281" s="10">
        <f t="shared" si="59"/>
        <v>100</v>
      </c>
      <c r="M281">
        <f t="shared" si="60"/>
        <v>1.4330676448758954E-3</v>
      </c>
      <c r="AF281">
        <v>0.99503867449032346</v>
      </c>
      <c r="AG281">
        <v>0</v>
      </c>
      <c r="AH281">
        <v>1</v>
      </c>
      <c r="AI281">
        <f t="shared" si="64"/>
        <v>147</v>
      </c>
      <c r="AJ281">
        <f t="shared" si="65"/>
        <v>130</v>
      </c>
      <c r="AK281">
        <f t="shared" si="61"/>
        <v>2.0000000000000018E-2</v>
      </c>
      <c r="AL281">
        <f t="shared" si="62"/>
        <v>0.1333333333333333</v>
      </c>
      <c r="AM281">
        <f t="shared" si="63"/>
        <v>0</v>
      </c>
    </row>
    <row r="282" spans="1:39">
      <c r="A282">
        <v>25.2</v>
      </c>
      <c r="B282">
        <v>5.1310000000000001E-2</v>
      </c>
      <c r="C282">
        <v>2.3980000000000001E-2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0.45904376337213515</v>
      </c>
      <c r="I282" s="8">
        <f t="shared" si="56"/>
        <v>0.45904376337213515</v>
      </c>
      <c r="J282" s="10">
        <f t="shared" si="57"/>
        <v>0.54095623662786485</v>
      </c>
      <c r="K282" s="8">
        <f t="shared" si="58"/>
        <v>-0.77860972842930964</v>
      </c>
      <c r="L282" s="10">
        <f t="shared" si="59"/>
        <v>0</v>
      </c>
      <c r="M282">
        <f t="shared" si="60"/>
        <v>1.1784415338833942</v>
      </c>
      <c r="AF282">
        <v>0.99511851692210818</v>
      </c>
      <c r="AG282">
        <v>0</v>
      </c>
      <c r="AH282">
        <v>1</v>
      </c>
      <c r="AI282">
        <f t="shared" si="64"/>
        <v>147</v>
      </c>
      <c r="AJ282">
        <f t="shared" si="65"/>
        <v>131</v>
      </c>
      <c r="AK282">
        <f t="shared" si="61"/>
        <v>2.0000000000000018E-2</v>
      </c>
      <c r="AL282">
        <f t="shared" si="62"/>
        <v>0.12666666666666671</v>
      </c>
      <c r="AM282">
        <f t="shared" si="63"/>
        <v>0</v>
      </c>
    </row>
    <row r="283" spans="1:39">
      <c r="A283">
        <v>25.22</v>
      </c>
      <c r="B283">
        <v>7.2340000000000002E-2</v>
      </c>
      <c r="C283">
        <v>2.3789999999999999E-2</v>
      </c>
      <c r="D283" s="8">
        <v>0</v>
      </c>
      <c r="E283" s="9">
        <v>1</v>
      </c>
      <c r="F283" s="10">
        <f t="shared" si="53"/>
        <v>1</v>
      </c>
      <c r="G283">
        <f t="shared" si="54"/>
        <v>0</v>
      </c>
      <c r="H283">
        <f t="shared" si="55"/>
        <v>0.46744184953413531</v>
      </c>
      <c r="I283" s="8">
        <f t="shared" si="56"/>
        <v>0.46744184953413531</v>
      </c>
      <c r="J283" s="10">
        <f t="shared" si="57"/>
        <v>0.53255815046586474</v>
      </c>
      <c r="K283" s="8">
        <f t="shared" si="58"/>
        <v>-0.63006318460794575</v>
      </c>
      <c r="L283" s="10">
        <f t="shared" si="59"/>
        <v>100</v>
      </c>
      <c r="M283">
        <f t="shared" si="60"/>
        <v>0.8777292191007352</v>
      </c>
      <c r="AF283">
        <v>0.99562468552835703</v>
      </c>
      <c r="AG283">
        <v>0</v>
      </c>
      <c r="AH283">
        <v>1</v>
      </c>
      <c r="AI283">
        <f t="shared" si="64"/>
        <v>147</v>
      </c>
      <c r="AJ283">
        <f t="shared" si="65"/>
        <v>132</v>
      </c>
      <c r="AK283">
        <f t="shared" si="61"/>
        <v>2.0000000000000018E-2</v>
      </c>
      <c r="AL283">
        <f t="shared" si="62"/>
        <v>0.12</v>
      </c>
      <c r="AM283">
        <f t="shared" si="63"/>
        <v>0</v>
      </c>
    </row>
    <row r="284" spans="1:39">
      <c r="A284">
        <v>25.27</v>
      </c>
      <c r="B284">
        <v>0.16969999999999999</v>
      </c>
      <c r="C284">
        <v>0.16830000000000001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0.98455292618131929</v>
      </c>
      <c r="I284" s="8">
        <f t="shared" si="56"/>
        <v>0.98455292618131929</v>
      </c>
      <c r="J284" s="10">
        <f t="shared" si="57"/>
        <v>1.5447073818680712E-2</v>
      </c>
      <c r="K284" s="8">
        <f t="shared" si="58"/>
        <v>-1.5567622895106136E-2</v>
      </c>
      <c r="L284" s="10">
        <f t="shared" si="59"/>
        <v>100</v>
      </c>
      <c r="M284">
        <f t="shared" si="60"/>
        <v>1.5689429595820342E-2</v>
      </c>
      <c r="AF284">
        <v>0.99576261984183179</v>
      </c>
      <c r="AG284">
        <v>0</v>
      </c>
      <c r="AH284">
        <v>1</v>
      </c>
      <c r="AI284">
        <f t="shared" si="64"/>
        <v>147</v>
      </c>
      <c r="AJ284">
        <f t="shared" si="65"/>
        <v>133</v>
      </c>
      <c r="AK284">
        <f t="shared" si="61"/>
        <v>2.0000000000000018E-2</v>
      </c>
      <c r="AL284">
        <f t="shared" si="62"/>
        <v>0.11333333333333329</v>
      </c>
      <c r="AM284">
        <f t="shared" si="63"/>
        <v>0</v>
      </c>
    </row>
    <row r="285" spans="1:39">
      <c r="A285">
        <v>25.56</v>
      </c>
      <c r="B285">
        <v>0.11459999999999999</v>
      </c>
      <c r="C285">
        <v>0.16819999999999999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0.98452368967739112</v>
      </c>
      <c r="I285" s="8">
        <f t="shared" si="56"/>
        <v>0.98452368967739112</v>
      </c>
      <c r="J285" s="10">
        <f t="shared" si="57"/>
        <v>1.5476310322608877E-2</v>
      </c>
      <c r="K285" s="8">
        <f t="shared" si="58"/>
        <v>-1.5597318544015729E-2</v>
      </c>
      <c r="L285" s="10">
        <f t="shared" si="59"/>
        <v>100</v>
      </c>
      <c r="M285">
        <f t="shared" si="60"/>
        <v>1.5719591600360735E-2</v>
      </c>
      <c r="AF285">
        <v>0.99616287125554104</v>
      </c>
      <c r="AG285">
        <v>0</v>
      </c>
      <c r="AH285">
        <v>1</v>
      </c>
      <c r="AI285">
        <f t="shared" si="64"/>
        <v>147</v>
      </c>
      <c r="AJ285">
        <f t="shared" si="65"/>
        <v>134</v>
      </c>
      <c r="AK285">
        <f t="shared" si="61"/>
        <v>2.0000000000000018E-2</v>
      </c>
      <c r="AL285">
        <f t="shared" si="62"/>
        <v>0.10666666666666669</v>
      </c>
      <c r="AM285">
        <f t="shared" si="63"/>
        <v>0</v>
      </c>
    </row>
    <row r="286" spans="1:39">
      <c r="A286">
        <v>26.29</v>
      </c>
      <c r="B286">
        <v>0.17910000000000001</v>
      </c>
      <c r="C286">
        <v>0.19370000000000001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0.99452340154040086</v>
      </c>
      <c r="I286" s="8">
        <f t="shared" si="56"/>
        <v>0.99452340154040086</v>
      </c>
      <c r="J286" s="10">
        <f t="shared" si="57"/>
        <v>5.4765984595991357E-3</v>
      </c>
      <c r="K286" s="8">
        <f t="shared" si="58"/>
        <v>-5.4916500042742449E-3</v>
      </c>
      <c r="L286" s="10">
        <f t="shared" si="59"/>
        <v>100</v>
      </c>
      <c r="M286">
        <f t="shared" si="60"/>
        <v>5.5067567551618426E-3</v>
      </c>
      <c r="AF286">
        <v>0.99621706225098206</v>
      </c>
      <c r="AG286">
        <v>0</v>
      </c>
      <c r="AH286">
        <v>1</v>
      </c>
      <c r="AI286">
        <f t="shared" si="64"/>
        <v>147</v>
      </c>
      <c r="AJ286">
        <f t="shared" si="65"/>
        <v>135</v>
      </c>
      <c r="AK286">
        <f t="shared" si="61"/>
        <v>2.0000000000000018E-2</v>
      </c>
      <c r="AL286">
        <f t="shared" si="62"/>
        <v>9.9999999999999978E-2</v>
      </c>
      <c r="AM286">
        <f t="shared" si="63"/>
        <v>0</v>
      </c>
    </row>
    <row r="287" spans="1:39">
      <c r="A287">
        <v>26.47</v>
      </c>
      <c r="B287">
        <v>0.1719</v>
      </c>
      <c r="C287">
        <v>0.16569999999999999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0.98842499364143788</v>
      </c>
      <c r="I287" s="8">
        <f t="shared" si="56"/>
        <v>0.98842499364143788</v>
      </c>
      <c r="J287" s="10">
        <f t="shared" si="57"/>
        <v>1.1575006358562123E-2</v>
      </c>
      <c r="K287" s="8">
        <f t="shared" si="58"/>
        <v>-1.164251821709881E-2</v>
      </c>
      <c r="L287" s="10">
        <f t="shared" si="59"/>
        <v>100</v>
      </c>
      <c r="M287">
        <f t="shared" si="60"/>
        <v>1.171055612011475E-2</v>
      </c>
      <c r="AF287">
        <v>0.99705209996161459</v>
      </c>
      <c r="AG287">
        <v>0</v>
      </c>
      <c r="AH287">
        <v>1</v>
      </c>
      <c r="AI287">
        <f t="shared" si="64"/>
        <v>147</v>
      </c>
      <c r="AJ287">
        <f t="shared" si="65"/>
        <v>136</v>
      </c>
      <c r="AK287">
        <f t="shared" si="61"/>
        <v>2.0000000000000018E-2</v>
      </c>
      <c r="AL287">
        <f t="shared" si="62"/>
        <v>9.3333333333333379E-2</v>
      </c>
      <c r="AM287">
        <f t="shared" si="63"/>
        <v>6.2222222222222659E-4</v>
      </c>
    </row>
    <row r="288" spans="1:39">
      <c r="A288">
        <v>26.57</v>
      </c>
      <c r="B288">
        <v>0.28320000000000001</v>
      </c>
      <c r="C288">
        <v>0.2487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0.99910457131747699</v>
      </c>
      <c r="I288" s="8">
        <f t="shared" si="56"/>
        <v>0.99910457131747699</v>
      </c>
      <c r="J288" s="10">
        <f t="shared" si="57"/>
        <v>8.95428682523014E-4</v>
      </c>
      <c r="K288" s="8">
        <f t="shared" si="58"/>
        <v>-8.9582981826259777E-4</v>
      </c>
      <c r="L288" s="10">
        <f t="shared" si="59"/>
        <v>100</v>
      </c>
      <c r="M288">
        <f t="shared" si="60"/>
        <v>8.9623119363997107E-4</v>
      </c>
      <c r="AF288">
        <v>0.99706934142344616</v>
      </c>
      <c r="AG288">
        <v>1</v>
      </c>
      <c r="AH288">
        <v>0</v>
      </c>
      <c r="AI288">
        <f t="shared" si="64"/>
        <v>148</v>
      </c>
      <c r="AJ288">
        <f t="shared" si="65"/>
        <v>136</v>
      </c>
      <c r="AK288">
        <f t="shared" si="61"/>
        <v>1.3333333333333308E-2</v>
      </c>
      <c r="AL288">
        <f t="shared" si="62"/>
        <v>9.3333333333333379E-2</v>
      </c>
      <c r="AM288">
        <f t="shared" si="63"/>
        <v>0</v>
      </c>
    </row>
    <row r="289" spans="1:39">
      <c r="A289">
        <v>26.6</v>
      </c>
      <c r="B289">
        <v>0.14530000000000001</v>
      </c>
      <c r="C289">
        <v>0.19209999999999999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0.99449589656529314</v>
      </c>
      <c r="I289" s="8">
        <f t="shared" si="56"/>
        <v>0.99449589656529314</v>
      </c>
      <c r="J289" s="10">
        <f t="shared" si="57"/>
        <v>5.504103434706864E-3</v>
      </c>
      <c r="K289" s="8">
        <f t="shared" si="58"/>
        <v>-5.5193068250357896E-3</v>
      </c>
      <c r="L289" s="10">
        <f t="shared" si="59"/>
        <v>100</v>
      </c>
      <c r="M289">
        <f t="shared" si="60"/>
        <v>5.5345662598674126E-3</v>
      </c>
      <c r="AF289">
        <v>0.99739590511282672</v>
      </c>
      <c r="AG289">
        <v>0</v>
      </c>
      <c r="AH289">
        <v>1</v>
      </c>
      <c r="AI289">
        <f t="shared" si="64"/>
        <v>148</v>
      </c>
      <c r="AJ289">
        <f t="shared" si="65"/>
        <v>137</v>
      </c>
      <c r="AK289">
        <f t="shared" si="61"/>
        <v>1.3333333333333308E-2</v>
      </c>
      <c r="AL289">
        <f t="shared" si="62"/>
        <v>8.666666666666667E-2</v>
      </c>
      <c r="AM289">
        <f t="shared" si="63"/>
        <v>5.777777777777719E-4</v>
      </c>
    </row>
    <row r="290" spans="1:39">
      <c r="A290">
        <v>26.67</v>
      </c>
      <c r="B290">
        <v>0.2084</v>
      </c>
      <c r="C290">
        <v>0.3523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0.99994886325424293</v>
      </c>
      <c r="I290" s="8">
        <f t="shared" si="56"/>
        <v>0.99994886325424293</v>
      </c>
      <c r="J290" s="10">
        <f t="shared" si="57"/>
        <v>5.1136745757074387E-5</v>
      </c>
      <c r="K290" s="8">
        <f t="shared" si="58"/>
        <v>-5.113805328503304E-5</v>
      </c>
      <c r="L290" s="10">
        <f t="shared" si="59"/>
        <v>100</v>
      </c>
      <c r="M290">
        <f t="shared" si="60"/>
        <v>5.1139360857568747E-5</v>
      </c>
      <c r="AF290">
        <v>0.9981652319691573</v>
      </c>
      <c r="AG290">
        <v>1</v>
      </c>
      <c r="AH290">
        <v>0</v>
      </c>
      <c r="AI290">
        <f t="shared" si="64"/>
        <v>149</v>
      </c>
      <c r="AJ290">
        <f t="shared" si="65"/>
        <v>137</v>
      </c>
      <c r="AK290">
        <f t="shared" si="61"/>
        <v>6.6666666666667096E-3</v>
      </c>
      <c r="AL290">
        <f t="shared" si="62"/>
        <v>8.666666666666667E-2</v>
      </c>
      <c r="AM290">
        <f t="shared" si="63"/>
        <v>0</v>
      </c>
    </row>
    <row r="291" spans="1:39">
      <c r="A291">
        <v>26.86</v>
      </c>
      <c r="B291">
        <v>0.1353</v>
      </c>
      <c r="C291">
        <v>0.1085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0.94675557598033255</v>
      </c>
      <c r="I291" s="8">
        <f t="shared" si="56"/>
        <v>0.94675557598033255</v>
      </c>
      <c r="J291" s="10">
        <f t="shared" si="57"/>
        <v>5.3244424019667447E-2</v>
      </c>
      <c r="K291" s="8">
        <f t="shared" si="58"/>
        <v>-5.4714322615957725E-2</v>
      </c>
      <c r="L291" s="10">
        <f t="shared" si="59"/>
        <v>100</v>
      </c>
      <c r="M291">
        <f t="shared" si="60"/>
        <v>5.6238828025422183E-2</v>
      </c>
      <c r="AF291">
        <v>0.99832960146110528</v>
      </c>
      <c r="AG291">
        <v>0</v>
      </c>
      <c r="AH291">
        <v>1</v>
      </c>
      <c r="AI291">
        <f t="shared" si="64"/>
        <v>149</v>
      </c>
      <c r="AJ291">
        <f t="shared" si="65"/>
        <v>138</v>
      </c>
      <c r="AK291">
        <f t="shared" si="61"/>
        <v>6.6666666666667096E-3</v>
      </c>
      <c r="AL291">
        <f t="shared" si="62"/>
        <v>7.999999999999996E-2</v>
      </c>
      <c r="AM291">
        <f t="shared" si="63"/>
        <v>0</v>
      </c>
    </row>
    <row r="292" spans="1:39">
      <c r="A292">
        <v>26.97</v>
      </c>
      <c r="B292">
        <v>0.16819999999999999</v>
      </c>
      <c r="C292">
        <v>0.19500000000000001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0.99562468552835703</v>
      </c>
      <c r="I292" s="8">
        <f t="shared" si="56"/>
        <v>0.99562468552835703</v>
      </c>
      <c r="J292" s="10">
        <f t="shared" si="57"/>
        <v>4.3753144716429659E-3</v>
      </c>
      <c r="K292" s="8">
        <f t="shared" si="58"/>
        <v>-4.3849141713760004E-3</v>
      </c>
      <c r="L292" s="10">
        <f t="shared" si="59"/>
        <v>100</v>
      </c>
      <c r="M292">
        <f t="shared" si="60"/>
        <v>4.3945419747412938E-3</v>
      </c>
      <c r="AF292">
        <v>0.99856397111634576</v>
      </c>
      <c r="AG292">
        <v>0</v>
      </c>
      <c r="AH292">
        <v>1</v>
      </c>
      <c r="AI292">
        <f t="shared" si="64"/>
        <v>149</v>
      </c>
      <c r="AJ292">
        <f t="shared" si="65"/>
        <v>139</v>
      </c>
      <c r="AK292">
        <f t="shared" si="61"/>
        <v>6.6666666666667096E-3</v>
      </c>
      <c r="AL292">
        <f t="shared" si="62"/>
        <v>7.3333333333333361E-2</v>
      </c>
      <c r="AM292">
        <f t="shared" si="63"/>
        <v>0</v>
      </c>
    </row>
    <row r="293" spans="1:39">
      <c r="A293">
        <v>27.06</v>
      </c>
      <c r="B293">
        <v>0.10879999999999999</v>
      </c>
      <c r="C293">
        <v>0.15190000000000001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0.98422210214704553</v>
      </c>
      <c r="I293" s="8">
        <f t="shared" si="56"/>
        <v>0.98422210214704553</v>
      </c>
      <c r="J293" s="10">
        <f t="shared" si="57"/>
        <v>1.577789785295447E-2</v>
      </c>
      <c r="K293" s="8">
        <f t="shared" si="58"/>
        <v>-1.5903693835287006E-2</v>
      </c>
      <c r="L293" s="10">
        <f t="shared" si="59"/>
        <v>100</v>
      </c>
      <c r="M293">
        <f t="shared" si="60"/>
        <v>1.6030830661631707E-2</v>
      </c>
      <c r="AF293">
        <v>0.99856898309914399</v>
      </c>
      <c r="AG293">
        <v>0</v>
      </c>
      <c r="AH293">
        <v>1</v>
      </c>
      <c r="AI293">
        <f t="shared" si="64"/>
        <v>149</v>
      </c>
      <c r="AJ293">
        <f t="shared" si="65"/>
        <v>140</v>
      </c>
      <c r="AK293">
        <f t="shared" si="61"/>
        <v>6.6666666666667096E-3</v>
      </c>
      <c r="AL293">
        <f t="shared" si="62"/>
        <v>6.6666666666666652E-2</v>
      </c>
      <c r="AM293">
        <f t="shared" si="63"/>
        <v>0</v>
      </c>
    </row>
    <row r="294" spans="1:39">
      <c r="A294">
        <v>27.08</v>
      </c>
      <c r="B294">
        <v>3.8129999999999997E-2</v>
      </c>
      <c r="C294">
        <v>1.6330000000000001E-2</v>
      </c>
      <c r="D294" s="8">
        <v>0</v>
      </c>
      <c r="E294" s="9">
        <v>1</v>
      </c>
      <c r="F294" s="10">
        <f t="shared" si="53"/>
        <v>1</v>
      </c>
      <c r="G294">
        <f t="shared" si="54"/>
        <v>0</v>
      </c>
      <c r="H294">
        <f t="shared" si="55"/>
        <v>0.54139630179552489</v>
      </c>
      <c r="I294" s="8">
        <f t="shared" si="56"/>
        <v>0.54139630179552489</v>
      </c>
      <c r="J294" s="10">
        <f t="shared" si="57"/>
        <v>0.45860369820447511</v>
      </c>
      <c r="K294" s="8">
        <f t="shared" si="58"/>
        <v>-0.7795688444729344</v>
      </c>
      <c r="L294" s="10">
        <f t="shared" si="59"/>
        <v>0</v>
      </c>
      <c r="M294">
        <f t="shared" si="60"/>
        <v>1.1805319144071436</v>
      </c>
      <c r="AF294">
        <v>0.9985780790057649</v>
      </c>
      <c r="AG294">
        <v>0</v>
      </c>
      <c r="AH294">
        <v>1</v>
      </c>
      <c r="AI294">
        <f t="shared" si="64"/>
        <v>149</v>
      </c>
      <c r="AJ294">
        <f t="shared" si="65"/>
        <v>141</v>
      </c>
      <c r="AK294">
        <f t="shared" si="61"/>
        <v>6.6666666666667096E-3</v>
      </c>
      <c r="AL294">
        <f t="shared" si="62"/>
        <v>6.0000000000000053E-2</v>
      </c>
      <c r="AM294">
        <f t="shared" si="63"/>
        <v>0</v>
      </c>
    </row>
    <row r="295" spans="1:39">
      <c r="A295">
        <v>27.54</v>
      </c>
      <c r="B295">
        <v>0.1595</v>
      </c>
      <c r="C295">
        <v>0.16389999999999999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0.99098857982664657</v>
      </c>
      <c r="I295" s="8">
        <f t="shared" si="56"/>
        <v>0.99098857982664657</v>
      </c>
      <c r="J295" s="10">
        <f t="shared" si="57"/>
        <v>9.0114201733534349E-3</v>
      </c>
      <c r="K295" s="8">
        <f t="shared" si="58"/>
        <v>-9.0522686068981451E-3</v>
      </c>
      <c r="L295" s="10">
        <f t="shared" si="59"/>
        <v>100</v>
      </c>
      <c r="M295">
        <f t="shared" si="60"/>
        <v>9.0933642998487444E-3</v>
      </c>
      <c r="AF295">
        <v>0.99893926201116434</v>
      </c>
      <c r="AG295">
        <v>0</v>
      </c>
      <c r="AH295">
        <v>1</v>
      </c>
      <c r="AI295">
        <f t="shared" si="64"/>
        <v>149</v>
      </c>
      <c r="AJ295">
        <f t="shared" si="65"/>
        <v>142</v>
      </c>
      <c r="AK295">
        <f t="shared" si="61"/>
        <v>6.6666666666667096E-3</v>
      </c>
      <c r="AL295">
        <f t="shared" si="62"/>
        <v>5.3333333333333344E-2</v>
      </c>
      <c r="AM295">
        <f t="shared" si="63"/>
        <v>0</v>
      </c>
    </row>
    <row r="296" spans="1:39">
      <c r="A296">
        <v>27.81</v>
      </c>
      <c r="B296">
        <v>0.1074</v>
      </c>
      <c r="C296">
        <v>0.15540000000000001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0.98854349422330146</v>
      </c>
      <c r="I296" s="8">
        <f t="shared" si="56"/>
        <v>0.98854349422330146</v>
      </c>
      <c r="J296" s="10">
        <f t="shared" si="57"/>
        <v>1.1456505776698545E-2</v>
      </c>
      <c r="K296" s="8">
        <f t="shared" si="58"/>
        <v>-1.15226371135477E-2</v>
      </c>
      <c r="L296" s="10">
        <f t="shared" si="59"/>
        <v>100</v>
      </c>
      <c r="M296">
        <f t="shared" si="60"/>
        <v>1.1589278411770767E-2</v>
      </c>
      <c r="AF296">
        <v>0.99910457131747699</v>
      </c>
      <c r="AG296">
        <v>0</v>
      </c>
      <c r="AH296">
        <v>1</v>
      </c>
      <c r="AI296">
        <f t="shared" si="64"/>
        <v>149</v>
      </c>
      <c r="AJ296">
        <f t="shared" si="65"/>
        <v>143</v>
      </c>
      <c r="AK296">
        <f t="shared" si="61"/>
        <v>6.6666666666667096E-3</v>
      </c>
      <c r="AL296">
        <f t="shared" si="62"/>
        <v>4.6666666666666634E-2</v>
      </c>
      <c r="AM296">
        <f t="shared" si="63"/>
        <v>0</v>
      </c>
    </row>
    <row r="297" spans="1:39">
      <c r="A297">
        <v>27.85</v>
      </c>
      <c r="B297">
        <v>0.10390000000000001</v>
      </c>
      <c r="C297">
        <v>0.1103</v>
      </c>
      <c r="D297" s="8">
        <v>0</v>
      </c>
      <c r="E297" s="9">
        <v>1</v>
      </c>
      <c r="F297" s="10">
        <f t="shared" si="53"/>
        <v>1</v>
      </c>
      <c r="G297">
        <f t="shared" si="54"/>
        <v>0</v>
      </c>
      <c r="H297">
        <f t="shared" si="55"/>
        <v>0.96005558012367531</v>
      </c>
      <c r="I297" s="8">
        <f t="shared" si="56"/>
        <v>0.96005558012367531</v>
      </c>
      <c r="J297" s="10">
        <f t="shared" si="57"/>
        <v>3.9944419876324688E-2</v>
      </c>
      <c r="K297" s="8">
        <f t="shared" si="58"/>
        <v>-3.2202662942146842</v>
      </c>
      <c r="L297" s="10">
        <f t="shared" si="59"/>
        <v>0</v>
      </c>
      <c r="M297">
        <f t="shared" si="60"/>
        <v>24.034785912429946</v>
      </c>
      <c r="AF297">
        <v>0.99948626674529017</v>
      </c>
      <c r="AG297">
        <v>0</v>
      </c>
      <c r="AH297">
        <v>1</v>
      </c>
      <c r="AI297">
        <f t="shared" si="64"/>
        <v>149</v>
      </c>
      <c r="AJ297">
        <f t="shared" si="65"/>
        <v>144</v>
      </c>
      <c r="AK297">
        <f t="shared" si="61"/>
        <v>6.6666666666667096E-3</v>
      </c>
      <c r="AL297">
        <f t="shared" si="62"/>
        <v>4.0000000000000036E-2</v>
      </c>
      <c r="AM297">
        <f t="shared" si="63"/>
        <v>0</v>
      </c>
    </row>
    <row r="298" spans="1:39">
      <c r="A298">
        <v>28.77</v>
      </c>
      <c r="B298">
        <v>0.20630000000000001</v>
      </c>
      <c r="C298">
        <v>0.1784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0.99616287125554104</v>
      </c>
      <c r="I298" s="8">
        <f t="shared" si="56"/>
        <v>0.99616287125554104</v>
      </c>
      <c r="J298" s="10">
        <f t="shared" si="57"/>
        <v>3.8371287444589619E-3</v>
      </c>
      <c r="K298" s="8">
        <f t="shared" si="58"/>
        <v>-3.8445094093836835E-3</v>
      </c>
      <c r="L298" s="10">
        <f t="shared" si="59"/>
        <v>100</v>
      </c>
      <c r="M298">
        <f t="shared" si="60"/>
        <v>3.8519090152624659E-3</v>
      </c>
      <c r="AF298">
        <v>0.99966625573803614</v>
      </c>
      <c r="AG298">
        <v>0</v>
      </c>
      <c r="AH298">
        <v>1</v>
      </c>
      <c r="AI298">
        <f t="shared" si="64"/>
        <v>149</v>
      </c>
      <c r="AJ298">
        <f t="shared" si="65"/>
        <v>145</v>
      </c>
      <c r="AK298">
        <f t="shared" si="61"/>
        <v>6.6666666666667096E-3</v>
      </c>
      <c r="AL298">
        <f t="shared" si="62"/>
        <v>3.3333333333333326E-2</v>
      </c>
      <c r="AM298">
        <f t="shared" si="63"/>
        <v>2.2222222222222362E-4</v>
      </c>
    </row>
    <row r="299" spans="1:39">
      <c r="A299">
        <v>31.12</v>
      </c>
      <c r="B299">
        <v>0.1143</v>
      </c>
      <c r="C299">
        <v>0.13669999999999999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0.99287773227149079</v>
      </c>
      <c r="I299" s="8">
        <f t="shared" si="56"/>
        <v>0.99287773227149079</v>
      </c>
      <c r="J299" s="10">
        <f t="shared" si="57"/>
        <v>7.1222677285092129E-3</v>
      </c>
      <c r="K299" s="8">
        <f t="shared" si="58"/>
        <v>-7.1477521540013354E-3</v>
      </c>
      <c r="L299" s="10">
        <f t="shared" si="59"/>
        <v>100</v>
      </c>
      <c r="M299">
        <f t="shared" si="60"/>
        <v>7.1733583068833619E-3</v>
      </c>
      <c r="AF299">
        <v>0.99967869207160764</v>
      </c>
      <c r="AG299">
        <v>1</v>
      </c>
      <c r="AH299">
        <v>0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32.47</v>
      </c>
      <c r="B300">
        <v>0.113</v>
      </c>
      <c r="C300">
        <v>0.1145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0.99108801185202977</v>
      </c>
      <c r="I300" s="8">
        <f t="shared" si="56"/>
        <v>0.99108801185202977</v>
      </c>
      <c r="J300" s="10">
        <f t="shared" si="57"/>
        <v>8.911988147970229E-3</v>
      </c>
      <c r="K300" s="8">
        <f t="shared" si="58"/>
        <v>-8.9519374432245925E-3</v>
      </c>
      <c r="L300" s="10">
        <f t="shared" si="59"/>
        <v>100</v>
      </c>
      <c r="M300">
        <f t="shared" si="60"/>
        <v>8.992125867123087E-3</v>
      </c>
      <c r="AF300">
        <v>0.9998657674578153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33.56</v>
      </c>
      <c r="B301">
        <v>0.16389999999999999</v>
      </c>
      <c r="C301">
        <v>0.17510000000000001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0.99893926201116434</v>
      </c>
      <c r="I301" s="8">
        <f t="shared" si="56"/>
        <v>0.99893926201116434</v>
      </c>
      <c r="J301" s="10">
        <f t="shared" si="57"/>
        <v>1.0607379888356583E-3</v>
      </c>
      <c r="K301" s="8">
        <f t="shared" si="58"/>
        <v>-1.0613009695280208E-3</v>
      </c>
      <c r="L301" s="10">
        <f t="shared" si="59"/>
        <v>100</v>
      </c>
      <c r="M301">
        <f t="shared" si="60"/>
        <v>1.0618643486893032E-3</v>
      </c>
      <c r="AF301">
        <v>0.99994886325424293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33.81</v>
      </c>
      <c r="B302">
        <v>3.5740000000000001E-2</v>
      </c>
      <c r="C302">
        <v>4.9670000000000001E-3</v>
      </c>
      <c r="D302" s="8">
        <v>0</v>
      </c>
      <c r="E302" s="9">
        <v>1</v>
      </c>
      <c r="F302" s="10">
        <f t="shared" si="53"/>
        <v>1</v>
      </c>
      <c r="G302">
        <f t="shared" si="54"/>
        <v>0</v>
      </c>
      <c r="H302">
        <f t="shared" si="55"/>
        <v>0.86702031230127941</v>
      </c>
      <c r="I302" s="8">
        <f t="shared" si="56"/>
        <v>0.86702031230127941</v>
      </c>
      <c r="J302" s="10">
        <f t="shared" si="57"/>
        <v>0.13297968769872059</v>
      </c>
      <c r="K302" s="8">
        <f t="shared" si="58"/>
        <v>-2.0175588864936613</v>
      </c>
      <c r="L302" s="10">
        <f t="shared" si="59"/>
        <v>0</v>
      </c>
      <c r="M302">
        <f t="shared" si="60"/>
        <v>6.5199454691577001</v>
      </c>
      <c r="AF302">
        <v>0.9999516940135218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39.28</v>
      </c>
      <c r="B303">
        <v>0.1298</v>
      </c>
      <c r="C303">
        <v>0.14169999999999999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0.99948626674529017</v>
      </c>
      <c r="I303" s="8">
        <f t="shared" si="56"/>
        <v>0.99948626674529017</v>
      </c>
      <c r="J303" s="10">
        <f t="shared" si="57"/>
        <v>5.13733254709825E-4</v>
      </c>
      <c r="K303" s="8">
        <f t="shared" si="58"/>
        <v>-5.1386526085088805E-4</v>
      </c>
      <c r="L303" s="10">
        <f t="shared" si="59"/>
        <v>100</v>
      </c>
      <c r="M303">
        <f t="shared" si="60"/>
        <v>5.1399731222194489E-4</v>
      </c>
      <c r="AF303">
        <v>0.99995375701578992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149.99983804388526</v>
      </c>
      <c r="J304" s="4">
        <f t="shared" ref="J304:K304" si="67">SUM(J4:J303)</f>
        <v>150.00016195611462</v>
      </c>
      <c r="K304" s="4">
        <f t="shared" si="67"/>
        <v>-106.16131585566363</v>
      </c>
      <c r="L304" s="4">
        <f>SUMPRODUCT(L4:L303,F4:F303)/F304</f>
        <v>85.666666666666671</v>
      </c>
      <c r="M304" s="4">
        <f>SUM(M4:M303)</f>
        <v>4157.6718759729174</v>
      </c>
      <c r="AF304" s="19">
        <v>0.99996165760562683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0.93533333333333424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-8.5531757526266965</v>
      </c>
      <c r="C307">
        <f t="array" ref="C307:C310">SQRT([1]!DIAG(T4:W7))</f>
        <v>1.3109180122375372</v>
      </c>
      <c r="D307">
        <f>(B307/C307)^2</f>
        <v>42.57000788679801</v>
      </c>
      <c r="E307">
        <f>CHIDIST(D307,1)</f>
        <v>6.8197097558089149E-11</v>
      </c>
      <c r="F307">
        <f>EXP(B307)</f>
        <v>1.9293142315777274E-4</v>
      </c>
    </row>
    <row r="308" spans="1:39">
      <c r="A308" t="str">
        <f t="array" ref="A308:A310">TRANSPOSE(A3:C3)</f>
        <v>texture_mean</v>
      </c>
      <c r="B308">
        <v>0.30258007186223285</v>
      </c>
      <c r="C308">
        <v>5.6969138272359034E-2</v>
      </c>
      <c r="D308">
        <f t="shared" ref="D308:D310" si="68">(B308/C308)^2</f>
        <v>28.209886760769734</v>
      </c>
      <c r="E308">
        <f t="shared" ref="E308:E310" si="69">CHIDIST(D308,1)</f>
        <v>1.0884715643901566E-7</v>
      </c>
      <c r="F308">
        <f t="shared" ref="F308:F310" si="70">EXP(B308)</f>
        <v>1.3533460370202266</v>
      </c>
      <c r="G308">
        <f>EXP(B308-C308*NORMSINV(1-$R$9/2))</f>
        <v>1.2103657814179496</v>
      </c>
      <c r="H308">
        <f>EXP(B308+C308*NORMSINV(1-$R$9/2))</f>
        <v>1.5132165201933314</v>
      </c>
    </row>
    <row r="309" spans="1:39">
      <c r="A309" t="str">
        <v>compactness_mean</v>
      </c>
      <c r="B309">
        <v>1.5756828024093175</v>
      </c>
      <c r="C309">
        <v>8.3190663053894625</v>
      </c>
      <c r="D309">
        <f t="shared" si="68"/>
        <v>3.5874711601842461E-2</v>
      </c>
      <c r="E309">
        <f t="shared" si="69"/>
        <v>0.84977445931041551</v>
      </c>
      <c r="F309">
        <f t="shared" si="70"/>
        <v>4.8340411864743356</v>
      </c>
      <c r="G309">
        <f t="shared" ref="G309:G310" si="71">EXP(B309-C309*NORMSINV(1-$R$9/2))</f>
        <v>4.0096666564812277E-7</v>
      </c>
      <c r="H309">
        <f t="shared" ref="H309:H310" si="72">EXP(B309+C309*NORMSINV(1-$R$9/2))</f>
        <v>58279044.605262272</v>
      </c>
    </row>
    <row r="310" spans="1:39">
      <c r="A310" s="19" t="str">
        <v>concavity_mean</v>
      </c>
      <c r="B310" s="19">
        <v>28.486940181993365</v>
      </c>
      <c r="C310" s="19">
        <v>6.5756187368739099</v>
      </c>
      <c r="D310" s="19">
        <f t="shared" si="68"/>
        <v>18.768015726211747</v>
      </c>
      <c r="E310" s="19">
        <f t="shared" si="69"/>
        <v>1.4762218497875489E-5</v>
      </c>
      <c r="F310" s="19">
        <f t="shared" si="70"/>
        <v>2353536442360.3887</v>
      </c>
      <c r="G310" s="19">
        <f t="shared" si="71"/>
        <v>5950371.9112078566</v>
      </c>
      <c r="H310" s="19">
        <f t="shared" si="72"/>
        <v>9.3088866850240525E+17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R4" sqref="R4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3" spans="1:39">
      <c r="A3" t="s">
        <v>1</v>
      </c>
      <c r="B3" t="s">
        <v>3</v>
      </c>
      <c r="C3" t="s">
        <v>4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-207.94415420000001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9.7100000000000009</v>
      </c>
      <c r="B4">
        <v>5.7360000000000001E-2</v>
      </c>
      <c r="C4">
        <v>2.5309999999999999E-2</v>
      </c>
      <c r="D4">
        <v>0</v>
      </c>
      <c r="E4">
        <v>1</v>
      </c>
      <c r="F4">
        <v>1</v>
      </c>
      <c r="G4">
        <v>0</v>
      </c>
      <c r="H4">
        <v>8.1323669999999997E-3</v>
      </c>
      <c r="I4">
        <v>8.1323669999999997E-3</v>
      </c>
      <c r="J4">
        <v>0.99186763300000003</v>
      </c>
      <c r="K4">
        <v>-8.1656149999999993E-3</v>
      </c>
      <c r="L4">
        <v>100</v>
      </c>
      <c r="M4">
        <v>8.1990450000000003E-3</v>
      </c>
      <c r="Q4" t="s">
        <v>58</v>
      </c>
      <c r="R4">
        <v>-106.16131590000001</v>
      </c>
      <c r="T4">
        <v>1.7185060350000001</v>
      </c>
      <c r="U4">
        <v>-6.8421767999999994E-2</v>
      </c>
      <c r="V4">
        <v>-4.2039629859999996</v>
      </c>
      <c r="W4">
        <v>0.76800810600000002</v>
      </c>
      <c r="Y4">
        <v>-1.5023E-4</v>
      </c>
      <c r="AA4" t="s">
        <v>51</v>
      </c>
      <c r="AB4">
        <v>123</v>
      </c>
      <c r="AC4">
        <v>16</v>
      </c>
      <c r="AD4">
        <v>139</v>
      </c>
      <c r="AI4">
        <v>0</v>
      </c>
      <c r="AJ4">
        <v>0</v>
      </c>
      <c r="AK4">
        <v>1</v>
      </c>
      <c r="AL4">
        <v>1</v>
      </c>
      <c r="AM4">
        <v>6.6666670000000003E-3</v>
      </c>
    </row>
    <row r="5" spans="1:39">
      <c r="A5">
        <v>10.38</v>
      </c>
      <c r="B5">
        <v>0.27760000000000001</v>
      </c>
      <c r="C5">
        <v>0.30009999999999998</v>
      </c>
      <c r="D5">
        <v>1</v>
      </c>
      <c r="E5">
        <v>0</v>
      </c>
      <c r="F5">
        <v>1</v>
      </c>
      <c r="G5">
        <v>1</v>
      </c>
      <c r="H5">
        <v>0.97272008600000004</v>
      </c>
      <c r="I5">
        <v>0.97272008600000004</v>
      </c>
      <c r="J5">
        <v>2.7279913999999999E-2</v>
      </c>
      <c r="K5">
        <v>-2.7658919000000001E-2</v>
      </c>
      <c r="L5">
        <v>100</v>
      </c>
      <c r="M5">
        <v>2.8044978000000002E-2</v>
      </c>
      <c r="O5">
        <v>-8.5531757529999997</v>
      </c>
      <c r="T5">
        <v>-6.8421767999999994E-2</v>
      </c>
      <c r="U5">
        <v>3.245483E-3</v>
      </c>
      <c r="V5">
        <v>4.6216709000000002E-2</v>
      </c>
      <c r="W5">
        <v>9.4857339999999991E-3</v>
      </c>
      <c r="Y5" s="25">
        <v>1.0766400000000001E-5</v>
      </c>
      <c r="AA5" t="s">
        <v>52</v>
      </c>
      <c r="AB5">
        <v>27</v>
      </c>
      <c r="AC5">
        <v>134</v>
      </c>
      <c r="AD5">
        <v>161</v>
      </c>
      <c r="AF5">
        <v>7.6402320000000003E-3</v>
      </c>
      <c r="AG5">
        <v>1</v>
      </c>
      <c r="AH5">
        <v>0</v>
      </c>
      <c r="AI5">
        <v>1</v>
      </c>
      <c r="AJ5">
        <v>0</v>
      </c>
      <c r="AK5">
        <v>0.99333333300000004</v>
      </c>
      <c r="AL5">
        <v>1</v>
      </c>
      <c r="AM5">
        <v>6.6666670000000003E-3</v>
      </c>
    </row>
    <row r="6" spans="1:39">
      <c r="A6">
        <v>10.82</v>
      </c>
      <c r="B6">
        <v>6.6850000000000007E-2</v>
      </c>
      <c r="C6">
        <v>3.5119999999999998E-2</v>
      </c>
      <c r="D6">
        <v>0</v>
      </c>
      <c r="E6">
        <v>1</v>
      </c>
      <c r="F6">
        <v>1</v>
      </c>
      <c r="G6">
        <v>0</v>
      </c>
      <c r="H6">
        <v>1.5165303999999999E-2</v>
      </c>
      <c r="I6">
        <v>1.5165303999999999E-2</v>
      </c>
      <c r="J6">
        <v>0.98483469599999995</v>
      </c>
      <c r="K6">
        <v>-1.5281473E-2</v>
      </c>
      <c r="L6">
        <v>100</v>
      </c>
      <c r="M6">
        <v>1.5398831999999999E-2</v>
      </c>
      <c r="O6">
        <v>0.30258007199999998</v>
      </c>
      <c r="Q6" t="s">
        <v>59</v>
      </c>
      <c r="R6">
        <v>203.56567659999999</v>
      </c>
      <c r="T6">
        <v>-4.2039629859999996</v>
      </c>
      <c r="U6">
        <v>4.6216709000000002E-2</v>
      </c>
      <c r="V6">
        <v>69.206864190000005</v>
      </c>
      <c r="W6">
        <v>-44.68735152</v>
      </c>
      <c r="Y6">
        <v>-8.0530800000000002E-4</v>
      </c>
      <c r="AB6">
        <v>150</v>
      </c>
      <c r="AC6">
        <v>150</v>
      </c>
      <c r="AD6">
        <v>300</v>
      </c>
      <c r="AF6">
        <v>8.1323669999999997E-3</v>
      </c>
      <c r="AG6">
        <v>1</v>
      </c>
      <c r="AH6">
        <v>0</v>
      </c>
      <c r="AI6">
        <v>2</v>
      </c>
      <c r="AJ6">
        <v>0</v>
      </c>
      <c r="AK6">
        <v>0.98666666700000005</v>
      </c>
      <c r="AL6">
        <v>1</v>
      </c>
      <c r="AM6">
        <v>6.6666670000000003E-3</v>
      </c>
    </row>
    <row r="7" spans="1:39">
      <c r="A7">
        <v>10.89</v>
      </c>
      <c r="B7">
        <v>0.1099</v>
      </c>
      <c r="C7">
        <v>8.8419999999999999E-2</v>
      </c>
      <c r="D7">
        <v>0</v>
      </c>
      <c r="E7">
        <v>1</v>
      </c>
      <c r="F7">
        <v>1</v>
      </c>
      <c r="G7">
        <v>0</v>
      </c>
      <c r="H7">
        <v>7.1352556999999997E-2</v>
      </c>
      <c r="I7">
        <v>7.1352556999999997E-2</v>
      </c>
      <c r="J7">
        <v>0.92864744300000002</v>
      </c>
      <c r="K7">
        <v>-7.4026114000000004E-2</v>
      </c>
      <c r="L7">
        <v>100</v>
      </c>
      <c r="M7">
        <v>7.6834925999999998E-2</v>
      </c>
      <c r="O7">
        <v>1.575682802</v>
      </c>
      <c r="Q7" t="s">
        <v>60</v>
      </c>
      <c r="R7">
        <v>3</v>
      </c>
      <c r="T7">
        <v>0.76800810600000002</v>
      </c>
      <c r="U7">
        <v>9.4857339999999991E-3</v>
      </c>
      <c r="V7">
        <v>-44.68735152</v>
      </c>
      <c r="W7">
        <v>43.238761770000004</v>
      </c>
      <c r="Y7">
        <v>3.3298300000000002E-4</v>
      </c>
      <c r="AF7">
        <v>1.114971E-2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6.6666670000000003E-3</v>
      </c>
    </row>
    <row r="8" spans="1:39">
      <c r="A8">
        <v>10.94</v>
      </c>
      <c r="B8">
        <v>0.1047</v>
      </c>
      <c r="C8">
        <v>6.8769999999999998E-2</v>
      </c>
      <c r="D8">
        <v>0</v>
      </c>
      <c r="E8">
        <v>1</v>
      </c>
      <c r="F8">
        <v>1</v>
      </c>
      <c r="G8">
        <v>0</v>
      </c>
      <c r="H8">
        <v>4.2333174000000001E-2</v>
      </c>
      <c r="I8">
        <v>4.2333174000000001E-2</v>
      </c>
      <c r="J8">
        <v>0.95766682599999997</v>
      </c>
      <c r="K8">
        <v>-4.3255342000000002E-2</v>
      </c>
      <c r="L8">
        <v>100</v>
      </c>
      <c r="M8">
        <v>4.4204489999999999E-2</v>
      </c>
      <c r="O8">
        <v>28.486940180000001</v>
      </c>
      <c r="Q8" t="s">
        <v>61</v>
      </c>
      <c r="R8" s="25">
        <v>7.1562499999999995E-44</v>
      </c>
      <c r="AA8" t="s">
        <v>80</v>
      </c>
      <c r="AB8">
        <v>0.82</v>
      </c>
      <c r="AC8">
        <v>0.89333333299999995</v>
      </c>
      <c r="AD8">
        <v>0.85666666700000005</v>
      </c>
      <c r="AF8">
        <v>1.2489761E-2</v>
      </c>
      <c r="AG8">
        <v>1</v>
      </c>
      <c r="AH8">
        <v>0</v>
      </c>
      <c r="AI8">
        <v>4</v>
      </c>
      <c r="AJ8">
        <v>0</v>
      </c>
      <c r="AK8">
        <v>0.97333333300000002</v>
      </c>
      <c r="AL8">
        <v>1</v>
      </c>
      <c r="AM8">
        <v>6.6666670000000003E-3</v>
      </c>
    </row>
    <row r="9" spans="1:39">
      <c r="A9">
        <v>11.79</v>
      </c>
      <c r="B9">
        <v>5.2720000000000003E-2</v>
      </c>
      <c r="C9">
        <v>2.061E-2</v>
      </c>
      <c r="D9">
        <v>0</v>
      </c>
      <c r="E9">
        <v>1</v>
      </c>
      <c r="F9">
        <v>1</v>
      </c>
      <c r="G9">
        <v>0</v>
      </c>
      <c r="H9">
        <v>1.3182813E-2</v>
      </c>
      <c r="I9">
        <v>1.3182813E-2</v>
      </c>
      <c r="J9">
        <v>0.98681718699999998</v>
      </c>
      <c r="K9">
        <v>-1.3270478E-2</v>
      </c>
      <c r="L9">
        <v>100</v>
      </c>
      <c r="M9">
        <v>1.3358920999999999E-2</v>
      </c>
      <c r="Q9" t="s">
        <v>62</v>
      </c>
      <c r="R9">
        <v>0.05</v>
      </c>
      <c r="AF9">
        <v>1.3182813E-2</v>
      </c>
      <c r="AG9">
        <v>1</v>
      </c>
      <c r="AH9">
        <v>0</v>
      </c>
      <c r="AI9">
        <v>5</v>
      </c>
      <c r="AJ9">
        <v>0</v>
      </c>
      <c r="AK9">
        <v>0.96666666700000003</v>
      </c>
      <c r="AL9">
        <v>1</v>
      </c>
      <c r="AM9">
        <v>6.6666670000000003E-3</v>
      </c>
    </row>
    <row r="10" spans="1:39">
      <c r="A10">
        <v>11.89</v>
      </c>
      <c r="B10">
        <v>0.1555</v>
      </c>
      <c r="C10">
        <v>0.20319999999999999</v>
      </c>
      <c r="D10">
        <v>1</v>
      </c>
      <c r="E10">
        <v>0</v>
      </c>
      <c r="F10">
        <v>1</v>
      </c>
      <c r="G10">
        <v>1</v>
      </c>
      <c r="H10">
        <v>0.74612785999999998</v>
      </c>
      <c r="I10">
        <v>0.74612785999999998</v>
      </c>
      <c r="J10">
        <v>0.25387214000000002</v>
      </c>
      <c r="K10">
        <v>-0.29285830000000002</v>
      </c>
      <c r="L10">
        <v>100</v>
      </c>
      <c r="M10">
        <v>0.34025286300000002</v>
      </c>
      <c r="Q10" t="s">
        <v>63</v>
      </c>
      <c r="R10" t="s">
        <v>88</v>
      </c>
      <c r="AA10" t="s">
        <v>81</v>
      </c>
      <c r="AB10">
        <v>0.5</v>
      </c>
      <c r="AF10">
        <v>1.3651864E-2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6.6666670000000003E-3</v>
      </c>
    </row>
    <row r="11" spans="1:39">
      <c r="A11">
        <v>11.97</v>
      </c>
      <c r="B11">
        <v>4.1020000000000001E-2</v>
      </c>
      <c r="C11">
        <v>0</v>
      </c>
      <c r="D11">
        <v>0</v>
      </c>
      <c r="E11">
        <v>1</v>
      </c>
      <c r="F11">
        <v>1</v>
      </c>
      <c r="G11">
        <v>0</v>
      </c>
      <c r="H11">
        <v>7.6402320000000003E-3</v>
      </c>
      <c r="I11">
        <v>7.6402320000000003E-3</v>
      </c>
      <c r="J11">
        <v>0.99235976800000003</v>
      </c>
      <c r="K11">
        <v>-7.6695679999999999E-3</v>
      </c>
      <c r="L11">
        <v>100</v>
      </c>
      <c r="M11">
        <v>7.6990540000000003E-3</v>
      </c>
      <c r="AF11">
        <v>1.5165303999999999E-2</v>
      </c>
      <c r="AG11">
        <v>1</v>
      </c>
      <c r="AH11">
        <v>0</v>
      </c>
      <c r="AI11">
        <v>7</v>
      </c>
      <c r="AJ11">
        <v>0</v>
      </c>
      <c r="AK11">
        <v>0.953333333</v>
      </c>
      <c r="AL11">
        <v>1</v>
      </c>
      <c r="AM11">
        <v>6.6666670000000003E-3</v>
      </c>
    </row>
    <row r="12" spans="1:39">
      <c r="A12">
        <v>12.39</v>
      </c>
      <c r="B12">
        <v>6.9809999999999997E-2</v>
      </c>
      <c r="C12">
        <v>3.9870000000000003E-2</v>
      </c>
      <c r="D12">
        <v>0</v>
      </c>
      <c r="E12">
        <v>1</v>
      </c>
      <c r="F12">
        <v>1</v>
      </c>
      <c r="G12">
        <v>0</v>
      </c>
      <c r="H12">
        <v>2.7694507E-2</v>
      </c>
      <c r="I12">
        <v>2.7694507E-2</v>
      </c>
      <c r="J12">
        <v>0.97230549300000002</v>
      </c>
      <c r="K12">
        <v>-2.8085230999999999E-2</v>
      </c>
      <c r="L12">
        <v>100</v>
      </c>
      <c r="M12">
        <v>2.8483339999999999E-2</v>
      </c>
      <c r="Q12" t="s">
        <v>64</v>
      </c>
      <c r="R12">
        <v>0.489471987</v>
      </c>
      <c r="AF12">
        <v>1.5288144E-2</v>
      </c>
      <c r="AG12">
        <v>1</v>
      </c>
      <c r="AH12">
        <v>0</v>
      </c>
      <c r="AI12">
        <v>8</v>
      </c>
      <c r="AJ12">
        <v>0</v>
      </c>
      <c r="AK12">
        <v>0.94666666700000002</v>
      </c>
      <c r="AL12">
        <v>1</v>
      </c>
      <c r="AM12">
        <v>6.6666670000000003E-3</v>
      </c>
    </row>
    <row r="13" spans="1:39">
      <c r="A13">
        <v>12.44</v>
      </c>
      <c r="B13">
        <v>6.4920000000000005E-2</v>
      </c>
      <c r="C13">
        <v>2.9559999999999999E-2</v>
      </c>
      <c r="D13">
        <v>0</v>
      </c>
      <c r="E13">
        <v>1</v>
      </c>
      <c r="F13">
        <v>1</v>
      </c>
      <c r="G13">
        <v>0</v>
      </c>
      <c r="H13">
        <v>2.0944496999999999E-2</v>
      </c>
      <c r="I13">
        <v>2.0944496999999999E-2</v>
      </c>
      <c r="J13">
        <v>0.97905550299999999</v>
      </c>
      <c r="K13">
        <v>-2.1166945E-2</v>
      </c>
      <c r="L13">
        <v>100</v>
      </c>
      <c r="M13">
        <v>2.1392554000000001E-2</v>
      </c>
      <c r="Q13" t="s">
        <v>65</v>
      </c>
      <c r="R13">
        <v>0.49264902399999999</v>
      </c>
      <c r="AF13">
        <v>1.6087133999999999E-2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6.6666670000000003E-3</v>
      </c>
    </row>
    <row r="14" spans="1:39">
      <c r="A14">
        <v>12.74</v>
      </c>
      <c r="B14">
        <v>5.2409999999999998E-2</v>
      </c>
      <c r="C14">
        <v>1.9720000000000001E-2</v>
      </c>
      <c r="D14">
        <v>0</v>
      </c>
      <c r="E14">
        <v>1</v>
      </c>
      <c r="F14">
        <v>1</v>
      </c>
      <c r="G14">
        <v>0</v>
      </c>
      <c r="H14">
        <v>1.7057482999999998E-2</v>
      </c>
      <c r="I14">
        <v>1.7057482999999998E-2</v>
      </c>
      <c r="J14">
        <v>0.98294251700000002</v>
      </c>
      <c r="K14">
        <v>-1.7204638000000001E-2</v>
      </c>
      <c r="L14">
        <v>100</v>
      </c>
      <c r="M14">
        <v>1.7353489999999999E-2</v>
      </c>
      <c r="Q14" t="s">
        <v>66</v>
      </c>
      <c r="R14">
        <v>0.65686536600000001</v>
      </c>
      <c r="AF14">
        <v>1.7057482999999998E-2</v>
      </c>
      <c r="AG14">
        <v>1</v>
      </c>
      <c r="AH14">
        <v>0</v>
      </c>
      <c r="AI14">
        <v>10</v>
      </c>
      <c r="AJ14">
        <v>0</v>
      </c>
      <c r="AK14">
        <v>0.93333333299999999</v>
      </c>
      <c r="AL14">
        <v>1</v>
      </c>
      <c r="AM14">
        <v>6.6666670000000003E-3</v>
      </c>
    </row>
    <row r="15" spans="1:39">
      <c r="A15">
        <v>12.84</v>
      </c>
      <c r="B15">
        <v>7.5249999999999997E-2</v>
      </c>
      <c r="C15">
        <v>4.1959999999999997E-2</v>
      </c>
      <c r="D15">
        <v>0</v>
      </c>
      <c r="E15">
        <v>1</v>
      </c>
      <c r="F15">
        <v>1</v>
      </c>
      <c r="G15">
        <v>0</v>
      </c>
      <c r="H15">
        <v>3.3759023999999999E-2</v>
      </c>
      <c r="I15">
        <v>3.3759023999999999E-2</v>
      </c>
      <c r="J15">
        <v>0.96624097600000003</v>
      </c>
      <c r="K15">
        <v>-3.4342019000000001E-2</v>
      </c>
      <c r="L15">
        <v>100</v>
      </c>
      <c r="M15">
        <v>3.4938515000000003E-2</v>
      </c>
      <c r="AF15">
        <v>1.8886281000000001E-2</v>
      </c>
      <c r="AG15">
        <v>1</v>
      </c>
      <c r="AH15">
        <v>0</v>
      </c>
      <c r="AI15">
        <v>11</v>
      </c>
      <c r="AJ15">
        <v>0</v>
      </c>
      <c r="AK15">
        <v>0.926666667</v>
      </c>
      <c r="AL15">
        <v>1</v>
      </c>
      <c r="AM15">
        <v>6.6666670000000003E-3</v>
      </c>
    </row>
    <row r="16" spans="1:39">
      <c r="A16">
        <v>12.91</v>
      </c>
      <c r="B16">
        <v>6.2300000000000001E-2</v>
      </c>
      <c r="C16">
        <v>5.892E-2</v>
      </c>
      <c r="D16">
        <v>0</v>
      </c>
      <c r="E16">
        <v>1</v>
      </c>
      <c r="F16">
        <v>1</v>
      </c>
      <c r="G16">
        <v>0</v>
      </c>
      <c r="H16">
        <v>5.3643884000000003E-2</v>
      </c>
      <c r="I16">
        <v>5.3643884000000003E-2</v>
      </c>
      <c r="J16">
        <v>0.94635611600000002</v>
      </c>
      <c r="K16">
        <v>-5.5136337000000001E-2</v>
      </c>
      <c r="L16">
        <v>100</v>
      </c>
      <c r="M16">
        <v>5.668467E-2</v>
      </c>
      <c r="Q16" t="s">
        <v>67</v>
      </c>
      <c r="R16">
        <v>4157.6718760000003</v>
      </c>
      <c r="AF16">
        <v>1.9815006E-2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6.6666670000000003E-3</v>
      </c>
    </row>
    <row r="17" spans="1:39">
      <c r="A17">
        <v>12.96</v>
      </c>
      <c r="B17">
        <v>3.7179999999999998E-2</v>
      </c>
      <c r="C17">
        <v>3.0899999999999999E-3</v>
      </c>
      <c r="D17">
        <v>0</v>
      </c>
      <c r="E17">
        <v>1</v>
      </c>
      <c r="F17">
        <v>1</v>
      </c>
      <c r="G17">
        <v>0</v>
      </c>
      <c r="H17">
        <v>1.114971E-2</v>
      </c>
      <c r="I17">
        <v>1.114971E-2</v>
      </c>
      <c r="J17">
        <v>0.98885029000000002</v>
      </c>
      <c r="K17">
        <v>-1.1212333999999999E-2</v>
      </c>
      <c r="L17">
        <v>100</v>
      </c>
      <c r="M17">
        <v>1.1275426999999999E-2</v>
      </c>
      <c r="Q17" t="s">
        <v>60</v>
      </c>
      <c r="R17">
        <v>298</v>
      </c>
      <c r="AF17">
        <v>2.0144703E-2</v>
      </c>
      <c r="AG17">
        <v>1</v>
      </c>
      <c r="AH17">
        <v>0</v>
      </c>
      <c r="AI17">
        <v>13</v>
      </c>
      <c r="AJ17">
        <v>0</v>
      </c>
      <c r="AK17">
        <v>0.91333333299999997</v>
      </c>
      <c r="AL17">
        <v>1</v>
      </c>
      <c r="AM17">
        <v>6.6666670000000003E-3</v>
      </c>
    </row>
    <row r="18" spans="1:39">
      <c r="A18">
        <v>13.04</v>
      </c>
      <c r="B18">
        <v>7.6079999999999995E-2</v>
      </c>
      <c r="C18">
        <v>3.2649999999999998E-2</v>
      </c>
      <c r="D18">
        <v>0</v>
      </c>
      <c r="E18">
        <v>1</v>
      </c>
      <c r="F18">
        <v>1</v>
      </c>
      <c r="G18">
        <v>0</v>
      </c>
      <c r="H18">
        <v>2.7718237E-2</v>
      </c>
      <c r="I18">
        <v>2.7718237E-2</v>
      </c>
      <c r="J18">
        <v>0.97228176300000002</v>
      </c>
      <c r="K18">
        <v>-2.8109637E-2</v>
      </c>
      <c r="L18">
        <v>100</v>
      </c>
      <c r="M18">
        <v>2.8508440999999999E-2</v>
      </c>
      <c r="Q18" t="s">
        <v>61</v>
      </c>
      <c r="R18">
        <v>0</v>
      </c>
      <c r="AF18">
        <v>2.0217874E-2</v>
      </c>
      <c r="AG18">
        <v>1</v>
      </c>
      <c r="AH18">
        <v>0</v>
      </c>
      <c r="AI18">
        <v>14</v>
      </c>
      <c r="AJ18">
        <v>0</v>
      </c>
      <c r="AK18">
        <v>0.90666666699999998</v>
      </c>
      <c r="AL18">
        <v>1</v>
      </c>
      <c r="AM18">
        <v>6.6666670000000003E-3</v>
      </c>
    </row>
    <row r="19" spans="1:39">
      <c r="A19">
        <v>13.06</v>
      </c>
      <c r="B19">
        <v>3.7740000000000003E-2</v>
      </c>
      <c r="C19">
        <v>9.1929999999999998E-3</v>
      </c>
      <c r="D19">
        <v>0</v>
      </c>
      <c r="E19">
        <v>1</v>
      </c>
      <c r="F19">
        <v>1</v>
      </c>
      <c r="G19">
        <v>0</v>
      </c>
      <c r="H19">
        <v>1.3651864E-2</v>
      </c>
      <c r="I19">
        <v>1.3651864E-2</v>
      </c>
      <c r="J19">
        <v>0.98634813600000004</v>
      </c>
      <c r="K19">
        <v>-1.3745907999999999E-2</v>
      </c>
      <c r="L19">
        <v>100</v>
      </c>
      <c r="M19">
        <v>1.3840817E-2</v>
      </c>
      <c r="Q19" t="s">
        <v>62</v>
      </c>
      <c r="R19">
        <v>0.05</v>
      </c>
      <c r="AF19">
        <v>2.0598590999999999E-2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6.6666670000000003E-3</v>
      </c>
    </row>
    <row r="20" spans="1:39">
      <c r="A20">
        <v>13.08</v>
      </c>
      <c r="B20">
        <v>5.1130000000000002E-2</v>
      </c>
      <c r="C20">
        <v>1.9820000000000001E-2</v>
      </c>
      <c r="D20">
        <v>0</v>
      </c>
      <c r="E20">
        <v>1</v>
      </c>
      <c r="F20">
        <v>1</v>
      </c>
      <c r="G20">
        <v>0</v>
      </c>
      <c r="H20">
        <v>1.8886281000000001E-2</v>
      </c>
      <c r="I20">
        <v>1.8886281000000001E-2</v>
      </c>
      <c r="J20">
        <v>0.981113719</v>
      </c>
      <c r="K20">
        <v>-1.9066903999999999E-2</v>
      </c>
      <c r="L20">
        <v>100</v>
      </c>
      <c r="M20">
        <v>1.9249839000000001E-2</v>
      </c>
      <c r="Q20" t="s">
        <v>63</v>
      </c>
      <c r="R20" t="s">
        <v>88</v>
      </c>
      <c r="AF20">
        <v>2.0944496999999999E-2</v>
      </c>
      <c r="AG20">
        <v>1</v>
      </c>
      <c r="AH20">
        <v>0</v>
      </c>
      <c r="AI20">
        <v>16</v>
      </c>
      <c r="AJ20">
        <v>0</v>
      </c>
      <c r="AK20">
        <v>0.89333333299999995</v>
      </c>
      <c r="AL20">
        <v>1</v>
      </c>
      <c r="AM20">
        <v>6.6666670000000003E-3</v>
      </c>
    </row>
    <row r="21" spans="1:39">
      <c r="A21">
        <v>13.12</v>
      </c>
      <c r="B21">
        <v>3.7289999999999997E-2</v>
      </c>
      <c r="C21">
        <v>2.2599999999999999E-2</v>
      </c>
      <c r="D21">
        <v>0</v>
      </c>
      <c r="E21">
        <v>1</v>
      </c>
      <c r="F21">
        <v>1</v>
      </c>
      <c r="G21">
        <v>0</v>
      </c>
      <c r="H21">
        <v>2.0217874E-2</v>
      </c>
      <c r="I21">
        <v>2.0217874E-2</v>
      </c>
      <c r="J21">
        <v>0.97978212600000003</v>
      </c>
      <c r="K21">
        <v>-2.0425052999999999E-2</v>
      </c>
      <c r="L21">
        <v>100</v>
      </c>
      <c r="M21">
        <v>2.0635072000000001E-2</v>
      </c>
      <c r="AF21">
        <v>2.5358861999999999E-2</v>
      </c>
      <c r="AG21">
        <v>1</v>
      </c>
      <c r="AH21">
        <v>0</v>
      </c>
      <c r="AI21">
        <v>17</v>
      </c>
      <c r="AJ21">
        <v>0</v>
      </c>
      <c r="AK21">
        <v>0.88666666699999996</v>
      </c>
      <c r="AL21">
        <v>1</v>
      </c>
      <c r="AM21">
        <v>6.6666670000000003E-3</v>
      </c>
    </row>
    <row r="22" spans="1:39">
      <c r="A22">
        <v>13.16</v>
      </c>
      <c r="B22">
        <v>8.7110000000000007E-2</v>
      </c>
      <c r="C22">
        <v>3.8879999999999998E-2</v>
      </c>
      <c r="D22">
        <v>0</v>
      </c>
      <c r="E22">
        <v>1</v>
      </c>
      <c r="F22">
        <v>1</v>
      </c>
      <c r="G22">
        <v>0</v>
      </c>
      <c r="H22">
        <v>3.4676802E-2</v>
      </c>
      <c r="I22">
        <v>3.4676802E-2</v>
      </c>
      <c r="J22">
        <v>0.96532319799999999</v>
      </c>
      <c r="K22">
        <v>-3.5292312999999999E-2</v>
      </c>
      <c r="L22">
        <v>100</v>
      </c>
      <c r="M22">
        <v>3.5922478000000001E-2</v>
      </c>
      <c r="AF22">
        <v>2.6212158999999999E-2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6.6666670000000003E-3</v>
      </c>
    </row>
    <row r="23" spans="1:39">
      <c r="A23">
        <v>13.29</v>
      </c>
      <c r="B23">
        <v>9.5089999999999994E-2</v>
      </c>
      <c r="C23">
        <v>2.8549999999999999E-2</v>
      </c>
      <c r="D23">
        <v>0</v>
      </c>
      <c r="E23">
        <v>1</v>
      </c>
      <c r="F23">
        <v>1</v>
      </c>
      <c r="G23">
        <v>0</v>
      </c>
      <c r="H23">
        <v>2.7418049999999999E-2</v>
      </c>
      <c r="I23">
        <v>2.7418049999999999E-2</v>
      </c>
      <c r="J23">
        <v>0.97258195000000003</v>
      </c>
      <c r="K23">
        <v>-2.780094E-2</v>
      </c>
      <c r="L23">
        <v>100</v>
      </c>
      <c r="M23">
        <v>2.8190992000000002E-2</v>
      </c>
      <c r="AF23">
        <v>2.6517196999999999E-2</v>
      </c>
      <c r="AG23">
        <v>1</v>
      </c>
      <c r="AH23">
        <v>0</v>
      </c>
      <c r="AI23">
        <v>19</v>
      </c>
      <c r="AJ23">
        <v>0</v>
      </c>
      <c r="AK23">
        <v>0.87333333300000004</v>
      </c>
      <c r="AL23">
        <v>1</v>
      </c>
      <c r="AM23">
        <v>6.6666670000000003E-3</v>
      </c>
    </row>
    <row r="24" spans="1:39">
      <c r="A24">
        <v>13.39</v>
      </c>
      <c r="B24">
        <v>0.11360000000000001</v>
      </c>
      <c r="C24">
        <v>4.6350000000000002E-2</v>
      </c>
      <c r="D24">
        <v>0</v>
      </c>
      <c r="E24">
        <v>1</v>
      </c>
      <c r="F24">
        <v>1</v>
      </c>
      <c r="G24">
        <v>0</v>
      </c>
      <c r="H24">
        <v>4.7323817999999997E-2</v>
      </c>
      <c r="I24">
        <v>4.7323817999999997E-2</v>
      </c>
      <c r="J24">
        <v>0.95267618200000004</v>
      </c>
      <c r="K24">
        <v>-4.8480220999999997E-2</v>
      </c>
      <c r="L24">
        <v>100</v>
      </c>
      <c r="M24">
        <v>4.9674610000000001E-2</v>
      </c>
      <c r="AF24">
        <v>2.7418049999999999E-2</v>
      </c>
      <c r="AG24">
        <v>1</v>
      </c>
      <c r="AH24">
        <v>0</v>
      </c>
      <c r="AI24">
        <v>20</v>
      </c>
      <c r="AJ24">
        <v>0</v>
      </c>
      <c r="AK24">
        <v>0.86666666699999995</v>
      </c>
      <c r="AL24">
        <v>1</v>
      </c>
      <c r="AM24">
        <v>6.6666670000000003E-3</v>
      </c>
    </row>
    <row r="25" spans="1:39">
      <c r="A25">
        <v>13.43</v>
      </c>
      <c r="B25">
        <v>7.5679999999999997E-2</v>
      </c>
      <c r="C25">
        <v>0</v>
      </c>
      <c r="D25">
        <v>0</v>
      </c>
      <c r="E25">
        <v>1</v>
      </c>
      <c r="F25">
        <v>1</v>
      </c>
      <c r="G25">
        <v>0</v>
      </c>
      <c r="H25">
        <v>1.2489761E-2</v>
      </c>
      <c r="I25">
        <v>1.2489761E-2</v>
      </c>
      <c r="J25">
        <v>0.98751023900000001</v>
      </c>
      <c r="K25">
        <v>-1.2568413000000001E-2</v>
      </c>
      <c r="L25">
        <v>100</v>
      </c>
      <c r="M25">
        <v>1.2647728E-2</v>
      </c>
      <c r="AF25">
        <v>2.7535034999999999E-2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6.6666670000000003E-3</v>
      </c>
    </row>
    <row r="26" spans="1:39">
      <c r="A26">
        <v>13.47</v>
      </c>
      <c r="B26">
        <v>7.6240000000000002E-2</v>
      </c>
      <c r="C26">
        <v>5.7239999999999999E-2</v>
      </c>
      <c r="D26">
        <v>0</v>
      </c>
      <c r="E26">
        <v>1</v>
      </c>
      <c r="F26">
        <v>1</v>
      </c>
      <c r="G26">
        <v>0</v>
      </c>
      <c r="H26">
        <v>6.1416131999999998E-2</v>
      </c>
      <c r="I26">
        <v>6.1416131999999998E-2</v>
      </c>
      <c r="J26">
        <v>0.93858386800000004</v>
      </c>
      <c r="K26">
        <v>-6.3383064000000003E-2</v>
      </c>
      <c r="L26">
        <v>100</v>
      </c>
      <c r="M26">
        <v>6.5434889999999996E-2</v>
      </c>
      <c r="AF26">
        <v>2.7694507E-2</v>
      </c>
      <c r="AG26">
        <v>1</v>
      </c>
      <c r="AH26">
        <v>0</v>
      </c>
      <c r="AI26">
        <v>22</v>
      </c>
      <c r="AJ26">
        <v>0</v>
      </c>
      <c r="AK26">
        <v>0.85333333300000003</v>
      </c>
      <c r="AL26">
        <v>1</v>
      </c>
      <c r="AM26">
        <v>6.6666670000000003E-3</v>
      </c>
    </row>
    <row r="27" spans="1:39">
      <c r="A27">
        <v>13.78</v>
      </c>
      <c r="B27">
        <v>8.3930000000000005E-2</v>
      </c>
      <c r="C27">
        <v>1.2880000000000001E-2</v>
      </c>
      <c r="D27">
        <v>0</v>
      </c>
      <c r="E27">
        <v>1</v>
      </c>
      <c r="F27">
        <v>1</v>
      </c>
      <c r="G27">
        <v>0</v>
      </c>
      <c r="H27">
        <v>2.0144703E-2</v>
      </c>
      <c r="I27">
        <v>2.0144703E-2</v>
      </c>
      <c r="J27">
        <v>0.97985529699999996</v>
      </c>
      <c r="K27">
        <v>-2.0350375E-2</v>
      </c>
      <c r="L27">
        <v>100</v>
      </c>
      <c r="M27">
        <v>2.0558855000000001E-2</v>
      </c>
      <c r="AF27">
        <v>2.7718237E-2</v>
      </c>
      <c r="AG27">
        <v>1</v>
      </c>
      <c r="AH27">
        <v>0</v>
      </c>
      <c r="AI27">
        <v>23</v>
      </c>
      <c r="AJ27">
        <v>0</v>
      </c>
      <c r="AK27">
        <v>0.84666666700000004</v>
      </c>
      <c r="AL27">
        <v>1</v>
      </c>
      <c r="AM27">
        <v>6.6666670000000003E-3</v>
      </c>
    </row>
    <row r="28" spans="1:39">
      <c r="A28">
        <v>13.86</v>
      </c>
      <c r="B28">
        <v>8.7510000000000004E-2</v>
      </c>
      <c r="C28">
        <v>5.9880000000000003E-2</v>
      </c>
      <c r="D28">
        <v>0</v>
      </c>
      <c r="E28">
        <v>1</v>
      </c>
      <c r="F28">
        <v>1</v>
      </c>
      <c r="G28">
        <v>0</v>
      </c>
      <c r="H28">
        <v>7.4762781E-2</v>
      </c>
      <c r="I28">
        <v>7.4762781E-2</v>
      </c>
      <c r="J28">
        <v>0.925237219</v>
      </c>
      <c r="K28">
        <v>-7.7705121000000002E-2</v>
      </c>
      <c r="L28">
        <v>100</v>
      </c>
      <c r="M28">
        <v>8.0803905999999995E-2</v>
      </c>
      <c r="AF28">
        <v>3.1564424000000001E-2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6.6666670000000003E-3</v>
      </c>
    </row>
    <row r="29" spans="1:39">
      <c r="A29">
        <v>13.9</v>
      </c>
      <c r="B29">
        <v>0.1192</v>
      </c>
      <c r="C29">
        <v>7.8600000000000003E-2</v>
      </c>
      <c r="D29">
        <v>0</v>
      </c>
      <c r="E29">
        <v>1</v>
      </c>
      <c r="F29">
        <v>1</v>
      </c>
      <c r="G29">
        <v>0</v>
      </c>
      <c r="H29">
        <v>0.127814976</v>
      </c>
      <c r="I29">
        <v>0.127814976</v>
      </c>
      <c r="J29">
        <v>0.87218502399999998</v>
      </c>
      <c r="K29">
        <v>-0.13675369400000001</v>
      </c>
      <c r="L29">
        <v>100</v>
      </c>
      <c r="M29">
        <v>0.14654571299999999</v>
      </c>
      <c r="AF29">
        <v>3.3759023999999999E-2</v>
      </c>
      <c r="AG29">
        <v>1</v>
      </c>
      <c r="AH29">
        <v>0</v>
      </c>
      <c r="AI29">
        <v>25</v>
      </c>
      <c r="AJ29">
        <v>0</v>
      </c>
      <c r="AK29">
        <v>0.83333333300000001</v>
      </c>
      <c r="AL29">
        <v>1</v>
      </c>
      <c r="AM29">
        <v>6.6666670000000003E-3</v>
      </c>
    </row>
    <row r="30" spans="1:39">
      <c r="A30">
        <v>13.93</v>
      </c>
      <c r="B30">
        <v>9.4619999999999996E-2</v>
      </c>
      <c r="C30">
        <v>7.1349999999999997E-2</v>
      </c>
      <c r="D30">
        <v>0</v>
      </c>
      <c r="E30">
        <v>1</v>
      </c>
      <c r="F30">
        <v>1</v>
      </c>
      <c r="G30">
        <v>0</v>
      </c>
      <c r="H30">
        <v>0.103715988</v>
      </c>
      <c r="I30">
        <v>0.103715988</v>
      </c>
      <c r="J30">
        <v>0.89628401199999996</v>
      </c>
      <c r="K30">
        <v>-0.109497938</v>
      </c>
      <c r="L30">
        <v>100</v>
      </c>
      <c r="M30">
        <v>0.115717771</v>
      </c>
      <c r="AF30">
        <v>3.4270956999999998E-2</v>
      </c>
      <c r="AG30">
        <v>1</v>
      </c>
      <c r="AH30">
        <v>0</v>
      </c>
      <c r="AI30">
        <v>26</v>
      </c>
      <c r="AJ30">
        <v>0</v>
      </c>
      <c r="AK30">
        <v>0.82666666700000002</v>
      </c>
      <c r="AL30">
        <v>1</v>
      </c>
      <c r="AM30">
        <v>6.6666670000000003E-3</v>
      </c>
    </row>
    <row r="31" spans="1:39">
      <c r="A31">
        <v>14.02</v>
      </c>
      <c r="B31">
        <v>4.3400000000000001E-2</v>
      </c>
      <c r="C31">
        <v>2.2450000000000001E-2</v>
      </c>
      <c r="D31">
        <v>0</v>
      </c>
      <c r="E31">
        <v>1</v>
      </c>
      <c r="F31">
        <v>1</v>
      </c>
      <c r="G31">
        <v>0</v>
      </c>
      <c r="H31">
        <v>2.6517196999999999E-2</v>
      </c>
      <c r="I31">
        <v>2.6517196999999999E-2</v>
      </c>
      <c r="J31">
        <v>0.97348280300000001</v>
      </c>
      <c r="K31">
        <v>-2.6875118999999999E-2</v>
      </c>
      <c r="L31">
        <v>100</v>
      </c>
      <c r="M31">
        <v>2.7239512E-2</v>
      </c>
      <c r="AF31">
        <v>3.4676802E-2</v>
      </c>
      <c r="AG31">
        <v>1</v>
      </c>
      <c r="AH31">
        <v>0</v>
      </c>
      <c r="AI31">
        <v>27</v>
      </c>
      <c r="AJ31">
        <v>0</v>
      </c>
      <c r="AK31">
        <v>0.82</v>
      </c>
      <c r="AL31">
        <v>1</v>
      </c>
      <c r="AM31">
        <v>6.6666670000000003E-3</v>
      </c>
    </row>
    <row r="32" spans="1:39">
      <c r="A32">
        <v>14.11</v>
      </c>
      <c r="B32">
        <v>0.1346</v>
      </c>
      <c r="C32">
        <v>0.13739999999999999</v>
      </c>
      <c r="D32">
        <v>0</v>
      </c>
      <c r="E32">
        <v>1</v>
      </c>
      <c r="F32">
        <v>1</v>
      </c>
      <c r="G32">
        <v>0</v>
      </c>
      <c r="H32">
        <v>0.460686702</v>
      </c>
      <c r="I32">
        <v>0.460686702</v>
      </c>
      <c r="J32">
        <v>0.53931329800000005</v>
      </c>
      <c r="K32">
        <v>-0.61745861899999999</v>
      </c>
      <c r="L32">
        <v>100</v>
      </c>
      <c r="M32">
        <v>0.85420979600000002</v>
      </c>
      <c r="AF32">
        <v>3.5525360999999998E-2</v>
      </c>
      <c r="AG32">
        <v>1</v>
      </c>
      <c r="AH32">
        <v>0</v>
      </c>
      <c r="AI32">
        <v>28</v>
      </c>
      <c r="AJ32">
        <v>0</v>
      </c>
      <c r="AK32">
        <v>0.81333333299999999</v>
      </c>
      <c r="AL32">
        <v>1</v>
      </c>
      <c r="AM32">
        <v>6.6666670000000003E-3</v>
      </c>
    </row>
    <row r="33" spans="1:39">
      <c r="A33">
        <v>14.16</v>
      </c>
      <c r="B33">
        <v>3.8719999999999997E-2</v>
      </c>
      <c r="C33">
        <v>1.487E-3</v>
      </c>
      <c r="D33">
        <v>0</v>
      </c>
      <c r="E33">
        <v>1</v>
      </c>
      <c r="F33">
        <v>1</v>
      </c>
      <c r="G33">
        <v>0</v>
      </c>
      <c r="H33">
        <v>1.5288144E-2</v>
      </c>
      <c r="I33">
        <v>1.5288144E-2</v>
      </c>
      <c r="J33">
        <v>0.984711856</v>
      </c>
      <c r="K33">
        <v>-1.5406213E-2</v>
      </c>
      <c r="L33">
        <v>100</v>
      </c>
      <c r="M33">
        <v>1.5525499999999999E-2</v>
      </c>
      <c r="AF33">
        <v>3.8601453000000001E-2</v>
      </c>
      <c r="AG33">
        <v>1</v>
      </c>
      <c r="AH33">
        <v>0</v>
      </c>
      <c r="AI33">
        <v>29</v>
      </c>
      <c r="AJ33">
        <v>0</v>
      </c>
      <c r="AK33">
        <v>0.806666667</v>
      </c>
      <c r="AL33">
        <v>1</v>
      </c>
      <c r="AM33">
        <v>6.6666670000000003E-3</v>
      </c>
    </row>
    <row r="34" spans="1:39">
      <c r="A34">
        <v>14.26</v>
      </c>
      <c r="B34">
        <v>0.2135</v>
      </c>
      <c r="C34">
        <v>0.2077</v>
      </c>
      <c r="D34">
        <v>1</v>
      </c>
      <c r="E34">
        <v>0</v>
      </c>
      <c r="F34">
        <v>1</v>
      </c>
      <c r="G34">
        <v>1</v>
      </c>
      <c r="H34">
        <v>0.88233828400000003</v>
      </c>
      <c r="I34">
        <v>0.88233828400000003</v>
      </c>
      <c r="J34">
        <v>0.117661716</v>
      </c>
      <c r="K34">
        <v>-0.125179755</v>
      </c>
      <c r="L34">
        <v>100</v>
      </c>
      <c r="M34">
        <v>0.133352161</v>
      </c>
      <c r="AF34">
        <v>3.9010809E-2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6.6666670000000003E-3</v>
      </c>
    </row>
    <row r="35" spans="1:39">
      <c r="A35">
        <v>14.34</v>
      </c>
      <c r="B35">
        <v>0.1328</v>
      </c>
      <c r="C35">
        <v>0.19800000000000001</v>
      </c>
      <c r="D35">
        <v>1</v>
      </c>
      <c r="E35">
        <v>0</v>
      </c>
      <c r="F35">
        <v>1</v>
      </c>
      <c r="G35">
        <v>1</v>
      </c>
      <c r="H35">
        <v>0.83691995900000005</v>
      </c>
      <c r="I35">
        <v>0.83691995900000005</v>
      </c>
      <c r="J35">
        <v>0.16308004100000001</v>
      </c>
      <c r="K35">
        <v>-0.17802684099999999</v>
      </c>
      <c r="L35">
        <v>100</v>
      </c>
      <c r="M35">
        <v>0.19485739199999999</v>
      </c>
      <c r="AF35">
        <v>4.2333174000000001E-2</v>
      </c>
      <c r="AG35">
        <v>1</v>
      </c>
      <c r="AH35">
        <v>0</v>
      </c>
      <c r="AI35">
        <v>31</v>
      </c>
      <c r="AJ35">
        <v>0</v>
      </c>
      <c r="AK35">
        <v>0.79333333299999997</v>
      </c>
      <c r="AL35">
        <v>1</v>
      </c>
      <c r="AM35">
        <v>6.6666670000000003E-3</v>
      </c>
    </row>
    <row r="36" spans="1:39">
      <c r="A36">
        <v>14.36</v>
      </c>
      <c r="B36">
        <v>8.1290000000000001E-2</v>
      </c>
      <c r="C36">
        <v>6.6640000000000005E-2</v>
      </c>
      <c r="D36">
        <v>0</v>
      </c>
      <c r="E36">
        <v>1</v>
      </c>
      <c r="F36">
        <v>1</v>
      </c>
      <c r="G36">
        <v>0</v>
      </c>
      <c r="H36">
        <v>0.101408742</v>
      </c>
      <c r="I36">
        <v>0.101408742</v>
      </c>
      <c r="J36">
        <v>0.89859125799999995</v>
      </c>
      <c r="K36">
        <v>-0.10692701</v>
      </c>
      <c r="L36">
        <v>100</v>
      </c>
      <c r="M36">
        <v>0.112853025</v>
      </c>
      <c r="AF36">
        <v>4.4003544999999998E-2</v>
      </c>
      <c r="AG36">
        <v>1</v>
      </c>
      <c r="AH36">
        <v>0</v>
      </c>
      <c r="AI36">
        <v>32</v>
      </c>
      <c r="AJ36">
        <v>0</v>
      </c>
      <c r="AK36">
        <v>0.78666666699999999</v>
      </c>
      <c r="AL36">
        <v>1</v>
      </c>
      <c r="AM36">
        <v>6.6666670000000003E-3</v>
      </c>
    </row>
    <row r="37" spans="1:39">
      <c r="A37">
        <v>14.45</v>
      </c>
      <c r="B37">
        <v>4.2759999999999999E-2</v>
      </c>
      <c r="C37">
        <v>0</v>
      </c>
      <c r="D37">
        <v>0</v>
      </c>
      <c r="E37">
        <v>1</v>
      </c>
      <c r="F37">
        <v>1</v>
      </c>
      <c r="G37">
        <v>0</v>
      </c>
      <c r="H37">
        <v>1.6087133999999999E-2</v>
      </c>
      <c r="I37">
        <v>1.6087133999999999E-2</v>
      </c>
      <c r="J37">
        <v>0.98391286600000005</v>
      </c>
      <c r="K37">
        <v>-1.6217937000000002E-2</v>
      </c>
      <c r="L37">
        <v>100</v>
      </c>
      <c r="M37">
        <v>1.6350160999999998E-2</v>
      </c>
      <c r="AF37">
        <v>4.7280038000000003E-2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6.6666670000000003E-3</v>
      </c>
    </row>
    <row r="38" spans="1:39">
      <c r="A38">
        <v>14.63</v>
      </c>
      <c r="B38">
        <v>9.0920000000000001E-2</v>
      </c>
      <c r="C38">
        <v>6.5920000000000006E-2</v>
      </c>
      <c r="D38">
        <v>0</v>
      </c>
      <c r="E38">
        <v>1</v>
      </c>
      <c r="F38">
        <v>1</v>
      </c>
      <c r="G38">
        <v>0</v>
      </c>
      <c r="H38">
        <v>0.108581872</v>
      </c>
      <c r="I38">
        <v>0.108581872</v>
      </c>
      <c r="J38">
        <v>0.89141812799999998</v>
      </c>
      <c r="K38">
        <v>-0.114941683</v>
      </c>
      <c r="L38">
        <v>100</v>
      </c>
      <c r="M38">
        <v>0.12180801500000001</v>
      </c>
      <c r="AF38">
        <v>4.7323817999999997E-2</v>
      </c>
      <c r="AG38">
        <v>1</v>
      </c>
      <c r="AH38">
        <v>0</v>
      </c>
      <c r="AI38">
        <v>34</v>
      </c>
      <c r="AJ38">
        <v>0</v>
      </c>
      <c r="AK38">
        <v>0.77333333299999996</v>
      </c>
      <c r="AL38">
        <v>1</v>
      </c>
      <c r="AM38">
        <v>6.6666670000000003E-3</v>
      </c>
    </row>
    <row r="39" spans="1:39">
      <c r="A39">
        <v>14.64</v>
      </c>
      <c r="B39">
        <v>0.15310000000000001</v>
      </c>
      <c r="C39">
        <v>8.6059999999999998E-2</v>
      </c>
      <c r="D39">
        <v>0</v>
      </c>
      <c r="E39">
        <v>1</v>
      </c>
      <c r="F39">
        <v>1</v>
      </c>
      <c r="G39">
        <v>0</v>
      </c>
      <c r="H39">
        <v>0.19300826900000001</v>
      </c>
      <c r="I39">
        <v>0.19300826900000001</v>
      </c>
      <c r="J39">
        <v>0.80699173099999999</v>
      </c>
      <c r="K39">
        <v>-0.21444185700000001</v>
      </c>
      <c r="L39">
        <v>100</v>
      </c>
      <c r="M39">
        <v>0.23917007000000001</v>
      </c>
      <c r="AF39">
        <v>4.8129014999999997E-2</v>
      </c>
      <c r="AG39">
        <v>1</v>
      </c>
      <c r="AH39">
        <v>0</v>
      </c>
      <c r="AI39">
        <v>35</v>
      </c>
      <c r="AJ39">
        <v>0</v>
      </c>
      <c r="AK39">
        <v>0.76666666699999997</v>
      </c>
      <c r="AL39">
        <v>1</v>
      </c>
      <c r="AM39">
        <v>6.6666670000000003E-3</v>
      </c>
    </row>
    <row r="40" spans="1:39">
      <c r="A40">
        <v>14.65</v>
      </c>
      <c r="B40">
        <v>0.12959999999999999</v>
      </c>
      <c r="C40">
        <v>3.7100000000000001E-2</v>
      </c>
      <c r="D40">
        <v>0</v>
      </c>
      <c r="E40">
        <v>1</v>
      </c>
      <c r="F40">
        <v>1</v>
      </c>
      <c r="G40">
        <v>0</v>
      </c>
      <c r="H40">
        <v>5.4202383E-2</v>
      </c>
      <c r="I40">
        <v>5.4202383E-2</v>
      </c>
      <c r="J40">
        <v>0.94579761699999998</v>
      </c>
      <c r="K40">
        <v>-5.5726669E-2</v>
      </c>
      <c r="L40">
        <v>100</v>
      </c>
      <c r="M40">
        <v>5.7308649000000003E-2</v>
      </c>
      <c r="AF40">
        <v>5.1577629E-2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6.6666670000000003E-3</v>
      </c>
    </row>
    <row r="41" spans="1:39">
      <c r="A41">
        <v>14.71</v>
      </c>
      <c r="B41">
        <v>5.7430000000000002E-2</v>
      </c>
      <c r="C41">
        <v>2.3630000000000002E-2</v>
      </c>
      <c r="D41">
        <v>0</v>
      </c>
      <c r="E41">
        <v>1</v>
      </c>
      <c r="F41">
        <v>1</v>
      </c>
      <c r="G41">
        <v>0</v>
      </c>
      <c r="H41">
        <v>3.4270956999999998E-2</v>
      </c>
      <c r="I41">
        <v>3.4270956999999998E-2</v>
      </c>
      <c r="J41">
        <v>0.96572904299999995</v>
      </c>
      <c r="K41">
        <v>-3.4871977999999998E-2</v>
      </c>
      <c r="L41">
        <v>100</v>
      </c>
      <c r="M41">
        <v>3.5487135000000003E-2</v>
      </c>
      <c r="AF41">
        <v>5.3643884000000003E-2</v>
      </c>
      <c r="AG41">
        <v>1</v>
      </c>
      <c r="AH41">
        <v>0</v>
      </c>
      <c r="AI41">
        <v>37</v>
      </c>
      <c r="AJ41">
        <v>0</v>
      </c>
      <c r="AK41">
        <v>0.75333333300000005</v>
      </c>
      <c r="AL41">
        <v>1</v>
      </c>
      <c r="AM41">
        <v>6.6666670000000003E-3</v>
      </c>
    </row>
    <row r="42" spans="1:39">
      <c r="A42">
        <v>14.76</v>
      </c>
      <c r="B42">
        <v>5.0549999999999998E-2</v>
      </c>
      <c r="C42">
        <v>3.261E-2</v>
      </c>
      <c r="D42">
        <v>0</v>
      </c>
      <c r="E42">
        <v>1</v>
      </c>
      <c r="F42">
        <v>1</v>
      </c>
      <c r="G42">
        <v>0</v>
      </c>
      <c r="H42">
        <v>4.4003544999999998E-2</v>
      </c>
      <c r="I42">
        <v>4.4003544999999998E-2</v>
      </c>
      <c r="J42">
        <v>0.95599645499999997</v>
      </c>
      <c r="K42">
        <v>-4.5001074000000002E-2</v>
      </c>
      <c r="L42">
        <v>100</v>
      </c>
      <c r="M42">
        <v>4.6028983000000002E-2</v>
      </c>
      <c r="AF42">
        <v>5.3845556000000003E-2</v>
      </c>
      <c r="AG42">
        <v>1</v>
      </c>
      <c r="AH42">
        <v>0</v>
      </c>
      <c r="AI42">
        <v>38</v>
      </c>
      <c r="AJ42">
        <v>0</v>
      </c>
      <c r="AK42">
        <v>0.74666666699999995</v>
      </c>
      <c r="AL42">
        <v>1</v>
      </c>
      <c r="AM42">
        <v>6.6666670000000003E-3</v>
      </c>
    </row>
    <row r="43" spans="1:39">
      <c r="A43">
        <v>14.88</v>
      </c>
      <c r="B43">
        <v>8.0610000000000001E-2</v>
      </c>
      <c r="C43">
        <v>1.0840000000000001E-2</v>
      </c>
      <c r="D43">
        <v>0</v>
      </c>
      <c r="E43">
        <v>1</v>
      </c>
      <c r="F43">
        <v>1</v>
      </c>
      <c r="G43">
        <v>0</v>
      </c>
      <c r="H43">
        <v>2.6212158999999999E-2</v>
      </c>
      <c r="I43">
        <v>2.6212158999999999E-2</v>
      </c>
      <c r="J43">
        <v>0.97378784100000004</v>
      </c>
      <c r="K43">
        <v>-2.6561821999999999E-2</v>
      </c>
      <c r="L43">
        <v>100</v>
      </c>
      <c r="M43">
        <v>2.6917731E-2</v>
      </c>
      <c r="AF43">
        <v>5.4202383E-2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6.6666670000000003E-3</v>
      </c>
    </row>
    <row r="44" spans="1:39">
      <c r="A44">
        <v>14.92</v>
      </c>
      <c r="B44">
        <v>8.1549999999999997E-2</v>
      </c>
      <c r="C44">
        <v>6.1809999999999997E-2</v>
      </c>
      <c r="D44">
        <v>0</v>
      </c>
      <c r="E44">
        <v>1</v>
      </c>
      <c r="F44">
        <v>1</v>
      </c>
      <c r="G44">
        <v>0</v>
      </c>
      <c r="H44">
        <v>0.10438670799999999</v>
      </c>
      <c r="I44">
        <v>0.10438670799999999</v>
      </c>
      <c r="J44">
        <v>0.89561329199999995</v>
      </c>
      <c r="K44">
        <v>-0.110246553</v>
      </c>
      <c r="L44">
        <v>100</v>
      </c>
      <c r="M44">
        <v>0.116553326</v>
      </c>
      <c r="AF44">
        <v>5.4962458999999998E-2</v>
      </c>
      <c r="AG44">
        <v>1</v>
      </c>
      <c r="AH44">
        <v>0</v>
      </c>
      <c r="AI44">
        <v>40</v>
      </c>
      <c r="AJ44">
        <v>0</v>
      </c>
      <c r="AK44">
        <v>0.73333333300000003</v>
      </c>
      <c r="AL44">
        <v>1</v>
      </c>
      <c r="AM44">
        <v>6.6666670000000003E-3</v>
      </c>
    </row>
    <row r="45" spans="1:39">
      <c r="A45">
        <v>14.93</v>
      </c>
      <c r="B45">
        <v>7.8079999999999997E-2</v>
      </c>
      <c r="C45">
        <v>4.3279999999999999E-2</v>
      </c>
      <c r="D45">
        <v>0</v>
      </c>
      <c r="E45">
        <v>1</v>
      </c>
      <c r="F45">
        <v>1</v>
      </c>
      <c r="G45">
        <v>0</v>
      </c>
      <c r="H45">
        <v>6.4181219999999997E-2</v>
      </c>
      <c r="I45">
        <v>6.4181219999999997E-2</v>
      </c>
      <c r="J45">
        <v>0.93581877999999996</v>
      </c>
      <c r="K45">
        <v>-6.6333432999999997E-2</v>
      </c>
      <c r="L45">
        <v>100</v>
      </c>
      <c r="M45">
        <v>6.8582957999999999E-2</v>
      </c>
      <c r="AF45">
        <v>5.7865748000000002E-2</v>
      </c>
      <c r="AG45">
        <v>1</v>
      </c>
      <c r="AH45">
        <v>0</v>
      </c>
      <c r="AI45">
        <v>41</v>
      </c>
      <c r="AJ45">
        <v>0</v>
      </c>
      <c r="AK45">
        <v>0.72666666700000004</v>
      </c>
      <c r="AL45">
        <v>1</v>
      </c>
      <c r="AM45">
        <v>6.6666670000000003E-3</v>
      </c>
    </row>
    <row r="46" spans="1:39">
      <c r="A46">
        <v>14.97</v>
      </c>
      <c r="B46">
        <v>5.1389999999999998E-2</v>
      </c>
      <c r="C46">
        <v>2.2509999999999999E-2</v>
      </c>
      <c r="D46">
        <v>0</v>
      </c>
      <c r="E46">
        <v>1</v>
      </c>
      <c r="F46">
        <v>1</v>
      </c>
      <c r="G46">
        <v>0</v>
      </c>
      <c r="H46">
        <v>3.5525360999999998E-2</v>
      </c>
      <c r="I46">
        <v>3.5525360999999998E-2</v>
      </c>
      <c r="J46">
        <v>0.96447463899999997</v>
      </c>
      <c r="K46">
        <v>-3.6171741E-2</v>
      </c>
      <c r="L46">
        <v>100</v>
      </c>
      <c r="M46">
        <v>3.6833897999999997E-2</v>
      </c>
      <c r="AF46">
        <v>6.1416131999999998E-2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6.6666670000000003E-3</v>
      </c>
    </row>
    <row r="47" spans="1:39">
      <c r="A47">
        <v>15.04</v>
      </c>
      <c r="B47">
        <v>3.3930000000000002E-2</v>
      </c>
      <c r="C47">
        <v>1.0529999999999999E-2</v>
      </c>
      <c r="D47">
        <v>0</v>
      </c>
      <c r="E47">
        <v>1</v>
      </c>
      <c r="F47">
        <v>1</v>
      </c>
      <c r="G47">
        <v>0</v>
      </c>
      <c r="H47">
        <v>2.5358861999999999E-2</v>
      </c>
      <c r="I47">
        <v>2.5358861999999999E-2</v>
      </c>
      <c r="J47">
        <v>0.97464113799999996</v>
      </c>
      <c r="K47">
        <v>-2.5685940000000001E-2</v>
      </c>
      <c r="L47">
        <v>100</v>
      </c>
      <c r="M47">
        <v>2.6018665999999999E-2</v>
      </c>
      <c r="AF47">
        <v>6.2185293000000003E-2</v>
      </c>
      <c r="AG47">
        <v>1</v>
      </c>
      <c r="AH47">
        <v>0</v>
      </c>
      <c r="AI47">
        <v>43</v>
      </c>
      <c r="AJ47">
        <v>0</v>
      </c>
      <c r="AK47">
        <v>0.71333333300000001</v>
      </c>
      <c r="AL47">
        <v>1</v>
      </c>
      <c r="AM47">
        <v>6.6666670000000003E-3</v>
      </c>
    </row>
    <row r="48" spans="1:39">
      <c r="A48">
        <v>15.05</v>
      </c>
      <c r="B48">
        <v>0.1157</v>
      </c>
      <c r="C48">
        <v>9.8750000000000004E-2</v>
      </c>
      <c r="D48">
        <v>1</v>
      </c>
      <c r="E48">
        <v>0</v>
      </c>
      <c r="F48">
        <v>1</v>
      </c>
      <c r="G48">
        <v>1</v>
      </c>
      <c r="H48">
        <v>0.268164762</v>
      </c>
      <c r="I48">
        <v>0.268164762</v>
      </c>
      <c r="J48">
        <v>0.73183523800000005</v>
      </c>
      <c r="K48">
        <v>-1.3161537029999999</v>
      </c>
      <c r="L48">
        <v>0</v>
      </c>
      <c r="M48">
        <v>2.7290507220000002</v>
      </c>
      <c r="AF48">
        <v>6.4181219999999997E-2</v>
      </c>
      <c r="AG48">
        <v>1</v>
      </c>
      <c r="AH48">
        <v>0</v>
      </c>
      <c r="AI48">
        <v>44</v>
      </c>
      <c r="AJ48">
        <v>0</v>
      </c>
      <c r="AK48">
        <v>0.70666666700000003</v>
      </c>
      <c r="AL48">
        <v>1</v>
      </c>
      <c r="AM48">
        <v>6.6666670000000003E-3</v>
      </c>
    </row>
    <row r="49" spans="1:39">
      <c r="A49">
        <v>15.11</v>
      </c>
      <c r="B49">
        <v>4.6949999999999999E-2</v>
      </c>
      <c r="C49">
        <v>1.5969999999999999E-3</v>
      </c>
      <c r="D49">
        <v>0</v>
      </c>
      <c r="E49">
        <v>1</v>
      </c>
      <c r="F49">
        <v>1</v>
      </c>
      <c r="G49">
        <v>0</v>
      </c>
      <c r="H49">
        <v>2.0598590999999999E-2</v>
      </c>
      <c r="I49">
        <v>2.0598590999999999E-2</v>
      </c>
      <c r="J49">
        <v>0.97940140899999995</v>
      </c>
      <c r="K49">
        <v>-2.0813701E-2</v>
      </c>
      <c r="L49">
        <v>100</v>
      </c>
      <c r="M49">
        <v>2.1031817000000001E-2</v>
      </c>
      <c r="AF49">
        <v>6.7173589000000006E-2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6.6666670000000003E-3</v>
      </c>
    </row>
    <row r="50" spans="1:39">
      <c r="A50">
        <v>15.15</v>
      </c>
      <c r="B50">
        <v>4.3020000000000003E-2</v>
      </c>
      <c r="C50">
        <v>0</v>
      </c>
      <c r="D50">
        <v>0</v>
      </c>
      <c r="E50">
        <v>1</v>
      </c>
      <c r="F50">
        <v>1</v>
      </c>
      <c r="G50">
        <v>0</v>
      </c>
      <c r="H50">
        <v>1.9815006E-2</v>
      </c>
      <c r="I50">
        <v>1.9815006E-2</v>
      </c>
      <c r="J50">
        <v>0.98018499400000003</v>
      </c>
      <c r="K50">
        <v>-2.0013955999999999E-2</v>
      </c>
      <c r="L50">
        <v>100</v>
      </c>
      <c r="M50">
        <v>2.0215578000000001E-2</v>
      </c>
      <c r="AF50">
        <v>6.8412572000000005E-2</v>
      </c>
      <c r="AG50">
        <v>1</v>
      </c>
      <c r="AH50">
        <v>0</v>
      </c>
      <c r="AI50">
        <v>46</v>
      </c>
      <c r="AJ50">
        <v>0</v>
      </c>
      <c r="AK50">
        <v>0.693333333</v>
      </c>
      <c r="AL50">
        <v>1</v>
      </c>
      <c r="AM50">
        <v>6.6666670000000003E-3</v>
      </c>
    </row>
    <row r="51" spans="1:39">
      <c r="A51">
        <v>15.18</v>
      </c>
      <c r="B51">
        <v>7.6880000000000004E-2</v>
      </c>
      <c r="C51">
        <v>4.4790000000000003E-2</v>
      </c>
      <c r="D51">
        <v>0</v>
      </c>
      <c r="E51">
        <v>1</v>
      </c>
      <c r="F51">
        <v>1</v>
      </c>
      <c r="G51">
        <v>0</v>
      </c>
      <c r="H51">
        <v>7.1561845999999998E-2</v>
      </c>
      <c r="I51">
        <v>7.1561845999999998E-2</v>
      </c>
      <c r="J51">
        <v>0.92843815399999996</v>
      </c>
      <c r="K51">
        <v>-7.4251508999999993E-2</v>
      </c>
      <c r="L51">
        <v>100</v>
      </c>
      <c r="M51">
        <v>7.7077666000000003E-2</v>
      </c>
      <c r="AF51">
        <v>6.9948827000000005E-2</v>
      </c>
      <c r="AG51">
        <v>1</v>
      </c>
      <c r="AH51">
        <v>0</v>
      </c>
      <c r="AI51">
        <v>47</v>
      </c>
      <c r="AJ51">
        <v>0</v>
      </c>
      <c r="AK51">
        <v>0.68666666700000001</v>
      </c>
      <c r="AL51">
        <v>1</v>
      </c>
      <c r="AM51">
        <v>6.6666670000000003E-3</v>
      </c>
    </row>
    <row r="52" spans="1:39">
      <c r="A52">
        <v>15.18</v>
      </c>
      <c r="B52">
        <v>0.1021</v>
      </c>
      <c r="C52">
        <v>8.4870000000000001E-2</v>
      </c>
      <c r="D52">
        <v>0</v>
      </c>
      <c r="E52">
        <v>1</v>
      </c>
      <c r="F52">
        <v>1</v>
      </c>
      <c r="G52">
        <v>0</v>
      </c>
      <c r="H52">
        <v>0.20077679700000001</v>
      </c>
      <c r="I52">
        <v>0.20077679700000001</v>
      </c>
      <c r="J52">
        <v>0.79922320300000005</v>
      </c>
      <c r="K52">
        <v>-0.224115019</v>
      </c>
      <c r="L52">
        <v>100</v>
      </c>
      <c r="M52">
        <v>0.25121492400000001</v>
      </c>
      <c r="AF52">
        <v>7.1352556999999997E-2</v>
      </c>
      <c r="AG52">
        <v>1</v>
      </c>
      <c r="AH52">
        <v>0</v>
      </c>
      <c r="AI52">
        <v>48</v>
      </c>
      <c r="AJ52">
        <v>0</v>
      </c>
      <c r="AK52">
        <v>0.68</v>
      </c>
      <c r="AL52">
        <v>1</v>
      </c>
      <c r="AM52">
        <v>6.6666670000000003E-3</v>
      </c>
    </row>
    <row r="53" spans="1:39">
      <c r="A53">
        <v>15.24</v>
      </c>
      <c r="B53">
        <v>0.13389999999999999</v>
      </c>
      <c r="C53">
        <v>9.9659999999999999E-2</v>
      </c>
      <c r="D53">
        <v>0</v>
      </c>
      <c r="E53">
        <v>1</v>
      </c>
      <c r="F53">
        <v>1</v>
      </c>
      <c r="G53">
        <v>0</v>
      </c>
      <c r="H53">
        <v>0.290725505</v>
      </c>
      <c r="I53">
        <v>0.290725505</v>
      </c>
      <c r="J53">
        <v>0.70927449499999995</v>
      </c>
      <c r="K53">
        <v>-0.34351266899999999</v>
      </c>
      <c r="L53">
        <v>100</v>
      </c>
      <c r="M53">
        <v>0.40989138400000003</v>
      </c>
      <c r="AF53">
        <v>7.1561845999999998E-2</v>
      </c>
      <c r="AG53">
        <v>1</v>
      </c>
      <c r="AH53">
        <v>0</v>
      </c>
      <c r="AI53">
        <v>49</v>
      </c>
      <c r="AJ53">
        <v>0</v>
      </c>
      <c r="AK53">
        <v>0.67333333299999998</v>
      </c>
      <c r="AL53">
        <v>1</v>
      </c>
      <c r="AM53">
        <v>6.6666670000000003E-3</v>
      </c>
    </row>
    <row r="54" spans="1:39">
      <c r="A54">
        <v>15.34</v>
      </c>
      <c r="B54">
        <v>8.498E-2</v>
      </c>
      <c r="C54">
        <v>9.2929999999999999E-2</v>
      </c>
      <c r="D54">
        <v>0</v>
      </c>
      <c r="E54">
        <v>1</v>
      </c>
      <c r="F54">
        <v>1</v>
      </c>
      <c r="G54">
        <v>0</v>
      </c>
      <c r="H54">
        <v>0.24408644600000001</v>
      </c>
      <c r="I54">
        <v>0.24408644600000001</v>
      </c>
      <c r="J54">
        <v>0.75591355400000004</v>
      </c>
      <c r="K54">
        <v>-0.279828256</v>
      </c>
      <c r="L54">
        <v>100</v>
      </c>
      <c r="M54">
        <v>0.32290259199999999</v>
      </c>
      <c r="AF54">
        <v>7.1826128000000003E-2</v>
      </c>
      <c r="AG54">
        <v>1</v>
      </c>
      <c r="AH54">
        <v>0</v>
      </c>
      <c r="AI54">
        <v>50</v>
      </c>
      <c r="AJ54">
        <v>0</v>
      </c>
      <c r="AK54">
        <v>0.66666666699999999</v>
      </c>
      <c r="AL54">
        <v>1</v>
      </c>
      <c r="AM54">
        <v>6.6666670000000003E-3</v>
      </c>
    </row>
    <row r="55" spans="1:39">
      <c r="A55">
        <v>15.34</v>
      </c>
      <c r="B55">
        <v>0.15989999999999999</v>
      </c>
      <c r="C55">
        <v>0.4108</v>
      </c>
      <c r="D55">
        <v>0</v>
      </c>
      <c r="E55">
        <v>1</v>
      </c>
      <c r="F55">
        <v>1</v>
      </c>
      <c r="G55">
        <v>0</v>
      </c>
      <c r="H55">
        <v>0.99967869200000004</v>
      </c>
      <c r="I55">
        <v>0.99967869200000004</v>
      </c>
      <c r="J55">
        <v>3.2130800000000002E-4</v>
      </c>
      <c r="K55">
        <v>-8.0431106159999999</v>
      </c>
      <c r="L55">
        <v>0</v>
      </c>
      <c r="M55">
        <v>3111.2792549999999</v>
      </c>
      <c r="AF55">
        <v>7.3551601999999994E-2</v>
      </c>
      <c r="AG55">
        <v>1</v>
      </c>
      <c r="AH55">
        <v>0</v>
      </c>
      <c r="AI55">
        <v>51</v>
      </c>
      <c r="AJ55">
        <v>0</v>
      </c>
      <c r="AK55">
        <v>0.66</v>
      </c>
      <c r="AL55">
        <v>1</v>
      </c>
      <c r="AM55">
        <v>6.6666670000000003E-3</v>
      </c>
    </row>
    <row r="56" spans="1:39">
      <c r="A56">
        <v>15.39</v>
      </c>
      <c r="B56">
        <v>6.8890000000000007E-2</v>
      </c>
      <c r="C56">
        <v>3.5029999999999999E-2</v>
      </c>
      <c r="D56">
        <v>0</v>
      </c>
      <c r="E56">
        <v>1</v>
      </c>
      <c r="F56">
        <v>1</v>
      </c>
      <c r="G56">
        <v>0</v>
      </c>
      <c r="H56">
        <v>5.7865748000000002E-2</v>
      </c>
      <c r="I56">
        <v>5.7865748000000002E-2</v>
      </c>
      <c r="J56">
        <v>0.94213425200000001</v>
      </c>
      <c r="K56">
        <v>-5.9607497000000002E-2</v>
      </c>
      <c r="L56">
        <v>100</v>
      </c>
      <c r="M56">
        <v>6.1419854000000003E-2</v>
      </c>
      <c r="AF56">
        <v>7.3588458999999995E-2</v>
      </c>
      <c r="AG56">
        <v>1</v>
      </c>
      <c r="AH56">
        <v>0</v>
      </c>
      <c r="AI56">
        <v>52</v>
      </c>
      <c r="AJ56">
        <v>0</v>
      </c>
      <c r="AK56">
        <v>0.65333333299999996</v>
      </c>
      <c r="AL56">
        <v>1</v>
      </c>
      <c r="AM56">
        <v>6.6666670000000003E-3</v>
      </c>
    </row>
    <row r="57" spans="1:39">
      <c r="A57">
        <v>15.46</v>
      </c>
      <c r="B57">
        <v>7.7219999999999997E-2</v>
      </c>
      <c r="C57">
        <v>6.6429999999999996E-3</v>
      </c>
      <c r="D57">
        <v>0</v>
      </c>
      <c r="E57">
        <v>1</v>
      </c>
      <c r="F57">
        <v>1</v>
      </c>
      <c r="G57">
        <v>0</v>
      </c>
      <c r="H57">
        <v>2.7535034999999999E-2</v>
      </c>
      <c r="I57">
        <v>2.7535034999999999E-2</v>
      </c>
      <c r="J57">
        <v>0.97246496500000001</v>
      </c>
      <c r="K57">
        <v>-2.7921228999999999E-2</v>
      </c>
      <c r="L57">
        <v>100</v>
      </c>
      <c r="M57">
        <v>2.8314679999999998E-2</v>
      </c>
      <c r="AF57">
        <v>7.4301571999999996E-2</v>
      </c>
      <c r="AG57">
        <v>1</v>
      </c>
      <c r="AH57">
        <v>0</v>
      </c>
      <c r="AI57">
        <v>53</v>
      </c>
      <c r="AJ57">
        <v>0</v>
      </c>
      <c r="AK57">
        <v>0.64666666699999997</v>
      </c>
      <c r="AL57">
        <v>1</v>
      </c>
      <c r="AM57">
        <v>6.6666670000000003E-3</v>
      </c>
    </row>
    <row r="58" spans="1:39">
      <c r="A58">
        <v>15.51</v>
      </c>
      <c r="B58">
        <v>0.1096</v>
      </c>
      <c r="C58">
        <v>6.5049999999999997E-2</v>
      </c>
      <c r="D58">
        <v>0</v>
      </c>
      <c r="E58">
        <v>1</v>
      </c>
      <c r="F58">
        <v>1</v>
      </c>
      <c r="G58">
        <v>0</v>
      </c>
      <c r="H58">
        <v>0.13771630200000001</v>
      </c>
      <c r="I58">
        <v>0.13771630200000001</v>
      </c>
      <c r="J58">
        <v>0.86228369800000004</v>
      </c>
      <c r="K58">
        <v>-0.148170947</v>
      </c>
      <c r="L58">
        <v>100</v>
      </c>
      <c r="M58">
        <v>0.15971112800000001</v>
      </c>
      <c r="AF58">
        <v>7.4302214000000005E-2</v>
      </c>
      <c r="AG58">
        <v>1</v>
      </c>
      <c r="AH58">
        <v>0</v>
      </c>
      <c r="AI58">
        <v>54</v>
      </c>
      <c r="AJ58">
        <v>0</v>
      </c>
      <c r="AK58">
        <v>0.64</v>
      </c>
      <c r="AL58">
        <v>1</v>
      </c>
      <c r="AM58">
        <v>6.6666670000000003E-3</v>
      </c>
    </row>
    <row r="59" spans="1:39">
      <c r="A59">
        <v>15.56</v>
      </c>
      <c r="B59">
        <v>0.17649999999999999</v>
      </c>
      <c r="C59">
        <v>0.20710000000000001</v>
      </c>
      <c r="D59">
        <v>1</v>
      </c>
      <c r="E59">
        <v>0</v>
      </c>
      <c r="F59">
        <v>1</v>
      </c>
      <c r="G59">
        <v>1</v>
      </c>
      <c r="H59">
        <v>0.91155116599999997</v>
      </c>
      <c r="I59">
        <v>0.91155116599999997</v>
      </c>
      <c r="J59">
        <v>8.8448834000000004E-2</v>
      </c>
      <c r="K59">
        <v>-9.2607551999999996E-2</v>
      </c>
      <c r="L59">
        <v>100</v>
      </c>
      <c r="M59">
        <v>9.7031122999999997E-2</v>
      </c>
      <c r="AF59">
        <v>7.4762781E-2</v>
      </c>
      <c r="AG59">
        <v>1</v>
      </c>
      <c r="AH59">
        <v>0</v>
      </c>
      <c r="AI59">
        <v>55</v>
      </c>
      <c r="AJ59">
        <v>0</v>
      </c>
      <c r="AK59">
        <v>0.63333333300000005</v>
      </c>
      <c r="AL59">
        <v>1</v>
      </c>
      <c r="AM59">
        <v>6.6666670000000003E-3</v>
      </c>
    </row>
    <row r="60" spans="1:39">
      <c r="A60">
        <v>15.6</v>
      </c>
      <c r="B60">
        <v>6.6299999999999998E-2</v>
      </c>
      <c r="C60">
        <v>4.7050000000000002E-2</v>
      </c>
      <c r="D60">
        <v>0</v>
      </c>
      <c r="E60">
        <v>1</v>
      </c>
      <c r="F60">
        <v>1</v>
      </c>
      <c r="G60">
        <v>0</v>
      </c>
      <c r="H60">
        <v>8.4080922000000002E-2</v>
      </c>
      <c r="I60">
        <v>8.4080922000000002E-2</v>
      </c>
      <c r="J60">
        <v>0.91591907800000005</v>
      </c>
      <c r="K60">
        <v>-8.7827261000000004E-2</v>
      </c>
      <c r="L60">
        <v>100</v>
      </c>
      <c r="M60">
        <v>9.1799509000000001E-2</v>
      </c>
      <c r="AF60">
        <v>7.6819236999999999E-2</v>
      </c>
      <c r="AG60">
        <v>1</v>
      </c>
      <c r="AH60">
        <v>0</v>
      </c>
      <c r="AI60">
        <v>56</v>
      </c>
      <c r="AJ60">
        <v>0</v>
      </c>
      <c r="AK60">
        <v>0.62666666699999996</v>
      </c>
      <c r="AL60">
        <v>1</v>
      </c>
      <c r="AM60">
        <v>6.6666670000000003E-3</v>
      </c>
    </row>
    <row r="61" spans="1:39">
      <c r="A61">
        <v>15.65</v>
      </c>
      <c r="B61">
        <v>7.1650000000000005E-2</v>
      </c>
      <c r="C61">
        <v>4.1509999999999998E-2</v>
      </c>
      <c r="D61">
        <v>0</v>
      </c>
      <c r="E61">
        <v>1</v>
      </c>
      <c r="F61">
        <v>1</v>
      </c>
      <c r="G61">
        <v>0</v>
      </c>
      <c r="H61">
        <v>7.4302214000000005E-2</v>
      </c>
      <c r="I61">
        <v>7.4302214000000005E-2</v>
      </c>
      <c r="J61">
        <v>0.92569778599999997</v>
      </c>
      <c r="K61">
        <v>-7.7207463000000004E-2</v>
      </c>
      <c r="L61">
        <v>100</v>
      </c>
      <c r="M61">
        <v>8.0266167999999999E-2</v>
      </c>
      <c r="AF61">
        <v>7.8925895999999995E-2</v>
      </c>
      <c r="AG61">
        <v>1</v>
      </c>
      <c r="AH61">
        <v>0</v>
      </c>
      <c r="AI61">
        <v>57</v>
      </c>
      <c r="AJ61">
        <v>0</v>
      </c>
      <c r="AK61">
        <v>0.62</v>
      </c>
      <c r="AL61">
        <v>1</v>
      </c>
      <c r="AM61">
        <v>6.6666670000000003E-3</v>
      </c>
    </row>
    <row r="62" spans="1:39">
      <c r="A62">
        <v>15.67</v>
      </c>
      <c r="B62">
        <v>4.6890000000000001E-2</v>
      </c>
      <c r="C62">
        <v>1.103E-2</v>
      </c>
      <c r="D62">
        <v>0</v>
      </c>
      <c r="E62">
        <v>1</v>
      </c>
      <c r="F62">
        <v>1</v>
      </c>
      <c r="G62">
        <v>0</v>
      </c>
      <c r="H62">
        <v>3.1564424000000001E-2</v>
      </c>
      <c r="I62">
        <v>3.1564424000000001E-2</v>
      </c>
      <c r="J62">
        <v>0.96843557599999996</v>
      </c>
      <c r="K62">
        <v>-3.2073316999999997E-2</v>
      </c>
      <c r="L62">
        <v>100</v>
      </c>
      <c r="M62">
        <v>3.2593209999999997E-2</v>
      </c>
      <c r="AF62">
        <v>8.0133747000000005E-2</v>
      </c>
      <c r="AG62">
        <v>1</v>
      </c>
      <c r="AH62">
        <v>0</v>
      </c>
      <c r="AI62">
        <v>58</v>
      </c>
      <c r="AJ62">
        <v>0</v>
      </c>
      <c r="AK62">
        <v>0.61333333300000004</v>
      </c>
      <c r="AL62">
        <v>1</v>
      </c>
      <c r="AM62">
        <v>6.6666670000000003E-3</v>
      </c>
    </row>
    <row r="63" spans="1:39">
      <c r="A63">
        <v>15.7</v>
      </c>
      <c r="B63">
        <v>9.5799999999999996E-2</v>
      </c>
      <c r="C63">
        <v>0.1115</v>
      </c>
      <c r="D63">
        <v>0</v>
      </c>
      <c r="E63">
        <v>1</v>
      </c>
      <c r="F63">
        <v>1</v>
      </c>
      <c r="G63">
        <v>0</v>
      </c>
      <c r="H63">
        <v>0.38333317099999997</v>
      </c>
      <c r="I63">
        <v>0.38333317099999997</v>
      </c>
      <c r="J63">
        <v>0.61666682900000003</v>
      </c>
      <c r="K63">
        <v>-0.48342638700000001</v>
      </c>
      <c r="L63">
        <v>100</v>
      </c>
      <c r="M63">
        <v>0.62162119599999999</v>
      </c>
      <c r="AF63">
        <v>8.0219354000000007E-2</v>
      </c>
      <c r="AG63">
        <v>1</v>
      </c>
      <c r="AH63">
        <v>0</v>
      </c>
      <c r="AI63">
        <v>59</v>
      </c>
      <c r="AJ63">
        <v>0</v>
      </c>
      <c r="AK63">
        <v>0.60666666700000005</v>
      </c>
      <c r="AL63">
        <v>1</v>
      </c>
      <c r="AM63">
        <v>6.6666670000000003E-3</v>
      </c>
    </row>
    <row r="64" spans="1:39">
      <c r="A64">
        <v>15.7</v>
      </c>
      <c r="B64">
        <v>0.17</v>
      </c>
      <c r="C64">
        <v>0.1578</v>
      </c>
      <c r="D64">
        <v>1</v>
      </c>
      <c r="E64">
        <v>0</v>
      </c>
      <c r="F64">
        <v>1</v>
      </c>
      <c r="G64">
        <v>1</v>
      </c>
      <c r="H64">
        <v>0.72320921400000004</v>
      </c>
      <c r="I64">
        <v>0.72320921400000004</v>
      </c>
      <c r="J64">
        <v>0.27679078600000001</v>
      </c>
      <c r="K64">
        <v>-0.32405673000000002</v>
      </c>
      <c r="L64">
        <v>100</v>
      </c>
      <c r="M64">
        <v>0.38272574700000001</v>
      </c>
      <c r="AF64">
        <v>8.1346376999999997E-2</v>
      </c>
      <c r="AG64">
        <v>1</v>
      </c>
      <c r="AH64">
        <v>0</v>
      </c>
      <c r="AI64">
        <v>60</v>
      </c>
      <c r="AJ64">
        <v>0</v>
      </c>
      <c r="AK64">
        <v>0.6</v>
      </c>
      <c r="AL64">
        <v>1</v>
      </c>
      <c r="AM64">
        <v>6.6666670000000003E-3</v>
      </c>
    </row>
    <row r="65" spans="1:39">
      <c r="A65">
        <v>15.71</v>
      </c>
      <c r="B65">
        <v>0.127</v>
      </c>
      <c r="C65">
        <v>4.5679999999999998E-2</v>
      </c>
      <c r="D65">
        <v>0</v>
      </c>
      <c r="E65">
        <v>1</v>
      </c>
      <c r="F65">
        <v>1</v>
      </c>
      <c r="G65">
        <v>0</v>
      </c>
      <c r="H65">
        <v>9.1268190999999999E-2</v>
      </c>
      <c r="I65">
        <v>9.1268190999999999E-2</v>
      </c>
      <c r="J65">
        <v>0.90873180899999995</v>
      </c>
      <c r="K65">
        <v>-9.5705267999999996E-2</v>
      </c>
      <c r="L65">
        <v>100</v>
      </c>
      <c r="M65">
        <v>0.100434683</v>
      </c>
      <c r="AF65">
        <v>8.1998451E-2</v>
      </c>
      <c r="AG65">
        <v>1</v>
      </c>
      <c r="AH65">
        <v>0</v>
      </c>
      <c r="AI65">
        <v>61</v>
      </c>
      <c r="AJ65">
        <v>0</v>
      </c>
      <c r="AK65">
        <v>0.59333333300000002</v>
      </c>
      <c r="AL65">
        <v>1</v>
      </c>
      <c r="AM65">
        <v>6.6666670000000003E-3</v>
      </c>
    </row>
    <row r="66" spans="1:39">
      <c r="A66">
        <v>15.76</v>
      </c>
      <c r="B66">
        <v>0.12429999999999999</v>
      </c>
      <c r="C66">
        <v>9.2630000000000004E-2</v>
      </c>
      <c r="D66">
        <v>0</v>
      </c>
      <c r="E66">
        <v>1</v>
      </c>
      <c r="F66">
        <v>1</v>
      </c>
      <c r="G66">
        <v>0</v>
      </c>
      <c r="H66">
        <v>0.27890268499999998</v>
      </c>
      <c r="I66">
        <v>0.27890268499999998</v>
      </c>
      <c r="J66">
        <v>0.72109731499999996</v>
      </c>
      <c r="K66">
        <v>-0.32698117900000001</v>
      </c>
      <c r="L66">
        <v>100</v>
      </c>
      <c r="M66">
        <v>0.386775376</v>
      </c>
      <c r="AF66">
        <v>8.3364137000000005E-2</v>
      </c>
      <c r="AG66">
        <v>1</v>
      </c>
      <c r="AH66">
        <v>0</v>
      </c>
      <c r="AI66">
        <v>62</v>
      </c>
      <c r="AJ66">
        <v>0</v>
      </c>
      <c r="AK66">
        <v>0.58666666700000003</v>
      </c>
      <c r="AL66">
        <v>1</v>
      </c>
      <c r="AM66">
        <v>6.6666670000000003E-3</v>
      </c>
    </row>
    <row r="67" spans="1:39">
      <c r="A67">
        <v>15.79</v>
      </c>
      <c r="B67">
        <v>0.128</v>
      </c>
      <c r="C67">
        <v>7.7890000000000001E-2</v>
      </c>
      <c r="D67">
        <v>1</v>
      </c>
      <c r="E67">
        <v>0</v>
      </c>
      <c r="F67">
        <v>1</v>
      </c>
      <c r="G67">
        <v>1</v>
      </c>
      <c r="H67">
        <v>0.20507023299999999</v>
      </c>
      <c r="I67">
        <v>0.20507023299999999</v>
      </c>
      <c r="J67">
        <v>0.79492976699999995</v>
      </c>
      <c r="K67">
        <v>-1.5844027599999999</v>
      </c>
      <c r="L67">
        <v>0</v>
      </c>
      <c r="M67">
        <v>3.8763781389999998</v>
      </c>
      <c r="AF67">
        <v>8.3947875000000005E-2</v>
      </c>
      <c r="AG67">
        <v>1</v>
      </c>
      <c r="AH67">
        <v>0</v>
      </c>
      <c r="AI67">
        <v>63</v>
      </c>
      <c r="AJ67">
        <v>0</v>
      </c>
      <c r="AK67">
        <v>0.57999999999999996</v>
      </c>
      <c r="AL67">
        <v>1</v>
      </c>
      <c r="AM67">
        <v>6.6666670000000003E-3</v>
      </c>
    </row>
    <row r="68" spans="1:39">
      <c r="A68">
        <v>15.83</v>
      </c>
      <c r="B68">
        <v>8.201E-2</v>
      </c>
      <c r="C68">
        <v>4.1320000000000003E-2</v>
      </c>
      <c r="D68">
        <v>0</v>
      </c>
      <c r="E68">
        <v>1</v>
      </c>
      <c r="F68">
        <v>1</v>
      </c>
      <c r="G68">
        <v>0</v>
      </c>
      <c r="H68">
        <v>7.8925895999999995E-2</v>
      </c>
      <c r="I68">
        <v>7.8925895999999995E-2</v>
      </c>
      <c r="J68">
        <v>0.921074104</v>
      </c>
      <c r="K68">
        <v>-8.2214785999999998E-2</v>
      </c>
      <c r="L68">
        <v>100</v>
      </c>
      <c r="M68">
        <v>8.5688976E-2</v>
      </c>
      <c r="AF68">
        <v>8.4080922000000002E-2</v>
      </c>
      <c r="AG68">
        <v>1</v>
      </c>
      <c r="AH68">
        <v>0</v>
      </c>
      <c r="AI68">
        <v>64</v>
      </c>
      <c r="AJ68">
        <v>0</v>
      </c>
      <c r="AK68">
        <v>0.573333333</v>
      </c>
      <c r="AL68">
        <v>1</v>
      </c>
      <c r="AM68">
        <v>6.6666670000000003E-3</v>
      </c>
    </row>
    <row r="69" spans="1:39">
      <c r="A69">
        <v>15.86</v>
      </c>
      <c r="B69">
        <v>0.1535</v>
      </c>
      <c r="C69">
        <v>0.1169</v>
      </c>
      <c r="D69">
        <v>0</v>
      </c>
      <c r="E69">
        <v>1</v>
      </c>
      <c r="F69">
        <v>1</v>
      </c>
      <c r="G69">
        <v>0</v>
      </c>
      <c r="H69">
        <v>0.45455942799999999</v>
      </c>
      <c r="I69">
        <v>0.45455942799999999</v>
      </c>
      <c r="J69">
        <v>0.54544057199999996</v>
      </c>
      <c r="K69">
        <v>-0.60616142299999998</v>
      </c>
      <c r="L69">
        <v>100</v>
      </c>
      <c r="M69">
        <v>0.83338030200000002</v>
      </c>
      <c r="AF69">
        <v>8.8295521000000002E-2</v>
      </c>
      <c r="AG69">
        <v>1</v>
      </c>
      <c r="AH69">
        <v>0</v>
      </c>
      <c r="AI69">
        <v>65</v>
      </c>
      <c r="AJ69">
        <v>0</v>
      </c>
      <c r="AK69">
        <v>0.56666666700000001</v>
      </c>
      <c r="AL69">
        <v>1</v>
      </c>
      <c r="AM69">
        <v>6.6666670000000003E-3</v>
      </c>
    </row>
    <row r="70" spans="1:39">
      <c r="A70">
        <v>15.9</v>
      </c>
      <c r="B70">
        <v>7.2529999999999997E-2</v>
      </c>
      <c r="C70">
        <v>3.8440000000000002E-2</v>
      </c>
      <c r="D70">
        <v>0</v>
      </c>
      <c r="E70">
        <v>1</v>
      </c>
      <c r="F70">
        <v>1</v>
      </c>
      <c r="G70">
        <v>0</v>
      </c>
      <c r="H70">
        <v>7.3588458999999995E-2</v>
      </c>
      <c r="I70">
        <v>7.3588458999999995E-2</v>
      </c>
      <c r="J70">
        <v>0.92641154100000001</v>
      </c>
      <c r="K70">
        <v>-7.6436715000000002E-2</v>
      </c>
      <c r="L70">
        <v>100</v>
      </c>
      <c r="M70">
        <v>7.9433876E-2</v>
      </c>
      <c r="AF70">
        <v>9.0121897000000006E-2</v>
      </c>
      <c r="AG70">
        <v>1</v>
      </c>
      <c r="AH70">
        <v>0</v>
      </c>
      <c r="AI70">
        <v>66</v>
      </c>
      <c r="AJ70">
        <v>0</v>
      </c>
      <c r="AK70">
        <v>0.56000000000000005</v>
      </c>
      <c r="AL70">
        <v>1</v>
      </c>
      <c r="AM70">
        <v>6.6666670000000003E-3</v>
      </c>
    </row>
    <row r="71" spans="1:39">
      <c r="A71">
        <v>15.91</v>
      </c>
      <c r="B71">
        <v>4.0869999999999997E-2</v>
      </c>
      <c r="C71">
        <v>1.652E-2</v>
      </c>
      <c r="D71">
        <v>0</v>
      </c>
      <c r="E71">
        <v>1</v>
      </c>
      <c r="F71">
        <v>1</v>
      </c>
      <c r="G71">
        <v>0</v>
      </c>
      <c r="H71">
        <v>3.9010809E-2</v>
      </c>
      <c r="I71">
        <v>3.9010809E-2</v>
      </c>
      <c r="J71">
        <v>0.96098919100000002</v>
      </c>
      <c r="K71">
        <v>-3.9792118000000001E-2</v>
      </c>
      <c r="L71">
        <v>100</v>
      </c>
      <c r="M71">
        <v>4.0594431E-2</v>
      </c>
      <c r="AF71">
        <v>9.1268190999999999E-2</v>
      </c>
      <c r="AG71">
        <v>1</v>
      </c>
      <c r="AH71">
        <v>0</v>
      </c>
      <c r="AI71">
        <v>67</v>
      </c>
      <c r="AJ71">
        <v>0</v>
      </c>
      <c r="AK71">
        <v>0.55333333299999998</v>
      </c>
      <c r="AL71">
        <v>1</v>
      </c>
      <c r="AM71">
        <v>6.6666670000000003E-3</v>
      </c>
    </row>
    <row r="72" spans="1:39">
      <c r="A72">
        <v>15.92</v>
      </c>
      <c r="B72">
        <v>9.5089999999999994E-2</v>
      </c>
      <c r="C72">
        <v>4.8939999999999997E-2</v>
      </c>
      <c r="D72">
        <v>0</v>
      </c>
      <c r="E72">
        <v>1</v>
      </c>
      <c r="F72">
        <v>1</v>
      </c>
      <c r="G72">
        <v>0</v>
      </c>
      <c r="H72">
        <v>0.100460488</v>
      </c>
      <c r="I72">
        <v>0.100460488</v>
      </c>
      <c r="J72">
        <v>0.89953951200000004</v>
      </c>
      <c r="K72">
        <v>-0.1058723</v>
      </c>
      <c r="L72">
        <v>100</v>
      </c>
      <c r="M72">
        <v>0.111679906</v>
      </c>
      <c r="AF72">
        <v>9.6070866000000005E-2</v>
      </c>
      <c r="AG72">
        <v>1</v>
      </c>
      <c r="AH72">
        <v>0</v>
      </c>
      <c r="AI72">
        <v>68</v>
      </c>
      <c r="AJ72">
        <v>0</v>
      </c>
      <c r="AK72">
        <v>0.546666667</v>
      </c>
      <c r="AL72">
        <v>1</v>
      </c>
      <c r="AM72">
        <v>6.6666670000000003E-3</v>
      </c>
    </row>
    <row r="73" spans="1:39">
      <c r="A73">
        <v>15.94</v>
      </c>
      <c r="B73">
        <v>0.11849999999999999</v>
      </c>
      <c r="C73">
        <v>0.1193</v>
      </c>
      <c r="D73">
        <v>1</v>
      </c>
      <c r="E73">
        <v>0</v>
      </c>
      <c r="F73">
        <v>1</v>
      </c>
      <c r="G73">
        <v>1</v>
      </c>
      <c r="H73">
        <v>0.46385341099999999</v>
      </c>
      <c r="I73">
        <v>0.46385341099999999</v>
      </c>
      <c r="J73">
        <v>0.53614658900000001</v>
      </c>
      <c r="K73">
        <v>-0.7681867</v>
      </c>
      <c r="L73">
        <v>0</v>
      </c>
      <c r="M73">
        <v>1.155853499</v>
      </c>
      <c r="AF73">
        <v>9.8607596000000006E-2</v>
      </c>
      <c r="AG73">
        <v>1</v>
      </c>
      <c r="AH73">
        <v>0</v>
      </c>
      <c r="AI73">
        <v>69</v>
      </c>
      <c r="AJ73">
        <v>0</v>
      </c>
      <c r="AK73">
        <v>0.54</v>
      </c>
      <c r="AL73">
        <v>1</v>
      </c>
      <c r="AM73">
        <v>0</v>
      </c>
    </row>
    <row r="74" spans="1:39">
      <c r="A74">
        <v>16.02</v>
      </c>
      <c r="B74">
        <v>7.9430000000000001E-2</v>
      </c>
      <c r="C74">
        <v>6.1550000000000001E-2</v>
      </c>
      <c r="D74">
        <v>0</v>
      </c>
      <c r="E74">
        <v>1</v>
      </c>
      <c r="F74">
        <v>1</v>
      </c>
      <c r="G74">
        <v>0</v>
      </c>
      <c r="H74">
        <v>0.138558402</v>
      </c>
      <c r="I74">
        <v>0.138558402</v>
      </c>
      <c r="J74">
        <v>0.86144159799999998</v>
      </c>
      <c r="K74">
        <v>-0.14914801699999999</v>
      </c>
      <c r="L74">
        <v>100</v>
      </c>
      <c r="M74">
        <v>0.16084480100000001</v>
      </c>
      <c r="AF74">
        <v>9.9185008000000005E-2</v>
      </c>
      <c r="AG74">
        <v>0</v>
      </c>
      <c r="AH74">
        <v>1</v>
      </c>
      <c r="AI74">
        <v>69</v>
      </c>
      <c r="AJ74">
        <v>1</v>
      </c>
      <c r="AK74">
        <v>0.54</v>
      </c>
      <c r="AL74">
        <v>0.99333333300000004</v>
      </c>
      <c r="AM74">
        <v>6.6222219999999997E-3</v>
      </c>
    </row>
    <row r="75" spans="1:39">
      <c r="A75">
        <v>16.149999999999999</v>
      </c>
      <c r="B75">
        <v>0.21460000000000001</v>
      </c>
      <c r="C75">
        <v>0.16839999999999999</v>
      </c>
      <c r="D75">
        <v>1</v>
      </c>
      <c r="E75">
        <v>0</v>
      </c>
      <c r="F75">
        <v>1</v>
      </c>
      <c r="G75">
        <v>1</v>
      </c>
      <c r="H75">
        <v>0.81288019600000005</v>
      </c>
      <c r="I75">
        <v>0.81288019600000005</v>
      </c>
      <c r="J75">
        <v>0.187119804</v>
      </c>
      <c r="K75">
        <v>-0.20717154099999999</v>
      </c>
      <c r="L75">
        <v>100</v>
      </c>
      <c r="M75">
        <v>0.23019358200000001</v>
      </c>
      <c r="AF75">
        <v>0.100460488</v>
      </c>
      <c r="AG75">
        <v>1</v>
      </c>
      <c r="AH75">
        <v>0</v>
      </c>
      <c r="AI75">
        <v>70</v>
      </c>
      <c r="AJ75">
        <v>1</v>
      </c>
      <c r="AK75">
        <v>0.53333333299999997</v>
      </c>
      <c r="AL75">
        <v>0.99333333300000004</v>
      </c>
      <c r="AM75">
        <v>6.6222219999999997E-3</v>
      </c>
    </row>
    <row r="76" spans="1:39">
      <c r="A76">
        <v>16.21</v>
      </c>
      <c r="B76">
        <v>6.2190000000000002E-2</v>
      </c>
      <c r="C76">
        <v>3.9E-2</v>
      </c>
      <c r="D76">
        <v>0</v>
      </c>
      <c r="E76">
        <v>1</v>
      </c>
      <c r="F76">
        <v>1</v>
      </c>
      <c r="G76">
        <v>0</v>
      </c>
      <c r="H76">
        <v>8.0219354000000007E-2</v>
      </c>
      <c r="I76">
        <v>8.0219354000000007E-2</v>
      </c>
      <c r="J76">
        <v>0.91978064599999998</v>
      </c>
      <c r="K76">
        <v>-8.3620066000000007E-2</v>
      </c>
      <c r="L76">
        <v>100</v>
      </c>
      <c r="M76">
        <v>8.7215744999999997E-2</v>
      </c>
      <c r="AF76">
        <v>0.100609085</v>
      </c>
      <c r="AG76">
        <v>1</v>
      </c>
      <c r="AH76">
        <v>0</v>
      </c>
      <c r="AI76">
        <v>71</v>
      </c>
      <c r="AJ76">
        <v>1</v>
      </c>
      <c r="AK76">
        <v>0.52666666699999998</v>
      </c>
      <c r="AL76">
        <v>0.99333333300000004</v>
      </c>
      <c r="AM76">
        <v>6.6222219999999997E-3</v>
      </c>
    </row>
    <row r="77" spans="1:39">
      <c r="A77">
        <v>16.329999999999998</v>
      </c>
      <c r="B77">
        <v>5.3659999999999999E-2</v>
      </c>
      <c r="C77">
        <v>3.8730000000000001E-2</v>
      </c>
      <c r="D77">
        <v>0</v>
      </c>
      <c r="E77">
        <v>1</v>
      </c>
      <c r="F77">
        <v>1</v>
      </c>
      <c r="G77">
        <v>0</v>
      </c>
      <c r="H77">
        <v>8.1346376999999997E-2</v>
      </c>
      <c r="I77">
        <v>8.1346376999999997E-2</v>
      </c>
      <c r="J77">
        <v>0.91865362299999997</v>
      </c>
      <c r="K77">
        <v>-8.4846134000000004E-2</v>
      </c>
      <c r="L77">
        <v>100</v>
      </c>
      <c r="M77">
        <v>8.8549562999999998E-2</v>
      </c>
      <c r="AF77">
        <v>0.101408742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0.99333333300000004</v>
      </c>
      <c r="AM77">
        <v>6.6222219999999997E-3</v>
      </c>
    </row>
    <row r="78" spans="1:39">
      <c r="A78">
        <v>16.34</v>
      </c>
      <c r="B78">
        <v>6.0589999999999998E-2</v>
      </c>
      <c r="C78">
        <v>1.857E-2</v>
      </c>
      <c r="D78">
        <v>0</v>
      </c>
      <c r="E78">
        <v>1</v>
      </c>
      <c r="F78">
        <v>1</v>
      </c>
      <c r="G78">
        <v>0</v>
      </c>
      <c r="H78">
        <v>4.8129014999999997E-2</v>
      </c>
      <c r="I78">
        <v>4.8129014999999997E-2</v>
      </c>
      <c r="J78">
        <v>0.951870985</v>
      </c>
      <c r="K78">
        <v>-4.9325774000000003E-2</v>
      </c>
      <c r="L78">
        <v>100</v>
      </c>
      <c r="M78">
        <v>5.0562541000000003E-2</v>
      </c>
      <c r="AF78">
        <v>0.102477577</v>
      </c>
      <c r="AG78">
        <v>1</v>
      </c>
      <c r="AH78">
        <v>0</v>
      </c>
      <c r="AI78">
        <v>73</v>
      </c>
      <c r="AJ78">
        <v>1</v>
      </c>
      <c r="AK78">
        <v>0.51333333299999995</v>
      </c>
      <c r="AL78">
        <v>0.99333333300000004</v>
      </c>
      <c r="AM78">
        <v>6.6222219999999997E-3</v>
      </c>
    </row>
    <row r="79" spans="1:39">
      <c r="A79">
        <v>16.39</v>
      </c>
      <c r="B79">
        <v>7.3249999999999996E-2</v>
      </c>
      <c r="C79">
        <v>8.0920000000000006E-2</v>
      </c>
      <c r="D79">
        <v>0</v>
      </c>
      <c r="E79">
        <v>1</v>
      </c>
      <c r="F79">
        <v>1</v>
      </c>
      <c r="G79">
        <v>0</v>
      </c>
      <c r="H79">
        <v>0.23625785499999999</v>
      </c>
      <c r="I79">
        <v>0.23625785499999999</v>
      </c>
      <c r="J79">
        <v>0.76374214500000004</v>
      </c>
      <c r="K79">
        <v>-0.26952505399999999</v>
      </c>
      <c r="L79">
        <v>100</v>
      </c>
      <c r="M79">
        <v>0.309342436</v>
      </c>
      <c r="AF79">
        <v>0.103715988</v>
      </c>
      <c r="AG79">
        <v>1</v>
      </c>
      <c r="AH79">
        <v>0</v>
      </c>
      <c r="AI79">
        <v>74</v>
      </c>
      <c r="AJ79">
        <v>1</v>
      </c>
      <c r="AK79">
        <v>0.50666666699999996</v>
      </c>
      <c r="AL79">
        <v>0.99333333300000004</v>
      </c>
      <c r="AM79">
        <v>6.6222219999999997E-3</v>
      </c>
    </row>
    <row r="80" spans="1:39">
      <c r="A80">
        <v>16.39</v>
      </c>
      <c r="B80">
        <v>0.1807</v>
      </c>
      <c r="C80">
        <v>0.1138</v>
      </c>
      <c r="D80">
        <v>0</v>
      </c>
      <c r="E80">
        <v>1</v>
      </c>
      <c r="F80">
        <v>1</v>
      </c>
      <c r="G80">
        <v>0</v>
      </c>
      <c r="H80">
        <v>0.48316918599999997</v>
      </c>
      <c r="I80">
        <v>0.48316918599999997</v>
      </c>
      <c r="J80">
        <v>0.51683081399999997</v>
      </c>
      <c r="K80">
        <v>-0.66003970499999998</v>
      </c>
      <c r="L80">
        <v>100</v>
      </c>
      <c r="M80">
        <v>0.93486915599999998</v>
      </c>
      <c r="AF80">
        <v>0.10438670799999999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0.99333333300000004</v>
      </c>
      <c r="AM80">
        <v>6.6222219999999997E-3</v>
      </c>
    </row>
    <row r="81" spans="1:39">
      <c r="A81">
        <v>16.399999999999999</v>
      </c>
      <c r="B81">
        <v>0.2276</v>
      </c>
      <c r="C81">
        <v>0.22289999999999999</v>
      </c>
      <c r="D81">
        <v>1</v>
      </c>
      <c r="E81">
        <v>0</v>
      </c>
      <c r="F81">
        <v>1</v>
      </c>
      <c r="G81">
        <v>1</v>
      </c>
      <c r="H81">
        <v>0.95760893199999997</v>
      </c>
      <c r="I81">
        <v>0.95760893199999997</v>
      </c>
      <c r="J81">
        <v>4.2391067999999997E-2</v>
      </c>
      <c r="K81">
        <v>-4.3315797000000003E-2</v>
      </c>
      <c r="L81">
        <v>100</v>
      </c>
      <c r="M81">
        <v>4.4267620000000001E-2</v>
      </c>
      <c r="AF81">
        <v>0.106720258</v>
      </c>
      <c r="AG81">
        <v>1</v>
      </c>
      <c r="AH81">
        <v>0</v>
      </c>
      <c r="AI81">
        <v>76</v>
      </c>
      <c r="AJ81">
        <v>1</v>
      </c>
      <c r="AK81">
        <v>0.49333333299999999</v>
      </c>
      <c r="AL81">
        <v>0.99333333300000004</v>
      </c>
      <c r="AM81">
        <v>6.6222219999999997E-3</v>
      </c>
    </row>
    <row r="82" spans="1:39">
      <c r="A82">
        <v>16.489999999999998</v>
      </c>
      <c r="B82">
        <v>5.2339999999999998E-2</v>
      </c>
      <c r="C82">
        <v>3.653E-2</v>
      </c>
      <c r="D82">
        <v>0</v>
      </c>
      <c r="E82">
        <v>1</v>
      </c>
      <c r="F82">
        <v>1</v>
      </c>
      <c r="G82">
        <v>0</v>
      </c>
      <c r="H82">
        <v>8.0133747000000005E-2</v>
      </c>
      <c r="I82">
        <v>8.0133747000000005E-2</v>
      </c>
      <c r="J82">
        <v>0.91986625300000002</v>
      </c>
      <c r="K82">
        <v>-8.3526997000000006E-2</v>
      </c>
      <c r="L82">
        <v>100</v>
      </c>
      <c r="M82">
        <v>8.7114563000000006E-2</v>
      </c>
      <c r="AF82">
        <v>0.108581872</v>
      </c>
      <c r="AG82">
        <v>1</v>
      </c>
      <c r="AH82">
        <v>0</v>
      </c>
      <c r="AI82">
        <v>77</v>
      </c>
      <c r="AJ82">
        <v>1</v>
      </c>
      <c r="AK82">
        <v>0.486666667</v>
      </c>
      <c r="AL82">
        <v>0.99333333300000004</v>
      </c>
      <c r="AM82">
        <v>6.6222219999999997E-3</v>
      </c>
    </row>
    <row r="83" spans="1:39">
      <c r="A83">
        <v>16.52</v>
      </c>
      <c r="B83">
        <v>6.8290000000000003E-2</v>
      </c>
      <c r="C83">
        <v>3.372E-2</v>
      </c>
      <c r="D83">
        <v>0</v>
      </c>
      <c r="E83">
        <v>1</v>
      </c>
      <c r="F83">
        <v>1</v>
      </c>
      <c r="G83">
        <v>0</v>
      </c>
      <c r="H83">
        <v>7.6819236999999999E-2</v>
      </c>
      <c r="I83">
        <v>7.6819236999999999E-2</v>
      </c>
      <c r="J83">
        <v>0.92318076299999996</v>
      </c>
      <c r="K83">
        <v>-7.9930220999999996E-2</v>
      </c>
      <c r="L83">
        <v>100</v>
      </c>
      <c r="M83">
        <v>8.3211480000000004E-2</v>
      </c>
      <c r="AF83">
        <v>0.110755357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0.99333333300000004</v>
      </c>
      <c r="AM83">
        <v>6.6222219999999997E-3</v>
      </c>
    </row>
    <row r="84" spans="1:39">
      <c r="A84">
        <v>16.579999999999998</v>
      </c>
      <c r="B84">
        <v>0.17</v>
      </c>
      <c r="C84">
        <v>0.16589999999999999</v>
      </c>
      <c r="D84">
        <v>1</v>
      </c>
      <c r="E84">
        <v>0</v>
      </c>
      <c r="F84">
        <v>1</v>
      </c>
      <c r="G84">
        <v>1</v>
      </c>
      <c r="H84">
        <v>0.81114254699999999</v>
      </c>
      <c r="I84">
        <v>0.81114254699999999</v>
      </c>
      <c r="J84">
        <v>0.18885745300000001</v>
      </c>
      <c r="K84">
        <v>-0.209311473</v>
      </c>
      <c r="L84">
        <v>100</v>
      </c>
      <c r="M84">
        <v>0.23282893199999999</v>
      </c>
      <c r="AF84">
        <v>0.111538023</v>
      </c>
      <c r="AG84">
        <v>1</v>
      </c>
      <c r="AH84">
        <v>0</v>
      </c>
      <c r="AI84">
        <v>79</v>
      </c>
      <c r="AJ84">
        <v>1</v>
      </c>
      <c r="AK84">
        <v>0.47333333300000002</v>
      </c>
      <c r="AL84">
        <v>0.99333333300000004</v>
      </c>
      <c r="AM84">
        <v>6.6222219999999997E-3</v>
      </c>
    </row>
    <row r="85" spans="1:39">
      <c r="A85">
        <v>16.670000000000002</v>
      </c>
      <c r="B85">
        <v>6.0949999999999997E-2</v>
      </c>
      <c r="C85">
        <v>3.5920000000000001E-2</v>
      </c>
      <c r="D85">
        <v>0</v>
      </c>
      <c r="E85">
        <v>1</v>
      </c>
      <c r="F85">
        <v>1</v>
      </c>
      <c r="G85">
        <v>0</v>
      </c>
      <c r="H85">
        <v>8.3947875000000005E-2</v>
      </c>
      <c r="I85">
        <v>8.3947875000000005E-2</v>
      </c>
      <c r="J85">
        <v>0.91605212499999999</v>
      </c>
      <c r="K85">
        <v>-8.7682011000000004E-2</v>
      </c>
      <c r="L85">
        <v>100</v>
      </c>
      <c r="M85">
        <v>9.1640937000000006E-2</v>
      </c>
      <c r="AF85">
        <v>0.114528562</v>
      </c>
      <c r="AG85">
        <v>1</v>
      </c>
      <c r="AH85">
        <v>0</v>
      </c>
      <c r="AI85">
        <v>80</v>
      </c>
      <c r="AJ85">
        <v>1</v>
      </c>
      <c r="AK85">
        <v>0.46666666699999998</v>
      </c>
      <c r="AL85">
        <v>0.99333333300000004</v>
      </c>
      <c r="AM85">
        <v>6.6222219999999997E-3</v>
      </c>
    </row>
    <row r="86" spans="1:39">
      <c r="A86">
        <v>16.670000000000002</v>
      </c>
      <c r="B86">
        <v>0.16489999999999999</v>
      </c>
      <c r="C86">
        <v>0.16900000000000001</v>
      </c>
      <c r="D86">
        <v>1</v>
      </c>
      <c r="E86">
        <v>0</v>
      </c>
      <c r="F86">
        <v>1</v>
      </c>
      <c r="G86">
        <v>1</v>
      </c>
      <c r="H86">
        <v>0.82706350399999995</v>
      </c>
      <c r="I86">
        <v>0.82706350399999995</v>
      </c>
      <c r="J86">
        <v>0.172936496</v>
      </c>
      <c r="K86">
        <v>-0.18987379800000001</v>
      </c>
      <c r="L86">
        <v>100</v>
      </c>
      <c r="M86">
        <v>0.20909699800000001</v>
      </c>
      <c r="AF86">
        <v>0.12209623</v>
      </c>
      <c r="AG86">
        <v>1</v>
      </c>
      <c r="AH86">
        <v>0</v>
      </c>
      <c r="AI86">
        <v>81</v>
      </c>
      <c r="AJ86">
        <v>1</v>
      </c>
      <c r="AK86">
        <v>0.46</v>
      </c>
      <c r="AL86">
        <v>0.99333333300000004</v>
      </c>
      <c r="AM86">
        <v>6.6222219999999997E-3</v>
      </c>
    </row>
    <row r="87" spans="1:39">
      <c r="A87">
        <v>16.68</v>
      </c>
      <c r="B87">
        <v>9.5880000000000007E-2</v>
      </c>
      <c r="C87">
        <v>7.5499999999999998E-2</v>
      </c>
      <c r="D87">
        <v>1</v>
      </c>
      <c r="E87">
        <v>0</v>
      </c>
      <c r="F87">
        <v>1</v>
      </c>
      <c r="G87">
        <v>1</v>
      </c>
      <c r="H87">
        <v>0.230711207</v>
      </c>
      <c r="I87">
        <v>0.230711207</v>
      </c>
      <c r="J87">
        <v>0.76928879299999997</v>
      </c>
      <c r="K87">
        <v>-1.466588539</v>
      </c>
      <c r="L87">
        <v>0</v>
      </c>
      <c r="M87">
        <v>3.3344231739999999</v>
      </c>
      <c r="AF87">
        <v>0.124197165</v>
      </c>
      <c r="AG87">
        <v>1</v>
      </c>
      <c r="AH87">
        <v>0</v>
      </c>
      <c r="AI87">
        <v>82</v>
      </c>
      <c r="AJ87">
        <v>1</v>
      </c>
      <c r="AK87">
        <v>0.453333333</v>
      </c>
      <c r="AL87">
        <v>0.99333333300000004</v>
      </c>
      <c r="AM87">
        <v>6.6222219999999997E-3</v>
      </c>
    </row>
    <row r="88" spans="1:39">
      <c r="A88">
        <v>16.82</v>
      </c>
      <c r="B88">
        <v>2.6749999999999999E-2</v>
      </c>
      <c r="C88">
        <v>7.2500000000000004E-3</v>
      </c>
      <c r="D88">
        <v>0</v>
      </c>
      <c r="E88">
        <v>1</v>
      </c>
      <c r="F88">
        <v>1</v>
      </c>
      <c r="G88">
        <v>0</v>
      </c>
      <c r="H88">
        <v>3.8601453000000001E-2</v>
      </c>
      <c r="I88">
        <v>3.8601453000000001E-2</v>
      </c>
      <c r="J88">
        <v>0.96139854700000005</v>
      </c>
      <c r="K88">
        <v>-3.9366234999999999E-2</v>
      </c>
      <c r="L88">
        <v>100</v>
      </c>
      <c r="M88">
        <v>4.0151354E-2</v>
      </c>
      <c r="AF88">
        <v>0.12617368000000001</v>
      </c>
      <c r="AG88">
        <v>1</v>
      </c>
      <c r="AH88">
        <v>0</v>
      </c>
      <c r="AI88">
        <v>83</v>
      </c>
      <c r="AJ88">
        <v>1</v>
      </c>
      <c r="AK88">
        <v>0.44666666700000002</v>
      </c>
      <c r="AL88">
        <v>0.99333333300000004</v>
      </c>
      <c r="AM88">
        <v>6.6222219999999997E-3</v>
      </c>
    </row>
    <row r="89" spans="1:39">
      <c r="A89">
        <v>16.84</v>
      </c>
      <c r="B89">
        <v>5.9429999999999997E-2</v>
      </c>
      <c r="C89">
        <v>1.5879999999999998E-2</v>
      </c>
      <c r="D89">
        <v>0</v>
      </c>
      <c r="E89">
        <v>1</v>
      </c>
      <c r="F89">
        <v>1</v>
      </c>
      <c r="G89">
        <v>0</v>
      </c>
      <c r="H89">
        <v>5.1577629E-2</v>
      </c>
      <c r="I89">
        <v>5.1577629E-2</v>
      </c>
      <c r="J89">
        <v>0.94842237100000004</v>
      </c>
      <c r="K89">
        <v>-5.2955336999999998E-2</v>
      </c>
      <c r="L89">
        <v>100</v>
      </c>
      <c r="M89">
        <v>5.4382552000000001E-2</v>
      </c>
      <c r="AF89">
        <v>0.12689467500000001</v>
      </c>
      <c r="AG89">
        <v>1</v>
      </c>
      <c r="AH89">
        <v>0</v>
      </c>
      <c r="AI89">
        <v>84</v>
      </c>
      <c r="AJ89">
        <v>1</v>
      </c>
      <c r="AK89">
        <v>0.44</v>
      </c>
      <c r="AL89">
        <v>0.99333333300000004</v>
      </c>
      <c r="AM89">
        <v>6.6222219999999997E-3</v>
      </c>
    </row>
    <row r="90" spans="1:39">
      <c r="A90">
        <v>16.93</v>
      </c>
      <c r="B90">
        <v>0.1517</v>
      </c>
      <c r="C90">
        <v>9.9010000000000001E-2</v>
      </c>
      <c r="D90">
        <v>1</v>
      </c>
      <c r="E90">
        <v>0</v>
      </c>
      <c r="F90">
        <v>1</v>
      </c>
      <c r="G90">
        <v>1</v>
      </c>
      <c r="H90">
        <v>0.40830614700000001</v>
      </c>
      <c r="I90">
        <v>0.40830614700000001</v>
      </c>
      <c r="J90">
        <v>0.59169385299999999</v>
      </c>
      <c r="K90">
        <v>-0.89573802599999996</v>
      </c>
      <c r="L90">
        <v>0</v>
      </c>
      <c r="M90">
        <v>1.449142653</v>
      </c>
      <c r="AF90">
        <v>0.127814976</v>
      </c>
      <c r="AG90">
        <v>1</v>
      </c>
      <c r="AH90">
        <v>0</v>
      </c>
      <c r="AI90">
        <v>85</v>
      </c>
      <c r="AJ90">
        <v>1</v>
      </c>
      <c r="AK90">
        <v>0.43333333299999999</v>
      </c>
      <c r="AL90">
        <v>0.99333333300000004</v>
      </c>
      <c r="AM90">
        <v>6.6222219999999997E-3</v>
      </c>
    </row>
    <row r="91" spans="1:39">
      <c r="A91">
        <v>16.95</v>
      </c>
      <c r="B91">
        <v>7.8850000000000003E-2</v>
      </c>
      <c r="C91">
        <v>2.6020000000000001E-2</v>
      </c>
      <c r="D91">
        <v>0</v>
      </c>
      <c r="E91">
        <v>1</v>
      </c>
      <c r="F91">
        <v>1</v>
      </c>
      <c r="G91">
        <v>0</v>
      </c>
      <c r="H91">
        <v>7.1826128000000003E-2</v>
      </c>
      <c r="I91">
        <v>7.1826128000000003E-2</v>
      </c>
      <c r="J91">
        <v>0.92817387200000001</v>
      </c>
      <c r="K91">
        <v>-7.4536201999999996E-2</v>
      </c>
      <c r="L91">
        <v>100</v>
      </c>
      <c r="M91">
        <v>7.7384346000000007E-2</v>
      </c>
      <c r="AF91">
        <v>0.12865183999999999</v>
      </c>
      <c r="AG91">
        <v>1</v>
      </c>
      <c r="AH91">
        <v>0</v>
      </c>
      <c r="AI91">
        <v>86</v>
      </c>
      <c r="AJ91">
        <v>1</v>
      </c>
      <c r="AK91">
        <v>0.426666667</v>
      </c>
      <c r="AL91">
        <v>0.99333333300000004</v>
      </c>
      <c r="AM91">
        <v>6.6222219999999997E-3</v>
      </c>
    </row>
    <row r="92" spans="1:39">
      <c r="A92">
        <v>16.989999999999998</v>
      </c>
      <c r="B92">
        <v>8.4040000000000004E-2</v>
      </c>
      <c r="C92">
        <v>4.3339999999999997E-2</v>
      </c>
      <c r="D92">
        <v>0</v>
      </c>
      <c r="E92">
        <v>1</v>
      </c>
      <c r="F92">
        <v>1</v>
      </c>
      <c r="G92">
        <v>0</v>
      </c>
      <c r="H92">
        <v>0.114528562</v>
      </c>
      <c r="I92">
        <v>0.114528562</v>
      </c>
      <c r="J92">
        <v>0.88547143800000006</v>
      </c>
      <c r="K92">
        <v>-0.12163507699999999</v>
      </c>
      <c r="L92">
        <v>100</v>
      </c>
      <c r="M92">
        <v>0.12934190400000001</v>
      </c>
      <c r="AF92">
        <v>0.13605349799999999</v>
      </c>
      <c r="AG92">
        <v>1</v>
      </c>
      <c r="AH92">
        <v>0</v>
      </c>
      <c r="AI92">
        <v>87</v>
      </c>
      <c r="AJ92">
        <v>1</v>
      </c>
      <c r="AK92">
        <v>0.42</v>
      </c>
      <c r="AL92">
        <v>0.99333333300000004</v>
      </c>
      <c r="AM92">
        <v>6.6222219999999997E-3</v>
      </c>
    </row>
    <row r="93" spans="1:39">
      <c r="A93">
        <v>17.02</v>
      </c>
      <c r="B93">
        <v>4.9939999999999998E-2</v>
      </c>
      <c r="C93">
        <v>3.5540000000000002E-2</v>
      </c>
      <c r="D93">
        <v>0</v>
      </c>
      <c r="E93">
        <v>1</v>
      </c>
      <c r="F93">
        <v>1</v>
      </c>
      <c r="G93">
        <v>0</v>
      </c>
      <c r="H93">
        <v>9.0121897000000006E-2</v>
      </c>
      <c r="I93">
        <v>9.0121897000000006E-2</v>
      </c>
      <c r="J93">
        <v>0.90987810300000005</v>
      </c>
      <c r="K93">
        <v>-9.4444640999999996E-2</v>
      </c>
      <c r="L93">
        <v>100</v>
      </c>
      <c r="M93">
        <v>9.9048318999999996E-2</v>
      </c>
      <c r="AF93">
        <v>0.13771630200000001</v>
      </c>
      <c r="AG93">
        <v>1</v>
      </c>
      <c r="AH93">
        <v>0</v>
      </c>
      <c r="AI93">
        <v>88</v>
      </c>
      <c r="AJ93">
        <v>1</v>
      </c>
      <c r="AK93">
        <v>0.41333333300000002</v>
      </c>
      <c r="AL93">
        <v>0.99333333300000004</v>
      </c>
      <c r="AM93">
        <v>6.6222219999999997E-3</v>
      </c>
    </row>
    <row r="94" spans="1:39">
      <c r="A94">
        <v>17.05</v>
      </c>
      <c r="B94">
        <v>0.12790000000000001</v>
      </c>
      <c r="C94">
        <v>9.7890000000000005E-2</v>
      </c>
      <c r="D94">
        <v>1</v>
      </c>
      <c r="E94">
        <v>0</v>
      </c>
      <c r="F94">
        <v>1</v>
      </c>
      <c r="G94">
        <v>1</v>
      </c>
      <c r="H94">
        <v>0.40033508299999998</v>
      </c>
      <c r="I94">
        <v>0.40033508299999998</v>
      </c>
      <c r="J94">
        <v>0.59966491700000002</v>
      </c>
      <c r="K94">
        <v>-0.91545337400000004</v>
      </c>
      <c r="L94">
        <v>0</v>
      </c>
      <c r="M94">
        <v>1.4979074830000001</v>
      </c>
      <c r="AF94">
        <v>0.138558402</v>
      </c>
      <c r="AG94">
        <v>1</v>
      </c>
      <c r="AH94">
        <v>0</v>
      </c>
      <c r="AI94">
        <v>89</v>
      </c>
      <c r="AJ94">
        <v>1</v>
      </c>
      <c r="AK94">
        <v>0.40666666699999998</v>
      </c>
      <c r="AL94">
        <v>0.99333333300000004</v>
      </c>
      <c r="AM94">
        <v>6.6222219999999997E-3</v>
      </c>
    </row>
    <row r="95" spans="1:39">
      <c r="A95">
        <v>17.079999999999998</v>
      </c>
      <c r="B95">
        <v>0.1041</v>
      </c>
      <c r="C95">
        <v>0.12659999999999999</v>
      </c>
      <c r="D95">
        <v>1</v>
      </c>
      <c r="E95">
        <v>0</v>
      </c>
      <c r="F95">
        <v>1</v>
      </c>
      <c r="G95">
        <v>1</v>
      </c>
      <c r="H95">
        <v>0.59516692299999996</v>
      </c>
      <c r="I95">
        <v>0.59516692299999996</v>
      </c>
      <c r="J95">
        <v>0.40483307699999999</v>
      </c>
      <c r="K95">
        <v>-0.51891337000000004</v>
      </c>
      <c r="L95">
        <v>100</v>
      </c>
      <c r="M95">
        <v>0.68020090099999997</v>
      </c>
      <c r="AF95">
        <v>0.147388136</v>
      </c>
      <c r="AG95">
        <v>1</v>
      </c>
      <c r="AH95">
        <v>0</v>
      </c>
      <c r="AI95">
        <v>90</v>
      </c>
      <c r="AJ95">
        <v>1</v>
      </c>
      <c r="AK95">
        <v>0.4</v>
      </c>
      <c r="AL95">
        <v>0.99333333300000004</v>
      </c>
      <c r="AM95">
        <v>6.6222219999999997E-3</v>
      </c>
    </row>
    <row r="96" spans="1:39">
      <c r="A96">
        <v>17.12</v>
      </c>
      <c r="B96">
        <v>0.11</v>
      </c>
      <c r="C96">
        <v>0.1457</v>
      </c>
      <c r="D96">
        <v>1</v>
      </c>
      <c r="E96">
        <v>0</v>
      </c>
      <c r="F96">
        <v>1</v>
      </c>
      <c r="G96">
        <v>1</v>
      </c>
      <c r="H96">
        <v>0.72128957999999999</v>
      </c>
      <c r="I96">
        <v>0.72128957999999999</v>
      </c>
      <c r="J96">
        <v>0.27871042000000001</v>
      </c>
      <c r="K96">
        <v>-0.32671458599999997</v>
      </c>
      <c r="L96">
        <v>100</v>
      </c>
      <c r="M96">
        <v>0.38640572099999998</v>
      </c>
      <c r="AF96">
        <v>0.14755934600000001</v>
      </c>
      <c r="AG96">
        <v>1</v>
      </c>
      <c r="AH96">
        <v>0</v>
      </c>
      <c r="AI96">
        <v>91</v>
      </c>
      <c r="AJ96">
        <v>1</v>
      </c>
      <c r="AK96">
        <v>0.39333333300000001</v>
      </c>
      <c r="AL96">
        <v>0.99333333300000004</v>
      </c>
      <c r="AM96">
        <v>6.6222219999999997E-3</v>
      </c>
    </row>
    <row r="97" spans="1:39">
      <c r="A97">
        <v>17.190000000000001</v>
      </c>
      <c r="B97">
        <v>6.1409999999999999E-2</v>
      </c>
      <c r="C97">
        <v>3.8089999999999999E-2</v>
      </c>
      <c r="D97">
        <v>0</v>
      </c>
      <c r="E97">
        <v>1</v>
      </c>
      <c r="F97">
        <v>1</v>
      </c>
      <c r="G97">
        <v>0</v>
      </c>
      <c r="H97">
        <v>0.102477577</v>
      </c>
      <c r="I97">
        <v>0.102477577</v>
      </c>
      <c r="J97">
        <v>0.89752242299999996</v>
      </c>
      <c r="K97">
        <v>-0.108117176</v>
      </c>
      <c r="L97">
        <v>100</v>
      </c>
      <c r="M97">
        <v>0.114178292</v>
      </c>
      <c r="AF97">
        <v>0.15083586500000001</v>
      </c>
      <c r="AG97">
        <v>1</v>
      </c>
      <c r="AH97">
        <v>0</v>
      </c>
      <c r="AI97">
        <v>92</v>
      </c>
      <c r="AJ97">
        <v>1</v>
      </c>
      <c r="AK97">
        <v>0.38666666700000002</v>
      </c>
      <c r="AL97">
        <v>0.99333333300000004</v>
      </c>
      <c r="AM97">
        <v>6.6222219999999997E-3</v>
      </c>
    </row>
    <row r="98" spans="1:39">
      <c r="A98">
        <v>17.21</v>
      </c>
      <c r="B98">
        <v>6.1359999999999998E-2</v>
      </c>
      <c r="C98">
        <v>1.4200000000000001E-2</v>
      </c>
      <c r="D98">
        <v>0</v>
      </c>
      <c r="E98">
        <v>1</v>
      </c>
      <c r="F98">
        <v>1</v>
      </c>
      <c r="G98">
        <v>0</v>
      </c>
      <c r="H98">
        <v>5.4962458999999998E-2</v>
      </c>
      <c r="I98">
        <v>5.4962458999999998E-2</v>
      </c>
      <c r="J98">
        <v>0.94503754100000004</v>
      </c>
      <c r="K98">
        <v>-5.6530626E-2</v>
      </c>
      <c r="L98">
        <v>100</v>
      </c>
      <c r="M98">
        <v>5.8159021999999998E-2</v>
      </c>
      <c r="AF98">
        <v>0.159574458</v>
      </c>
      <c r="AG98">
        <v>1</v>
      </c>
      <c r="AH98">
        <v>0</v>
      </c>
      <c r="AI98">
        <v>93</v>
      </c>
      <c r="AJ98">
        <v>1</v>
      </c>
      <c r="AK98">
        <v>0.38</v>
      </c>
      <c r="AL98">
        <v>0.99333333300000004</v>
      </c>
      <c r="AM98">
        <v>6.6222219999999997E-3</v>
      </c>
    </row>
    <row r="99" spans="1:39">
      <c r="A99">
        <v>17.27</v>
      </c>
      <c r="B99">
        <v>7.2319999999999995E-2</v>
      </c>
      <c r="C99">
        <v>1.7559999999999999E-2</v>
      </c>
      <c r="D99">
        <v>0</v>
      </c>
      <c r="E99">
        <v>1</v>
      </c>
      <c r="F99">
        <v>1</v>
      </c>
      <c r="G99">
        <v>0</v>
      </c>
      <c r="H99">
        <v>6.2185293000000003E-2</v>
      </c>
      <c r="I99">
        <v>6.2185293000000003E-2</v>
      </c>
      <c r="J99">
        <v>0.93781470700000003</v>
      </c>
      <c r="K99">
        <v>-6.4202889999999999E-2</v>
      </c>
      <c r="L99">
        <v>100</v>
      </c>
      <c r="M99">
        <v>6.6308720000000002E-2</v>
      </c>
      <c r="AF99">
        <v>0.16773537999999999</v>
      </c>
      <c r="AG99">
        <v>1</v>
      </c>
      <c r="AH99">
        <v>0</v>
      </c>
      <c r="AI99">
        <v>94</v>
      </c>
      <c r="AJ99">
        <v>1</v>
      </c>
      <c r="AK99">
        <v>0.37333333299999999</v>
      </c>
      <c r="AL99">
        <v>0.99333333300000004</v>
      </c>
      <c r="AM99">
        <v>6.6222219999999997E-3</v>
      </c>
    </row>
    <row r="100" spans="1:39">
      <c r="A100">
        <v>17.27</v>
      </c>
      <c r="B100">
        <v>0.22839999999999999</v>
      </c>
      <c r="C100">
        <v>0.24479999999999999</v>
      </c>
      <c r="D100">
        <v>1</v>
      </c>
      <c r="E100">
        <v>0</v>
      </c>
      <c r="F100">
        <v>1</v>
      </c>
      <c r="G100">
        <v>1</v>
      </c>
      <c r="H100">
        <v>0.98211719500000005</v>
      </c>
      <c r="I100">
        <v>0.98211719500000005</v>
      </c>
      <c r="J100">
        <v>1.7882805000000002E-2</v>
      </c>
      <c r="K100">
        <v>-1.8044635E-2</v>
      </c>
      <c r="L100">
        <v>100</v>
      </c>
      <c r="M100">
        <v>1.8208423000000001E-2</v>
      </c>
      <c r="AF100">
        <v>0.16833985600000001</v>
      </c>
      <c r="AG100">
        <v>1</v>
      </c>
      <c r="AH100">
        <v>0</v>
      </c>
      <c r="AI100">
        <v>95</v>
      </c>
      <c r="AJ100">
        <v>1</v>
      </c>
      <c r="AK100">
        <v>0.366666667</v>
      </c>
      <c r="AL100">
        <v>0.99333333300000004</v>
      </c>
      <c r="AM100">
        <v>6.6222219999999997E-3</v>
      </c>
    </row>
    <row r="101" spans="1:39">
      <c r="A101">
        <v>17.309999999999999</v>
      </c>
      <c r="B101">
        <v>9.486E-2</v>
      </c>
      <c r="C101">
        <v>2.0310000000000002E-2</v>
      </c>
      <c r="D101">
        <v>0</v>
      </c>
      <c r="E101">
        <v>1</v>
      </c>
      <c r="F101">
        <v>1</v>
      </c>
      <c r="G101">
        <v>0</v>
      </c>
      <c r="H101">
        <v>6.9948827000000005E-2</v>
      </c>
      <c r="I101">
        <v>6.9948827000000005E-2</v>
      </c>
      <c r="J101">
        <v>0.93005117299999995</v>
      </c>
      <c r="K101">
        <v>-7.2515669000000005E-2</v>
      </c>
      <c r="L101">
        <v>100</v>
      </c>
      <c r="M101">
        <v>7.5209654000000001E-2</v>
      </c>
      <c r="AF101">
        <v>0.17855554600000001</v>
      </c>
      <c r="AG101">
        <v>1</v>
      </c>
      <c r="AH101">
        <v>0</v>
      </c>
      <c r="AI101">
        <v>96</v>
      </c>
      <c r="AJ101">
        <v>1</v>
      </c>
      <c r="AK101">
        <v>0.36</v>
      </c>
      <c r="AL101">
        <v>0.99333333300000004</v>
      </c>
      <c r="AM101">
        <v>6.6222219999999997E-3</v>
      </c>
    </row>
    <row r="102" spans="1:39">
      <c r="A102">
        <v>17.329999999999998</v>
      </c>
      <c r="B102">
        <v>0.14130000000000001</v>
      </c>
      <c r="C102">
        <v>0.313</v>
      </c>
      <c r="D102">
        <v>0</v>
      </c>
      <c r="E102">
        <v>1</v>
      </c>
      <c r="F102">
        <v>1</v>
      </c>
      <c r="G102">
        <v>0</v>
      </c>
      <c r="H102">
        <v>0.997069341</v>
      </c>
      <c r="I102">
        <v>0.997069341</v>
      </c>
      <c r="J102">
        <v>2.930659E-3</v>
      </c>
      <c r="K102">
        <v>-5.8325281110000002</v>
      </c>
      <c r="L102">
        <v>0</v>
      </c>
      <c r="M102">
        <v>340.2202322</v>
      </c>
      <c r="AF102">
        <v>0.18275562400000001</v>
      </c>
      <c r="AG102">
        <v>1</v>
      </c>
      <c r="AH102">
        <v>0</v>
      </c>
      <c r="AI102">
        <v>97</v>
      </c>
      <c r="AJ102">
        <v>1</v>
      </c>
      <c r="AK102">
        <v>0.35333333300000003</v>
      </c>
      <c r="AL102">
        <v>0.99333333300000004</v>
      </c>
      <c r="AM102">
        <v>6.6222219999999997E-3</v>
      </c>
    </row>
    <row r="103" spans="1:39">
      <c r="A103">
        <v>17.36</v>
      </c>
      <c r="B103">
        <v>7.2099999999999997E-2</v>
      </c>
      <c r="C103">
        <v>5.9290000000000002E-2</v>
      </c>
      <c r="D103">
        <v>0</v>
      </c>
      <c r="E103">
        <v>1</v>
      </c>
      <c r="F103">
        <v>1</v>
      </c>
      <c r="G103">
        <v>0</v>
      </c>
      <c r="H103">
        <v>0.18275562400000001</v>
      </c>
      <c r="I103">
        <v>0.18275562400000001</v>
      </c>
      <c r="J103">
        <v>0.81724437599999999</v>
      </c>
      <c r="K103">
        <v>-0.20181711499999999</v>
      </c>
      <c r="L103">
        <v>100</v>
      </c>
      <c r="M103">
        <v>0.22362420499999999</v>
      </c>
      <c r="AF103">
        <v>0.18737326400000001</v>
      </c>
      <c r="AG103">
        <v>1</v>
      </c>
      <c r="AH103">
        <v>0</v>
      </c>
      <c r="AI103">
        <v>98</v>
      </c>
      <c r="AJ103">
        <v>1</v>
      </c>
      <c r="AK103">
        <v>0.34666666699999998</v>
      </c>
      <c r="AL103">
        <v>0.99333333300000004</v>
      </c>
      <c r="AM103">
        <v>6.6222219999999997E-3</v>
      </c>
    </row>
    <row r="104" spans="1:39">
      <c r="A104">
        <v>17.39</v>
      </c>
      <c r="B104">
        <v>5.5620000000000003E-2</v>
      </c>
      <c r="C104">
        <v>2.3529999999999999E-2</v>
      </c>
      <c r="D104">
        <v>0</v>
      </c>
      <c r="E104">
        <v>1</v>
      </c>
      <c r="F104">
        <v>1</v>
      </c>
      <c r="G104">
        <v>0</v>
      </c>
      <c r="H104">
        <v>7.3551601999999994E-2</v>
      </c>
      <c r="I104">
        <v>7.3551601999999994E-2</v>
      </c>
      <c r="J104">
        <v>0.92644839800000001</v>
      </c>
      <c r="K104">
        <v>-7.6396930000000002E-2</v>
      </c>
      <c r="L104">
        <v>100</v>
      </c>
      <c r="M104">
        <v>7.9390931999999997E-2</v>
      </c>
      <c r="AF104">
        <v>0.18927095599999999</v>
      </c>
      <c r="AG104">
        <v>1</v>
      </c>
      <c r="AH104">
        <v>0</v>
      </c>
      <c r="AI104">
        <v>99</v>
      </c>
      <c r="AJ104">
        <v>1</v>
      </c>
      <c r="AK104">
        <v>0.34</v>
      </c>
      <c r="AL104">
        <v>0.99333333300000004</v>
      </c>
      <c r="AM104">
        <v>6.6222219999999997E-3</v>
      </c>
    </row>
    <row r="105" spans="1:39">
      <c r="A105">
        <v>17.43</v>
      </c>
      <c r="B105">
        <v>4.5240000000000002E-2</v>
      </c>
      <c r="C105">
        <v>4.3360000000000003E-2</v>
      </c>
      <c r="D105">
        <v>0</v>
      </c>
      <c r="E105">
        <v>1</v>
      </c>
      <c r="F105">
        <v>1</v>
      </c>
      <c r="G105">
        <v>0</v>
      </c>
      <c r="H105">
        <v>0.12209623</v>
      </c>
      <c r="I105">
        <v>0.12209623</v>
      </c>
      <c r="J105">
        <v>0.87790376999999997</v>
      </c>
      <c r="K105">
        <v>-0.13021829200000001</v>
      </c>
      <c r="L105">
        <v>100</v>
      </c>
      <c r="M105">
        <v>0.139077008</v>
      </c>
      <c r="AF105">
        <v>0.19300826900000001</v>
      </c>
      <c r="AG105">
        <v>1</v>
      </c>
      <c r="AH105">
        <v>0</v>
      </c>
      <c r="AI105">
        <v>100</v>
      </c>
      <c r="AJ105">
        <v>1</v>
      </c>
      <c r="AK105">
        <v>0.33333333300000001</v>
      </c>
      <c r="AL105">
        <v>0.99333333300000004</v>
      </c>
      <c r="AM105">
        <v>0</v>
      </c>
    </row>
    <row r="106" spans="1:39">
      <c r="A106">
        <v>17.46</v>
      </c>
      <c r="B106">
        <v>5.6419999999999998E-2</v>
      </c>
      <c r="C106">
        <v>2.6880000000000001E-2</v>
      </c>
      <c r="D106">
        <v>0</v>
      </c>
      <c r="E106">
        <v>1</v>
      </c>
      <c r="F106">
        <v>1</v>
      </c>
      <c r="G106">
        <v>0</v>
      </c>
      <c r="H106">
        <v>8.1998451E-2</v>
      </c>
      <c r="I106">
        <v>8.1998451E-2</v>
      </c>
      <c r="J106">
        <v>0.91800154899999997</v>
      </c>
      <c r="K106">
        <v>-8.5556200999999998E-2</v>
      </c>
      <c r="L106">
        <v>100</v>
      </c>
      <c r="M106">
        <v>8.9322781000000004E-2</v>
      </c>
      <c r="AF106">
        <v>0.19755151100000001</v>
      </c>
      <c r="AG106">
        <v>0</v>
      </c>
      <c r="AH106">
        <v>1</v>
      </c>
      <c r="AI106">
        <v>100</v>
      </c>
      <c r="AJ106">
        <v>2</v>
      </c>
      <c r="AK106">
        <v>0.33333333300000001</v>
      </c>
      <c r="AL106">
        <v>0.98666666700000005</v>
      </c>
      <c r="AM106">
        <v>6.5777780000000003E-3</v>
      </c>
    </row>
    <row r="107" spans="1:39">
      <c r="A107">
        <v>17.48</v>
      </c>
      <c r="B107">
        <v>5.9069999999999998E-2</v>
      </c>
      <c r="C107">
        <v>5.774E-2</v>
      </c>
      <c r="D107">
        <v>0</v>
      </c>
      <c r="E107">
        <v>1</v>
      </c>
      <c r="F107">
        <v>1</v>
      </c>
      <c r="G107">
        <v>0</v>
      </c>
      <c r="H107">
        <v>0.17855554600000001</v>
      </c>
      <c r="I107">
        <v>0.17855554600000001</v>
      </c>
      <c r="J107">
        <v>0.82144445399999999</v>
      </c>
      <c r="K107">
        <v>-0.196690959</v>
      </c>
      <c r="L107">
        <v>100</v>
      </c>
      <c r="M107">
        <v>0.21736776599999999</v>
      </c>
      <c r="AF107">
        <v>0.20077679700000001</v>
      </c>
      <c r="AG107">
        <v>1</v>
      </c>
      <c r="AH107">
        <v>0</v>
      </c>
      <c r="AI107">
        <v>101</v>
      </c>
      <c r="AJ107">
        <v>2</v>
      </c>
      <c r="AK107">
        <v>0.32666666700000002</v>
      </c>
      <c r="AL107">
        <v>0.98666666700000005</v>
      </c>
      <c r="AM107">
        <v>0</v>
      </c>
    </row>
    <row r="108" spans="1:39">
      <c r="A108">
        <v>17.53</v>
      </c>
      <c r="B108">
        <v>8.5019999999999998E-2</v>
      </c>
      <c r="C108">
        <v>1.7680000000000001E-2</v>
      </c>
      <c r="D108">
        <v>0</v>
      </c>
      <c r="E108">
        <v>1</v>
      </c>
      <c r="F108">
        <v>1</v>
      </c>
      <c r="G108">
        <v>0</v>
      </c>
      <c r="H108">
        <v>6.8412572000000005E-2</v>
      </c>
      <c r="I108">
        <v>6.8412572000000005E-2</v>
      </c>
      <c r="J108">
        <v>0.93158742800000005</v>
      </c>
      <c r="K108">
        <v>-7.0865235999999998E-2</v>
      </c>
      <c r="L108">
        <v>100</v>
      </c>
      <c r="M108">
        <v>7.3436555000000001E-2</v>
      </c>
      <c r="AF108">
        <v>0.20507023299999999</v>
      </c>
      <c r="AG108">
        <v>0</v>
      </c>
      <c r="AH108">
        <v>1</v>
      </c>
      <c r="AI108">
        <v>101</v>
      </c>
      <c r="AJ108">
        <v>3</v>
      </c>
      <c r="AK108">
        <v>0.32666666700000002</v>
      </c>
      <c r="AL108">
        <v>0.98</v>
      </c>
      <c r="AM108">
        <v>6.5333329999999997E-3</v>
      </c>
    </row>
    <row r="109" spans="1:39">
      <c r="A109">
        <v>17.57</v>
      </c>
      <c r="B109">
        <v>0.1305</v>
      </c>
      <c r="C109">
        <v>0.15390000000000001</v>
      </c>
      <c r="D109">
        <v>1</v>
      </c>
      <c r="E109">
        <v>0</v>
      </c>
      <c r="F109">
        <v>1</v>
      </c>
      <c r="G109">
        <v>1</v>
      </c>
      <c r="H109">
        <v>0.794607061</v>
      </c>
      <c r="I109">
        <v>0.794607061</v>
      </c>
      <c r="J109">
        <v>0.205392939</v>
      </c>
      <c r="K109">
        <v>-0.22990754899999999</v>
      </c>
      <c r="L109">
        <v>100</v>
      </c>
      <c r="M109">
        <v>0.25848365699999998</v>
      </c>
      <c r="AF109">
        <v>0.21172881499999999</v>
      </c>
      <c r="AG109">
        <v>1</v>
      </c>
      <c r="AH109">
        <v>0</v>
      </c>
      <c r="AI109">
        <v>102</v>
      </c>
      <c r="AJ109">
        <v>3</v>
      </c>
      <c r="AK109">
        <v>0.32</v>
      </c>
      <c r="AL109">
        <v>0.98</v>
      </c>
      <c r="AM109">
        <v>6.5333329999999997E-3</v>
      </c>
    </row>
    <row r="110" spans="1:39">
      <c r="A110">
        <v>17.600000000000001</v>
      </c>
      <c r="B110">
        <v>0.1686</v>
      </c>
      <c r="C110">
        <v>0.19739999999999999</v>
      </c>
      <c r="D110">
        <v>1</v>
      </c>
      <c r="E110">
        <v>0</v>
      </c>
      <c r="F110">
        <v>1</v>
      </c>
      <c r="G110">
        <v>1</v>
      </c>
      <c r="H110">
        <v>0.934698904</v>
      </c>
      <c r="I110">
        <v>0.934698904</v>
      </c>
      <c r="J110">
        <v>6.5301096000000003E-2</v>
      </c>
      <c r="K110">
        <v>-6.753083E-2</v>
      </c>
      <c r="L110">
        <v>100</v>
      </c>
      <c r="M110">
        <v>6.9863243000000005E-2</v>
      </c>
      <c r="AF110">
        <v>0.22224471300000001</v>
      </c>
      <c r="AG110">
        <v>1</v>
      </c>
      <c r="AH110">
        <v>0</v>
      </c>
      <c r="AI110">
        <v>103</v>
      </c>
      <c r="AJ110">
        <v>3</v>
      </c>
      <c r="AK110">
        <v>0.31333333299999999</v>
      </c>
      <c r="AL110">
        <v>0.98</v>
      </c>
      <c r="AM110">
        <v>6.5333329999999997E-3</v>
      </c>
    </row>
    <row r="111" spans="1:39">
      <c r="A111">
        <v>17.77</v>
      </c>
      <c r="B111">
        <v>7.8640000000000002E-2</v>
      </c>
      <c r="C111">
        <v>8.6900000000000005E-2</v>
      </c>
      <c r="D111">
        <v>1</v>
      </c>
      <c r="E111">
        <v>0</v>
      </c>
      <c r="F111">
        <v>1</v>
      </c>
      <c r="G111">
        <v>1</v>
      </c>
      <c r="H111">
        <v>0.35964596700000001</v>
      </c>
      <c r="I111">
        <v>0.35964596700000001</v>
      </c>
      <c r="J111">
        <v>0.64035403300000004</v>
      </c>
      <c r="K111">
        <v>-1.0226351570000001</v>
      </c>
      <c r="L111">
        <v>0</v>
      </c>
      <c r="M111">
        <v>1.7805122040000001</v>
      </c>
      <c r="AF111">
        <v>0.22984100599999999</v>
      </c>
      <c r="AG111">
        <v>1</v>
      </c>
      <c r="AH111">
        <v>0</v>
      </c>
      <c r="AI111">
        <v>104</v>
      </c>
      <c r="AJ111">
        <v>3</v>
      </c>
      <c r="AK111">
        <v>0.306666667</v>
      </c>
      <c r="AL111">
        <v>0.98</v>
      </c>
      <c r="AM111">
        <v>0</v>
      </c>
    </row>
    <row r="112" spans="1:39">
      <c r="A112">
        <v>17.84</v>
      </c>
      <c r="B112">
        <v>4.052E-2</v>
      </c>
      <c r="C112">
        <v>1.9970000000000002E-2</v>
      </c>
      <c r="D112">
        <v>0</v>
      </c>
      <c r="E112">
        <v>1</v>
      </c>
      <c r="F112">
        <v>1</v>
      </c>
      <c r="G112">
        <v>0</v>
      </c>
      <c r="H112">
        <v>7.4301571999999996E-2</v>
      </c>
      <c r="I112">
        <v>7.4301571999999996E-2</v>
      </c>
      <c r="J112">
        <v>0.92569842800000002</v>
      </c>
      <c r="K112">
        <v>-7.7206768999999995E-2</v>
      </c>
      <c r="L112">
        <v>100</v>
      </c>
      <c r="M112">
        <v>8.0265418000000005E-2</v>
      </c>
      <c r="AF112">
        <v>0.230711207</v>
      </c>
      <c r="AG112">
        <v>0</v>
      </c>
      <c r="AH112">
        <v>1</v>
      </c>
      <c r="AI112">
        <v>104</v>
      </c>
      <c r="AJ112">
        <v>4</v>
      </c>
      <c r="AK112">
        <v>0.306666667</v>
      </c>
      <c r="AL112">
        <v>0.97333333300000002</v>
      </c>
      <c r="AM112">
        <v>6.4888890000000003E-3</v>
      </c>
    </row>
    <row r="113" spans="1:39">
      <c r="A113">
        <v>17.84</v>
      </c>
      <c r="B113">
        <v>7.0569999999999994E-2</v>
      </c>
      <c r="C113">
        <v>2.4899999999999999E-2</v>
      </c>
      <c r="D113">
        <v>0</v>
      </c>
      <c r="E113">
        <v>1</v>
      </c>
      <c r="F113">
        <v>1</v>
      </c>
      <c r="G113">
        <v>0</v>
      </c>
      <c r="H113">
        <v>8.8295521000000002E-2</v>
      </c>
      <c r="I113">
        <v>8.8295521000000002E-2</v>
      </c>
      <c r="J113">
        <v>0.91170447899999996</v>
      </c>
      <c r="K113">
        <v>-9.2439377000000003E-2</v>
      </c>
      <c r="L113">
        <v>100</v>
      </c>
      <c r="M113">
        <v>9.6846645999999995E-2</v>
      </c>
      <c r="AF113">
        <v>0.23625785499999999</v>
      </c>
      <c r="AG113">
        <v>1</v>
      </c>
      <c r="AH113">
        <v>0</v>
      </c>
      <c r="AI113">
        <v>105</v>
      </c>
      <c r="AJ113">
        <v>4</v>
      </c>
      <c r="AK113">
        <v>0.3</v>
      </c>
      <c r="AL113">
        <v>0.97333333300000002</v>
      </c>
      <c r="AM113">
        <v>6.4888890000000003E-3</v>
      </c>
    </row>
    <row r="114" spans="1:39">
      <c r="A114">
        <v>17.88</v>
      </c>
      <c r="B114">
        <v>0.15590000000000001</v>
      </c>
      <c r="C114">
        <v>0.13539999999999999</v>
      </c>
      <c r="D114">
        <v>1</v>
      </c>
      <c r="E114">
        <v>0</v>
      </c>
      <c r="F114">
        <v>1</v>
      </c>
      <c r="G114">
        <v>1</v>
      </c>
      <c r="H114">
        <v>0.72306906100000001</v>
      </c>
      <c r="I114">
        <v>0.72306906100000001</v>
      </c>
      <c r="J114">
        <v>0.27693093899999999</v>
      </c>
      <c r="K114">
        <v>-0.324250541</v>
      </c>
      <c r="L114">
        <v>100</v>
      </c>
      <c r="M114">
        <v>0.38299376000000002</v>
      </c>
      <c r="AF114">
        <v>0.24408644600000001</v>
      </c>
      <c r="AG114">
        <v>1</v>
      </c>
      <c r="AH114">
        <v>0</v>
      </c>
      <c r="AI114">
        <v>106</v>
      </c>
      <c r="AJ114">
        <v>4</v>
      </c>
      <c r="AK114">
        <v>0.29333333299999997</v>
      </c>
      <c r="AL114">
        <v>0.97333333300000002</v>
      </c>
      <c r="AM114">
        <v>6.4888890000000003E-3</v>
      </c>
    </row>
    <row r="115" spans="1:39">
      <c r="A115">
        <v>17.89</v>
      </c>
      <c r="B115">
        <v>0.12920000000000001</v>
      </c>
      <c r="C115">
        <v>9.9540000000000003E-2</v>
      </c>
      <c r="D115">
        <v>1</v>
      </c>
      <c r="E115">
        <v>0</v>
      </c>
      <c r="F115">
        <v>1</v>
      </c>
      <c r="G115">
        <v>1</v>
      </c>
      <c r="H115">
        <v>0.47480884200000001</v>
      </c>
      <c r="I115">
        <v>0.47480884200000001</v>
      </c>
      <c r="J115">
        <v>0.52519115800000005</v>
      </c>
      <c r="K115">
        <v>-0.74484299499999995</v>
      </c>
      <c r="L115">
        <v>0</v>
      </c>
      <c r="M115">
        <v>1.1061107379999999</v>
      </c>
      <c r="AF115">
        <v>0.25267199200000001</v>
      </c>
      <c r="AG115">
        <v>1</v>
      </c>
      <c r="AH115">
        <v>0</v>
      </c>
      <c r="AI115">
        <v>107</v>
      </c>
      <c r="AJ115">
        <v>4</v>
      </c>
      <c r="AK115">
        <v>0.28666666699999999</v>
      </c>
      <c r="AL115">
        <v>0.97333333300000002</v>
      </c>
      <c r="AM115">
        <v>6.4888890000000003E-3</v>
      </c>
    </row>
    <row r="116" spans="1:39">
      <c r="A116">
        <v>17.91</v>
      </c>
      <c r="B116">
        <v>6.3759999999999997E-2</v>
      </c>
      <c r="C116">
        <v>2.8809999999999999E-2</v>
      </c>
      <c r="D116">
        <v>0</v>
      </c>
      <c r="E116">
        <v>1</v>
      </c>
      <c r="F116">
        <v>1</v>
      </c>
      <c r="G116">
        <v>0</v>
      </c>
      <c r="H116">
        <v>9.8607596000000006E-2</v>
      </c>
      <c r="I116">
        <v>9.8607596000000006E-2</v>
      </c>
      <c r="J116">
        <v>0.90139240399999998</v>
      </c>
      <c r="K116">
        <v>-0.103814596</v>
      </c>
      <c r="L116">
        <v>100</v>
      </c>
      <c r="M116">
        <v>0.10939475</v>
      </c>
      <c r="AF116">
        <v>0.25273496200000001</v>
      </c>
      <c r="AG116">
        <v>1</v>
      </c>
      <c r="AH116">
        <v>0</v>
      </c>
      <c r="AI116">
        <v>108</v>
      </c>
      <c r="AJ116">
        <v>4</v>
      </c>
      <c r="AK116">
        <v>0.28000000000000003</v>
      </c>
      <c r="AL116">
        <v>0.97333333300000002</v>
      </c>
      <c r="AM116">
        <v>6.4888890000000003E-3</v>
      </c>
    </row>
    <row r="117" spans="1:39">
      <c r="A117">
        <v>17.940000000000001</v>
      </c>
      <c r="B117">
        <v>6.6790000000000002E-2</v>
      </c>
      <c r="C117">
        <v>3.8850000000000003E-2</v>
      </c>
      <c r="D117">
        <v>0</v>
      </c>
      <c r="E117">
        <v>1</v>
      </c>
      <c r="F117">
        <v>1</v>
      </c>
      <c r="G117">
        <v>0</v>
      </c>
      <c r="H117">
        <v>0.12865183999999999</v>
      </c>
      <c r="I117">
        <v>0.12865183999999999</v>
      </c>
      <c r="J117">
        <v>0.87134816000000004</v>
      </c>
      <c r="K117">
        <v>-0.13771365699999999</v>
      </c>
      <c r="L117">
        <v>100</v>
      </c>
      <c r="M117">
        <v>0.14764688300000001</v>
      </c>
      <c r="AF117">
        <v>0.25471006400000001</v>
      </c>
      <c r="AG117">
        <v>1</v>
      </c>
      <c r="AH117">
        <v>0</v>
      </c>
      <c r="AI117">
        <v>109</v>
      </c>
      <c r="AJ117">
        <v>4</v>
      </c>
      <c r="AK117">
        <v>0.27333333300000001</v>
      </c>
      <c r="AL117">
        <v>0.97333333300000002</v>
      </c>
      <c r="AM117">
        <v>0</v>
      </c>
    </row>
    <row r="118" spans="1:39">
      <c r="A118">
        <v>18</v>
      </c>
      <c r="B118">
        <v>9.5460000000000003E-2</v>
      </c>
      <c r="C118">
        <v>3.8890000000000001E-2</v>
      </c>
      <c r="D118">
        <v>0</v>
      </c>
      <c r="E118">
        <v>1</v>
      </c>
      <c r="F118">
        <v>1</v>
      </c>
      <c r="G118">
        <v>0</v>
      </c>
      <c r="H118">
        <v>0.13605349799999999</v>
      </c>
      <c r="I118">
        <v>0.13605349799999999</v>
      </c>
      <c r="J118">
        <v>0.86394650200000001</v>
      </c>
      <c r="K118">
        <v>-0.14624443100000001</v>
      </c>
      <c r="L118">
        <v>100</v>
      </c>
      <c r="M118">
        <v>0.157479077</v>
      </c>
      <c r="AF118">
        <v>0.26066317700000002</v>
      </c>
      <c r="AG118">
        <v>0</v>
      </c>
      <c r="AH118">
        <v>1</v>
      </c>
      <c r="AI118">
        <v>109</v>
      </c>
      <c r="AJ118">
        <v>5</v>
      </c>
      <c r="AK118">
        <v>0.27333333300000001</v>
      </c>
      <c r="AL118">
        <v>0.96666666700000003</v>
      </c>
      <c r="AM118">
        <v>0</v>
      </c>
    </row>
    <row r="119" spans="1:39">
      <c r="A119">
        <v>18.05</v>
      </c>
      <c r="B119">
        <v>0.1137</v>
      </c>
      <c r="C119">
        <v>9.4469999999999998E-2</v>
      </c>
      <c r="D119">
        <v>1</v>
      </c>
      <c r="E119">
        <v>0</v>
      </c>
      <c r="F119">
        <v>1</v>
      </c>
      <c r="G119">
        <v>1</v>
      </c>
      <c r="H119">
        <v>0.44490238500000001</v>
      </c>
      <c r="I119">
        <v>0.44490238500000001</v>
      </c>
      <c r="J119">
        <v>0.55509761499999999</v>
      </c>
      <c r="K119">
        <v>-0.80990037999999998</v>
      </c>
      <c r="L119">
        <v>0</v>
      </c>
      <c r="M119">
        <v>1.247684061</v>
      </c>
      <c r="AF119">
        <v>0.268164762</v>
      </c>
      <c r="AG119">
        <v>0</v>
      </c>
      <c r="AH119">
        <v>1</v>
      </c>
      <c r="AI119">
        <v>109</v>
      </c>
      <c r="AJ119">
        <v>6</v>
      </c>
      <c r="AK119">
        <v>0.27333333300000001</v>
      </c>
      <c r="AL119">
        <v>0.96</v>
      </c>
      <c r="AM119">
        <v>6.4000000000000003E-3</v>
      </c>
    </row>
    <row r="120" spans="1:39">
      <c r="A120">
        <v>18.059999999999999</v>
      </c>
      <c r="B120">
        <v>0.12939999999999999</v>
      </c>
      <c r="C120">
        <v>0.13070000000000001</v>
      </c>
      <c r="D120">
        <v>0</v>
      </c>
      <c r="E120">
        <v>1</v>
      </c>
      <c r="F120">
        <v>1</v>
      </c>
      <c r="G120">
        <v>0</v>
      </c>
      <c r="H120">
        <v>0.69816117</v>
      </c>
      <c r="I120">
        <v>0.69816117</v>
      </c>
      <c r="J120">
        <v>0.30183883</v>
      </c>
      <c r="K120">
        <v>-1.197862081</v>
      </c>
      <c r="L120">
        <v>0</v>
      </c>
      <c r="M120">
        <v>2.3130263649999998</v>
      </c>
      <c r="AF120">
        <v>0.27549761299999997</v>
      </c>
      <c r="AG120">
        <v>1</v>
      </c>
      <c r="AH120">
        <v>0</v>
      </c>
      <c r="AI120">
        <v>110</v>
      </c>
      <c r="AJ120">
        <v>6</v>
      </c>
      <c r="AK120">
        <v>0.26666666700000002</v>
      </c>
      <c r="AL120">
        <v>0.96</v>
      </c>
      <c r="AM120">
        <v>6.4000000000000003E-3</v>
      </c>
    </row>
    <row r="121" spans="1:39">
      <c r="A121">
        <v>18.14</v>
      </c>
      <c r="B121">
        <v>5.9139999999999998E-2</v>
      </c>
      <c r="C121">
        <v>2.6849999999999999E-2</v>
      </c>
      <c r="D121">
        <v>1</v>
      </c>
      <c r="E121">
        <v>0</v>
      </c>
      <c r="F121">
        <v>1</v>
      </c>
      <c r="G121">
        <v>1</v>
      </c>
      <c r="H121">
        <v>9.9185008000000005E-2</v>
      </c>
      <c r="I121">
        <v>9.9185008000000005E-2</v>
      </c>
      <c r="J121">
        <v>0.90081499200000004</v>
      </c>
      <c r="K121">
        <v>-2.310768403</v>
      </c>
      <c r="L121">
        <v>0</v>
      </c>
      <c r="M121">
        <v>9.0821688500000004</v>
      </c>
      <c r="AF121">
        <v>0.27890268499999998</v>
      </c>
      <c r="AG121">
        <v>1</v>
      </c>
      <c r="AH121">
        <v>0</v>
      </c>
      <c r="AI121">
        <v>111</v>
      </c>
      <c r="AJ121">
        <v>6</v>
      </c>
      <c r="AK121">
        <v>0.26</v>
      </c>
      <c r="AL121">
        <v>0.96</v>
      </c>
      <c r="AM121">
        <v>6.4000000000000003E-3</v>
      </c>
    </row>
    <row r="122" spans="1:39">
      <c r="A122">
        <v>18.149999999999999</v>
      </c>
      <c r="B122">
        <v>0.1666</v>
      </c>
      <c r="C122">
        <v>0.25080000000000002</v>
      </c>
      <c r="D122">
        <v>1</v>
      </c>
      <c r="E122">
        <v>0</v>
      </c>
      <c r="F122">
        <v>1</v>
      </c>
      <c r="G122">
        <v>1</v>
      </c>
      <c r="H122">
        <v>0.987203265</v>
      </c>
      <c r="I122">
        <v>0.987203265</v>
      </c>
      <c r="J122">
        <v>1.2796735E-2</v>
      </c>
      <c r="K122">
        <v>-1.2879318000000001E-2</v>
      </c>
      <c r="L122">
        <v>100</v>
      </c>
      <c r="M122">
        <v>1.2962614000000001E-2</v>
      </c>
      <c r="AF122">
        <v>0.28320795999999998</v>
      </c>
      <c r="AG122">
        <v>1</v>
      </c>
      <c r="AH122">
        <v>0</v>
      </c>
      <c r="AI122">
        <v>112</v>
      </c>
      <c r="AJ122">
        <v>6</v>
      </c>
      <c r="AK122">
        <v>0.25333333299999999</v>
      </c>
      <c r="AL122">
        <v>0.96</v>
      </c>
      <c r="AM122">
        <v>6.4000000000000003E-3</v>
      </c>
    </row>
    <row r="123" spans="1:39">
      <c r="A123">
        <v>18.18</v>
      </c>
      <c r="B123">
        <v>0.14419999999999999</v>
      </c>
      <c r="C123">
        <v>0.16259999999999999</v>
      </c>
      <c r="D123">
        <v>1</v>
      </c>
      <c r="E123">
        <v>0</v>
      </c>
      <c r="F123">
        <v>1</v>
      </c>
      <c r="G123">
        <v>1</v>
      </c>
      <c r="H123">
        <v>0.85898920300000003</v>
      </c>
      <c r="I123">
        <v>0.85898920300000003</v>
      </c>
      <c r="J123">
        <v>0.14101079699999999</v>
      </c>
      <c r="K123">
        <v>-0.15199892700000001</v>
      </c>
      <c r="L123">
        <v>100</v>
      </c>
      <c r="M123">
        <v>0.16415898700000001</v>
      </c>
      <c r="AF123">
        <v>0.28353520599999998</v>
      </c>
      <c r="AG123">
        <v>1</v>
      </c>
      <c r="AH123">
        <v>0</v>
      </c>
      <c r="AI123">
        <v>113</v>
      </c>
      <c r="AJ123">
        <v>6</v>
      </c>
      <c r="AK123">
        <v>0.24666666700000001</v>
      </c>
      <c r="AL123">
        <v>0.96</v>
      </c>
      <c r="AM123">
        <v>6.4000000000000003E-3</v>
      </c>
    </row>
    <row r="124" spans="1:39">
      <c r="A124">
        <v>18.190000000000001</v>
      </c>
      <c r="B124">
        <v>0.13250000000000001</v>
      </c>
      <c r="C124">
        <v>0.15479999999999999</v>
      </c>
      <c r="D124">
        <v>0</v>
      </c>
      <c r="E124">
        <v>1</v>
      </c>
      <c r="F124">
        <v>1</v>
      </c>
      <c r="G124">
        <v>0</v>
      </c>
      <c r="H124">
        <v>0.82768551599999995</v>
      </c>
      <c r="I124">
        <v>0.82768551599999995</v>
      </c>
      <c r="J124">
        <v>0.17231448399999999</v>
      </c>
      <c r="K124">
        <v>-1.758434075</v>
      </c>
      <c r="L124">
        <v>0</v>
      </c>
      <c r="M124">
        <v>4.8033426739999996</v>
      </c>
      <c r="AF124">
        <v>0.290725505</v>
      </c>
      <c r="AG124">
        <v>1</v>
      </c>
      <c r="AH124">
        <v>0</v>
      </c>
      <c r="AI124">
        <v>114</v>
      </c>
      <c r="AJ124">
        <v>6</v>
      </c>
      <c r="AK124">
        <v>0.24</v>
      </c>
      <c r="AL124">
        <v>0.96</v>
      </c>
      <c r="AM124">
        <v>0</v>
      </c>
    </row>
    <row r="125" spans="1:39">
      <c r="A125">
        <v>18.22</v>
      </c>
      <c r="B125">
        <v>2.3439999999999999E-2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4.7280038000000003E-2</v>
      </c>
      <c r="I125">
        <v>4.7280038000000003E-2</v>
      </c>
      <c r="J125">
        <v>0.95271996199999998</v>
      </c>
      <c r="K125">
        <v>-4.8434267000000003E-2</v>
      </c>
      <c r="L125">
        <v>100</v>
      </c>
      <c r="M125">
        <v>4.9626375E-2</v>
      </c>
      <c r="AF125">
        <v>0.30033879899999999</v>
      </c>
      <c r="AG125">
        <v>0</v>
      </c>
      <c r="AH125">
        <v>1</v>
      </c>
      <c r="AI125">
        <v>114</v>
      </c>
      <c r="AJ125">
        <v>7</v>
      </c>
      <c r="AK125">
        <v>0.24</v>
      </c>
      <c r="AL125">
        <v>0.953333333</v>
      </c>
      <c r="AM125">
        <v>6.3555560000000001E-3</v>
      </c>
    </row>
    <row r="126" spans="1:39">
      <c r="A126">
        <v>18.239999999999998</v>
      </c>
      <c r="B126">
        <v>4.7509999999999997E-2</v>
      </c>
      <c r="C126">
        <v>1.9720000000000001E-2</v>
      </c>
      <c r="D126">
        <v>0</v>
      </c>
      <c r="E126">
        <v>1</v>
      </c>
      <c r="F126">
        <v>1</v>
      </c>
      <c r="G126">
        <v>0</v>
      </c>
      <c r="H126">
        <v>8.3364137000000005E-2</v>
      </c>
      <c r="I126">
        <v>8.3364137000000005E-2</v>
      </c>
      <c r="J126">
        <v>0.916635863</v>
      </c>
      <c r="K126">
        <v>-8.7044982000000007E-2</v>
      </c>
      <c r="L126">
        <v>100</v>
      </c>
      <c r="M126">
        <v>9.0945751000000005E-2</v>
      </c>
      <c r="AF126">
        <v>0.30309360400000002</v>
      </c>
      <c r="AG126">
        <v>1</v>
      </c>
      <c r="AH126">
        <v>0</v>
      </c>
      <c r="AI126">
        <v>115</v>
      </c>
      <c r="AJ126">
        <v>7</v>
      </c>
      <c r="AK126">
        <v>0.233333333</v>
      </c>
      <c r="AL126">
        <v>0.953333333</v>
      </c>
      <c r="AM126">
        <v>6.3555560000000001E-3</v>
      </c>
    </row>
    <row r="127" spans="1:39">
      <c r="A127">
        <v>18.3</v>
      </c>
      <c r="B127">
        <v>8.165E-2</v>
      </c>
      <c r="C127">
        <v>3.9739999999999998E-2</v>
      </c>
      <c r="D127">
        <v>0</v>
      </c>
      <c r="E127">
        <v>1</v>
      </c>
      <c r="F127">
        <v>1</v>
      </c>
      <c r="G127">
        <v>0</v>
      </c>
      <c r="H127">
        <v>0.147388136</v>
      </c>
      <c r="I127">
        <v>0.147388136</v>
      </c>
      <c r="J127">
        <v>0.852611864</v>
      </c>
      <c r="K127">
        <v>-0.159450859</v>
      </c>
      <c r="L127">
        <v>100</v>
      </c>
      <c r="M127">
        <v>0.172866625</v>
      </c>
      <c r="AF127">
        <v>0.30595650000000002</v>
      </c>
      <c r="AG127">
        <v>1</v>
      </c>
      <c r="AH127">
        <v>0</v>
      </c>
      <c r="AI127">
        <v>116</v>
      </c>
      <c r="AJ127">
        <v>7</v>
      </c>
      <c r="AK127">
        <v>0.22666666699999999</v>
      </c>
      <c r="AL127">
        <v>0.953333333</v>
      </c>
      <c r="AM127">
        <v>6.3555560000000001E-3</v>
      </c>
    </row>
    <row r="128" spans="1:39">
      <c r="A128">
        <v>18.329999999999998</v>
      </c>
      <c r="B128">
        <v>0.1017</v>
      </c>
      <c r="C128">
        <v>7.0699999999999999E-2</v>
      </c>
      <c r="D128">
        <v>0</v>
      </c>
      <c r="E128">
        <v>1</v>
      </c>
      <c r="F128">
        <v>1</v>
      </c>
      <c r="G128">
        <v>0</v>
      </c>
      <c r="H128">
        <v>0.30309360400000002</v>
      </c>
      <c r="I128">
        <v>0.30309360400000002</v>
      </c>
      <c r="J128">
        <v>0.69690639600000004</v>
      </c>
      <c r="K128">
        <v>-0.36110417299999997</v>
      </c>
      <c r="L128">
        <v>100</v>
      </c>
      <c r="M128">
        <v>0.43491293199999997</v>
      </c>
      <c r="AF128">
        <v>0.31491458100000003</v>
      </c>
      <c r="AG128">
        <v>1</v>
      </c>
      <c r="AH128">
        <v>0</v>
      </c>
      <c r="AI128">
        <v>117</v>
      </c>
      <c r="AJ128">
        <v>7</v>
      </c>
      <c r="AK128">
        <v>0.22</v>
      </c>
      <c r="AL128">
        <v>0.953333333</v>
      </c>
      <c r="AM128">
        <v>6.3555560000000001E-3</v>
      </c>
    </row>
    <row r="129" spans="1:39">
      <c r="A129">
        <v>18.350000000000001</v>
      </c>
      <c r="B129">
        <v>0.1154</v>
      </c>
      <c r="C129">
        <v>6.6360000000000002E-2</v>
      </c>
      <c r="D129">
        <v>0</v>
      </c>
      <c r="E129">
        <v>1</v>
      </c>
      <c r="F129">
        <v>1</v>
      </c>
      <c r="G129">
        <v>0</v>
      </c>
      <c r="H129">
        <v>0.28320795999999998</v>
      </c>
      <c r="I129">
        <v>0.28320795999999998</v>
      </c>
      <c r="J129">
        <v>0.71679203999999996</v>
      </c>
      <c r="K129">
        <v>-0.33296952200000002</v>
      </c>
      <c r="L129">
        <v>100</v>
      </c>
      <c r="M129">
        <v>0.39510477799999999</v>
      </c>
      <c r="AF129">
        <v>0.32022874200000001</v>
      </c>
      <c r="AG129">
        <v>1</v>
      </c>
      <c r="AH129">
        <v>0</v>
      </c>
      <c r="AI129">
        <v>118</v>
      </c>
      <c r="AJ129">
        <v>7</v>
      </c>
      <c r="AK129">
        <v>0.21333333300000001</v>
      </c>
      <c r="AL129">
        <v>0.953333333</v>
      </c>
      <c r="AM129">
        <v>6.3555560000000001E-3</v>
      </c>
    </row>
    <row r="130" spans="1:39">
      <c r="A130">
        <v>18.399999999999999</v>
      </c>
      <c r="B130">
        <v>4.2160000000000003E-2</v>
      </c>
      <c r="C130">
        <v>1.8600000000000001E-3</v>
      </c>
      <c r="D130">
        <v>0</v>
      </c>
      <c r="E130">
        <v>1</v>
      </c>
      <c r="F130">
        <v>1</v>
      </c>
      <c r="G130">
        <v>0</v>
      </c>
      <c r="H130">
        <v>5.3845556000000003E-2</v>
      </c>
      <c r="I130">
        <v>5.3845556000000003E-2</v>
      </c>
      <c r="J130">
        <v>0.94615444400000004</v>
      </c>
      <c r="K130">
        <v>-5.5349464000000001E-2</v>
      </c>
      <c r="L130">
        <v>100</v>
      </c>
      <c r="M130">
        <v>5.6909901999999998E-2</v>
      </c>
      <c r="AF130">
        <v>0.34193047999999998</v>
      </c>
      <c r="AG130">
        <v>1</v>
      </c>
      <c r="AH130">
        <v>0</v>
      </c>
      <c r="AI130">
        <v>119</v>
      </c>
      <c r="AJ130">
        <v>7</v>
      </c>
      <c r="AK130">
        <v>0.206666667</v>
      </c>
      <c r="AL130">
        <v>0.953333333</v>
      </c>
      <c r="AM130">
        <v>0</v>
      </c>
    </row>
    <row r="131" spans="1:39">
      <c r="A131">
        <v>18.420000000000002</v>
      </c>
      <c r="B131">
        <v>3.7659999999999999E-2</v>
      </c>
      <c r="C131">
        <v>2.562E-2</v>
      </c>
      <c r="D131">
        <v>0</v>
      </c>
      <c r="E131">
        <v>1</v>
      </c>
      <c r="F131">
        <v>1</v>
      </c>
      <c r="G131">
        <v>0</v>
      </c>
      <c r="H131">
        <v>0.100609085</v>
      </c>
      <c r="I131">
        <v>0.100609085</v>
      </c>
      <c r="J131">
        <v>0.89939091500000001</v>
      </c>
      <c r="K131">
        <v>-0.106037506</v>
      </c>
      <c r="L131">
        <v>100</v>
      </c>
      <c r="M131">
        <v>0.11186357800000001</v>
      </c>
      <c r="AF131">
        <v>0.34231124499999999</v>
      </c>
      <c r="AG131">
        <v>0</v>
      </c>
      <c r="AH131">
        <v>1</v>
      </c>
      <c r="AI131">
        <v>119</v>
      </c>
      <c r="AJ131">
        <v>8</v>
      </c>
      <c r="AK131">
        <v>0.206666667</v>
      </c>
      <c r="AL131">
        <v>0.94666666700000002</v>
      </c>
      <c r="AM131">
        <v>0</v>
      </c>
    </row>
    <row r="132" spans="1:39">
      <c r="A132">
        <v>18.45</v>
      </c>
      <c r="B132">
        <v>5.9909999999999998E-2</v>
      </c>
      <c r="C132">
        <v>2.6380000000000001E-2</v>
      </c>
      <c r="D132">
        <v>0</v>
      </c>
      <c r="E132">
        <v>1</v>
      </c>
      <c r="F132">
        <v>1</v>
      </c>
      <c r="G132">
        <v>0</v>
      </c>
      <c r="H132">
        <v>0.106720258</v>
      </c>
      <c r="I132">
        <v>0.106720258</v>
      </c>
      <c r="J132">
        <v>0.89327974200000004</v>
      </c>
      <c r="K132">
        <v>-0.112855487</v>
      </c>
      <c r="L132">
        <v>100</v>
      </c>
      <c r="M132">
        <v>0.119470143</v>
      </c>
      <c r="AF132">
        <v>0.35964596700000001</v>
      </c>
      <c r="AG132">
        <v>0</v>
      </c>
      <c r="AH132">
        <v>1</v>
      </c>
      <c r="AI132">
        <v>119</v>
      </c>
      <c r="AJ132">
        <v>9</v>
      </c>
      <c r="AK132">
        <v>0.206666667</v>
      </c>
      <c r="AL132">
        <v>0.94</v>
      </c>
      <c r="AM132">
        <v>6.2666670000000001E-3</v>
      </c>
    </row>
    <row r="133" spans="1:39">
      <c r="A133">
        <v>18.47</v>
      </c>
      <c r="B133">
        <v>0.15160000000000001</v>
      </c>
      <c r="C133">
        <v>0.3201</v>
      </c>
      <c r="D133">
        <v>1</v>
      </c>
      <c r="E133">
        <v>0</v>
      </c>
      <c r="F133">
        <v>1</v>
      </c>
      <c r="G133">
        <v>1</v>
      </c>
      <c r="H133">
        <v>0.99832960100000001</v>
      </c>
      <c r="I133">
        <v>0.99832960100000001</v>
      </c>
      <c r="J133">
        <v>1.6703989999999999E-3</v>
      </c>
      <c r="K133">
        <v>-1.671795E-3</v>
      </c>
      <c r="L133">
        <v>100</v>
      </c>
      <c r="M133">
        <v>1.6731929999999999E-3</v>
      </c>
      <c r="AF133">
        <v>0.36482386999999999</v>
      </c>
      <c r="AG133">
        <v>1</v>
      </c>
      <c r="AH133">
        <v>0</v>
      </c>
      <c r="AI133">
        <v>120</v>
      </c>
      <c r="AJ133">
        <v>9</v>
      </c>
      <c r="AK133">
        <v>0.2</v>
      </c>
      <c r="AL133">
        <v>0.94</v>
      </c>
      <c r="AM133">
        <v>6.2666670000000001E-3</v>
      </c>
    </row>
    <row r="134" spans="1:39">
      <c r="A134">
        <v>18.52</v>
      </c>
      <c r="B134">
        <v>0.1053</v>
      </c>
      <c r="C134">
        <v>0.13350000000000001</v>
      </c>
      <c r="D134">
        <v>1</v>
      </c>
      <c r="E134">
        <v>0</v>
      </c>
      <c r="F134">
        <v>1</v>
      </c>
      <c r="G134">
        <v>1</v>
      </c>
      <c r="H134">
        <v>0.73488164099999997</v>
      </c>
      <c r="I134">
        <v>0.73488164099999997</v>
      </c>
      <c r="J134">
        <v>0.26511835900000003</v>
      </c>
      <c r="K134">
        <v>-0.308045825</v>
      </c>
      <c r="L134">
        <v>100</v>
      </c>
      <c r="M134">
        <v>0.36076334399999999</v>
      </c>
      <c r="AF134">
        <v>0.38270097400000003</v>
      </c>
      <c r="AG134">
        <v>1</v>
      </c>
      <c r="AH134">
        <v>0</v>
      </c>
      <c r="AI134">
        <v>121</v>
      </c>
      <c r="AJ134">
        <v>9</v>
      </c>
      <c r="AK134">
        <v>0.193333333</v>
      </c>
      <c r="AL134">
        <v>0.94</v>
      </c>
      <c r="AM134">
        <v>0</v>
      </c>
    </row>
    <row r="135" spans="1:39">
      <c r="A135">
        <v>18.54</v>
      </c>
      <c r="B135">
        <v>6.8150000000000002E-2</v>
      </c>
      <c r="C135">
        <v>2.6429999999999999E-2</v>
      </c>
      <c r="D135">
        <v>0</v>
      </c>
      <c r="E135">
        <v>1</v>
      </c>
      <c r="F135">
        <v>1</v>
      </c>
      <c r="G135">
        <v>0</v>
      </c>
      <c r="H135">
        <v>0.110755357</v>
      </c>
      <c r="I135">
        <v>0.110755357</v>
      </c>
      <c r="J135">
        <v>0.88924464299999995</v>
      </c>
      <c r="K135">
        <v>-0.117382892</v>
      </c>
      <c r="L135">
        <v>100</v>
      </c>
      <c r="M135">
        <v>0.124549929</v>
      </c>
      <c r="AF135">
        <v>0.383114758</v>
      </c>
      <c r="AG135">
        <v>0</v>
      </c>
      <c r="AH135">
        <v>1</v>
      </c>
      <c r="AI135">
        <v>121</v>
      </c>
      <c r="AJ135">
        <v>10</v>
      </c>
      <c r="AK135">
        <v>0.193333333</v>
      </c>
      <c r="AL135">
        <v>0.93333333299999999</v>
      </c>
      <c r="AM135">
        <v>6.2222220000000003E-3</v>
      </c>
    </row>
    <row r="136" spans="1:39">
      <c r="A136">
        <v>18.57</v>
      </c>
      <c r="B136">
        <v>0.12670000000000001</v>
      </c>
      <c r="C136">
        <v>0.1323</v>
      </c>
      <c r="D136">
        <v>1</v>
      </c>
      <c r="E136">
        <v>0</v>
      </c>
      <c r="F136">
        <v>1</v>
      </c>
      <c r="G136">
        <v>1</v>
      </c>
      <c r="H136">
        <v>0.73772883600000005</v>
      </c>
      <c r="I136">
        <v>0.73772883600000005</v>
      </c>
      <c r="J136">
        <v>0.262271164</v>
      </c>
      <c r="K136">
        <v>-0.30417895299999997</v>
      </c>
      <c r="L136">
        <v>100</v>
      </c>
      <c r="M136">
        <v>0.35551160799999998</v>
      </c>
      <c r="AF136">
        <v>0.38333317099999997</v>
      </c>
      <c r="AG136">
        <v>1</v>
      </c>
      <c r="AH136">
        <v>0</v>
      </c>
      <c r="AI136">
        <v>122</v>
      </c>
      <c r="AJ136">
        <v>10</v>
      </c>
      <c r="AK136">
        <v>0.18666666700000001</v>
      </c>
      <c r="AL136">
        <v>0.93333333299999999</v>
      </c>
      <c r="AM136">
        <v>0</v>
      </c>
    </row>
    <row r="137" spans="1:39">
      <c r="A137">
        <v>18.579999999999998</v>
      </c>
      <c r="B137">
        <v>8.4680000000000005E-2</v>
      </c>
      <c r="C137">
        <v>8.1689999999999999E-2</v>
      </c>
      <c r="D137">
        <v>1</v>
      </c>
      <c r="E137">
        <v>0</v>
      </c>
      <c r="F137">
        <v>1</v>
      </c>
      <c r="G137">
        <v>1</v>
      </c>
      <c r="H137">
        <v>0.38444795999999998</v>
      </c>
      <c r="I137">
        <v>0.38444795999999998</v>
      </c>
      <c r="J137">
        <v>0.61555203999999997</v>
      </c>
      <c r="K137">
        <v>-0.95594684299999999</v>
      </c>
      <c r="L137">
        <v>0</v>
      </c>
      <c r="M137">
        <v>1.6011322800000001</v>
      </c>
      <c r="AF137">
        <v>0.38444795999999998</v>
      </c>
      <c r="AG137">
        <v>0</v>
      </c>
      <c r="AH137">
        <v>1</v>
      </c>
      <c r="AI137">
        <v>122</v>
      </c>
      <c r="AJ137">
        <v>11</v>
      </c>
      <c r="AK137">
        <v>0.18666666700000001</v>
      </c>
      <c r="AL137">
        <v>0.926666667</v>
      </c>
      <c r="AM137">
        <v>0</v>
      </c>
    </row>
    <row r="138" spans="1:39">
      <c r="A138">
        <v>18.600000000000001</v>
      </c>
      <c r="B138">
        <v>0.10580000000000001</v>
      </c>
      <c r="C138">
        <v>8.0049999999999996E-2</v>
      </c>
      <c r="D138">
        <v>0</v>
      </c>
      <c r="E138">
        <v>1</v>
      </c>
      <c r="F138">
        <v>1</v>
      </c>
      <c r="G138">
        <v>0</v>
      </c>
      <c r="H138">
        <v>0.38270097400000003</v>
      </c>
      <c r="I138">
        <v>0.38270097400000003</v>
      </c>
      <c r="J138">
        <v>0.61729902599999997</v>
      </c>
      <c r="K138">
        <v>-0.482401727</v>
      </c>
      <c r="L138">
        <v>100</v>
      </c>
      <c r="M138">
        <v>0.61996043700000003</v>
      </c>
      <c r="AF138">
        <v>0.40033508299999998</v>
      </c>
      <c r="AG138">
        <v>0</v>
      </c>
      <c r="AH138">
        <v>1</v>
      </c>
      <c r="AI138">
        <v>122</v>
      </c>
      <c r="AJ138">
        <v>12</v>
      </c>
      <c r="AK138">
        <v>0.18666666700000001</v>
      </c>
      <c r="AL138">
        <v>0.92</v>
      </c>
      <c r="AM138">
        <v>6.1333330000000004E-3</v>
      </c>
    </row>
    <row r="139" spans="1:39">
      <c r="A139">
        <v>18.66</v>
      </c>
      <c r="B139">
        <v>0.1231</v>
      </c>
      <c r="C139">
        <v>0.1226</v>
      </c>
      <c r="D139">
        <v>1</v>
      </c>
      <c r="E139">
        <v>0</v>
      </c>
      <c r="F139">
        <v>1</v>
      </c>
      <c r="G139">
        <v>1</v>
      </c>
      <c r="H139">
        <v>0.68555807400000002</v>
      </c>
      <c r="I139">
        <v>0.68555807400000002</v>
      </c>
      <c r="J139">
        <v>0.31444192599999998</v>
      </c>
      <c r="K139">
        <v>-0.37752206599999999</v>
      </c>
      <c r="L139">
        <v>100</v>
      </c>
      <c r="M139">
        <v>0.45866563100000002</v>
      </c>
      <c r="AF139">
        <v>0.402764764</v>
      </c>
      <c r="AG139">
        <v>1</v>
      </c>
      <c r="AH139">
        <v>0</v>
      </c>
      <c r="AI139">
        <v>123</v>
      </c>
      <c r="AJ139">
        <v>12</v>
      </c>
      <c r="AK139">
        <v>0.18</v>
      </c>
      <c r="AL139">
        <v>0.92</v>
      </c>
      <c r="AM139">
        <v>0</v>
      </c>
    </row>
    <row r="140" spans="1:39">
      <c r="A140">
        <v>18.7</v>
      </c>
      <c r="B140">
        <v>0.14849999999999999</v>
      </c>
      <c r="C140">
        <v>0.1772</v>
      </c>
      <c r="D140">
        <v>1</v>
      </c>
      <c r="E140">
        <v>0</v>
      </c>
      <c r="F140">
        <v>1</v>
      </c>
      <c r="G140">
        <v>1</v>
      </c>
      <c r="H140">
        <v>0.91582646099999998</v>
      </c>
      <c r="I140">
        <v>0.91582646099999998</v>
      </c>
      <c r="J140">
        <v>8.4173539000000006E-2</v>
      </c>
      <c r="K140">
        <v>-8.7928384999999998E-2</v>
      </c>
      <c r="L140">
        <v>100</v>
      </c>
      <c r="M140">
        <v>9.1909922000000005E-2</v>
      </c>
      <c r="AF140">
        <v>0.40347991599999999</v>
      </c>
      <c r="AG140">
        <v>0</v>
      </c>
      <c r="AH140">
        <v>1</v>
      </c>
      <c r="AI140">
        <v>123</v>
      </c>
      <c r="AJ140">
        <v>13</v>
      </c>
      <c r="AK140">
        <v>0.18</v>
      </c>
      <c r="AL140">
        <v>0.91333333299999997</v>
      </c>
      <c r="AM140">
        <v>0</v>
      </c>
    </row>
    <row r="141" spans="1:39">
      <c r="A141">
        <v>18.7</v>
      </c>
      <c r="B141">
        <v>0.15160000000000001</v>
      </c>
      <c r="C141">
        <v>0.12180000000000001</v>
      </c>
      <c r="D141">
        <v>1</v>
      </c>
      <c r="E141">
        <v>0</v>
      </c>
      <c r="F141">
        <v>1</v>
      </c>
      <c r="G141">
        <v>1</v>
      </c>
      <c r="H141">
        <v>0.69288769100000003</v>
      </c>
      <c r="I141">
        <v>0.69288769100000003</v>
      </c>
      <c r="J141">
        <v>0.30711230899999997</v>
      </c>
      <c r="K141">
        <v>-0.366887354</v>
      </c>
      <c r="L141">
        <v>100</v>
      </c>
      <c r="M141">
        <v>0.44323533599999998</v>
      </c>
      <c r="AF141">
        <v>0.40830614700000001</v>
      </c>
      <c r="AG141">
        <v>0</v>
      </c>
      <c r="AH141">
        <v>1</v>
      </c>
      <c r="AI141">
        <v>123</v>
      </c>
      <c r="AJ141">
        <v>14</v>
      </c>
      <c r="AK141">
        <v>0.18</v>
      </c>
      <c r="AL141">
        <v>0.90666666699999998</v>
      </c>
      <c r="AM141">
        <v>6.0444440000000004E-3</v>
      </c>
    </row>
    <row r="142" spans="1:39">
      <c r="A142">
        <v>18.75</v>
      </c>
      <c r="B142">
        <v>5.4730000000000001E-2</v>
      </c>
      <c r="C142">
        <v>3.0360000000000002E-2</v>
      </c>
      <c r="D142">
        <v>0</v>
      </c>
      <c r="E142">
        <v>1</v>
      </c>
      <c r="F142">
        <v>1</v>
      </c>
      <c r="G142">
        <v>0</v>
      </c>
      <c r="H142">
        <v>0.12689467500000001</v>
      </c>
      <c r="I142">
        <v>0.12689467500000001</v>
      </c>
      <c r="J142">
        <v>0.87310532500000004</v>
      </c>
      <c r="K142">
        <v>-0.135699084</v>
      </c>
      <c r="L142">
        <v>100</v>
      </c>
      <c r="M142">
        <v>0.145337191</v>
      </c>
      <c r="AF142">
        <v>0.41801446399999997</v>
      </c>
      <c r="AG142">
        <v>1</v>
      </c>
      <c r="AH142">
        <v>0</v>
      </c>
      <c r="AI142">
        <v>124</v>
      </c>
      <c r="AJ142">
        <v>14</v>
      </c>
      <c r="AK142">
        <v>0.17333333300000001</v>
      </c>
      <c r="AL142">
        <v>0.90666666699999998</v>
      </c>
      <c r="AM142">
        <v>0</v>
      </c>
    </row>
    <row r="143" spans="1:39">
      <c r="A143">
        <v>18.77</v>
      </c>
      <c r="B143">
        <v>0.1167</v>
      </c>
      <c r="C143">
        <v>9.0499999999999997E-2</v>
      </c>
      <c r="D143">
        <v>0</v>
      </c>
      <c r="E143">
        <v>1</v>
      </c>
      <c r="F143">
        <v>1</v>
      </c>
      <c r="G143">
        <v>0</v>
      </c>
      <c r="H143">
        <v>0.47207969100000002</v>
      </c>
      <c r="I143">
        <v>0.47207969100000002</v>
      </c>
      <c r="J143">
        <v>0.52792030899999998</v>
      </c>
      <c r="K143">
        <v>-0.63880993699999999</v>
      </c>
      <c r="L143">
        <v>100</v>
      </c>
      <c r="M143">
        <v>0.89422528899999998</v>
      </c>
      <c r="AF143">
        <v>0.41873383600000003</v>
      </c>
      <c r="AG143">
        <v>0</v>
      </c>
      <c r="AH143">
        <v>1</v>
      </c>
      <c r="AI143">
        <v>124</v>
      </c>
      <c r="AJ143">
        <v>15</v>
      </c>
      <c r="AK143">
        <v>0.17333333300000001</v>
      </c>
      <c r="AL143">
        <v>0.9</v>
      </c>
      <c r="AM143">
        <v>0</v>
      </c>
    </row>
    <row r="144" spans="1:39">
      <c r="A144">
        <v>18.77</v>
      </c>
      <c r="B144">
        <v>0.1802</v>
      </c>
      <c r="C144">
        <v>0.1948</v>
      </c>
      <c r="D144">
        <v>1</v>
      </c>
      <c r="E144">
        <v>0</v>
      </c>
      <c r="F144">
        <v>1</v>
      </c>
      <c r="G144">
        <v>1</v>
      </c>
      <c r="H144">
        <v>0.950708047</v>
      </c>
      <c r="I144">
        <v>0.950708047</v>
      </c>
      <c r="J144">
        <v>4.9291952999999999E-2</v>
      </c>
      <c r="K144">
        <v>-5.0548258999999998E-2</v>
      </c>
      <c r="L144">
        <v>100</v>
      </c>
      <c r="M144">
        <v>5.1847623000000002E-2</v>
      </c>
      <c r="AF144">
        <v>0.420332963</v>
      </c>
      <c r="AG144">
        <v>0</v>
      </c>
      <c r="AH144">
        <v>1</v>
      </c>
      <c r="AI144">
        <v>124</v>
      </c>
      <c r="AJ144">
        <v>16</v>
      </c>
      <c r="AK144">
        <v>0.17333333300000001</v>
      </c>
      <c r="AL144">
        <v>0.89333333299999995</v>
      </c>
      <c r="AM144">
        <v>0</v>
      </c>
    </row>
    <row r="145" spans="1:39">
      <c r="A145">
        <v>18.8</v>
      </c>
      <c r="B145">
        <v>9.1819999999999999E-2</v>
      </c>
      <c r="C145">
        <v>8.4220000000000003E-2</v>
      </c>
      <c r="D145">
        <v>1</v>
      </c>
      <c r="E145">
        <v>0</v>
      </c>
      <c r="F145">
        <v>1</v>
      </c>
      <c r="G145">
        <v>1</v>
      </c>
      <c r="H145">
        <v>0.42047565100000001</v>
      </c>
      <c r="I145">
        <v>0.42047565100000001</v>
      </c>
      <c r="J145">
        <v>0.57952434900000005</v>
      </c>
      <c r="K145">
        <v>-0.86636870499999996</v>
      </c>
      <c r="L145">
        <v>0</v>
      </c>
      <c r="M145">
        <v>1.3782589949999999</v>
      </c>
      <c r="AF145">
        <v>0.42047565100000001</v>
      </c>
      <c r="AG145">
        <v>0</v>
      </c>
      <c r="AH145">
        <v>1</v>
      </c>
      <c r="AI145">
        <v>124</v>
      </c>
      <c r="AJ145">
        <v>17</v>
      </c>
      <c r="AK145">
        <v>0.17333333300000001</v>
      </c>
      <c r="AL145">
        <v>0.88666666699999996</v>
      </c>
      <c r="AM145">
        <v>5.9111110000000001E-3</v>
      </c>
    </row>
    <row r="146" spans="1:39">
      <c r="A146">
        <v>18.87</v>
      </c>
      <c r="B146">
        <v>0.11169999999999999</v>
      </c>
      <c r="C146">
        <v>0.113</v>
      </c>
      <c r="D146">
        <v>1</v>
      </c>
      <c r="E146">
        <v>0</v>
      </c>
      <c r="F146">
        <v>1</v>
      </c>
      <c r="G146">
        <v>1</v>
      </c>
      <c r="H146">
        <v>0.63449239400000002</v>
      </c>
      <c r="I146">
        <v>0.63449239400000002</v>
      </c>
      <c r="J146">
        <v>0.36550760599999998</v>
      </c>
      <c r="K146">
        <v>-0.45492997899999998</v>
      </c>
      <c r="L146">
        <v>100</v>
      </c>
      <c r="M146">
        <v>0.57606302099999995</v>
      </c>
      <c r="AF146">
        <v>0.42117221700000002</v>
      </c>
      <c r="AG146">
        <v>1</v>
      </c>
      <c r="AH146">
        <v>0</v>
      </c>
      <c r="AI146">
        <v>125</v>
      </c>
      <c r="AJ146">
        <v>17</v>
      </c>
      <c r="AK146">
        <v>0.16666666699999999</v>
      </c>
      <c r="AL146">
        <v>0.88666666699999996</v>
      </c>
      <c r="AM146">
        <v>0</v>
      </c>
    </row>
    <row r="147" spans="1:39">
      <c r="A147">
        <v>18.89</v>
      </c>
      <c r="B147">
        <v>5.008E-2</v>
      </c>
      <c r="C147">
        <v>2.3990000000000001E-2</v>
      </c>
      <c r="D147">
        <v>0</v>
      </c>
      <c r="E147">
        <v>1</v>
      </c>
      <c r="F147">
        <v>1</v>
      </c>
      <c r="G147">
        <v>0</v>
      </c>
      <c r="H147">
        <v>0.111538023</v>
      </c>
      <c r="I147">
        <v>0.111538023</v>
      </c>
      <c r="J147">
        <v>0.88846197699999996</v>
      </c>
      <c r="K147">
        <v>-0.118263427</v>
      </c>
      <c r="L147">
        <v>100</v>
      </c>
      <c r="M147">
        <v>0.12554056999999999</v>
      </c>
      <c r="AF147">
        <v>0.42187560400000002</v>
      </c>
      <c r="AG147">
        <v>0</v>
      </c>
      <c r="AH147">
        <v>1</v>
      </c>
      <c r="AI147">
        <v>125</v>
      </c>
      <c r="AJ147">
        <v>18</v>
      </c>
      <c r="AK147">
        <v>0.16666666699999999</v>
      </c>
      <c r="AL147">
        <v>0.88</v>
      </c>
      <c r="AM147">
        <v>0</v>
      </c>
    </row>
    <row r="148" spans="1:39">
      <c r="A148">
        <v>18.899999999999999</v>
      </c>
      <c r="B148">
        <v>0.16420000000000001</v>
      </c>
      <c r="C148">
        <v>0.21970000000000001</v>
      </c>
      <c r="D148">
        <v>1</v>
      </c>
      <c r="E148">
        <v>0</v>
      </c>
      <c r="F148">
        <v>1</v>
      </c>
      <c r="G148">
        <v>1</v>
      </c>
      <c r="H148">
        <v>0.97546695900000002</v>
      </c>
      <c r="I148">
        <v>0.97546695900000002</v>
      </c>
      <c r="J148">
        <v>2.4533040999999998E-2</v>
      </c>
      <c r="K148">
        <v>-2.4838989999999998E-2</v>
      </c>
      <c r="L148">
        <v>100</v>
      </c>
      <c r="M148">
        <v>2.5150048000000001E-2</v>
      </c>
      <c r="AF148">
        <v>0.429872957</v>
      </c>
      <c r="AG148">
        <v>0</v>
      </c>
      <c r="AH148">
        <v>1</v>
      </c>
      <c r="AI148">
        <v>125</v>
      </c>
      <c r="AJ148">
        <v>19</v>
      </c>
      <c r="AK148">
        <v>0.16666666699999999</v>
      </c>
      <c r="AL148">
        <v>0.87333333300000004</v>
      </c>
      <c r="AM148">
        <v>5.8222220000000002E-3</v>
      </c>
    </row>
    <row r="149" spans="1:39">
      <c r="A149">
        <v>18.91</v>
      </c>
      <c r="B149">
        <v>8.0280000000000004E-2</v>
      </c>
      <c r="C149">
        <v>9.2710000000000001E-2</v>
      </c>
      <c r="D149">
        <v>1</v>
      </c>
      <c r="E149">
        <v>0</v>
      </c>
      <c r="F149">
        <v>1</v>
      </c>
      <c r="G149">
        <v>1</v>
      </c>
      <c r="H149">
        <v>0.48403878700000003</v>
      </c>
      <c r="I149">
        <v>0.48403878700000003</v>
      </c>
      <c r="J149">
        <v>0.51596121299999997</v>
      </c>
      <c r="K149">
        <v>-0.725590238</v>
      </c>
      <c r="L149">
        <v>0</v>
      </c>
      <c r="M149">
        <v>1.065950143</v>
      </c>
      <c r="AF149">
        <v>0.433905494</v>
      </c>
      <c r="AG149">
        <v>1</v>
      </c>
      <c r="AH149">
        <v>0</v>
      </c>
      <c r="AI149">
        <v>126</v>
      </c>
      <c r="AJ149">
        <v>19</v>
      </c>
      <c r="AK149">
        <v>0.16</v>
      </c>
      <c r="AL149">
        <v>0.87333333300000004</v>
      </c>
      <c r="AM149">
        <v>0</v>
      </c>
    </row>
    <row r="150" spans="1:39">
      <c r="A150">
        <v>18.940000000000001</v>
      </c>
      <c r="B150">
        <v>6.9000000000000006E-2</v>
      </c>
      <c r="C150">
        <v>2.6689999999999998E-2</v>
      </c>
      <c r="D150">
        <v>0</v>
      </c>
      <c r="E150">
        <v>1</v>
      </c>
      <c r="F150">
        <v>1</v>
      </c>
      <c r="G150">
        <v>0</v>
      </c>
      <c r="H150">
        <v>0.124197165</v>
      </c>
      <c r="I150">
        <v>0.124197165</v>
      </c>
      <c r="J150">
        <v>0.875802835</v>
      </c>
      <c r="K150">
        <v>-0.132614288</v>
      </c>
      <c r="L150">
        <v>100</v>
      </c>
      <c r="M150">
        <v>0.141809504</v>
      </c>
      <c r="AF150">
        <v>0.43974906699999999</v>
      </c>
      <c r="AG150">
        <v>0</v>
      </c>
      <c r="AH150">
        <v>1</v>
      </c>
      <c r="AI150">
        <v>126</v>
      </c>
      <c r="AJ150">
        <v>20</v>
      </c>
      <c r="AK150">
        <v>0.16</v>
      </c>
      <c r="AL150">
        <v>0.86666666699999995</v>
      </c>
      <c r="AM150">
        <v>5.7777779999999999E-3</v>
      </c>
    </row>
    <row r="151" spans="1:39">
      <c r="A151">
        <v>18.95</v>
      </c>
      <c r="B151">
        <v>0.1147</v>
      </c>
      <c r="C151">
        <v>6.3869999999999996E-2</v>
      </c>
      <c r="D151">
        <v>0</v>
      </c>
      <c r="E151">
        <v>1</v>
      </c>
      <c r="F151">
        <v>1</v>
      </c>
      <c r="G151">
        <v>0</v>
      </c>
      <c r="H151">
        <v>0.30595650000000002</v>
      </c>
      <c r="I151">
        <v>0.30595650000000002</v>
      </c>
      <c r="J151">
        <v>0.69404350000000004</v>
      </c>
      <c r="K151">
        <v>-0.36522063999999999</v>
      </c>
      <c r="L151">
        <v>100</v>
      </c>
      <c r="M151">
        <v>0.44083187899999998</v>
      </c>
      <c r="AF151">
        <v>0.440389737</v>
      </c>
      <c r="AG151">
        <v>1</v>
      </c>
      <c r="AH151">
        <v>0</v>
      </c>
      <c r="AI151">
        <v>127</v>
      </c>
      <c r="AJ151">
        <v>20</v>
      </c>
      <c r="AK151">
        <v>0.15333333299999999</v>
      </c>
      <c r="AL151">
        <v>0.86666666699999995</v>
      </c>
      <c r="AM151">
        <v>0</v>
      </c>
    </row>
    <row r="152" spans="1:39">
      <c r="A152">
        <v>19.04</v>
      </c>
      <c r="B152">
        <v>4.7010000000000003E-2</v>
      </c>
      <c r="C152">
        <v>3.7089999999999998E-2</v>
      </c>
      <c r="D152">
        <v>0</v>
      </c>
      <c r="E152">
        <v>1</v>
      </c>
      <c r="F152">
        <v>1</v>
      </c>
      <c r="G152">
        <v>0</v>
      </c>
      <c r="H152">
        <v>0.159574458</v>
      </c>
      <c r="I152">
        <v>0.159574458</v>
      </c>
      <c r="J152">
        <v>0.84042554199999997</v>
      </c>
      <c r="K152">
        <v>-0.17384691799999999</v>
      </c>
      <c r="L152">
        <v>100</v>
      </c>
      <c r="M152">
        <v>0.189873404</v>
      </c>
      <c r="AF152">
        <v>0.44490238500000001</v>
      </c>
      <c r="AG152">
        <v>0</v>
      </c>
      <c r="AH152">
        <v>1</v>
      </c>
      <c r="AI152">
        <v>127</v>
      </c>
      <c r="AJ152">
        <v>21</v>
      </c>
      <c r="AK152">
        <v>0.15333333299999999</v>
      </c>
      <c r="AL152">
        <v>0.86</v>
      </c>
      <c r="AM152">
        <v>5.7333330000000002E-3</v>
      </c>
    </row>
    <row r="153" spans="1:39">
      <c r="A153">
        <v>19.079999999999998</v>
      </c>
      <c r="B153">
        <v>0.15720000000000001</v>
      </c>
      <c r="C153">
        <v>0.191</v>
      </c>
      <c r="D153">
        <v>1</v>
      </c>
      <c r="E153">
        <v>0</v>
      </c>
      <c r="F153">
        <v>1</v>
      </c>
      <c r="G153">
        <v>1</v>
      </c>
      <c r="H153">
        <v>0.94827753100000001</v>
      </c>
      <c r="I153">
        <v>0.94827753100000001</v>
      </c>
      <c r="J153">
        <v>5.1722469E-2</v>
      </c>
      <c r="K153">
        <v>-5.3108065000000003E-2</v>
      </c>
      <c r="L153">
        <v>100</v>
      </c>
      <c r="M153">
        <v>5.4543597999999999E-2</v>
      </c>
      <c r="AF153">
        <v>0.45455942799999999</v>
      </c>
      <c r="AG153">
        <v>1</v>
      </c>
      <c r="AH153">
        <v>0</v>
      </c>
      <c r="AI153">
        <v>128</v>
      </c>
      <c r="AJ153">
        <v>21</v>
      </c>
      <c r="AK153">
        <v>0.146666667</v>
      </c>
      <c r="AL153">
        <v>0.86</v>
      </c>
      <c r="AM153">
        <v>0</v>
      </c>
    </row>
    <row r="154" spans="1:39">
      <c r="A154">
        <v>19.100000000000001</v>
      </c>
      <c r="B154">
        <v>9.8229999999999998E-2</v>
      </c>
      <c r="C154">
        <v>5.9400000000000001E-2</v>
      </c>
      <c r="D154">
        <v>0</v>
      </c>
      <c r="E154">
        <v>1</v>
      </c>
      <c r="F154">
        <v>1</v>
      </c>
      <c r="G154">
        <v>0</v>
      </c>
      <c r="H154">
        <v>0.28353520599999998</v>
      </c>
      <c r="I154">
        <v>0.28353520599999998</v>
      </c>
      <c r="J154">
        <v>0.71646479399999996</v>
      </c>
      <c r="K154">
        <v>-0.33342616899999999</v>
      </c>
      <c r="L154">
        <v>100</v>
      </c>
      <c r="M154">
        <v>0.39574199399999999</v>
      </c>
      <c r="AF154">
        <v>0.45904376299999999</v>
      </c>
      <c r="AG154">
        <v>0</v>
      </c>
      <c r="AH154">
        <v>1</v>
      </c>
      <c r="AI154">
        <v>128</v>
      </c>
      <c r="AJ154">
        <v>22</v>
      </c>
      <c r="AK154">
        <v>0.146666667</v>
      </c>
      <c r="AL154">
        <v>0.85333333300000003</v>
      </c>
      <c r="AM154">
        <v>5.6888889999999999E-3</v>
      </c>
    </row>
    <row r="155" spans="1:39">
      <c r="A155">
        <v>19.29</v>
      </c>
      <c r="B155">
        <v>8.5779999999999995E-2</v>
      </c>
      <c r="C155">
        <v>2.9950000000000001E-2</v>
      </c>
      <c r="D155">
        <v>0</v>
      </c>
      <c r="E155">
        <v>1</v>
      </c>
      <c r="F155">
        <v>1</v>
      </c>
      <c r="G155">
        <v>0</v>
      </c>
      <c r="H155">
        <v>0.15083586500000001</v>
      </c>
      <c r="I155">
        <v>0.15083586500000001</v>
      </c>
      <c r="J155">
        <v>0.84916413499999999</v>
      </c>
      <c r="K155">
        <v>-0.16350278400000001</v>
      </c>
      <c r="L155">
        <v>100</v>
      </c>
      <c r="M155">
        <v>0.17762863300000001</v>
      </c>
      <c r="AF155">
        <v>0.460686702</v>
      </c>
      <c r="AG155">
        <v>1</v>
      </c>
      <c r="AH155">
        <v>0</v>
      </c>
      <c r="AI155">
        <v>129</v>
      </c>
      <c r="AJ155">
        <v>22</v>
      </c>
      <c r="AK155">
        <v>0.14000000000000001</v>
      </c>
      <c r="AL155">
        <v>0.85333333300000003</v>
      </c>
      <c r="AM155">
        <v>0</v>
      </c>
    </row>
    <row r="156" spans="1:39">
      <c r="A156">
        <v>19.309999999999999</v>
      </c>
      <c r="B156">
        <v>3.789E-2</v>
      </c>
      <c r="C156">
        <v>6.9200000000000002E-4</v>
      </c>
      <c r="D156">
        <v>0</v>
      </c>
      <c r="E156">
        <v>1</v>
      </c>
      <c r="F156">
        <v>1</v>
      </c>
      <c r="G156">
        <v>0</v>
      </c>
      <c r="H156">
        <v>6.7173589000000006E-2</v>
      </c>
      <c r="I156">
        <v>6.7173589000000006E-2</v>
      </c>
      <c r="J156">
        <v>0.93282641099999997</v>
      </c>
      <c r="K156">
        <v>-6.9536150000000005E-2</v>
      </c>
      <c r="L156">
        <v>100</v>
      </c>
      <c r="M156">
        <v>7.2010814000000006E-2</v>
      </c>
      <c r="AF156">
        <v>0.46385341099999999</v>
      </c>
      <c r="AG156">
        <v>0</v>
      </c>
      <c r="AH156">
        <v>1</v>
      </c>
      <c r="AI156">
        <v>129</v>
      </c>
      <c r="AJ156">
        <v>23</v>
      </c>
      <c r="AK156">
        <v>0.14000000000000001</v>
      </c>
      <c r="AL156">
        <v>0.84666666700000004</v>
      </c>
      <c r="AM156">
        <v>5.6444440000000002E-3</v>
      </c>
    </row>
    <row r="157" spans="1:39">
      <c r="A157">
        <v>19.32</v>
      </c>
      <c r="B157">
        <v>0.1198</v>
      </c>
      <c r="C157">
        <v>0.1036</v>
      </c>
      <c r="D157">
        <v>1</v>
      </c>
      <c r="E157">
        <v>0</v>
      </c>
      <c r="F157">
        <v>1</v>
      </c>
      <c r="G157">
        <v>1</v>
      </c>
      <c r="H157">
        <v>0.60651464799999999</v>
      </c>
      <c r="I157">
        <v>0.60651464799999999</v>
      </c>
      <c r="J157">
        <v>0.39348535200000001</v>
      </c>
      <c r="K157">
        <v>-0.50002639900000001</v>
      </c>
      <c r="L157">
        <v>100</v>
      </c>
      <c r="M157">
        <v>0.64876479600000003</v>
      </c>
      <c r="AF157">
        <v>0.46501574200000001</v>
      </c>
      <c r="AG157">
        <v>1</v>
      </c>
      <c r="AH157">
        <v>0</v>
      </c>
      <c r="AI157">
        <v>130</v>
      </c>
      <c r="AJ157">
        <v>23</v>
      </c>
      <c r="AK157">
        <v>0.133333333</v>
      </c>
      <c r="AL157">
        <v>0.84666666700000004</v>
      </c>
      <c r="AM157">
        <v>5.6444440000000002E-3</v>
      </c>
    </row>
    <row r="158" spans="1:39">
      <c r="A158">
        <v>19.329999999999998</v>
      </c>
      <c r="B158">
        <v>0.1188</v>
      </c>
      <c r="C158">
        <v>0.13789999999999999</v>
      </c>
      <c r="D158">
        <v>1</v>
      </c>
      <c r="E158">
        <v>0</v>
      </c>
      <c r="F158">
        <v>1</v>
      </c>
      <c r="G158">
        <v>1</v>
      </c>
      <c r="H158">
        <v>0.80396100999999998</v>
      </c>
      <c r="I158">
        <v>0.80396100999999998</v>
      </c>
      <c r="J158">
        <v>0.19603899</v>
      </c>
      <c r="K158">
        <v>-0.21820450599999999</v>
      </c>
      <c r="L158">
        <v>100</v>
      </c>
      <c r="M158">
        <v>0.24384141500000001</v>
      </c>
      <c r="AF158">
        <v>0.46744184999999999</v>
      </c>
      <c r="AG158">
        <v>1</v>
      </c>
      <c r="AH158">
        <v>0</v>
      </c>
      <c r="AI158">
        <v>131</v>
      </c>
      <c r="AJ158">
        <v>23</v>
      </c>
      <c r="AK158">
        <v>0.12666666700000001</v>
      </c>
      <c r="AL158">
        <v>0.84666666700000004</v>
      </c>
      <c r="AM158">
        <v>0</v>
      </c>
    </row>
    <row r="159" spans="1:39">
      <c r="A159">
        <v>19.38</v>
      </c>
      <c r="B159">
        <v>5.6160000000000002E-2</v>
      </c>
      <c r="C159">
        <v>4.2090000000000002E-2</v>
      </c>
      <c r="D159">
        <v>1</v>
      </c>
      <c r="E159">
        <v>0</v>
      </c>
      <c r="F159">
        <v>1</v>
      </c>
      <c r="G159">
        <v>1</v>
      </c>
      <c r="H159">
        <v>0.19755151100000001</v>
      </c>
      <c r="I159">
        <v>0.19755151100000001</v>
      </c>
      <c r="J159">
        <v>0.80244848899999999</v>
      </c>
      <c r="K159">
        <v>-1.621755915</v>
      </c>
      <c r="L159">
        <v>0</v>
      </c>
      <c r="M159">
        <v>4.0619709090000002</v>
      </c>
      <c r="AF159">
        <v>0.46748093400000001</v>
      </c>
      <c r="AG159">
        <v>0</v>
      </c>
      <c r="AH159">
        <v>1</v>
      </c>
      <c r="AI159">
        <v>131</v>
      </c>
      <c r="AJ159">
        <v>24</v>
      </c>
      <c r="AK159">
        <v>0.12666666700000001</v>
      </c>
      <c r="AL159">
        <v>0.84</v>
      </c>
      <c r="AM159">
        <v>5.5999999999999999E-3</v>
      </c>
    </row>
    <row r="160" spans="1:39">
      <c r="A160">
        <v>19.399999999999999</v>
      </c>
      <c r="B160">
        <v>9.6970000000000001E-2</v>
      </c>
      <c r="C160">
        <v>6.1539999999999997E-2</v>
      </c>
      <c r="D160">
        <v>0</v>
      </c>
      <c r="E160">
        <v>1</v>
      </c>
      <c r="F160">
        <v>1</v>
      </c>
      <c r="G160">
        <v>0</v>
      </c>
      <c r="H160">
        <v>0.31491458100000003</v>
      </c>
      <c r="I160">
        <v>0.31491458100000003</v>
      </c>
      <c r="J160">
        <v>0.68508541899999997</v>
      </c>
      <c r="K160">
        <v>-0.37821174899999999</v>
      </c>
      <c r="L160">
        <v>100</v>
      </c>
      <c r="M160">
        <v>0.459671995</v>
      </c>
      <c r="AF160">
        <v>0.47207969100000002</v>
      </c>
      <c r="AG160">
        <v>1</v>
      </c>
      <c r="AH160">
        <v>0</v>
      </c>
      <c r="AI160">
        <v>132</v>
      </c>
      <c r="AJ160">
        <v>24</v>
      </c>
      <c r="AK160">
        <v>0.12</v>
      </c>
      <c r="AL160">
        <v>0.84</v>
      </c>
      <c r="AM160">
        <v>0</v>
      </c>
    </row>
    <row r="161" spans="1:39">
      <c r="A161">
        <v>19.46</v>
      </c>
      <c r="B161">
        <v>7.2230000000000003E-2</v>
      </c>
      <c r="C161">
        <v>5.1499999999999997E-2</v>
      </c>
      <c r="D161">
        <v>0</v>
      </c>
      <c r="E161">
        <v>1</v>
      </c>
      <c r="F161">
        <v>1</v>
      </c>
      <c r="G161">
        <v>0</v>
      </c>
      <c r="H161">
        <v>0.25273496200000001</v>
      </c>
      <c r="I161">
        <v>0.25273496200000001</v>
      </c>
      <c r="J161">
        <v>0.74726503799999999</v>
      </c>
      <c r="K161">
        <v>-0.29133535399999999</v>
      </c>
      <c r="L161">
        <v>100</v>
      </c>
      <c r="M161">
        <v>0.338213284</v>
      </c>
      <c r="AF161">
        <v>0.47480884200000001</v>
      </c>
      <c r="AG161">
        <v>0</v>
      </c>
      <c r="AH161">
        <v>1</v>
      </c>
      <c r="AI161">
        <v>132</v>
      </c>
      <c r="AJ161">
        <v>25</v>
      </c>
      <c r="AK161">
        <v>0.12</v>
      </c>
      <c r="AL161">
        <v>0.83333333300000001</v>
      </c>
      <c r="AM161">
        <v>5.5555559999999997E-3</v>
      </c>
    </row>
    <row r="162" spans="1:39">
      <c r="A162">
        <v>19.48</v>
      </c>
      <c r="B162">
        <v>0.12230000000000001</v>
      </c>
      <c r="C162">
        <v>0.14660000000000001</v>
      </c>
      <c r="D162">
        <v>1</v>
      </c>
      <c r="E162">
        <v>0</v>
      </c>
      <c r="F162">
        <v>1</v>
      </c>
      <c r="G162">
        <v>1</v>
      </c>
      <c r="H162">
        <v>0.846833104</v>
      </c>
      <c r="I162">
        <v>0.846833104</v>
      </c>
      <c r="J162">
        <v>0.153166896</v>
      </c>
      <c r="K162">
        <v>-0.166251647</v>
      </c>
      <c r="L162">
        <v>100</v>
      </c>
      <c r="M162">
        <v>0.18087022699999999</v>
      </c>
      <c r="AF162">
        <v>0.47636325800000001</v>
      </c>
      <c r="AG162">
        <v>1</v>
      </c>
      <c r="AH162">
        <v>0</v>
      </c>
      <c r="AI162">
        <v>133</v>
      </c>
      <c r="AJ162">
        <v>25</v>
      </c>
      <c r="AK162">
        <v>0.11333333299999999</v>
      </c>
      <c r="AL162">
        <v>0.83333333300000001</v>
      </c>
      <c r="AM162">
        <v>0</v>
      </c>
    </row>
    <row r="163" spans="1:39">
      <c r="A163">
        <v>19.559999999999999</v>
      </c>
      <c r="B163">
        <v>8.0869999999999997E-2</v>
      </c>
      <c r="C163">
        <v>4.1869999999999997E-2</v>
      </c>
      <c r="D163">
        <v>0</v>
      </c>
      <c r="E163">
        <v>1</v>
      </c>
      <c r="F163">
        <v>1</v>
      </c>
      <c r="G163">
        <v>0</v>
      </c>
      <c r="H163">
        <v>0.21172881499999999</v>
      </c>
      <c r="I163">
        <v>0.21172881499999999</v>
      </c>
      <c r="J163">
        <v>0.78827118500000004</v>
      </c>
      <c r="K163">
        <v>-0.23791310500000001</v>
      </c>
      <c r="L163">
        <v>100</v>
      </c>
      <c r="M163">
        <v>0.26859895299999997</v>
      </c>
      <c r="AF163">
        <v>0.48115356399999998</v>
      </c>
      <c r="AG163">
        <v>0</v>
      </c>
      <c r="AH163">
        <v>1</v>
      </c>
      <c r="AI163">
        <v>133</v>
      </c>
      <c r="AJ163">
        <v>26</v>
      </c>
      <c r="AK163">
        <v>0.11333333299999999</v>
      </c>
      <c r="AL163">
        <v>0.82666666700000002</v>
      </c>
      <c r="AM163">
        <v>5.511111E-3</v>
      </c>
    </row>
    <row r="164" spans="1:39">
      <c r="A164">
        <v>19.63</v>
      </c>
      <c r="B164">
        <v>6.2880000000000005E-2</v>
      </c>
      <c r="C164">
        <v>5.858E-2</v>
      </c>
      <c r="D164">
        <v>1</v>
      </c>
      <c r="E164">
        <v>0</v>
      </c>
      <c r="F164">
        <v>1</v>
      </c>
      <c r="G164">
        <v>1</v>
      </c>
      <c r="H164">
        <v>0.30033879899999999</v>
      </c>
      <c r="I164">
        <v>0.30033879899999999</v>
      </c>
      <c r="J164">
        <v>0.69966120099999995</v>
      </c>
      <c r="K164">
        <v>-1.2028441110000001</v>
      </c>
      <c r="L164">
        <v>0</v>
      </c>
      <c r="M164">
        <v>2.329573146</v>
      </c>
      <c r="AF164">
        <v>0.48316918599999997</v>
      </c>
      <c r="AG164">
        <v>1</v>
      </c>
      <c r="AH164">
        <v>0</v>
      </c>
      <c r="AI164">
        <v>134</v>
      </c>
      <c r="AJ164">
        <v>26</v>
      </c>
      <c r="AK164">
        <v>0.10666666700000001</v>
      </c>
      <c r="AL164">
        <v>0.82666666700000002</v>
      </c>
      <c r="AM164">
        <v>0</v>
      </c>
    </row>
    <row r="165" spans="1:39">
      <c r="A165">
        <v>19.649999999999999</v>
      </c>
      <c r="B165">
        <v>8.4239999999999995E-2</v>
      </c>
      <c r="C165">
        <v>9.7689999999999999E-2</v>
      </c>
      <c r="D165">
        <v>1</v>
      </c>
      <c r="E165">
        <v>0</v>
      </c>
      <c r="F165">
        <v>1</v>
      </c>
      <c r="G165">
        <v>1</v>
      </c>
      <c r="H165">
        <v>0.57643299000000003</v>
      </c>
      <c r="I165">
        <v>0.57643299000000003</v>
      </c>
      <c r="J165">
        <v>0.42356701000000002</v>
      </c>
      <c r="K165">
        <v>-0.55089618200000001</v>
      </c>
      <c r="L165">
        <v>100</v>
      </c>
      <c r="M165">
        <v>0.73480702499999995</v>
      </c>
      <c r="AF165">
        <v>0.48403878700000003</v>
      </c>
      <c r="AG165">
        <v>0</v>
      </c>
      <c r="AH165">
        <v>1</v>
      </c>
      <c r="AI165">
        <v>134</v>
      </c>
      <c r="AJ165">
        <v>27</v>
      </c>
      <c r="AK165">
        <v>0.10666666700000001</v>
      </c>
      <c r="AL165">
        <v>0.82</v>
      </c>
      <c r="AM165">
        <v>5.4666669999999997E-3</v>
      </c>
    </row>
    <row r="166" spans="1:39">
      <c r="A166">
        <v>19.649999999999999</v>
      </c>
      <c r="B166">
        <v>0.2233</v>
      </c>
      <c r="C166">
        <v>0.30030000000000001</v>
      </c>
      <c r="D166">
        <v>0</v>
      </c>
      <c r="E166">
        <v>1</v>
      </c>
      <c r="F166">
        <v>1</v>
      </c>
      <c r="G166">
        <v>0</v>
      </c>
      <c r="H166">
        <v>0.99816523199999996</v>
      </c>
      <c r="I166">
        <v>0.99816523199999996</v>
      </c>
      <c r="J166">
        <v>1.8347680000000001E-3</v>
      </c>
      <c r="K166">
        <v>-6.3008372189999999</v>
      </c>
      <c r="L166">
        <v>0</v>
      </c>
      <c r="M166">
        <v>544.02802710000003</v>
      </c>
      <c r="AF166">
        <v>0.52109768199999995</v>
      </c>
      <c r="AG166">
        <v>1</v>
      </c>
      <c r="AH166">
        <v>0</v>
      </c>
      <c r="AI166">
        <v>135</v>
      </c>
      <c r="AJ166">
        <v>27</v>
      </c>
      <c r="AK166">
        <v>0.1</v>
      </c>
      <c r="AL166">
        <v>0.82</v>
      </c>
      <c r="AM166">
        <v>5.4666669999999997E-3</v>
      </c>
    </row>
    <row r="167" spans="1:39">
      <c r="A167">
        <v>19.66</v>
      </c>
      <c r="B167">
        <v>8.5639999999999994E-2</v>
      </c>
      <c r="C167">
        <v>0.11550000000000001</v>
      </c>
      <c r="D167">
        <v>1</v>
      </c>
      <c r="E167">
        <v>0</v>
      </c>
      <c r="F167">
        <v>1</v>
      </c>
      <c r="G167">
        <v>1</v>
      </c>
      <c r="H167">
        <v>0.69439160099999997</v>
      </c>
      <c r="I167">
        <v>0.69439160099999997</v>
      </c>
      <c r="J167">
        <v>0.30560839899999998</v>
      </c>
      <c r="K167">
        <v>-0.36471921099999999</v>
      </c>
      <c r="L167">
        <v>100</v>
      </c>
      <c r="M167">
        <v>0.44010958500000003</v>
      </c>
      <c r="AF167">
        <v>0.541396302</v>
      </c>
      <c r="AG167">
        <v>1</v>
      </c>
      <c r="AH167">
        <v>0</v>
      </c>
      <c r="AI167">
        <v>136</v>
      </c>
      <c r="AJ167">
        <v>27</v>
      </c>
      <c r="AK167">
        <v>9.3333333000000004E-2</v>
      </c>
      <c r="AL167">
        <v>0.82</v>
      </c>
      <c r="AM167">
        <v>5.4666669999999997E-3</v>
      </c>
    </row>
    <row r="168" spans="1:39">
      <c r="A168">
        <v>19.670000000000002</v>
      </c>
      <c r="B168">
        <v>0.27679999999999999</v>
      </c>
      <c r="C168">
        <v>0.4264</v>
      </c>
      <c r="D168">
        <v>1</v>
      </c>
      <c r="E168">
        <v>0</v>
      </c>
      <c r="F168">
        <v>1</v>
      </c>
      <c r="G168">
        <v>1</v>
      </c>
      <c r="H168">
        <v>0.999953757</v>
      </c>
      <c r="I168">
        <v>0.999953757</v>
      </c>
      <c r="J168" s="25">
        <v>4.6242999999999998E-5</v>
      </c>
      <c r="K168" s="25">
        <v>-4.62441E-5</v>
      </c>
      <c r="L168">
        <v>100</v>
      </c>
      <c r="M168" s="25">
        <v>4.6245100000000002E-5</v>
      </c>
      <c r="AF168">
        <v>0.556288911</v>
      </c>
      <c r="AG168">
        <v>1</v>
      </c>
      <c r="AH168">
        <v>0</v>
      </c>
      <c r="AI168">
        <v>137</v>
      </c>
      <c r="AJ168">
        <v>27</v>
      </c>
      <c r="AK168">
        <v>8.6666667000000003E-2</v>
      </c>
      <c r="AL168">
        <v>0.82</v>
      </c>
      <c r="AM168">
        <v>0</v>
      </c>
    </row>
    <row r="169" spans="1:39">
      <c r="A169">
        <v>19.73</v>
      </c>
      <c r="B169">
        <v>0.1676</v>
      </c>
      <c r="C169">
        <v>0.13619999999999999</v>
      </c>
      <c r="D169">
        <v>0</v>
      </c>
      <c r="E169">
        <v>1</v>
      </c>
      <c r="F169">
        <v>1</v>
      </c>
      <c r="G169">
        <v>0</v>
      </c>
      <c r="H169">
        <v>0.82645875999999996</v>
      </c>
      <c r="I169">
        <v>0.82645875999999996</v>
      </c>
      <c r="J169">
        <v>0.17354124000000001</v>
      </c>
      <c r="K169">
        <v>-1.751340015</v>
      </c>
      <c r="L169">
        <v>0</v>
      </c>
      <c r="M169">
        <v>4.7623191010000001</v>
      </c>
      <c r="AF169">
        <v>0.57027460500000005</v>
      </c>
      <c r="AG169">
        <v>0</v>
      </c>
      <c r="AH169">
        <v>1</v>
      </c>
      <c r="AI169">
        <v>137</v>
      </c>
      <c r="AJ169">
        <v>28</v>
      </c>
      <c r="AK169">
        <v>8.6666667000000003E-2</v>
      </c>
      <c r="AL169">
        <v>0.81333333299999999</v>
      </c>
      <c r="AM169">
        <v>0</v>
      </c>
    </row>
    <row r="170" spans="1:39">
      <c r="A170">
        <v>19.760000000000002</v>
      </c>
      <c r="B170">
        <v>5.3519999999999998E-2</v>
      </c>
      <c r="C170">
        <v>1.9470000000000001E-2</v>
      </c>
      <c r="D170">
        <v>0</v>
      </c>
      <c r="E170">
        <v>1</v>
      </c>
      <c r="F170">
        <v>1</v>
      </c>
      <c r="G170">
        <v>0</v>
      </c>
      <c r="H170">
        <v>0.12617368000000001</v>
      </c>
      <c r="I170">
        <v>0.12617368000000001</v>
      </c>
      <c r="J170">
        <v>0.87382632000000005</v>
      </c>
      <c r="K170">
        <v>-0.13487364199999999</v>
      </c>
      <c r="L170">
        <v>100</v>
      </c>
      <c r="M170">
        <v>0.14439217200000001</v>
      </c>
      <c r="AF170">
        <v>0.57643299000000003</v>
      </c>
      <c r="AG170">
        <v>0</v>
      </c>
      <c r="AH170">
        <v>1</v>
      </c>
      <c r="AI170">
        <v>137</v>
      </c>
      <c r="AJ170">
        <v>29</v>
      </c>
      <c r="AK170">
        <v>8.6666667000000003E-2</v>
      </c>
      <c r="AL170">
        <v>0.806666667</v>
      </c>
      <c r="AM170">
        <v>5.3777779999999997E-3</v>
      </c>
    </row>
    <row r="171" spans="1:39">
      <c r="A171">
        <v>19.77</v>
      </c>
      <c r="B171">
        <v>0.11409999999999999</v>
      </c>
      <c r="C171">
        <v>9.3880000000000005E-2</v>
      </c>
      <c r="D171">
        <v>1</v>
      </c>
      <c r="E171">
        <v>0</v>
      </c>
      <c r="F171">
        <v>1</v>
      </c>
      <c r="G171">
        <v>1</v>
      </c>
      <c r="H171">
        <v>0.57027460500000005</v>
      </c>
      <c r="I171">
        <v>0.57027460500000005</v>
      </c>
      <c r="J171">
        <v>0.42972539500000001</v>
      </c>
      <c r="K171">
        <v>-0.56163727100000005</v>
      </c>
      <c r="L171">
        <v>100</v>
      </c>
      <c r="M171">
        <v>0.75354117300000001</v>
      </c>
      <c r="AF171">
        <v>0.57793192100000002</v>
      </c>
      <c r="AG171">
        <v>1</v>
      </c>
      <c r="AH171">
        <v>0</v>
      </c>
      <c r="AI171">
        <v>138</v>
      </c>
      <c r="AJ171">
        <v>29</v>
      </c>
      <c r="AK171">
        <v>0.08</v>
      </c>
      <c r="AL171">
        <v>0.806666667</v>
      </c>
      <c r="AM171">
        <v>5.3777779999999997E-3</v>
      </c>
    </row>
    <row r="172" spans="1:39">
      <c r="A172">
        <v>19.82</v>
      </c>
      <c r="B172">
        <v>0.18490000000000001</v>
      </c>
      <c r="C172">
        <v>0.2417</v>
      </c>
      <c r="D172">
        <v>1</v>
      </c>
      <c r="E172">
        <v>0</v>
      </c>
      <c r="F172">
        <v>1</v>
      </c>
      <c r="G172">
        <v>1</v>
      </c>
      <c r="H172">
        <v>0.99024911500000001</v>
      </c>
      <c r="I172">
        <v>0.99024911500000001</v>
      </c>
      <c r="J172">
        <v>9.7508850000000008E-3</v>
      </c>
      <c r="K172">
        <v>-9.7987360000000006E-3</v>
      </c>
      <c r="L172">
        <v>100</v>
      </c>
      <c r="M172">
        <v>9.8469009999999999E-3</v>
      </c>
      <c r="AF172">
        <v>0.59083578400000003</v>
      </c>
      <c r="AG172">
        <v>1</v>
      </c>
      <c r="AH172">
        <v>0</v>
      </c>
      <c r="AI172">
        <v>139</v>
      </c>
      <c r="AJ172">
        <v>29</v>
      </c>
      <c r="AK172">
        <v>7.3333333000000001E-2</v>
      </c>
      <c r="AL172">
        <v>0.806666667</v>
      </c>
      <c r="AM172">
        <v>0</v>
      </c>
    </row>
    <row r="173" spans="1:39">
      <c r="A173">
        <v>19.829999999999998</v>
      </c>
      <c r="B173">
        <v>0.15529999999999999</v>
      </c>
      <c r="C173">
        <v>0.17</v>
      </c>
      <c r="D173">
        <v>1</v>
      </c>
      <c r="E173">
        <v>0</v>
      </c>
      <c r="F173">
        <v>1</v>
      </c>
      <c r="G173">
        <v>1</v>
      </c>
      <c r="H173">
        <v>0.92652327300000004</v>
      </c>
      <c r="I173">
        <v>0.92652327300000004</v>
      </c>
      <c r="J173">
        <v>7.3476727000000006E-2</v>
      </c>
      <c r="K173">
        <v>-7.6316115000000004E-2</v>
      </c>
      <c r="L173">
        <v>100</v>
      </c>
      <c r="M173">
        <v>7.9303704000000003E-2</v>
      </c>
      <c r="AF173">
        <v>0.59516692299999996</v>
      </c>
      <c r="AG173">
        <v>0</v>
      </c>
      <c r="AH173">
        <v>1</v>
      </c>
      <c r="AI173">
        <v>139</v>
      </c>
      <c r="AJ173">
        <v>30</v>
      </c>
      <c r="AK173">
        <v>7.3333333000000001E-2</v>
      </c>
      <c r="AL173">
        <v>0.8</v>
      </c>
      <c r="AM173">
        <v>0</v>
      </c>
    </row>
    <row r="174" spans="1:39">
      <c r="A174">
        <v>19.86</v>
      </c>
      <c r="B174">
        <v>5.9709999999999999E-2</v>
      </c>
      <c r="C174">
        <v>4.8309999999999999E-2</v>
      </c>
      <c r="D174">
        <v>0</v>
      </c>
      <c r="E174">
        <v>1</v>
      </c>
      <c r="F174">
        <v>1</v>
      </c>
      <c r="G174">
        <v>0</v>
      </c>
      <c r="H174">
        <v>0.25471006400000001</v>
      </c>
      <c r="I174">
        <v>0.25471006400000001</v>
      </c>
      <c r="J174">
        <v>0.74528993600000004</v>
      </c>
      <c r="K174">
        <v>-0.29398195999999999</v>
      </c>
      <c r="L174">
        <v>100</v>
      </c>
      <c r="M174">
        <v>0.341759698</v>
      </c>
      <c r="AF174">
        <v>0.60651464799999999</v>
      </c>
      <c r="AG174">
        <v>0</v>
      </c>
      <c r="AH174">
        <v>1</v>
      </c>
      <c r="AI174">
        <v>139</v>
      </c>
      <c r="AJ174">
        <v>31</v>
      </c>
      <c r="AK174">
        <v>7.3333333000000001E-2</v>
      </c>
      <c r="AL174">
        <v>0.79333333299999997</v>
      </c>
      <c r="AM174">
        <v>0</v>
      </c>
    </row>
    <row r="175" spans="1:39">
      <c r="A175">
        <v>19.940000000000001</v>
      </c>
      <c r="B175">
        <v>5.3010000000000002E-2</v>
      </c>
      <c r="C175">
        <v>6.829E-3</v>
      </c>
      <c r="D175">
        <v>0</v>
      </c>
      <c r="E175">
        <v>1</v>
      </c>
      <c r="F175">
        <v>1</v>
      </c>
      <c r="G175">
        <v>0</v>
      </c>
      <c r="H175">
        <v>9.6070866000000005E-2</v>
      </c>
      <c r="I175">
        <v>9.6070866000000005E-2</v>
      </c>
      <c r="J175">
        <v>0.90392913399999997</v>
      </c>
      <c r="K175">
        <v>-0.101004313</v>
      </c>
      <c r="L175">
        <v>100</v>
      </c>
      <c r="M175">
        <v>0.10628141300000001</v>
      </c>
      <c r="AF175">
        <v>0.63342563299999999</v>
      </c>
      <c r="AG175">
        <v>0</v>
      </c>
      <c r="AH175">
        <v>1</v>
      </c>
      <c r="AI175">
        <v>139</v>
      </c>
      <c r="AJ175">
        <v>32</v>
      </c>
      <c r="AK175">
        <v>7.3333333000000001E-2</v>
      </c>
      <c r="AL175">
        <v>0.78666666699999999</v>
      </c>
      <c r="AM175">
        <v>0</v>
      </c>
    </row>
    <row r="176" spans="1:39">
      <c r="A176">
        <v>19.96</v>
      </c>
      <c r="B176">
        <v>0.1181</v>
      </c>
      <c r="C176">
        <v>9.2740000000000003E-2</v>
      </c>
      <c r="D176">
        <v>0</v>
      </c>
      <c r="E176">
        <v>1</v>
      </c>
      <c r="F176">
        <v>1</v>
      </c>
      <c r="G176">
        <v>0</v>
      </c>
      <c r="H176">
        <v>0.57793192100000002</v>
      </c>
      <c r="I176">
        <v>0.57793192100000002</v>
      </c>
      <c r="J176">
        <v>0.42206807899999998</v>
      </c>
      <c r="K176">
        <v>-0.86258865399999995</v>
      </c>
      <c r="L176">
        <v>0</v>
      </c>
      <c r="M176">
        <v>1.3692860229999999</v>
      </c>
      <c r="AF176">
        <v>0.63449239400000002</v>
      </c>
      <c r="AG176">
        <v>0</v>
      </c>
      <c r="AH176">
        <v>1</v>
      </c>
      <c r="AI176">
        <v>139</v>
      </c>
      <c r="AJ176">
        <v>33</v>
      </c>
      <c r="AK176">
        <v>7.3333333000000001E-2</v>
      </c>
      <c r="AL176">
        <v>0.78</v>
      </c>
      <c r="AM176">
        <v>0</v>
      </c>
    </row>
    <row r="177" spans="1:39">
      <c r="A177">
        <v>19.98</v>
      </c>
      <c r="B177">
        <v>5.8840000000000003E-2</v>
      </c>
      <c r="C177">
        <v>8.0199999999999994E-2</v>
      </c>
      <c r="D177">
        <v>1</v>
      </c>
      <c r="E177">
        <v>0</v>
      </c>
      <c r="F177">
        <v>1</v>
      </c>
      <c r="G177">
        <v>1</v>
      </c>
      <c r="H177">
        <v>0.46748093400000001</v>
      </c>
      <c r="I177">
        <v>0.46748093400000001</v>
      </c>
      <c r="J177">
        <v>0.53251906599999999</v>
      </c>
      <c r="K177">
        <v>-0.76039671499999995</v>
      </c>
      <c r="L177">
        <v>0</v>
      </c>
      <c r="M177">
        <v>1.1391246749999999</v>
      </c>
      <c r="AF177">
        <v>0.63733271599999997</v>
      </c>
      <c r="AG177">
        <v>0</v>
      </c>
      <c r="AH177">
        <v>1</v>
      </c>
      <c r="AI177">
        <v>139</v>
      </c>
      <c r="AJ177">
        <v>34</v>
      </c>
      <c r="AK177">
        <v>7.3333333000000001E-2</v>
      </c>
      <c r="AL177">
        <v>0.77333333299999996</v>
      </c>
      <c r="AM177">
        <v>0</v>
      </c>
    </row>
    <row r="178" spans="1:39">
      <c r="A178">
        <v>19.98</v>
      </c>
      <c r="B178">
        <v>0.109</v>
      </c>
      <c r="C178">
        <v>0.11269999999999999</v>
      </c>
      <c r="D178">
        <v>1</v>
      </c>
      <c r="E178">
        <v>0</v>
      </c>
      <c r="F178">
        <v>1</v>
      </c>
      <c r="G178">
        <v>1</v>
      </c>
      <c r="H178">
        <v>0.70570230599999995</v>
      </c>
      <c r="I178">
        <v>0.70570230599999995</v>
      </c>
      <c r="J178">
        <v>0.294297694</v>
      </c>
      <c r="K178">
        <v>-0.34856179300000001</v>
      </c>
      <c r="L178">
        <v>100</v>
      </c>
      <c r="M178">
        <v>0.41702810299999998</v>
      </c>
      <c r="AF178">
        <v>0.64294706700000004</v>
      </c>
      <c r="AG178">
        <v>0</v>
      </c>
      <c r="AH178">
        <v>1</v>
      </c>
      <c r="AI178">
        <v>139</v>
      </c>
      <c r="AJ178">
        <v>35</v>
      </c>
      <c r="AK178">
        <v>7.3333333000000001E-2</v>
      </c>
      <c r="AL178">
        <v>0.76666666699999997</v>
      </c>
      <c r="AM178">
        <v>0</v>
      </c>
    </row>
    <row r="179" spans="1:39">
      <c r="A179">
        <v>20.010000000000002</v>
      </c>
      <c r="B179">
        <v>6.7220000000000002E-2</v>
      </c>
      <c r="C179">
        <v>7.2929999999999995E-2</v>
      </c>
      <c r="D179">
        <v>1</v>
      </c>
      <c r="E179">
        <v>0</v>
      </c>
      <c r="F179">
        <v>1</v>
      </c>
      <c r="G179">
        <v>1</v>
      </c>
      <c r="H179">
        <v>0.42187560400000002</v>
      </c>
      <c r="I179">
        <v>0.42187560400000002</v>
      </c>
      <c r="J179">
        <v>0.57812439599999998</v>
      </c>
      <c r="K179">
        <v>-0.86304478500000004</v>
      </c>
      <c r="L179">
        <v>0</v>
      </c>
      <c r="M179">
        <v>1.370366975</v>
      </c>
      <c r="AF179">
        <v>0.64897235900000005</v>
      </c>
      <c r="AG179">
        <v>0</v>
      </c>
      <c r="AH179">
        <v>1</v>
      </c>
      <c r="AI179">
        <v>139</v>
      </c>
      <c r="AJ179">
        <v>36</v>
      </c>
      <c r="AK179">
        <v>7.3333333000000001E-2</v>
      </c>
      <c r="AL179">
        <v>0.76</v>
      </c>
      <c r="AM179">
        <v>0</v>
      </c>
    </row>
    <row r="180" spans="1:39">
      <c r="A180">
        <v>20.11</v>
      </c>
      <c r="B180">
        <v>0.15559999999999999</v>
      </c>
      <c r="C180">
        <v>0.17929999999999999</v>
      </c>
      <c r="D180">
        <v>1</v>
      </c>
      <c r="E180">
        <v>0</v>
      </c>
      <c r="F180">
        <v>1</v>
      </c>
      <c r="G180">
        <v>1</v>
      </c>
      <c r="H180">
        <v>0.947079593</v>
      </c>
      <c r="I180">
        <v>0.947079593</v>
      </c>
      <c r="J180">
        <v>5.2920407000000003E-2</v>
      </c>
      <c r="K180">
        <v>-5.4372141999999998E-2</v>
      </c>
      <c r="L180">
        <v>100</v>
      </c>
      <c r="M180">
        <v>5.5877465000000001E-2</v>
      </c>
      <c r="AF180">
        <v>0.65645131999999995</v>
      </c>
      <c r="AG180">
        <v>0</v>
      </c>
      <c r="AH180">
        <v>1</v>
      </c>
      <c r="AI180">
        <v>139</v>
      </c>
      <c r="AJ180">
        <v>37</v>
      </c>
      <c r="AK180">
        <v>7.3333333000000001E-2</v>
      </c>
      <c r="AL180">
        <v>0.75333333300000005</v>
      </c>
      <c r="AM180">
        <v>0</v>
      </c>
    </row>
    <row r="181" spans="1:39">
      <c r="A181">
        <v>20.13</v>
      </c>
      <c r="B181">
        <v>7.1999999999999995E-2</v>
      </c>
      <c r="C181">
        <v>7.3950000000000002E-2</v>
      </c>
      <c r="D181">
        <v>1</v>
      </c>
      <c r="E181">
        <v>0</v>
      </c>
      <c r="F181">
        <v>1</v>
      </c>
      <c r="G181">
        <v>1</v>
      </c>
      <c r="H181">
        <v>0.43974906699999999</v>
      </c>
      <c r="I181">
        <v>0.43974906699999999</v>
      </c>
      <c r="J181">
        <v>0.56025093299999995</v>
      </c>
      <c r="K181">
        <v>-0.82155101799999997</v>
      </c>
      <c r="L181">
        <v>0</v>
      </c>
      <c r="M181">
        <v>1.2740241560000001</v>
      </c>
      <c r="AF181">
        <v>0.66303613299999997</v>
      </c>
      <c r="AG181">
        <v>0</v>
      </c>
      <c r="AH181">
        <v>1</v>
      </c>
      <c r="AI181">
        <v>139</v>
      </c>
      <c r="AJ181">
        <v>38</v>
      </c>
      <c r="AK181">
        <v>7.3333333000000001E-2</v>
      </c>
      <c r="AL181">
        <v>0.74666666699999995</v>
      </c>
      <c r="AM181">
        <v>0</v>
      </c>
    </row>
    <row r="182" spans="1:39">
      <c r="A182">
        <v>20.18</v>
      </c>
      <c r="B182">
        <v>0.11409999999999999</v>
      </c>
      <c r="C182">
        <v>6.8430000000000005E-2</v>
      </c>
      <c r="D182">
        <v>0</v>
      </c>
      <c r="E182">
        <v>1</v>
      </c>
      <c r="F182">
        <v>1</v>
      </c>
      <c r="G182">
        <v>0</v>
      </c>
      <c r="H182">
        <v>0.42117221700000002</v>
      </c>
      <c r="I182">
        <v>0.42117221700000002</v>
      </c>
      <c r="J182">
        <v>0.57882778300000004</v>
      </c>
      <c r="K182">
        <v>-0.54675028400000003</v>
      </c>
      <c r="L182">
        <v>100</v>
      </c>
      <c r="M182">
        <v>0.72762958099999997</v>
      </c>
      <c r="AF182">
        <v>0.68555807400000002</v>
      </c>
      <c r="AG182">
        <v>0</v>
      </c>
      <c r="AH182">
        <v>1</v>
      </c>
      <c r="AI182">
        <v>139</v>
      </c>
      <c r="AJ182">
        <v>39</v>
      </c>
      <c r="AK182">
        <v>7.3333333000000001E-2</v>
      </c>
      <c r="AL182">
        <v>0.74</v>
      </c>
      <c r="AM182">
        <v>0</v>
      </c>
    </row>
    <row r="183" spans="1:39">
      <c r="A183">
        <v>20.190000000000001</v>
      </c>
      <c r="B183">
        <v>0.1303</v>
      </c>
      <c r="C183">
        <v>6.4759999999999998E-2</v>
      </c>
      <c r="D183">
        <v>0</v>
      </c>
      <c r="E183">
        <v>1</v>
      </c>
      <c r="F183">
        <v>1</v>
      </c>
      <c r="G183">
        <v>0</v>
      </c>
      <c r="H183">
        <v>0.402764764</v>
      </c>
      <c r="I183">
        <v>0.402764764</v>
      </c>
      <c r="J183">
        <v>0.59723523599999995</v>
      </c>
      <c r="K183">
        <v>-0.51544421299999998</v>
      </c>
      <c r="L183">
        <v>100</v>
      </c>
      <c r="M183">
        <v>0.674382119</v>
      </c>
      <c r="AF183">
        <v>0.69288769100000003</v>
      </c>
      <c r="AG183">
        <v>0</v>
      </c>
      <c r="AH183">
        <v>1</v>
      </c>
      <c r="AI183">
        <v>139</v>
      </c>
      <c r="AJ183">
        <v>40</v>
      </c>
      <c r="AK183">
        <v>7.3333333000000001E-2</v>
      </c>
      <c r="AL183">
        <v>0.73333333300000003</v>
      </c>
      <c r="AM183">
        <v>0</v>
      </c>
    </row>
    <row r="184" spans="1:39">
      <c r="A184">
        <v>20.2</v>
      </c>
      <c r="B184">
        <v>0.28670000000000001</v>
      </c>
      <c r="C184">
        <v>0.42680000000000001</v>
      </c>
      <c r="D184">
        <v>1</v>
      </c>
      <c r="E184">
        <v>0</v>
      </c>
      <c r="F184">
        <v>1</v>
      </c>
      <c r="G184">
        <v>1</v>
      </c>
      <c r="H184">
        <v>0.99996165800000003</v>
      </c>
      <c r="I184">
        <v>0.99996165800000003</v>
      </c>
      <c r="J184" s="25">
        <v>3.8342400000000001E-5</v>
      </c>
      <c r="K184" s="25">
        <v>-3.8343100000000002E-5</v>
      </c>
      <c r="L184">
        <v>100</v>
      </c>
      <c r="M184" s="25">
        <v>3.8343899999999997E-5</v>
      </c>
      <c r="AF184">
        <v>0.69439160099999997</v>
      </c>
      <c r="AG184">
        <v>0</v>
      </c>
      <c r="AH184">
        <v>1</v>
      </c>
      <c r="AI184">
        <v>139</v>
      </c>
      <c r="AJ184">
        <v>41</v>
      </c>
      <c r="AK184">
        <v>7.3333333000000001E-2</v>
      </c>
      <c r="AL184">
        <v>0.72666666700000004</v>
      </c>
      <c r="AM184">
        <v>4.8444439999999998E-3</v>
      </c>
    </row>
    <row r="185" spans="1:39">
      <c r="A185">
        <v>20.22</v>
      </c>
      <c r="B185">
        <v>0.1206</v>
      </c>
      <c r="C185">
        <v>0.11799999999999999</v>
      </c>
      <c r="D185">
        <v>1</v>
      </c>
      <c r="E185">
        <v>0</v>
      </c>
      <c r="F185">
        <v>1</v>
      </c>
      <c r="G185">
        <v>1</v>
      </c>
      <c r="H185">
        <v>0.75333513200000002</v>
      </c>
      <c r="I185">
        <v>0.75333513200000002</v>
      </c>
      <c r="J185">
        <v>0.24666486800000001</v>
      </c>
      <c r="K185">
        <v>-0.28324508700000001</v>
      </c>
      <c r="L185">
        <v>100</v>
      </c>
      <c r="M185">
        <v>0.32743045799999998</v>
      </c>
      <c r="AF185">
        <v>0.69816117</v>
      </c>
      <c r="AG185">
        <v>1</v>
      </c>
      <c r="AH185">
        <v>0</v>
      </c>
      <c r="AI185">
        <v>140</v>
      </c>
      <c r="AJ185">
        <v>41</v>
      </c>
      <c r="AK185">
        <v>6.6666666999999999E-2</v>
      </c>
      <c r="AL185">
        <v>0.72666666700000004</v>
      </c>
      <c r="AM185">
        <v>0</v>
      </c>
    </row>
    <row r="186" spans="1:39">
      <c r="A186">
        <v>20.25</v>
      </c>
      <c r="B186">
        <v>0.1066</v>
      </c>
      <c r="C186">
        <v>0.14899999999999999</v>
      </c>
      <c r="D186">
        <v>1</v>
      </c>
      <c r="E186">
        <v>0</v>
      </c>
      <c r="F186">
        <v>1</v>
      </c>
      <c r="G186">
        <v>1</v>
      </c>
      <c r="H186">
        <v>0.87938218199999996</v>
      </c>
      <c r="I186">
        <v>0.87938218199999996</v>
      </c>
      <c r="J186">
        <v>0.120617818</v>
      </c>
      <c r="K186">
        <v>-0.12853568400000001</v>
      </c>
      <c r="L186">
        <v>100</v>
      </c>
      <c r="M186">
        <v>0.13716199900000001</v>
      </c>
      <c r="AF186">
        <v>0.70008459999999995</v>
      </c>
      <c r="AG186">
        <v>0</v>
      </c>
      <c r="AH186">
        <v>1</v>
      </c>
      <c r="AI186">
        <v>140</v>
      </c>
      <c r="AJ186">
        <v>42</v>
      </c>
      <c r="AK186">
        <v>6.6666666999999999E-2</v>
      </c>
      <c r="AL186">
        <v>0.72</v>
      </c>
      <c r="AM186">
        <v>0</v>
      </c>
    </row>
    <row r="187" spans="1:39">
      <c r="A187">
        <v>20.25</v>
      </c>
      <c r="B187">
        <v>0.12039999999999999</v>
      </c>
      <c r="C187">
        <v>0.1147</v>
      </c>
      <c r="D187">
        <v>1</v>
      </c>
      <c r="E187">
        <v>0</v>
      </c>
      <c r="F187">
        <v>1</v>
      </c>
      <c r="G187">
        <v>1</v>
      </c>
      <c r="H187">
        <v>0.73715524700000001</v>
      </c>
      <c r="I187">
        <v>0.73715524700000001</v>
      </c>
      <c r="J187">
        <v>0.26284475299999999</v>
      </c>
      <c r="K187">
        <v>-0.30495676199999999</v>
      </c>
      <c r="L187">
        <v>100</v>
      </c>
      <c r="M187">
        <v>0.35656634700000001</v>
      </c>
      <c r="AF187">
        <v>0.70570230599999995</v>
      </c>
      <c r="AG187">
        <v>0</v>
      </c>
      <c r="AH187">
        <v>1</v>
      </c>
      <c r="AI187">
        <v>140</v>
      </c>
      <c r="AJ187">
        <v>43</v>
      </c>
      <c r="AK187">
        <v>6.6666666999999999E-2</v>
      </c>
      <c r="AL187">
        <v>0.71333333300000001</v>
      </c>
      <c r="AM187">
        <v>0</v>
      </c>
    </row>
    <row r="188" spans="1:39">
      <c r="A188">
        <v>20.260000000000002</v>
      </c>
      <c r="B188">
        <v>7.3039999999999994E-2</v>
      </c>
      <c r="C188">
        <v>6.9500000000000006E-2</v>
      </c>
      <c r="D188">
        <v>1</v>
      </c>
      <c r="E188">
        <v>0</v>
      </c>
      <c r="F188">
        <v>1</v>
      </c>
      <c r="G188">
        <v>1</v>
      </c>
      <c r="H188">
        <v>0.41873383600000003</v>
      </c>
      <c r="I188">
        <v>0.41873383600000003</v>
      </c>
      <c r="J188">
        <v>0.58126616399999997</v>
      </c>
      <c r="K188">
        <v>-0.87051979599999996</v>
      </c>
      <c r="L188">
        <v>0</v>
      </c>
      <c r="M188">
        <v>1.3881518829999999</v>
      </c>
      <c r="AF188">
        <v>0.72128957999999999</v>
      </c>
      <c r="AG188">
        <v>0</v>
      </c>
      <c r="AH188">
        <v>1</v>
      </c>
      <c r="AI188">
        <v>140</v>
      </c>
      <c r="AJ188">
        <v>44</v>
      </c>
      <c r="AK188">
        <v>6.6666666999999999E-2</v>
      </c>
      <c r="AL188">
        <v>0.70666666700000003</v>
      </c>
      <c r="AM188">
        <v>4.7111109999999996E-3</v>
      </c>
    </row>
    <row r="189" spans="1:39">
      <c r="A189">
        <v>20.28</v>
      </c>
      <c r="B189">
        <v>0.14360000000000001</v>
      </c>
      <c r="C189">
        <v>9.8470000000000002E-2</v>
      </c>
      <c r="D189">
        <v>1</v>
      </c>
      <c r="E189">
        <v>0</v>
      </c>
      <c r="F189">
        <v>1</v>
      </c>
      <c r="G189">
        <v>1</v>
      </c>
      <c r="H189">
        <v>0.64897235900000005</v>
      </c>
      <c r="I189">
        <v>0.64897235900000005</v>
      </c>
      <c r="J189">
        <v>0.351027641</v>
      </c>
      <c r="K189">
        <v>-0.43236515399999997</v>
      </c>
      <c r="L189">
        <v>100</v>
      </c>
      <c r="M189">
        <v>0.54089767700000002</v>
      </c>
      <c r="AF189">
        <v>0.72166702900000002</v>
      </c>
      <c r="AG189">
        <v>1</v>
      </c>
      <c r="AH189">
        <v>0</v>
      </c>
      <c r="AI189">
        <v>141</v>
      </c>
      <c r="AJ189">
        <v>44</v>
      </c>
      <c r="AK189">
        <v>0.06</v>
      </c>
      <c r="AL189">
        <v>0.70666666700000003</v>
      </c>
      <c r="AM189">
        <v>0</v>
      </c>
    </row>
    <row r="190" spans="1:39">
      <c r="A190">
        <v>20.309999999999999</v>
      </c>
      <c r="B190">
        <v>8.7989999999999999E-2</v>
      </c>
      <c r="C190">
        <v>6.5930000000000002E-2</v>
      </c>
      <c r="D190">
        <v>1</v>
      </c>
      <c r="E190">
        <v>0</v>
      </c>
      <c r="F190">
        <v>1</v>
      </c>
      <c r="G190">
        <v>1</v>
      </c>
      <c r="H190">
        <v>0.40347991599999999</v>
      </c>
      <c r="I190">
        <v>0.40347991599999999</v>
      </c>
      <c r="J190">
        <v>0.59652008400000001</v>
      </c>
      <c r="K190">
        <v>-0.90762856599999997</v>
      </c>
      <c r="L190">
        <v>0</v>
      </c>
      <c r="M190">
        <v>1.4784381069999999</v>
      </c>
      <c r="AF190">
        <v>0.72306906100000001</v>
      </c>
      <c r="AG190">
        <v>0</v>
      </c>
      <c r="AH190">
        <v>1</v>
      </c>
      <c r="AI190">
        <v>141</v>
      </c>
      <c r="AJ190">
        <v>45</v>
      </c>
      <c r="AK190">
        <v>0.06</v>
      </c>
      <c r="AL190">
        <v>0.7</v>
      </c>
      <c r="AM190">
        <v>0</v>
      </c>
    </row>
    <row r="191" spans="1:39">
      <c r="A191">
        <v>20.38</v>
      </c>
      <c r="B191">
        <v>0.28389999999999999</v>
      </c>
      <c r="C191">
        <v>0.2414</v>
      </c>
      <c r="D191">
        <v>1</v>
      </c>
      <c r="E191">
        <v>0</v>
      </c>
      <c r="F191">
        <v>1</v>
      </c>
      <c r="G191">
        <v>1</v>
      </c>
      <c r="H191">
        <v>0.99287849900000003</v>
      </c>
      <c r="I191">
        <v>0.99287849900000003</v>
      </c>
      <c r="J191">
        <v>7.1215009999999997E-3</v>
      </c>
      <c r="K191">
        <v>-7.1469799999999998E-3</v>
      </c>
      <c r="L191">
        <v>100</v>
      </c>
      <c r="M191">
        <v>7.1725799999999996E-3</v>
      </c>
      <c r="AF191">
        <v>0.72320921400000004</v>
      </c>
      <c r="AG191">
        <v>0</v>
      </c>
      <c r="AH191">
        <v>1</v>
      </c>
      <c r="AI191">
        <v>141</v>
      </c>
      <c r="AJ191">
        <v>46</v>
      </c>
      <c r="AK191">
        <v>0.06</v>
      </c>
      <c r="AL191">
        <v>0.693333333</v>
      </c>
      <c r="AM191">
        <v>0</v>
      </c>
    </row>
    <row r="192" spans="1:39">
      <c r="A192">
        <v>20.39</v>
      </c>
      <c r="B192">
        <v>0.12889999999999999</v>
      </c>
      <c r="C192">
        <v>8.448E-2</v>
      </c>
      <c r="D192">
        <v>0</v>
      </c>
      <c r="E192">
        <v>1</v>
      </c>
      <c r="F192">
        <v>1</v>
      </c>
      <c r="G192">
        <v>0</v>
      </c>
      <c r="H192">
        <v>0.556288911</v>
      </c>
      <c r="I192">
        <v>0.556288911</v>
      </c>
      <c r="J192">
        <v>0.443711089</v>
      </c>
      <c r="K192">
        <v>-0.812581628</v>
      </c>
      <c r="L192">
        <v>0</v>
      </c>
      <c r="M192">
        <v>1.253718747</v>
      </c>
      <c r="AF192">
        <v>0.72560781900000004</v>
      </c>
      <c r="AG192">
        <v>0</v>
      </c>
      <c r="AH192">
        <v>1</v>
      </c>
      <c r="AI192">
        <v>141</v>
      </c>
      <c r="AJ192">
        <v>47</v>
      </c>
      <c r="AK192">
        <v>0.06</v>
      </c>
      <c r="AL192">
        <v>0.68666666700000001</v>
      </c>
      <c r="AM192">
        <v>4.5777780000000002E-3</v>
      </c>
    </row>
    <row r="193" spans="1:39">
      <c r="A193">
        <v>20.52</v>
      </c>
      <c r="B193">
        <v>4.0379999999999999E-2</v>
      </c>
      <c r="C193">
        <v>2.383E-2</v>
      </c>
      <c r="D193">
        <v>0</v>
      </c>
      <c r="E193">
        <v>1</v>
      </c>
      <c r="F193">
        <v>1</v>
      </c>
      <c r="G193">
        <v>0</v>
      </c>
      <c r="H193">
        <v>0.16773537999999999</v>
      </c>
      <c r="I193">
        <v>0.16773537999999999</v>
      </c>
      <c r="J193">
        <v>0.83226462000000001</v>
      </c>
      <c r="K193">
        <v>-0.18360483599999999</v>
      </c>
      <c r="L193">
        <v>100</v>
      </c>
      <c r="M193">
        <v>0.20154092400000001</v>
      </c>
      <c r="AF193">
        <v>0.72719570600000005</v>
      </c>
      <c r="AG193">
        <v>1</v>
      </c>
      <c r="AH193">
        <v>0</v>
      </c>
      <c r="AI193">
        <v>142</v>
      </c>
      <c r="AJ193">
        <v>47</v>
      </c>
      <c r="AK193">
        <v>5.3333332999999997E-2</v>
      </c>
      <c r="AL193">
        <v>0.68666666700000001</v>
      </c>
      <c r="AM193">
        <v>0</v>
      </c>
    </row>
    <row r="194" spans="1:39">
      <c r="A194">
        <v>20.68</v>
      </c>
      <c r="B194">
        <v>0.20219999999999999</v>
      </c>
      <c r="C194">
        <v>0.17219999999999999</v>
      </c>
      <c r="D194">
        <v>1</v>
      </c>
      <c r="E194">
        <v>0</v>
      </c>
      <c r="F194">
        <v>1</v>
      </c>
      <c r="G194">
        <v>1</v>
      </c>
      <c r="H194">
        <v>0.94922463999999995</v>
      </c>
      <c r="I194">
        <v>0.94922463999999995</v>
      </c>
      <c r="J194">
        <v>5.0775359999999999E-2</v>
      </c>
      <c r="K194">
        <v>-5.2109796E-2</v>
      </c>
      <c r="L194">
        <v>100</v>
      </c>
      <c r="M194">
        <v>5.3491404999999999E-2</v>
      </c>
      <c r="AF194">
        <v>0.73488164099999997</v>
      </c>
      <c r="AG194">
        <v>0</v>
      </c>
      <c r="AH194">
        <v>1</v>
      </c>
      <c r="AI194">
        <v>142</v>
      </c>
      <c r="AJ194">
        <v>48</v>
      </c>
      <c r="AK194">
        <v>5.3333332999999997E-2</v>
      </c>
      <c r="AL194">
        <v>0.68</v>
      </c>
      <c r="AM194">
        <v>0</v>
      </c>
    </row>
    <row r="195" spans="1:39">
      <c r="A195">
        <v>20.7</v>
      </c>
      <c r="B195">
        <v>0.1305</v>
      </c>
      <c r="C195">
        <v>0.1321</v>
      </c>
      <c r="D195">
        <v>0</v>
      </c>
      <c r="E195">
        <v>1</v>
      </c>
      <c r="F195">
        <v>1</v>
      </c>
      <c r="G195">
        <v>0</v>
      </c>
      <c r="H195">
        <v>0.84276983500000002</v>
      </c>
      <c r="I195">
        <v>0.84276983500000002</v>
      </c>
      <c r="J195">
        <v>0.15723016500000001</v>
      </c>
      <c r="K195">
        <v>-1.850044528</v>
      </c>
      <c r="L195">
        <v>0</v>
      </c>
      <c r="M195">
        <v>5.3601027180000003</v>
      </c>
      <c r="AF195">
        <v>0.73715524700000001</v>
      </c>
      <c r="AG195">
        <v>0</v>
      </c>
      <c r="AH195">
        <v>1</v>
      </c>
      <c r="AI195">
        <v>142</v>
      </c>
      <c r="AJ195">
        <v>49</v>
      </c>
      <c r="AK195">
        <v>5.3333332999999997E-2</v>
      </c>
      <c r="AL195">
        <v>0.67333333299999998</v>
      </c>
      <c r="AM195">
        <v>0</v>
      </c>
    </row>
    <row r="196" spans="1:39">
      <c r="A196">
        <v>20.74</v>
      </c>
      <c r="B196">
        <v>0.16650000000000001</v>
      </c>
      <c r="C196">
        <v>0.1855</v>
      </c>
      <c r="D196">
        <v>1</v>
      </c>
      <c r="E196">
        <v>0</v>
      </c>
      <c r="F196">
        <v>1</v>
      </c>
      <c r="G196">
        <v>1</v>
      </c>
      <c r="H196">
        <v>0.96335035899999999</v>
      </c>
      <c r="I196">
        <v>0.96335035899999999</v>
      </c>
      <c r="J196">
        <v>3.6649640999999997E-2</v>
      </c>
      <c r="K196">
        <v>-3.7338112999999999E-2</v>
      </c>
      <c r="L196">
        <v>100</v>
      </c>
      <c r="M196">
        <v>3.8043937999999999E-2</v>
      </c>
      <c r="AF196">
        <v>0.73772883600000005</v>
      </c>
      <c r="AG196">
        <v>0</v>
      </c>
      <c r="AH196">
        <v>1</v>
      </c>
      <c r="AI196">
        <v>142</v>
      </c>
      <c r="AJ196">
        <v>50</v>
      </c>
      <c r="AK196">
        <v>5.3333332999999997E-2</v>
      </c>
      <c r="AL196">
        <v>0.66666666699999999</v>
      </c>
      <c r="AM196">
        <v>0</v>
      </c>
    </row>
    <row r="197" spans="1:39">
      <c r="A197">
        <v>20.76</v>
      </c>
      <c r="B197">
        <v>0.1011</v>
      </c>
      <c r="C197">
        <v>6.5740000000000007E-2</v>
      </c>
      <c r="D197">
        <v>0</v>
      </c>
      <c r="E197">
        <v>1</v>
      </c>
      <c r="F197">
        <v>1</v>
      </c>
      <c r="G197">
        <v>0</v>
      </c>
      <c r="H197">
        <v>0.440389737</v>
      </c>
      <c r="I197">
        <v>0.440389737</v>
      </c>
      <c r="J197">
        <v>0.55961026300000005</v>
      </c>
      <c r="K197">
        <v>-0.58051469600000005</v>
      </c>
      <c r="L197">
        <v>100</v>
      </c>
      <c r="M197">
        <v>0.786957935</v>
      </c>
      <c r="AF197">
        <v>0.74514109299999998</v>
      </c>
      <c r="AG197">
        <v>0</v>
      </c>
      <c r="AH197">
        <v>1</v>
      </c>
      <c r="AI197">
        <v>142</v>
      </c>
      <c r="AJ197">
        <v>51</v>
      </c>
      <c r="AK197">
        <v>5.3333332999999997E-2</v>
      </c>
      <c r="AL197">
        <v>0.66</v>
      </c>
      <c r="AM197">
        <v>0</v>
      </c>
    </row>
    <row r="198" spans="1:39">
      <c r="A198">
        <v>20.76</v>
      </c>
      <c r="B198">
        <v>0.12089999999999999</v>
      </c>
      <c r="C198">
        <v>0.1065</v>
      </c>
      <c r="D198">
        <v>0</v>
      </c>
      <c r="E198">
        <v>1</v>
      </c>
      <c r="F198">
        <v>1</v>
      </c>
      <c r="G198">
        <v>0</v>
      </c>
      <c r="H198">
        <v>0.72166702900000002</v>
      </c>
      <c r="I198">
        <v>0.72166702900000002</v>
      </c>
      <c r="J198">
        <v>0.27833297099999998</v>
      </c>
      <c r="K198">
        <v>-1.278937145</v>
      </c>
      <c r="L198">
        <v>0</v>
      </c>
      <c r="M198">
        <v>2.592819048</v>
      </c>
      <c r="AF198">
        <v>0.74612785999999998</v>
      </c>
      <c r="AG198">
        <v>0</v>
      </c>
      <c r="AH198">
        <v>1</v>
      </c>
      <c r="AI198">
        <v>142</v>
      </c>
      <c r="AJ198">
        <v>52</v>
      </c>
      <c r="AK198">
        <v>5.3333332999999997E-2</v>
      </c>
      <c r="AL198">
        <v>0.65333333299999996</v>
      </c>
      <c r="AM198">
        <v>0</v>
      </c>
    </row>
    <row r="199" spans="1:39">
      <c r="A199">
        <v>20.78</v>
      </c>
      <c r="B199">
        <v>7.5889999999999999E-2</v>
      </c>
      <c r="C199">
        <v>3.1359999999999999E-2</v>
      </c>
      <c r="D199">
        <v>0</v>
      </c>
      <c r="E199">
        <v>1</v>
      </c>
      <c r="F199">
        <v>1</v>
      </c>
      <c r="G199">
        <v>0</v>
      </c>
      <c r="H199">
        <v>0.22224471300000001</v>
      </c>
      <c r="I199">
        <v>0.22224471300000001</v>
      </c>
      <c r="J199">
        <v>0.77775528699999996</v>
      </c>
      <c r="K199">
        <v>-0.25134334600000002</v>
      </c>
      <c r="L199">
        <v>100</v>
      </c>
      <c r="M199">
        <v>0.28575146600000001</v>
      </c>
      <c r="AF199">
        <v>0.75136101200000005</v>
      </c>
      <c r="AG199">
        <v>0</v>
      </c>
      <c r="AH199">
        <v>1</v>
      </c>
      <c r="AI199">
        <v>142</v>
      </c>
      <c r="AJ199">
        <v>53</v>
      </c>
      <c r="AK199">
        <v>5.3333332999999997E-2</v>
      </c>
      <c r="AL199">
        <v>0.64666666699999997</v>
      </c>
      <c r="AM199">
        <v>0</v>
      </c>
    </row>
    <row r="200" spans="1:39">
      <c r="A200">
        <v>20.82</v>
      </c>
      <c r="B200">
        <v>0.1255</v>
      </c>
      <c r="C200">
        <v>0.10630000000000001</v>
      </c>
      <c r="D200">
        <v>1</v>
      </c>
      <c r="E200">
        <v>0</v>
      </c>
      <c r="F200">
        <v>1</v>
      </c>
      <c r="G200">
        <v>1</v>
      </c>
      <c r="H200">
        <v>0.72560781900000004</v>
      </c>
      <c r="I200">
        <v>0.72560781900000004</v>
      </c>
      <c r="J200">
        <v>0.27439218100000001</v>
      </c>
      <c r="K200">
        <v>-0.32074560400000002</v>
      </c>
      <c r="L200">
        <v>100</v>
      </c>
      <c r="M200">
        <v>0.37815493900000002</v>
      </c>
      <c r="AF200">
        <v>0.75333513200000002</v>
      </c>
      <c r="AG200">
        <v>0</v>
      </c>
      <c r="AH200">
        <v>1</v>
      </c>
      <c r="AI200">
        <v>142</v>
      </c>
      <c r="AJ200">
        <v>54</v>
      </c>
      <c r="AK200">
        <v>5.3333332999999997E-2</v>
      </c>
      <c r="AL200">
        <v>0.64</v>
      </c>
      <c r="AM200">
        <v>0</v>
      </c>
    </row>
    <row r="201" spans="1:39">
      <c r="A201">
        <v>20.83</v>
      </c>
      <c r="B201">
        <v>0.16450000000000001</v>
      </c>
      <c r="C201">
        <v>9.3659999999999993E-2</v>
      </c>
      <c r="D201">
        <v>1</v>
      </c>
      <c r="E201">
        <v>0</v>
      </c>
      <c r="F201">
        <v>1</v>
      </c>
      <c r="G201">
        <v>1</v>
      </c>
      <c r="H201">
        <v>0.66303613299999997</v>
      </c>
      <c r="I201">
        <v>0.66303613299999997</v>
      </c>
      <c r="J201">
        <v>0.33696386699999997</v>
      </c>
      <c r="K201">
        <v>-0.41092579099999998</v>
      </c>
      <c r="L201">
        <v>100</v>
      </c>
      <c r="M201">
        <v>0.50821342999999997</v>
      </c>
      <c r="AF201">
        <v>0.75649029000000001</v>
      </c>
      <c r="AG201">
        <v>0</v>
      </c>
      <c r="AH201">
        <v>1</v>
      </c>
      <c r="AI201">
        <v>142</v>
      </c>
      <c r="AJ201">
        <v>55</v>
      </c>
      <c r="AK201">
        <v>5.3333332999999997E-2</v>
      </c>
      <c r="AL201">
        <v>0.63333333300000005</v>
      </c>
      <c r="AM201">
        <v>0</v>
      </c>
    </row>
    <row r="202" spans="1:39">
      <c r="A202">
        <v>20.97</v>
      </c>
      <c r="B202">
        <v>9.3619999999999995E-2</v>
      </c>
      <c r="C202">
        <v>4.5909999999999999E-2</v>
      </c>
      <c r="D202">
        <v>0</v>
      </c>
      <c r="E202">
        <v>1</v>
      </c>
      <c r="F202">
        <v>1</v>
      </c>
      <c r="G202">
        <v>0</v>
      </c>
      <c r="H202">
        <v>0.32022874200000001</v>
      </c>
      <c r="I202">
        <v>0.32022874200000001</v>
      </c>
      <c r="J202">
        <v>0.67977125800000004</v>
      </c>
      <c r="K202">
        <v>-0.38599892200000002</v>
      </c>
      <c r="L202">
        <v>100</v>
      </c>
      <c r="M202">
        <v>0.47108308599999998</v>
      </c>
      <c r="AF202">
        <v>0.75729469999999999</v>
      </c>
      <c r="AG202">
        <v>0</v>
      </c>
      <c r="AH202">
        <v>1</v>
      </c>
      <c r="AI202">
        <v>142</v>
      </c>
      <c r="AJ202">
        <v>56</v>
      </c>
      <c r="AK202">
        <v>5.3333332999999997E-2</v>
      </c>
      <c r="AL202">
        <v>0.62666666699999996</v>
      </c>
      <c r="AM202">
        <v>0</v>
      </c>
    </row>
    <row r="203" spans="1:39">
      <c r="A203">
        <v>20.98</v>
      </c>
      <c r="B203">
        <v>8.9630000000000001E-2</v>
      </c>
      <c r="C203">
        <v>0.03</v>
      </c>
      <c r="D203">
        <v>0</v>
      </c>
      <c r="E203">
        <v>1</v>
      </c>
      <c r="F203">
        <v>1</v>
      </c>
      <c r="G203">
        <v>0</v>
      </c>
      <c r="H203">
        <v>0.22984100599999999</v>
      </c>
      <c r="I203">
        <v>0.22984100599999999</v>
      </c>
      <c r="J203">
        <v>0.77015899399999999</v>
      </c>
      <c r="K203">
        <v>-0.26115829899999998</v>
      </c>
      <c r="L203">
        <v>100</v>
      </c>
      <c r="M203">
        <v>0.29843319000000001</v>
      </c>
      <c r="AF203">
        <v>0.79141123199999996</v>
      </c>
      <c r="AG203">
        <v>0</v>
      </c>
      <c r="AH203">
        <v>1</v>
      </c>
      <c r="AI203">
        <v>142</v>
      </c>
      <c r="AJ203">
        <v>57</v>
      </c>
      <c r="AK203">
        <v>5.3333332999999997E-2</v>
      </c>
      <c r="AL203">
        <v>0.62</v>
      </c>
      <c r="AM203">
        <v>0</v>
      </c>
    </row>
    <row r="204" spans="1:39">
      <c r="A204">
        <v>20.99</v>
      </c>
      <c r="B204">
        <v>0.1961</v>
      </c>
      <c r="C204">
        <v>0.2195</v>
      </c>
      <c r="D204">
        <v>1</v>
      </c>
      <c r="E204">
        <v>0</v>
      </c>
      <c r="F204">
        <v>1</v>
      </c>
      <c r="G204">
        <v>1</v>
      </c>
      <c r="H204">
        <v>0.98738102900000002</v>
      </c>
      <c r="I204">
        <v>0.98738102900000002</v>
      </c>
      <c r="J204">
        <v>1.2618971E-2</v>
      </c>
      <c r="K204">
        <v>-1.2699266000000001E-2</v>
      </c>
      <c r="L204">
        <v>100</v>
      </c>
      <c r="M204">
        <v>1.2780244E-2</v>
      </c>
      <c r="AF204">
        <v>0.794607061</v>
      </c>
      <c r="AG204">
        <v>0</v>
      </c>
      <c r="AH204">
        <v>1</v>
      </c>
      <c r="AI204">
        <v>142</v>
      </c>
      <c r="AJ204">
        <v>58</v>
      </c>
      <c r="AK204">
        <v>5.3333332999999997E-2</v>
      </c>
      <c r="AL204">
        <v>0.61333333300000004</v>
      </c>
      <c r="AM204">
        <v>0</v>
      </c>
    </row>
    <row r="205" spans="1:39">
      <c r="A205">
        <v>21.01</v>
      </c>
      <c r="B205">
        <v>7.7729999999999994E-2</v>
      </c>
      <c r="C205">
        <v>2.172E-2</v>
      </c>
      <c r="D205">
        <v>0</v>
      </c>
      <c r="E205">
        <v>1</v>
      </c>
      <c r="F205">
        <v>1</v>
      </c>
      <c r="G205">
        <v>0</v>
      </c>
      <c r="H205">
        <v>0.18927095599999999</v>
      </c>
      <c r="I205">
        <v>0.18927095599999999</v>
      </c>
      <c r="J205">
        <v>0.81072904400000001</v>
      </c>
      <c r="K205">
        <v>-0.209821382</v>
      </c>
      <c r="L205">
        <v>100</v>
      </c>
      <c r="M205">
        <v>0.23345772300000001</v>
      </c>
      <c r="AF205">
        <v>0.80396100999999998</v>
      </c>
      <c r="AG205">
        <v>0</v>
      </c>
      <c r="AH205">
        <v>1</v>
      </c>
      <c r="AI205">
        <v>142</v>
      </c>
      <c r="AJ205">
        <v>59</v>
      </c>
      <c r="AK205">
        <v>5.3333332999999997E-2</v>
      </c>
      <c r="AL205">
        <v>0.60666666700000005</v>
      </c>
      <c r="AM205">
        <v>0</v>
      </c>
    </row>
    <row r="206" spans="1:39">
      <c r="A206">
        <v>21.25</v>
      </c>
      <c r="B206">
        <v>6.9449999999999998E-2</v>
      </c>
      <c r="C206">
        <v>1.4619999999999999E-2</v>
      </c>
      <c r="D206">
        <v>0</v>
      </c>
      <c r="E206">
        <v>1</v>
      </c>
      <c r="F206">
        <v>1</v>
      </c>
      <c r="G206">
        <v>0</v>
      </c>
      <c r="H206">
        <v>0.16833985600000001</v>
      </c>
      <c r="I206">
        <v>0.16833985600000001</v>
      </c>
      <c r="J206">
        <v>0.83166014399999999</v>
      </c>
      <c r="K206">
        <v>-0.18433140200000001</v>
      </c>
      <c r="L206">
        <v>100</v>
      </c>
      <c r="M206">
        <v>0.20241424</v>
      </c>
      <c r="AF206">
        <v>0.81114254699999999</v>
      </c>
      <c r="AG206">
        <v>0</v>
      </c>
      <c r="AH206">
        <v>1</v>
      </c>
      <c r="AI206">
        <v>142</v>
      </c>
      <c r="AJ206">
        <v>60</v>
      </c>
      <c r="AK206">
        <v>5.3333332999999997E-2</v>
      </c>
      <c r="AL206">
        <v>0.6</v>
      </c>
      <c r="AM206">
        <v>0</v>
      </c>
    </row>
    <row r="207" spans="1:39">
      <c r="A207">
        <v>21.25</v>
      </c>
      <c r="B207">
        <v>0.15989999999999999</v>
      </c>
      <c r="C207">
        <v>0.19739999999999999</v>
      </c>
      <c r="D207">
        <v>1</v>
      </c>
      <c r="E207">
        <v>0</v>
      </c>
      <c r="F207">
        <v>1</v>
      </c>
      <c r="G207">
        <v>1</v>
      </c>
      <c r="H207">
        <v>0.97706579299999996</v>
      </c>
      <c r="I207">
        <v>0.97706579299999996</v>
      </c>
      <c r="J207">
        <v>2.2934207000000002E-2</v>
      </c>
      <c r="K207">
        <v>-2.3201287000000001E-2</v>
      </c>
      <c r="L207">
        <v>100</v>
      </c>
      <c r="M207">
        <v>2.3472531000000001E-2</v>
      </c>
      <c r="AF207">
        <v>0.81288019600000005</v>
      </c>
      <c r="AG207">
        <v>0</v>
      </c>
      <c r="AH207">
        <v>1</v>
      </c>
      <c r="AI207">
        <v>142</v>
      </c>
      <c r="AJ207">
        <v>61</v>
      </c>
      <c r="AK207">
        <v>5.3333332999999997E-2</v>
      </c>
      <c r="AL207">
        <v>0.59333333300000002</v>
      </c>
      <c r="AM207">
        <v>0</v>
      </c>
    </row>
    <row r="208" spans="1:39">
      <c r="A208">
        <v>21.26</v>
      </c>
      <c r="B208">
        <v>6.5750000000000003E-2</v>
      </c>
      <c r="C208">
        <v>5.1330000000000001E-2</v>
      </c>
      <c r="D208">
        <v>0</v>
      </c>
      <c r="E208">
        <v>1</v>
      </c>
      <c r="F208">
        <v>1</v>
      </c>
      <c r="G208">
        <v>0</v>
      </c>
      <c r="H208">
        <v>0.36482386999999999</v>
      </c>
      <c r="I208">
        <v>0.36482386999999999</v>
      </c>
      <c r="J208">
        <v>0.63517612999999995</v>
      </c>
      <c r="K208">
        <v>-0.45385294900000001</v>
      </c>
      <c r="L208">
        <v>100</v>
      </c>
      <c r="M208">
        <v>0.57436646800000002</v>
      </c>
      <c r="AF208">
        <v>0.81963563900000003</v>
      </c>
      <c r="AG208">
        <v>0</v>
      </c>
      <c r="AH208">
        <v>1</v>
      </c>
      <c r="AI208">
        <v>142</v>
      </c>
      <c r="AJ208">
        <v>62</v>
      </c>
      <c r="AK208">
        <v>5.3333332999999997E-2</v>
      </c>
      <c r="AL208">
        <v>0.58666666700000003</v>
      </c>
      <c r="AM208">
        <v>0</v>
      </c>
    </row>
    <row r="209" spans="1:39">
      <c r="A209">
        <v>21.31</v>
      </c>
      <c r="B209">
        <v>0.10290000000000001</v>
      </c>
      <c r="C209">
        <v>0.108</v>
      </c>
      <c r="D209">
        <v>1</v>
      </c>
      <c r="E209">
        <v>0</v>
      </c>
      <c r="F209">
        <v>1</v>
      </c>
      <c r="G209">
        <v>1</v>
      </c>
      <c r="H209">
        <v>0.75649029000000001</v>
      </c>
      <c r="I209">
        <v>0.75649029000000001</v>
      </c>
      <c r="J209">
        <v>0.24350970999999999</v>
      </c>
      <c r="K209">
        <v>-0.27906558100000001</v>
      </c>
      <c r="L209">
        <v>100</v>
      </c>
      <c r="M209">
        <v>0.32189403300000002</v>
      </c>
      <c r="AF209">
        <v>0.82153079500000004</v>
      </c>
      <c r="AG209">
        <v>0</v>
      </c>
      <c r="AH209">
        <v>1</v>
      </c>
      <c r="AI209">
        <v>142</v>
      </c>
      <c r="AJ209">
        <v>63</v>
      </c>
      <c r="AK209">
        <v>5.3333332999999997E-2</v>
      </c>
      <c r="AL209">
        <v>0.57999999999999996</v>
      </c>
      <c r="AM209">
        <v>3.8666669999999998E-3</v>
      </c>
    </row>
    <row r="210" spans="1:39">
      <c r="A210">
        <v>21.35</v>
      </c>
      <c r="B210">
        <v>0.12180000000000001</v>
      </c>
      <c r="C210">
        <v>0.10440000000000001</v>
      </c>
      <c r="D210">
        <v>1</v>
      </c>
      <c r="E210">
        <v>0</v>
      </c>
      <c r="F210">
        <v>1</v>
      </c>
      <c r="G210">
        <v>1</v>
      </c>
      <c r="H210">
        <v>0.74514109299999998</v>
      </c>
      <c r="I210">
        <v>0.74514109299999998</v>
      </c>
      <c r="J210">
        <v>0.25485890700000002</v>
      </c>
      <c r="K210">
        <v>-0.29418169199999999</v>
      </c>
      <c r="L210">
        <v>100</v>
      </c>
      <c r="M210">
        <v>0.34202771700000001</v>
      </c>
      <c r="AF210">
        <v>0.82645875999999996</v>
      </c>
      <c r="AG210">
        <v>1</v>
      </c>
      <c r="AH210">
        <v>0</v>
      </c>
      <c r="AI210">
        <v>143</v>
      </c>
      <c r="AJ210">
        <v>63</v>
      </c>
      <c r="AK210">
        <v>4.6666667000000002E-2</v>
      </c>
      <c r="AL210">
        <v>0.57999999999999996</v>
      </c>
      <c r="AM210">
        <v>0</v>
      </c>
    </row>
    <row r="211" spans="1:39">
      <c r="A211">
        <v>21.38</v>
      </c>
      <c r="B211">
        <v>0.1457</v>
      </c>
      <c r="C211">
        <v>0.1525</v>
      </c>
      <c r="D211">
        <v>1</v>
      </c>
      <c r="E211">
        <v>0</v>
      </c>
      <c r="F211">
        <v>1</v>
      </c>
      <c r="G211">
        <v>1</v>
      </c>
      <c r="H211">
        <v>0.92342518500000004</v>
      </c>
      <c r="I211">
        <v>0.92342518500000004</v>
      </c>
      <c r="J211">
        <v>7.6574815000000004E-2</v>
      </c>
      <c r="K211">
        <v>-7.9665495000000003E-2</v>
      </c>
      <c r="L211">
        <v>100</v>
      </c>
      <c r="M211">
        <v>8.2924763999999998E-2</v>
      </c>
      <c r="AF211">
        <v>0.82706350399999995</v>
      </c>
      <c r="AG211">
        <v>0</v>
      </c>
      <c r="AH211">
        <v>1</v>
      </c>
      <c r="AI211">
        <v>143</v>
      </c>
      <c r="AJ211">
        <v>64</v>
      </c>
      <c r="AK211">
        <v>4.6666667000000002E-2</v>
      </c>
      <c r="AL211">
        <v>0.573333333</v>
      </c>
      <c r="AM211">
        <v>3.8222220000000001E-3</v>
      </c>
    </row>
    <row r="212" spans="1:39">
      <c r="A212">
        <v>21.41</v>
      </c>
      <c r="B212">
        <v>6.6009999999999999E-2</v>
      </c>
      <c r="C212">
        <v>3.1119999999999998E-2</v>
      </c>
      <c r="D212">
        <v>0</v>
      </c>
      <c r="E212">
        <v>1</v>
      </c>
      <c r="F212">
        <v>1</v>
      </c>
      <c r="G212">
        <v>0</v>
      </c>
      <c r="H212">
        <v>0.25267199200000001</v>
      </c>
      <c r="I212">
        <v>0.25267199200000001</v>
      </c>
      <c r="J212">
        <v>0.74732800799999999</v>
      </c>
      <c r="K212">
        <v>-0.29125108999999999</v>
      </c>
      <c r="L212">
        <v>100</v>
      </c>
      <c r="M212">
        <v>0.33810052600000001</v>
      </c>
      <c r="AF212">
        <v>0.82768551599999995</v>
      </c>
      <c r="AG212">
        <v>1</v>
      </c>
      <c r="AH212">
        <v>0</v>
      </c>
      <c r="AI212">
        <v>144</v>
      </c>
      <c r="AJ212">
        <v>64</v>
      </c>
      <c r="AK212">
        <v>0.04</v>
      </c>
      <c r="AL212">
        <v>0.573333333</v>
      </c>
      <c r="AM212">
        <v>0</v>
      </c>
    </row>
    <row r="213" spans="1:39">
      <c r="A213">
        <v>21.46</v>
      </c>
      <c r="B213">
        <v>8.3479999999999999E-2</v>
      </c>
      <c r="C213">
        <v>9.042E-2</v>
      </c>
      <c r="D213">
        <v>1</v>
      </c>
      <c r="E213">
        <v>0</v>
      </c>
      <c r="F213">
        <v>1</v>
      </c>
      <c r="G213">
        <v>1</v>
      </c>
      <c r="H213">
        <v>0.65645131999999995</v>
      </c>
      <c r="I213">
        <v>0.65645131999999995</v>
      </c>
      <c r="J213">
        <v>0.34354868</v>
      </c>
      <c r="K213">
        <v>-0.42090673899999997</v>
      </c>
      <c r="L213">
        <v>100</v>
      </c>
      <c r="M213">
        <v>0.52334220300000001</v>
      </c>
      <c r="AF213">
        <v>0.83151174699999997</v>
      </c>
      <c r="AG213">
        <v>0</v>
      </c>
      <c r="AH213">
        <v>1</v>
      </c>
      <c r="AI213">
        <v>144</v>
      </c>
      <c r="AJ213">
        <v>65</v>
      </c>
      <c r="AK213">
        <v>0.04</v>
      </c>
      <c r="AL213">
        <v>0.56666666700000001</v>
      </c>
      <c r="AM213">
        <v>0</v>
      </c>
    </row>
    <row r="214" spans="1:39">
      <c r="A214">
        <v>21.46</v>
      </c>
      <c r="B214">
        <v>9.9470000000000003E-2</v>
      </c>
      <c r="C214">
        <v>0.12039999999999999</v>
      </c>
      <c r="D214">
        <v>1</v>
      </c>
      <c r="E214">
        <v>0</v>
      </c>
      <c r="F214">
        <v>1</v>
      </c>
      <c r="G214">
        <v>1</v>
      </c>
      <c r="H214">
        <v>0.82153079500000004</v>
      </c>
      <c r="I214">
        <v>0.82153079500000004</v>
      </c>
      <c r="J214">
        <v>0.17846920499999999</v>
      </c>
      <c r="K214">
        <v>-0.196585856</v>
      </c>
      <c r="L214">
        <v>100</v>
      </c>
      <c r="M214">
        <v>0.217239824</v>
      </c>
      <c r="AF214">
        <v>0.83691995900000005</v>
      </c>
      <c r="AG214">
        <v>0</v>
      </c>
      <c r="AH214">
        <v>1</v>
      </c>
      <c r="AI214">
        <v>144</v>
      </c>
      <c r="AJ214">
        <v>66</v>
      </c>
      <c r="AK214">
        <v>0.04</v>
      </c>
      <c r="AL214">
        <v>0.56000000000000005</v>
      </c>
      <c r="AM214">
        <v>0</v>
      </c>
    </row>
    <row r="215" spans="1:39">
      <c r="A215">
        <v>21.53</v>
      </c>
      <c r="B215">
        <v>7.8490000000000004E-2</v>
      </c>
      <c r="C215">
        <v>3.3279999999999997E-2</v>
      </c>
      <c r="D215">
        <v>0</v>
      </c>
      <c r="E215">
        <v>1</v>
      </c>
      <c r="F215">
        <v>1</v>
      </c>
      <c r="G215">
        <v>0</v>
      </c>
      <c r="H215">
        <v>0.27549761299999997</v>
      </c>
      <c r="I215">
        <v>0.27549761299999997</v>
      </c>
      <c r="J215">
        <v>0.72450238700000003</v>
      </c>
      <c r="K215">
        <v>-0.322270222</v>
      </c>
      <c r="L215">
        <v>100</v>
      </c>
      <c r="M215">
        <v>0.38025770199999998</v>
      </c>
      <c r="AF215">
        <v>0.83893195799999998</v>
      </c>
      <c r="AG215">
        <v>0</v>
      </c>
      <c r="AH215">
        <v>1</v>
      </c>
      <c r="AI215">
        <v>144</v>
      </c>
      <c r="AJ215">
        <v>67</v>
      </c>
      <c r="AK215">
        <v>0.04</v>
      </c>
      <c r="AL215">
        <v>0.55333333299999998</v>
      </c>
      <c r="AM215">
        <v>3.6888889999999999E-3</v>
      </c>
    </row>
    <row r="216" spans="1:39">
      <c r="A216">
        <v>21.53</v>
      </c>
      <c r="B216">
        <v>0.18679999999999999</v>
      </c>
      <c r="C216">
        <v>0.14249999999999999</v>
      </c>
      <c r="D216">
        <v>1</v>
      </c>
      <c r="E216">
        <v>0</v>
      </c>
      <c r="F216">
        <v>1</v>
      </c>
      <c r="G216">
        <v>1</v>
      </c>
      <c r="H216">
        <v>0.91011989400000004</v>
      </c>
      <c r="I216">
        <v>0.91011989400000004</v>
      </c>
      <c r="J216">
        <v>8.9880106000000001E-2</v>
      </c>
      <c r="K216">
        <v>-9.4178936000000005E-2</v>
      </c>
      <c r="L216">
        <v>100</v>
      </c>
      <c r="M216">
        <v>9.8756336E-2</v>
      </c>
      <c r="AF216">
        <v>0.84276983500000002</v>
      </c>
      <c r="AG216">
        <v>1</v>
      </c>
      <c r="AH216">
        <v>0</v>
      </c>
      <c r="AI216">
        <v>145</v>
      </c>
      <c r="AJ216">
        <v>67</v>
      </c>
      <c r="AK216">
        <v>3.3333333E-2</v>
      </c>
      <c r="AL216">
        <v>0.55333333299999998</v>
      </c>
      <c r="AM216">
        <v>0</v>
      </c>
    </row>
    <row r="217" spans="1:39">
      <c r="A217">
        <v>21.54</v>
      </c>
      <c r="B217">
        <v>0.12839999999999999</v>
      </c>
      <c r="C217">
        <v>0.1043</v>
      </c>
      <c r="D217">
        <v>1</v>
      </c>
      <c r="E217">
        <v>0</v>
      </c>
      <c r="F217">
        <v>1</v>
      </c>
      <c r="G217">
        <v>1</v>
      </c>
      <c r="H217">
        <v>0.75729469999999999</v>
      </c>
      <c r="I217">
        <v>0.75729469999999999</v>
      </c>
      <c r="J217">
        <v>0.24270530000000001</v>
      </c>
      <c r="K217">
        <v>-0.27800280100000002</v>
      </c>
      <c r="L217">
        <v>100</v>
      </c>
      <c r="M217">
        <v>0.320489896</v>
      </c>
      <c r="AF217">
        <v>0.84323958499999996</v>
      </c>
      <c r="AG217">
        <v>0</v>
      </c>
      <c r="AH217">
        <v>1</v>
      </c>
      <c r="AI217">
        <v>145</v>
      </c>
      <c r="AJ217">
        <v>68</v>
      </c>
      <c r="AK217">
        <v>3.3333333E-2</v>
      </c>
      <c r="AL217">
        <v>0.546666667</v>
      </c>
      <c r="AM217">
        <v>0</v>
      </c>
    </row>
    <row r="218" spans="1:39">
      <c r="A218">
        <v>21.56</v>
      </c>
      <c r="B218">
        <v>0.13059999999999999</v>
      </c>
      <c r="C218">
        <v>0.12720000000000001</v>
      </c>
      <c r="D218">
        <v>1</v>
      </c>
      <c r="E218">
        <v>0</v>
      </c>
      <c r="F218">
        <v>1</v>
      </c>
      <c r="G218">
        <v>1</v>
      </c>
      <c r="H218">
        <v>0.85812136900000002</v>
      </c>
      <c r="I218">
        <v>0.85812136900000002</v>
      </c>
      <c r="J218">
        <v>0.14187863100000001</v>
      </c>
      <c r="K218">
        <v>-0.15300973400000001</v>
      </c>
      <c r="L218">
        <v>100</v>
      </c>
      <c r="M218">
        <v>0.16533632200000001</v>
      </c>
      <c r="AF218">
        <v>0.844621183</v>
      </c>
      <c r="AG218">
        <v>0</v>
      </c>
      <c r="AH218">
        <v>1</v>
      </c>
      <c r="AI218">
        <v>145</v>
      </c>
      <c r="AJ218">
        <v>69</v>
      </c>
      <c r="AK218">
        <v>3.3333333E-2</v>
      </c>
      <c r="AL218">
        <v>0.54</v>
      </c>
      <c r="AM218">
        <v>0</v>
      </c>
    </row>
    <row r="219" spans="1:39">
      <c r="A219">
        <v>21.58</v>
      </c>
      <c r="B219">
        <v>6.0310000000000002E-2</v>
      </c>
      <c r="C219">
        <v>3.1099999999999999E-2</v>
      </c>
      <c r="D219">
        <v>1</v>
      </c>
      <c r="E219">
        <v>0</v>
      </c>
      <c r="F219">
        <v>1</v>
      </c>
      <c r="G219">
        <v>1</v>
      </c>
      <c r="H219">
        <v>0.26066317700000002</v>
      </c>
      <c r="I219">
        <v>0.26066317700000002</v>
      </c>
      <c r="J219">
        <v>0.73933682300000003</v>
      </c>
      <c r="K219">
        <v>-1.344526213</v>
      </c>
      <c r="L219">
        <v>0</v>
      </c>
      <c r="M219">
        <v>2.8363684880000002</v>
      </c>
      <c r="AF219">
        <v>0.84609826899999996</v>
      </c>
      <c r="AG219">
        <v>0</v>
      </c>
      <c r="AH219">
        <v>1</v>
      </c>
      <c r="AI219">
        <v>145</v>
      </c>
      <c r="AJ219">
        <v>70</v>
      </c>
      <c r="AK219">
        <v>3.3333333E-2</v>
      </c>
      <c r="AL219">
        <v>0.53333333299999997</v>
      </c>
      <c r="AM219">
        <v>0</v>
      </c>
    </row>
    <row r="220" spans="1:39">
      <c r="A220">
        <v>21.59</v>
      </c>
      <c r="B220">
        <v>0.1336</v>
      </c>
      <c r="C220">
        <v>0.1348</v>
      </c>
      <c r="D220">
        <v>1</v>
      </c>
      <c r="E220">
        <v>0</v>
      </c>
      <c r="F220">
        <v>1</v>
      </c>
      <c r="G220">
        <v>1</v>
      </c>
      <c r="H220">
        <v>0.88391915899999995</v>
      </c>
      <c r="I220">
        <v>0.88391915899999995</v>
      </c>
      <c r="J220">
        <v>0.116080841</v>
      </c>
      <c r="K220">
        <v>-0.12338966899999999</v>
      </c>
      <c r="L220">
        <v>100</v>
      </c>
      <c r="M220">
        <v>0.13132517799999999</v>
      </c>
      <c r="AF220">
        <v>0.846833104</v>
      </c>
      <c r="AG220">
        <v>0</v>
      </c>
      <c r="AH220">
        <v>1</v>
      </c>
      <c r="AI220">
        <v>145</v>
      </c>
      <c r="AJ220">
        <v>71</v>
      </c>
      <c r="AK220">
        <v>3.3333333E-2</v>
      </c>
      <c r="AL220">
        <v>0.52666666699999998</v>
      </c>
      <c r="AM220">
        <v>0</v>
      </c>
    </row>
    <row r="221" spans="1:39">
      <c r="A221">
        <v>21.59</v>
      </c>
      <c r="B221">
        <v>0.13650000000000001</v>
      </c>
      <c r="C221">
        <v>0.1293</v>
      </c>
      <c r="D221">
        <v>1</v>
      </c>
      <c r="E221">
        <v>0</v>
      </c>
      <c r="F221">
        <v>1</v>
      </c>
      <c r="G221">
        <v>1</v>
      </c>
      <c r="H221">
        <v>0.86737779000000004</v>
      </c>
      <c r="I221">
        <v>0.86737779000000004</v>
      </c>
      <c r="J221">
        <v>0.13262220999999999</v>
      </c>
      <c r="K221">
        <v>-0.14228065300000001</v>
      </c>
      <c r="L221">
        <v>100</v>
      </c>
      <c r="M221">
        <v>0.152900168</v>
      </c>
      <c r="AF221">
        <v>0.85812136900000002</v>
      </c>
      <c r="AG221">
        <v>0</v>
      </c>
      <c r="AH221">
        <v>1</v>
      </c>
      <c r="AI221">
        <v>145</v>
      </c>
      <c r="AJ221">
        <v>72</v>
      </c>
      <c r="AK221">
        <v>3.3333333E-2</v>
      </c>
      <c r="AL221">
        <v>0.52</v>
      </c>
      <c r="AM221">
        <v>0</v>
      </c>
    </row>
    <row r="222" spans="1:39">
      <c r="A222">
        <v>21.6</v>
      </c>
      <c r="B222">
        <v>4.9660000000000003E-2</v>
      </c>
      <c r="C222">
        <v>1.6570000000000001E-2</v>
      </c>
      <c r="D222">
        <v>0</v>
      </c>
      <c r="E222">
        <v>1</v>
      </c>
      <c r="F222">
        <v>1</v>
      </c>
      <c r="G222">
        <v>0</v>
      </c>
      <c r="H222">
        <v>0.18737326400000001</v>
      </c>
      <c r="I222">
        <v>0.18737326400000001</v>
      </c>
      <c r="J222">
        <v>0.81262673600000002</v>
      </c>
      <c r="K222">
        <v>-0.20748339399999999</v>
      </c>
      <c r="L222">
        <v>100</v>
      </c>
      <c r="M222">
        <v>0.23057728199999999</v>
      </c>
      <c r="AF222">
        <v>0.85898920300000003</v>
      </c>
      <c r="AG222">
        <v>0</v>
      </c>
      <c r="AH222">
        <v>1</v>
      </c>
      <c r="AI222">
        <v>145</v>
      </c>
      <c r="AJ222">
        <v>73</v>
      </c>
      <c r="AK222">
        <v>3.3333333E-2</v>
      </c>
      <c r="AL222">
        <v>0.51333333299999995</v>
      </c>
      <c r="AM222">
        <v>3.4222219999999999E-3</v>
      </c>
    </row>
    <row r="223" spans="1:39">
      <c r="A223">
        <v>21.72</v>
      </c>
      <c r="B223">
        <v>0.10979999999999999</v>
      </c>
      <c r="C223">
        <v>0.13189999999999999</v>
      </c>
      <c r="D223">
        <v>1</v>
      </c>
      <c r="E223">
        <v>0</v>
      </c>
      <c r="F223">
        <v>1</v>
      </c>
      <c r="G223">
        <v>1</v>
      </c>
      <c r="H223">
        <v>0.87537038</v>
      </c>
      <c r="I223">
        <v>0.87537038</v>
      </c>
      <c r="J223">
        <v>0.12462962</v>
      </c>
      <c r="K223">
        <v>-0.13310819099999999</v>
      </c>
      <c r="L223">
        <v>100</v>
      </c>
      <c r="M223">
        <v>0.142373586</v>
      </c>
      <c r="AF223">
        <v>0.86702031199999996</v>
      </c>
      <c r="AG223">
        <v>1</v>
      </c>
      <c r="AH223">
        <v>0</v>
      </c>
      <c r="AI223">
        <v>146</v>
      </c>
      <c r="AJ223">
        <v>73</v>
      </c>
      <c r="AK223">
        <v>2.6666667000000002E-2</v>
      </c>
      <c r="AL223">
        <v>0.51333333299999995</v>
      </c>
      <c r="AM223">
        <v>0</v>
      </c>
    </row>
    <row r="224" spans="1:39">
      <c r="A224">
        <v>21.8</v>
      </c>
      <c r="B224">
        <v>9.4450000000000006E-2</v>
      </c>
      <c r="C224">
        <v>6.0150000000000002E-2</v>
      </c>
      <c r="D224">
        <v>0</v>
      </c>
      <c r="E224">
        <v>1</v>
      </c>
      <c r="F224">
        <v>1</v>
      </c>
      <c r="G224">
        <v>0</v>
      </c>
      <c r="H224">
        <v>0.47636325800000001</v>
      </c>
      <c r="I224">
        <v>0.47636325800000001</v>
      </c>
      <c r="J224">
        <v>0.52363674199999999</v>
      </c>
      <c r="K224">
        <v>-0.64695707499999999</v>
      </c>
      <c r="L224">
        <v>100</v>
      </c>
      <c r="M224">
        <v>0.90972084200000003</v>
      </c>
      <c r="AF224">
        <v>0.86737779000000004</v>
      </c>
      <c r="AG224">
        <v>0</v>
      </c>
      <c r="AH224">
        <v>1</v>
      </c>
      <c r="AI224">
        <v>146</v>
      </c>
      <c r="AJ224">
        <v>74</v>
      </c>
      <c r="AK224">
        <v>2.6666667000000002E-2</v>
      </c>
      <c r="AL224">
        <v>0.50666666699999996</v>
      </c>
      <c r="AM224">
        <v>0</v>
      </c>
    </row>
    <row r="225" spans="1:39">
      <c r="A225">
        <v>21.81</v>
      </c>
      <c r="B225">
        <v>0.1047</v>
      </c>
      <c r="C225">
        <v>8.2589999999999997E-2</v>
      </c>
      <c r="D225">
        <v>1</v>
      </c>
      <c r="E225">
        <v>0</v>
      </c>
      <c r="F225">
        <v>1</v>
      </c>
      <c r="G225">
        <v>1</v>
      </c>
      <c r="H225">
        <v>0.63733271599999997</v>
      </c>
      <c r="I225">
        <v>0.63733271599999997</v>
      </c>
      <c r="J225">
        <v>0.36266728399999998</v>
      </c>
      <c r="K225">
        <v>-0.45046344300000002</v>
      </c>
      <c r="L225">
        <v>100</v>
      </c>
      <c r="M225">
        <v>0.56903917800000003</v>
      </c>
      <c r="AF225">
        <v>0.87537038</v>
      </c>
      <c r="AG225">
        <v>0</v>
      </c>
      <c r="AH225">
        <v>1</v>
      </c>
      <c r="AI225">
        <v>146</v>
      </c>
      <c r="AJ225">
        <v>75</v>
      </c>
      <c r="AK225">
        <v>2.6666667000000002E-2</v>
      </c>
      <c r="AL225">
        <v>0.5</v>
      </c>
      <c r="AM225">
        <v>0</v>
      </c>
    </row>
    <row r="226" spans="1:39">
      <c r="A226">
        <v>21.82</v>
      </c>
      <c r="B226">
        <v>0.19320000000000001</v>
      </c>
      <c r="C226">
        <v>0.18590000000000001</v>
      </c>
      <c r="D226">
        <v>1</v>
      </c>
      <c r="E226">
        <v>0</v>
      </c>
      <c r="F226">
        <v>1</v>
      </c>
      <c r="G226">
        <v>1</v>
      </c>
      <c r="H226">
        <v>0.97464915500000004</v>
      </c>
      <c r="I226">
        <v>0.97464915500000004</v>
      </c>
      <c r="J226">
        <v>2.5350845E-2</v>
      </c>
      <c r="K226">
        <v>-2.5677714000000001E-2</v>
      </c>
      <c r="L226">
        <v>100</v>
      </c>
      <c r="M226">
        <v>2.6010226000000001E-2</v>
      </c>
      <c r="AF226">
        <v>0.87938218199999996</v>
      </c>
      <c r="AG226">
        <v>0</v>
      </c>
      <c r="AH226">
        <v>1</v>
      </c>
      <c r="AI226">
        <v>146</v>
      </c>
      <c r="AJ226">
        <v>76</v>
      </c>
      <c r="AK226">
        <v>2.6666667000000002E-2</v>
      </c>
      <c r="AL226">
        <v>0.49333333299999999</v>
      </c>
      <c r="AM226">
        <v>0</v>
      </c>
    </row>
    <row r="227" spans="1:39">
      <c r="A227">
        <v>21.84</v>
      </c>
      <c r="B227">
        <v>8.2589999999999997E-2</v>
      </c>
      <c r="C227">
        <v>4.0719999999999999E-2</v>
      </c>
      <c r="D227">
        <v>0</v>
      </c>
      <c r="E227">
        <v>1</v>
      </c>
      <c r="F227">
        <v>1</v>
      </c>
      <c r="G227">
        <v>0</v>
      </c>
      <c r="H227">
        <v>0.34193047999999998</v>
      </c>
      <c r="I227">
        <v>0.34193047999999998</v>
      </c>
      <c r="J227">
        <v>0.65806951999999996</v>
      </c>
      <c r="K227">
        <v>-0.4184447</v>
      </c>
      <c r="L227">
        <v>100</v>
      </c>
      <c r="M227">
        <v>0.51959628899999999</v>
      </c>
      <c r="AF227">
        <v>0.88233828400000003</v>
      </c>
      <c r="AG227">
        <v>0</v>
      </c>
      <c r="AH227">
        <v>1</v>
      </c>
      <c r="AI227">
        <v>146</v>
      </c>
      <c r="AJ227">
        <v>77</v>
      </c>
      <c r="AK227">
        <v>2.6666667000000002E-2</v>
      </c>
      <c r="AL227">
        <v>0.486666667</v>
      </c>
      <c r="AM227">
        <v>0</v>
      </c>
    </row>
    <row r="228" spans="1:39">
      <c r="A228">
        <v>21.84</v>
      </c>
      <c r="B228">
        <v>8.6419999999999997E-2</v>
      </c>
      <c r="C228">
        <v>0.1103</v>
      </c>
      <c r="D228">
        <v>1</v>
      </c>
      <c r="E228">
        <v>0</v>
      </c>
      <c r="F228">
        <v>1</v>
      </c>
      <c r="G228">
        <v>1</v>
      </c>
      <c r="H228">
        <v>0.79141123199999996</v>
      </c>
      <c r="I228">
        <v>0.79141123199999996</v>
      </c>
      <c r="J228">
        <v>0.20858876800000001</v>
      </c>
      <c r="K228">
        <v>-0.23393755699999999</v>
      </c>
      <c r="L228">
        <v>100</v>
      </c>
      <c r="M228">
        <v>0.26356558899999999</v>
      </c>
      <c r="AF228">
        <v>0.88391915899999995</v>
      </c>
      <c r="AG228">
        <v>0</v>
      </c>
      <c r="AH228">
        <v>1</v>
      </c>
      <c r="AI228">
        <v>146</v>
      </c>
      <c r="AJ228">
        <v>78</v>
      </c>
      <c r="AK228">
        <v>2.6666667000000002E-2</v>
      </c>
      <c r="AL228">
        <v>0.48</v>
      </c>
      <c r="AM228">
        <v>0</v>
      </c>
    </row>
    <row r="229" spans="1:39">
      <c r="A229">
        <v>21.87</v>
      </c>
      <c r="B229">
        <v>0.19139999999999999</v>
      </c>
      <c r="C229">
        <v>0.28710000000000002</v>
      </c>
      <c r="D229">
        <v>1</v>
      </c>
      <c r="E229">
        <v>0</v>
      </c>
      <c r="F229">
        <v>1</v>
      </c>
      <c r="G229">
        <v>1</v>
      </c>
      <c r="H229">
        <v>0.99856397100000005</v>
      </c>
      <c r="I229">
        <v>0.99856397100000005</v>
      </c>
      <c r="J229">
        <v>1.4360289999999999E-3</v>
      </c>
      <c r="K229">
        <v>-1.4370609999999999E-3</v>
      </c>
      <c r="L229">
        <v>100</v>
      </c>
      <c r="M229">
        <v>1.438094E-3</v>
      </c>
      <c r="AF229">
        <v>0.88425272499999996</v>
      </c>
      <c r="AG229">
        <v>0</v>
      </c>
      <c r="AH229">
        <v>1</v>
      </c>
      <c r="AI229">
        <v>146</v>
      </c>
      <c r="AJ229">
        <v>79</v>
      </c>
      <c r="AK229">
        <v>2.6666667000000002E-2</v>
      </c>
      <c r="AL229">
        <v>0.47333333300000002</v>
      </c>
      <c r="AM229">
        <v>0</v>
      </c>
    </row>
    <row r="230" spans="1:39">
      <c r="A230">
        <v>21.91</v>
      </c>
      <c r="B230">
        <v>9.7089999999999996E-2</v>
      </c>
      <c r="C230">
        <v>0.1153</v>
      </c>
      <c r="D230">
        <v>1</v>
      </c>
      <c r="E230">
        <v>0</v>
      </c>
      <c r="F230">
        <v>1</v>
      </c>
      <c r="G230">
        <v>1</v>
      </c>
      <c r="H230">
        <v>0.81963563900000003</v>
      </c>
      <c r="I230">
        <v>0.81963563900000003</v>
      </c>
      <c r="J230">
        <v>0.180364361</v>
      </c>
      <c r="K230">
        <v>-0.19889538000000001</v>
      </c>
      <c r="L230">
        <v>100</v>
      </c>
      <c r="M230">
        <v>0.220054317</v>
      </c>
      <c r="AF230">
        <v>0.88773145799999997</v>
      </c>
      <c r="AG230">
        <v>0</v>
      </c>
      <c r="AH230">
        <v>1</v>
      </c>
      <c r="AI230">
        <v>146</v>
      </c>
      <c r="AJ230">
        <v>80</v>
      </c>
      <c r="AK230">
        <v>2.6666667000000002E-2</v>
      </c>
      <c r="AL230">
        <v>0.46666666699999998</v>
      </c>
      <c r="AM230">
        <v>0</v>
      </c>
    </row>
    <row r="231" spans="1:39">
      <c r="A231">
        <v>22.02</v>
      </c>
      <c r="B231">
        <v>7.0809999999999998E-2</v>
      </c>
      <c r="C231">
        <v>5.253E-2</v>
      </c>
      <c r="D231">
        <v>1</v>
      </c>
      <c r="E231">
        <v>0</v>
      </c>
      <c r="F231">
        <v>1</v>
      </c>
      <c r="G231">
        <v>1</v>
      </c>
      <c r="H231">
        <v>0.429872957</v>
      </c>
      <c r="I231">
        <v>0.429872957</v>
      </c>
      <c r="J231">
        <v>0.57012704299999994</v>
      </c>
      <c r="K231">
        <v>-0.844265563</v>
      </c>
      <c r="L231">
        <v>0</v>
      </c>
      <c r="M231">
        <v>1.32626869</v>
      </c>
      <c r="AF231">
        <v>0.88820256200000003</v>
      </c>
      <c r="AG231">
        <v>0</v>
      </c>
      <c r="AH231">
        <v>1</v>
      </c>
      <c r="AI231">
        <v>146</v>
      </c>
      <c r="AJ231">
        <v>81</v>
      </c>
      <c r="AK231">
        <v>2.6666667000000002E-2</v>
      </c>
      <c r="AL231">
        <v>0.46</v>
      </c>
      <c r="AM231">
        <v>0</v>
      </c>
    </row>
    <row r="232" spans="1:39">
      <c r="A232">
        <v>22.04</v>
      </c>
      <c r="B232">
        <v>0.1145</v>
      </c>
      <c r="C232">
        <v>0.13239999999999999</v>
      </c>
      <c r="D232">
        <v>1</v>
      </c>
      <c r="E232">
        <v>0</v>
      </c>
      <c r="F232">
        <v>1</v>
      </c>
      <c r="G232">
        <v>1</v>
      </c>
      <c r="H232">
        <v>0.88773145799999997</v>
      </c>
      <c r="I232">
        <v>0.88773145799999997</v>
      </c>
      <c r="J232">
        <v>0.112268542</v>
      </c>
      <c r="K232">
        <v>-0.119085993</v>
      </c>
      <c r="L232">
        <v>100</v>
      </c>
      <c r="M232">
        <v>0.126466783</v>
      </c>
      <c r="AF232">
        <v>0.91011989400000004</v>
      </c>
      <c r="AG232">
        <v>0</v>
      </c>
      <c r="AH232">
        <v>1</v>
      </c>
      <c r="AI232">
        <v>146</v>
      </c>
      <c r="AJ232">
        <v>82</v>
      </c>
      <c r="AK232">
        <v>2.6666667000000002E-2</v>
      </c>
      <c r="AL232">
        <v>0.453333333</v>
      </c>
      <c r="AM232">
        <v>0</v>
      </c>
    </row>
    <row r="233" spans="1:39">
      <c r="A233">
        <v>22.07</v>
      </c>
      <c r="B233">
        <v>8.9950000000000002E-2</v>
      </c>
      <c r="C233">
        <v>9.0609999999999996E-2</v>
      </c>
      <c r="D233">
        <v>1</v>
      </c>
      <c r="E233">
        <v>0</v>
      </c>
      <c r="F233">
        <v>1</v>
      </c>
      <c r="G233">
        <v>1</v>
      </c>
      <c r="H233">
        <v>0.70008459999999995</v>
      </c>
      <c r="I233">
        <v>0.70008459999999995</v>
      </c>
      <c r="J233">
        <v>0.2999154</v>
      </c>
      <c r="K233">
        <v>-0.35655409399999999</v>
      </c>
      <c r="L233">
        <v>100</v>
      </c>
      <c r="M233">
        <v>0.42839879600000003</v>
      </c>
      <c r="AF233">
        <v>0.91155116599999997</v>
      </c>
      <c r="AG233">
        <v>0</v>
      </c>
      <c r="AH233">
        <v>1</v>
      </c>
      <c r="AI233">
        <v>146</v>
      </c>
      <c r="AJ233">
        <v>83</v>
      </c>
      <c r="AK233">
        <v>2.6666667000000002E-2</v>
      </c>
      <c r="AL233">
        <v>0.44666666700000002</v>
      </c>
      <c r="AM233">
        <v>0</v>
      </c>
    </row>
    <row r="234" spans="1:39">
      <c r="A234">
        <v>22.13</v>
      </c>
      <c r="B234">
        <v>0.1273</v>
      </c>
      <c r="C234">
        <v>9.6970000000000001E-2</v>
      </c>
      <c r="D234">
        <v>1</v>
      </c>
      <c r="E234">
        <v>0</v>
      </c>
      <c r="F234">
        <v>1</v>
      </c>
      <c r="G234">
        <v>1</v>
      </c>
      <c r="H234">
        <v>0.75136101200000005</v>
      </c>
      <c r="I234">
        <v>0.75136101200000005</v>
      </c>
      <c r="J234">
        <v>0.24863898800000001</v>
      </c>
      <c r="K234">
        <v>-0.28586903400000002</v>
      </c>
      <c r="L234">
        <v>100</v>
      </c>
      <c r="M234">
        <v>0.330918139</v>
      </c>
      <c r="AF234">
        <v>0.91184828600000001</v>
      </c>
      <c r="AG234">
        <v>0</v>
      </c>
      <c r="AH234">
        <v>1</v>
      </c>
      <c r="AI234">
        <v>146</v>
      </c>
      <c r="AJ234">
        <v>84</v>
      </c>
      <c r="AK234">
        <v>2.6666667000000002E-2</v>
      </c>
      <c r="AL234">
        <v>0.44</v>
      </c>
      <c r="AM234">
        <v>0</v>
      </c>
    </row>
    <row r="235" spans="1:39">
      <c r="A235">
        <v>22.14</v>
      </c>
      <c r="B235">
        <v>0.1348</v>
      </c>
      <c r="C235">
        <v>0.16400000000000001</v>
      </c>
      <c r="D235">
        <v>1</v>
      </c>
      <c r="E235">
        <v>0</v>
      </c>
      <c r="F235">
        <v>1</v>
      </c>
      <c r="G235">
        <v>1</v>
      </c>
      <c r="H235">
        <v>0.95392028500000003</v>
      </c>
      <c r="I235">
        <v>0.95392028500000003</v>
      </c>
      <c r="J235">
        <v>4.6079715E-2</v>
      </c>
      <c r="K235">
        <v>-4.7175170000000002E-2</v>
      </c>
      <c r="L235">
        <v>100</v>
      </c>
      <c r="M235">
        <v>4.8305624999999998E-2</v>
      </c>
      <c r="AF235">
        <v>0.91582646099999998</v>
      </c>
      <c r="AG235">
        <v>0</v>
      </c>
      <c r="AH235">
        <v>1</v>
      </c>
      <c r="AI235">
        <v>146</v>
      </c>
      <c r="AJ235">
        <v>85</v>
      </c>
      <c r="AK235">
        <v>2.6666667000000002E-2</v>
      </c>
      <c r="AL235">
        <v>0.43333333299999999</v>
      </c>
      <c r="AM235">
        <v>0</v>
      </c>
    </row>
    <row r="236" spans="1:39">
      <c r="A236">
        <v>22.15</v>
      </c>
      <c r="B236">
        <v>0.1027</v>
      </c>
      <c r="C236">
        <v>0.1479</v>
      </c>
      <c r="D236">
        <v>1</v>
      </c>
      <c r="E236">
        <v>0</v>
      </c>
      <c r="F236">
        <v>1</v>
      </c>
      <c r="G236">
        <v>1</v>
      </c>
      <c r="H236">
        <v>0.92580823199999995</v>
      </c>
      <c r="I236">
        <v>0.92580823199999995</v>
      </c>
      <c r="J236">
        <v>7.4191768000000005E-2</v>
      </c>
      <c r="K236">
        <v>-7.7088159000000003E-2</v>
      </c>
      <c r="L236">
        <v>100</v>
      </c>
      <c r="M236">
        <v>8.0137295999999997E-2</v>
      </c>
      <c r="AF236">
        <v>0.92342518500000004</v>
      </c>
      <c r="AG236">
        <v>0</v>
      </c>
      <c r="AH236">
        <v>1</v>
      </c>
      <c r="AI236">
        <v>146</v>
      </c>
      <c r="AJ236">
        <v>86</v>
      </c>
      <c r="AK236">
        <v>2.6666667000000002E-2</v>
      </c>
      <c r="AL236">
        <v>0.426666667</v>
      </c>
      <c r="AM236">
        <v>0</v>
      </c>
    </row>
    <row r="237" spans="1:39">
      <c r="A237">
        <v>22.15</v>
      </c>
      <c r="B237">
        <v>0.20080000000000001</v>
      </c>
      <c r="C237">
        <v>0.2135</v>
      </c>
      <c r="D237">
        <v>1</v>
      </c>
      <c r="E237">
        <v>0</v>
      </c>
      <c r="F237">
        <v>1</v>
      </c>
      <c r="G237">
        <v>1</v>
      </c>
      <c r="H237">
        <v>0.98951564800000003</v>
      </c>
      <c r="I237">
        <v>0.98951564800000003</v>
      </c>
      <c r="J237">
        <v>1.0484352000000001E-2</v>
      </c>
      <c r="K237">
        <v>-1.0539700000000001E-2</v>
      </c>
      <c r="L237">
        <v>100</v>
      </c>
      <c r="M237">
        <v>1.0595439E-2</v>
      </c>
      <c r="AF237">
        <v>0.92580823199999995</v>
      </c>
      <c r="AG237">
        <v>0</v>
      </c>
      <c r="AH237">
        <v>1</v>
      </c>
      <c r="AI237">
        <v>146</v>
      </c>
      <c r="AJ237">
        <v>87</v>
      </c>
      <c r="AK237">
        <v>2.6666667000000002E-2</v>
      </c>
      <c r="AL237">
        <v>0.42</v>
      </c>
      <c r="AM237">
        <v>0</v>
      </c>
    </row>
    <row r="238" spans="1:39">
      <c r="A238">
        <v>22.22</v>
      </c>
      <c r="B238">
        <v>1.9380000000000001E-2</v>
      </c>
      <c r="C238">
        <v>1.5950000000000001E-3</v>
      </c>
      <c r="D238">
        <v>0</v>
      </c>
      <c r="E238">
        <v>1</v>
      </c>
      <c r="F238">
        <v>1</v>
      </c>
      <c r="G238">
        <v>0</v>
      </c>
      <c r="H238">
        <v>0.14755934600000001</v>
      </c>
      <c r="I238">
        <v>0.14755934600000001</v>
      </c>
      <c r="J238">
        <v>0.85244065400000002</v>
      </c>
      <c r="K238">
        <v>-0.15965168599999999</v>
      </c>
      <c r="L238">
        <v>100</v>
      </c>
      <c r="M238">
        <v>0.17310219199999999</v>
      </c>
      <c r="AF238">
        <v>0.92641833200000001</v>
      </c>
      <c r="AG238">
        <v>0</v>
      </c>
      <c r="AH238">
        <v>1</v>
      </c>
      <c r="AI238">
        <v>146</v>
      </c>
      <c r="AJ238">
        <v>88</v>
      </c>
      <c r="AK238">
        <v>2.6666667000000002E-2</v>
      </c>
      <c r="AL238">
        <v>0.41333333300000002</v>
      </c>
      <c r="AM238">
        <v>0</v>
      </c>
    </row>
    <row r="239" spans="1:39">
      <c r="A239">
        <v>22.22</v>
      </c>
      <c r="B239">
        <v>0.10150000000000001</v>
      </c>
      <c r="C239">
        <v>5.3699999999999998E-2</v>
      </c>
      <c r="D239">
        <v>0</v>
      </c>
      <c r="E239">
        <v>1</v>
      </c>
      <c r="F239">
        <v>1</v>
      </c>
      <c r="G239">
        <v>0</v>
      </c>
      <c r="H239">
        <v>0.46501574200000001</v>
      </c>
      <c r="I239">
        <v>0.46501574200000001</v>
      </c>
      <c r="J239">
        <v>0.53498425800000005</v>
      </c>
      <c r="K239">
        <v>-0.62551795700000001</v>
      </c>
      <c r="L239">
        <v>100</v>
      </c>
      <c r="M239">
        <v>0.86921387900000002</v>
      </c>
      <c r="AF239">
        <v>0.92652327300000004</v>
      </c>
      <c r="AG239">
        <v>0</v>
      </c>
      <c r="AH239">
        <v>1</v>
      </c>
      <c r="AI239">
        <v>146</v>
      </c>
      <c r="AJ239">
        <v>89</v>
      </c>
      <c r="AK239">
        <v>2.6666667000000002E-2</v>
      </c>
      <c r="AL239">
        <v>0.40666666699999998</v>
      </c>
      <c r="AM239">
        <v>0</v>
      </c>
    </row>
    <row r="240" spans="1:39">
      <c r="A240">
        <v>22.29</v>
      </c>
      <c r="B240">
        <v>0.12670000000000001</v>
      </c>
      <c r="C240">
        <v>0.13850000000000001</v>
      </c>
      <c r="D240">
        <v>1</v>
      </c>
      <c r="E240">
        <v>0</v>
      </c>
      <c r="F240">
        <v>1</v>
      </c>
      <c r="G240">
        <v>1</v>
      </c>
      <c r="H240">
        <v>0.91184828600000001</v>
      </c>
      <c r="I240">
        <v>0.91184828600000001</v>
      </c>
      <c r="J240">
        <v>8.8151714000000006E-2</v>
      </c>
      <c r="K240">
        <v>-9.2281655000000004E-2</v>
      </c>
      <c r="L240">
        <v>100</v>
      </c>
      <c r="M240">
        <v>9.6673663000000007E-2</v>
      </c>
      <c r="AF240">
        <v>0.934698904</v>
      </c>
      <c r="AG240">
        <v>0</v>
      </c>
      <c r="AH240">
        <v>1</v>
      </c>
      <c r="AI240">
        <v>146</v>
      </c>
      <c r="AJ240">
        <v>90</v>
      </c>
      <c r="AK240">
        <v>2.6666667000000002E-2</v>
      </c>
      <c r="AL240">
        <v>0.4</v>
      </c>
      <c r="AM240">
        <v>0</v>
      </c>
    </row>
    <row r="241" spans="1:39">
      <c r="A241">
        <v>22.3</v>
      </c>
      <c r="B241">
        <v>7.6980000000000007E-2</v>
      </c>
      <c r="C241">
        <v>4.7509999999999997E-2</v>
      </c>
      <c r="D241">
        <v>0</v>
      </c>
      <c r="E241">
        <v>1</v>
      </c>
      <c r="F241">
        <v>1</v>
      </c>
      <c r="G241">
        <v>0</v>
      </c>
      <c r="H241">
        <v>0.41801446399999997</v>
      </c>
      <c r="I241">
        <v>0.41801446399999997</v>
      </c>
      <c r="J241">
        <v>0.58198553600000003</v>
      </c>
      <c r="K241">
        <v>-0.54130968400000001</v>
      </c>
      <c r="L241">
        <v>100</v>
      </c>
      <c r="M241">
        <v>0.71825576099999999</v>
      </c>
      <c r="AF241">
        <v>0.94243038800000001</v>
      </c>
      <c r="AG241">
        <v>0</v>
      </c>
      <c r="AH241">
        <v>1</v>
      </c>
      <c r="AI241">
        <v>146</v>
      </c>
      <c r="AJ241">
        <v>91</v>
      </c>
      <c r="AK241">
        <v>2.6666667000000002E-2</v>
      </c>
      <c r="AL241">
        <v>0.39333333300000001</v>
      </c>
      <c r="AM241">
        <v>0</v>
      </c>
    </row>
    <row r="242" spans="1:39">
      <c r="A242">
        <v>22.33</v>
      </c>
      <c r="B242">
        <v>0.1799</v>
      </c>
      <c r="C242">
        <v>0.16950000000000001</v>
      </c>
      <c r="D242">
        <v>1</v>
      </c>
      <c r="E242">
        <v>0</v>
      </c>
      <c r="F242">
        <v>1</v>
      </c>
      <c r="G242">
        <v>1</v>
      </c>
      <c r="H242">
        <v>0.96495467599999996</v>
      </c>
      <c r="I242">
        <v>0.96495467599999996</v>
      </c>
      <c r="J242">
        <v>3.5045324000000003E-2</v>
      </c>
      <c r="K242">
        <v>-3.5674145999999997E-2</v>
      </c>
      <c r="L242">
        <v>100</v>
      </c>
      <c r="M242">
        <v>3.6318102999999997E-2</v>
      </c>
      <c r="AF242">
        <v>0.94675557600000004</v>
      </c>
      <c r="AG242">
        <v>0</v>
      </c>
      <c r="AH242">
        <v>1</v>
      </c>
      <c r="AI242">
        <v>146</v>
      </c>
      <c r="AJ242">
        <v>92</v>
      </c>
      <c r="AK242">
        <v>2.6666667000000002E-2</v>
      </c>
      <c r="AL242">
        <v>0.38666666700000002</v>
      </c>
      <c r="AM242">
        <v>0</v>
      </c>
    </row>
    <row r="243" spans="1:39">
      <c r="A243">
        <v>22.41</v>
      </c>
      <c r="B243">
        <v>0.1052</v>
      </c>
      <c r="C243">
        <v>5.3749999999999999E-2</v>
      </c>
      <c r="D243">
        <v>1</v>
      </c>
      <c r="E243">
        <v>0</v>
      </c>
      <c r="F243">
        <v>1</v>
      </c>
      <c r="G243">
        <v>1</v>
      </c>
      <c r="H243">
        <v>0.48115356399999998</v>
      </c>
      <c r="I243">
        <v>0.48115356399999998</v>
      </c>
      <c r="J243">
        <v>0.51884643600000002</v>
      </c>
      <c r="K243">
        <v>-0.73156880000000002</v>
      </c>
      <c r="L243">
        <v>0</v>
      </c>
      <c r="M243">
        <v>1.07833855</v>
      </c>
      <c r="AF243">
        <v>0.947079593</v>
      </c>
      <c r="AG243">
        <v>0</v>
      </c>
      <c r="AH243">
        <v>1</v>
      </c>
      <c r="AI243">
        <v>146</v>
      </c>
      <c r="AJ243">
        <v>93</v>
      </c>
      <c r="AK243">
        <v>2.6666667000000002E-2</v>
      </c>
      <c r="AL243">
        <v>0.38</v>
      </c>
      <c r="AM243">
        <v>0</v>
      </c>
    </row>
    <row r="244" spans="1:39">
      <c r="A244">
        <v>22.47</v>
      </c>
      <c r="B244">
        <v>5.7610000000000001E-2</v>
      </c>
      <c r="C244">
        <v>4.7109999999999999E-2</v>
      </c>
      <c r="D244">
        <v>1</v>
      </c>
      <c r="E244">
        <v>0</v>
      </c>
      <c r="F244">
        <v>1</v>
      </c>
      <c r="G244">
        <v>1</v>
      </c>
      <c r="H244">
        <v>0.420332963</v>
      </c>
      <c r="I244">
        <v>0.420332963</v>
      </c>
      <c r="J244">
        <v>0.579667037</v>
      </c>
      <c r="K244">
        <v>-0.86670811400000003</v>
      </c>
      <c r="L244">
        <v>0</v>
      </c>
      <c r="M244">
        <v>1.3790663329999999</v>
      </c>
      <c r="AF244">
        <v>0.94827753100000001</v>
      </c>
      <c r="AG244">
        <v>0</v>
      </c>
      <c r="AH244">
        <v>1</v>
      </c>
      <c r="AI244">
        <v>146</v>
      </c>
      <c r="AJ244">
        <v>94</v>
      </c>
      <c r="AK244">
        <v>2.6666667000000002E-2</v>
      </c>
      <c r="AL244">
        <v>0.37333333299999999</v>
      </c>
      <c r="AM244">
        <v>0</v>
      </c>
    </row>
    <row r="245" spans="1:39">
      <c r="A245">
        <v>22.49</v>
      </c>
      <c r="B245">
        <v>0.14280000000000001</v>
      </c>
      <c r="C245">
        <v>0.1114</v>
      </c>
      <c r="D245">
        <v>1</v>
      </c>
      <c r="E245">
        <v>0</v>
      </c>
      <c r="F245">
        <v>1</v>
      </c>
      <c r="G245">
        <v>1</v>
      </c>
      <c r="H245">
        <v>0.83893195799999998</v>
      </c>
      <c r="I245">
        <v>0.83893195799999998</v>
      </c>
      <c r="J245">
        <v>0.16106804199999999</v>
      </c>
      <c r="K245">
        <v>-0.17562567500000001</v>
      </c>
      <c r="L245">
        <v>100</v>
      </c>
      <c r="M245">
        <v>0.191991783</v>
      </c>
      <c r="AF245">
        <v>0.94922463999999995</v>
      </c>
      <c r="AG245">
        <v>0</v>
      </c>
      <c r="AH245">
        <v>1</v>
      </c>
      <c r="AI245">
        <v>146</v>
      </c>
      <c r="AJ245">
        <v>95</v>
      </c>
      <c r="AK245">
        <v>2.6666667000000002E-2</v>
      </c>
      <c r="AL245">
        <v>0.366666667</v>
      </c>
      <c r="AM245">
        <v>0</v>
      </c>
    </row>
    <row r="246" spans="1:39">
      <c r="A246">
        <v>22.54</v>
      </c>
      <c r="B246">
        <v>0.14829999999999999</v>
      </c>
      <c r="C246">
        <v>8.7050000000000002E-2</v>
      </c>
      <c r="D246">
        <v>0</v>
      </c>
      <c r="E246">
        <v>1</v>
      </c>
      <c r="F246">
        <v>1</v>
      </c>
      <c r="G246">
        <v>0</v>
      </c>
      <c r="H246">
        <v>0.72719570600000005</v>
      </c>
      <c r="I246">
        <v>0.72719570600000005</v>
      </c>
      <c r="J246">
        <v>0.272804294</v>
      </c>
      <c r="K246">
        <v>-1.2990006110000001</v>
      </c>
      <c r="L246">
        <v>0</v>
      </c>
      <c r="M246">
        <v>2.6656314449999998</v>
      </c>
      <c r="AF246">
        <v>0.950708047</v>
      </c>
      <c r="AG246">
        <v>0</v>
      </c>
      <c r="AH246">
        <v>1</v>
      </c>
      <c r="AI246">
        <v>146</v>
      </c>
      <c r="AJ246">
        <v>96</v>
      </c>
      <c r="AK246">
        <v>2.6666667000000002E-2</v>
      </c>
      <c r="AL246">
        <v>0.36</v>
      </c>
      <c r="AM246">
        <v>0</v>
      </c>
    </row>
    <row r="247" spans="1:39">
      <c r="A247">
        <v>22.61</v>
      </c>
      <c r="B247">
        <v>0.2293</v>
      </c>
      <c r="C247">
        <v>0.21279999999999999</v>
      </c>
      <c r="D247">
        <v>1</v>
      </c>
      <c r="E247">
        <v>0</v>
      </c>
      <c r="F247">
        <v>1</v>
      </c>
      <c r="G247">
        <v>1</v>
      </c>
      <c r="H247">
        <v>0.99108870599999999</v>
      </c>
      <c r="I247">
        <v>0.99108870599999999</v>
      </c>
      <c r="J247">
        <v>8.9112940000000002E-3</v>
      </c>
      <c r="K247">
        <v>-8.9512370000000008E-3</v>
      </c>
      <c r="L247">
        <v>100</v>
      </c>
      <c r="M247">
        <v>8.9914190000000005E-3</v>
      </c>
      <c r="AF247">
        <v>0.95392028500000003</v>
      </c>
      <c r="AG247">
        <v>0</v>
      </c>
      <c r="AH247">
        <v>1</v>
      </c>
      <c r="AI247">
        <v>146</v>
      </c>
      <c r="AJ247">
        <v>97</v>
      </c>
      <c r="AK247">
        <v>2.6666667000000002E-2</v>
      </c>
      <c r="AL247">
        <v>0.35333333300000003</v>
      </c>
      <c r="AM247">
        <v>0</v>
      </c>
    </row>
    <row r="248" spans="1:39">
      <c r="A248">
        <v>22.76</v>
      </c>
      <c r="B248">
        <v>0.1036</v>
      </c>
      <c r="C248">
        <v>0.11219999999999999</v>
      </c>
      <c r="D248">
        <v>1</v>
      </c>
      <c r="E248">
        <v>0</v>
      </c>
      <c r="F248">
        <v>1</v>
      </c>
      <c r="G248">
        <v>1</v>
      </c>
      <c r="H248">
        <v>0.844621183</v>
      </c>
      <c r="I248">
        <v>0.844621183</v>
      </c>
      <c r="J248">
        <v>0.155378817</v>
      </c>
      <c r="K248">
        <v>-0.16886705599999999</v>
      </c>
      <c r="L248">
        <v>100</v>
      </c>
      <c r="M248">
        <v>0.18396272799999999</v>
      </c>
      <c r="AF248">
        <v>0.95760893199999997</v>
      </c>
      <c r="AG248">
        <v>0</v>
      </c>
      <c r="AH248">
        <v>1</v>
      </c>
      <c r="AI248">
        <v>146</v>
      </c>
      <c r="AJ248">
        <v>98</v>
      </c>
      <c r="AK248">
        <v>2.6666667000000002E-2</v>
      </c>
      <c r="AL248">
        <v>0.34666666699999998</v>
      </c>
      <c r="AM248">
        <v>2.3111109999999998E-3</v>
      </c>
    </row>
    <row r="249" spans="1:39">
      <c r="A249">
        <v>22.91</v>
      </c>
      <c r="B249">
        <v>0.17519999999999999</v>
      </c>
      <c r="C249">
        <v>0.21329999999999999</v>
      </c>
      <c r="D249">
        <v>1</v>
      </c>
      <c r="E249">
        <v>0</v>
      </c>
      <c r="F249">
        <v>1</v>
      </c>
      <c r="G249">
        <v>1</v>
      </c>
      <c r="H249">
        <v>0.99126165499999996</v>
      </c>
      <c r="I249">
        <v>0.99126165499999996</v>
      </c>
      <c r="J249">
        <v>8.7383449999999998E-3</v>
      </c>
      <c r="K249">
        <v>-8.7767490000000004E-3</v>
      </c>
      <c r="L249">
        <v>100</v>
      </c>
      <c r="M249">
        <v>8.8153769999999992E-3</v>
      </c>
      <c r="AF249">
        <v>0.96005558000000002</v>
      </c>
      <c r="AG249">
        <v>1</v>
      </c>
      <c r="AH249">
        <v>0</v>
      </c>
      <c r="AI249">
        <v>147</v>
      </c>
      <c r="AJ249">
        <v>98</v>
      </c>
      <c r="AK249">
        <v>0.02</v>
      </c>
      <c r="AL249">
        <v>0.34666666699999998</v>
      </c>
      <c r="AM249">
        <v>0</v>
      </c>
    </row>
    <row r="250" spans="1:39">
      <c r="A250">
        <v>23.03</v>
      </c>
      <c r="B250">
        <v>0.1313</v>
      </c>
      <c r="C250">
        <v>0.14649999999999999</v>
      </c>
      <c r="D250">
        <v>1</v>
      </c>
      <c r="E250">
        <v>0</v>
      </c>
      <c r="F250">
        <v>1</v>
      </c>
      <c r="G250">
        <v>1</v>
      </c>
      <c r="H250">
        <v>0.94243038800000001</v>
      </c>
      <c r="I250">
        <v>0.94243038800000001</v>
      </c>
      <c r="J250">
        <v>5.7569611999999999E-2</v>
      </c>
      <c r="K250">
        <v>-5.9293222E-2</v>
      </c>
      <c r="L250">
        <v>100</v>
      </c>
      <c r="M250">
        <v>6.1086329000000002E-2</v>
      </c>
      <c r="AF250">
        <v>0.96300152800000005</v>
      </c>
      <c r="AG250">
        <v>0</v>
      </c>
      <c r="AH250">
        <v>1</v>
      </c>
      <c r="AI250">
        <v>147</v>
      </c>
      <c r="AJ250">
        <v>99</v>
      </c>
      <c r="AK250">
        <v>0.02</v>
      </c>
      <c r="AL250">
        <v>0.34</v>
      </c>
      <c r="AM250">
        <v>0</v>
      </c>
    </row>
    <row r="251" spans="1:39">
      <c r="A251">
        <v>23.04</v>
      </c>
      <c r="B251">
        <v>0.1022</v>
      </c>
      <c r="C251">
        <v>0.10970000000000001</v>
      </c>
      <c r="D251">
        <v>1</v>
      </c>
      <c r="E251">
        <v>0</v>
      </c>
      <c r="F251">
        <v>1</v>
      </c>
      <c r="G251">
        <v>1</v>
      </c>
      <c r="H251">
        <v>0.84609826899999996</v>
      </c>
      <c r="I251">
        <v>0.84609826899999996</v>
      </c>
      <c r="J251">
        <v>0.15390173100000001</v>
      </c>
      <c r="K251">
        <v>-0.167119769</v>
      </c>
      <c r="L251">
        <v>100</v>
      </c>
      <c r="M251">
        <v>0.18189581099999999</v>
      </c>
      <c r="AF251">
        <v>0.96335035899999999</v>
      </c>
      <c r="AG251">
        <v>0</v>
      </c>
      <c r="AH251">
        <v>1</v>
      </c>
      <c r="AI251">
        <v>147</v>
      </c>
      <c r="AJ251">
        <v>100</v>
      </c>
      <c r="AK251">
        <v>0.02</v>
      </c>
      <c r="AL251">
        <v>0.33333333300000001</v>
      </c>
      <c r="AM251">
        <v>0</v>
      </c>
    </row>
    <row r="252" spans="1:39">
      <c r="A252">
        <v>23.06</v>
      </c>
      <c r="B252">
        <v>6.2899999999999998E-2</v>
      </c>
      <c r="C252">
        <v>2.8910000000000002E-2</v>
      </c>
      <c r="D252">
        <v>1</v>
      </c>
      <c r="E252">
        <v>0</v>
      </c>
      <c r="F252">
        <v>1</v>
      </c>
      <c r="G252">
        <v>1</v>
      </c>
      <c r="H252">
        <v>0.34231124499999999</v>
      </c>
      <c r="I252">
        <v>0.34231124499999999</v>
      </c>
      <c r="J252">
        <v>0.65768875500000001</v>
      </c>
      <c r="K252">
        <v>-1.0720348829999999</v>
      </c>
      <c r="L252">
        <v>0</v>
      </c>
      <c r="M252">
        <v>1.921317996</v>
      </c>
      <c r="AF252">
        <v>0.96495467599999996</v>
      </c>
      <c r="AG252">
        <v>0</v>
      </c>
      <c r="AH252">
        <v>1</v>
      </c>
      <c r="AI252">
        <v>147</v>
      </c>
      <c r="AJ252">
        <v>101</v>
      </c>
      <c r="AK252">
        <v>0.02</v>
      </c>
      <c r="AL252">
        <v>0.32666666700000002</v>
      </c>
      <c r="AM252">
        <v>0</v>
      </c>
    </row>
    <row r="253" spans="1:39">
      <c r="A253">
        <v>23.12</v>
      </c>
      <c r="B253">
        <v>0.24129999999999999</v>
      </c>
      <c r="C253">
        <v>0.1981</v>
      </c>
      <c r="D253">
        <v>1</v>
      </c>
      <c r="E253">
        <v>0</v>
      </c>
      <c r="F253">
        <v>1</v>
      </c>
      <c r="G253">
        <v>1</v>
      </c>
      <c r="H253">
        <v>0.98863684100000004</v>
      </c>
      <c r="I253">
        <v>0.98863684100000004</v>
      </c>
      <c r="J253">
        <v>1.1363158999999999E-2</v>
      </c>
      <c r="K253">
        <v>-1.1428213E-2</v>
      </c>
      <c r="L253">
        <v>100</v>
      </c>
      <c r="M253">
        <v>1.1493764E-2</v>
      </c>
      <c r="AF253">
        <v>0.96610309900000002</v>
      </c>
      <c r="AG253">
        <v>0</v>
      </c>
      <c r="AH253">
        <v>1</v>
      </c>
      <c r="AI253">
        <v>147</v>
      </c>
      <c r="AJ253">
        <v>102</v>
      </c>
      <c r="AK253">
        <v>0.02</v>
      </c>
      <c r="AL253">
        <v>0.32</v>
      </c>
      <c r="AM253">
        <v>0</v>
      </c>
    </row>
    <row r="254" spans="1:39">
      <c r="A254">
        <v>23.2</v>
      </c>
      <c r="B254">
        <v>0.31140000000000001</v>
      </c>
      <c r="C254">
        <v>0.31759999999999999</v>
      </c>
      <c r="D254">
        <v>1</v>
      </c>
      <c r="E254">
        <v>0</v>
      </c>
      <c r="F254">
        <v>1</v>
      </c>
      <c r="G254">
        <v>1</v>
      </c>
      <c r="H254">
        <v>0.99966625600000003</v>
      </c>
      <c r="I254">
        <v>0.99966625600000003</v>
      </c>
      <c r="J254">
        <v>3.3374400000000002E-4</v>
      </c>
      <c r="K254">
        <v>-3.3379999999999998E-4</v>
      </c>
      <c r="L254">
        <v>100</v>
      </c>
      <c r="M254">
        <v>3.33856E-4</v>
      </c>
      <c r="AF254">
        <v>0.97272008600000004</v>
      </c>
      <c r="AG254">
        <v>0</v>
      </c>
      <c r="AH254">
        <v>1</v>
      </c>
      <c r="AI254">
        <v>147</v>
      </c>
      <c r="AJ254">
        <v>103</v>
      </c>
      <c r="AK254">
        <v>0.02</v>
      </c>
      <c r="AL254">
        <v>0.31333333299999999</v>
      </c>
      <c r="AM254">
        <v>0</v>
      </c>
    </row>
    <row r="255" spans="1:39">
      <c r="A255">
        <v>23.21</v>
      </c>
      <c r="B255">
        <v>0.19800000000000001</v>
      </c>
      <c r="C255">
        <v>0.16969999999999999</v>
      </c>
      <c r="D255">
        <v>1</v>
      </c>
      <c r="E255">
        <v>0</v>
      </c>
      <c r="F255">
        <v>1</v>
      </c>
      <c r="G255">
        <v>1</v>
      </c>
      <c r="H255">
        <v>0.97381224700000002</v>
      </c>
      <c r="I255">
        <v>0.97381224700000002</v>
      </c>
      <c r="J255">
        <v>2.6187753000000001E-2</v>
      </c>
      <c r="K255">
        <v>-2.6536759E-2</v>
      </c>
      <c r="L255">
        <v>100</v>
      </c>
      <c r="M255">
        <v>2.6891993999999999E-2</v>
      </c>
      <c r="AF255">
        <v>0.97381224700000002</v>
      </c>
      <c r="AG255">
        <v>0</v>
      </c>
      <c r="AH255">
        <v>1</v>
      </c>
      <c r="AI255">
        <v>147</v>
      </c>
      <c r="AJ255">
        <v>104</v>
      </c>
      <c r="AK255">
        <v>0.02</v>
      </c>
      <c r="AL255">
        <v>0.306666667</v>
      </c>
      <c r="AM255">
        <v>0</v>
      </c>
    </row>
    <row r="256" spans="1:39">
      <c r="A256">
        <v>23.24</v>
      </c>
      <c r="B256">
        <v>6.6689999999999999E-2</v>
      </c>
      <c r="C256">
        <v>3.2989999999999998E-2</v>
      </c>
      <c r="D256">
        <v>1</v>
      </c>
      <c r="E256">
        <v>0</v>
      </c>
      <c r="F256">
        <v>1</v>
      </c>
      <c r="G256">
        <v>1</v>
      </c>
      <c r="H256">
        <v>0.383114758</v>
      </c>
      <c r="I256">
        <v>0.383114758</v>
      </c>
      <c r="J256">
        <v>0.61688524199999994</v>
      </c>
      <c r="K256">
        <v>-0.95942070599999996</v>
      </c>
      <c r="L256">
        <v>0</v>
      </c>
      <c r="M256">
        <v>1.61018397</v>
      </c>
      <c r="AF256">
        <v>0.97464915500000004</v>
      </c>
      <c r="AG256">
        <v>0</v>
      </c>
      <c r="AH256">
        <v>1</v>
      </c>
      <c r="AI256">
        <v>147</v>
      </c>
      <c r="AJ256">
        <v>105</v>
      </c>
      <c r="AK256">
        <v>0.02</v>
      </c>
      <c r="AL256">
        <v>0.3</v>
      </c>
      <c r="AM256">
        <v>0</v>
      </c>
    </row>
    <row r="257" spans="1:39">
      <c r="A257">
        <v>23.5</v>
      </c>
      <c r="B257">
        <v>0.15579999999999999</v>
      </c>
      <c r="C257">
        <v>0.2049</v>
      </c>
      <c r="D257">
        <v>1</v>
      </c>
      <c r="E257">
        <v>0</v>
      </c>
      <c r="F257">
        <v>1</v>
      </c>
      <c r="G257">
        <v>1</v>
      </c>
      <c r="H257">
        <v>0.99043393599999996</v>
      </c>
      <c r="I257">
        <v>0.99043393599999996</v>
      </c>
      <c r="J257">
        <v>9.5660640000000009E-3</v>
      </c>
      <c r="K257">
        <v>-9.6121120000000008E-3</v>
      </c>
      <c r="L257">
        <v>100</v>
      </c>
      <c r="M257">
        <v>9.6584570000000005E-3</v>
      </c>
      <c r="AF257">
        <v>0.97546695900000002</v>
      </c>
      <c r="AG257">
        <v>0</v>
      </c>
      <c r="AH257">
        <v>1</v>
      </c>
      <c r="AI257">
        <v>147</v>
      </c>
      <c r="AJ257">
        <v>106</v>
      </c>
      <c r="AK257">
        <v>0.02</v>
      </c>
      <c r="AL257">
        <v>0.29333333299999997</v>
      </c>
      <c r="AM257">
        <v>0</v>
      </c>
    </row>
    <row r="258" spans="1:39">
      <c r="A258">
        <v>23.56</v>
      </c>
      <c r="B258">
        <v>0.16059999999999999</v>
      </c>
      <c r="C258">
        <v>0.2712</v>
      </c>
      <c r="D258">
        <v>1</v>
      </c>
      <c r="E258">
        <v>0</v>
      </c>
      <c r="F258">
        <v>1</v>
      </c>
      <c r="G258">
        <v>1</v>
      </c>
      <c r="H258">
        <v>0.99857807899999995</v>
      </c>
      <c r="I258">
        <v>0.99857807899999995</v>
      </c>
      <c r="J258">
        <v>1.421921E-3</v>
      </c>
      <c r="K258">
        <v>-1.4229329999999999E-3</v>
      </c>
      <c r="L258">
        <v>100</v>
      </c>
      <c r="M258">
        <v>1.4239459999999999E-3</v>
      </c>
      <c r="AF258">
        <v>0.97706579299999996</v>
      </c>
      <c r="AG258">
        <v>0</v>
      </c>
      <c r="AH258">
        <v>1</v>
      </c>
      <c r="AI258">
        <v>147</v>
      </c>
      <c r="AJ258">
        <v>107</v>
      </c>
      <c r="AK258">
        <v>0.02</v>
      </c>
      <c r="AL258">
        <v>0.28666666699999999</v>
      </c>
      <c r="AM258">
        <v>0</v>
      </c>
    </row>
    <row r="259" spans="1:39">
      <c r="A259">
        <v>23.75</v>
      </c>
      <c r="B259">
        <v>0.17680000000000001</v>
      </c>
      <c r="C259">
        <v>0.15579999999999999</v>
      </c>
      <c r="D259">
        <v>1</v>
      </c>
      <c r="E259">
        <v>0</v>
      </c>
      <c r="F259">
        <v>1</v>
      </c>
      <c r="G259">
        <v>1</v>
      </c>
      <c r="H259">
        <v>0.96610309900000002</v>
      </c>
      <c r="I259">
        <v>0.96610309900000002</v>
      </c>
      <c r="J259">
        <v>3.3896901E-2</v>
      </c>
      <c r="K259">
        <v>-3.4484723000000002E-2</v>
      </c>
      <c r="L259">
        <v>100</v>
      </c>
      <c r="M259">
        <v>3.5086214999999997E-2</v>
      </c>
      <c r="AF259">
        <v>0.98155650500000002</v>
      </c>
      <c r="AG259">
        <v>0</v>
      </c>
      <c r="AH259">
        <v>1</v>
      </c>
      <c r="AI259">
        <v>147</v>
      </c>
      <c r="AJ259">
        <v>108</v>
      </c>
      <c r="AK259">
        <v>0.02</v>
      </c>
      <c r="AL259">
        <v>0.28000000000000003</v>
      </c>
      <c r="AM259">
        <v>0</v>
      </c>
    </row>
    <row r="260" spans="1:39">
      <c r="A260">
        <v>23.77</v>
      </c>
      <c r="B260">
        <v>6.8070000000000006E-2</v>
      </c>
      <c r="C260">
        <v>4.6969999999999998E-2</v>
      </c>
      <c r="D260">
        <v>0</v>
      </c>
      <c r="E260">
        <v>1</v>
      </c>
      <c r="F260">
        <v>1</v>
      </c>
      <c r="G260">
        <v>0</v>
      </c>
      <c r="H260">
        <v>0.52109768199999995</v>
      </c>
      <c r="I260">
        <v>0.52109768199999995</v>
      </c>
      <c r="J260">
        <v>0.47890231799999999</v>
      </c>
      <c r="K260">
        <v>-0.73625863000000003</v>
      </c>
      <c r="L260">
        <v>0</v>
      </c>
      <c r="M260">
        <v>1.088108496</v>
      </c>
      <c r="AF260">
        <v>0.98211719500000005</v>
      </c>
      <c r="AG260">
        <v>0</v>
      </c>
      <c r="AH260">
        <v>1</v>
      </c>
      <c r="AI260">
        <v>147</v>
      </c>
      <c r="AJ260">
        <v>109</v>
      </c>
      <c r="AK260">
        <v>0.02</v>
      </c>
      <c r="AL260">
        <v>0.27333333300000001</v>
      </c>
      <c r="AM260">
        <v>0</v>
      </c>
    </row>
    <row r="261" spans="1:39">
      <c r="A261">
        <v>23.81</v>
      </c>
      <c r="B261">
        <v>0.13059999999999999</v>
      </c>
      <c r="C261">
        <v>0.1115</v>
      </c>
      <c r="D261">
        <v>1</v>
      </c>
      <c r="E261">
        <v>0</v>
      </c>
      <c r="F261">
        <v>1</v>
      </c>
      <c r="G261">
        <v>1</v>
      </c>
      <c r="H261">
        <v>0.88425272499999996</v>
      </c>
      <c r="I261">
        <v>0.88425272499999996</v>
      </c>
      <c r="J261">
        <v>0.115747275</v>
      </c>
      <c r="K261">
        <v>-0.123012369</v>
      </c>
      <c r="L261">
        <v>100</v>
      </c>
      <c r="M261">
        <v>0.13089840899999999</v>
      </c>
      <c r="AF261">
        <v>0.98422210200000004</v>
      </c>
      <c r="AG261">
        <v>0</v>
      </c>
      <c r="AH261">
        <v>1</v>
      </c>
      <c r="AI261">
        <v>147</v>
      </c>
      <c r="AJ261">
        <v>110</v>
      </c>
      <c r="AK261">
        <v>0.02</v>
      </c>
      <c r="AL261">
        <v>0.26666666700000002</v>
      </c>
      <c r="AM261">
        <v>0</v>
      </c>
    </row>
    <row r="262" spans="1:39">
      <c r="A262">
        <v>23.84</v>
      </c>
      <c r="B262">
        <v>0.12620000000000001</v>
      </c>
      <c r="C262">
        <v>0.1128</v>
      </c>
      <c r="D262">
        <v>1</v>
      </c>
      <c r="E262">
        <v>0</v>
      </c>
      <c r="F262">
        <v>1</v>
      </c>
      <c r="G262">
        <v>1</v>
      </c>
      <c r="H262">
        <v>0.88820256200000003</v>
      </c>
      <c r="I262">
        <v>0.88820256200000003</v>
      </c>
      <c r="J262">
        <v>0.111797438</v>
      </c>
      <c r="K262">
        <v>-0.11855545200000001</v>
      </c>
      <c r="L262">
        <v>100</v>
      </c>
      <c r="M262">
        <v>0.12586930399999999</v>
      </c>
      <c r="AF262">
        <v>0.98452368999999995</v>
      </c>
      <c r="AG262">
        <v>0</v>
      </c>
      <c r="AH262">
        <v>1</v>
      </c>
      <c r="AI262">
        <v>147</v>
      </c>
      <c r="AJ262">
        <v>111</v>
      </c>
      <c r="AK262">
        <v>0.02</v>
      </c>
      <c r="AL262">
        <v>0.26</v>
      </c>
      <c r="AM262">
        <v>0</v>
      </c>
    </row>
    <row r="263" spans="1:39">
      <c r="A263">
        <v>23.86</v>
      </c>
      <c r="B263">
        <v>0.18379999999999999</v>
      </c>
      <c r="C263">
        <v>0.2283</v>
      </c>
      <c r="D263">
        <v>1</v>
      </c>
      <c r="E263">
        <v>0</v>
      </c>
      <c r="F263">
        <v>1</v>
      </c>
      <c r="G263">
        <v>1</v>
      </c>
      <c r="H263">
        <v>0.99576262000000004</v>
      </c>
      <c r="I263">
        <v>0.99576262000000004</v>
      </c>
      <c r="J263">
        <v>4.2373799999999998E-3</v>
      </c>
      <c r="K263">
        <v>-4.2463830000000003E-3</v>
      </c>
      <c r="L263">
        <v>100</v>
      </c>
      <c r="M263">
        <v>4.2554120000000001E-3</v>
      </c>
      <c r="AF263">
        <v>0.98455292599999999</v>
      </c>
      <c r="AG263">
        <v>0</v>
      </c>
      <c r="AH263">
        <v>1</v>
      </c>
      <c r="AI263">
        <v>147</v>
      </c>
      <c r="AJ263">
        <v>112</v>
      </c>
      <c r="AK263">
        <v>0.02</v>
      </c>
      <c r="AL263">
        <v>0.25333333299999999</v>
      </c>
      <c r="AM263">
        <v>0</v>
      </c>
    </row>
    <row r="264" spans="1:39">
      <c r="A264">
        <v>23.94</v>
      </c>
      <c r="B264">
        <v>0.1479</v>
      </c>
      <c r="C264">
        <v>0.12670000000000001</v>
      </c>
      <c r="D264">
        <v>1</v>
      </c>
      <c r="E264">
        <v>0</v>
      </c>
      <c r="F264">
        <v>1</v>
      </c>
      <c r="G264">
        <v>1</v>
      </c>
      <c r="H264">
        <v>0.92641833200000001</v>
      </c>
      <c r="I264">
        <v>0.92641833200000001</v>
      </c>
      <c r="J264">
        <v>7.3581668000000003E-2</v>
      </c>
      <c r="K264">
        <v>-7.6429384000000003E-2</v>
      </c>
      <c r="L264">
        <v>100</v>
      </c>
      <c r="M264">
        <v>7.9425963000000002E-2</v>
      </c>
      <c r="AF264">
        <v>0.987203265</v>
      </c>
      <c r="AG264">
        <v>0</v>
      </c>
      <c r="AH264">
        <v>1</v>
      </c>
      <c r="AI264">
        <v>147</v>
      </c>
      <c r="AJ264">
        <v>113</v>
      </c>
      <c r="AK264">
        <v>0.02</v>
      </c>
      <c r="AL264">
        <v>0.24666666700000001</v>
      </c>
      <c r="AM264">
        <v>0</v>
      </c>
    </row>
    <row r="265" spans="1:39">
      <c r="A265">
        <v>23.95</v>
      </c>
      <c r="B265">
        <v>0.1002</v>
      </c>
      <c r="C265">
        <v>9.9379999999999996E-2</v>
      </c>
      <c r="D265">
        <v>1</v>
      </c>
      <c r="E265">
        <v>0</v>
      </c>
      <c r="F265">
        <v>1</v>
      </c>
      <c r="G265">
        <v>1</v>
      </c>
      <c r="H265">
        <v>0.84323958499999996</v>
      </c>
      <c r="I265">
        <v>0.84323958499999996</v>
      </c>
      <c r="J265">
        <v>0.15676041499999999</v>
      </c>
      <c r="K265">
        <v>-0.17050415599999999</v>
      </c>
      <c r="L265">
        <v>100</v>
      </c>
      <c r="M265">
        <v>0.18590258100000001</v>
      </c>
      <c r="AF265">
        <v>0.98738102900000002</v>
      </c>
      <c r="AG265">
        <v>0</v>
      </c>
      <c r="AH265">
        <v>1</v>
      </c>
      <c r="AI265">
        <v>147</v>
      </c>
      <c r="AJ265">
        <v>114</v>
      </c>
      <c r="AK265">
        <v>0.02</v>
      </c>
      <c r="AL265">
        <v>0.24</v>
      </c>
      <c r="AM265">
        <v>0</v>
      </c>
    </row>
    <row r="266" spans="1:39">
      <c r="A266">
        <v>23.97</v>
      </c>
      <c r="B266">
        <v>7.5289999999999996E-2</v>
      </c>
      <c r="C266">
        <v>5.4379999999999998E-2</v>
      </c>
      <c r="D266">
        <v>0</v>
      </c>
      <c r="E266">
        <v>1</v>
      </c>
      <c r="F266">
        <v>1</v>
      </c>
      <c r="G266">
        <v>0</v>
      </c>
      <c r="H266">
        <v>0.59083578400000003</v>
      </c>
      <c r="I266">
        <v>0.59083578400000003</v>
      </c>
      <c r="J266">
        <v>0.40916421600000003</v>
      </c>
      <c r="K266">
        <v>-0.89363869699999998</v>
      </c>
      <c r="L266">
        <v>0</v>
      </c>
      <c r="M266">
        <v>1.44400649</v>
      </c>
      <c r="AF266">
        <v>0.98842499399999995</v>
      </c>
      <c r="AG266">
        <v>0</v>
      </c>
      <c r="AH266">
        <v>1</v>
      </c>
      <c r="AI266">
        <v>147</v>
      </c>
      <c r="AJ266">
        <v>115</v>
      </c>
      <c r="AK266">
        <v>0.02</v>
      </c>
      <c r="AL266">
        <v>0.233333333</v>
      </c>
      <c r="AM266">
        <v>0</v>
      </c>
    </row>
    <row r="267" spans="1:39">
      <c r="A267">
        <v>23.97</v>
      </c>
      <c r="B267">
        <v>0.34539999999999998</v>
      </c>
      <c r="C267">
        <v>0.37540000000000001</v>
      </c>
      <c r="D267">
        <v>1</v>
      </c>
      <c r="E267">
        <v>0</v>
      </c>
      <c r="F267">
        <v>1</v>
      </c>
      <c r="G267">
        <v>1</v>
      </c>
      <c r="H267">
        <v>0.99995169399999995</v>
      </c>
      <c r="I267">
        <v>0.99995169399999995</v>
      </c>
      <c r="J267" s="25">
        <v>4.8306000000000001E-5</v>
      </c>
      <c r="K267" s="25">
        <v>-4.8307199999999997E-5</v>
      </c>
      <c r="L267">
        <v>100</v>
      </c>
      <c r="M267" s="25">
        <v>4.83083E-5</v>
      </c>
      <c r="AF267">
        <v>0.98854349399999997</v>
      </c>
      <c r="AG267">
        <v>0</v>
      </c>
      <c r="AH267">
        <v>1</v>
      </c>
      <c r="AI267">
        <v>147</v>
      </c>
      <c r="AJ267">
        <v>116</v>
      </c>
      <c r="AK267">
        <v>0.02</v>
      </c>
      <c r="AL267">
        <v>0.22666666699999999</v>
      </c>
      <c r="AM267">
        <v>0</v>
      </c>
    </row>
    <row r="268" spans="1:39">
      <c r="A268">
        <v>23.98</v>
      </c>
      <c r="B268">
        <v>0.14960000000000001</v>
      </c>
      <c r="C268">
        <v>0.2417</v>
      </c>
      <c r="D268">
        <v>1</v>
      </c>
      <c r="E268">
        <v>0</v>
      </c>
      <c r="F268">
        <v>1</v>
      </c>
      <c r="G268">
        <v>1</v>
      </c>
      <c r="H268">
        <v>0.9970521</v>
      </c>
      <c r="I268">
        <v>0.9970521</v>
      </c>
      <c r="J268">
        <v>2.9478999999999998E-3</v>
      </c>
      <c r="K268">
        <v>-2.9522540000000001E-3</v>
      </c>
      <c r="L268">
        <v>100</v>
      </c>
      <c r="M268">
        <v>2.956616E-3</v>
      </c>
      <c r="AF268">
        <v>0.98863684100000004</v>
      </c>
      <c r="AG268">
        <v>0</v>
      </c>
      <c r="AH268">
        <v>1</v>
      </c>
      <c r="AI268">
        <v>147</v>
      </c>
      <c r="AJ268">
        <v>117</v>
      </c>
      <c r="AK268">
        <v>0.02</v>
      </c>
      <c r="AL268">
        <v>0.22</v>
      </c>
      <c r="AM268">
        <v>0</v>
      </c>
    </row>
    <row r="269" spans="1:39">
      <c r="A269">
        <v>24.02</v>
      </c>
      <c r="B269">
        <v>8.6059999999999998E-2</v>
      </c>
      <c r="C269">
        <v>3.1019999999999999E-2</v>
      </c>
      <c r="D269">
        <v>0</v>
      </c>
      <c r="E269">
        <v>1</v>
      </c>
      <c r="F269">
        <v>1</v>
      </c>
      <c r="G269">
        <v>0</v>
      </c>
      <c r="H269">
        <v>0.433905494</v>
      </c>
      <c r="I269">
        <v>0.433905494</v>
      </c>
      <c r="J269">
        <v>0.566094506</v>
      </c>
      <c r="K269">
        <v>-0.56899424399999998</v>
      </c>
      <c r="L269">
        <v>100</v>
      </c>
      <c r="M269">
        <v>0.76648949899999996</v>
      </c>
      <c r="AF269">
        <v>0.98951564800000003</v>
      </c>
      <c r="AG269">
        <v>0</v>
      </c>
      <c r="AH269">
        <v>1</v>
      </c>
      <c r="AI269">
        <v>147</v>
      </c>
      <c r="AJ269">
        <v>118</v>
      </c>
      <c r="AK269">
        <v>0.02</v>
      </c>
      <c r="AL269">
        <v>0.21333333300000001</v>
      </c>
      <c r="AM269">
        <v>0</v>
      </c>
    </row>
    <row r="270" spans="1:39">
      <c r="A270">
        <v>24.04</v>
      </c>
      <c r="B270">
        <v>0.23960000000000001</v>
      </c>
      <c r="C270">
        <v>0.2273</v>
      </c>
      <c r="D270">
        <v>1</v>
      </c>
      <c r="E270">
        <v>0</v>
      </c>
      <c r="F270">
        <v>1</v>
      </c>
      <c r="G270">
        <v>1</v>
      </c>
      <c r="H270">
        <v>0.99621706200000004</v>
      </c>
      <c r="I270">
        <v>0.99621706200000004</v>
      </c>
      <c r="J270">
        <v>3.782938E-3</v>
      </c>
      <c r="K270">
        <v>-3.7901110000000001E-3</v>
      </c>
      <c r="L270">
        <v>100</v>
      </c>
      <c r="M270">
        <v>3.7973030000000001E-3</v>
      </c>
      <c r="AF270">
        <v>0.99024911500000001</v>
      </c>
      <c r="AG270">
        <v>0</v>
      </c>
      <c r="AH270">
        <v>1</v>
      </c>
      <c r="AI270">
        <v>147</v>
      </c>
      <c r="AJ270">
        <v>119</v>
      </c>
      <c r="AK270">
        <v>0.02</v>
      </c>
      <c r="AL270">
        <v>0.206666667</v>
      </c>
      <c r="AM270">
        <v>0</v>
      </c>
    </row>
    <row r="271" spans="1:39">
      <c r="A271">
        <v>24.48</v>
      </c>
      <c r="B271">
        <v>7.0269999999999999E-2</v>
      </c>
      <c r="C271">
        <v>5.6989999999999999E-2</v>
      </c>
      <c r="D271">
        <v>1</v>
      </c>
      <c r="E271">
        <v>0</v>
      </c>
      <c r="F271">
        <v>1</v>
      </c>
      <c r="G271">
        <v>1</v>
      </c>
      <c r="H271">
        <v>0.64294706700000004</v>
      </c>
      <c r="I271">
        <v>0.64294706700000004</v>
      </c>
      <c r="J271">
        <v>0.35705293300000002</v>
      </c>
      <c r="K271">
        <v>-0.44169287899999998</v>
      </c>
      <c r="L271">
        <v>100</v>
      </c>
      <c r="M271">
        <v>0.55533799100000003</v>
      </c>
      <c r="AF271">
        <v>0.99043393599999996</v>
      </c>
      <c r="AG271">
        <v>0</v>
      </c>
      <c r="AH271">
        <v>1</v>
      </c>
      <c r="AI271">
        <v>147</v>
      </c>
      <c r="AJ271">
        <v>120</v>
      </c>
      <c r="AK271">
        <v>0.02</v>
      </c>
      <c r="AL271">
        <v>0.2</v>
      </c>
      <c r="AM271">
        <v>0</v>
      </c>
    </row>
    <row r="272" spans="1:39">
      <c r="A272">
        <v>24.52</v>
      </c>
      <c r="B272">
        <v>0.183</v>
      </c>
      <c r="C272">
        <v>0.16919999999999999</v>
      </c>
      <c r="D272">
        <v>1</v>
      </c>
      <c r="E272">
        <v>0</v>
      </c>
      <c r="F272">
        <v>1</v>
      </c>
      <c r="G272">
        <v>1</v>
      </c>
      <c r="H272">
        <v>0.98155650500000002</v>
      </c>
      <c r="I272">
        <v>0.98155650500000002</v>
      </c>
      <c r="J272">
        <v>1.8443495000000001E-2</v>
      </c>
      <c r="K272">
        <v>-1.8615697E-2</v>
      </c>
      <c r="L272">
        <v>100</v>
      </c>
      <c r="M272">
        <v>1.8790049E-2</v>
      </c>
      <c r="AF272">
        <v>0.99098858000000001</v>
      </c>
      <c r="AG272">
        <v>0</v>
      </c>
      <c r="AH272">
        <v>1</v>
      </c>
      <c r="AI272">
        <v>147</v>
      </c>
      <c r="AJ272">
        <v>121</v>
      </c>
      <c r="AK272">
        <v>0.02</v>
      </c>
      <c r="AL272">
        <v>0.193333333</v>
      </c>
      <c r="AM272">
        <v>0</v>
      </c>
    </row>
    <row r="273" spans="1:39">
      <c r="A273">
        <v>24.59</v>
      </c>
      <c r="B273">
        <v>0.1206</v>
      </c>
      <c r="C273">
        <v>0.14680000000000001</v>
      </c>
      <c r="D273">
        <v>1</v>
      </c>
      <c r="E273">
        <v>0</v>
      </c>
      <c r="F273">
        <v>1</v>
      </c>
      <c r="G273">
        <v>1</v>
      </c>
      <c r="H273">
        <v>0.96300152800000005</v>
      </c>
      <c r="I273">
        <v>0.96300152800000005</v>
      </c>
      <c r="J273">
        <v>3.6998471999999998E-2</v>
      </c>
      <c r="K273">
        <v>-3.7700281000000002E-2</v>
      </c>
      <c r="L273">
        <v>100</v>
      </c>
      <c r="M273">
        <v>3.8419952E-2</v>
      </c>
      <c r="AF273">
        <v>0.99108801199999996</v>
      </c>
      <c r="AG273">
        <v>0</v>
      </c>
      <c r="AH273">
        <v>1</v>
      </c>
      <c r="AI273">
        <v>147</v>
      </c>
      <c r="AJ273">
        <v>122</v>
      </c>
      <c r="AK273">
        <v>0.02</v>
      </c>
      <c r="AL273">
        <v>0.18666666700000001</v>
      </c>
      <c r="AM273">
        <v>0</v>
      </c>
    </row>
    <row r="274" spans="1:39">
      <c r="A274">
        <v>24.68</v>
      </c>
      <c r="B274">
        <v>0.1603</v>
      </c>
      <c r="C274">
        <v>0.21590000000000001</v>
      </c>
      <c r="D274">
        <v>1</v>
      </c>
      <c r="E274">
        <v>0</v>
      </c>
      <c r="F274">
        <v>1</v>
      </c>
      <c r="G274">
        <v>1</v>
      </c>
      <c r="H274">
        <v>0.99511851699999998</v>
      </c>
      <c r="I274">
        <v>0.99511851699999998</v>
      </c>
      <c r="J274">
        <v>4.8814829999999998E-3</v>
      </c>
      <c r="K274">
        <v>-4.8934360000000001E-3</v>
      </c>
      <c r="L274">
        <v>100</v>
      </c>
      <c r="M274">
        <v>4.9054290000000002E-3</v>
      </c>
      <c r="AF274">
        <v>0.99108870599999999</v>
      </c>
      <c r="AG274">
        <v>0</v>
      </c>
      <c r="AH274">
        <v>1</v>
      </c>
      <c r="AI274">
        <v>147</v>
      </c>
      <c r="AJ274">
        <v>123</v>
      </c>
      <c r="AK274">
        <v>0.02</v>
      </c>
      <c r="AL274">
        <v>0.18</v>
      </c>
      <c r="AM274">
        <v>0</v>
      </c>
    </row>
    <row r="275" spans="1:39">
      <c r="A275">
        <v>24.69</v>
      </c>
      <c r="B275">
        <v>7.8619999999999995E-2</v>
      </c>
      <c r="C275">
        <v>5.2850000000000001E-2</v>
      </c>
      <c r="D275">
        <v>1</v>
      </c>
      <c r="E275">
        <v>0</v>
      </c>
      <c r="F275">
        <v>1</v>
      </c>
      <c r="G275">
        <v>1</v>
      </c>
      <c r="H275">
        <v>0.63342563299999999</v>
      </c>
      <c r="I275">
        <v>0.63342563299999999</v>
      </c>
      <c r="J275">
        <v>0.36657436700000001</v>
      </c>
      <c r="K275">
        <v>-0.456612676</v>
      </c>
      <c r="L275">
        <v>100</v>
      </c>
      <c r="M275">
        <v>0.57871729100000002</v>
      </c>
      <c r="AF275">
        <v>0.99126165499999996</v>
      </c>
      <c r="AG275">
        <v>0</v>
      </c>
      <c r="AH275">
        <v>1</v>
      </c>
      <c r="AI275">
        <v>147</v>
      </c>
      <c r="AJ275">
        <v>124</v>
      </c>
      <c r="AK275">
        <v>0.02</v>
      </c>
      <c r="AL275">
        <v>0.17333333300000001</v>
      </c>
      <c r="AM275">
        <v>0</v>
      </c>
    </row>
    <row r="276" spans="1:39">
      <c r="A276">
        <v>24.8</v>
      </c>
      <c r="B276">
        <v>0.24579999999999999</v>
      </c>
      <c r="C276">
        <v>0.20649999999999999</v>
      </c>
      <c r="D276">
        <v>1</v>
      </c>
      <c r="E276">
        <v>0</v>
      </c>
      <c r="F276">
        <v>1</v>
      </c>
      <c r="G276">
        <v>1</v>
      </c>
      <c r="H276">
        <v>0.99462531399999998</v>
      </c>
      <c r="I276">
        <v>0.99462531399999998</v>
      </c>
      <c r="J276">
        <v>5.374686E-3</v>
      </c>
      <c r="K276">
        <v>-5.3891809999999998E-3</v>
      </c>
      <c r="L276">
        <v>100</v>
      </c>
      <c r="M276">
        <v>5.4037290000000003E-3</v>
      </c>
      <c r="AF276">
        <v>0.99287773199999996</v>
      </c>
      <c r="AG276">
        <v>0</v>
      </c>
      <c r="AH276">
        <v>1</v>
      </c>
      <c r="AI276">
        <v>147</v>
      </c>
      <c r="AJ276">
        <v>125</v>
      </c>
      <c r="AK276">
        <v>0.02</v>
      </c>
      <c r="AL276">
        <v>0.16666666699999999</v>
      </c>
      <c r="AM276">
        <v>0</v>
      </c>
    </row>
    <row r="277" spans="1:39">
      <c r="A277">
        <v>24.81</v>
      </c>
      <c r="B277">
        <v>0.219</v>
      </c>
      <c r="C277">
        <v>0.2107</v>
      </c>
      <c r="D277">
        <v>1</v>
      </c>
      <c r="E277">
        <v>0</v>
      </c>
      <c r="F277">
        <v>1</v>
      </c>
      <c r="G277">
        <v>1</v>
      </c>
      <c r="H277">
        <v>0.99503867400000001</v>
      </c>
      <c r="I277">
        <v>0.99503867400000001</v>
      </c>
      <c r="J277">
        <v>4.9613260000000003E-3</v>
      </c>
      <c r="K277">
        <v>-4.973674E-3</v>
      </c>
      <c r="L277">
        <v>100</v>
      </c>
      <c r="M277">
        <v>4.9860629999999998E-3</v>
      </c>
      <c r="AF277">
        <v>0.99287849900000003</v>
      </c>
      <c r="AG277">
        <v>0</v>
      </c>
      <c r="AH277">
        <v>1</v>
      </c>
      <c r="AI277">
        <v>147</v>
      </c>
      <c r="AJ277">
        <v>126</v>
      </c>
      <c r="AK277">
        <v>0.02</v>
      </c>
      <c r="AL277">
        <v>0.16</v>
      </c>
      <c r="AM277">
        <v>0</v>
      </c>
    </row>
    <row r="278" spans="1:39">
      <c r="A278">
        <v>24.91</v>
      </c>
      <c r="B278">
        <v>0.26650000000000001</v>
      </c>
      <c r="C278">
        <v>0.33389999999999997</v>
      </c>
      <c r="D278">
        <v>1</v>
      </c>
      <c r="E278">
        <v>0</v>
      </c>
      <c r="F278">
        <v>1</v>
      </c>
      <c r="G278">
        <v>1</v>
      </c>
      <c r="H278">
        <v>0.99986576699999996</v>
      </c>
      <c r="I278">
        <v>0.99986576699999996</v>
      </c>
      <c r="J278">
        <v>1.3423299999999999E-4</v>
      </c>
      <c r="K278">
        <v>-1.3424199999999999E-4</v>
      </c>
      <c r="L278">
        <v>100</v>
      </c>
      <c r="M278">
        <v>1.34251E-4</v>
      </c>
      <c r="AF278">
        <v>0.99449589699999996</v>
      </c>
      <c r="AG278">
        <v>0</v>
      </c>
      <c r="AH278">
        <v>1</v>
      </c>
      <c r="AI278">
        <v>147</v>
      </c>
      <c r="AJ278">
        <v>127</v>
      </c>
      <c r="AK278">
        <v>0.02</v>
      </c>
      <c r="AL278">
        <v>0.15333333299999999</v>
      </c>
      <c r="AM278">
        <v>0</v>
      </c>
    </row>
    <row r="279" spans="1:39">
      <c r="A279">
        <v>24.98</v>
      </c>
      <c r="B279">
        <v>8.5110000000000005E-2</v>
      </c>
      <c r="C279">
        <v>8.6249999999999993E-2</v>
      </c>
      <c r="D279">
        <v>1</v>
      </c>
      <c r="E279">
        <v>0</v>
      </c>
      <c r="F279">
        <v>1</v>
      </c>
      <c r="G279">
        <v>1</v>
      </c>
      <c r="H279">
        <v>0.83151174699999997</v>
      </c>
      <c r="I279">
        <v>0.83151174699999997</v>
      </c>
      <c r="J279">
        <v>0.168488253</v>
      </c>
      <c r="K279">
        <v>-0.184509853</v>
      </c>
      <c r="L279">
        <v>100</v>
      </c>
      <c r="M279">
        <v>0.20262883000000001</v>
      </c>
      <c r="AF279">
        <v>0.994523402</v>
      </c>
      <c r="AG279">
        <v>0</v>
      </c>
      <c r="AH279">
        <v>1</v>
      </c>
      <c r="AI279">
        <v>147</v>
      </c>
      <c r="AJ279">
        <v>128</v>
      </c>
      <c r="AK279">
        <v>0.02</v>
      </c>
      <c r="AL279">
        <v>0.146666667</v>
      </c>
      <c r="AM279">
        <v>0</v>
      </c>
    </row>
    <row r="280" spans="1:39">
      <c r="A280">
        <v>25.11</v>
      </c>
      <c r="B280">
        <v>0.18870000000000001</v>
      </c>
      <c r="C280">
        <v>0.2319</v>
      </c>
      <c r="D280">
        <v>1</v>
      </c>
      <c r="E280">
        <v>0</v>
      </c>
      <c r="F280">
        <v>1</v>
      </c>
      <c r="G280">
        <v>1</v>
      </c>
      <c r="H280">
        <v>0.99739590499999997</v>
      </c>
      <c r="I280">
        <v>0.99739590499999997</v>
      </c>
      <c r="J280">
        <v>2.6040949999999998E-3</v>
      </c>
      <c r="K280">
        <v>-2.607491E-3</v>
      </c>
      <c r="L280">
        <v>100</v>
      </c>
      <c r="M280">
        <v>2.6108939999999999E-3</v>
      </c>
      <c r="AF280">
        <v>0.99462531399999998</v>
      </c>
      <c r="AG280">
        <v>0</v>
      </c>
      <c r="AH280">
        <v>1</v>
      </c>
      <c r="AI280">
        <v>147</v>
      </c>
      <c r="AJ280">
        <v>129</v>
      </c>
      <c r="AK280">
        <v>0.02</v>
      </c>
      <c r="AL280">
        <v>0.14000000000000001</v>
      </c>
      <c r="AM280">
        <v>0</v>
      </c>
    </row>
    <row r="281" spans="1:39">
      <c r="A281">
        <v>25.12</v>
      </c>
      <c r="B281">
        <v>0.15890000000000001</v>
      </c>
      <c r="C281">
        <v>0.2545</v>
      </c>
      <c r="D281">
        <v>1</v>
      </c>
      <c r="E281">
        <v>0</v>
      </c>
      <c r="F281">
        <v>1</v>
      </c>
      <c r="G281">
        <v>1</v>
      </c>
      <c r="H281">
        <v>0.99856898299999997</v>
      </c>
      <c r="I281">
        <v>0.99856898299999997</v>
      </c>
      <c r="J281">
        <v>1.4310169999999999E-3</v>
      </c>
      <c r="K281">
        <v>-1.4320419999999999E-3</v>
      </c>
      <c r="L281">
        <v>100</v>
      </c>
      <c r="M281">
        <v>1.433068E-3</v>
      </c>
      <c r="AF281">
        <v>0.99503867400000001</v>
      </c>
      <c r="AG281">
        <v>0</v>
      </c>
      <c r="AH281">
        <v>1</v>
      </c>
      <c r="AI281">
        <v>147</v>
      </c>
      <c r="AJ281">
        <v>130</v>
      </c>
      <c r="AK281">
        <v>0.02</v>
      </c>
      <c r="AL281">
        <v>0.133333333</v>
      </c>
      <c r="AM281">
        <v>0</v>
      </c>
    </row>
    <row r="282" spans="1:39">
      <c r="A282">
        <v>25.2</v>
      </c>
      <c r="B282">
        <v>5.1310000000000001E-2</v>
      </c>
      <c r="C282">
        <v>2.3980000000000001E-2</v>
      </c>
      <c r="D282">
        <v>1</v>
      </c>
      <c r="E282">
        <v>0</v>
      </c>
      <c r="F282">
        <v>1</v>
      </c>
      <c r="G282">
        <v>1</v>
      </c>
      <c r="H282">
        <v>0.45904376299999999</v>
      </c>
      <c r="I282">
        <v>0.45904376299999999</v>
      </c>
      <c r="J282">
        <v>0.54095623699999995</v>
      </c>
      <c r="K282">
        <v>-0.77860972799999995</v>
      </c>
      <c r="L282">
        <v>0</v>
      </c>
      <c r="M282">
        <v>1.1784415340000001</v>
      </c>
      <c r="AF282">
        <v>0.99511851699999998</v>
      </c>
      <c r="AG282">
        <v>0</v>
      </c>
      <c r="AH282">
        <v>1</v>
      </c>
      <c r="AI282">
        <v>147</v>
      </c>
      <c r="AJ282">
        <v>131</v>
      </c>
      <c r="AK282">
        <v>0.02</v>
      </c>
      <c r="AL282">
        <v>0.12666666700000001</v>
      </c>
      <c r="AM282">
        <v>0</v>
      </c>
    </row>
    <row r="283" spans="1:39">
      <c r="A283">
        <v>25.22</v>
      </c>
      <c r="B283">
        <v>7.2340000000000002E-2</v>
      </c>
      <c r="C283">
        <v>2.3789999999999999E-2</v>
      </c>
      <c r="D283">
        <v>0</v>
      </c>
      <c r="E283">
        <v>1</v>
      </c>
      <c r="F283">
        <v>1</v>
      </c>
      <c r="G283">
        <v>0</v>
      </c>
      <c r="H283">
        <v>0.46744184999999999</v>
      </c>
      <c r="I283">
        <v>0.46744184999999999</v>
      </c>
      <c r="J283">
        <v>0.53255814999999995</v>
      </c>
      <c r="K283">
        <v>-0.63006318500000003</v>
      </c>
      <c r="L283">
        <v>100</v>
      </c>
      <c r="M283">
        <v>0.877729219</v>
      </c>
      <c r="AF283">
        <v>0.99562468599999998</v>
      </c>
      <c r="AG283">
        <v>0</v>
      </c>
      <c r="AH283">
        <v>1</v>
      </c>
      <c r="AI283">
        <v>147</v>
      </c>
      <c r="AJ283">
        <v>132</v>
      </c>
      <c r="AK283">
        <v>0.02</v>
      </c>
      <c r="AL283">
        <v>0.12</v>
      </c>
      <c r="AM283">
        <v>0</v>
      </c>
    </row>
    <row r="284" spans="1:39">
      <c r="A284">
        <v>25.27</v>
      </c>
      <c r="B284">
        <v>0.16969999999999999</v>
      </c>
      <c r="C284">
        <v>0.16830000000000001</v>
      </c>
      <c r="D284">
        <v>1</v>
      </c>
      <c r="E284">
        <v>0</v>
      </c>
      <c r="F284">
        <v>1</v>
      </c>
      <c r="G284">
        <v>1</v>
      </c>
      <c r="H284">
        <v>0.98455292599999999</v>
      </c>
      <c r="I284">
        <v>0.98455292599999999</v>
      </c>
      <c r="J284">
        <v>1.5447074E-2</v>
      </c>
      <c r="K284">
        <v>-1.5567622999999999E-2</v>
      </c>
      <c r="L284">
        <v>100</v>
      </c>
      <c r="M284">
        <v>1.5689430000000001E-2</v>
      </c>
      <c r="AF284">
        <v>0.99576262000000004</v>
      </c>
      <c r="AG284">
        <v>0</v>
      </c>
      <c r="AH284">
        <v>1</v>
      </c>
      <c r="AI284">
        <v>147</v>
      </c>
      <c r="AJ284">
        <v>133</v>
      </c>
      <c r="AK284">
        <v>0.02</v>
      </c>
      <c r="AL284">
        <v>0.11333333299999999</v>
      </c>
      <c r="AM284">
        <v>0</v>
      </c>
    </row>
    <row r="285" spans="1:39">
      <c r="A285">
        <v>25.56</v>
      </c>
      <c r="B285">
        <v>0.11459999999999999</v>
      </c>
      <c r="C285">
        <v>0.16819999999999999</v>
      </c>
      <c r="D285">
        <v>1</v>
      </c>
      <c r="E285">
        <v>0</v>
      </c>
      <c r="F285">
        <v>1</v>
      </c>
      <c r="G285">
        <v>1</v>
      </c>
      <c r="H285">
        <v>0.98452368999999995</v>
      </c>
      <c r="I285">
        <v>0.98452368999999995</v>
      </c>
      <c r="J285">
        <v>1.547631E-2</v>
      </c>
      <c r="K285">
        <v>-1.5597319E-2</v>
      </c>
      <c r="L285">
        <v>100</v>
      </c>
      <c r="M285">
        <v>1.5719592000000001E-2</v>
      </c>
      <c r="AF285">
        <v>0.99616287100000001</v>
      </c>
      <c r="AG285">
        <v>0</v>
      </c>
      <c r="AH285">
        <v>1</v>
      </c>
      <c r="AI285">
        <v>147</v>
      </c>
      <c r="AJ285">
        <v>134</v>
      </c>
      <c r="AK285">
        <v>0.02</v>
      </c>
      <c r="AL285">
        <v>0.10666666700000001</v>
      </c>
      <c r="AM285">
        <v>0</v>
      </c>
    </row>
    <row r="286" spans="1:39">
      <c r="A286">
        <v>26.29</v>
      </c>
      <c r="B286">
        <v>0.17910000000000001</v>
      </c>
      <c r="C286">
        <v>0.19370000000000001</v>
      </c>
      <c r="D286">
        <v>1</v>
      </c>
      <c r="E286">
        <v>0</v>
      </c>
      <c r="F286">
        <v>1</v>
      </c>
      <c r="G286">
        <v>1</v>
      </c>
      <c r="H286">
        <v>0.994523402</v>
      </c>
      <c r="I286">
        <v>0.994523402</v>
      </c>
      <c r="J286">
        <v>5.4765980000000001E-3</v>
      </c>
      <c r="K286">
        <v>-5.4916499999999998E-3</v>
      </c>
      <c r="L286">
        <v>100</v>
      </c>
      <c r="M286">
        <v>5.5067570000000001E-3</v>
      </c>
      <c r="AF286">
        <v>0.99621706200000004</v>
      </c>
      <c r="AG286">
        <v>0</v>
      </c>
      <c r="AH286">
        <v>1</v>
      </c>
      <c r="AI286">
        <v>147</v>
      </c>
      <c r="AJ286">
        <v>135</v>
      </c>
      <c r="AK286">
        <v>0.02</v>
      </c>
      <c r="AL286">
        <v>0.1</v>
      </c>
      <c r="AM286">
        <v>0</v>
      </c>
    </row>
    <row r="287" spans="1:39">
      <c r="A287">
        <v>26.47</v>
      </c>
      <c r="B287">
        <v>0.1719</v>
      </c>
      <c r="C287">
        <v>0.16569999999999999</v>
      </c>
      <c r="D287">
        <v>1</v>
      </c>
      <c r="E287">
        <v>0</v>
      </c>
      <c r="F287">
        <v>1</v>
      </c>
      <c r="G287">
        <v>1</v>
      </c>
      <c r="H287">
        <v>0.98842499399999995</v>
      </c>
      <c r="I287">
        <v>0.98842499399999995</v>
      </c>
      <c r="J287">
        <v>1.1575006000000001E-2</v>
      </c>
      <c r="K287">
        <v>-1.1642517999999999E-2</v>
      </c>
      <c r="L287">
        <v>100</v>
      </c>
      <c r="M287">
        <v>1.1710556E-2</v>
      </c>
      <c r="AF287">
        <v>0.9970521</v>
      </c>
      <c r="AG287">
        <v>0</v>
      </c>
      <c r="AH287">
        <v>1</v>
      </c>
      <c r="AI287">
        <v>147</v>
      </c>
      <c r="AJ287">
        <v>136</v>
      </c>
      <c r="AK287">
        <v>0.02</v>
      </c>
      <c r="AL287">
        <v>9.3333333000000004E-2</v>
      </c>
      <c r="AM287">
        <v>6.2222199999999997E-4</v>
      </c>
    </row>
    <row r="288" spans="1:39">
      <c r="A288">
        <v>26.57</v>
      </c>
      <c r="B288">
        <v>0.28320000000000001</v>
      </c>
      <c r="C288">
        <v>0.2487</v>
      </c>
      <c r="D288">
        <v>1</v>
      </c>
      <c r="E288">
        <v>0</v>
      </c>
      <c r="F288">
        <v>1</v>
      </c>
      <c r="G288">
        <v>1</v>
      </c>
      <c r="H288">
        <v>0.99910457100000005</v>
      </c>
      <c r="I288">
        <v>0.99910457100000005</v>
      </c>
      <c r="J288">
        <v>8.9542899999999999E-4</v>
      </c>
      <c r="K288">
        <v>-8.9583000000000002E-4</v>
      </c>
      <c r="L288">
        <v>100</v>
      </c>
      <c r="M288">
        <v>8.9623100000000005E-4</v>
      </c>
      <c r="AF288">
        <v>0.997069341</v>
      </c>
      <c r="AG288">
        <v>1</v>
      </c>
      <c r="AH288">
        <v>0</v>
      </c>
      <c r="AI288">
        <v>148</v>
      </c>
      <c r="AJ288">
        <v>136</v>
      </c>
      <c r="AK288">
        <v>1.3333332999999999E-2</v>
      </c>
      <c r="AL288">
        <v>9.3333333000000004E-2</v>
      </c>
      <c r="AM288">
        <v>0</v>
      </c>
    </row>
    <row r="289" spans="1:39">
      <c r="A289">
        <v>26.6</v>
      </c>
      <c r="B289">
        <v>0.14530000000000001</v>
      </c>
      <c r="C289">
        <v>0.19209999999999999</v>
      </c>
      <c r="D289">
        <v>1</v>
      </c>
      <c r="E289">
        <v>0</v>
      </c>
      <c r="F289">
        <v>1</v>
      </c>
      <c r="G289">
        <v>1</v>
      </c>
      <c r="H289">
        <v>0.99449589699999996</v>
      </c>
      <c r="I289">
        <v>0.99449589699999996</v>
      </c>
      <c r="J289">
        <v>5.5041029999999998E-3</v>
      </c>
      <c r="K289">
        <v>-5.5193070000000002E-3</v>
      </c>
      <c r="L289">
        <v>100</v>
      </c>
      <c r="M289">
        <v>5.5345660000000003E-3</v>
      </c>
      <c r="AF289">
        <v>0.99739590499999997</v>
      </c>
      <c r="AG289">
        <v>0</v>
      </c>
      <c r="AH289">
        <v>1</v>
      </c>
      <c r="AI289">
        <v>148</v>
      </c>
      <c r="AJ289">
        <v>137</v>
      </c>
      <c r="AK289">
        <v>1.3333332999999999E-2</v>
      </c>
      <c r="AL289">
        <v>8.6666667000000003E-2</v>
      </c>
      <c r="AM289">
        <v>5.7777800000000004E-4</v>
      </c>
    </row>
    <row r="290" spans="1:39">
      <c r="A290">
        <v>26.67</v>
      </c>
      <c r="B290">
        <v>0.2084</v>
      </c>
      <c r="C290">
        <v>0.3523</v>
      </c>
      <c r="D290">
        <v>1</v>
      </c>
      <c r="E290">
        <v>0</v>
      </c>
      <c r="F290">
        <v>1</v>
      </c>
      <c r="G290">
        <v>1</v>
      </c>
      <c r="H290">
        <v>0.99994886299999997</v>
      </c>
      <c r="I290">
        <v>0.99994886299999997</v>
      </c>
      <c r="J290" s="25">
        <v>5.1136700000000001E-5</v>
      </c>
      <c r="K290" s="25">
        <v>-5.1138099999999997E-5</v>
      </c>
      <c r="L290">
        <v>100</v>
      </c>
      <c r="M290" s="25">
        <v>5.11394E-5</v>
      </c>
      <c r="AF290">
        <v>0.99816523199999996</v>
      </c>
      <c r="AG290">
        <v>1</v>
      </c>
      <c r="AH290">
        <v>0</v>
      </c>
      <c r="AI290">
        <v>149</v>
      </c>
      <c r="AJ290">
        <v>137</v>
      </c>
      <c r="AK290">
        <v>6.6666670000000003E-3</v>
      </c>
      <c r="AL290">
        <v>8.6666667000000003E-2</v>
      </c>
      <c r="AM290">
        <v>0</v>
      </c>
    </row>
    <row r="291" spans="1:39">
      <c r="A291">
        <v>26.86</v>
      </c>
      <c r="B291">
        <v>0.1353</v>
      </c>
      <c r="C291">
        <v>0.1085</v>
      </c>
      <c r="D291">
        <v>1</v>
      </c>
      <c r="E291">
        <v>0</v>
      </c>
      <c r="F291">
        <v>1</v>
      </c>
      <c r="G291">
        <v>1</v>
      </c>
      <c r="H291">
        <v>0.94675557600000004</v>
      </c>
      <c r="I291">
        <v>0.94675557600000004</v>
      </c>
      <c r="J291">
        <v>5.3244423999999999E-2</v>
      </c>
      <c r="K291">
        <v>-5.4714323000000002E-2</v>
      </c>
      <c r="L291">
        <v>100</v>
      </c>
      <c r="M291">
        <v>5.6238827999999998E-2</v>
      </c>
      <c r="AF291">
        <v>0.99832960100000001</v>
      </c>
      <c r="AG291">
        <v>0</v>
      </c>
      <c r="AH291">
        <v>1</v>
      </c>
      <c r="AI291">
        <v>149</v>
      </c>
      <c r="AJ291">
        <v>138</v>
      </c>
      <c r="AK291">
        <v>6.6666670000000003E-3</v>
      </c>
      <c r="AL291">
        <v>0.08</v>
      </c>
      <c r="AM291">
        <v>0</v>
      </c>
    </row>
    <row r="292" spans="1:39">
      <c r="A292">
        <v>26.97</v>
      </c>
      <c r="B292">
        <v>0.16819999999999999</v>
      </c>
      <c r="C292">
        <v>0.19500000000000001</v>
      </c>
      <c r="D292">
        <v>1</v>
      </c>
      <c r="E292">
        <v>0</v>
      </c>
      <c r="F292">
        <v>1</v>
      </c>
      <c r="G292">
        <v>1</v>
      </c>
      <c r="H292">
        <v>0.99562468599999998</v>
      </c>
      <c r="I292">
        <v>0.99562468599999998</v>
      </c>
      <c r="J292">
        <v>4.3753139999999999E-3</v>
      </c>
      <c r="K292">
        <v>-4.3849140000000002E-3</v>
      </c>
      <c r="L292">
        <v>100</v>
      </c>
      <c r="M292">
        <v>4.3945420000000004E-3</v>
      </c>
      <c r="AF292">
        <v>0.99856397100000005</v>
      </c>
      <c r="AG292">
        <v>0</v>
      </c>
      <c r="AH292">
        <v>1</v>
      </c>
      <c r="AI292">
        <v>149</v>
      </c>
      <c r="AJ292">
        <v>139</v>
      </c>
      <c r="AK292">
        <v>6.6666670000000003E-3</v>
      </c>
      <c r="AL292">
        <v>7.3333333000000001E-2</v>
      </c>
      <c r="AM292">
        <v>0</v>
      </c>
    </row>
    <row r="293" spans="1:39">
      <c r="A293">
        <v>27.06</v>
      </c>
      <c r="B293">
        <v>0.10879999999999999</v>
      </c>
      <c r="C293">
        <v>0.15190000000000001</v>
      </c>
      <c r="D293">
        <v>1</v>
      </c>
      <c r="E293">
        <v>0</v>
      </c>
      <c r="F293">
        <v>1</v>
      </c>
      <c r="G293">
        <v>1</v>
      </c>
      <c r="H293">
        <v>0.98422210200000004</v>
      </c>
      <c r="I293">
        <v>0.98422210200000004</v>
      </c>
      <c r="J293">
        <v>1.5777897999999999E-2</v>
      </c>
      <c r="K293">
        <v>-1.5903693999999999E-2</v>
      </c>
      <c r="L293">
        <v>100</v>
      </c>
      <c r="M293">
        <v>1.6030830999999999E-2</v>
      </c>
      <c r="AF293">
        <v>0.99856898299999997</v>
      </c>
      <c r="AG293">
        <v>0</v>
      </c>
      <c r="AH293">
        <v>1</v>
      </c>
      <c r="AI293">
        <v>149</v>
      </c>
      <c r="AJ293">
        <v>140</v>
      </c>
      <c r="AK293">
        <v>6.6666670000000003E-3</v>
      </c>
      <c r="AL293">
        <v>6.6666666999999999E-2</v>
      </c>
      <c r="AM293">
        <v>0</v>
      </c>
    </row>
    <row r="294" spans="1:39">
      <c r="A294">
        <v>27.08</v>
      </c>
      <c r="B294">
        <v>3.8129999999999997E-2</v>
      </c>
      <c r="C294">
        <v>1.6330000000000001E-2</v>
      </c>
      <c r="D294">
        <v>0</v>
      </c>
      <c r="E294">
        <v>1</v>
      </c>
      <c r="F294">
        <v>1</v>
      </c>
      <c r="G294">
        <v>0</v>
      </c>
      <c r="H294">
        <v>0.541396302</v>
      </c>
      <c r="I294">
        <v>0.541396302</v>
      </c>
      <c r="J294">
        <v>0.458603698</v>
      </c>
      <c r="K294">
        <v>-0.77956884400000004</v>
      </c>
      <c r="L294">
        <v>0</v>
      </c>
      <c r="M294">
        <v>1.1805319139999999</v>
      </c>
      <c r="AF294">
        <v>0.99857807899999995</v>
      </c>
      <c r="AG294">
        <v>0</v>
      </c>
      <c r="AH294">
        <v>1</v>
      </c>
      <c r="AI294">
        <v>149</v>
      </c>
      <c r="AJ294">
        <v>141</v>
      </c>
      <c r="AK294">
        <v>6.6666670000000003E-3</v>
      </c>
      <c r="AL294">
        <v>0.06</v>
      </c>
      <c r="AM294">
        <v>0</v>
      </c>
    </row>
    <row r="295" spans="1:39">
      <c r="A295">
        <v>27.54</v>
      </c>
      <c r="B295">
        <v>0.1595</v>
      </c>
      <c r="C295">
        <v>0.16389999999999999</v>
      </c>
      <c r="D295">
        <v>1</v>
      </c>
      <c r="E295">
        <v>0</v>
      </c>
      <c r="F295">
        <v>1</v>
      </c>
      <c r="G295">
        <v>1</v>
      </c>
      <c r="H295">
        <v>0.99098858000000001</v>
      </c>
      <c r="I295">
        <v>0.99098858000000001</v>
      </c>
      <c r="J295">
        <v>9.0114199999999992E-3</v>
      </c>
      <c r="K295">
        <v>-9.0522689999999999E-3</v>
      </c>
      <c r="L295">
        <v>100</v>
      </c>
      <c r="M295">
        <v>9.0933639999999996E-3</v>
      </c>
      <c r="AF295">
        <v>0.99893926200000005</v>
      </c>
      <c r="AG295">
        <v>0</v>
      </c>
      <c r="AH295">
        <v>1</v>
      </c>
      <c r="AI295">
        <v>149</v>
      </c>
      <c r="AJ295">
        <v>142</v>
      </c>
      <c r="AK295">
        <v>6.6666670000000003E-3</v>
      </c>
      <c r="AL295">
        <v>5.3333332999999997E-2</v>
      </c>
      <c r="AM295">
        <v>0</v>
      </c>
    </row>
    <row r="296" spans="1:39">
      <c r="A296">
        <v>27.81</v>
      </c>
      <c r="B296">
        <v>0.1074</v>
      </c>
      <c r="C296">
        <v>0.15540000000000001</v>
      </c>
      <c r="D296">
        <v>1</v>
      </c>
      <c r="E296">
        <v>0</v>
      </c>
      <c r="F296">
        <v>1</v>
      </c>
      <c r="G296">
        <v>1</v>
      </c>
      <c r="H296">
        <v>0.98854349399999997</v>
      </c>
      <c r="I296">
        <v>0.98854349399999997</v>
      </c>
      <c r="J296">
        <v>1.1456506E-2</v>
      </c>
      <c r="K296">
        <v>-1.1522637000000001E-2</v>
      </c>
      <c r="L296">
        <v>100</v>
      </c>
      <c r="M296">
        <v>1.1589278E-2</v>
      </c>
      <c r="AF296">
        <v>0.99910457100000005</v>
      </c>
      <c r="AG296">
        <v>0</v>
      </c>
      <c r="AH296">
        <v>1</v>
      </c>
      <c r="AI296">
        <v>149</v>
      </c>
      <c r="AJ296">
        <v>143</v>
      </c>
      <c r="AK296">
        <v>6.6666670000000003E-3</v>
      </c>
      <c r="AL296">
        <v>4.6666667000000002E-2</v>
      </c>
      <c r="AM296">
        <v>0</v>
      </c>
    </row>
    <row r="297" spans="1:39">
      <c r="A297">
        <v>27.85</v>
      </c>
      <c r="B297">
        <v>0.10390000000000001</v>
      </c>
      <c r="C297">
        <v>0.1103</v>
      </c>
      <c r="D297">
        <v>0</v>
      </c>
      <c r="E297">
        <v>1</v>
      </c>
      <c r="F297">
        <v>1</v>
      </c>
      <c r="G297">
        <v>0</v>
      </c>
      <c r="H297">
        <v>0.96005558000000002</v>
      </c>
      <c r="I297">
        <v>0.96005558000000002</v>
      </c>
      <c r="J297">
        <v>3.9944420000000001E-2</v>
      </c>
      <c r="K297">
        <v>-3.220266294</v>
      </c>
      <c r="L297">
        <v>0</v>
      </c>
      <c r="M297">
        <v>24.03478591</v>
      </c>
      <c r="AF297">
        <v>0.99948626699999998</v>
      </c>
      <c r="AG297">
        <v>0</v>
      </c>
      <c r="AH297">
        <v>1</v>
      </c>
      <c r="AI297">
        <v>149</v>
      </c>
      <c r="AJ297">
        <v>144</v>
      </c>
      <c r="AK297">
        <v>6.6666670000000003E-3</v>
      </c>
      <c r="AL297">
        <v>0.04</v>
      </c>
      <c r="AM297">
        <v>0</v>
      </c>
    </row>
    <row r="298" spans="1:39">
      <c r="A298">
        <v>28.77</v>
      </c>
      <c r="B298">
        <v>0.20630000000000001</v>
      </c>
      <c r="C298">
        <v>0.1784</v>
      </c>
      <c r="D298">
        <v>1</v>
      </c>
      <c r="E298">
        <v>0</v>
      </c>
      <c r="F298">
        <v>1</v>
      </c>
      <c r="G298">
        <v>1</v>
      </c>
      <c r="H298">
        <v>0.99616287100000001</v>
      </c>
      <c r="I298">
        <v>0.99616287100000001</v>
      </c>
      <c r="J298">
        <v>3.8371289999999999E-3</v>
      </c>
      <c r="K298">
        <v>-3.8445089999999999E-3</v>
      </c>
      <c r="L298">
        <v>100</v>
      </c>
      <c r="M298">
        <v>3.8519090000000001E-3</v>
      </c>
      <c r="AF298">
        <v>0.99966625600000003</v>
      </c>
      <c r="AG298">
        <v>0</v>
      </c>
      <c r="AH298">
        <v>1</v>
      </c>
      <c r="AI298">
        <v>149</v>
      </c>
      <c r="AJ298">
        <v>145</v>
      </c>
      <c r="AK298">
        <v>6.6666670000000003E-3</v>
      </c>
      <c r="AL298">
        <v>3.3333333E-2</v>
      </c>
      <c r="AM298">
        <v>2.22222E-4</v>
      </c>
    </row>
    <row r="299" spans="1:39">
      <c r="A299">
        <v>31.12</v>
      </c>
      <c r="B299">
        <v>0.1143</v>
      </c>
      <c r="C299">
        <v>0.13669999999999999</v>
      </c>
      <c r="D299">
        <v>1</v>
      </c>
      <c r="E299">
        <v>0</v>
      </c>
      <c r="F299">
        <v>1</v>
      </c>
      <c r="G299">
        <v>1</v>
      </c>
      <c r="H299">
        <v>0.99287773199999996</v>
      </c>
      <c r="I299">
        <v>0.99287773199999996</v>
      </c>
      <c r="J299">
        <v>7.1222680000000002E-3</v>
      </c>
      <c r="K299">
        <v>-7.1477520000000003E-3</v>
      </c>
      <c r="L299">
        <v>100</v>
      </c>
      <c r="M299">
        <v>7.1733580000000003E-3</v>
      </c>
      <c r="AF299">
        <v>0.99967869200000004</v>
      </c>
      <c r="AG299">
        <v>1</v>
      </c>
      <c r="AH299">
        <v>0</v>
      </c>
      <c r="AI299">
        <v>150</v>
      </c>
      <c r="AJ299">
        <v>145</v>
      </c>
      <c r="AK299">
        <v>0</v>
      </c>
      <c r="AL299">
        <v>3.3333333E-2</v>
      </c>
      <c r="AM299">
        <v>0</v>
      </c>
    </row>
    <row r="300" spans="1:39">
      <c r="A300">
        <v>32.47</v>
      </c>
      <c r="B300">
        <v>0.113</v>
      </c>
      <c r="C300">
        <v>0.1145</v>
      </c>
      <c r="D300">
        <v>1</v>
      </c>
      <c r="E300">
        <v>0</v>
      </c>
      <c r="F300">
        <v>1</v>
      </c>
      <c r="G300">
        <v>1</v>
      </c>
      <c r="H300">
        <v>0.99108801199999996</v>
      </c>
      <c r="I300">
        <v>0.99108801199999996</v>
      </c>
      <c r="J300">
        <v>8.9119879999999992E-3</v>
      </c>
      <c r="K300">
        <v>-8.9519370000000001E-3</v>
      </c>
      <c r="L300">
        <v>100</v>
      </c>
      <c r="M300">
        <v>8.9921259999999996E-3</v>
      </c>
      <c r="AF300">
        <v>0.99986576699999996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2.6666667000000002E-2</v>
      </c>
      <c r="AM300">
        <v>0</v>
      </c>
    </row>
    <row r="301" spans="1:39">
      <c r="A301">
        <v>33.56</v>
      </c>
      <c r="B301">
        <v>0.16389999999999999</v>
      </c>
      <c r="C301">
        <v>0.17510000000000001</v>
      </c>
      <c r="D301">
        <v>1</v>
      </c>
      <c r="E301">
        <v>0</v>
      </c>
      <c r="F301">
        <v>1</v>
      </c>
      <c r="G301">
        <v>1</v>
      </c>
      <c r="H301">
        <v>0.99893926200000005</v>
      </c>
      <c r="I301">
        <v>0.99893926200000005</v>
      </c>
      <c r="J301">
        <v>1.0607380000000001E-3</v>
      </c>
      <c r="K301">
        <v>-1.061301E-3</v>
      </c>
      <c r="L301">
        <v>100</v>
      </c>
      <c r="M301">
        <v>1.061864E-3</v>
      </c>
      <c r="AF301">
        <v>0.99994886299999997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0.02</v>
      </c>
      <c r="AM301">
        <v>0</v>
      </c>
    </row>
    <row r="302" spans="1:39">
      <c r="A302">
        <v>33.81</v>
      </c>
      <c r="B302">
        <v>3.5740000000000001E-2</v>
      </c>
      <c r="C302">
        <v>4.9670000000000001E-3</v>
      </c>
      <c r="D302">
        <v>0</v>
      </c>
      <c r="E302">
        <v>1</v>
      </c>
      <c r="F302">
        <v>1</v>
      </c>
      <c r="G302">
        <v>0</v>
      </c>
      <c r="H302">
        <v>0.86702031199999996</v>
      </c>
      <c r="I302">
        <v>0.86702031199999996</v>
      </c>
      <c r="J302">
        <v>0.13297968800000001</v>
      </c>
      <c r="K302">
        <v>-2.0175588860000002</v>
      </c>
      <c r="L302">
        <v>0</v>
      </c>
      <c r="M302">
        <v>6.5199454689999996</v>
      </c>
      <c r="AF302">
        <v>0.99995169399999995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1.3333332999999999E-2</v>
      </c>
      <c r="AM302">
        <v>0</v>
      </c>
    </row>
    <row r="303" spans="1:39">
      <c r="A303">
        <v>39.28</v>
      </c>
      <c r="B303">
        <v>0.1298</v>
      </c>
      <c r="C303">
        <v>0.14169999999999999</v>
      </c>
      <c r="D303">
        <v>1</v>
      </c>
      <c r="E303">
        <v>0</v>
      </c>
      <c r="F303">
        <v>1</v>
      </c>
      <c r="G303">
        <v>1</v>
      </c>
      <c r="H303">
        <v>0.99948626699999998</v>
      </c>
      <c r="I303">
        <v>0.99948626699999998</v>
      </c>
      <c r="J303">
        <v>5.1373300000000005E-4</v>
      </c>
      <c r="K303">
        <v>-5.1386499999999996E-4</v>
      </c>
      <c r="L303">
        <v>100</v>
      </c>
      <c r="M303">
        <v>5.1399699999999998E-4</v>
      </c>
      <c r="AF303">
        <v>0.999953757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6.6666670000000003E-3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149.99983800000001</v>
      </c>
      <c r="J304">
        <v>150.00016199999999</v>
      </c>
      <c r="K304">
        <v>-106.16131590000001</v>
      </c>
      <c r="L304">
        <v>85.666666669999998</v>
      </c>
      <c r="M304">
        <v>4157.6718760000003</v>
      </c>
      <c r="AF304">
        <v>0.99996165800000003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0.93533333299999999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-8.5531757529999997</v>
      </c>
      <c r="C307">
        <v>1.3109180119999999</v>
      </c>
      <c r="D307">
        <v>42.570007889999999</v>
      </c>
      <c r="E307" s="25">
        <v>6.8197100000000001E-11</v>
      </c>
      <c r="F307">
        <v>1.92931E-4</v>
      </c>
    </row>
    <row r="308" spans="1:39">
      <c r="A308" t="s">
        <v>1</v>
      </c>
      <c r="B308">
        <v>0.30258007199999998</v>
      </c>
      <c r="C308">
        <v>5.6969138000000002E-2</v>
      </c>
      <c r="D308">
        <v>28.20988676</v>
      </c>
      <c r="E308" s="25">
        <v>1.08847E-7</v>
      </c>
      <c r="F308">
        <v>1.3533460369999999</v>
      </c>
      <c r="G308">
        <v>1.2103657809999999</v>
      </c>
      <c r="H308">
        <v>1.5132165200000001</v>
      </c>
    </row>
    <row r="309" spans="1:39">
      <c r="A309" t="s">
        <v>3</v>
      </c>
      <c r="B309">
        <v>1.575682802</v>
      </c>
      <c r="C309">
        <v>8.3190663049999998</v>
      </c>
      <c r="D309">
        <v>3.5874712000000003E-2</v>
      </c>
      <c r="E309">
        <v>0.84977445900000004</v>
      </c>
      <c r="F309">
        <v>4.8340411860000003</v>
      </c>
      <c r="G309" s="25">
        <v>4.0096699999999999E-7</v>
      </c>
      <c r="H309">
        <v>58279044.609999999</v>
      </c>
    </row>
    <row r="310" spans="1:39">
      <c r="A310" t="s">
        <v>4</v>
      </c>
      <c r="B310">
        <v>28.486940180000001</v>
      </c>
      <c r="C310">
        <v>6.5756187370000001</v>
      </c>
      <c r="D310">
        <v>18.768015729999998</v>
      </c>
      <c r="E310" s="25">
        <v>1.4762200000000001E-5</v>
      </c>
      <c r="F310" s="25">
        <v>2353540000000</v>
      </c>
      <c r="G310">
        <v>5950371.9110000003</v>
      </c>
      <c r="H310" s="25">
        <v>9.30889E+17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8"/>
  <sheetViews>
    <sheetView workbookViewId="0">
      <selection activeCell="E1" sqref="E1:E1048576"/>
    </sheetView>
  </sheetViews>
  <sheetFormatPr baseColWidth="10" defaultRowHeight="15" x14ac:dyDescent="0"/>
  <cols>
    <col min="1" max="1" width="19.16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13.27</v>
      </c>
      <c r="C2">
        <v>582.70000000000005</v>
      </c>
      <c r="D2">
        <v>6.2210000000000001E-2</v>
      </c>
      <c r="E2">
        <v>1.0630000000000001E-2</v>
      </c>
    </row>
    <row r="3" spans="1:5">
      <c r="A3">
        <v>0</v>
      </c>
      <c r="B3">
        <v>12.35</v>
      </c>
      <c r="C3">
        <v>363.7</v>
      </c>
      <c r="D3">
        <v>4.7210000000000002E-2</v>
      </c>
      <c r="E3">
        <v>1.2359999999999999E-2</v>
      </c>
    </row>
    <row r="4" spans="1:5">
      <c r="A4">
        <v>0</v>
      </c>
      <c r="B4">
        <v>18.170000000000002</v>
      </c>
      <c r="C4">
        <v>633.1</v>
      </c>
      <c r="D4">
        <v>5.2200000000000003E-2</v>
      </c>
      <c r="E4">
        <v>2.4750000000000001E-2</v>
      </c>
    </row>
    <row r="5" spans="1:5">
      <c r="A5">
        <v>0</v>
      </c>
      <c r="B5">
        <v>23.09</v>
      </c>
      <c r="C5">
        <v>334.2</v>
      </c>
      <c r="D5">
        <v>6.7970000000000003E-2</v>
      </c>
      <c r="E5">
        <v>2.495E-2</v>
      </c>
    </row>
    <row r="6" spans="1:5">
      <c r="A6">
        <v>0</v>
      </c>
      <c r="B6">
        <v>19.89</v>
      </c>
      <c r="C6">
        <v>471.3</v>
      </c>
      <c r="D6">
        <v>0.1014</v>
      </c>
      <c r="E6">
        <v>6.83E-2</v>
      </c>
    </row>
    <row r="7" spans="1:5">
      <c r="A7">
        <v>0</v>
      </c>
      <c r="B7">
        <v>18.61</v>
      </c>
      <c r="C7">
        <v>334.3</v>
      </c>
      <c r="D7">
        <v>6.6780000000000006E-2</v>
      </c>
      <c r="E7">
        <v>2.2970000000000001E-2</v>
      </c>
    </row>
    <row r="8" spans="1:5">
      <c r="A8">
        <v>0</v>
      </c>
      <c r="B8">
        <v>18.16</v>
      </c>
      <c r="C8">
        <v>403.1</v>
      </c>
      <c r="D8">
        <v>7.6939999999999995E-2</v>
      </c>
      <c r="E8">
        <v>3.3439999999999998E-2</v>
      </c>
    </row>
    <row r="9" spans="1:5">
      <c r="A9">
        <v>0</v>
      </c>
      <c r="B9">
        <v>24.49</v>
      </c>
      <c r="C9">
        <v>417.2</v>
      </c>
      <c r="D9">
        <v>5.688E-2</v>
      </c>
      <c r="E9">
        <v>1.9740000000000001E-2</v>
      </c>
    </row>
    <row r="10" spans="1:5">
      <c r="A10">
        <v>0</v>
      </c>
      <c r="B10">
        <v>15.82</v>
      </c>
      <c r="C10">
        <v>537.29999999999995</v>
      </c>
      <c r="D10">
        <v>5.2510000000000001E-2</v>
      </c>
      <c r="E10">
        <v>1.4610000000000001E-3</v>
      </c>
    </row>
    <row r="11" spans="1:5">
      <c r="A11">
        <v>0</v>
      </c>
      <c r="B11">
        <v>14.4</v>
      </c>
      <c r="C11">
        <v>246.3</v>
      </c>
      <c r="D11">
        <v>3.116E-2</v>
      </c>
      <c r="E11">
        <v>3.6809999999999998E-3</v>
      </c>
    </row>
    <row r="12" spans="1:5">
      <c r="A12">
        <v>0</v>
      </c>
      <c r="B12">
        <v>12.71</v>
      </c>
      <c r="C12">
        <v>566.20000000000005</v>
      </c>
      <c r="D12">
        <v>3.6139999999999999E-2</v>
      </c>
      <c r="E12">
        <v>2.758E-3</v>
      </c>
    </row>
    <row r="13" spans="1:5">
      <c r="A13">
        <v>0</v>
      </c>
      <c r="B13">
        <v>13.84</v>
      </c>
      <c r="C13">
        <v>530.6</v>
      </c>
      <c r="D13">
        <v>3.7350000000000001E-2</v>
      </c>
      <c r="E13">
        <v>4.5589999999999997E-3</v>
      </c>
    </row>
    <row r="14" spans="1:5">
      <c r="A14">
        <v>0</v>
      </c>
      <c r="B14">
        <v>19.11</v>
      </c>
      <c r="C14">
        <v>418.7</v>
      </c>
      <c r="D14">
        <v>5.253E-2</v>
      </c>
      <c r="E14">
        <v>1.583E-2</v>
      </c>
    </row>
    <row r="15" spans="1:5">
      <c r="A15">
        <v>0</v>
      </c>
      <c r="B15">
        <v>15.69</v>
      </c>
      <c r="C15">
        <v>664.9</v>
      </c>
      <c r="D15">
        <v>3.5150000000000001E-2</v>
      </c>
      <c r="E15">
        <v>1.447E-2</v>
      </c>
    </row>
    <row r="16" spans="1:5">
      <c r="A16">
        <v>0</v>
      </c>
      <c r="B16">
        <v>13.37</v>
      </c>
      <c r="C16">
        <v>504.1</v>
      </c>
      <c r="D16">
        <v>7.9479999999999995E-2</v>
      </c>
      <c r="E16">
        <v>4.052E-2</v>
      </c>
    </row>
    <row r="17" spans="1:5">
      <c r="A17">
        <v>0</v>
      </c>
      <c r="B17">
        <v>10.72</v>
      </c>
      <c r="C17">
        <v>409.1</v>
      </c>
      <c r="D17">
        <v>5.969E-2</v>
      </c>
      <c r="E17">
        <v>1.367E-2</v>
      </c>
    </row>
    <row r="18" spans="1:5">
      <c r="A18">
        <v>0</v>
      </c>
      <c r="B18">
        <v>18.600000000000001</v>
      </c>
      <c r="C18">
        <v>221.2</v>
      </c>
      <c r="D18">
        <v>5.8470000000000001E-2</v>
      </c>
      <c r="E18">
        <v>0</v>
      </c>
    </row>
    <row r="19" spans="1:5">
      <c r="A19">
        <v>0</v>
      </c>
      <c r="B19">
        <v>16.850000000000001</v>
      </c>
      <c r="C19">
        <v>481.6</v>
      </c>
      <c r="D19">
        <v>3.8339999999999999E-2</v>
      </c>
      <c r="E19">
        <v>4.4730000000000004E-3</v>
      </c>
    </row>
    <row r="20" spans="1:5">
      <c r="A20">
        <v>0</v>
      </c>
      <c r="B20">
        <v>14.08</v>
      </c>
      <c r="C20">
        <v>461.4</v>
      </c>
      <c r="D20">
        <v>3.2120000000000003E-2</v>
      </c>
      <c r="E20">
        <v>1.123E-2</v>
      </c>
    </row>
    <row r="21" spans="1:5">
      <c r="A21">
        <v>0</v>
      </c>
      <c r="B21">
        <v>18.899999999999999</v>
      </c>
      <c r="C21">
        <v>244.5</v>
      </c>
      <c r="D21">
        <v>0.19719999999999999</v>
      </c>
      <c r="E21">
        <v>0.19750000000000001</v>
      </c>
    </row>
    <row r="22" spans="1:5">
      <c r="A22">
        <v>0</v>
      </c>
      <c r="B22">
        <v>17</v>
      </c>
      <c r="C22">
        <v>477.3</v>
      </c>
      <c r="D22">
        <v>3.4540000000000001E-2</v>
      </c>
      <c r="E22">
        <v>1.342E-2</v>
      </c>
    </row>
    <row r="23" spans="1:5">
      <c r="A23">
        <v>0</v>
      </c>
      <c r="B23">
        <v>16.18</v>
      </c>
      <c r="C23">
        <v>324.2</v>
      </c>
      <c r="D23">
        <v>0.1111</v>
      </c>
      <c r="E23">
        <v>6.726E-2</v>
      </c>
    </row>
    <row r="24" spans="1:5">
      <c r="A24">
        <v>0</v>
      </c>
      <c r="B24">
        <v>13.32</v>
      </c>
      <c r="C24">
        <v>504.8</v>
      </c>
      <c r="D24">
        <v>8.8340000000000002E-2</v>
      </c>
      <c r="E24">
        <v>3.7999999999999999E-2</v>
      </c>
    </row>
    <row r="25" spans="1:5">
      <c r="A25">
        <v>0</v>
      </c>
      <c r="B25">
        <v>15.21</v>
      </c>
      <c r="C25">
        <v>457.9</v>
      </c>
      <c r="D25">
        <v>6.5449999999999994E-2</v>
      </c>
      <c r="E25">
        <v>1.9939999999999999E-2</v>
      </c>
    </row>
    <row r="26" spans="1:5">
      <c r="A26">
        <v>0</v>
      </c>
      <c r="B26">
        <v>17.3</v>
      </c>
      <c r="C26">
        <v>489.9</v>
      </c>
      <c r="D26">
        <v>7.664E-2</v>
      </c>
      <c r="E26">
        <v>3.193E-2</v>
      </c>
    </row>
    <row r="27" spans="1:5">
      <c r="A27">
        <v>0</v>
      </c>
      <c r="B27">
        <v>12.88</v>
      </c>
      <c r="C27">
        <v>616.5</v>
      </c>
      <c r="D27">
        <v>5.3060000000000003E-2</v>
      </c>
      <c r="E27">
        <v>1.7649999999999999E-2</v>
      </c>
    </row>
    <row r="28" spans="1:5">
      <c r="A28">
        <v>0</v>
      </c>
      <c r="B28">
        <v>17.93</v>
      </c>
      <c r="C28">
        <v>446</v>
      </c>
      <c r="D28">
        <v>3.8920000000000003E-2</v>
      </c>
      <c r="E28">
        <v>1.5460000000000001E-3</v>
      </c>
    </row>
    <row r="29" spans="1:5">
      <c r="A29">
        <v>0</v>
      </c>
      <c r="B29">
        <v>19.350000000000001</v>
      </c>
      <c r="C29">
        <v>514</v>
      </c>
      <c r="D29">
        <v>0.1125</v>
      </c>
      <c r="E29">
        <v>7.1069999999999994E-2</v>
      </c>
    </row>
    <row r="30" spans="1:5">
      <c r="A30">
        <v>0</v>
      </c>
      <c r="B30">
        <v>19.86</v>
      </c>
      <c r="C30">
        <v>387.3</v>
      </c>
      <c r="D30">
        <v>6.7790000000000003E-2</v>
      </c>
      <c r="E30">
        <v>5.006E-3</v>
      </c>
    </row>
    <row r="31" spans="1:5">
      <c r="A31">
        <v>0</v>
      </c>
      <c r="B31">
        <v>14.78</v>
      </c>
      <c r="C31">
        <v>390</v>
      </c>
      <c r="D31">
        <v>4.4580000000000002E-2</v>
      </c>
      <c r="E31">
        <v>9.7369999999999998E-4</v>
      </c>
    </row>
    <row r="32" spans="1:5">
      <c r="A32">
        <v>0</v>
      </c>
      <c r="B32">
        <v>19.02</v>
      </c>
      <c r="C32">
        <v>464.4</v>
      </c>
      <c r="D32">
        <v>4.2020000000000002E-2</v>
      </c>
      <c r="E32">
        <v>7.7559999999999999E-3</v>
      </c>
    </row>
    <row r="33" spans="1:5">
      <c r="A33">
        <v>0</v>
      </c>
      <c r="B33">
        <v>14.23</v>
      </c>
      <c r="C33">
        <v>514.29999999999995</v>
      </c>
      <c r="D33">
        <v>9.9650000000000002E-2</v>
      </c>
      <c r="E33">
        <v>3.7379999999999997E-2</v>
      </c>
    </row>
    <row r="34" spans="1:5">
      <c r="A34">
        <v>0</v>
      </c>
      <c r="B34">
        <v>17.53</v>
      </c>
      <c r="C34">
        <v>310.8</v>
      </c>
      <c r="D34">
        <v>7.3260000000000006E-2</v>
      </c>
      <c r="E34">
        <v>2.511E-2</v>
      </c>
    </row>
    <row r="35" spans="1:5">
      <c r="A35">
        <v>0</v>
      </c>
      <c r="B35">
        <v>16.54</v>
      </c>
      <c r="C35">
        <v>641.20000000000005</v>
      </c>
      <c r="D35">
        <v>0.1139</v>
      </c>
      <c r="E35">
        <v>8.0070000000000002E-2</v>
      </c>
    </row>
    <row r="36" spans="1:5">
      <c r="A36">
        <v>0</v>
      </c>
      <c r="B36">
        <v>16.84</v>
      </c>
      <c r="C36">
        <v>280.5</v>
      </c>
      <c r="D36">
        <v>9.2280000000000001E-2</v>
      </c>
      <c r="E36">
        <v>8.4220000000000003E-2</v>
      </c>
    </row>
    <row r="37" spans="1:5">
      <c r="A37">
        <v>0</v>
      </c>
      <c r="B37">
        <v>14.96</v>
      </c>
      <c r="C37">
        <v>373.9</v>
      </c>
      <c r="D37">
        <v>9.0969999999999995E-2</v>
      </c>
      <c r="E37">
        <v>5.3969999999999997E-2</v>
      </c>
    </row>
    <row r="38" spans="1:5">
      <c r="A38">
        <v>0</v>
      </c>
      <c r="B38">
        <v>15.45</v>
      </c>
      <c r="C38">
        <v>420.3</v>
      </c>
      <c r="D38">
        <v>7.281E-2</v>
      </c>
      <c r="E38">
        <v>4.0059999999999998E-2</v>
      </c>
    </row>
    <row r="39" spans="1:5">
      <c r="A39">
        <v>0</v>
      </c>
      <c r="B39">
        <v>14.71</v>
      </c>
      <c r="C39">
        <v>321.60000000000002</v>
      </c>
      <c r="D39">
        <v>9.1590000000000005E-2</v>
      </c>
      <c r="E39">
        <v>3.5810000000000002E-2</v>
      </c>
    </row>
    <row r="40" spans="1:5">
      <c r="A40">
        <v>0</v>
      </c>
      <c r="B40">
        <v>18.899999999999999</v>
      </c>
      <c r="C40">
        <v>445.3</v>
      </c>
      <c r="D40">
        <v>5.7939999999999998E-2</v>
      </c>
      <c r="E40">
        <v>7.5100000000000002E-3</v>
      </c>
    </row>
    <row r="41" spans="1:5">
      <c r="A41">
        <v>0</v>
      </c>
      <c r="B41">
        <v>14.74</v>
      </c>
      <c r="C41">
        <v>668.7</v>
      </c>
      <c r="D41">
        <v>7.7799999999999994E-2</v>
      </c>
      <c r="E41">
        <v>4.6080000000000003E-2</v>
      </c>
    </row>
    <row r="42" spans="1:5">
      <c r="A42">
        <v>0</v>
      </c>
      <c r="B42">
        <v>16.03</v>
      </c>
      <c r="C42">
        <v>402.7</v>
      </c>
      <c r="D42">
        <v>5.8860000000000003E-2</v>
      </c>
      <c r="E42">
        <v>2.5870000000000001E-2</v>
      </c>
    </row>
    <row r="43" spans="1:5">
      <c r="A43">
        <v>0</v>
      </c>
      <c r="B43">
        <v>14.96</v>
      </c>
      <c r="C43">
        <v>426.7</v>
      </c>
      <c r="D43">
        <v>0.1206</v>
      </c>
      <c r="E43">
        <v>1.171E-2</v>
      </c>
    </row>
    <row r="44" spans="1:5">
      <c r="A44">
        <v>0</v>
      </c>
      <c r="B44">
        <v>17.07</v>
      </c>
      <c r="C44">
        <v>421</v>
      </c>
      <c r="D44">
        <v>3.6299999999999999E-2</v>
      </c>
      <c r="E44">
        <v>8.3059999999999991E-3</v>
      </c>
    </row>
    <row r="45" spans="1:5">
      <c r="A45">
        <v>0</v>
      </c>
      <c r="B45">
        <v>14.07</v>
      </c>
      <c r="C45">
        <v>384.6</v>
      </c>
      <c r="D45">
        <v>6.0639999999999999E-2</v>
      </c>
      <c r="E45">
        <v>4.505E-2</v>
      </c>
    </row>
    <row r="46" spans="1:5">
      <c r="A46">
        <v>0</v>
      </c>
      <c r="B46">
        <v>19.07</v>
      </c>
      <c r="C46">
        <v>485.8</v>
      </c>
      <c r="D46">
        <v>0.1038</v>
      </c>
      <c r="E46">
        <v>0.10299999999999999</v>
      </c>
    </row>
    <row r="47" spans="1:5">
      <c r="A47">
        <v>0</v>
      </c>
      <c r="B47">
        <v>18.59</v>
      </c>
      <c r="C47">
        <v>512</v>
      </c>
      <c r="D47">
        <v>0.13039999999999999</v>
      </c>
      <c r="E47">
        <v>9.6030000000000004E-2</v>
      </c>
    </row>
    <row r="48" spans="1:5">
      <c r="A48">
        <v>0</v>
      </c>
      <c r="B48">
        <v>16.21</v>
      </c>
      <c r="C48">
        <v>593.70000000000005</v>
      </c>
      <c r="D48">
        <v>5.4919999999999997E-2</v>
      </c>
      <c r="E48">
        <v>1.502E-2</v>
      </c>
    </row>
    <row r="49" spans="1:5">
      <c r="A49">
        <v>0</v>
      </c>
      <c r="B49">
        <v>15.49</v>
      </c>
      <c r="C49">
        <v>241</v>
      </c>
      <c r="D49">
        <v>7.6980000000000007E-2</v>
      </c>
      <c r="E49">
        <v>4.7210000000000002E-2</v>
      </c>
    </row>
    <row r="50" spans="1:5">
      <c r="A50">
        <v>0</v>
      </c>
      <c r="B50">
        <v>18.32</v>
      </c>
      <c r="C50">
        <v>278.60000000000002</v>
      </c>
      <c r="D50">
        <v>5.9560000000000002E-2</v>
      </c>
      <c r="E50">
        <v>2.7099999999999999E-2</v>
      </c>
    </row>
    <row r="51" spans="1:5">
      <c r="A51">
        <v>0</v>
      </c>
      <c r="B51">
        <v>18.07</v>
      </c>
      <c r="C51">
        <v>491.9</v>
      </c>
      <c r="D51">
        <v>2.6499999999999999E-2</v>
      </c>
      <c r="E51">
        <v>1.194E-3</v>
      </c>
    </row>
    <row r="52" spans="1:5">
      <c r="A52">
        <v>0</v>
      </c>
      <c r="B52">
        <v>21.57</v>
      </c>
      <c r="C52">
        <v>546.1</v>
      </c>
      <c r="D52">
        <v>6.3729999999999995E-2</v>
      </c>
      <c r="E52">
        <v>3.3439999999999998E-2</v>
      </c>
    </row>
    <row r="53" spans="1:5">
      <c r="A53">
        <v>0</v>
      </c>
      <c r="B53">
        <v>18.84</v>
      </c>
      <c r="C53">
        <v>496.6</v>
      </c>
      <c r="D53">
        <v>7.9519999999999993E-2</v>
      </c>
      <c r="E53">
        <v>2.6880000000000001E-2</v>
      </c>
    </row>
    <row r="54" spans="1:5">
      <c r="A54">
        <v>0</v>
      </c>
      <c r="B54">
        <v>18.29</v>
      </c>
      <c r="C54">
        <v>838.1</v>
      </c>
      <c r="D54">
        <v>8.4680000000000005E-2</v>
      </c>
      <c r="E54">
        <v>5.8619999999999998E-2</v>
      </c>
    </row>
    <row r="55" spans="1:5">
      <c r="A55">
        <v>0</v>
      </c>
      <c r="B55">
        <v>16.95</v>
      </c>
      <c r="C55">
        <v>552.4</v>
      </c>
      <c r="D55">
        <v>5.6959999999999997E-2</v>
      </c>
      <c r="E55">
        <v>2.181E-2</v>
      </c>
    </row>
    <row r="56" spans="1:5">
      <c r="A56">
        <v>0</v>
      </c>
      <c r="B56">
        <v>18.02</v>
      </c>
      <c r="C56">
        <v>458.4</v>
      </c>
      <c r="D56">
        <v>7.1749999999999994E-2</v>
      </c>
      <c r="E56">
        <v>4.3920000000000001E-2</v>
      </c>
    </row>
    <row r="57" spans="1:5">
      <c r="A57">
        <v>0</v>
      </c>
      <c r="B57">
        <v>13.21</v>
      </c>
      <c r="C57">
        <v>711.8</v>
      </c>
      <c r="D57">
        <v>6.9339999999999999E-2</v>
      </c>
      <c r="E57">
        <v>3.3930000000000002E-2</v>
      </c>
    </row>
    <row r="58" spans="1:5">
      <c r="A58">
        <v>0</v>
      </c>
      <c r="B58">
        <v>16.07</v>
      </c>
      <c r="C58">
        <v>579.1</v>
      </c>
      <c r="D58">
        <v>6.3740000000000005E-2</v>
      </c>
      <c r="E58">
        <v>2.5559999999999999E-2</v>
      </c>
    </row>
    <row r="59" spans="1:5">
      <c r="A59">
        <v>0</v>
      </c>
      <c r="B59">
        <v>16.07</v>
      </c>
      <c r="C59">
        <v>788.5</v>
      </c>
      <c r="D59">
        <v>0.14380000000000001</v>
      </c>
      <c r="E59">
        <v>6.651E-2</v>
      </c>
    </row>
    <row r="60" spans="1:5">
      <c r="A60">
        <v>0</v>
      </c>
      <c r="B60">
        <v>20.22</v>
      </c>
      <c r="C60">
        <v>338.3</v>
      </c>
      <c r="D60">
        <v>0.16600000000000001</v>
      </c>
      <c r="E60">
        <v>0.22800000000000001</v>
      </c>
    </row>
    <row r="61" spans="1:5">
      <c r="A61">
        <v>0</v>
      </c>
      <c r="B61">
        <v>28.21</v>
      </c>
      <c r="C61">
        <v>562.1</v>
      </c>
      <c r="D61">
        <v>4.7260000000000003E-2</v>
      </c>
      <c r="E61">
        <v>1.2710000000000001E-2</v>
      </c>
    </row>
    <row r="62" spans="1:5">
      <c r="A62">
        <v>0</v>
      </c>
      <c r="B62">
        <v>15.15</v>
      </c>
      <c r="C62">
        <v>580.6</v>
      </c>
      <c r="D62">
        <v>7.5480000000000005E-2</v>
      </c>
      <c r="E62">
        <v>4.249E-2</v>
      </c>
    </row>
    <row r="63" spans="1:5">
      <c r="A63">
        <v>0</v>
      </c>
      <c r="B63">
        <v>12.96</v>
      </c>
      <c r="C63">
        <v>386.3</v>
      </c>
      <c r="D63">
        <v>0.1111</v>
      </c>
      <c r="E63">
        <v>7.9000000000000001E-2</v>
      </c>
    </row>
    <row r="64" spans="1:5">
      <c r="A64">
        <v>0</v>
      </c>
      <c r="B64">
        <v>14.93</v>
      </c>
      <c r="C64">
        <v>372.7</v>
      </c>
      <c r="D64">
        <v>7.0790000000000006E-2</v>
      </c>
      <c r="E64">
        <v>3.5459999999999998E-2</v>
      </c>
    </row>
    <row r="65" spans="1:5">
      <c r="A65">
        <v>0</v>
      </c>
      <c r="B65">
        <v>22.72</v>
      </c>
      <c r="C65">
        <v>447.8</v>
      </c>
      <c r="D65">
        <v>0.10730000000000001</v>
      </c>
      <c r="E65">
        <v>7.9430000000000001E-2</v>
      </c>
    </row>
    <row r="66" spans="1:5">
      <c r="A66">
        <v>0</v>
      </c>
      <c r="B66">
        <v>17.48</v>
      </c>
      <c r="C66">
        <v>462.9</v>
      </c>
      <c r="D66">
        <v>0.12970000000000001</v>
      </c>
      <c r="E66">
        <v>5.892E-2</v>
      </c>
    </row>
    <row r="67" spans="1:5">
      <c r="A67">
        <v>0</v>
      </c>
      <c r="B67">
        <v>13.72</v>
      </c>
      <c r="C67">
        <v>541.79999999999995</v>
      </c>
      <c r="D67">
        <v>8.5750000000000007E-2</v>
      </c>
      <c r="E67">
        <v>5.0770000000000003E-2</v>
      </c>
    </row>
    <row r="68" spans="1:5">
      <c r="A68">
        <v>0</v>
      </c>
      <c r="B68">
        <v>14.09</v>
      </c>
      <c r="C68">
        <v>462</v>
      </c>
      <c r="D68">
        <v>7.8229999999999994E-2</v>
      </c>
      <c r="E68">
        <v>6.8390000000000006E-2</v>
      </c>
    </row>
    <row r="69" spans="1:5">
      <c r="A69">
        <v>0</v>
      </c>
      <c r="B69">
        <v>16.16</v>
      </c>
      <c r="C69">
        <v>596.6</v>
      </c>
      <c r="D69">
        <v>4.8309999999999999E-2</v>
      </c>
      <c r="E69">
        <v>2.0449999999999999E-2</v>
      </c>
    </row>
    <row r="70" spans="1:5">
      <c r="A70">
        <v>0</v>
      </c>
      <c r="B70">
        <v>15.5</v>
      </c>
      <c r="C70">
        <v>392</v>
      </c>
      <c r="D70">
        <v>0.1114</v>
      </c>
      <c r="E70">
        <v>0.1007</v>
      </c>
    </row>
    <row r="71" spans="1:5">
      <c r="A71">
        <v>0</v>
      </c>
      <c r="B71">
        <v>12.22</v>
      </c>
      <c r="C71">
        <v>321.60000000000002</v>
      </c>
      <c r="D71">
        <v>7.5420000000000001E-2</v>
      </c>
      <c r="E71">
        <v>1.9230000000000001E-2</v>
      </c>
    </row>
    <row r="72" spans="1:5">
      <c r="A72">
        <v>0</v>
      </c>
      <c r="B72">
        <v>16.84</v>
      </c>
      <c r="C72">
        <v>234.3</v>
      </c>
      <c r="D72">
        <v>7.4279999999999999E-2</v>
      </c>
      <c r="E72">
        <v>0</v>
      </c>
    </row>
    <row r="73" spans="1:5">
      <c r="A73">
        <v>0</v>
      </c>
      <c r="B73">
        <v>17.72</v>
      </c>
      <c r="C73">
        <v>446.2</v>
      </c>
      <c r="D73">
        <v>9.758E-2</v>
      </c>
      <c r="E73">
        <v>4.7829999999999998E-2</v>
      </c>
    </row>
    <row r="74" spans="1:5">
      <c r="A74">
        <v>0</v>
      </c>
      <c r="B74">
        <v>17.18</v>
      </c>
      <c r="C74">
        <v>609.1</v>
      </c>
      <c r="D74">
        <v>5.3609999999999998E-2</v>
      </c>
      <c r="E74">
        <v>2.681E-2</v>
      </c>
    </row>
    <row r="75" spans="1:5">
      <c r="A75">
        <v>0</v>
      </c>
      <c r="B75">
        <v>18.89</v>
      </c>
      <c r="C75">
        <v>558.1</v>
      </c>
      <c r="D75">
        <v>0.1147</v>
      </c>
      <c r="E75">
        <v>8.5800000000000001E-2</v>
      </c>
    </row>
    <row r="76" spans="1:5">
      <c r="A76">
        <v>0</v>
      </c>
      <c r="B76">
        <v>17.46</v>
      </c>
      <c r="C76">
        <v>508.3</v>
      </c>
      <c r="D76">
        <v>8.8950000000000001E-2</v>
      </c>
      <c r="E76">
        <v>7.3899999999999993E-2</v>
      </c>
    </row>
    <row r="77" spans="1:5">
      <c r="A77">
        <v>0</v>
      </c>
      <c r="B77">
        <v>14.83</v>
      </c>
      <c r="C77">
        <v>378.2</v>
      </c>
      <c r="D77">
        <v>4.768E-2</v>
      </c>
      <c r="E77">
        <v>2.7119999999999998E-2</v>
      </c>
    </row>
    <row r="78" spans="1:5">
      <c r="A78">
        <v>0</v>
      </c>
      <c r="B78">
        <v>17.260000000000002</v>
      </c>
      <c r="C78">
        <v>431.9</v>
      </c>
      <c r="D78">
        <v>6.232E-2</v>
      </c>
      <c r="E78">
        <v>2.853E-2</v>
      </c>
    </row>
    <row r="79" spans="1:5">
      <c r="A79">
        <v>0</v>
      </c>
      <c r="B79">
        <v>10.91</v>
      </c>
      <c r="C79">
        <v>442.7</v>
      </c>
      <c r="D79">
        <v>5.2420000000000001E-2</v>
      </c>
      <c r="E79">
        <v>2.606E-2</v>
      </c>
    </row>
    <row r="80" spans="1:5">
      <c r="A80">
        <v>0</v>
      </c>
      <c r="B80">
        <v>18.29</v>
      </c>
      <c r="C80">
        <v>525.20000000000005</v>
      </c>
      <c r="D80">
        <v>7.8990000000000005E-2</v>
      </c>
      <c r="E80">
        <v>4.0570000000000002E-2</v>
      </c>
    </row>
    <row r="81" spans="1:5">
      <c r="A81">
        <v>0</v>
      </c>
      <c r="B81">
        <v>16.170000000000002</v>
      </c>
      <c r="C81">
        <v>507.6</v>
      </c>
      <c r="D81">
        <v>8.8359999999999994E-2</v>
      </c>
      <c r="E81">
        <v>3.2960000000000003E-2</v>
      </c>
    </row>
    <row r="82" spans="1:5">
      <c r="A82">
        <v>0</v>
      </c>
      <c r="B82">
        <v>14.95</v>
      </c>
      <c r="C82">
        <v>469.1</v>
      </c>
      <c r="D82">
        <v>4.5710000000000001E-2</v>
      </c>
      <c r="E82">
        <v>2.1090000000000001E-2</v>
      </c>
    </row>
    <row r="83" spans="1:5">
      <c r="A83">
        <v>0</v>
      </c>
      <c r="B83">
        <v>18.59</v>
      </c>
      <c r="C83">
        <v>370</v>
      </c>
      <c r="D83">
        <v>7.46E-2</v>
      </c>
      <c r="E83">
        <v>4.9439999999999998E-2</v>
      </c>
    </row>
    <row r="84" spans="1:5">
      <c r="A84">
        <v>0</v>
      </c>
      <c r="B84">
        <v>14.86</v>
      </c>
      <c r="C84">
        <v>800</v>
      </c>
      <c r="D84">
        <v>8.5010000000000002E-2</v>
      </c>
      <c r="E84">
        <v>5.5E-2</v>
      </c>
    </row>
    <row r="85" spans="1:5">
      <c r="A85">
        <v>0</v>
      </c>
      <c r="B85">
        <v>21.37</v>
      </c>
      <c r="C85">
        <v>514.5</v>
      </c>
      <c r="D85">
        <v>8.3159999999999998E-2</v>
      </c>
      <c r="E85">
        <v>6.1260000000000002E-2</v>
      </c>
    </row>
    <row r="86" spans="1:5">
      <c r="A86">
        <v>0</v>
      </c>
      <c r="B86">
        <v>17.920000000000002</v>
      </c>
      <c r="C86">
        <v>466.1</v>
      </c>
      <c r="D86">
        <v>6.5259999999999999E-2</v>
      </c>
      <c r="E86">
        <v>3.211E-2</v>
      </c>
    </row>
    <row r="87" spans="1:5">
      <c r="A87">
        <v>0</v>
      </c>
      <c r="B87">
        <v>17.57</v>
      </c>
      <c r="C87">
        <v>399.8</v>
      </c>
      <c r="D87">
        <v>5.3129999999999997E-2</v>
      </c>
      <c r="E87">
        <v>2.7830000000000001E-2</v>
      </c>
    </row>
    <row r="88" spans="1:5">
      <c r="A88">
        <v>0</v>
      </c>
      <c r="B88">
        <v>16.829999999999998</v>
      </c>
      <c r="C88">
        <v>373.2</v>
      </c>
      <c r="D88">
        <v>7.8039999999999998E-2</v>
      </c>
      <c r="E88">
        <v>3.0460000000000001E-2</v>
      </c>
    </row>
    <row r="89" spans="1:5">
      <c r="A89">
        <v>0</v>
      </c>
      <c r="B89">
        <v>21.68</v>
      </c>
      <c r="C89">
        <v>268.8</v>
      </c>
      <c r="D89">
        <v>6.053E-2</v>
      </c>
      <c r="E89">
        <v>3.7350000000000001E-2</v>
      </c>
    </row>
    <row r="90" spans="1:5">
      <c r="A90">
        <v>0</v>
      </c>
      <c r="B90">
        <v>22.11</v>
      </c>
      <c r="C90">
        <v>693.7</v>
      </c>
      <c r="D90">
        <v>0.10249999999999999</v>
      </c>
      <c r="E90">
        <v>6.8589999999999998E-2</v>
      </c>
    </row>
    <row r="91" spans="1:5">
      <c r="A91">
        <v>0</v>
      </c>
      <c r="B91">
        <v>21.17</v>
      </c>
      <c r="C91">
        <v>433.8</v>
      </c>
      <c r="D91">
        <v>8.1199999999999994E-2</v>
      </c>
      <c r="E91">
        <v>2.555E-2</v>
      </c>
    </row>
    <row r="92" spans="1:5">
      <c r="A92">
        <v>0</v>
      </c>
      <c r="B92">
        <v>21.7</v>
      </c>
      <c r="C92">
        <v>271.2</v>
      </c>
      <c r="D92">
        <v>6.1589999999999999E-2</v>
      </c>
      <c r="E92">
        <v>2.0469999999999999E-2</v>
      </c>
    </row>
    <row r="93" spans="1:5">
      <c r="A93">
        <v>0</v>
      </c>
      <c r="B93">
        <v>12.17</v>
      </c>
      <c r="C93">
        <v>495</v>
      </c>
      <c r="D93">
        <v>5.7939999999999998E-2</v>
      </c>
      <c r="E93">
        <v>2.3599999999999999E-2</v>
      </c>
    </row>
    <row r="94" spans="1:5">
      <c r="A94">
        <v>0</v>
      </c>
      <c r="B94">
        <v>21.41</v>
      </c>
      <c r="C94">
        <v>380.3</v>
      </c>
      <c r="D94">
        <v>5.978E-2</v>
      </c>
      <c r="E94">
        <v>8.9549999999999994E-3</v>
      </c>
    </row>
    <row r="95" spans="1:5">
      <c r="A95">
        <v>0</v>
      </c>
      <c r="B95">
        <v>19.04</v>
      </c>
      <c r="C95">
        <v>409.7</v>
      </c>
      <c r="D95">
        <v>7.7219999999999997E-2</v>
      </c>
      <c r="E95">
        <v>5.4850000000000003E-2</v>
      </c>
    </row>
    <row r="96" spans="1:5">
      <c r="A96">
        <v>0</v>
      </c>
      <c r="B96">
        <v>13.98</v>
      </c>
      <c r="C96">
        <v>656.1</v>
      </c>
      <c r="D96">
        <v>0.18360000000000001</v>
      </c>
      <c r="E96">
        <v>0.14499999999999999</v>
      </c>
    </row>
    <row r="97" spans="1:5">
      <c r="A97">
        <v>0</v>
      </c>
      <c r="B97">
        <v>16.02</v>
      </c>
      <c r="C97">
        <v>408.2</v>
      </c>
      <c r="D97">
        <v>0.1168</v>
      </c>
      <c r="E97">
        <v>7.0970000000000005E-2</v>
      </c>
    </row>
    <row r="98" spans="1:5">
      <c r="A98">
        <v>0</v>
      </c>
      <c r="B98">
        <v>19.13</v>
      </c>
      <c r="C98">
        <v>575.29999999999995</v>
      </c>
      <c r="D98">
        <v>0.1147</v>
      </c>
      <c r="E98">
        <v>9.6570000000000003E-2</v>
      </c>
    </row>
    <row r="99" spans="1:5">
      <c r="A99">
        <v>0</v>
      </c>
      <c r="B99">
        <v>19.12</v>
      </c>
      <c r="C99">
        <v>289.7</v>
      </c>
      <c r="D99">
        <v>8.3330000000000001E-2</v>
      </c>
      <c r="E99">
        <v>8.9339999999999992E-3</v>
      </c>
    </row>
    <row r="100" spans="1:5">
      <c r="A100">
        <v>0</v>
      </c>
      <c r="B100">
        <v>21.28</v>
      </c>
      <c r="C100">
        <v>307.3</v>
      </c>
      <c r="D100">
        <v>3.9120000000000002E-2</v>
      </c>
      <c r="E100">
        <v>2.47E-3</v>
      </c>
    </row>
    <row r="101" spans="1:5">
      <c r="A101">
        <v>0</v>
      </c>
      <c r="B101">
        <v>14.98</v>
      </c>
      <c r="C101">
        <v>333.6</v>
      </c>
      <c r="D101">
        <v>0.1013</v>
      </c>
      <c r="E101">
        <v>6.3350000000000004E-2</v>
      </c>
    </row>
    <row r="102" spans="1:5">
      <c r="A102">
        <v>0</v>
      </c>
      <c r="B102">
        <v>21.98</v>
      </c>
      <c r="C102">
        <v>359.9</v>
      </c>
      <c r="D102">
        <v>5.7430000000000002E-2</v>
      </c>
      <c r="E102">
        <v>3.6139999999999999E-2</v>
      </c>
    </row>
    <row r="103" spans="1:5">
      <c r="A103">
        <v>0</v>
      </c>
      <c r="B103">
        <v>16.62</v>
      </c>
      <c r="C103">
        <v>381.1</v>
      </c>
      <c r="D103">
        <v>3.8339999999999999E-2</v>
      </c>
      <c r="E103">
        <v>1.3690000000000001E-2</v>
      </c>
    </row>
    <row r="104" spans="1:5">
      <c r="A104">
        <v>0</v>
      </c>
      <c r="B104">
        <v>17.670000000000002</v>
      </c>
      <c r="C104">
        <v>501.3</v>
      </c>
      <c r="D104">
        <v>4.5220000000000003E-2</v>
      </c>
      <c r="E104">
        <v>1.4019999999999999E-2</v>
      </c>
    </row>
    <row r="105" spans="1:5">
      <c r="A105">
        <v>0</v>
      </c>
      <c r="B105">
        <v>17.68</v>
      </c>
      <c r="C105">
        <v>467.8</v>
      </c>
      <c r="D105">
        <v>0.13159999999999999</v>
      </c>
      <c r="E105">
        <v>7.7410000000000007E-2</v>
      </c>
    </row>
    <row r="106" spans="1:5">
      <c r="A106">
        <v>0</v>
      </c>
      <c r="B106">
        <v>16.940000000000001</v>
      </c>
      <c r="C106">
        <v>673.7</v>
      </c>
      <c r="D106">
        <v>7.0739999999999997E-2</v>
      </c>
      <c r="E106">
        <v>3.3459999999999997E-2</v>
      </c>
    </row>
    <row r="107" spans="1:5">
      <c r="A107">
        <v>0</v>
      </c>
      <c r="B107">
        <v>19.54</v>
      </c>
      <c r="C107">
        <v>509.2</v>
      </c>
      <c r="D107">
        <v>7.8829999999999997E-2</v>
      </c>
      <c r="E107">
        <v>1.797E-2</v>
      </c>
    </row>
    <row r="108" spans="1:5">
      <c r="A108">
        <v>0</v>
      </c>
      <c r="B108">
        <v>15.98</v>
      </c>
      <c r="C108">
        <v>611.20000000000005</v>
      </c>
      <c r="D108">
        <v>5.8950000000000002E-2</v>
      </c>
      <c r="E108">
        <v>3.5340000000000003E-2</v>
      </c>
    </row>
    <row r="109" spans="1:5">
      <c r="A109">
        <v>0</v>
      </c>
      <c r="B109">
        <v>19.600000000000001</v>
      </c>
      <c r="C109">
        <v>592.6</v>
      </c>
      <c r="D109">
        <v>6.3299999999999995E-2</v>
      </c>
      <c r="E109">
        <v>1.342E-2</v>
      </c>
    </row>
    <row r="110" spans="1:5">
      <c r="A110">
        <v>0</v>
      </c>
      <c r="B110">
        <v>15.66</v>
      </c>
      <c r="C110">
        <v>606.5</v>
      </c>
      <c r="D110">
        <v>5.5809999999999998E-2</v>
      </c>
      <c r="E110">
        <v>2.087E-2</v>
      </c>
    </row>
    <row r="111" spans="1:5">
      <c r="A111">
        <v>0</v>
      </c>
      <c r="B111">
        <v>17.2</v>
      </c>
      <c r="C111">
        <v>371.5</v>
      </c>
      <c r="D111">
        <v>0.1113</v>
      </c>
      <c r="E111">
        <v>9.4570000000000001E-2</v>
      </c>
    </row>
    <row r="112" spans="1:5">
      <c r="A112">
        <v>0</v>
      </c>
      <c r="B112">
        <v>15.79</v>
      </c>
      <c r="C112">
        <v>585.9</v>
      </c>
      <c r="D112">
        <v>6.7180000000000004E-2</v>
      </c>
      <c r="E112">
        <v>1.055E-2</v>
      </c>
    </row>
    <row r="113" spans="1:5">
      <c r="A113">
        <v>0</v>
      </c>
      <c r="B113">
        <v>18.32</v>
      </c>
      <c r="C113">
        <v>340.9</v>
      </c>
      <c r="D113">
        <v>4.462E-2</v>
      </c>
      <c r="E113">
        <v>1.993E-2</v>
      </c>
    </row>
    <row r="114" spans="1:5">
      <c r="A114">
        <v>0</v>
      </c>
      <c r="B114">
        <v>24.89</v>
      </c>
      <c r="C114">
        <v>441.3</v>
      </c>
      <c r="D114">
        <v>9.2179999999999998E-2</v>
      </c>
      <c r="E114">
        <v>5.441E-2</v>
      </c>
    </row>
    <row r="115" spans="1:5">
      <c r="A115">
        <v>0</v>
      </c>
      <c r="B115">
        <v>17.66</v>
      </c>
      <c r="C115">
        <v>674.8</v>
      </c>
      <c r="D115">
        <v>8.8900000000000007E-2</v>
      </c>
      <c r="E115">
        <v>4.0689999999999997E-2</v>
      </c>
    </row>
    <row r="116" spans="1:5">
      <c r="A116">
        <v>0</v>
      </c>
      <c r="B116">
        <v>19.34</v>
      </c>
      <c r="C116">
        <v>659.7</v>
      </c>
      <c r="D116">
        <v>7.8E-2</v>
      </c>
      <c r="E116">
        <v>8.8169999999999998E-2</v>
      </c>
    </row>
    <row r="117" spans="1:5">
      <c r="A117">
        <v>0</v>
      </c>
      <c r="B117">
        <v>21.54</v>
      </c>
      <c r="C117">
        <v>432</v>
      </c>
      <c r="D117">
        <v>0.10639999999999999</v>
      </c>
      <c r="E117">
        <v>8.7770000000000001E-2</v>
      </c>
    </row>
    <row r="118" spans="1:5">
      <c r="A118">
        <v>0</v>
      </c>
      <c r="B118">
        <v>28.23</v>
      </c>
      <c r="C118">
        <v>442.5</v>
      </c>
      <c r="D118">
        <v>6.4500000000000002E-2</v>
      </c>
      <c r="E118">
        <v>4.0550000000000003E-2</v>
      </c>
    </row>
    <row r="119" spans="1:5">
      <c r="A119">
        <v>0</v>
      </c>
      <c r="B119">
        <v>13.98</v>
      </c>
      <c r="C119">
        <v>644.20000000000005</v>
      </c>
      <c r="D119">
        <v>9.2420000000000002E-2</v>
      </c>
      <c r="E119">
        <v>6.8949999999999997E-2</v>
      </c>
    </row>
    <row r="120" spans="1:5">
      <c r="A120">
        <v>0</v>
      </c>
      <c r="B120">
        <v>17.149999999999999</v>
      </c>
      <c r="C120">
        <v>492.9</v>
      </c>
      <c r="D120">
        <v>5.4300000000000001E-2</v>
      </c>
      <c r="E120">
        <v>2.9659999999999999E-2</v>
      </c>
    </row>
    <row r="121" spans="1:5">
      <c r="A121">
        <v>0</v>
      </c>
      <c r="B121">
        <v>30.72</v>
      </c>
      <c r="C121">
        <v>557.20000000000005</v>
      </c>
      <c r="D121">
        <v>7.4260000000000007E-2</v>
      </c>
      <c r="E121">
        <v>2.819E-2</v>
      </c>
    </row>
    <row r="122" spans="1:5">
      <c r="A122">
        <v>0</v>
      </c>
      <c r="B122">
        <v>29.29</v>
      </c>
      <c r="C122">
        <v>415.1</v>
      </c>
      <c r="D122">
        <v>8.5739999999999997E-2</v>
      </c>
      <c r="E122">
        <v>7.1599999999999997E-2</v>
      </c>
    </row>
    <row r="123" spans="1:5">
      <c r="A123">
        <v>0</v>
      </c>
      <c r="B123">
        <v>25.25</v>
      </c>
      <c r="C123">
        <v>537.9</v>
      </c>
      <c r="D123">
        <v>5.2049999999999999E-2</v>
      </c>
      <c r="E123">
        <v>2.7720000000000002E-2</v>
      </c>
    </row>
    <row r="124" spans="1:5">
      <c r="A124">
        <v>0</v>
      </c>
      <c r="B124">
        <v>25.13</v>
      </c>
      <c r="C124">
        <v>520.20000000000005</v>
      </c>
      <c r="D124">
        <v>5.0729999999999997E-2</v>
      </c>
      <c r="E124">
        <v>1.206E-2</v>
      </c>
    </row>
    <row r="125" spans="1:5">
      <c r="A125">
        <v>0</v>
      </c>
      <c r="B125">
        <v>28.2</v>
      </c>
      <c r="C125">
        <v>290.89999999999998</v>
      </c>
      <c r="D125">
        <v>4.6260000000000003E-2</v>
      </c>
      <c r="E125">
        <v>1.541E-2</v>
      </c>
    </row>
    <row r="126" spans="1:5">
      <c r="A126">
        <v>0</v>
      </c>
      <c r="B126">
        <v>26.99</v>
      </c>
      <c r="C126">
        <v>646.1</v>
      </c>
      <c r="D126">
        <v>5.2229999999999999E-2</v>
      </c>
      <c r="E126">
        <v>3.4759999999999999E-2</v>
      </c>
    </row>
    <row r="127" spans="1:5">
      <c r="A127">
        <v>0</v>
      </c>
      <c r="B127">
        <v>18.36</v>
      </c>
      <c r="C127">
        <v>412.7</v>
      </c>
      <c r="D127">
        <v>5.8549999999999998E-2</v>
      </c>
      <c r="E127">
        <v>3.3669999999999999E-2</v>
      </c>
    </row>
    <row r="128" spans="1:5">
      <c r="A128">
        <v>0</v>
      </c>
      <c r="B128">
        <v>18.22</v>
      </c>
      <c r="C128">
        <v>537.29999999999995</v>
      </c>
      <c r="D128">
        <v>5.994E-2</v>
      </c>
      <c r="E128">
        <v>4.8590000000000001E-2</v>
      </c>
    </row>
    <row r="129" spans="1:5">
      <c r="A129">
        <v>0</v>
      </c>
      <c r="B129">
        <v>20.13</v>
      </c>
      <c r="C129">
        <v>542.9</v>
      </c>
      <c r="D129">
        <v>0.12230000000000001</v>
      </c>
      <c r="E129">
        <v>0.10100000000000001</v>
      </c>
    </row>
    <row r="130" spans="1:5">
      <c r="A130">
        <v>0</v>
      </c>
      <c r="B130">
        <v>20.74</v>
      </c>
      <c r="C130">
        <v>536.9</v>
      </c>
      <c r="D130">
        <v>0.1089</v>
      </c>
      <c r="E130">
        <v>0.1085</v>
      </c>
    </row>
    <row r="131" spans="1:5">
      <c r="A131">
        <v>0</v>
      </c>
      <c r="B131">
        <v>18.100000000000001</v>
      </c>
      <c r="C131">
        <v>286.3</v>
      </c>
      <c r="D131">
        <v>5.4280000000000002E-2</v>
      </c>
      <c r="E131">
        <v>1.4789999999999999E-2</v>
      </c>
    </row>
    <row r="132" spans="1:5">
      <c r="A132">
        <v>0</v>
      </c>
      <c r="B132">
        <v>18.18</v>
      </c>
      <c r="C132">
        <v>408.8</v>
      </c>
      <c r="D132">
        <v>0.14829999999999999</v>
      </c>
      <c r="E132">
        <v>0.10199999999999999</v>
      </c>
    </row>
    <row r="133" spans="1:5">
      <c r="A133">
        <v>0</v>
      </c>
      <c r="B133">
        <v>18.489999999999998</v>
      </c>
      <c r="C133">
        <v>289.10000000000002</v>
      </c>
      <c r="D133">
        <v>6.2579999999999997E-2</v>
      </c>
      <c r="E133">
        <v>2.9479999999999999E-2</v>
      </c>
    </row>
    <row r="134" spans="1:5">
      <c r="A134">
        <v>0</v>
      </c>
      <c r="B134">
        <v>28.14</v>
      </c>
      <c r="C134">
        <v>449.9</v>
      </c>
      <c r="D134">
        <v>0.06</v>
      </c>
      <c r="E134">
        <v>2.367E-2</v>
      </c>
    </row>
    <row r="135" spans="1:5">
      <c r="A135">
        <v>0</v>
      </c>
      <c r="B135">
        <v>14.93</v>
      </c>
      <c r="C135">
        <v>686.9</v>
      </c>
      <c r="D135">
        <v>8.5489999999999997E-2</v>
      </c>
      <c r="E135">
        <v>5.5390000000000002E-2</v>
      </c>
    </row>
    <row r="136" spans="1:5">
      <c r="A136">
        <v>0</v>
      </c>
      <c r="B136">
        <v>29.97</v>
      </c>
      <c r="C136">
        <v>465.4</v>
      </c>
      <c r="D136">
        <v>3.3980000000000003E-2</v>
      </c>
      <c r="E136">
        <v>0</v>
      </c>
    </row>
    <row r="137" spans="1:5">
      <c r="A137">
        <v>0</v>
      </c>
      <c r="B137">
        <v>15.62</v>
      </c>
      <c r="C137">
        <v>358.9</v>
      </c>
      <c r="D137">
        <v>0.1069</v>
      </c>
      <c r="E137">
        <v>5.1150000000000001E-2</v>
      </c>
    </row>
    <row r="138" spans="1:5">
      <c r="A138">
        <v>0</v>
      </c>
      <c r="B138">
        <v>15.73</v>
      </c>
      <c r="C138">
        <v>506.9</v>
      </c>
      <c r="D138">
        <v>8.269E-2</v>
      </c>
      <c r="E138">
        <v>5.8349999999999999E-2</v>
      </c>
    </row>
    <row r="139" spans="1:5">
      <c r="A139">
        <v>0</v>
      </c>
      <c r="B139">
        <v>20.53</v>
      </c>
      <c r="C139">
        <v>618.4</v>
      </c>
      <c r="D139">
        <v>0.1108</v>
      </c>
      <c r="E139">
        <v>5.0630000000000001E-2</v>
      </c>
    </row>
    <row r="140" spans="1:5">
      <c r="A140">
        <v>0</v>
      </c>
      <c r="B140">
        <v>16.62</v>
      </c>
      <c r="C140">
        <v>599.4</v>
      </c>
      <c r="D140">
        <v>5.3190000000000001E-2</v>
      </c>
      <c r="E140">
        <v>2.2239999999999999E-2</v>
      </c>
    </row>
    <row r="141" spans="1:5">
      <c r="A141">
        <v>0</v>
      </c>
      <c r="B141">
        <v>14.59</v>
      </c>
      <c r="C141">
        <v>404.9</v>
      </c>
      <c r="D141">
        <v>8.2280000000000006E-2</v>
      </c>
      <c r="E141">
        <v>5.3080000000000002E-2</v>
      </c>
    </row>
    <row r="142" spans="1:5">
      <c r="A142">
        <v>0</v>
      </c>
      <c r="B142">
        <v>18.03</v>
      </c>
      <c r="C142">
        <v>455.3</v>
      </c>
      <c r="D142">
        <v>7.8380000000000005E-2</v>
      </c>
      <c r="E142">
        <v>2.9159999999999998E-2</v>
      </c>
    </row>
    <row r="143" spans="1:5">
      <c r="A143">
        <v>0</v>
      </c>
      <c r="B143">
        <v>19.239999999999998</v>
      </c>
      <c r="C143">
        <v>602.9</v>
      </c>
      <c r="D143">
        <v>5.3260000000000002E-2</v>
      </c>
      <c r="E143">
        <v>2.9950000000000001E-2</v>
      </c>
    </row>
    <row r="144" spans="1:5">
      <c r="A144">
        <v>0</v>
      </c>
      <c r="B144">
        <v>14.06</v>
      </c>
      <c r="C144">
        <v>546.29999999999995</v>
      </c>
      <c r="D144">
        <v>0.11550000000000001</v>
      </c>
      <c r="E144">
        <v>5.7860000000000002E-2</v>
      </c>
    </row>
    <row r="145" spans="1:5">
      <c r="A145">
        <v>0</v>
      </c>
      <c r="B145">
        <v>17.64</v>
      </c>
      <c r="C145">
        <v>571.1</v>
      </c>
      <c r="D145">
        <v>7.9570000000000002E-2</v>
      </c>
      <c r="E145">
        <v>4.548E-2</v>
      </c>
    </row>
    <row r="146" spans="1:5">
      <c r="A146">
        <v>0</v>
      </c>
      <c r="B146">
        <v>11.28</v>
      </c>
      <c r="C146">
        <v>747.2</v>
      </c>
      <c r="D146">
        <v>0.12989999999999999</v>
      </c>
      <c r="E146">
        <v>0.1191</v>
      </c>
    </row>
    <row r="147" spans="1:5">
      <c r="A147">
        <v>0</v>
      </c>
      <c r="B147">
        <v>16.41</v>
      </c>
      <c r="C147">
        <v>476.7</v>
      </c>
      <c r="D147">
        <v>0.15110000000000001</v>
      </c>
      <c r="E147">
        <v>0.15440000000000001</v>
      </c>
    </row>
    <row r="148" spans="1:5">
      <c r="A148">
        <v>0</v>
      </c>
      <c r="B148">
        <v>16.850000000000001</v>
      </c>
      <c r="C148">
        <v>666</v>
      </c>
      <c r="D148">
        <v>6.6979999999999998E-2</v>
      </c>
      <c r="E148">
        <v>5.1920000000000001E-2</v>
      </c>
    </row>
    <row r="149" spans="1:5">
      <c r="A149">
        <v>0</v>
      </c>
      <c r="B149">
        <v>16.170000000000002</v>
      </c>
      <c r="C149">
        <v>420.5</v>
      </c>
      <c r="D149">
        <v>9.2630000000000004E-2</v>
      </c>
      <c r="E149">
        <v>4.2790000000000002E-2</v>
      </c>
    </row>
    <row r="150" spans="1:5">
      <c r="A150">
        <v>0</v>
      </c>
      <c r="B150">
        <v>22.44</v>
      </c>
      <c r="C150">
        <v>466.5</v>
      </c>
      <c r="D150">
        <v>5.1999999999999998E-2</v>
      </c>
      <c r="E150">
        <v>1.7139999999999999E-2</v>
      </c>
    </row>
    <row r="151" spans="1:5">
      <c r="A151">
        <v>0</v>
      </c>
      <c r="B151">
        <v>13.23</v>
      </c>
      <c r="C151">
        <v>992.1</v>
      </c>
      <c r="D151">
        <v>6.2170000000000003E-2</v>
      </c>
      <c r="E151">
        <v>4.4450000000000003E-2</v>
      </c>
    </row>
    <row r="152" spans="1:5">
      <c r="A152">
        <v>0</v>
      </c>
      <c r="B152">
        <v>12.83</v>
      </c>
      <c r="C152">
        <v>477.3</v>
      </c>
      <c r="D152">
        <v>4.0430000000000001E-2</v>
      </c>
      <c r="E152">
        <v>7.1729999999999997E-3</v>
      </c>
    </row>
    <row r="153" spans="1:5">
      <c r="A153">
        <v>0</v>
      </c>
      <c r="B153">
        <v>20.54</v>
      </c>
      <c r="C153">
        <v>538.70000000000005</v>
      </c>
      <c r="D153">
        <v>5.2749999999999998E-2</v>
      </c>
      <c r="E153">
        <v>1.7999999999999999E-2</v>
      </c>
    </row>
    <row r="154" spans="1:5">
      <c r="A154">
        <v>0</v>
      </c>
      <c r="B154">
        <v>20.21</v>
      </c>
      <c r="C154">
        <v>680.9</v>
      </c>
      <c r="D154">
        <v>8.3449999999999996E-2</v>
      </c>
      <c r="E154">
        <v>6.8239999999999995E-2</v>
      </c>
    </row>
    <row r="155" spans="1:5">
      <c r="A155">
        <v>0</v>
      </c>
      <c r="B155">
        <v>18.170000000000002</v>
      </c>
      <c r="C155">
        <v>485.6</v>
      </c>
      <c r="D155">
        <v>0.13339999999999999</v>
      </c>
      <c r="E155">
        <v>8.0170000000000005E-2</v>
      </c>
    </row>
    <row r="156" spans="1:5">
      <c r="A156">
        <v>0</v>
      </c>
      <c r="B156">
        <v>17.309999999999999</v>
      </c>
      <c r="C156">
        <v>480.1</v>
      </c>
      <c r="D156">
        <v>7.6300000000000007E-2</v>
      </c>
      <c r="E156">
        <v>3.6089999999999997E-2</v>
      </c>
    </row>
    <row r="157" spans="1:5">
      <c r="A157">
        <v>0</v>
      </c>
      <c r="B157">
        <v>16.739999999999998</v>
      </c>
      <c r="C157">
        <v>689.4</v>
      </c>
      <c r="D157">
        <v>0.13639999999999999</v>
      </c>
      <c r="E157">
        <v>7.7210000000000001E-2</v>
      </c>
    </row>
    <row r="158" spans="1:5">
      <c r="A158">
        <v>0</v>
      </c>
      <c r="B158">
        <v>16.32</v>
      </c>
      <c r="C158">
        <v>476.3</v>
      </c>
      <c r="D158">
        <v>0.1085</v>
      </c>
      <c r="E158">
        <v>5.9279999999999999E-2</v>
      </c>
    </row>
    <row r="159" spans="1:5">
      <c r="A159">
        <v>0</v>
      </c>
      <c r="B159">
        <v>12.87</v>
      </c>
      <c r="C159">
        <v>248.7</v>
      </c>
      <c r="D159">
        <v>0.22389999999999999</v>
      </c>
      <c r="E159">
        <v>9.7299999999999998E-2</v>
      </c>
    </row>
    <row r="160" spans="1:5">
      <c r="A160">
        <v>0</v>
      </c>
      <c r="B160">
        <v>13.14</v>
      </c>
      <c r="C160">
        <v>272.5</v>
      </c>
      <c r="D160">
        <v>0.22040000000000001</v>
      </c>
      <c r="E160">
        <v>0.1188</v>
      </c>
    </row>
    <row r="161" spans="1:5">
      <c r="A161">
        <v>0</v>
      </c>
      <c r="B161">
        <v>20.04</v>
      </c>
      <c r="C161">
        <v>453.1</v>
      </c>
      <c r="D161">
        <v>0.1152</v>
      </c>
      <c r="E161">
        <v>8.1750000000000003E-2</v>
      </c>
    </row>
    <row r="162" spans="1:5">
      <c r="A162">
        <v>0</v>
      </c>
      <c r="B162">
        <v>17.12</v>
      </c>
      <c r="C162">
        <v>366.5</v>
      </c>
      <c r="D162">
        <v>0.1071</v>
      </c>
      <c r="E162">
        <v>4.0629999999999999E-2</v>
      </c>
    </row>
    <row r="163" spans="1:5">
      <c r="A163">
        <v>0</v>
      </c>
      <c r="B163">
        <v>15.7</v>
      </c>
      <c r="C163">
        <v>819.8</v>
      </c>
      <c r="D163">
        <v>6.7119999999999999E-2</v>
      </c>
      <c r="E163">
        <v>5.5259999999999997E-2</v>
      </c>
    </row>
    <row r="164" spans="1:5">
      <c r="A164">
        <v>0</v>
      </c>
      <c r="B164">
        <v>14.69</v>
      </c>
      <c r="C164">
        <v>426</v>
      </c>
      <c r="D164">
        <v>9.6610000000000001E-2</v>
      </c>
      <c r="E164">
        <v>6.726E-2</v>
      </c>
    </row>
    <row r="165" spans="1:5">
      <c r="A165">
        <v>0</v>
      </c>
      <c r="B165">
        <v>14.7</v>
      </c>
      <c r="C165">
        <v>680.7</v>
      </c>
      <c r="D165">
        <v>5.0160000000000003E-2</v>
      </c>
      <c r="E165">
        <v>3.4160000000000003E-2</v>
      </c>
    </row>
    <row r="166" spans="1:5">
      <c r="A166">
        <v>0</v>
      </c>
      <c r="B166">
        <v>13.66</v>
      </c>
      <c r="C166">
        <v>658.8</v>
      </c>
      <c r="D166">
        <v>8.9179999999999995E-2</v>
      </c>
      <c r="E166">
        <v>8.2220000000000001E-2</v>
      </c>
    </row>
    <row r="167" spans="1:5">
      <c r="A167">
        <v>0</v>
      </c>
      <c r="B167">
        <v>18.61</v>
      </c>
      <c r="C167">
        <v>391.2</v>
      </c>
      <c r="D167">
        <v>8.4989999999999996E-2</v>
      </c>
      <c r="E167">
        <v>4.3020000000000003E-2</v>
      </c>
    </row>
    <row r="168" spans="1:5">
      <c r="A168">
        <v>0</v>
      </c>
      <c r="B168">
        <v>18.22</v>
      </c>
      <c r="C168">
        <v>493.1</v>
      </c>
      <c r="D168">
        <v>0.1661</v>
      </c>
      <c r="E168">
        <v>4.8250000000000001E-2</v>
      </c>
    </row>
    <row r="169" spans="1:5">
      <c r="A169">
        <v>0</v>
      </c>
      <c r="B169">
        <v>16.7</v>
      </c>
      <c r="C169">
        <v>493.8</v>
      </c>
      <c r="D169">
        <v>0.11169999999999999</v>
      </c>
      <c r="E169">
        <v>3.8800000000000001E-2</v>
      </c>
    </row>
    <row r="170" spans="1:5">
      <c r="A170">
        <v>0</v>
      </c>
      <c r="B170">
        <v>13.9</v>
      </c>
      <c r="C170">
        <v>257.8</v>
      </c>
      <c r="D170">
        <v>0.1225</v>
      </c>
      <c r="E170">
        <v>3.3320000000000002E-2</v>
      </c>
    </row>
    <row r="171" spans="1:5">
      <c r="A171">
        <v>0</v>
      </c>
      <c r="B171">
        <v>19.829999999999998</v>
      </c>
      <c r="C171">
        <v>388.1</v>
      </c>
      <c r="D171">
        <v>4.4130000000000003E-2</v>
      </c>
      <c r="E171">
        <v>5.0670000000000003E-3</v>
      </c>
    </row>
    <row r="172" spans="1:5">
      <c r="A172">
        <v>0</v>
      </c>
      <c r="B172">
        <v>18.68</v>
      </c>
      <c r="C172">
        <v>571</v>
      </c>
      <c r="D172">
        <v>0.107</v>
      </c>
      <c r="E172">
        <v>5.3850000000000002E-2</v>
      </c>
    </row>
    <row r="173" spans="1:5">
      <c r="A173">
        <v>0</v>
      </c>
      <c r="B173">
        <v>15.68</v>
      </c>
      <c r="C173">
        <v>293.2</v>
      </c>
      <c r="D173">
        <v>8.4190000000000001E-2</v>
      </c>
      <c r="E173">
        <v>2.3300000000000001E-2</v>
      </c>
    </row>
    <row r="174" spans="1:5">
      <c r="A174">
        <v>0</v>
      </c>
      <c r="B174">
        <v>13.1</v>
      </c>
      <c r="C174">
        <v>221.3</v>
      </c>
      <c r="D174">
        <v>7.6319999999999999E-2</v>
      </c>
      <c r="E174">
        <v>2.5649999999999999E-2</v>
      </c>
    </row>
    <row r="175" spans="1:5">
      <c r="A175">
        <v>0</v>
      </c>
      <c r="B175">
        <v>18.75</v>
      </c>
      <c r="C175">
        <v>551.1</v>
      </c>
      <c r="D175">
        <v>0.1138</v>
      </c>
      <c r="E175">
        <v>4.2009999999999999E-2</v>
      </c>
    </row>
    <row r="176" spans="1:5">
      <c r="A176">
        <v>0</v>
      </c>
      <c r="B176">
        <v>12.27</v>
      </c>
      <c r="C176">
        <v>468.5</v>
      </c>
      <c r="D176">
        <v>6.3070000000000001E-2</v>
      </c>
      <c r="E176">
        <v>2.9579999999999999E-2</v>
      </c>
    </row>
    <row r="177" spans="1:5">
      <c r="A177">
        <v>0</v>
      </c>
      <c r="B177">
        <v>13.17</v>
      </c>
      <c r="C177">
        <v>594.20000000000005</v>
      </c>
      <c r="D177">
        <v>9.7549999999999998E-2</v>
      </c>
      <c r="E177">
        <v>0.10100000000000001</v>
      </c>
    </row>
    <row r="178" spans="1:5">
      <c r="A178">
        <v>0</v>
      </c>
      <c r="B178">
        <v>13.44</v>
      </c>
      <c r="C178">
        <v>445.2</v>
      </c>
      <c r="D178">
        <v>9.0090000000000003E-2</v>
      </c>
      <c r="E178">
        <v>3.7810000000000003E-2</v>
      </c>
    </row>
    <row r="179" spans="1:5">
      <c r="A179">
        <v>0</v>
      </c>
      <c r="B179">
        <v>17.559999999999999</v>
      </c>
      <c r="C179">
        <v>422.9</v>
      </c>
      <c r="D179">
        <v>9.7129999999999994E-2</v>
      </c>
      <c r="E179">
        <v>5.2819999999999999E-2</v>
      </c>
    </row>
    <row r="180" spans="1:5">
      <c r="A180">
        <v>0</v>
      </c>
      <c r="B180">
        <v>20.02</v>
      </c>
      <c r="C180">
        <v>416.2</v>
      </c>
      <c r="D180">
        <v>9.4530000000000003E-2</v>
      </c>
      <c r="E180">
        <v>4.2000000000000003E-2</v>
      </c>
    </row>
    <row r="181" spans="1:5">
      <c r="A181">
        <v>0</v>
      </c>
      <c r="B181">
        <v>16.329999999999998</v>
      </c>
      <c r="C181">
        <v>575.5</v>
      </c>
      <c r="D181">
        <v>7.2550000000000003E-2</v>
      </c>
      <c r="E181">
        <v>1.7520000000000001E-2</v>
      </c>
    </row>
    <row r="182" spans="1:5">
      <c r="A182">
        <v>0</v>
      </c>
      <c r="B182">
        <v>17.62</v>
      </c>
      <c r="C182">
        <v>365.6</v>
      </c>
      <c r="D182">
        <v>9.7519999999999996E-2</v>
      </c>
      <c r="E182">
        <v>5.2630000000000003E-2</v>
      </c>
    </row>
    <row r="183" spans="1:5">
      <c r="A183">
        <v>0</v>
      </c>
      <c r="B183">
        <v>24.44</v>
      </c>
      <c r="C183">
        <v>406.4</v>
      </c>
      <c r="D183">
        <v>0.1552</v>
      </c>
      <c r="E183">
        <v>4.5150000000000003E-2</v>
      </c>
    </row>
    <row r="184" spans="1:5">
      <c r="A184">
        <v>0</v>
      </c>
      <c r="B184">
        <v>25.49</v>
      </c>
      <c r="C184">
        <v>178.8</v>
      </c>
      <c r="D184">
        <v>4.8779999999999997E-2</v>
      </c>
      <c r="E184">
        <v>0</v>
      </c>
    </row>
    <row r="185" spans="1:5">
      <c r="A185">
        <v>0</v>
      </c>
      <c r="B185">
        <v>25.44</v>
      </c>
      <c r="C185">
        <v>170.4</v>
      </c>
      <c r="D185">
        <v>0.11990000000000001</v>
      </c>
      <c r="E185">
        <v>9.2520000000000005E-2</v>
      </c>
    </row>
    <row r="186" spans="1:5">
      <c r="A186">
        <v>0</v>
      </c>
      <c r="B186">
        <v>14.44</v>
      </c>
      <c r="C186">
        <v>402.9</v>
      </c>
      <c r="D186">
        <v>0.112</v>
      </c>
      <c r="E186">
        <v>6.7369999999999999E-2</v>
      </c>
    </row>
    <row r="187" spans="1:5">
      <c r="A187">
        <v>0</v>
      </c>
      <c r="B187">
        <v>24.99</v>
      </c>
      <c r="C187">
        <v>656.4</v>
      </c>
      <c r="D187">
        <v>0.123</v>
      </c>
      <c r="E187">
        <v>0.1009</v>
      </c>
    </row>
    <row r="188" spans="1:5">
      <c r="A188">
        <v>0</v>
      </c>
      <c r="B188">
        <v>25.42</v>
      </c>
      <c r="C188">
        <v>668.6</v>
      </c>
      <c r="D188">
        <v>7.2139999999999996E-2</v>
      </c>
      <c r="E188">
        <v>4.1050000000000003E-2</v>
      </c>
    </row>
    <row r="189" spans="1:5">
      <c r="A189">
        <v>0</v>
      </c>
      <c r="B189">
        <v>28.06</v>
      </c>
      <c r="C189">
        <v>538.4</v>
      </c>
      <c r="D189">
        <v>6.8769999999999998E-2</v>
      </c>
      <c r="E189">
        <v>2.9870000000000001E-2</v>
      </c>
    </row>
    <row r="190" spans="1:5">
      <c r="A190">
        <v>0</v>
      </c>
      <c r="B190">
        <v>20.7</v>
      </c>
      <c r="C190">
        <v>584.79999999999995</v>
      </c>
      <c r="D190">
        <v>0.1018</v>
      </c>
      <c r="E190">
        <v>3.6880000000000003E-2</v>
      </c>
    </row>
    <row r="191" spans="1:5">
      <c r="A191">
        <v>0</v>
      </c>
      <c r="B191">
        <v>23.23</v>
      </c>
      <c r="C191">
        <v>573.20000000000005</v>
      </c>
      <c r="D191">
        <v>6.7470000000000002E-2</v>
      </c>
      <c r="E191">
        <v>2.9739999999999999E-2</v>
      </c>
    </row>
    <row r="192" spans="1:5">
      <c r="A192">
        <v>0</v>
      </c>
      <c r="B192">
        <v>16.350000000000001</v>
      </c>
      <c r="C192">
        <v>324.89999999999998</v>
      </c>
      <c r="D192">
        <v>4.9939999999999998E-2</v>
      </c>
      <c r="E192">
        <v>1.0120000000000001E-2</v>
      </c>
    </row>
    <row r="193" spans="1:5">
      <c r="A193">
        <v>0</v>
      </c>
      <c r="B193">
        <v>16.579999999999998</v>
      </c>
      <c r="C193">
        <v>320.8</v>
      </c>
      <c r="D193">
        <v>8.0659999999999996E-2</v>
      </c>
      <c r="E193">
        <v>4.3580000000000001E-2</v>
      </c>
    </row>
    <row r="194" spans="1:5">
      <c r="A194">
        <v>0</v>
      </c>
      <c r="B194">
        <v>19.34</v>
      </c>
      <c r="C194">
        <v>285.7</v>
      </c>
      <c r="D194">
        <v>5.0299999999999997E-2</v>
      </c>
      <c r="E194">
        <v>2.3369999999999998E-2</v>
      </c>
    </row>
    <row r="195" spans="1:5">
      <c r="A195">
        <v>0</v>
      </c>
      <c r="B195">
        <v>24.21</v>
      </c>
      <c r="C195">
        <v>361.6</v>
      </c>
      <c r="D195">
        <v>6.6019999999999995E-2</v>
      </c>
      <c r="E195">
        <v>1.5480000000000001E-2</v>
      </c>
    </row>
    <row r="196" spans="1:5">
      <c r="A196">
        <v>0</v>
      </c>
      <c r="B196">
        <v>21.48</v>
      </c>
      <c r="C196">
        <v>360.5</v>
      </c>
      <c r="D196">
        <v>4.2270000000000002E-2</v>
      </c>
      <c r="E196">
        <v>0</v>
      </c>
    </row>
    <row r="197" spans="1:5">
      <c r="A197">
        <v>0</v>
      </c>
      <c r="B197">
        <v>22.44</v>
      </c>
      <c r="C197">
        <v>378.4</v>
      </c>
      <c r="D197">
        <v>8.1939999999999999E-2</v>
      </c>
      <c r="E197">
        <v>4.8239999999999998E-2</v>
      </c>
    </row>
    <row r="198" spans="1:5">
      <c r="A198">
        <v>0</v>
      </c>
      <c r="B198">
        <v>29.43</v>
      </c>
      <c r="C198">
        <v>507.9</v>
      </c>
      <c r="D198">
        <v>4.2340000000000003E-2</v>
      </c>
      <c r="E198">
        <v>1.9970000000000002E-2</v>
      </c>
    </row>
    <row r="199" spans="1:5">
      <c r="A199">
        <v>0</v>
      </c>
      <c r="B199">
        <v>21.94</v>
      </c>
      <c r="C199">
        <v>264</v>
      </c>
      <c r="D199">
        <v>5.6050000000000003E-2</v>
      </c>
      <c r="E199">
        <v>3.9960000000000002E-2</v>
      </c>
    </row>
    <row r="200" spans="1:5">
      <c r="A200">
        <v>0</v>
      </c>
      <c r="B200">
        <v>28.92</v>
      </c>
      <c r="C200">
        <v>514.29999999999995</v>
      </c>
      <c r="D200">
        <v>5.824E-2</v>
      </c>
      <c r="E200">
        <v>6.1949999999999998E-2</v>
      </c>
    </row>
    <row r="201" spans="1:5">
      <c r="A201">
        <v>0</v>
      </c>
      <c r="B201">
        <v>27.61</v>
      </c>
      <c r="C201">
        <v>321.39999999999998</v>
      </c>
      <c r="D201">
        <v>7.6579999999999995E-2</v>
      </c>
      <c r="E201">
        <v>5.9990000000000002E-2</v>
      </c>
    </row>
    <row r="202" spans="1:5">
      <c r="A202">
        <v>0</v>
      </c>
      <c r="B202">
        <v>19.59</v>
      </c>
      <c r="C202">
        <v>311.7</v>
      </c>
      <c r="D202">
        <v>7.5039999999999996E-2</v>
      </c>
      <c r="E202">
        <v>5.025E-3</v>
      </c>
    </row>
    <row r="203" spans="1:5">
      <c r="A203">
        <v>0</v>
      </c>
      <c r="B203">
        <v>27.88</v>
      </c>
      <c r="C203">
        <v>271.3</v>
      </c>
      <c r="D203">
        <v>4.9709999999999997E-2</v>
      </c>
      <c r="E203">
        <v>0</v>
      </c>
    </row>
    <row r="204" spans="1:5">
      <c r="A204">
        <v>0</v>
      </c>
      <c r="B204">
        <v>22.68</v>
      </c>
      <c r="C204">
        <v>657.1</v>
      </c>
      <c r="D204">
        <v>0.13300000000000001</v>
      </c>
      <c r="E204">
        <v>0.10290000000000001</v>
      </c>
    </row>
    <row r="205" spans="1:5">
      <c r="A205">
        <v>0</v>
      </c>
      <c r="B205">
        <v>23.93</v>
      </c>
      <c r="C205">
        <v>403.5</v>
      </c>
      <c r="D205">
        <v>0.1021</v>
      </c>
      <c r="E205">
        <v>0.11119999999999999</v>
      </c>
    </row>
    <row r="206" spans="1:5">
      <c r="A206">
        <v>0</v>
      </c>
      <c r="B206">
        <v>27.15</v>
      </c>
      <c r="C206">
        <v>600.4</v>
      </c>
      <c r="D206">
        <v>0.11260000000000001</v>
      </c>
      <c r="E206">
        <v>4.462E-2</v>
      </c>
    </row>
    <row r="207" spans="1:5">
      <c r="A207">
        <v>0</v>
      </c>
      <c r="B207">
        <v>29.37</v>
      </c>
      <c r="C207">
        <v>386</v>
      </c>
      <c r="D207">
        <v>3.5580000000000001E-2</v>
      </c>
      <c r="E207">
        <v>0</v>
      </c>
    </row>
    <row r="208" spans="1:5">
      <c r="A208">
        <v>1</v>
      </c>
      <c r="B208">
        <v>21.51</v>
      </c>
      <c r="C208">
        <v>1264</v>
      </c>
      <c r="D208">
        <v>0.1875</v>
      </c>
      <c r="E208">
        <v>0.25650000000000001</v>
      </c>
    </row>
    <row r="209" spans="1:5">
      <c r="A209">
        <v>1</v>
      </c>
      <c r="B209">
        <v>20.71</v>
      </c>
      <c r="C209">
        <v>813.7</v>
      </c>
      <c r="D209">
        <v>0.13189999999999999</v>
      </c>
      <c r="E209">
        <v>0.14779999999999999</v>
      </c>
    </row>
    <row r="210" spans="1:5">
      <c r="A210">
        <v>1</v>
      </c>
      <c r="B210">
        <v>21.88</v>
      </c>
      <c r="C210">
        <v>826.8</v>
      </c>
      <c r="D210">
        <v>0.1283</v>
      </c>
      <c r="E210">
        <v>0.1799</v>
      </c>
    </row>
    <row r="211" spans="1:5">
      <c r="A211">
        <v>1</v>
      </c>
      <c r="B211">
        <v>15.51</v>
      </c>
      <c r="C211">
        <v>793.2</v>
      </c>
      <c r="D211">
        <v>0.1371</v>
      </c>
      <c r="E211">
        <v>0.12039999999999999</v>
      </c>
    </row>
    <row r="212" spans="1:5">
      <c r="A212">
        <v>1</v>
      </c>
      <c r="B212">
        <v>21</v>
      </c>
      <c r="C212">
        <v>918.6</v>
      </c>
      <c r="D212">
        <v>0.1056</v>
      </c>
      <c r="E212">
        <v>0.15079999999999999</v>
      </c>
    </row>
    <row r="213" spans="1:5">
      <c r="A213">
        <v>1</v>
      </c>
      <c r="B213">
        <v>21.43</v>
      </c>
      <c r="C213">
        <v>1092</v>
      </c>
      <c r="D213">
        <v>0.14019999999999999</v>
      </c>
      <c r="E213">
        <v>0.106</v>
      </c>
    </row>
    <row r="214" spans="1:5">
      <c r="A214">
        <v>1</v>
      </c>
      <c r="B214">
        <v>24.27</v>
      </c>
      <c r="C214">
        <v>1747</v>
      </c>
      <c r="D214">
        <v>0.1283</v>
      </c>
      <c r="E214">
        <v>0.23080000000000001</v>
      </c>
    </row>
    <row r="215" spans="1:5">
      <c r="A215">
        <v>1</v>
      </c>
      <c r="B215">
        <v>21.68</v>
      </c>
      <c r="C215">
        <v>1194</v>
      </c>
      <c r="D215">
        <v>0.13389999999999999</v>
      </c>
      <c r="E215">
        <v>0.18629999999999999</v>
      </c>
    </row>
    <row r="216" spans="1:5">
      <c r="A216">
        <v>1</v>
      </c>
      <c r="B216">
        <v>19.22</v>
      </c>
      <c r="C216">
        <v>758.6</v>
      </c>
      <c r="D216">
        <v>0.2364</v>
      </c>
      <c r="E216">
        <v>0.29139999999999999</v>
      </c>
    </row>
    <row r="217" spans="1:5">
      <c r="A217">
        <v>1</v>
      </c>
      <c r="B217">
        <v>17.46</v>
      </c>
      <c r="C217">
        <v>2010</v>
      </c>
      <c r="D217">
        <v>0.23630000000000001</v>
      </c>
      <c r="E217">
        <v>0.33679999999999999</v>
      </c>
    </row>
    <row r="218" spans="1:5">
      <c r="A218">
        <v>1</v>
      </c>
      <c r="B218">
        <v>25.74</v>
      </c>
      <c r="C218">
        <v>716.6</v>
      </c>
      <c r="D218">
        <v>9.7689999999999999E-2</v>
      </c>
      <c r="E218">
        <v>0.1235</v>
      </c>
    </row>
    <row r="219" spans="1:5">
      <c r="A219">
        <v>1</v>
      </c>
      <c r="B219">
        <v>21.78</v>
      </c>
      <c r="C219">
        <v>1293</v>
      </c>
      <c r="D219">
        <v>0.11310000000000001</v>
      </c>
      <c r="E219">
        <v>9.7989999999999994E-2</v>
      </c>
    </row>
    <row r="220" spans="1:5">
      <c r="A220">
        <v>1</v>
      </c>
      <c r="B220">
        <v>26.83</v>
      </c>
      <c r="C220">
        <v>1234</v>
      </c>
      <c r="D220">
        <v>0.16689999999999999</v>
      </c>
      <c r="E220">
        <v>0.1641</v>
      </c>
    </row>
    <row r="221" spans="1:5">
      <c r="A221">
        <v>1</v>
      </c>
      <c r="B221">
        <v>17.25</v>
      </c>
      <c r="C221">
        <v>1546</v>
      </c>
      <c r="D221">
        <v>8.5620000000000002E-2</v>
      </c>
      <c r="E221">
        <v>0.1168</v>
      </c>
    </row>
    <row r="222" spans="1:5">
      <c r="A222">
        <v>1</v>
      </c>
      <c r="B222">
        <v>21.9</v>
      </c>
      <c r="C222">
        <v>1482</v>
      </c>
      <c r="D222">
        <v>0.19539999999999999</v>
      </c>
      <c r="E222">
        <v>0.24479999999999999</v>
      </c>
    </row>
    <row r="223" spans="1:5">
      <c r="A223">
        <v>1</v>
      </c>
      <c r="B223">
        <v>23.29</v>
      </c>
      <c r="C223">
        <v>840.4</v>
      </c>
      <c r="D223">
        <v>0.1497</v>
      </c>
      <c r="E223">
        <v>0.18110000000000001</v>
      </c>
    </row>
    <row r="224" spans="1:5">
      <c r="A224">
        <v>1</v>
      </c>
      <c r="B224">
        <v>15.1</v>
      </c>
      <c r="C224">
        <v>1386</v>
      </c>
      <c r="D224">
        <v>0.1515</v>
      </c>
      <c r="E224">
        <v>0.19320000000000001</v>
      </c>
    </row>
    <row r="225" spans="1:5">
      <c r="A225">
        <v>1</v>
      </c>
      <c r="B225">
        <v>17.350000000000001</v>
      </c>
      <c r="C225">
        <v>1335</v>
      </c>
      <c r="D225">
        <v>0.1076</v>
      </c>
      <c r="E225">
        <v>0.1527</v>
      </c>
    </row>
    <row r="226" spans="1:5">
      <c r="A226">
        <v>1</v>
      </c>
      <c r="B226">
        <v>18.829999999999998</v>
      </c>
      <c r="C226">
        <v>361.6</v>
      </c>
      <c r="D226">
        <v>0.21540000000000001</v>
      </c>
      <c r="E226">
        <v>0.16889999999999999</v>
      </c>
    </row>
    <row r="227" spans="1:5">
      <c r="A227">
        <v>1</v>
      </c>
      <c r="B227">
        <v>23.29</v>
      </c>
      <c r="C227">
        <v>664.7</v>
      </c>
      <c r="D227">
        <v>6.6360000000000002E-2</v>
      </c>
      <c r="E227">
        <v>8.3900000000000002E-2</v>
      </c>
    </row>
    <row r="228" spans="1:5">
      <c r="A228">
        <v>1</v>
      </c>
      <c r="B228">
        <v>23.21</v>
      </c>
      <c r="C228">
        <v>1174</v>
      </c>
      <c r="D228">
        <v>0.1318</v>
      </c>
      <c r="E228">
        <v>0.18559999999999999</v>
      </c>
    </row>
    <row r="229" spans="1:5">
      <c r="A229">
        <v>1</v>
      </c>
      <c r="B229">
        <v>19.97</v>
      </c>
      <c r="C229">
        <v>744.7</v>
      </c>
      <c r="D229">
        <v>0.15620000000000001</v>
      </c>
      <c r="E229">
        <v>0.18909999999999999</v>
      </c>
    </row>
    <row r="230" spans="1:5">
      <c r="A230">
        <v>1</v>
      </c>
      <c r="B230">
        <v>22.28</v>
      </c>
      <c r="C230">
        <v>1407</v>
      </c>
      <c r="D230">
        <v>0.2087</v>
      </c>
      <c r="E230">
        <v>0.28100000000000003</v>
      </c>
    </row>
    <row r="231" spans="1:5">
      <c r="A231">
        <v>1</v>
      </c>
      <c r="B231">
        <v>21.02</v>
      </c>
      <c r="C231">
        <v>994</v>
      </c>
      <c r="D231">
        <v>0.2576</v>
      </c>
      <c r="E231">
        <v>0.31890000000000002</v>
      </c>
    </row>
    <row r="232" spans="1:5">
      <c r="A232">
        <v>1</v>
      </c>
      <c r="B232">
        <v>20.66</v>
      </c>
      <c r="C232">
        <v>991.7</v>
      </c>
      <c r="D232">
        <v>0.13039999999999999</v>
      </c>
      <c r="E232">
        <v>0.1201</v>
      </c>
    </row>
    <row r="233" spans="1:5">
      <c r="A233">
        <v>1</v>
      </c>
      <c r="B233">
        <v>29.81</v>
      </c>
      <c r="C233">
        <v>719.5</v>
      </c>
      <c r="D233">
        <v>4.6050000000000001E-2</v>
      </c>
      <c r="E233">
        <v>4.6859999999999999E-2</v>
      </c>
    </row>
    <row r="234" spans="1:5">
      <c r="A234">
        <v>1</v>
      </c>
      <c r="B234">
        <v>21.08</v>
      </c>
      <c r="C234">
        <v>803.1</v>
      </c>
      <c r="D234">
        <v>0.15709999999999999</v>
      </c>
      <c r="E234">
        <v>0.1522</v>
      </c>
    </row>
    <row r="235" spans="1:5">
      <c r="A235">
        <v>1</v>
      </c>
      <c r="B235">
        <v>22.53</v>
      </c>
      <c r="C235">
        <v>685</v>
      </c>
      <c r="D235">
        <v>0.2225</v>
      </c>
      <c r="E235">
        <v>0.27329999999999999</v>
      </c>
    </row>
    <row r="236" spans="1:5">
      <c r="A236">
        <v>1</v>
      </c>
      <c r="B236">
        <v>19.54</v>
      </c>
      <c r="C236">
        <v>1250</v>
      </c>
      <c r="D236">
        <v>0.1489</v>
      </c>
      <c r="E236">
        <v>0.21329999999999999</v>
      </c>
    </row>
    <row r="237" spans="1:5">
      <c r="A237">
        <v>1</v>
      </c>
      <c r="B237">
        <v>21.97</v>
      </c>
      <c r="C237">
        <v>1110</v>
      </c>
      <c r="D237">
        <v>0.1389</v>
      </c>
      <c r="E237">
        <v>0.15939999999999999</v>
      </c>
    </row>
    <row r="238" spans="1:5">
      <c r="A238">
        <v>1</v>
      </c>
      <c r="B238">
        <v>19.62</v>
      </c>
      <c r="C238">
        <v>599.5</v>
      </c>
      <c r="D238">
        <v>0.1133</v>
      </c>
      <c r="E238">
        <v>0.11260000000000001</v>
      </c>
    </row>
    <row r="239" spans="1:5">
      <c r="A239">
        <v>1</v>
      </c>
      <c r="B239">
        <v>25.42</v>
      </c>
      <c r="C239">
        <v>928.8</v>
      </c>
      <c r="D239">
        <v>0.1109</v>
      </c>
      <c r="E239">
        <v>0.12039999999999999</v>
      </c>
    </row>
    <row r="240" spans="1:5">
      <c r="A240">
        <v>1</v>
      </c>
      <c r="B240">
        <v>16.850000000000001</v>
      </c>
      <c r="C240">
        <v>990</v>
      </c>
      <c r="D240">
        <v>0.1232</v>
      </c>
      <c r="E240">
        <v>0.109</v>
      </c>
    </row>
    <row r="241" spans="1:5">
      <c r="A241">
        <v>1</v>
      </c>
      <c r="B241">
        <v>28.03</v>
      </c>
      <c r="C241">
        <v>981.6</v>
      </c>
      <c r="D241">
        <v>0.13139999999999999</v>
      </c>
      <c r="E241">
        <v>0.16980000000000001</v>
      </c>
    </row>
    <row r="242" spans="1:5">
      <c r="A242">
        <v>1</v>
      </c>
      <c r="B242">
        <v>20.52</v>
      </c>
      <c r="C242">
        <v>1384</v>
      </c>
      <c r="D242">
        <v>0.11749999999999999</v>
      </c>
      <c r="E242">
        <v>0.15720000000000001</v>
      </c>
    </row>
    <row r="243" spans="1:5">
      <c r="A243">
        <v>1</v>
      </c>
      <c r="B243">
        <v>25</v>
      </c>
      <c r="C243">
        <v>1191</v>
      </c>
      <c r="D243">
        <v>9.8710000000000006E-2</v>
      </c>
      <c r="E243">
        <v>0.16550000000000001</v>
      </c>
    </row>
    <row r="244" spans="1:5">
      <c r="A244">
        <v>1</v>
      </c>
      <c r="B244">
        <v>27.15</v>
      </c>
      <c r="C244">
        <v>930.9</v>
      </c>
      <c r="D244">
        <v>0.111</v>
      </c>
      <c r="E244">
        <v>0.1007</v>
      </c>
    </row>
    <row r="245" spans="1:5">
      <c r="A245">
        <v>1</v>
      </c>
      <c r="B245">
        <v>26.27</v>
      </c>
      <c r="C245">
        <v>2501</v>
      </c>
      <c r="D245">
        <v>0.1988</v>
      </c>
      <c r="E245">
        <v>0.36349999999999999</v>
      </c>
    </row>
    <row r="246" spans="1:5">
      <c r="A246">
        <v>1</v>
      </c>
      <c r="B246">
        <v>23.33</v>
      </c>
      <c r="C246">
        <v>980.5</v>
      </c>
      <c r="D246">
        <v>0.20039999999999999</v>
      </c>
      <c r="E246">
        <v>0.21360000000000001</v>
      </c>
    </row>
    <row r="247" spans="1:5">
      <c r="A247">
        <v>1</v>
      </c>
      <c r="B247">
        <v>19.510000000000002</v>
      </c>
      <c r="C247">
        <v>815.8</v>
      </c>
      <c r="D247">
        <v>0.1893</v>
      </c>
      <c r="E247">
        <v>0.22359999999999999</v>
      </c>
    </row>
    <row r="248" spans="1:5">
      <c r="A248">
        <v>1</v>
      </c>
      <c r="B248">
        <v>18.82</v>
      </c>
      <c r="C248">
        <v>1167</v>
      </c>
      <c r="D248">
        <v>0.14480000000000001</v>
      </c>
      <c r="E248">
        <v>0.22559999999999999</v>
      </c>
    </row>
    <row r="249" spans="1:5">
      <c r="A249">
        <v>1</v>
      </c>
      <c r="B249">
        <v>20.2</v>
      </c>
      <c r="C249">
        <v>857.6</v>
      </c>
      <c r="D249">
        <v>7.1120000000000003E-2</v>
      </c>
      <c r="E249">
        <v>3.6490000000000002E-2</v>
      </c>
    </row>
    <row r="250" spans="1:5">
      <c r="A250">
        <v>1</v>
      </c>
      <c r="B250">
        <v>20.56</v>
      </c>
      <c r="C250">
        <v>1007</v>
      </c>
      <c r="D250">
        <v>0.12889999999999999</v>
      </c>
      <c r="E250">
        <v>0.11700000000000001</v>
      </c>
    </row>
    <row r="251" spans="1:5">
      <c r="A251">
        <v>1</v>
      </c>
      <c r="B251">
        <v>17.52</v>
      </c>
      <c r="C251">
        <v>1068</v>
      </c>
      <c r="D251">
        <v>0.13170000000000001</v>
      </c>
      <c r="E251">
        <v>0.14910000000000001</v>
      </c>
    </row>
    <row r="252" spans="1:5">
      <c r="A252">
        <v>1</v>
      </c>
      <c r="B252">
        <v>21.24</v>
      </c>
      <c r="C252">
        <v>1320</v>
      </c>
      <c r="D252">
        <v>0.16439999999999999</v>
      </c>
      <c r="E252">
        <v>0.21879999999999999</v>
      </c>
    </row>
    <row r="253" spans="1:5">
      <c r="A253">
        <v>1</v>
      </c>
      <c r="B253">
        <v>24.49</v>
      </c>
      <c r="C253">
        <v>595.9</v>
      </c>
      <c r="D253">
        <v>0.1681</v>
      </c>
      <c r="E253">
        <v>0.13569999999999999</v>
      </c>
    </row>
    <row r="254" spans="1:5">
      <c r="A254">
        <v>1</v>
      </c>
      <c r="B254">
        <v>19.829999999999998</v>
      </c>
      <c r="C254">
        <v>1682</v>
      </c>
      <c r="D254">
        <v>0.1275</v>
      </c>
      <c r="E254">
        <v>0.1676</v>
      </c>
    </row>
    <row r="255" spans="1:5">
      <c r="A255">
        <v>1</v>
      </c>
      <c r="B255">
        <v>23.95</v>
      </c>
      <c r="C255">
        <v>731.3</v>
      </c>
      <c r="D255">
        <v>0.187</v>
      </c>
      <c r="E255">
        <v>0.20300000000000001</v>
      </c>
    </row>
    <row r="256" spans="1:5">
      <c r="A256">
        <v>1</v>
      </c>
      <c r="B256">
        <v>20.52</v>
      </c>
      <c r="C256">
        <v>556.70000000000005</v>
      </c>
      <c r="D256">
        <v>0.1469</v>
      </c>
      <c r="E256">
        <v>0.14449999999999999</v>
      </c>
    </row>
    <row r="257" spans="1:5">
      <c r="A257">
        <v>1</v>
      </c>
      <c r="B257">
        <v>19.07</v>
      </c>
      <c r="C257">
        <v>701.9</v>
      </c>
      <c r="D257">
        <v>8.5970000000000005E-2</v>
      </c>
      <c r="E257">
        <v>7.4859999999999996E-2</v>
      </c>
    </row>
    <row r="258" spans="1:5">
      <c r="A258">
        <v>1</v>
      </c>
      <c r="B258">
        <v>20.58</v>
      </c>
      <c r="C258">
        <v>1052</v>
      </c>
      <c r="D258">
        <v>0.12479999999999999</v>
      </c>
      <c r="E258">
        <v>0.15690000000000001</v>
      </c>
    </row>
    <row r="259" spans="1:5">
      <c r="A259">
        <v>1</v>
      </c>
      <c r="B259">
        <v>20.260000000000002</v>
      </c>
      <c r="C259">
        <v>1214</v>
      </c>
      <c r="D259">
        <v>0.13100000000000001</v>
      </c>
      <c r="E259">
        <v>0.1411</v>
      </c>
    </row>
    <row r="260" spans="1:5">
      <c r="A260">
        <v>1</v>
      </c>
      <c r="B260">
        <v>21.6</v>
      </c>
      <c r="C260">
        <v>1841</v>
      </c>
      <c r="D260">
        <v>0.21060000000000001</v>
      </c>
      <c r="E260">
        <v>0.23100000000000001</v>
      </c>
    </row>
    <row r="261" spans="1:5">
      <c r="A261">
        <v>1</v>
      </c>
      <c r="B261">
        <v>20.67</v>
      </c>
      <c r="C261">
        <v>1299</v>
      </c>
      <c r="D261">
        <v>0.1313</v>
      </c>
      <c r="E261">
        <v>0.15229999999999999</v>
      </c>
    </row>
    <row r="262" spans="1:5">
      <c r="A262">
        <v>1</v>
      </c>
      <c r="B262">
        <v>20.86</v>
      </c>
      <c r="C262">
        <v>1308</v>
      </c>
      <c r="D262">
        <v>0.1739</v>
      </c>
      <c r="E262">
        <v>0.20849999999999999</v>
      </c>
    </row>
    <row r="263" spans="1:5">
      <c r="A263">
        <v>1</v>
      </c>
      <c r="B263">
        <v>22.55</v>
      </c>
      <c r="C263">
        <v>629.79999999999995</v>
      </c>
      <c r="D263">
        <v>0.1154</v>
      </c>
      <c r="E263">
        <v>0.14630000000000001</v>
      </c>
    </row>
    <row r="264" spans="1:5">
      <c r="A264">
        <v>1</v>
      </c>
      <c r="B264">
        <v>30.62</v>
      </c>
      <c r="C264">
        <v>716.9</v>
      </c>
      <c r="D264">
        <v>0.2087</v>
      </c>
      <c r="E264">
        <v>0.255</v>
      </c>
    </row>
    <row r="265" spans="1:5">
      <c r="A265">
        <v>1</v>
      </c>
      <c r="B265">
        <v>25.09</v>
      </c>
      <c r="C265">
        <v>1347</v>
      </c>
      <c r="D265">
        <v>0.22359999999999999</v>
      </c>
      <c r="E265">
        <v>0.31740000000000002</v>
      </c>
    </row>
    <row r="266" spans="1:5">
      <c r="A266">
        <v>1</v>
      </c>
      <c r="B266">
        <v>22.39</v>
      </c>
      <c r="C266">
        <v>1479</v>
      </c>
      <c r="D266">
        <v>0.1159</v>
      </c>
      <c r="E266">
        <v>0.24390000000000001</v>
      </c>
    </row>
    <row r="267" spans="1:5">
      <c r="A267">
        <v>1</v>
      </c>
      <c r="B267">
        <v>28.25</v>
      </c>
      <c r="C267">
        <v>1261</v>
      </c>
      <c r="D267">
        <v>0.10340000000000001</v>
      </c>
      <c r="E267">
        <v>0.14399999999999999</v>
      </c>
    </row>
    <row r="268" spans="1:5">
      <c r="A268">
        <v>1</v>
      </c>
      <c r="B268">
        <v>28.08</v>
      </c>
      <c r="C268">
        <v>858.1</v>
      </c>
      <c r="D268">
        <v>0.1023</v>
      </c>
      <c r="E268">
        <v>9.2509999999999995E-2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9"/>
  <sheetViews>
    <sheetView topLeftCell="F1" workbookViewId="0">
      <selection activeCell="Q28" sqref="Q28"/>
    </sheetView>
  </sheetViews>
  <sheetFormatPr baseColWidth="10" defaultRowHeight="15" x14ac:dyDescent="0"/>
  <cols>
    <col min="1" max="1" width="19.1640625" customWidth="1"/>
    <col min="2" max="2" width="10.6640625" customWidth="1"/>
    <col min="4" max="4" width="17.1640625" customWidth="1"/>
    <col min="7" max="7" width="14.5" customWidth="1"/>
    <col min="8" max="8" width="13.83203125" customWidth="1"/>
    <col min="10" max="10" width="17" customWidth="1"/>
    <col min="14" max="14" width="13" customWidth="1"/>
    <col min="17" max="17" width="33.5" customWidth="1"/>
  </cols>
  <sheetData>
    <row r="1" spans="1:18" ht="16" thickBot="1">
      <c r="A1" t="s">
        <v>0</v>
      </c>
      <c r="B1" t="s">
        <v>2</v>
      </c>
      <c r="C1" t="s">
        <v>1</v>
      </c>
      <c r="D1" t="s">
        <v>3</v>
      </c>
      <c r="E1" t="s">
        <v>141</v>
      </c>
      <c r="F1" t="s">
        <v>142</v>
      </c>
      <c r="G1" t="s">
        <v>143</v>
      </c>
      <c r="H1" t="s">
        <v>144</v>
      </c>
      <c r="I1" t="s">
        <v>53</v>
      </c>
      <c r="J1" t="s">
        <v>145</v>
      </c>
      <c r="K1" t="s">
        <v>146</v>
      </c>
      <c r="N1" t="s">
        <v>136</v>
      </c>
      <c r="O1" t="s">
        <v>137</v>
      </c>
      <c r="Q1" s="24" t="s">
        <v>147</v>
      </c>
      <c r="R1" s="24"/>
    </row>
    <row r="2" spans="1:18">
      <c r="A2">
        <v>0</v>
      </c>
      <c r="B2">
        <v>582.70000000000005</v>
      </c>
      <c r="C2">
        <v>13.27</v>
      </c>
      <c r="D2">
        <v>6.2210000000000001E-2</v>
      </c>
      <c r="E2">
        <f>$O$2 + $O$3*B2 + $O$4*C2 + $O$5*D2</f>
        <v>-3.5999109520103607</v>
      </c>
      <c r="F2">
        <f>EXP(E2)</f>
        <v>2.7326155678181505E-2</v>
      </c>
      <c r="G2">
        <f>F2/(1+F2)</f>
        <v>2.6599299090309208E-2</v>
      </c>
      <c r="H2">
        <f>IF(A2=1, G2, 1 -G2)</f>
        <v>0.97340070090969077</v>
      </c>
      <c r="I2">
        <f>LN(H2)</f>
        <v>-2.6959461519665776E-2</v>
      </c>
      <c r="J2">
        <f>IF(G2&lt;0.5, 0, 1)</f>
        <v>0</v>
      </c>
      <c r="K2" t="str">
        <f>IF(J2=A2, "Correct", "Incorrect")</f>
        <v>Correct</v>
      </c>
      <c r="N2" s="27" t="s">
        <v>75</v>
      </c>
      <c r="O2" s="15">
        <v>-16.046666908875164</v>
      </c>
      <c r="Q2" s="30" t="s">
        <v>148</v>
      </c>
      <c r="R2" s="31">
        <f>COUNTIF($A$2:$A$268, 0)</f>
        <v>206</v>
      </c>
    </row>
    <row r="3" spans="1:18">
      <c r="A3">
        <v>0</v>
      </c>
      <c r="B3">
        <v>363.7</v>
      </c>
      <c r="C3">
        <v>12.35</v>
      </c>
      <c r="D3">
        <v>4.7210000000000002E-2</v>
      </c>
      <c r="E3">
        <f t="shared" ref="E3:E66" si="0">$O$2 + $O$3*B3 + $O$4*C3 + $O$5*D3</f>
        <v>-6.7920428624064364</v>
      </c>
      <c r="F3">
        <f t="shared" ref="F3:F66" si="1">EXP(E3)</f>
        <v>1.1226729635686735E-3</v>
      </c>
      <c r="G3">
        <f t="shared" ref="G3:G66" si="2">F3/(1+F3)</f>
        <v>1.1214139824096542E-3</v>
      </c>
      <c r="H3">
        <f t="shared" ref="H3:H66" si="3">IF(A3=1, G3, 1 -G3)</f>
        <v>0.99887858601759039</v>
      </c>
      <c r="I3">
        <f t="shared" ref="I3:I66" si="4">LN(H3)</f>
        <v>-1.1220432375505839E-3</v>
      </c>
      <c r="J3">
        <f t="shared" ref="J3:J66" si="5">IF(G3&lt;0.5, 0, 1)</f>
        <v>0</v>
      </c>
      <c r="K3" t="str">
        <f t="shared" ref="K3:K66" si="6">IF(J3=A3, "Correct", "Incorrect")</f>
        <v>Correct</v>
      </c>
      <c r="N3" s="28" t="s">
        <v>138</v>
      </c>
      <c r="O3" s="16">
        <v>1.1075173864549497E-2</v>
      </c>
      <c r="Q3" s="32" t="s">
        <v>149</v>
      </c>
      <c r="R3" s="33">
        <f>COUNTIF($A$2:$A$268, 1)</f>
        <v>61</v>
      </c>
    </row>
    <row r="4" spans="1:18">
      <c r="A4">
        <v>0</v>
      </c>
      <c r="B4">
        <v>633.1</v>
      </c>
      <c r="C4">
        <v>18.170000000000002</v>
      </c>
      <c r="D4">
        <v>5.2200000000000003E-2</v>
      </c>
      <c r="E4">
        <f t="shared" si="0"/>
        <v>-1.9124095468585647</v>
      </c>
      <c r="F4">
        <f t="shared" si="1"/>
        <v>0.14772400949121692</v>
      </c>
      <c r="G4">
        <f t="shared" si="2"/>
        <v>0.12871039402295209</v>
      </c>
      <c r="H4">
        <f t="shared" si="3"/>
        <v>0.87128960597704785</v>
      </c>
      <c r="I4">
        <f t="shared" si="4"/>
        <v>-0.13778085914343774</v>
      </c>
      <c r="J4">
        <f t="shared" si="5"/>
        <v>0</v>
      </c>
      <c r="K4" t="str">
        <f t="shared" si="6"/>
        <v>Correct</v>
      </c>
      <c r="N4" s="28" t="s">
        <v>139</v>
      </c>
      <c r="O4" s="16">
        <v>0.29759742162438374</v>
      </c>
      <c r="Q4" s="32" t="s">
        <v>7</v>
      </c>
      <c r="R4" s="33">
        <f>$R$2 + $R$3</f>
        <v>267</v>
      </c>
    </row>
    <row r="5" spans="1:18">
      <c r="A5">
        <v>0</v>
      </c>
      <c r="B5">
        <v>334.2</v>
      </c>
      <c r="C5">
        <v>23.09</v>
      </c>
      <c r="D5">
        <v>6.7970000000000003E-2</v>
      </c>
      <c r="E5">
        <f t="shared" si="0"/>
        <v>-3.240419361831985</v>
      </c>
      <c r="F5">
        <f t="shared" si="1"/>
        <v>3.914747469947575E-2</v>
      </c>
      <c r="G5">
        <f t="shared" si="2"/>
        <v>3.7672684246090576E-2</v>
      </c>
      <c r="H5">
        <f t="shared" si="3"/>
        <v>0.9623273157539094</v>
      </c>
      <c r="I5">
        <f t="shared" si="4"/>
        <v>-3.8400641120222963E-2</v>
      </c>
      <c r="J5">
        <f t="shared" si="5"/>
        <v>0</v>
      </c>
      <c r="K5" t="str">
        <f t="shared" si="6"/>
        <v>Correct</v>
      </c>
      <c r="N5" s="29" t="s">
        <v>140</v>
      </c>
      <c r="O5" s="17">
        <v>32.858613744353633</v>
      </c>
      <c r="Q5" s="32" t="s">
        <v>150</v>
      </c>
      <c r="R5" s="33">
        <f>COUNTIF($K$2:$K$207, "Correct")</f>
        <v>185</v>
      </c>
    </row>
    <row r="6" spans="1:18">
      <c r="A6">
        <v>0</v>
      </c>
      <c r="B6">
        <v>471.3</v>
      </c>
      <c r="C6">
        <v>19.89</v>
      </c>
      <c r="D6">
        <v>0.1014</v>
      </c>
      <c r="E6">
        <f t="shared" si="0"/>
        <v>-1.5758613167265345</v>
      </c>
      <c r="F6">
        <f t="shared" si="1"/>
        <v>0.20682933037745307</v>
      </c>
      <c r="G6">
        <f t="shared" si="2"/>
        <v>0.17138241934571166</v>
      </c>
      <c r="H6">
        <f t="shared" si="3"/>
        <v>0.82861758065428837</v>
      </c>
      <c r="I6">
        <f t="shared" si="4"/>
        <v>-0.18799653226451266</v>
      </c>
      <c r="J6">
        <f t="shared" si="5"/>
        <v>0</v>
      </c>
      <c r="K6" t="str">
        <f t="shared" si="6"/>
        <v>Correct</v>
      </c>
      <c r="Q6" s="32" t="s">
        <v>151</v>
      </c>
      <c r="R6" s="34">
        <f>$R$5/$R$2</f>
        <v>0.89805825242718451</v>
      </c>
    </row>
    <row r="7" spans="1:18">
      <c r="A7">
        <v>0</v>
      </c>
      <c r="B7">
        <v>334.3</v>
      </c>
      <c r="C7">
        <v>18.61</v>
      </c>
      <c r="D7">
        <v>6.6780000000000006E-2</v>
      </c>
      <c r="E7">
        <f t="shared" si="0"/>
        <v>-4.6116500436785497</v>
      </c>
      <c r="F7">
        <f t="shared" si="1"/>
        <v>9.9354109131410649E-3</v>
      </c>
      <c r="G7">
        <f t="shared" si="2"/>
        <v>9.8376696230087473E-3</v>
      </c>
      <c r="H7">
        <f t="shared" si="3"/>
        <v>0.99016233037699131</v>
      </c>
      <c r="I7">
        <f t="shared" si="4"/>
        <v>-9.8863792173563177E-3</v>
      </c>
      <c r="J7">
        <f t="shared" si="5"/>
        <v>0</v>
      </c>
      <c r="K7" t="str">
        <f t="shared" si="6"/>
        <v>Correct</v>
      </c>
      <c r="Q7" s="32" t="s">
        <v>152</v>
      </c>
      <c r="R7" s="33">
        <f>COUNTIF($K$208:$K$268, "Correct")</f>
        <v>61</v>
      </c>
    </row>
    <row r="8" spans="1:18">
      <c r="A8">
        <v>0</v>
      </c>
      <c r="B8">
        <v>403.1</v>
      </c>
      <c r="C8">
        <v>18.16</v>
      </c>
      <c r="D8">
        <v>7.6939999999999995E-2</v>
      </c>
      <c r="E8">
        <f t="shared" si="0"/>
        <v>-3.6497534058858845</v>
      </c>
      <c r="F8">
        <f t="shared" si="1"/>
        <v>2.5997538828439182E-2</v>
      </c>
      <c r="G8">
        <f t="shared" si="2"/>
        <v>2.5338792584361475E-2</v>
      </c>
      <c r="H8">
        <f t="shared" si="3"/>
        <v>0.97466120741563855</v>
      </c>
      <c r="I8">
        <f t="shared" si="4"/>
        <v>-2.5665347943009773E-2</v>
      </c>
      <c r="J8">
        <f t="shared" si="5"/>
        <v>0</v>
      </c>
      <c r="K8" t="str">
        <f t="shared" si="6"/>
        <v>Correct</v>
      </c>
      <c r="Q8" s="32" t="s">
        <v>153</v>
      </c>
      <c r="R8" s="34">
        <f>$R$7/$R$3</f>
        <v>1</v>
      </c>
    </row>
    <row r="9" spans="1:18">
      <c r="A9">
        <v>0</v>
      </c>
      <c r="B9">
        <v>417.2</v>
      </c>
      <c r="C9">
        <v>24.49</v>
      </c>
      <c r="D9">
        <v>5.688E-2</v>
      </c>
      <c r="E9">
        <f t="shared" si="0"/>
        <v>-2.2689455672251215</v>
      </c>
      <c r="F9">
        <f t="shared" si="1"/>
        <v>0.10342117328472751</v>
      </c>
      <c r="G9">
        <f t="shared" si="2"/>
        <v>9.3727740402930124E-2</v>
      </c>
      <c r="H9">
        <f t="shared" si="3"/>
        <v>0.90627225959706992</v>
      </c>
      <c r="I9">
        <f t="shared" si="4"/>
        <v>-9.841551080089303E-2</v>
      </c>
      <c r="J9">
        <f t="shared" si="5"/>
        <v>0</v>
      </c>
      <c r="K9" t="str">
        <f t="shared" si="6"/>
        <v>Correct</v>
      </c>
      <c r="Q9" s="32" t="s">
        <v>154</v>
      </c>
      <c r="R9" s="33">
        <f>COUNTIF($K$2:$K$268, "Correct")</f>
        <v>246</v>
      </c>
    </row>
    <row r="10" spans="1:18">
      <c r="A10">
        <v>0</v>
      </c>
      <c r="B10">
        <v>537.29999999999995</v>
      </c>
      <c r="C10">
        <v>15.82</v>
      </c>
      <c r="D10">
        <v>5.2510000000000001E-2</v>
      </c>
      <c r="E10">
        <f t="shared" si="0"/>
        <v>-3.6625789736389587</v>
      </c>
      <c r="F10">
        <f t="shared" si="1"/>
        <v>2.5666234755679251E-2</v>
      </c>
      <c r="G10">
        <f t="shared" si="2"/>
        <v>2.5023963825613432E-2</v>
      </c>
      <c r="H10">
        <f t="shared" si="3"/>
        <v>0.97497603617438655</v>
      </c>
      <c r="I10">
        <f t="shared" si="4"/>
        <v>-2.5342386569021276E-2</v>
      </c>
      <c r="J10">
        <f t="shared" si="5"/>
        <v>0</v>
      </c>
      <c r="K10" t="str">
        <f t="shared" si="6"/>
        <v>Correct</v>
      </c>
      <c r="Q10" s="32" t="s">
        <v>155</v>
      </c>
      <c r="R10" s="34">
        <f xml:space="preserve"> $R$9/$R$4</f>
        <v>0.9213483146067416</v>
      </c>
    </row>
    <row r="11" spans="1:18" ht="16" thickBot="1">
      <c r="A11">
        <v>0</v>
      </c>
      <c r="B11">
        <v>246.3</v>
      </c>
      <c r="C11">
        <v>14.4</v>
      </c>
      <c r="D11">
        <v>3.116E-2</v>
      </c>
      <c r="E11">
        <f t="shared" si="0"/>
        <v>-8.0095743103714376</v>
      </c>
      <c r="F11">
        <f t="shared" si="1"/>
        <v>3.3226613112890781E-4</v>
      </c>
      <c r="G11">
        <f t="shared" si="2"/>
        <v>3.3215576701726881E-4</v>
      </c>
      <c r="H11">
        <f t="shared" si="3"/>
        <v>0.99966784423298272</v>
      </c>
      <c r="I11">
        <f t="shared" si="4"/>
        <v>-3.3221094296240894E-4</v>
      </c>
      <c r="J11">
        <f t="shared" si="5"/>
        <v>0</v>
      </c>
      <c r="K11" t="str">
        <f t="shared" si="6"/>
        <v>Correct</v>
      </c>
      <c r="Q11" s="35" t="s">
        <v>156</v>
      </c>
      <c r="R11" s="36">
        <f>I269</f>
        <v>-55.033414609242804</v>
      </c>
    </row>
    <row r="12" spans="1:18">
      <c r="A12">
        <v>0</v>
      </c>
      <c r="B12">
        <v>566.20000000000005</v>
      </c>
      <c r="C12">
        <v>12.71</v>
      </c>
      <c r="D12">
        <v>3.6139999999999999E-2</v>
      </c>
      <c r="E12">
        <f t="shared" si="0"/>
        <v>-4.8059299372003794</v>
      </c>
      <c r="F12">
        <f t="shared" si="1"/>
        <v>8.1810895763062535E-3</v>
      </c>
      <c r="G12">
        <f t="shared" si="2"/>
        <v>8.1147024685261689E-3</v>
      </c>
      <c r="H12">
        <f t="shared" si="3"/>
        <v>0.99188529753147381</v>
      </c>
      <c r="I12">
        <f t="shared" si="4"/>
        <v>-8.1478058710713081E-3</v>
      </c>
      <c r="J12">
        <f t="shared" si="5"/>
        <v>0</v>
      </c>
      <c r="K12" t="str">
        <f t="shared" si="6"/>
        <v>Correct</v>
      </c>
    </row>
    <row r="13" spans="1:18">
      <c r="A13">
        <v>0</v>
      </c>
      <c r="B13">
        <v>530.6</v>
      </c>
      <c r="C13">
        <v>13.84</v>
      </c>
      <c r="D13">
        <v>3.7350000000000001E-2</v>
      </c>
      <c r="E13">
        <f t="shared" si="0"/>
        <v>-4.8241621177121221</v>
      </c>
      <c r="F13">
        <f t="shared" si="1"/>
        <v>8.0332819960108777E-3</v>
      </c>
      <c r="G13">
        <f t="shared" si="2"/>
        <v>7.9692626617487699E-3</v>
      </c>
      <c r="H13">
        <f t="shared" si="3"/>
        <v>0.9920307373382512</v>
      </c>
      <c r="I13">
        <f t="shared" si="4"/>
        <v>-8.0011869572849826E-3</v>
      </c>
      <c r="J13">
        <f t="shared" si="5"/>
        <v>0</v>
      </c>
      <c r="K13" t="str">
        <f t="shared" si="6"/>
        <v>Correct</v>
      </c>
    </row>
    <row r="14" spans="1:18">
      <c r="A14">
        <v>0</v>
      </c>
      <c r="B14">
        <v>418.7</v>
      </c>
      <c r="C14">
        <v>19.11</v>
      </c>
      <c r="D14">
        <v>5.253E-2</v>
      </c>
      <c r="E14">
        <f t="shared" si="0"/>
        <v>-3.9963419045554209</v>
      </c>
      <c r="F14">
        <f t="shared" si="1"/>
        <v>1.8382761940330766E-2</v>
      </c>
      <c r="G14">
        <f t="shared" si="2"/>
        <v>1.8050935883189911E-2</v>
      </c>
      <c r="H14">
        <f t="shared" si="3"/>
        <v>0.98194906411681004</v>
      </c>
      <c r="I14">
        <f t="shared" si="4"/>
        <v>-1.8215841507758661E-2</v>
      </c>
      <c r="J14">
        <f t="shared" si="5"/>
        <v>0</v>
      </c>
      <c r="K14" t="str">
        <f t="shared" si="6"/>
        <v>Correct</v>
      </c>
    </row>
    <row r="15" spans="1:18">
      <c r="A15">
        <v>0</v>
      </c>
      <c r="B15">
        <v>664.9</v>
      </c>
      <c r="C15">
        <v>15.69</v>
      </c>
      <c r="D15">
        <v>3.5150000000000001E-2</v>
      </c>
      <c r="E15">
        <f t="shared" si="0"/>
        <v>-2.858499987935593</v>
      </c>
      <c r="F15">
        <f t="shared" si="1"/>
        <v>5.73547285573974E-2</v>
      </c>
      <c r="G15">
        <f t="shared" si="2"/>
        <v>5.4243601516446006E-2</v>
      </c>
      <c r="H15">
        <f t="shared" si="3"/>
        <v>0.94575639848355397</v>
      </c>
      <c r="I15">
        <f t="shared" si="4"/>
        <v>-5.5770249979271158E-2</v>
      </c>
      <c r="J15">
        <f t="shared" si="5"/>
        <v>0</v>
      </c>
      <c r="K15" t="str">
        <f t="shared" si="6"/>
        <v>Correct</v>
      </c>
    </row>
    <row r="16" spans="1:18">
      <c r="A16">
        <v>0</v>
      </c>
      <c r="B16">
        <v>504.1</v>
      </c>
      <c r="C16">
        <v>13.37</v>
      </c>
      <c r="D16">
        <v>7.9479999999999995E-2</v>
      </c>
      <c r="E16">
        <f t="shared" si="0"/>
        <v>-3.8731916162365256</v>
      </c>
      <c r="F16">
        <f t="shared" si="1"/>
        <v>2.0791903637753632E-2</v>
      </c>
      <c r="G16">
        <f t="shared" si="2"/>
        <v>2.0368405708997481E-2</v>
      </c>
      <c r="H16">
        <f t="shared" si="3"/>
        <v>0.97963159429100255</v>
      </c>
      <c r="I16">
        <f t="shared" si="4"/>
        <v>-2.057870218758678E-2</v>
      </c>
      <c r="J16">
        <f t="shared" si="5"/>
        <v>0</v>
      </c>
      <c r="K16" t="str">
        <f t="shared" si="6"/>
        <v>Correct</v>
      </c>
    </row>
    <row r="17" spans="1:11">
      <c r="A17">
        <v>0</v>
      </c>
      <c r="B17">
        <v>409.1</v>
      </c>
      <c r="C17">
        <v>10.72</v>
      </c>
      <c r="D17">
        <v>5.969E-2</v>
      </c>
      <c r="E17">
        <f t="shared" si="0"/>
        <v>-6.3642382666741018</v>
      </c>
      <c r="F17">
        <f t="shared" si="1"/>
        <v>1.7220527048594449E-3</v>
      </c>
      <c r="G17">
        <f t="shared" si="2"/>
        <v>1.7190923372501802E-3</v>
      </c>
      <c r="H17">
        <f t="shared" si="3"/>
        <v>0.99828090766274979</v>
      </c>
      <c r="I17">
        <f t="shared" si="4"/>
        <v>-1.7205716721341469E-3</v>
      </c>
      <c r="J17">
        <f t="shared" si="5"/>
        <v>0</v>
      </c>
      <c r="K17" t="str">
        <f t="shared" si="6"/>
        <v>Correct</v>
      </c>
    </row>
    <row r="18" spans="1:11">
      <c r="A18">
        <v>0</v>
      </c>
      <c r="B18">
        <v>221.2</v>
      </c>
      <c r="C18">
        <v>18.600000000000001</v>
      </c>
      <c r="D18">
        <v>5.8470000000000001E-2</v>
      </c>
      <c r="E18">
        <f t="shared" si="0"/>
        <v>-6.1402832621909198</v>
      </c>
      <c r="F18">
        <f t="shared" si="1"/>
        <v>2.1543132963568767E-3</v>
      </c>
      <c r="G18">
        <f t="shared" si="2"/>
        <v>2.1496822073945451E-3</v>
      </c>
      <c r="H18">
        <f t="shared" si="3"/>
        <v>0.99785031779260547</v>
      </c>
      <c r="I18">
        <f t="shared" si="4"/>
        <v>-2.1519960908617307E-3</v>
      </c>
      <c r="J18">
        <f t="shared" si="5"/>
        <v>0</v>
      </c>
      <c r="K18" t="str">
        <f t="shared" si="6"/>
        <v>Correct</v>
      </c>
    </row>
    <row r="19" spans="1:11">
      <c r="A19">
        <v>0</v>
      </c>
      <c r="B19">
        <v>481.6</v>
      </c>
      <c r="C19">
        <v>16.850000000000001</v>
      </c>
      <c r="D19">
        <v>3.8339999999999999E-2</v>
      </c>
      <c r="E19">
        <f t="shared" si="0"/>
        <v>-4.4385473703787417</v>
      </c>
      <c r="F19">
        <f t="shared" si="1"/>
        <v>1.1813086100982808E-2</v>
      </c>
      <c r="G19">
        <f t="shared" si="2"/>
        <v>1.1675166355581031E-2</v>
      </c>
      <c r="H19">
        <f t="shared" si="3"/>
        <v>0.98832483364441892</v>
      </c>
      <c r="I19">
        <f t="shared" si="4"/>
        <v>-1.1743856277911689E-2</v>
      </c>
      <c r="J19">
        <f t="shared" si="5"/>
        <v>0</v>
      </c>
      <c r="K19" t="str">
        <f t="shared" si="6"/>
        <v>Correct</v>
      </c>
    </row>
    <row r="20" spans="1:11">
      <c r="A20">
        <v>0</v>
      </c>
      <c r="B20">
        <v>461.4</v>
      </c>
      <c r="C20">
        <v>14.08</v>
      </c>
      <c r="D20">
        <v>3.2120000000000003E-2</v>
      </c>
      <c r="E20">
        <f t="shared" si="0"/>
        <v>-5.690991317832065</v>
      </c>
      <c r="F20">
        <f t="shared" si="1"/>
        <v>3.3762443786341315E-3</v>
      </c>
      <c r="G20">
        <f t="shared" si="2"/>
        <v>3.3648837089271092E-3</v>
      </c>
      <c r="H20">
        <f t="shared" si="3"/>
        <v>0.99663511629107293</v>
      </c>
      <c r="I20">
        <f t="shared" si="4"/>
        <v>-3.3705576618176095E-3</v>
      </c>
      <c r="J20">
        <f t="shared" si="5"/>
        <v>0</v>
      </c>
      <c r="K20" t="str">
        <f t="shared" si="6"/>
        <v>Correct</v>
      </c>
    </row>
    <row r="21" spans="1:11">
      <c r="A21">
        <v>0</v>
      </c>
      <c r="B21">
        <v>244.5</v>
      </c>
      <c r="C21">
        <v>18.899999999999999</v>
      </c>
      <c r="D21">
        <v>0.19719999999999999</v>
      </c>
      <c r="E21">
        <f t="shared" si="0"/>
        <v>-1.2344769999054233</v>
      </c>
      <c r="F21">
        <f t="shared" si="1"/>
        <v>0.2909869087588966</v>
      </c>
      <c r="G21">
        <f t="shared" si="2"/>
        <v>0.22539880674594898</v>
      </c>
      <c r="H21">
        <f t="shared" si="3"/>
        <v>0.77460119325405108</v>
      </c>
      <c r="I21">
        <f t="shared" si="4"/>
        <v>-0.25540697142493995</v>
      </c>
      <c r="J21">
        <f t="shared" si="5"/>
        <v>0</v>
      </c>
      <c r="K21" t="str">
        <f t="shared" si="6"/>
        <v>Correct</v>
      </c>
    </row>
    <row r="22" spans="1:11">
      <c r="A22">
        <v>0</v>
      </c>
      <c r="B22">
        <v>477.3</v>
      </c>
      <c r="C22">
        <v>17</v>
      </c>
      <c r="D22">
        <v>3.4540000000000001E-2</v>
      </c>
      <c r="E22">
        <f t="shared" si="0"/>
        <v>-4.5663937369811896</v>
      </c>
      <c r="F22">
        <f t="shared" si="1"/>
        <v>1.0395380679052969E-2</v>
      </c>
      <c r="G22">
        <f t="shared" si="2"/>
        <v>1.0288428547710286E-2</v>
      </c>
      <c r="H22">
        <f t="shared" si="3"/>
        <v>0.98971157145228972</v>
      </c>
      <c r="I22">
        <f t="shared" si="4"/>
        <v>-1.0341720269201394E-2</v>
      </c>
      <c r="J22">
        <f t="shared" si="5"/>
        <v>0</v>
      </c>
      <c r="K22" t="str">
        <f t="shared" si="6"/>
        <v>Correct</v>
      </c>
    </row>
    <row r="23" spans="1:11">
      <c r="A23">
        <v>0</v>
      </c>
      <c r="B23">
        <v>324.2</v>
      </c>
      <c r="C23">
        <v>16.18</v>
      </c>
      <c r="D23">
        <v>0.1111</v>
      </c>
      <c r="E23">
        <f t="shared" si="0"/>
        <v>-3.9903772731079994</v>
      </c>
      <c r="F23">
        <f t="shared" si="1"/>
        <v>1.8492735991588991E-2</v>
      </c>
      <c r="G23">
        <f t="shared" si="2"/>
        <v>1.8156964049021663E-2</v>
      </c>
      <c r="H23">
        <f t="shared" si="3"/>
        <v>0.98184303595097833</v>
      </c>
      <c r="I23">
        <f t="shared" si="4"/>
        <v>-1.832382459408545E-2</v>
      </c>
      <c r="J23">
        <f t="shared" si="5"/>
        <v>0</v>
      </c>
      <c r="K23" t="str">
        <f t="shared" si="6"/>
        <v>Correct</v>
      </c>
    </row>
    <row r="24" spans="1:11">
      <c r="A24">
        <v>0</v>
      </c>
      <c r="B24">
        <v>504.8</v>
      </c>
      <c r="C24">
        <v>13.32</v>
      </c>
      <c r="D24">
        <v>8.8340000000000002E-2</v>
      </c>
      <c r="E24">
        <f t="shared" si="0"/>
        <v>-3.5891915478375851</v>
      </c>
      <c r="F24">
        <f t="shared" si="1"/>
        <v>2.7620651374653978E-2</v>
      </c>
      <c r="G24">
        <f t="shared" si="2"/>
        <v>2.6878256424397149E-2</v>
      </c>
      <c r="H24">
        <f t="shared" si="3"/>
        <v>0.97312174357560288</v>
      </c>
      <c r="I24">
        <f t="shared" si="4"/>
        <v>-2.7246082757235314E-2</v>
      </c>
      <c r="J24">
        <f t="shared" si="5"/>
        <v>0</v>
      </c>
      <c r="K24" t="str">
        <f t="shared" si="6"/>
        <v>Correct</v>
      </c>
    </row>
    <row r="25" spans="1:11">
      <c r="A25">
        <v>0</v>
      </c>
      <c r="B25">
        <v>457.9</v>
      </c>
      <c r="C25">
        <v>15.21</v>
      </c>
      <c r="D25">
        <v>6.5449999999999994E-2</v>
      </c>
      <c r="E25">
        <f t="shared" si="0"/>
        <v>-4.2982917438231283</v>
      </c>
      <c r="F25">
        <f t="shared" si="1"/>
        <v>1.3591757395694378E-2</v>
      </c>
      <c r="G25">
        <f t="shared" si="2"/>
        <v>1.340949874199531E-2</v>
      </c>
      <c r="H25">
        <f t="shared" si="3"/>
        <v>0.98659050125800474</v>
      </c>
      <c r="I25">
        <f t="shared" si="4"/>
        <v>-1.3500217982743786E-2</v>
      </c>
      <c r="J25">
        <f t="shared" si="5"/>
        <v>0</v>
      </c>
      <c r="K25" t="str">
        <f t="shared" si="6"/>
        <v>Correct</v>
      </c>
    </row>
    <row r="26" spans="1:11">
      <c r="A26">
        <v>0</v>
      </c>
      <c r="B26">
        <v>489.9</v>
      </c>
      <c r="C26">
        <v>17.3</v>
      </c>
      <c r="D26">
        <v>7.664E-2</v>
      </c>
      <c r="E26">
        <f t="shared" si="0"/>
        <v>-2.9542196811632651</v>
      </c>
      <c r="F26">
        <f t="shared" si="1"/>
        <v>5.2119314395212689E-2</v>
      </c>
      <c r="G26">
        <f t="shared" si="2"/>
        <v>4.9537456144099309E-2</v>
      </c>
      <c r="H26">
        <f t="shared" si="3"/>
        <v>0.95046254385590068</v>
      </c>
      <c r="I26">
        <f t="shared" si="4"/>
        <v>-5.0806524609814926E-2</v>
      </c>
      <c r="J26">
        <f t="shared" si="5"/>
        <v>0</v>
      </c>
      <c r="K26" t="str">
        <f t="shared" si="6"/>
        <v>Correct</v>
      </c>
    </row>
    <row r="27" spans="1:11">
      <c r="A27">
        <v>0</v>
      </c>
      <c r="B27">
        <v>616.5</v>
      </c>
      <c r="C27">
        <v>12.88</v>
      </c>
      <c r="D27">
        <v>5.3060000000000003E-2</v>
      </c>
      <c r="E27">
        <f t="shared" si="0"/>
        <v>-3.642289385582933</v>
      </c>
      <c r="F27">
        <f t="shared" si="1"/>
        <v>2.6192310973449026E-2</v>
      </c>
      <c r="G27">
        <f t="shared" si="2"/>
        <v>2.552378408351445E-2</v>
      </c>
      <c r="H27">
        <f t="shared" si="3"/>
        <v>0.97447621591648559</v>
      </c>
      <c r="I27">
        <f t="shared" si="4"/>
        <v>-2.5855166780300545E-2</v>
      </c>
      <c r="J27">
        <f t="shared" si="5"/>
        <v>0</v>
      </c>
      <c r="K27" t="str">
        <f t="shared" si="6"/>
        <v>Correct</v>
      </c>
    </row>
    <row r="28" spans="1:11">
      <c r="A28">
        <v>0</v>
      </c>
      <c r="B28">
        <v>446</v>
      </c>
      <c r="C28">
        <v>17.93</v>
      </c>
      <c r="D28">
        <v>3.8920000000000003E-2</v>
      </c>
      <c r="E28">
        <f t="shared" si="0"/>
        <v>-4.492360348630644</v>
      </c>
      <c r="F28">
        <f t="shared" si="1"/>
        <v>1.1194190410242172E-2</v>
      </c>
      <c r="G28">
        <f t="shared" si="2"/>
        <v>1.1070267725431335E-2</v>
      </c>
      <c r="H28">
        <f t="shared" si="3"/>
        <v>0.98892973227456871</v>
      </c>
      <c r="I28">
        <f t="shared" si="4"/>
        <v>-1.1131999150916084E-2</v>
      </c>
      <c r="J28">
        <f t="shared" si="5"/>
        <v>0</v>
      </c>
      <c r="K28" t="str">
        <f t="shared" si="6"/>
        <v>Correct</v>
      </c>
    </row>
    <row r="29" spans="1:11">
      <c r="A29">
        <v>0</v>
      </c>
      <c r="B29">
        <v>514</v>
      </c>
      <c r="C29">
        <v>19.350000000000001</v>
      </c>
      <c r="D29">
        <v>0.1125</v>
      </c>
      <c r="E29">
        <f t="shared" si="0"/>
        <v>-0.89892338782511416</v>
      </c>
      <c r="F29">
        <f t="shared" si="1"/>
        <v>0.40700761329697799</v>
      </c>
      <c r="G29">
        <f t="shared" si="2"/>
        <v>0.2892717917447904</v>
      </c>
      <c r="H29">
        <f t="shared" si="3"/>
        <v>0.71072820825520955</v>
      </c>
      <c r="I29">
        <f t="shared" si="4"/>
        <v>-0.34146518913181162</v>
      </c>
      <c r="J29">
        <f t="shared" si="5"/>
        <v>0</v>
      </c>
      <c r="K29" t="str">
        <f t="shared" si="6"/>
        <v>Correct</v>
      </c>
    </row>
    <row r="30" spans="1:11">
      <c r="A30">
        <v>0</v>
      </c>
      <c r="B30">
        <v>387.3</v>
      </c>
      <c r="C30">
        <v>19.86</v>
      </c>
      <c r="D30">
        <v>6.7790000000000003E-2</v>
      </c>
      <c r="E30">
        <f t="shared" si="0"/>
        <v>-3.6194818519451495</v>
      </c>
      <c r="F30">
        <f t="shared" si="1"/>
        <v>2.6796557480259334E-2</v>
      </c>
      <c r="G30">
        <f t="shared" si="2"/>
        <v>2.6097241254896309E-2</v>
      </c>
      <c r="H30">
        <f t="shared" si="3"/>
        <v>0.97390275874510368</v>
      </c>
      <c r="I30">
        <f t="shared" si="4"/>
        <v>-2.6443817340996049E-2</v>
      </c>
      <c r="J30">
        <f t="shared" si="5"/>
        <v>0</v>
      </c>
      <c r="K30" t="str">
        <f t="shared" si="6"/>
        <v>Correct</v>
      </c>
    </row>
    <row r="31" spans="1:11">
      <c r="A31">
        <v>0</v>
      </c>
      <c r="B31">
        <v>390</v>
      </c>
      <c r="C31">
        <v>14.78</v>
      </c>
      <c r="D31">
        <v>4.4580000000000002E-2</v>
      </c>
      <c r="E31">
        <f t="shared" si="0"/>
        <v>-5.8640222093691836</v>
      </c>
      <c r="F31">
        <f t="shared" si="1"/>
        <v>2.8397984166836769E-3</v>
      </c>
      <c r="G31">
        <f t="shared" si="2"/>
        <v>2.831756798211682E-3</v>
      </c>
      <c r="H31">
        <f t="shared" si="3"/>
        <v>0.99716824320178832</v>
      </c>
      <c r="I31">
        <f t="shared" si="4"/>
        <v>-2.8357738067468605E-3</v>
      </c>
      <c r="J31">
        <f t="shared" si="5"/>
        <v>0</v>
      </c>
      <c r="K31" t="str">
        <f t="shared" si="6"/>
        <v>Correct</v>
      </c>
    </row>
    <row r="32" spans="1:11">
      <c r="A32">
        <v>0</v>
      </c>
      <c r="B32">
        <v>464.4</v>
      </c>
      <c r="C32">
        <v>19.02</v>
      </c>
      <c r="D32">
        <v>4.2020000000000002E-2</v>
      </c>
      <c r="E32">
        <f t="shared" si="0"/>
        <v>-3.862334257344858</v>
      </c>
      <c r="F32">
        <f t="shared" si="1"/>
        <v>2.1018878742988051E-2</v>
      </c>
      <c r="G32">
        <f t="shared" si="2"/>
        <v>2.0586180315162364E-2</v>
      </c>
      <c r="H32">
        <f t="shared" si="3"/>
        <v>0.97941381968483765</v>
      </c>
      <c r="I32">
        <f t="shared" si="4"/>
        <v>-2.0801029455253302E-2</v>
      </c>
      <c r="J32">
        <f t="shared" si="5"/>
        <v>0</v>
      </c>
      <c r="K32" t="str">
        <f t="shared" si="6"/>
        <v>Correct</v>
      </c>
    </row>
    <row r="33" spans="1:11">
      <c r="A33">
        <v>0</v>
      </c>
      <c r="B33">
        <v>514.29999999999995</v>
      </c>
      <c r="C33">
        <v>14.23</v>
      </c>
      <c r="D33">
        <v>9.9650000000000002E-2</v>
      </c>
      <c r="E33">
        <f t="shared" si="0"/>
        <v>-2.8415328209975392</v>
      </c>
      <c r="F33">
        <f t="shared" si="1"/>
        <v>5.8336178478585139E-2</v>
      </c>
      <c r="G33">
        <f t="shared" si="2"/>
        <v>5.5120650380152847E-2</v>
      </c>
      <c r="H33">
        <f t="shared" si="3"/>
        <v>0.9448793496198471</v>
      </c>
      <c r="I33">
        <f t="shared" si="4"/>
        <v>-5.6698031999153971E-2</v>
      </c>
      <c r="J33">
        <f t="shared" si="5"/>
        <v>0</v>
      </c>
      <c r="K33" t="str">
        <f t="shared" si="6"/>
        <v>Correct</v>
      </c>
    </row>
    <row r="34" spans="1:11">
      <c r="A34">
        <v>0</v>
      </c>
      <c r="B34">
        <v>310.8</v>
      </c>
      <c r="C34">
        <v>17.53</v>
      </c>
      <c r="D34">
        <v>7.3260000000000006E-2</v>
      </c>
      <c r="E34">
        <f t="shared" si="0"/>
        <v>-4.9803980277863857</v>
      </c>
      <c r="F34">
        <f t="shared" si="1"/>
        <v>6.8713270340363024E-3</v>
      </c>
      <c r="G34">
        <f t="shared" si="2"/>
        <v>6.8244341154071056E-3</v>
      </c>
      <c r="H34">
        <f t="shared" si="3"/>
        <v>0.99317556588459288</v>
      </c>
      <c r="I34">
        <f t="shared" si="4"/>
        <v>-6.8478270557058869E-3</v>
      </c>
      <c r="J34">
        <f t="shared" si="5"/>
        <v>0</v>
      </c>
      <c r="K34" t="str">
        <f t="shared" si="6"/>
        <v>Correct</v>
      </c>
    </row>
    <row r="35" spans="1:11">
      <c r="A35">
        <v>0</v>
      </c>
      <c r="B35">
        <v>641.20000000000005</v>
      </c>
      <c r="C35">
        <v>16.54</v>
      </c>
      <c r="D35">
        <v>0.1139</v>
      </c>
      <c r="E35">
        <f t="shared" si="0"/>
        <v>-0.28040796777684029</v>
      </c>
      <c r="F35">
        <f t="shared" si="1"/>
        <v>0.75547546892985595</v>
      </c>
      <c r="G35">
        <f t="shared" si="2"/>
        <v>0.43035376016413174</v>
      </c>
      <c r="H35">
        <f t="shared" si="3"/>
        <v>0.56964623983586826</v>
      </c>
      <c r="I35">
        <f t="shared" si="4"/>
        <v>-0.56273974269211902</v>
      </c>
      <c r="J35">
        <f t="shared" si="5"/>
        <v>0</v>
      </c>
      <c r="K35" t="str">
        <f t="shared" si="6"/>
        <v>Correct</v>
      </c>
    </row>
    <row r="36" spans="1:11">
      <c r="A36">
        <v>0</v>
      </c>
      <c r="B36">
        <v>280.5</v>
      </c>
      <c r="C36">
        <v>16.84</v>
      </c>
      <c r="D36">
        <v>9.2280000000000001E-2</v>
      </c>
      <c r="E36">
        <f t="shared" si="0"/>
        <v>-4.8963471833854548</v>
      </c>
      <c r="F36">
        <f t="shared" si="1"/>
        <v>7.473833813970176E-3</v>
      </c>
      <c r="G36">
        <f t="shared" si="2"/>
        <v>7.4183899999433808E-3</v>
      </c>
      <c r="H36">
        <f t="shared" si="3"/>
        <v>0.99258161000005662</v>
      </c>
      <c r="I36">
        <f t="shared" si="4"/>
        <v>-7.4460431009124479E-3</v>
      </c>
      <c r="J36">
        <f t="shared" si="5"/>
        <v>0</v>
      </c>
      <c r="K36" t="str">
        <f t="shared" si="6"/>
        <v>Correct</v>
      </c>
    </row>
    <row r="37" spans="1:11">
      <c r="A37">
        <v>0</v>
      </c>
      <c r="B37">
        <v>373.9</v>
      </c>
      <c r="C37">
        <v>14.96</v>
      </c>
      <c r="D37">
        <v>9.0969999999999995E-2</v>
      </c>
      <c r="E37">
        <f t="shared" si="0"/>
        <v>-4.4644538810954764</v>
      </c>
      <c r="F37">
        <f t="shared" si="1"/>
        <v>1.1510980407762125E-2</v>
      </c>
      <c r="G37">
        <f t="shared" si="2"/>
        <v>1.1379985616292368E-2</v>
      </c>
      <c r="H37">
        <f t="shared" si="3"/>
        <v>0.98862001438370761</v>
      </c>
      <c r="I37">
        <f t="shared" si="4"/>
        <v>-1.1445233135463688E-2</v>
      </c>
      <c r="J37">
        <f t="shared" si="5"/>
        <v>0</v>
      </c>
      <c r="K37" t="str">
        <f t="shared" si="6"/>
        <v>Correct</v>
      </c>
    </row>
    <row r="38" spans="1:11">
      <c r="A38">
        <v>0</v>
      </c>
      <c r="B38">
        <v>420.3</v>
      </c>
      <c r="C38">
        <v>15.45</v>
      </c>
      <c r="D38">
        <v>7.281E-2</v>
      </c>
      <c r="E38">
        <f t="shared" si="0"/>
        <v>-4.4014555027818947</v>
      </c>
      <c r="F38">
        <f t="shared" si="1"/>
        <v>1.2259483199078859E-2</v>
      </c>
      <c r="G38">
        <f t="shared" si="2"/>
        <v>1.2111008493923702E-2</v>
      </c>
      <c r="H38">
        <f t="shared" si="3"/>
        <v>0.98788899150607634</v>
      </c>
      <c r="I38">
        <f t="shared" si="4"/>
        <v>-1.2184944321990921E-2</v>
      </c>
      <c r="J38">
        <f t="shared" si="5"/>
        <v>0</v>
      </c>
      <c r="K38" t="str">
        <f t="shared" si="6"/>
        <v>Correct</v>
      </c>
    </row>
    <row r="39" spans="1:11">
      <c r="A39">
        <v>0</v>
      </c>
      <c r="B39">
        <v>321.60000000000002</v>
      </c>
      <c r="C39">
        <v>14.71</v>
      </c>
      <c r="D39">
        <v>9.1590000000000005E-2</v>
      </c>
      <c r="E39">
        <f t="shared" si="0"/>
        <v>-5.0977124890960113</v>
      </c>
      <c r="F39">
        <f t="shared" si="1"/>
        <v>6.1107089031745285E-3</v>
      </c>
      <c r="G39">
        <f t="shared" si="2"/>
        <v>6.0735949325459448E-3</v>
      </c>
      <c r="H39">
        <f t="shared" si="3"/>
        <v>0.99392640506745411</v>
      </c>
      <c r="I39">
        <f t="shared" si="4"/>
        <v>-6.0921142341486753E-3</v>
      </c>
      <c r="J39">
        <f t="shared" si="5"/>
        <v>0</v>
      </c>
      <c r="K39" t="str">
        <f t="shared" si="6"/>
        <v>Correct</v>
      </c>
    </row>
    <row r="40" spans="1:11">
      <c r="A40">
        <v>0</v>
      </c>
      <c r="B40">
        <v>445.3</v>
      </c>
      <c r="C40">
        <v>18.899999999999999</v>
      </c>
      <c r="D40">
        <v>5.7939999999999998E-2</v>
      </c>
      <c r="E40">
        <f t="shared" si="0"/>
        <v>-3.5864726379425713</v>
      </c>
      <c r="F40">
        <f t="shared" si="1"/>
        <v>2.7695851622005267E-2</v>
      </c>
      <c r="G40">
        <f t="shared" si="2"/>
        <v>2.6949463285555836E-2</v>
      </c>
      <c r="H40">
        <f t="shared" si="3"/>
        <v>0.97305053671444419</v>
      </c>
      <c r="I40">
        <f t="shared" si="4"/>
        <v>-2.7319259075603033E-2</v>
      </c>
      <c r="J40">
        <f t="shared" si="5"/>
        <v>0</v>
      </c>
      <c r="K40" t="str">
        <f t="shared" si="6"/>
        <v>Correct</v>
      </c>
    </row>
    <row r="41" spans="1:11">
      <c r="A41">
        <v>0</v>
      </c>
      <c r="B41">
        <v>668.7</v>
      </c>
      <c r="C41">
        <v>14.74</v>
      </c>
      <c r="D41">
        <v>7.7799999999999994E-2</v>
      </c>
      <c r="E41">
        <f t="shared" si="0"/>
        <v>-1.6977120015967868</v>
      </c>
      <c r="F41">
        <f t="shared" si="1"/>
        <v>0.18310198219729382</v>
      </c>
      <c r="G41">
        <f t="shared" si="2"/>
        <v>0.15476432712692367</v>
      </c>
      <c r="H41">
        <f t="shared" si="3"/>
        <v>0.84523567287307633</v>
      </c>
      <c r="I41">
        <f t="shared" si="4"/>
        <v>-0.16813978770274698</v>
      </c>
      <c r="J41">
        <f t="shared" si="5"/>
        <v>0</v>
      </c>
      <c r="K41" t="str">
        <f t="shared" si="6"/>
        <v>Correct</v>
      </c>
    </row>
    <row r="42" spans="1:11">
      <c r="A42">
        <v>0</v>
      </c>
      <c r="B42">
        <v>402.7</v>
      </c>
      <c r="C42">
        <v>16.03</v>
      </c>
      <c r="D42">
        <v>5.8860000000000003E-2</v>
      </c>
      <c r="E42">
        <f t="shared" si="0"/>
        <v>-4.8821497199895543</v>
      </c>
      <c r="F42">
        <f t="shared" si="1"/>
        <v>7.5807001161149658E-3</v>
      </c>
      <c r="G42">
        <f t="shared" si="2"/>
        <v>7.523665464454962E-3</v>
      </c>
      <c r="H42">
        <f t="shared" si="3"/>
        <v>0.99247633453554507</v>
      </c>
      <c r="I42">
        <f t="shared" si="4"/>
        <v>-7.5521110017513667E-3</v>
      </c>
      <c r="J42">
        <f t="shared" si="5"/>
        <v>0</v>
      </c>
      <c r="K42" t="str">
        <f t="shared" si="6"/>
        <v>Correct</v>
      </c>
    </row>
    <row r="43" spans="1:11">
      <c r="A43">
        <v>0</v>
      </c>
      <c r="B43">
        <v>426.7</v>
      </c>
      <c r="C43">
        <v>14.96</v>
      </c>
      <c r="D43">
        <v>0.1206</v>
      </c>
      <c r="E43">
        <f t="shared" si="0"/>
        <v>-2.9060839758020642</v>
      </c>
      <c r="F43">
        <f t="shared" si="1"/>
        <v>5.4689476390678469E-2</v>
      </c>
      <c r="G43">
        <f t="shared" si="2"/>
        <v>5.1853628593920259E-2</v>
      </c>
      <c r="H43">
        <f t="shared" si="3"/>
        <v>0.94814637140607971</v>
      </c>
      <c r="I43">
        <f t="shared" si="4"/>
        <v>-5.3246388428218355E-2</v>
      </c>
      <c r="J43">
        <f t="shared" si="5"/>
        <v>0</v>
      </c>
      <c r="K43" t="str">
        <f t="shared" si="6"/>
        <v>Correct</v>
      </c>
    </row>
    <row r="44" spans="1:11">
      <c r="A44">
        <v>0</v>
      </c>
      <c r="B44">
        <v>421</v>
      </c>
      <c r="C44">
        <v>17.07</v>
      </c>
      <c r="D44">
        <v>3.6299999999999999E-2</v>
      </c>
      <c r="E44">
        <f t="shared" si="0"/>
        <v>-5.1112630458515582</v>
      </c>
      <c r="F44">
        <f t="shared" si="1"/>
        <v>6.028463886712597E-3</v>
      </c>
      <c r="G44">
        <f t="shared" si="2"/>
        <v>5.9923392857316347E-3</v>
      </c>
      <c r="H44">
        <f t="shared" si="3"/>
        <v>0.99400766071426838</v>
      </c>
      <c r="I44">
        <f t="shared" si="4"/>
        <v>-6.0103653992570408E-3</v>
      </c>
      <c r="J44">
        <f t="shared" si="5"/>
        <v>0</v>
      </c>
      <c r="K44" t="str">
        <f t="shared" si="6"/>
        <v>Correct</v>
      </c>
    </row>
    <row r="45" spans="1:11">
      <c r="A45">
        <v>0</v>
      </c>
      <c r="B45">
        <v>384.6</v>
      </c>
      <c r="C45">
        <v>14.07</v>
      </c>
      <c r="D45">
        <v>6.0639999999999999E-2</v>
      </c>
      <c r="E45">
        <f t="shared" si="0"/>
        <v>-5.6074129808567434</v>
      </c>
      <c r="F45">
        <f t="shared" si="1"/>
        <v>3.6705528759767006E-3</v>
      </c>
      <c r="G45">
        <f t="shared" si="2"/>
        <v>3.6571291899108551E-3</v>
      </c>
      <c r="H45">
        <f t="shared" si="3"/>
        <v>0.9963428708100891</v>
      </c>
      <c r="I45">
        <f t="shared" si="4"/>
        <v>-3.6638328359238611E-3</v>
      </c>
      <c r="J45">
        <f t="shared" si="5"/>
        <v>0</v>
      </c>
      <c r="K45" t="str">
        <f t="shared" si="6"/>
        <v>Correct</v>
      </c>
    </row>
    <row r="46" spans="1:11">
      <c r="A46">
        <v>0</v>
      </c>
      <c r="B46">
        <v>485.8</v>
      </c>
      <c r="C46">
        <v>19.07</v>
      </c>
      <c r="D46">
        <v>0.1038</v>
      </c>
      <c r="E46">
        <f t="shared" si="0"/>
        <v>-1.5804405084361139</v>
      </c>
      <c r="F46">
        <f t="shared" si="1"/>
        <v>0.2058843844180559</v>
      </c>
      <c r="G46">
        <f t="shared" si="2"/>
        <v>0.17073310433272842</v>
      </c>
      <c r="H46">
        <f t="shared" si="3"/>
        <v>0.82926689566727152</v>
      </c>
      <c r="I46">
        <f t="shared" si="4"/>
        <v>-0.18721322672609095</v>
      </c>
      <c r="J46">
        <f t="shared" si="5"/>
        <v>0</v>
      </c>
      <c r="K46" t="str">
        <f t="shared" si="6"/>
        <v>Correct</v>
      </c>
    </row>
    <row r="47" spans="1:11">
      <c r="A47">
        <v>0</v>
      </c>
      <c r="B47">
        <v>512</v>
      </c>
      <c r="C47">
        <v>18.59</v>
      </c>
      <c r="D47">
        <v>0.13039999999999999</v>
      </c>
      <c r="E47">
        <f t="shared" si="0"/>
        <v>-0.55907858996481519</v>
      </c>
      <c r="F47">
        <f t="shared" si="1"/>
        <v>0.57173562416415902</v>
      </c>
      <c r="G47">
        <f t="shared" si="2"/>
        <v>0.36376068301448927</v>
      </c>
      <c r="H47">
        <f t="shared" si="3"/>
        <v>0.63623931698551073</v>
      </c>
      <c r="I47">
        <f t="shared" si="4"/>
        <v>-0.45218050185088565</v>
      </c>
      <c r="J47">
        <f t="shared" si="5"/>
        <v>0</v>
      </c>
      <c r="K47" t="str">
        <f t="shared" si="6"/>
        <v>Correct</v>
      </c>
    </row>
    <row r="48" spans="1:11">
      <c r="A48">
        <v>0</v>
      </c>
      <c r="B48">
        <v>593.70000000000005</v>
      </c>
      <c r="C48">
        <v>16.21</v>
      </c>
      <c r="D48">
        <v>5.4919999999999997E-2</v>
      </c>
      <c r="E48">
        <f t="shared" si="0"/>
        <v>-2.8426869141209652</v>
      </c>
      <c r="F48">
        <f t="shared" si="1"/>
        <v>5.826889193109535E-2</v>
      </c>
      <c r="G48">
        <f t="shared" si="2"/>
        <v>5.5060573333841581E-2</v>
      </c>
      <c r="H48">
        <f t="shared" si="3"/>
        <v>0.94493942666615838</v>
      </c>
      <c r="I48">
        <f t="shared" si="4"/>
        <v>-5.6634452308777956E-2</v>
      </c>
      <c r="J48">
        <f t="shared" si="5"/>
        <v>0</v>
      </c>
      <c r="K48" t="str">
        <f t="shared" si="6"/>
        <v>Correct</v>
      </c>
    </row>
    <row r="49" spans="1:11">
      <c r="A49">
        <v>0</v>
      </c>
      <c r="B49">
        <v>241</v>
      </c>
      <c r="C49">
        <v>15.49</v>
      </c>
      <c r="D49">
        <v>7.6980000000000007E-2</v>
      </c>
      <c r="E49">
        <f t="shared" si="0"/>
        <v>-6.2383098605166882</v>
      </c>
      <c r="F49">
        <f t="shared" si="1"/>
        <v>1.9531538371715148E-3</v>
      </c>
      <c r="G49">
        <f t="shared" si="2"/>
        <v>1.9493464636460677E-3</v>
      </c>
      <c r="H49">
        <f t="shared" si="3"/>
        <v>0.99805065353635392</v>
      </c>
      <c r="I49">
        <f t="shared" si="4"/>
        <v>-1.9512489122200569E-3</v>
      </c>
      <c r="J49">
        <f t="shared" si="5"/>
        <v>0</v>
      </c>
      <c r="K49" t="str">
        <f t="shared" si="6"/>
        <v>Correct</v>
      </c>
    </row>
    <row r="50" spans="1:11">
      <c r="A50">
        <v>0</v>
      </c>
      <c r="B50">
        <v>278.60000000000002</v>
      </c>
      <c r="C50">
        <v>18.32</v>
      </c>
      <c r="D50">
        <v>5.9560000000000002E-2</v>
      </c>
      <c r="E50">
        <f t="shared" si="0"/>
        <v>-5.5520796714392624</v>
      </c>
      <c r="F50">
        <f t="shared" si="1"/>
        <v>3.8793810105418347E-3</v>
      </c>
      <c r="G50">
        <f t="shared" si="2"/>
        <v>3.8643895710226738E-3</v>
      </c>
      <c r="H50">
        <f t="shared" si="3"/>
        <v>0.99613561042897736</v>
      </c>
      <c r="I50">
        <f t="shared" si="4"/>
        <v>-3.8718756166222011E-3</v>
      </c>
      <c r="J50">
        <f t="shared" si="5"/>
        <v>0</v>
      </c>
      <c r="K50" t="str">
        <f t="shared" si="6"/>
        <v>Correct</v>
      </c>
    </row>
    <row r="51" spans="1:11">
      <c r="A51">
        <v>0</v>
      </c>
      <c r="B51">
        <v>491.9</v>
      </c>
      <c r="C51">
        <v>18.07</v>
      </c>
      <c r="D51">
        <v>2.6499999999999999E-2</v>
      </c>
      <c r="E51">
        <f t="shared" si="0"/>
        <v>-4.3504502119252804</v>
      </c>
      <c r="F51">
        <f t="shared" si="1"/>
        <v>1.2901003087388441E-2</v>
      </c>
      <c r="G51">
        <f t="shared" si="2"/>
        <v>1.2736687048453247E-2</v>
      </c>
      <c r="H51">
        <f t="shared" si="3"/>
        <v>0.98726331295154679</v>
      </c>
      <c r="I51">
        <f t="shared" si="4"/>
        <v>-1.2818494022483046E-2</v>
      </c>
      <c r="J51">
        <f t="shared" si="5"/>
        <v>0</v>
      </c>
      <c r="K51" t="str">
        <f t="shared" si="6"/>
        <v>Correct</v>
      </c>
    </row>
    <row r="52" spans="1:11">
      <c r="A52">
        <v>0</v>
      </c>
      <c r="B52">
        <v>546.1</v>
      </c>
      <c r="C52">
        <v>21.57</v>
      </c>
      <c r="D52">
        <v>6.3729999999999995E-2</v>
      </c>
      <c r="E52">
        <f t="shared" si="0"/>
        <v>-1.4852586230790692</v>
      </c>
      <c r="F52">
        <f t="shared" si="1"/>
        <v>0.22644376951795978</v>
      </c>
      <c r="G52">
        <f t="shared" si="2"/>
        <v>0.18463444892134029</v>
      </c>
      <c r="H52">
        <f t="shared" si="3"/>
        <v>0.81536555107865971</v>
      </c>
      <c r="I52">
        <f t="shared" si="4"/>
        <v>-0.20411873736943648</v>
      </c>
      <c r="J52">
        <f t="shared" si="5"/>
        <v>0</v>
      </c>
      <c r="K52" t="str">
        <f t="shared" si="6"/>
        <v>Correct</v>
      </c>
    </row>
    <row r="53" spans="1:11">
      <c r="A53">
        <v>0</v>
      </c>
      <c r="B53">
        <v>496.6</v>
      </c>
      <c r="C53">
        <v>18.84</v>
      </c>
      <c r="D53">
        <v>7.9519999999999993E-2</v>
      </c>
      <c r="E53">
        <f t="shared" si="0"/>
        <v>-2.3270831793854936</v>
      </c>
      <c r="F53">
        <f t="shared" si="1"/>
        <v>9.7579955621499667E-2</v>
      </c>
      <c r="G53">
        <f t="shared" si="2"/>
        <v>8.8904644369389441E-2</v>
      </c>
      <c r="H53">
        <f t="shared" si="3"/>
        <v>0.9110953556306105</v>
      </c>
      <c r="I53">
        <f t="shared" si="4"/>
        <v>-9.3107715816080142E-2</v>
      </c>
      <c r="J53">
        <f t="shared" si="5"/>
        <v>0</v>
      </c>
      <c r="K53" t="str">
        <f t="shared" si="6"/>
        <v>Correct</v>
      </c>
    </row>
    <row r="54" spans="1:11">
      <c r="A54">
        <v>0</v>
      </c>
      <c r="B54">
        <v>838.1</v>
      </c>
      <c r="C54">
        <v>18.29</v>
      </c>
      <c r="D54">
        <v>8.4680000000000005E-2</v>
      </c>
      <c r="E54">
        <f t="shared" si="0"/>
        <v>1.4609605603856144</v>
      </c>
      <c r="F54">
        <f t="shared" si="1"/>
        <v>4.3100976496297028</v>
      </c>
      <c r="G54">
        <f t="shared" si="2"/>
        <v>0.81167954603062065</v>
      </c>
      <c r="H54">
        <f t="shared" si="3"/>
        <v>0.18832045396937935</v>
      </c>
      <c r="I54">
        <f t="shared" si="4"/>
        <v>-1.6696102248455307</v>
      </c>
      <c r="J54">
        <f t="shared" si="5"/>
        <v>1</v>
      </c>
      <c r="K54" t="str">
        <f t="shared" si="6"/>
        <v>Incorrect</v>
      </c>
    </row>
    <row r="55" spans="1:11">
      <c r="A55">
        <v>0</v>
      </c>
      <c r="B55">
        <v>552.4</v>
      </c>
      <c r="C55">
        <v>16.95</v>
      </c>
      <c r="D55">
        <v>5.6959999999999997E-2</v>
      </c>
      <c r="E55">
        <f t="shared" si="0"/>
        <v>-3.0128379306863335</v>
      </c>
      <c r="F55">
        <f t="shared" si="1"/>
        <v>4.9151990698997242E-2</v>
      </c>
      <c r="G55">
        <f t="shared" si="2"/>
        <v>4.6849256480226226E-2</v>
      </c>
      <c r="H55">
        <f t="shared" si="3"/>
        <v>0.9531507435197738</v>
      </c>
      <c r="I55">
        <f t="shared" si="4"/>
        <v>-4.7982209956596363E-2</v>
      </c>
      <c r="J55">
        <f t="shared" si="5"/>
        <v>0</v>
      </c>
      <c r="K55" t="str">
        <f t="shared" si="6"/>
        <v>Correct</v>
      </c>
    </row>
    <row r="56" spans="1:11">
      <c r="A56">
        <v>0</v>
      </c>
      <c r="B56">
        <v>458.4</v>
      </c>
      <c r="C56">
        <v>18.02</v>
      </c>
      <c r="D56">
        <v>7.1749999999999994E-2</v>
      </c>
      <c r="E56">
        <f t="shared" si="0"/>
        <v>-3.2494961355369067</v>
      </c>
      <c r="F56">
        <f t="shared" si="1"/>
        <v>3.8793749699946034E-2</v>
      </c>
      <c r="G56">
        <f t="shared" si="2"/>
        <v>3.7344997225052183E-2</v>
      </c>
      <c r="H56">
        <f t="shared" si="3"/>
        <v>0.96265500277494787</v>
      </c>
      <c r="I56">
        <f t="shared" si="4"/>
        <v>-3.8060183941941848E-2</v>
      </c>
      <c r="J56">
        <f t="shared" si="5"/>
        <v>0</v>
      </c>
      <c r="K56" t="str">
        <f t="shared" si="6"/>
        <v>Correct</v>
      </c>
    </row>
    <row r="57" spans="1:11">
      <c r="A57">
        <v>0</v>
      </c>
      <c r="B57">
        <v>711.8</v>
      </c>
      <c r="C57">
        <v>13.21</v>
      </c>
      <c r="D57">
        <v>6.9339999999999999E-2</v>
      </c>
      <c r="E57">
        <f t="shared" si="0"/>
        <v>-1.9536799353972421</v>
      </c>
      <c r="F57">
        <f t="shared" si="1"/>
        <v>0.14175147434616181</v>
      </c>
      <c r="G57">
        <f t="shared" si="2"/>
        <v>0.12415265277177553</v>
      </c>
      <c r="H57">
        <f t="shared" si="3"/>
        <v>0.87584734722822444</v>
      </c>
      <c r="I57">
        <f t="shared" si="4"/>
        <v>-0.13256346438597977</v>
      </c>
      <c r="J57">
        <f t="shared" si="5"/>
        <v>0</v>
      </c>
      <c r="K57" t="str">
        <f t="shared" si="6"/>
        <v>Correct</v>
      </c>
    </row>
    <row r="58" spans="1:11">
      <c r="A58">
        <v>0</v>
      </c>
      <c r="B58">
        <v>579.1</v>
      </c>
      <c r="C58">
        <v>16.07</v>
      </c>
      <c r="D58">
        <v>6.3740000000000005E-2</v>
      </c>
      <c r="E58">
        <f t="shared" si="0"/>
        <v>-2.7562351183456033</v>
      </c>
      <c r="F58">
        <f t="shared" si="1"/>
        <v>6.3530503499994784E-2</v>
      </c>
      <c r="G58">
        <f t="shared" si="2"/>
        <v>5.9735478475625221E-2</v>
      </c>
      <c r="H58">
        <f t="shared" si="3"/>
        <v>0.94026452152437479</v>
      </c>
      <c r="I58">
        <f t="shared" si="4"/>
        <v>-6.1594037428300281E-2</v>
      </c>
      <c r="J58">
        <f t="shared" si="5"/>
        <v>0</v>
      </c>
      <c r="K58" t="str">
        <f t="shared" si="6"/>
        <v>Correct</v>
      </c>
    </row>
    <row r="59" spans="1:11">
      <c r="A59">
        <v>0</v>
      </c>
      <c r="B59">
        <v>788.5</v>
      </c>
      <c r="C59">
        <v>16.07</v>
      </c>
      <c r="D59">
        <v>0.14380000000000001</v>
      </c>
      <c r="E59">
        <f t="shared" si="0"/>
        <v>2.1935669052640145</v>
      </c>
      <c r="F59">
        <f t="shared" si="1"/>
        <v>8.9671410815580668</v>
      </c>
      <c r="G59">
        <f t="shared" si="2"/>
        <v>0.89967032754755794</v>
      </c>
      <c r="H59">
        <f t="shared" si="3"/>
        <v>0.10032967245244206</v>
      </c>
      <c r="I59">
        <f t="shared" si="4"/>
        <v>-2.2992937907520075</v>
      </c>
      <c r="J59">
        <f t="shared" si="5"/>
        <v>1</v>
      </c>
      <c r="K59" t="str">
        <f t="shared" si="6"/>
        <v>Incorrect</v>
      </c>
    </row>
    <row r="60" spans="1:11">
      <c r="A60">
        <v>0</v>
      </c>
      <c r="B60">
        <v>338.3</v>
      </c>
      <c r="C60">
        <v>20.22</v>
      </c>
      <c r="D60">
        <v>0.16600000000000001</v>
      </c>
      <c r="E60">
        <f t="shared" si="0"/>
        <v>-0.82798584369032735</v>
      </c>
      <c r="F60">
        <f t="shared" si="1"/>
        <v>0.43692844282500232</v>
      </c>
      <c r="G60">
        <f t="shared" si="2"/>
        <v>0.30407112129119018</v>
      </c>
      <c r="H60">
        <f t="shared" si="3"/>
        <v>0.69592887870880982</v>
      </c>
      <c r="I60">
        <f t="shared" si="4"/>
        <v>-0.36250780963224249</v>
      </c>
      <c r="J60">
        <f t="shared" si="5"/>
        <v>0</v>
      </c>
      <c r="K60" t="str">
        <f t="shared" si="6"/>
        <v>Correct</v>
      </c>
    </row>
    <row r="61" spans="1:11">
      <c r="A61">
        <v>0</v>
      </c>
      <c r="B61">
        <v>562.1</v>
      </c>
      <c r="C61">
        <v>28.21</v>
      </c>
      <c r="D61">
        <v>4.7260000000000003E-2</v>
      </c>
      <c r="E61">
        <f t="shared" si="0"/>
        <v>0.12680966997012666</v>
      </c>
      <c r="F61">
        <f t="shared" si="1"/>
        <v>1.1352009343908047</v>
      </c>
      <c r="G61">
        <f t="shared" si="2"/>
        <v>0.53166000262860014</v>
      </c>
      <c r="H61">
        <f t="shared" si="3"/>
        <v>0.46833999737139986</v>
      </c>
      <c r="I61">
        <f t="shared" si="4"/>
        <v>-0.7585607567208601</v>
      </c>
      <c r="J61">
        <f t="shared" si="5"/>
        <v>1</v>
      </c>
      <c r="K61" t="str">
        <f t="shared" si="6"/>
        <v>Incorrect</v>
      </c>
    </row>
    <row r="62" spans="1:11">
      <c r="A62">
        <v>0</v>
      </c>
      <c r="B62">
        <v>580.6</v>
      </c>
      <c r="C62">
        <v>15.15</v>
      </c>
      <c r="D62">
        <v>7.5480000000000005E-2</v>
      </c>
      <c r="E62">
        <f t="shared" si="0"/>
        <v>-2.6276518600844998</v>
      </c>
      <c r="F62">
        <f t="shared" si="1"/>
        <v>7.224791142033174E-2</v>
      </c>
      <c r="G62">
        <f t="shared" si="2"/>
        <v>6.7379857447919841E-2</v>
      </c>
      <c r="H62">
        <f t="shared" si="3"/>
        <v>0.93262014255208014</v>
      </c>
      <c r="I62">
        <f t="shared" si="4"/>
        <v>-6.9757296565281915E-2</v>
      </c>
      <c r="J62">
        <f t="shared" si="5"/>
        <v>0</v>
      </c>
      <c r="K62" t="str">
        <f t="shared" si="6"/>
        <v>Correct</v>
      </c>
    </row>
    <row r="63" spans="1:11">
      <c r="A63">
        <v>0</v>
      </c>
      <c r="B63">
        <v>386.3</v>
      </c>
      <c r="C63">
        <v>12.96</v>
      </c>
      <c r="D63">
        <v>0.1111</v>
      </c>
      <c r="E63">
        <f t="shared" si="0"/>
        <v>-4.26087267374999</v>
      </c>
      <c r="F63">
        <f t="shared" si="1"/>
        <v>1.4109983623483861E-2</v>
      </c>
      <c r="G63">
        <f t="shared" si="2"/>
        <v>1.3913662079400826E-2</v>
      </c>
      <c r="H63">
        <f t="shared" si="3"/>
        <v>0.98608633792059919</v>
      </c>
      <c r="I63">
        <f t="shared" si="4"/>
        <v>-1.4011364398993495E-2</v>
      </c>
      <c r="J63">
        <f t="shared" si="5"/>
        <v>0</v>
      </c>
      <c r="K63" t="str">
        <f t="shared" si="6"/>
        <v>Correct</v>
      </c>
    </row>
    <row r="64" spans="1:11">
      <c r="A64">
        <v>0</v>
      </c>
      <c r="B64">
        <v>372.7</v>
      </c>
      <c r="C64">
        <v>14.93</v>
      </c>
      <c r="D64">
        <v>7.0790000000000006E-2</v>
      </c>
      <c r="E64">
        <f t="shared" si="0"/>
        <v>-5.1497588377427235</v>
      </c>
      <c r="F64">
        <f t="shared" si="1"/>
        <v>5.800803493034956E-3</v>
      </c>
      <c r="G64">
        <f t="shared" si="2"/>
        <v>5.7673482392233202E-3</v>
      </c>
      <c r="H64">
        <f t="shared" si="3"/>
        <v>0.99423265176077669</v>
      </c>
      <c r="I64">
        <f t="shared" si="4"/>
        <v>-5.78404361505723E-3</v>
      </c>
      <c r="J64">
        <f t="shared" si="5"/>
        <v>0</v>
      </c>
      <c r="K64" t="str">
        <f t="shared" si="6"/>
        <v>Correct</v>
      </c>
    </row>
    <row r="65" spans="1:11">
      <c r="A65">
        <v>0</v>
      </c>
      <c r="B65">
        <v>447.8</v>
      </c>
      <c r="C65">
        <v>22.72</v>
      </c>
      <c r="D65">
        <v>0.10730000000000001</v>
      </c>
      <c r="E65">
        <f t="shared" si="0"/>
        <v>-0.80006137825475543</v>
      </c>
      <c r="F65">
        <f t="shared" si="1"/>
        <v>0.44930138593595198</v>
      </c>
      <c r="G65">
        <f t="shared" si="2"/>
        <v>0.31001238962163502</v>
      </c>
      <c r="H65">
        <f t="shared" si="3"/>
        <v>0.68998761037836498</v>
      </c>
      <c r="I65">
        <f t="shared" si="4"/>
        <v>-0.3710816375254265</v>
      </c>
      <c r="J65">
        <f t="shared" si="5"/>
        <v>0</v>
      </c>
      <c r="K65" t="str">
        <f t="shared" si="6"/>
        <v>Correct</v>
      </c>
    </row>
    <row r="66" spans="1:11">
      <c r="A66">
        <v>0</v>
      </c>
      <c r="B66">
        <v>462.9</v>
      </c>
      <c r="C66">
        <v>17.48</v>
      </c>
      <c r="D66">
        <v>0.12970000000000001</v>
      </c>
      <c r="E66">
        <f t="shared" si="0"/>
        <v>-1.4562037943383075</v>
      </c>
      <c r="F66">
        <f t="shared" si="1"/>
        <v>0.23311956690935176</v>
      </c>
      <c r="G66">
        <f t="shared" si="2"/>
        <v>0.18904863175079978</v>
      </c>
      <c r="H66">
        <f t="shared" si="3"/>
        <v>0.81095136824920022</v>
      </c>
      <c r="I66">
        <f t="shared" si="4"/>
        <v>-0.20954719183215398</v>
      </c>
      <c r="J66">
        <f t="shared" si="5"/>
        <v>0</v>
      </c>
      <c r="K66" t="str">
        <f t="shared" si="6"/>
        <v>Correct</v>
      </c>
    </row>
    <row r="67" spans="1:11">
      <c r="A67">
        <v>0</v>
      </c>
      <c r="B67">
        <v>541.79999999999995</v>
      </c>
      <c r="C67">
        <v>13.72</v>
      </c>
      <c r="D67">
        <v>8.5750000000000007E-2</v>
      </c>
      <c r="E67">
        <f t="shared" ref="E67:E130" si="7">$O$2 + $O$3*B67 + $O$4*C67 + $O$5*D67</f>
        <v>-3.1454749557973778</v>
      </c>
      <c r="F67">
        <f t="shared" ref="F67:F130" si="8">EXP(E67)</f>
        <v>4.3046474018393864E-2</v>
      </c>
      <c r="G67">
        <f t="shared" ref="G67:G130" si="9">F67/(1+F67)</f>
        <v>4.1269948262760488E-2</v>
      </c>
      <c r="H67">
        <f t="shared" ref="H67:H130" si="10">IF(A67=1, G67, 1 -G67)</f>
        <v>0.95873005173723946</v>
      </c>
      <c r="I67">
        <f t="shared" ref="I67:I130" si="11">LN(H67)</f>
        <v>-4.214573304934438E-2</v>
      </c>
      <c r="J67">
        <f t="shared" ref="J67:J130" si="12">IF(G67&lt;0.5, 0, 1)</f>
        <v>0</v>
      </c>
      <c r="K67" t="str">
        <f t="shared" ref="K67:K130" si="13">IF(J67=A67, "Correct", "Incorrect")</f>
        <v>Correct</v>
      </c>
    </row>
    <row r="68" spans="1:11">
      <c r="A68">
        <v>0</v>
      </c>
      <c r="B68">
        <v>462</v>
      </c>
      <c r="C68">
        <v>14.09</v>
      </c>
      <c r="D68">
        <v>7.8229999999999994E-2</v>
      </c>
      <c r="E68">
        <f t="shared" si="7"/>
        <v>-4.1662595595449448</v>
      </c>
      <c r="F68">
        <f t="shared" si="8"/>
        <v>1.5510166613172931E-2</v>
      </c>
      <c r="G68">
        <f t="shared" si="9"/>
        <v>1.5273275564439571E-2</v>
      </c>
      <c r="H68">
        <f t="shared" si="10"/>
        <v>0.98472672443556042</v>
      </c>
      <c r="I68">
        <f t="shared" si="11"/>
        <v>-1.5391113424104473E-2</v>
      </c>
      <c r="J68">
        <f t="shared" si="12"/>
        <v>0</v>
      </c>
      <c r="K68" t="str">
        <f t="shared" si="13"/>
        <v>Correct</v>
      </c>
    </row>
    <row r="69" spans="1:11">
      <c r="A69">
        <v>0</v>
      </c>
      <c r="B69">
        <v>596.6</v>
      </c>
      <c r="C69">
        <v>16.16</v>
      </c>
      <c r="D69">
        <v>4.8309999999999999E-2</v>
      </c>
      <c r="E69">
        <f t="shared" si="7"/>
        <v>-3.0426442178451669</v>
      </c>
      <c r="F69">
        <f t="shared" si="8"/>
        <v>4.7708570706572993E-2</v>
      </c>
      <c r="G69">
        <f t="shared" si="9"/>
        <v>4.5536108074784969E-2</v>
      </c>
      <c r="H69">
        <f t="shared" si="10"/>
        <v>0.95446389192521508</v>
      </c>
      <c r="I69">
        <f t="shared" si="11"/>
        <v>-4.6605465840194246E-2</v>
      </c>
      <c r="J69">
        <f t="shared" si="12"/>
        <v>0</v>
      </c>
      <c r="K69" t="str">
        <f t="shared" si="13"/>
        <v>Correct</v>
      </c>
    </row>
    <row r="70" spans="1:11">
      <c r="A70">
        <v>0</v>
      </c>
      <c r="B70">
        <v>392</v>
      </c>
      <c r="C70">
        <v>15.5</v>
      </c>
      <c r="D70">
        <v>0.1114</v>
      </c>
      <c r="E70">
        <f t="shared" si="7"/>
        <v>-3.4319891476728177</v>
      </c>
      <c r="F70">
        <f t="shared" si="8"/>
        <v>3.2322582395417944E-2</v>
      </c>
      <c r="G70">
        <f t="shared" si="9"/>
        <v>3.1310544733426357E-2</v>
      </c>
      <c r="H70">
        <f t="shared" si="10"/>
        <v>0.96868945526657368</v>
      </c>
      <c r="I70">
        <f t="shared" si="11"/>
        <v>-3.1811198056991806E-2</v>
      </c>
      <c r="J70">
        <f t="shared" si="12"/>
        <v>0</v>
      </c>
      <c r="K70" t="str">
        <f t="shared" si="13"/>
        <v>Correct</v>
      </c>
    </row>
    <row r="71" spans="1:11">
      <c r="A71">
        <v>0</v>
      </c>
      <c r="B71">
        <v>321.60000000000002</v>
      </c>
      <c r="C71">
        <v>12.22</v>
      </c>
      <c r="D71">
        <v>7.5420000000000001E-2</v>
      </c>
      <c r="E71">
        <f t="shared" si="7"/>
        <v>-6.3700538531869251</v>
      </c>
      <c r="F71">
        <f t="shared" si="8"/>
        <v>1.7120670228174314E-3</v>
      </c>
      <c r="G71">
        <f t="shared" si="9"/>
        <v>1.7091408591151903E-3</v>
      </c>
      <c r="H71">
        <f t="shared" si="10"/>
        <v>0.99829085914088478</v>
      </c>
      <c r="I71">
        <f t="shared" si="11"/>
        <v>-1.7106031067156365E-3</v>
      </c>
      <c r="J71">
        <f t="shared" si="12"/>
        <v>0</v>
      </c>
      <c r="K71" t="str">
        <f t="shared" si="13"/>
        <v>Correct</v>
      </c>
    </row>
    <row r="72" spans="1:11">
      <c r="A72">
        <v>0</v>
      </c>
      <c r="B72">
        <v>234.3</v>
      </c>
      <c r="C72">
        <v>16.84</v>
      </c>
      <c r="D72">
        <v>7.4279999999999999E-2</v>
      </c>
      <c r="E72">
        <f t="shared" si="7"/>
        <v>-5.9994752633260076</v>
      </c>
      <c r="F72">
        <f t="shared" si="8"/>
        <v>2.4800532101593347E-3</v>
      </c>
      <c r="G72">
        <f t="shared" si="9"/>
        <v>2.4739177624708486E-3</v>
      </c>
      <c r="H72">
        <f t="shared" si="10"/>
        <v>0.99752608223752914</v>
      </c>
      <c r="I72">
        <f t="shared" si="11"/>
        <v>-2.4769829534157283E-3</v>
      </c>
      <c r="J72">
        <f t="shared" si="12"/>
        <v>0</v>
      </c>
      <c r="K72" t="str">
        <f t="shared" si="13"/>
        <v>Correct</v>
      </c>
    </row>
    <row r="73" spans="1:11">
      <c r="A73">
        <v>0</v>
      </c>
      <c r="B73">
        <v>446.2</v>
      </c>
      <c r="C73">
        <v>17.72</v>
      </c>
      <c r="D73">
        <v>9.758E-2</v>
      </c>
      <c r="E73">
        <f t="shared" si="7"/>
        <v>-2.6251544901550714</v>
      </c>
      <c r="F73">
        <f t="shared" si="8"/>
        <v>7.2428566669376762E-2</v>
      </c>
      <c r="G73">
        <f t="shared" si="9"/>
        <v>6.7536961360808334E-2</v>
      </c>
      <c r="H73">
        <f t="shared" si="10"/>
        <v>0.93246303863919167</v>
      </c>
      <c r="I73">
        <f t="shared" si="11"/>
        <v>-6.9925765097778897E-2</v>
      </c>
      <c r="J73">
        <f t="shared" si="12"/>
        <v>0</v>
      </c>
      <c r="K73" t="str">
        <f t="shared" si="13"/>
        <v>Correct</v>
      </c>
    </row>
    <row r="74" spans="1:11">
      <c r="A74">
        <v>0</v>
      </c>
      <c r="B74">
        <v>609.1</v>
      </c>
      <c r="C74">
        <v>17.18</v>
      </c>
      <c r="D74">
        <v>5.3609999999999998E-2</v>
      </c>
      <c r="E74">
        <f t="shared" si="7"/>
        <v>-2.4265045216363559</v>
      </c>
      <c r="F74">
        <f t="shared" si="8"/>
        <v>8.8345101886330143E-2</v>
      </c>
      <c r="G74">
        <f t="shared" si="9"/>
        <v>8.117379472118684E-2</v>
      </c>
      <c r="H74">
        <f t="shared" si="10"/>
        <v>0.9188262052788132</v>
      </c>
      <c r="I74">
        <f t="shared" si="11"/>
        <v>-8.4658287373639993E-2</v>
      </c>
      <c r="J74">
        <f t="shared" si="12"/>
        <v>0</v>
      </c>
      <c r="K74" t="str">
        <f t="shared" si="13"/>
        <v>Correct</v>
      </c>
    </row>
    <row r="75" spans="1:11">
      <c r="A75">
        <v>0</v>
      </c>
      <c r="B75">
        <v>558.1</v>
      </c>
      <c r="C75">
        <v>18.89</v>
      </c>
      <c r="D75">
        <v>0.1147</v>
      </c>
      <c r="E75">
        <f t="shared" si="7"/>
        <v>-0.47511408410811828</v>
      </c>
      <c r="F75">
        <f t="shared" si="8"/>
        <v>0.62181411330982139</v>
      </c>
      <c r="G75">
        <f t="shared" si="9"/>
        <v>0.38340652495668215</v>
      </c>
      <c r="H75">
        <f t="shared" si="10"/>
        <v>0.61659347504331785</v>
      </c>
      <c r="I75">
        <f t="shared" si="11"/>
        <v>-0.48354534574093111</v>
      </c>
      <c r="J75">
        <f t="shared" si="12"/>
        <v>0</v>
      </c>
      <c r="K75" t="str">
        <f t="shared" si="13"/>
        <v>Correct</v>
      </c>
    </row>
    <row r="76" spans="1:11">
      <c r="A76">
        <v>0</v>
      </c>
      <c r="B76">
        <v>508.3</v>
      </c>
      <c r="C76">
        <v>17.46</v>
      </c>
      <c r="D76">
        <v>8.8950000000000001E-2</v>
      </c>
      <c r="E76">
        <f t="shared" si="7"/>
        <v>-2.2983313594026598</v>
      </c>
      <c r="F76">
        <f t="shared" si="8"/>
        <v>0.1004262793557792</v>
      </c>
      <c r="G76">
        <f t="shared" si="9"/>
        <v>9.1261251425739848E-2</v>
      </c>
      <c r="H76">
        <f t="shared" si="10"/>
        <v>0.90873874857426018</v>
      </c>
      <c r="I76">
        <f t="shared" si="11"/>
        <v>-9.5697631422323792E-2</v>
      </c>
      <c r="J76">
        <f t="shared" si="12"/>
        <v>0</v>
      </c>
      <c r="K76" t="str">
        <f t="shared" si="13"/>
        <v>Correct</v>
      </c>
    </row>
    <row r="77" spans="1:11">
      <c r="A77">
        <v>0</v>
      </c>
      <c r="B77">
        <v>378.2</v>
      </c>
      <c r="C77">
        <v>14.83</v>
      </c>
      <c r="D77">
        <v>4.768E-2</v>
      </c>
      <c r="E77">
        <f t="shared" si="7"/>
        <v>-5.8779676872821529</v>
      </c>
      <c r="F77">
        <f t="shared" si="8"/>
        <v>2.8004709282506684E-3</v>
      </c>
      <c r="G77">
        <f t="shared" si="9"/>
        <v>2.7926501925735923E-3</v>
      </c>
      <c r="H77">
        <f t="shared" si="10"/>
        <v>0.99720734980742642</v>
      </c>
      <c r="I77">
        <f t="shared" si="11"/>
        <v>-2.7965569152243242E-3</v>
      </c>
      <c r="J77">
        <f t="shared" si="12"/>
        <v>0</v>
      </c>
      <c r="K77" t="str">
        <f t="shared" si="13"/>
        <v>Correct</v>
      </c>
    </row>
    <row r="78" spans="1:11">
      <c r="A78">
        <v>0</v>
      </c>
      <c r="B78">
        <v>431.9</v>
      </c>
      <c r="C78">
        <v>17.260000000000002</v>
      </c>
      <c r="D78">
        <v>6.232E-2</v>
      </c>
      <c r="E78">
        <f t="shared" si="7"/>
        <v>-4.0790190109912547</v>
      </c>
      <c r="F78">
        <f t="shared" si="8"/>
        <v>1.6924059828697682E-2</v>
      </c>
      <c r="G78">
        <f t="shared" si="9"/>
        <v>1.6642402807883771E-2</v>
      </c>
      <c r="H78">
        <f t="shared" si="10"/>
        <v>0.98335759719211624</v>
      </c>
      <c r="I78">
        <f t="shared" si="11"/>
        <v>-1.6782443510180083E-2</v>
      </c>
      <c r="J78">
        <f t="shared" si="12"/>
        <v>0</v>
      </c>
      <c r="K78" t="str">
        <f t="shared" si="13"/>
        <v>Correct</v>
      </c>
    </row>
    <row r="79" spans="1:11">
      <c r="A79">
        <v>0</v>
      </c>
      <c r="B79">
        <v>442.7</v>
      </c>
      <c r="C79">
        <v>10.91</v>
      </c>
      <c r="D79">
        <v>5.2420000000000001E-2</v>
      </c>
      <c r="E79">
        <f t="shared" si="7"/>
        <v>-6.1744510366380574</v>
      </c>
      <c r="F79">
        <f t="shared" si="8"/>
        <v>2.0819485172555432E-3</v>
      </c>
      <c r="G79">
        <f t="shared" si="9"/>
        <v>2.0776230131039951E-3</v>
      </c>
      <c r="H79">
        <f t="shared" si="10"/>
        <v>0.99792237698689601</v>
      </c>
      <c r="I79">
        <f t="shared" si="11"/>
        <v>-2.0797842658274016E-3</v>
      </c>
      <c r="J79">
        <f t="shared" si="12"/>
        <v>0</v>
      </c>
      <c r="K79" t="str">
        <f t="shared" si="13"/>
        <v>Correct</v>
      </c>
    </row>
    <row r="80" spans="1:11">
      <c r="A80">
        <v>0</v>
      </c>
      <c r="B80">
        <v>525.20000000000005</v>
      </c>
      <c r="C80">
        <v>18.29</v>
      </c>
      <c r="D80">
        <v>7.8990000000000005E-2</v>
      </c>
      <c r="E80">
        <f t="shared" si="7"/>
        <v>-2.191426854037295</v>
      </c>
      <c r="F80">
        <f t="shared" si="8"/>
        <v>0.11175717362490779</v>
      </c>
      <c r="G80">
        <f t="shared" si="9"/>
        <v>0.10052300653075272</v>
      </c>
      <c r="H80">
        <f t="shared" si="10"/>
        <v>0.89947699346924725</v>
      </c>
      <c r="I80">
        <f t="shared" si="11"/>
        <v>-0.10594180294005068</v>
      </c>
      <c r="J80">
        <f t="shared" si="12"/>
        <v>0</v>
      </c>
      <c r="K80" t="str">
        <f t="shared" si="13"/>
        <v>Correct</v>
      </c>
    </row>
    <row r="81" spans="1:11">
      <c r="A81">
        <v>0</v>
      </c>
      <c r="B81">
        <v>507.6</v>
      </c>
      <c r="C81">
        <v>16.170000000000002</v>
      </c>
      <c r="D81">
        <v>8.8359999999999994E-2</v>
      </c>
      <c r="E81">
        <f t="shared" si="7"/>
        <v>-2.7093712371124665</v>
      </c>
      <c r="F81">
        <f t="shared" si="8"/>
        <v>6.657865574491395E-2</v>
      </c>
      <c r="G81">
        <f t="shared" si="9"/>
        <v>6.2422640267833278E-2</v>
      </c>
      <c r="H81">
        <f t="shared" si="10"/>
        <v>0.93757735973216672</v>
      </c>
      <c r="I81">
        <f t="shared" si="11"/>
        <v>-6.4456007494270981E-2</v>
      </c>
      <c r="J81">
        <f t="shared" si="12"/>
        <v>0</v>
      </c>
      <c r="K81" t="str">
        <f t="shared" si="13"/>
        <v>Correct</v>
      </c>
    </row>
    <row r="82" spans="1:11">
      <c r="A82">
        <v>0</v>
      </c>
      <c r="B82">
        <v>469.1</v>
      </c>
      <c r="C82">
        <v>14.95</v>
      </c>
      <c r="D82">
        <v>4.5710000000000001E-2</v>
      </c>
      <c r="E82">
        <f t="shared" si="7"/>
        <v>-4.9002541614760542</v>
      </c>
      <c r="F82">
        <f t="shared" si="8"/>
        <v>7.4446906768764936E-3</v>
      </c>
      <c r="G82">
        <f t="shared" si="9"/>
        <v>7.3896768187587496E-3</v>
      </c>
      <c r="H82">
        <f t="shared" si="10"/>
        <v>0.99261032318124121</v>
      </c>
      <c r="I82">
        <f t="shared" si="11"/>
        <v>-7.4171157405835452E-3</v>
      </c>
      <c r="J82">
        <f t="shared" si="12"/>
        <v>0</v>
      </c>
      <c r="K82" t="str">
        <f t="shared" si="13"/>
        <v>Correct</v>
      </c>
    </row>
    <row r="83" spans="1:11">
      <c r="A83">
        <v>0</v>
      </c>
      <c r="B83">
        <v>370</v>
      </c>
      <c r="C83">
        <v>18.59</v>
      </c>
      <c r="D83">
        <v>7.46E-2</v>
      </c>
      <c r="E83">
        <f t="shared" si="7"/>
        <v>-3.9652639256657753</v>
      </c>
      <c r="F83">
        <f t="shared" si="8"/>
        <v>1.8963031121306404E-2</v>
      </c>
      <c r="G83">
        <f t="shared" si="9"/>
        <v>1.8610126709345625E-2</v>
      </c>
      <c r="H83">
        <f t="shared" si="10"/>
        <v>0.98138987329065441</v>
      </c>
      <c r="I83">
        <f t="shared" si="11"/>
        <v>-1.8785474015546238E-2</v>
      </c>
      <c r="J83">
        <f t="shared" si="12"/>
        <v>0</v>
      </c>
      <c r="K83" t="str">
        <f t="shared" si="13"/>
        <v>Correct</v>
      </c>
    </row>
    <row r="84" spans="1:11">
      <c r="A84">
        <v>0</v>
      </c>
      <c r="B84">
        <v>800</v>
      </c>
      <c r="C84">
        <v>14.86</v>
      </c>
      <c r="D84">
        <v>8.5010000000000002E-2</v>
      </c>
      <c r="E84">
        <f t="shared" si="7"/>
        <v>2.9080622510277987E-2</v>
      </c>
      <c r="F84">
        <f t="shared" si="8"/>
        <v>1.0295075926157935</v>
      </c>
      <c r="G84">
        <f t="shared" si="9"/>
        <v>0.50726964331721514</v>
      </c>
      <c r="H84">
        <f t="shared" si="10"/>
        <v>0.49273035668278486</v>
      </c>
      <c r="I84">
        <f t="shared" si="11"/>
        <v>-0.70779319841610144</v>
      </c>
      <c r="J84">
        <f t="shared" si="12"/>
        <v>1</v>
      </c>
      <c r="K84" t="str">
        <f t="shared" si="13"/>
        <v>Incorrect</v>
      </c>
    </row>
    <row r="85" spans="1:11">
      <c r="A85">
        <v>0</v>
      </c>
      <c r="B85">
        <v>514.5</v>
      </c>
      <c r="C85">
        <v>21.37</v>
      </c>
      <c r="D85">
        <v>8.3159999999999998E-2</v>
      </c>
      <c r="E85">
        <f t="shared" si="7"/>
        <v>-1.2563107364709185</v>
      </c>
      <c r="F85">
        <f t="shared" si="8"/>
        <v>0.28470243369069331</v>
      </c>
      <c r="G85">
        <f t="shared" si="9"/>
        <v>0.22160963210196474</v>
      </c>
      <c r="H85">
        <f t="shared" si="10"/>
        <v>0.77839036789803528</v>
      </c>
      <c r="I85">
        <f t="shared" si="11"/>
        <v>-0.2505271224186153</v>
      </c>
      <c r="J85">
        <f t="shared" si="12"/>
        <v>0</v>
      </c>
      <c r="K85" t="str">
        <f t="shared" si="13"/>
        <v>Correct</v>
      </c>
    </row>
    <row r="86" spans="1:11">
      <c r="A86">
        <v>0</v>
      </c>
      <c r="B86">
        <v>466.1</v>
      </c>
      <c r="C86">
        <v>17.920000000000002</v>
      </c>
      <c r="D86">
        <v>6.5259999999999999E-2</v>
      </c>
      <c r="E86">
        <f t="shared" si="7"/>
        <v>-3.407229442143167</v>
      </c>
      <c r="F86">
        <f t="shared" si="8"/>
        <v>3.3132869862357694E-2</v>
      </c>
      <c r="G86">
        <f t="shared" si="9"/>
        <v>3.2070289145646795E-2</v>
      </c>
      <c r="H86">
        <f t="shared" si="10"/>
        <v>0.9679297108543532</v>
      </c>
      <c r="I86">
        <f t="shared" si="11"/>
        <v>-3.2595807095761022E-2</v>
      </c>
      <c r="J86">
        <f t="shared" si="12"/>
        <v>0</v>
      </c>
      <c r="K86" t="str">
        <f t="shared" si="13"/>
        <v>Correct</v>
      </c>
    </row>
    <row r="87" spans="1:11">
      <c r="A87">
        <v>0</v>
      </c>
      <c r="B87">
        <v>399.8</v>
      </c>
      <c r="C87">
        <v>17.57</v>
      </c>
      <c r="D87">
        <v>5.3129999999999997E-2</v>
      </c>
      <c r="E87">
        <f t="shared" si="7"/>
        <v>-4.644247551650345</v>
      </c>
      <c r="F87">
        <f t="shared" si="8"/>
        <v>9.6167630554400991E-3</v>
      </c>
      <c r="G87">
        <f t="shared" si="9"/>
        <v>9.5251618310462065E-3</v>
      </c>
      <c r="H87">
        <f t="shared" si="10"/>
        <v>0.99047483816895376</v>
      </c>
      <c r="I87">
        <f t="shared" si="11"/>
        <v>-9.5708163272736554E-3</v>
      </c>
      <c r="J87">
        <f t="shared" si="12"/>
        <v>0</v>
      </c>
      <c r="K87" t="str">
        <f t="shared" si="13"/>
        <v>Correct</v>
      </c>
    </row>
    <row r="88" spans="1:11">
      <c r="A88">
        <v>0</v>
      </c>
      <c r="B88">
        <v>373.2</v>
      </c>
      <c r="C88">
        <v>16.829999999999998</v>
      </c>
      <c r="D88">
        <v>7.8039999999999998E-2</v>
      </c>
      <c r="E88">
        <f t="shared" si="7"/>
        <v>-4.3405612000775555</v>
      </c>
      <c r="F88">
        <f t="shared" si="8"/>
        <v>1.3029214155313058E-2</v>
      </c>
      <c r="G88">
        <f t="shared" si="9"/>
        <v>1.2861637130748609E-2</v>
      </c>
      <c r="H88">
        <f t="shared" si="10"/>
        <v>0.98713836286925138</v>
      </c>
      <c r="I88">
        <f t="shared" si="11"/>
        <v>-1.2945064095829715E-2</v>
      </c>
      <c r="J88">
        <f t="shared" si="12"/>
        <v>0</v>
      </c>
      <c r="K88" t="str">
        <f t="shared" si="13"/>
        <v>Correct</v>
      </c>
    </row>
    <row r="89" spans="1:11">
      <c r="A89">
        <v>0</v>
      </c>
      <c r="B89">
        <v>268.8</v>
      </c>
      <c r="C89">
        <v>21.68</v>
      </c>
      <c r="D89">
        <v>6.053E-2</v>
      </c>
      <c r="E89">
        <f t="shared" si="7"/>
        <v>-4.6288161833218942</v>
      </c>
      <c r="F89">
        <f t="shared" si="8"/>
        <v>9.7663137868238444E-3</v>
      </c>
      <c r="G89">
        <f t="shared" si="9"/>
        <v>9.671855411969757E-3</v>
      </c>
      <c r="H89">
        <f t="shared" si="10"/>
        <v>0.9903281445880302</v>
      </c>
      <c r="I89">
        <f t="shared" si="11"/>
        <v>-9.7189315941313102E-3</v>
      </c>
      <c r="J89">
        <f t="shared" si="12"/>
        <v>0</v>
      </c>
      <c r="K89" t="str">
        <f t="shared" si="13"/>
        <v>Correct</v>
      </c>
    </row>
    <row r="90" spans="1:11">
      <c r="A90">
        <v>0</v>
      </c>
      <c r="B90">
        <v>693.7</v>
      </c>
      <c r="C90">
        <v>22.11</v>
      </c>
      <c r="D90">
        <v>0.10249999999999999</v>
      </c>
      <c r="E90">
        <f t="shared" si="7"/>
        <v>1.5840681018741951</v>
      </c>
      <c r="F90">
        <f t="shared" si="8"/>
        <v>4.8747464940354135</v>
      </c>
      <c r="G90">
        <f t="shared" si="9"/>
        <v>0.82977988905303535</v>
      </c>
      <c r="H90">
        <f t="shared" si="10"/>
        <v>0.17022011094696465</v>
      </c>
      <c r="I90">
        <f t="shared" si="11"/>
        <v>-1.7706629091478181</v>
      </c>
      <c r="J90">
        <f t="shared" si="12"/>
        <v>1</v>
      </c>
      <c r="K90" t="str">
        <f t="shared" si="13"/>
        <v>Incorrect</v>
      </c>
    </row>
    <row r="91" spans="1:11">
      <c r="A91">
        <v>0</v>
      </c>
      <c r="B91">
        <v>433.8</v>
      </c>
      <c r="C91">
        <v>21.17</v>
      </c>
      <c r="D91">
        <v>8.1199999999999994E-2</v>
      </c>
      <c r="E91">
        <f t="shared" si="7"/>
        <v>-2.2739996346038724</v>
      </c>
      <c r="F91">
        <f t="shared" si="8"/>
        <v>0.1028997943584925</v>
      </c>
      <c r="G91">
        <f t="shared" si="9"/>
        <v>9.3299314121592258E-2</v>
      </c>
      <c r="H91">
        <f t="shared" si="10"/>
        <v>0.90670068587840769</v>
      </c>
      <c r="I91">
        <f t="shared" si="11"/>
        <v>-9.7942887874685719E-2</v>
      </c>
      <c r="J91">
        <f t="shared" si="12"/>
        <v>0</v>
      </c>
      <c r="K91" t="str">
        <f t="shared" si="13"/>
        <v>Correct</v>
      </c>
    </row>
    <row r="92" spans="1:11">
      <c r="A92">
        <v>0</v>
      </c>
      <c r="B92">
        <v>271.2</v>
      </c>
      <c r="C92">
        <v>21.7</v>
      </c>
      <c r="D92">
        <v>6.1589999999999999E-2</v>
      </c>
      <c r="E92">
        <f t="shared" si="7"/>
        <v>-4.5614536870454732</v>
      </c>
      <c r="F92">
        <f t="shared" si="8"/>
        <v>1.0446861432760243E-2</v>
      </c>
      <c r="G92">
        <f t="shared" si="9"/>
        <v>1.0338852869459306E-2</v>
      </c>
      <c r="H92">
        <f t="shared" si="10"/>
        <v>0.98966114713054065</v>
      </c>
      <c r="I92">
        <f t="shared" si="11"/>
        <v>-1.0392670068889526E-2</v>
      </c>
      <c r="J92">
        <f t="shared" si="12"/>
        <v>0</v>
      </c>
      <c r="K92" t="str">
        <f t="shared" si="13"/>
        <v>Correct</v>
      </c>
    </row>
    <row r="93" spans="1:11">
      <c r="A93">
        <v>0</v>
      </c>
      <c r="B93">
        <v>495</v>
      </c>
      <c r="C93">
        <v>12.17</v>
      </c>
      <c r="D93">
        <v>5.7939999999999998E-2</v>
      </c>
      <c r="E93">
        <f t="shared" si="7"/>
        <v>-5.0388671444065638</v>
      </c>
      <c r="F93">
        <f t="shared" si="8"/>
        <v>6.4810862959320129E-3</v>
      </c>
      <c r="G93">
        <f t="shared" si="9"/>
        <v>6.4393522979987756E-3</v>
      </c>
      <c r="H93">
        <f t="shared" si="10"/>
        <v>0.99356064770200125</v>
      </c>
      <c r="I93">
        <f t="shared" si="11"/>
        <v>-6.4601743622106278E-3</v>
      </c>
      <c r="J93">
        <f t="shared" si="12"/>
        <v>0</v>
      </c>
      <c r="K93" t="str">
        <f t="shared" si="13"/>
        <v>Correct</v>
      </c>
    </row>
    <row r="94" spans="1:11">
      <c r="A94">
        <v>0</v>
      </c>
      <c r="B94">
        <v>380.3</v>
      </c>
      <c r="C94">
        <v>21.41</v>
      </c>
      <c r="D94">
        <v>5.978E-2</v>
      </c>
      <c r="E94">
        <f t="shared" si="7"/>
        <v>-3.4989295615714733</v>
      </c>
      <c r="F94">
        <f t="shared" si="8"/>
        <v>3.0229725168810652E-2</v>
      </c>
      <c r="G94">
        <f t="shared" si="9"/>
        <v>2.9342703311979561E-2</v>
      </c>
      <c r="H94">
        <f t="shared" si="10"/>
        <v>0.97065729668802048</v>
      </c>
      <c r="I94">
        <f t="shared" si="11"/>
        <v>-2.9781811517603528E-2</v>
      </c>
      <c r="J94">
        <f t="shared" si="12"/>
        <v>0</v>
      </c>
      <c r="K94" t="str">
        <f t="shared" si="13"/>
        <v>Correct</v>
      </c>
    </row>
    <row r="95" spans="1:11">
      <c r="A95">
        <v>0</v>
      </c>
      <c r="B95">
        <v>409.7</v>
      </c>
      <c r="C95">
        <v>19.04</v>
      </c>
      <c r="D95">
        <v>7.7219999999999997E-2</v>
      </c>
      <c r="E95">
        <f t="shared" si="7"/>
        <v>-3.3055711155019809</v>
      </c>
      <c r="F95">
        <f t="shared" si="8"/>
        <v>3.6678258331601536E-2</v>
      </c>
      <c r="G95">
        <f t="shared" si="9"/>
        <v>3.5380560976199515E-2</v>
      </c>
      <c r="H95">
        <f t="shared" si="10"/>
        <v>0.96461943902380054</v>
      </c>
      <c r="I95">
        <f t="shared" si="11"/>
        <v>-3.6021619130873789E-2</v>
      </c>
      <c r="J95">
        <f t="shared" si="12"/>
        <v>0</v>
      </c>
      <c r="K95" t="str">
        <f t="shared" si="13"/>
        <v>Correct</v>
      </c>
    </row>
    <row r="96" spans="1:11">
      <c r="A96">
        <v>0</v>
      </c>
      <c r="B96">
        <v>656.1</v>
      </c>
      <c r="C96">
        <v>13.98</v>
      </c>
      <c r="D96">
        <v>0.18360000000000001</v>
      </c>
      <c r="E96">
        <f t="shared" si="7"/>
        <v>1.4130081014279741</v>
      </c>
      <c r="F96">
        <f t="shared" si="8"/>
        <v>4.1082950034495864</v>
      </c>
      <c r="G96">
        <f t="shared" si="9"/>
        <v>0.80423996669638131</v>
      </c>
      <c r="H96">
        <f t="shared" si="10"/>
        <v>0.19576003330361869</v>
      </c>
      <c r="I96">
        <f t="shared" si="11"/>
        <v>-1.6308656897229974</v>
      </c>
      <c r="J96">
        <f t="shared" si="12"/>
        <v>1</v>
      </c>
      <c r="K96" t="str">
        <f t="shared" si="13"/>
        <v>Incorrect</v>
      </c>
    </row>
    <row r="97" spans="1:11">
      <c r="A97">
        <v>0</v>
      </c>
      <c r="B97">
        <v>408.2</v>
      </c>
      <c r="C97">
        <v>16.02</v>
      </c>
      <c r="D97">
        <v>0.1168</v>
      </c>
      <c r="E97">
        <f t="shared" si="7"/>
        <v>-2.9203841576029275</v>
      </c>
      <c r="F97">
        <f t="shared" si="8"/>
        <v>5.3912972243503721E-2</v>
      </c>
      <c r="G97">
        <f t="shared" si="9"/>
        <v>5.1155051378423758E-2</v>
      </c>
      <c r="H97">
        <f t="shared" si="10"/>
        <v>0.9488449486215762</v>
      </c>
      <c r="I97">
        <f t="shared" si="11"/>
        <v>-5.2509877681226856E-2</v>
      </c>
      <c r="J97">
        <f t="shared" si="12"/>
        <v>0</v>
      </c>
      <c r="K97" t="str">
        <f t="shared" si="13"/>
        <v>Correct</v>
      </c>
    </row>
    <row r="98" spans="1:11">
      <c r="A98">
        <v>0</v>
      </c>
      <c r="B98">
        <v>575.29999999999995</v>
      </c>
      <c r="C98">
        <v>19.13</v>
      </c>
      <c r="D98">
        <v>0.1147</v>
      </c>
      <c r="E98">
        <f t="shared" si="7"/>
        <v>-0.21319771244801622</v>
      </c>
      <c r="F98">
        <f t="shared" si="8"/>
        <v>0.80799637048267647</v>
      </c>
      <c r="G98">
        <f t="shared" si="9"/>
        <v>0.44690154453516279</v>
      </c>
      <c r="H98">
        <f t="shared" si="10"/>
        <v>0.55309845546483727</v>
      </c>
      <c r="I98">
        <f t="shared" si="11"/>
        <v>-0.59221925449157398</v>
      </c>
      <c r="J98">
        <f t="shared" si="12"/>
        <v>0</v>
      </c>
      <c r="K98" t="str">
        <f t="shared" si="13"/>
        <v>Correct</v>
      </c>
    </row>
    <row r="99" spans="1:11">
      <c r="A99">
        <v>0</v>
      </c>
      <c r="B99">
        <v>289.7</v>
      </c>
      <c r="C99">
        <v>19.12</v>
      </c>
      <c r="D99">
        <v>8.3330000000000001E-2</v>
      </c>
      <c r="E99">
        <f t="shared" si="7"/>
        <v>-4.41001805553997</v>
      </c>
      <c r="F99">
        <f t="shared" si="8"/>
        <v>1.2154958863588057E-2</v>
      </c>
      <c r="G99">
        <f t="shared" si="9"/>
        <v>1.2008990083134323E-2</v>
      </c>
      <c r="H99">
        <f t="shared" si="10"/>
        <v>0.98799100991686573</v>
      </c>
      <c r="I99">
        <f t="shared" si="11"/>
        <v>-1.208168055009529E-2</v>
      </c>
      <c r="J99">
        <f t="shared" si="12"/>
        <v>0</v>
      </c>
      <c r="K99" t="str">
        <f t="shared" si="13"/>
        <v>Correct</v>
      </c>
    </row>
    <row r="100" spans="1:11">
      <c r="A100">
        <v>0</v>
      </c>
      <c r="B100">
        <v>307.3</v>
      </c>
      <c r="C100">
        <v>21.28</v>
      </c>
      <c r="D100">
        <v>3.9120000000000002E-2</v>
      </c>
      <c r="E100">
        <f t="shared" si="7"/>
        <v>-5.0249638784531028</v>
      </c>
      <c r="F100">
        <f t="shared" si="8"/>
        <v>6.5718238750866239E-3</v>
      </c>
      <c r="G100">
        <f t="shared" si="9"/>
        <v>6.5289169825820323E-3</v>
      </c>
      <c r="H100">
        <f t="shared" si="10"/>
        <v>0.99347108301741793</v>
      </c>
      <c r="I100">
        <f t="shared" si="11"/>
        <v>-6.550323586563025E-3</v>
      </c>
      <c r="J100">
        <f t="shared" si="12"/>
        <v>0</v>
      </c>
      <c r="K100" t="str">
        <f t="shared" si="13"/>
        <v>Correct</v>
      </c>
    </row>
    <row r="101" spans="1:11">
      <c r="A101">
        <v>0</v>
      </c>
      <c r="B101">
        <v>333.6</v>
      </c>
      <c r="C101">
        <v>14.98</v>
      </c>
      <c r="D101">
        <v>0.1013</v>
      </c>
      <c r="E101">
        <f t="shared" si="7"/>
        <v>-4.5654019594251594</v>
      </c>
      <c r="F101">
        <f t="shared" si="8"/>
        <v>1.0405695698553751E-2</v>
      </c>
      <c r="G101">
        <f t="shared" si="9"/>
        <v>1.0298532305243661E-2</v>
      </c>
      <c r="H101">
        <f t="shared" si="10"/>
        <v>0.98970146769475631</v>
      </c>
      <c r="I101">
        <f t="shared" si="11"/>
        <v>-1.0351929111250702E-2</v>
      </c>
      <c r="J101">
        <f t="shared" si="12"/>
        <v>0</v>
      </c>
      <c r="K101" t="str">
        <f t="shared" si="13"/>
        <v>Correct</v>
      </c>
    </row>
    <row r="102" spans="1:11">
      <c r="A102">
        <v>0</v>
      </c>
      <c r="B102">
        <v>359.9</v>
      </c>
      <c r="C102">
        <v>21.98</v>
      </c>
      <c r="D102">
        <v>5.7430000000000002E-2</v>
      </c>
      <c r="E102">
        <f t="shared" si="7"/>
        <v>-3.632450320381615</v>
      </c>
      <c r="F102">
        <f t="shared" si="8"/>
        <v>2.6451290799330292E-2</v>
      </c>
      <c r="G102">
        <f t="shared" si="9"/>
        <v>2.576965028582294E-2</v>
      </c>
      <c r="H102">
        <f t="shared" si="10"/>
        <v>0.9742303497141771</v>
      </c>
      <c r="I102">
        <f t="shared" si="11"/>
        <v>-2.610750462115298E-2</v>
      </c>
      <c r="J102">
        <f t="shared" si="12"/>
        <v>0</v>
      </c>
      <c r="K102" t="str">
        <f t="shared" si="13"/>
        <v>Correct</v>
      </c>
    </row>
    <row r="103" spans="1:11">
      <c r="A103">
        <v>0</v>
      </c>
      <c r="B103">
        <v>381.1</v>
      </c>
      <c r="C103">
        <v>16.62</v>
      </c>
      <c r="D103">
        <v>3.8339999999999999E-2</v>
      </c>
      <c r="E103">
        <f t="shared" si="7"/>
        <v>-5.6200497507395744</v>
      </c>
      <c r="F103">
        <f t="shared" si="8"/>
        <v>3.6244607848755594E-3</v>
      </c>
      <c r="G103">
        <f t="shared" si="9"/>
        <v>3.6113715104562935E-3</v>
      </c>
      <c r="H103">
        <f t="shared" si="10"/>
        <v>0.99638862848954368</v>
      </c>
      <c r="I103">
        <f t="shared" si="11"/>
        <v>-3.6179082550370657E-3</v>
      </c>
      <c r="J103">
        <f t="shared" si="12"/>
        <v>0</v>
      </c>
      <c r="K103" t="str">
        <f t="shared" si="13"/>
        <v>Correct</v>
      </c>
    </row>
    <row r="104" spans="1:11">
      <c r="A104">
        <v>0</v>
      </c>
      <c r="B104">
        <v>501.3</v>
      </c>
      <c r="C104">
        <v>17.670000000000002</v>
      </c>
      <c r="D104">
        <v>4.5220000000000003E-2</v>
      </c>
      <c r="E104">
        <f t="shared" si="7"/>
        <v>-3.7502692969539688</v>
      </c>
      <c r="F104">
        <f t="shared" si="8"/>
        <v>2.3511413451372781E-2</v>
      </c>
      <c r="G104">
        <f t="shared" si="9"/>
        <v>2.297132512874495E-2</v>
      </c>
      <c r="H104">
        <f t="shared" si="10"/>
        <v>0.977028674871255</v>
      </c>
      <c r="I104">
        <f t="shared" si="11"/>
        <v>-2.3239277450653541E-2</v>
      </c>
      <c r="J104">
        <f t="shared" si="12"/>
        <v>0</v>
      </c>
      <c r="K104" t="str">
        <f t="shared" si="13"/>
        <v>Correct</v>
      </c>
    </row>
    <row r="105" spans="1:11">
      <c r="A105">
        <v>0</v>
      </c>
      <c r="B105">
        <v>467.8</v>
      </c>
      <c r="C105">
        <v>17.68</v>
      </c>
      <c r="D105">
        <v>0.13159999999999999</v>
      </c>
      <c r="E105">
        <f t="shared" si="7"/>
        <v>-1.279984591962867</v>
      </c>
      <c r="F105">
        <f t="shared" si="8"/>
        <v>0.27804158449524813</v>
      </c>
      <c r="G105">
        <f t="shared" si="9"/>
        <v>0.2175528463771062</v>
      </c>
      <c r="H105">
        <f t="shared" si="10"/>
        <v>0.78244715362289385</v>
      </c>
      <c r="I105">
        <f t="shared" si="11"/>
        <v>-0.24532889415464618</v>
      </c>
      <c r="J105">
        <f t="shared" si="12"/>
        <v>0</v>
      </c>
      <c r="K105" t="str">
        <f t="shared" si="13"/>
        <v>Correct</v>
      </c>
    </row>
    <row r="106" spans="1:11">
      <c r="A106">
        <v>0</v>
      </c>
      <c r="B106">
        <v>673.7</v>
      </c>
      <c r="C106">
        <v>16.940000000000001</v>
      </c>
      <c r="D106">
        <v>7.0739999999999997E-2</v>
      </c>
      <c r="E106">
        <f t="shared" si="7"/>
        <v>-1.2196036177355305</v>
      </c>
      <c r="F106">
        <f t="shared" si="8"/>
        <v>0.29534721412230347</v>
      </c>
      <c r="G106">
        <f t="shared" si="9"/>
        <v>0.22800621401144847</v>
      </c>
      <c r="H106">
        <f t="shared" si="10"/>
        <v>0.77199378598855151</v>
      </c>
      <c r="I106">
        <f t="shared" si="11"/>
        <v>-0.25877877822738377</v>
      </c>
      <c r="J106">
        <f t="shared" si="12"/>
        <v>0</v>
      </c>
      <c r="K106" t="str">
        <f t="shared" si="13"/>
        <v>Correct</v>
      </c>
    </row>
    <row r="107" spans="1:11">
      <c r="A107">
        <v>0</v>
      </c>
      <c r="B107">
        <v>509.2</v>
      </c>
      <c r="C107">
        <v>19.54</v>
      </c>
      <c r="D107">
        <v>7.8829999999999997E-2</v>
      </c>
      <c r="E107">
        <f t="shared" si="7"/>
        <v>-2.0018902370387046</v>
      </c>
      <c r="F107">
        <f t="shared" si="8"/>
        <v>0.13507970909554617</v>
      </c>
      <c r="G107">
        <f t="shared" si="9"/>
        <v>0.11900460206726833</v>
      </c>
      <c r="H107">
        <f t="shared" si="10"/>
        <v>0.88099539793273163</v>
      </c>
      <c r="I107">
        <f t="shared" si="11"/>
        <v>-0.12670287674549022</v>
      </c>
      <c r="J107">
        <f t="shared" si="12"/>
        <v>0</v>
      </c>
      <c r="K107" t="str">
        <f t="shared" si="13"/>
        <v>Correct</v>
      </c>
    </row>
    <row r="108" spans="1:11">
      <c r="A108">
        <v>0</v>
      </c>
      <c r="B108">
        <v>611.20000000000005</v>
      </c>
      <c r="C108">
        <v>15.98</v>
      </c>
      <c r="D108">
        <v>5.8950000000000002E-2</v>
      </c>
      <c r="E108">
        <f t="shared" si="7"/>
        <v>-2.5848985650752119</v>
      </c>
      <c r="F108">
        <f t="shared" si="8"/>
        <v>7.5403727784681324E-2</v>
      </c>
      <c r="G108">
        <f t="shared" si="9"/>
        <v>7.0116669522814562E-2</v>
      </c>
      <c r="H108">
        <f t="shared" si="10"/>
        <v>0.92988333047718541</v>
      </c>
      <c r="I108">
        <f t="shared" si="11"/>
        <v>-7.269615180428346E-2</v>
      </c>
      <c r="J108">
        <f t="shared" si="12"/>
        <v>0</v>
      </c>
      <c r="K108" t="str">
        <f t="shared" si="13"/>
        <v>Correct</v>
      </c>
    </row>
    <row r="109" spans="1:11">
      <c r="A109">
        <v>0</v>
      </c>
      <c r="B109">
        <v>592.6</v>
      </c>
      <c r="C109">
        <v>19.600000000000001</v>
      </c>
      <c r="D109">
        <v>6.3299999999999995E-2</v>
      </c>
      <c r="E109">
        <f t="shared" si="7"/>
        <v>-1.5706591628876252</v>
      </c>
      <c r="F109">
        <f t="shared" si="8"/>
        <v>0.20790809188130219</v>
      </c>
      <c r="G109">
        <f t="shared" si="9"/>
        <v>0.17212244315499856</v>
      </c>
      <c r="H109">
        <f t="shared" si="10"/>
        <v>0.82787755684500142</v>
      </c>
      <c r="I109">
        <f t="shared" si="11"/>
        <v>-0.18889001373845743</v>
      </c>
      <c r="J109">
        <f t="shared" si="12"/>
        <v>0</v>
      </c>
      <c r="K109" t="str">
        <f t="shared" si="13"/>
        <v>Correct</v>
      </c>
    </row>
    <row r="110" spans="1:11">
      <c r="A110">
        <v>0</v>
      </c>
      <c r="B110">
        <v>606.5</v>
      </c>
      <c r="C110">
        <v>15.66</v>
      </c>
      <c r="D110">
        <v>5.5809999999999998E-2</v>
      </c>
      <c r="E110">
        <f t="shared" si="7"/>
        <v>-2.8353591043156681</v>
      </c>
      <c r="F110">
        <f t="shared" si="8"/>
        <v>5.8697443543432967E-2</v>
      </c>
      <c r="G110">
        <f t="shared" si="9"/>
        <v>5.544307668012699E-2</v>
      </c>
      <c r="H110">
        <f t="shared" si="10"/>
        <v>0.94455692331987295</v>
      </c>
      <c r="I110">
        <f t="shared" si="11"/>
        <v>-5.7039325651362952E-2</v>
      </c>
      <c r="J110">
        <f t="shared" si="12"/>
        <v>0</v>
      </c>
      <c r="K110" t="str">
        <f t="shared" si="13"/>
        <v>Correct</v>
      </c>
    </row>
    <row r="111" spans="1:11">
      <c r="A111">
        <v>0</v>
      </c>
      <c r="B111">
        <v>371.5</v>
      </c>
      <c r="C111">
        <v>17.2</v>
      </c>
      <c r="D111">
        <v>0.1113</v>
      </c>
      <c r="E111">
        <f t="shared" si="7"/>
        <v>-3.1564004565090666</v>
      </c>
      <c r="F111">
        <f t="shared" si="8"/>
        <v>4.2578729559822594E-2</v>
      </c>
      <c r="G111">
        <f t="shared" si="9"/>
        <v>4.0839821830816907E-2</v>
      </c>
      <c r="H111">
        <f t="shared" si="10"/>
        <v>0.95916017816918309</v>
      </c>
      <c r="I111">
        <f t="shared" si="11"/>
        <v>-4.1697191800791268E-2</v>
      </c>
      <c r="J111">
        <f t="shared" si="12"/>
        <v>0</v>
      </c>
      <c r="K111" t="str">
        <f t="shared" si="13"/>
        <v>Correct</v>
      </c>
    </row>
    <row r="112" spans="1:11">
      <c r="A112">
        <v>0</v>
      </c>
      <c r="B112">
        <v>585.9</v>
      </c>
      <c r="C112">
        <v>15.79</v>
      </c>
      <c r="D112">
        <v>6.7180000000000004E-2</v>
      </c>
      <c r="E112">
        <f t="shared" si="7"/>
        <v>-2.6512175828409168</v>
      </c>
      <c r="F112">
        <f t="shared" si="8"/>
        <v>7.0565241704961965E-2</v>
      </c>
      <c r="G112">
        <f t="shared" si="9"/>
        <v>6.5914004075623728E-2</v>
      </c>
      <c r="H112">
        <f t="shared" si="10"/>
        <v>0.93408599592437624</v>
      </c>
      <c r="I112">
        <f t="shared" si="11"/>
        <v>-6.818677226755597E-2</v>
      </c>
      <c r="J112">
        <f t="shared" si="12"/>
        <v>0</v>
      </c>
      <c r="K112" t="str">
        <f t="shared" si="13"/>
        <v>Correct</v>
      </c>
    </row>
    <row r="113" spans="1:11">
      <c r="A113">
        <v>0</v>
      </c>
      <c r="B113">
        <v>340.9</v>
      </c>
      <c r="C113">
        <v>18.32</v>
      </c>
      <c r="D113">
        <v>4.462E-2</v>
      </c>
      <c r="E113">
        <f t="shared" si="7"/>
        <v>-5.3530040290184715</v>
      </c>
      <c r="F113">
        <f t="shared" si="8"/>
        <v>4.7339088186975787E-3</v>
      </c>
      <c r="G113">
        <f t="shared" si="9"/>
        <v>4.7116045125454248E-3</v>
      </c>
      <c r="H113">
        <f t="shared" si="10"/>
        <v>0.99528839548745462</v>
      </c>
      <c r="I113">
        <f t="shared" si="11"/>
        <v>-4.722739109398009E-3</v>
      </c>
      <c r="J113">
        <f t="shared" si="12"/>
        <v>0</v>
      </c>
      <c r="K113" t="str">
        <f t="shared" si="13"/>
        <v>Correct</v>
      </c>
    </row>
    <row r="114" spans="1:11">
      <c r="A114">
        <v>0</v>
      </c>
      <c r="B114">
        <v>441.3</v>
      </c>
      <c r="C114">
        <v>24.89</v>
      </c>
      <c r="D114">
        <v>9.2179999999999998E-2</v>
      </c>
      <c r="E114">
        <f t="shared" si="7"/>
        <v>-0.72308584326404102</v>
      </c>
      <c r="F114">
        <f t="shared" si="8"/>
        <v>0.48525252993946594</v>
      </c>
      <c r="G114">
        <f t="shared" si="9"/>
        <v>0.32671382149353639</v>
      </c>
      <c r="H114">
        <f t="shared" si="10"/>
        <v>0.67328617850646366</v>
      </c>
      <c r="I114">
        <f t="shared" si="11"/>
        <v>-0.39558481162843934</v>
      </c>
      <c r="J114">
        <f t="shared" si="12"/>
        <v>0</v>
      </c>
      <c r="K114" t="str">
        <f t="shared" si="13"/>
        <v>Correct</v>
      </c>
    </row>
    <row r="115" spans="1:11">
      <c r="A115">
        <v>0</v>
      </c>
      <c r="B115">
        <v>674.8</v>
      </c>
      <c r="C115">
        <v>17.66</v>
      </c>
      <c r="D115">
        <v>8.8900000000000007E-2</v>
      </c>
      <c r="E115">
        <f t="shared" si="7"/>
        <v>-0.39643835731750965</v>
      </c>
      <c r="F115">
        <f t="shared" si="8"/>
        <v>0.67271174317956228</v>
      </c>
      <c r="G115">
        <f t="shared" si="9"/>
        <v>0.40216836279324664</v>
      </c>
      <c r="H115">
        <f t="shared" si="10"/>
        <v>0.59783163720675336</v>
      </c>
      <c r="I115">
        <f t="shared" si="11"/>
        <v>-0.5144461078047331</v>
      </c>
      <c r="J115">
        <f t="shared" si="12"/>
        <v>0</v>
      </c>
      <c r="K115" t="str">
        <f t="shared" si="13"/>
        <v>Correct</v>
      </c>
    </row>
    <row r="116" spans="1:11">
      <c r="A116">
        <v>0</v>
      </c>
      <c r="B116">
        <v>659.7</v>
      </c>
      <c r="C116">
        <v>19.34</v>
      </c>
      <c r="D116">
        <v>7.8E-2</v>
      </c>
      <c r="E116">
        <f t="shared" si="7"/>
        <v>-0.42186870415669508</v>
      </c>
      <c r="F116">
        <f t="shared" si="8"/>
        <v>0.65582014019934287</v>
      </c>
      <c r="G116">
        <f t="shared" si="9"/>
        <v>0.39606967222924899</v>
      </c>
      <c r="H116">
        <f t="shared" si="10"/>
        <v>0.60393032777075106</v>
      </c>
      <c r="I116">
        <f t="shared" si="11"/>
        <v>-0.50429643907373212</v>
      </c>
      <c r="J116">
        <f t="shared" si="12"/>
        <v>0</v>
      </c>
      <c r="K116" t="str">
        <f t="shared" si="13"/>
        <v>Correct</v>
      </c>
    </row>
    <row r="117" spans="1:11">
      <c r="A117">
        <v>0</v>
      </c>
      <c r="B117">
        <v>432</v>
      </c>
      <c r="C117">
        <v>21.54</v>
      </c>
      <c r="D117">
        <v>0.10639999999999999</v>
      </c>
      <c r="E117">
        <f t="shared" si="7"/>
        <v>-1.3557868352013287</v>
      </c>
      <c r="F117">
        <f t="shared" si="8"/>
        <v>0.25774441226835249</v>
      </c>
      <c r="G117">
        <f t="shared" si="9"/>
        <v>0.20492590525885007</v>
      </c>
      <c r="H117">
        <f t="shared" si="10"/>
        <v>0.79507409474114987</v>
      </c>
      <c r="I117">
        <f t="shared" si="11"/>
        <v>-0.22931996773847821</v>
      </c>
      <c r="J117">
        <f t="shared" si="12"/>
        <v>0</v>
      </c>
      <c r="K117" t="str">
        <f t="shared" si="13"/>
        <v>Correct</v>
      </c>
    </row>
    <row r="118" spans="1:11">
      <c r="A118">
        <v>0</v>
      </c>
      <c r="B118">
        <v>442.5</v>
      </c>
      <c r="C118">
        <v>28.23</v>
      </c>
      <c r="D118">
        <v>6.4500000000000002E-2</v>
      </c>
      <c r="E118">
        <f t="shared" si="7"/>
        <v>-0.62534667484484885</v>
      </c>
      <c r="F118">
        <f t="shared" si="8"/>
        <v>0.53507589900737029</v>
      </c>
      <c r="G118">
        <f t="shared" si="9"/>
        <v>0.3485664124838177</v>
      </c>
      <c r="H118">
        <f t="shared" si="10"/>
        <v>0.6514335875161823</v>
      </c>
      <c r="I118">
        <f t="shared" si="11"/>
        <v>-0.42857982542417411</v>
      </c>
      <c r="J118">
        <f t="shared" si="12"/>
        <v>0</v>
      </c>
      <c r="K118" t="str">
        <f t="shared" si="13"/>
        <v>Correct</v>
      </c>
    </row>
    <row r="119" spans="1:11">
      <c r="A119">
        <v>0</v>
      </c>
      <c r="B119">
        <v>644.20000000000005</v>
      </c>
      <c r="C119">
        <v>13.98</v>
      </c>
      <c r="D119">
        <v>9.2420000000000002E-2</v>
      </c>
      <c r="E119">
        <f t="shared" si="7"/>
        <v>-1.7148348687703301</v>
      </c>
      <c r="F119">
        <f t="shared" si="8"/>
        <v>0.17999344079739901</v>
      </c>
      <c r="G119">
        <f t="shared" si="9"/>
        <v>0.15253766213799089</v>
      </c>
      <c r="H119">
        <f t="shared" si="10"/>
        <v>0.84746233786200909</v>
      </c>
      <c r="I119">
        <f t="shared" si="11"/>
        <v>-0.16550887981585205</v>
      </c>
      <c r="J119">
        <f t="shared" si="12"/>
        <v>0</v>
      </c>
      <c r="K119" t="str">
        <f t="shared" si="13"/>
        <v>Correct</v>
      </c>
    </row>
    <row r="120" spans="1:11">
      <c r="A120">
        <v>0</v>
      </c>
      <c r="B120">
        <v>492.9</v>
      </c>
      <c r="C120">
        <v>17.149999999999999</v>
      </c>
      <c r="D120">
        <v>5.4300000000000001E-2</v>
      </c>
      <c r="E120">
        <f t="shared" si="7"/>
        <v>-3.6996952038621336</v>
      </c>
      <c r="F120">
        <f t="shared" si="8"/>
        <v>2.4731063254254955E-2</v>
      </c>
      <c r="G120">
        <f t="shared" si="9"/>
        <v>2.4134198855762328E-2</v>
      </c>
      <c r="H120">
        <f t="shared" si="10"/>
        <v>0.97586580114423771</v>
      </c>
      <c r="I120">
        <f t="shared" si="11"/>
        <v>-2.4430200850500267E-2</v>
      </c>
      <c r="J120">
        <f t="shared" si="12"/>
        <v>0</v>
      </c>
      <c r="K120" t="str">
        <f t="shared" si="13"/>
        <v>Correct</v>
      </c>
    </row>
    <row r="121" spans="1:11">
      <c r="A121">
        <v>0</v>
      </c>
      <c r="B121">
        <v>557.20000000000005</v>
      </c>
      <c r="C121">
        <v>30.72</v>
      </c>
      <c r="D121">
        <v>7.4260000000000007E-2</v>
      </c>
      <c r="E121">
        <f t="shared" si="7"/>
        <v>1.7066934174085859</v>
      </c>
      <c r="F121">
        <f t="shared" si="8"/>
        <v>5.5107097019849176</v>
      </c>
      <c r="G121">
        <f t="shared" si="9"/>
        <v>0.84640691325937467</v>
      </c>
      <c r="H121">
        <f t="shared" si="10"/>
        <v>0.15359308674062533</v>
      </c>
      <c r="I121">
        <f t="shared" si="11"/>
        <v>-1.8734484674805185</v>
      </c>
      <c r="J121">
        <f t="shared" si="12"/>
        <v>1</v>
      </c>
      <c r="K121" t="str">
        <f t="shared" si="13"/>
        <v>Incorrect</v>
      </c>
    </row>
    <row r="122" spans="1:11">
      <c r="A122">
        <v>0</v>
      </c>
      <c r="B122">
        <v>415.1</v>
      </c>
      <c r="C122">
        <v>29.29</v>
      </c>
      <c r="D122">
        <v>8.5739999999999997E-2</v>
      </c>
      <c r="E122">
        <f t="shared" si="7"/>
        <v>8.4563784118413032E-2</v>
      </c>
      <c r="F122">
        <f t="shared" si="8"/>
        <v>1.0882422545911701</v>
      </c>
      <c r="G122">
        <f t="shared" si="9"/>
        <v>0.52112835673092106</v>
      </c>
      <c r="H122">
        <f t="shared" si="10"/>
        <v>0.47887164326907894</v>
      </c>
      <c r="I122">
        <f t="shared" si="11"/>
        <v>-0.73632268560410308</v>
      </c>
      <c r="J122">
        <f t="shared" si="12"/>
        <v>1</v>
      </c>
      <c r="K122" t="str">
        <f t="shared" si="13"/>
        <v>Incorrect</v>
      </c>
    </row>
    <row r="123" spans="1:11">
      <c r="A123">
        <v>0</v>
      </c>
      <c r="B123">
        <v>537.9</v>
      </c>
      <c r="C123">
        <v>25.25</v>
      </c>
      <c r="D123">
        <v>5.2049999999999999E-2</v>
      </c>
      <c r="E123">
        <f t="shared" si="7"/>
        <v>-0.86470514572469415</v>
      </c>
      <c r="F123">
        <f t="shared" si="8"/>
        <v>0.42117571978244617</v>
      </c>
      <c r="G123">
        <f t="shared" si="9"/>
        <v>0.29635724416043346</v>
      </c>
      <c r="H123">
        <f t="shared" si="10"/>
        <v>0.70364275583956659</v>
      </c>
      <c r="I123">
        <f t="shared" si="11"/>
        <v>-0.35148450071148302</v>
      </c>
      <c r="J123">
        <f t="shared" si="12"/>
        <v>0</v>
      </c>
      <c r="K123" t="str">
        <f t="shared" si="13"/>
        <v>Correct</v>
      </c>
    </row>
    <row r="124" spans="1:11">
      <c r="A124">
        <v>0</v>
      </c>
      <c r="B124">
        <v>520.20000000000005</v>
      </c>
      <c r="C124">
        <v>25.13</v>
      </c>
      <c r="D124">
        <v>5.0729999999999997E-2</v>
      </c>
      <c r="E124">
        <f t="shared" si="7"/>
        <v>-1.1398207838646914</v>
      </c>
      <c r="F124">
        <f t="shared" si="8"/>
        <v>0.31987634368174017</v>
      </c>
      <c r="G124">
        <f t="shared" si="9"/>
        <v>0.2423532668139641</v>
      </c>
      <c r="H124">
        <f t="shared" si="10"/>
        <v>0.75764673318603593</v>
      </c>
      <c r="I124">
        <f t="shared" si="11"/>
        <v>-0.27753805318114044</v>
      </c>
      <c r="J124">
        <f t="shared" si="12"/>
        <v>0</v>
      </c>
      <c r="K124" t="str">
        <f t="shared" si="13"/>
        <v>Correct</v>
      </c>
    </row>
    <row r="125" spans="1:11">
      <c r="A125">
        <v>0</v>
      </c>
      <c r="B125">
        <v>290.89999999999998</v>
      </c>
      <c r="C125">
        <v>28.2</v>
      </c>
      <c r="D125">
        <v>4.6260000000000003E-2</v>
      </c>
      <c r="E125">
        <f t="shared" si="7"/>
        <v>-2.9126120700562943</v>
      </c>
      <c r="F125">
        <f t="shared" si="8"/>
        <v>5.4333621126199515E-2</v>
      </c>
      <c r="G125">
        <f t="shared" si="9"/>
        <v>5.1533613305589539E-2</v>
      </c>
      <c r="H125">
        <f t="shared" si="10"/>
        <v>0.94846638669441041</v>
      </c>
      <c r="I125">
        <f t="shared" si="11"/>
        <v>-5.2908928617299303E-2</v>
      </c>
      <c r="J125">
        <f t="shared" si="12"/>
        <v>0</v>
      </c>
      <c r="K125" t="str">
        <f t="shared" si="13"/>
        <v>Correct</v>
      </c>
    </row>
    <row r="126" spans="1:11">
      <c r="A126">
        <v>0</v>
      </c>
      <c r="B126">
        <v>646.1</v>
      </c>
      <c r="C126">
        <v>26.99</v>
      </c>
      <c r="D126">
        <v>5.2229999999999999E-2</v>
      </c>
      <c r="E126">
        <f t="shared" si="7"/>
        <v>0.85736273051997225</v>
      </c>
      <c r="F126">
        <f t="shared" si="8"/>
        <v>2.3569366130283611</v>
      </c>
      <c r="G126">
        <f t="shared" si="9"/>
        <v>0.70210935883657344</v>
      </c>
      <c r="H126">
        <f t="shared" si="10"/>
        <v>0.29789064116342656</v>
      </c>
      <c r="I126">
        <f t="shared" si="11"/>
        <v>-1.211028835790545</v>
      </c>
      <c r="J126">
        <f t="shared" si="12"/>
        <v>1</v>
      </c>
      <c r="K126" t="str">
        <f t="shared" si="13"/>
        <v>Incorrect</v>
      </c>
    </row>
    <row r="127" spans="1:11">
      <c r="A127">
        <v>0</v>
      </c>
      <c r="B127">
        <v>412.7</v>
      </c>
      <c r="C127">
        <v>18.36</v>
      </c>
      <c r="D127">
        <v>5.8549999999999998E-2</v>
      </c>
      <c r="E127">
        <f t="shared" si="7"/>
        <v>-4.0881821592199961</v>
      </c>
      <c r="F127">
        <f t="shared" si="8"/>
        <v>1.676969049451232E-2</v>
      </c>
      <c r="G127">
        <f t="shared" si="9"/>
        <v>1.6493106208109211E-2</v>
      </c>
      <c r="H127">
        <f t="shared" si="10"/>
        <v>0.98350689379189082</v>
      </c>
      <c r="I127">
        <f t="shared" si="11"/>
        <v>-1.6630631729810174E-2</v>
      </c>
      <c r="J127">
        <f t="shared" si="12"/>
        <v>0</v>
      </c>
      <c r="K127" t="str">
        <f t="shared" si="13"/>
        <v>Correct</v>
      </c>
    </row>
    <row r="128" spans="1:11">
      <c r="A128">
        <v>0</v>
      </c>
      <c r="B128">
        <v>537.29999999999995</v>
      </c>
      <c r="C128">
        <v>18.22</v>
      </c>
      <c r="D128">
        <v>5.994E-2</v>
      </c>
      <c r="E128">
        <f t="shared" si="7"/>
        <v>-2.70420566161989</v>
      </c>
      <c r="F128">
        <f t="shared" si="8"/>
        <v>6.6923462613602505E-2</v>
      </c>
      <c r="G128">
        <f t="shared" si="9"/>
        <v>6.2725645239502553E-2</v>
      </c>
      <c r="H128">
        <f t="shared" si="10"/>
        <v>0.93727435476049747</v>
      </c>
      <c r="I128">
        <f t="shared" si="11"/>
        <v>-6.4779238363107283E-2</v>
      </c>
      <c r="J128">
        <f t="shared" si="12"/>
        <v>0</v>
      </c>
      <c r="K128" t="str">
        <f t="shared" si="13"/>
        <v>Correct</v>
      </c>
    </row>
    <row r="129" spans="1:11">
      <c r="A129">
        <v>0</v>
      </c>
      <c r="B129">
        <v>542.9</v>
      </c>
      <c r="C129">
        <v>20.13</v>
      </c>
      <c r="D129">
        <v>0.12230000000000001</v>
      </c>
      <c r="E129">
        <f t="shared" si="7"/>
        <v>-2.4710459577947042E-2</v>
      </c>
      <c r="F129">
        <f t="shared" si="8"/>
        <v>0.97559234455773758</v>
      </c>
      <c r="G129">
        <f t="shared" si="9"/>
        <v>0.49382269942746548</v>
      </c>
      <c r="H129">
        <f t="shared" si="10"/>
        <v>0.50617730057253452</v>
      </c>
      <c r="I129">
        <f t="shared" si="11"/>
        <v>-0.6808682746807414</v>
      </c>
      <c r="J129">
        <f t="shared" si="12"/>
        <v>0</v>
      </c>
      <c r="K129" t="str">
        <f t="shared" si="13"/>
        <v>Correct</v>
      </c>
    </row>
    <row r="130" spans="1:11">
      <c r="A130">
        <v>0</v>
      </c>
      <c r="B130">
        <v>536.9</v>
      </c>
      <c r="C130">
        <v>20.74</v>
      </c>
      <c r="D130">
        <v>0.1089</v>
      </c>
      <c r="E130">
        <f t="shared" si="7"/>
        <v>-0.34993249974870988</v>
      </c>
      <c r="F130">
        <f t="shared" si="8"/>
        <v>0.70473565794726623</v>
      </c>
      <c r="G130">
        <f t="shared" si="9"/>
        <v>0.41339878981346811</v>
      </c>
      <c r="H130">
        <f t="shared" si="10"/>
        <v>0.58660121018653189</v>
      </c>
      <c r="I130">
        <f t="shared" si="11"/>
        <v>-0.53341005938852459</v>
      </c>
      <c r="J130">
        <f t="shared" si="12"/>
        <v>0</v>
      </c>
      <c r="K130" t="str">
        <f t="shared" si="13"/>
        <v>Correct</v>
      </c>
    </row>
    <row r="131" spans="1:11">
      <c r="A131">
        <v>0</v>
      </c>
      <c r="B131">
        <v>286.3</v>
      </c>
      <c r="C131">
        <v>18.100000000000001</v>
      </c>
      <c r="D131">
        <v>5.4280000000000002E-2</v>
      </c>
      <c r="E131">
        <f t="shared" ref="E131:E194" si="14">$O$2 + $O$3*B131 + $O$4*C131 + $O$5*D131</f>
        <v>-5.7057657460097806</v>
      </c>
      <c r="F131">
        <f t="shared" ref="F131:F194" si="15">EXP(E131)</f>
        <v>3.3267289800984691E-3</v>
      </c>
      <c r="G131">
        <f t="shared" ref="G131:G194" si="16">F131/(1+F131)</f>
        <v>3.3156985496440978E-3</v>
      </c>
      <c r="H131">
        <f t="shared" ref="H131:H194" si="17">IF(A131=1, G131, 1 -G131)</f>
        <v>0.99668430145035591</v>
      </c>
      <c r="I131">
        <f t="shared" ref="I131:I194" si="18">LN(H131)</f>
        <v>-3.3212076591484984E-3</v>
      </c>
      <c r="J131">
        <f t="shared" ref="J131:J194" si="19">IF(G131&lt;0.5, 0, 1)</f>
        <v>0</v>
      </c>
      <c r="K131" t="str">
        <f t="shared" ref="K131:K194" si="20">IF(J131=A131, "Correct", "Incorrect")</f>
        <v>Correct</v>
      </c>
    </row>
    <row r="132" spans="1:11">
      <c r="A132">
        <v>0</v>
      </c>
      <c r="B132">
        <v>408.8</v>
      </c>
      <c r="C132">
        <v>18.18</v>
      </c>
      <c r="D132">
        <v>0.14829999999999999</v>
      </c>
      <c r="E132">
        <f t="shared" si="14"/>
        <v>-1.2358822896283899</v>
      </c>
      <c r="F132">
        <f t="shared" si="15"/>
        <v>0.29057827503813283</v>
      </c>
      <c r="G132">
        <f t="shared" si="16"/>
        <v>0.22515354601761534</v>
      </c>
      <c r="H132">
        <f t="shared" si="17"/>
        <v>0.77484645398238472</v>
      </c>
      <c r="I132">
        <f t="shared" si="18"/>
        <v>-0.25509039315161852</v>
      </c>
      <c r="J132">
        <f t="shared" si="19"/>
        <v>0</v>
      </c>
      <c r="K132" t="str">
        <f t="shared" si="20"/>
        <v>Correct</v>
      </c>
    </row>
    <row r="133" spans="1:11">
      <c r="A133">
        <v>0</v>
      </c>
      <c r="B133">
        <v>289.10000000000002</v>
      </c>
      <c r="C133">
        <v>18.489999999999998</v>
      </c>
      <c r="D133">
        <v>6.2579999999999997E-2</v>
      </c>
      <c r="E133">
        <f t="shared" si="14"/>
        <v>-5.2859657706773984</v>
      </c>
      <c r="F133">
        <f t="shared" si="15"/>
        <v>5.0621409593348847E-3</v>
      </c>
      <c r="G133">
        <f t="shared" si="16"/>
        <v>5.0366447536299153E-3</v>
      </c>
      <c r="H133">
        <f t="shared" si="17"/>
        <v>0.99496335524637014</v>
      </c>
      <c r="I133">
        <f t="shared" si="18"/>
        <v>-5.0493713998652637E-3</v>
      </c>
      <c r="J133">
        <f t="shared" si="19"/>
        <v>0</v>
      </c>
      <c r="K133" t="str">
        <f t="shared" si="20"/>
        <v>Correct</v>
      </c>
    </row>
    <row r="134" spans="1:11">
      <c r="A134">
        <v>0</v>
      </c>
      <c r="B134">
        <v>449.9</v>
      </c>
      <c r="C134">
        <v>28.14</v>
      </c>
      <c r="D134">
        <v>0.06</v>
      </c>
      <c r="E134">
        <f t="shared" si="14"/>
        <v>-0.71803791804296768</v>
      </c>
      <c r="F134">
        <f t="shared" si="15"/>
        <v>0.48770824133306806</v>
      </c>
      <c r="G134">
        <f t="shared" si="16"/>
        <v>0.32782519299352325</v>
      </c>
      <c r="H134">
        <f t="shared" si="17"/>
        <v>0.6721748070064768</v>
      </c>
      <c r="I134">
        <f t="shared" si="18"/>
        <v>-0.39723684281286903</v>
      </c>
      <c r="J134">
        <f t="shared" si="19"/>
        <v>0</v>
      </c>
      <c r="K134" t="str">
        <f t="shared" si="20"/>
        <v>Correct</v>
      </c>
    </row>
    <row r="135" spans="1:11">
      <c r="A135">
        <v>0</v>
      </c>
      <c r="B135">
        <v>686.9</v>
      </c>
      <c r="C135">
        <v>14.93</v>
      </c>
      <c r="D135">
        <v>8.5489999999999997E-2</v>
      </c>
      <c r="E135">
        <f t="shared" si="14"/>
        <v>-1.186917587459273</v>
      </c>
      <c r="F135">
        <f t="shared" si="15"/>
        <v>0.30516044623604921</v>
      </c>
      <c r="G135">
        <f t="shared" si="16"/>
        <v>0.23381067601006533</v>
      </c>
      <c r="H135">
        <f t="shared" si="17"/>
        <v>0.76618932398993467</v>
      </c>
      <c r="I135">
        <f t="shared" si="18"/>
        <v>-0.26632598052457335</v>
      </c>
      <c r="J135">
        <f t="shared" si="19"/>
        <v>0</v>
      </c>
      <c r="K135" t="str">
        <f t="shared" si="20"/>
        <v>Correct</v>
      </c>
    </row>
    <row r="136" spans="1:11">
      <c r="A136">
        <v>0</v>
      </c>
      <c r="B136">
        <v>465.4</v>
      </c>
      <c r="C136">
        <v>29.97</v>
      </c>
      <c r="D136">
        <v>3.3980000000000003E-2</v>
      </c>
      <c r="E136">
        <f t="shared" si="14"/>
        <v>-0.85675057119791109</v>
      </c>
      <c r="F136">
        <f t="shared" si="15"/>
        <v>0.42453935383699593</v>
      </c>
      <c r="G136">
        <f t="shared" si="16"/>
        <v>0.29801869123060687</v>
      </c>
      <c r="H136">
        <f t="shared" si="17"/>
        <v>0.70198130876939313</v>
      </c>
      <c r="I136">
        <f t="shared" si="18"/>
        <v>-0.35384850099542092</v>
      </c>
      <c r="J136">
        <f t="shared" si="19"/>
        <v>0</v>
      </c>
      <c r="K136" t="str">
        <f t="shared" si="20"/>
        <v>Correct</v>
      </c>
    </row>
    <row r="137" spans="1:11">
      <c r="A137">
        <v>0</v>
      </c>
      <c r="B137">
        <v>358.9</v>
      </c>
      <c r="C137">
        <v>15.62</v>
      </c>
      <c r="D137">
        <v>0.1069</v>
      </c>
      <c r="E137">
        <f t="shared" si="14"/>
        <v>-3.9107294738440732</v>
      </c>
      <c r="F137">
        <f t="shared" si="15"/>
        <v>2.0025887371137939E-2</v>
      </c>
      <c r="G137">
        <f t="shared" si="16"/>
        <v>1.9632724638734087E-2</v>
      </c>
      <c r="H137">
        <f t="shared" si="17"/>
        <v>0.98036727536126589</v>
      </c>
      <c r="I137">
        <f t="shared" si="18"/>
        <v>-1.9828006749744113E-2</v>
      </c>
      <c r="J137">
        <f t="shared" si="19"/>
        <v>0</v>
      </c>
      <c r="K137" t="str">
        <f t="shared" si="20"/>
        <v>Correct</v>
      </c>
    </row>
    <row r="138" spans="1:11">
      <c r="A138">
        <v>0</v>
      </c>
      <c r="B138">
        <v>506.9</v>
      </c>
      <c r="C138">
        <v>15.73</v>
      </c>
      <c r="D138">
        <v>8.269E-2</v>
      </c>
      <c r="E138">
        <f t="shared" si="14"/>
        <v>-3.034375064262866</v>
      </c>
      <c r="F138">
        <f t="shared" si="15"/>
        <v>4.8104715840084487E-2</v>
      </c>
      <c r="G138">
        <f t="shared" si="16"/>
        <v>4.5896860412012602E-2</v>
      </c>
      <c r="H138">
        <f t="shared" si="17"/>
        <v>0.95410313958798743</v>
      </c>
      <c r="I138">
        <f t="shared" si="18"/>
        <v>-4.6983500601947309E-2</v>
      </c>
      <c r="J138">
        <f t="shared" si="19"/>
        <v>0</v>
      </c>
      <c r="K138" t="str">
        <f t="shared" si="20"/>
        <v>Correct</v>
      </c>
    </row>
    <row r="139" spans="1:11">
      <c r="A139">
        <v>0</v>
      </c>
      <c r="B139">
        <v>618.4</v>
      </c>
      <c r="C139">
        <v>20.53</v>
      </c>
      <c r="D139">
        <v>0.1108</v>
      </c>
      <c r="E139">
        <f t="shared" si="14"/>
        <v>0.55263007778522555</v>
      </c>
      <c r="F139">
        <f t="shared" si="15"/>
        <v>1.7378176081083359</v>
      </c>
      <c r="G139">
        <f t="shared" si="16"/>
        <v>0.63474557361367157</v>
      </c>
      <c r="H139">
        <f t="shared" si="17"/>
        <v>0.36525442638632843</v>
      </c>
      <c r="I139">
        <f t="shared" si="18"/>
        <v>-1.0071611096394666</v>
      </c>
      <c r="J139">
        <f t="shared" si="19"/>
        <v>1</v>
      </c>
      <c r="K139" t="str">
        <f t="shared" si="20"/>
        <v>Incorrect</v>
      </c>
    </row>
    <row r="140" spans="1:11">
      <c r="A140">
        <v>0</v>
      </c>
      <c r="B140">
        <v>599.4</v>
      </c>
      <c r="C140">
        <v>16.62</v>
      </c>
      <c r="D140">
        <v>5.3190000000000001E-2</v>
      </c>
      <c r="E140">
        <f t="shared" si="14"/>
        <v>-2.7143888820047675</v>
      </c>
      <c r="F140">
        <f t="shared" si="15"/>
        <v>6.6245424410371248E-2</v>
      </c>
      <c r="G140">
        <f t="shared" si="16"/>
        <v>6.2129621280208228E-2</v>
      </c>
      <c r="H140">
        <f t="shared" si="17"/>
        <v>0.93787037871979173</v>
      </c>
      <c r="I140">
        <f t="shared" si="18"/>
        <v>-6.4143528522981538E-2</v>
      </c>
      <c r="J140">
        <f t="shared" si="19"/>
        <v>0</v>
      </c>
      <c r="K140" t="str">
        <f t="shared" si="20"/>
        <v>Correct</v>
      </c>
    </row>
    <row r="141" spans="1:11">
      <c r="A141">
        <v>0</v>
      </c>
      <c r="B141">
        <v>404.9</v>
      </c>
      <c r="C141">
        <v>14.59</v>
      </c>
      <c r="D141">
        <v>8.2280000000000006E-2</v>
      </c>
      <c r="E141">
        <f t="shared" si="14"/>
        <v>-4.5167758907338964</v>
      </c>
      <c r="F141">
        <f t="shared" si="15"/>
        <v>1.0924187726585209E-2</v>
      </c>
      <c r="G141">
        <f t="shared" si="16"/>
        <v>1.0806139430843026E-2</v>
      </c>
      <c r="H141">
        <f t="shared" si="17"/>
        <v>0.98919386056915692</v>
      </c>
      <c r="I141">
        <f t="shared" si="18"/>
        <v>-1.0864949814753817E-2</v>
      </c>
      <c r="J141">
        <f t="shared" si="19"/>
        <v>0</v>
      </c>
      <c r="K141" t="str">
        <f t="shared" si="20"/>
        <v>Correct</v>
      </c>
    </row>
    <row r="142" spans="1:11">
      <c r="A142">
        <v>0</v>
      </c>
      <c r="B142">
        <v>455.3</v>
      </c>
      <c r="C142">
        <v>18.03</v>
      </c>
      <c r="D142">
        <v>7.8380000000000005E-2</v>
      </c>
      <c r="E142">
        <f t="shared" si="14"/>
        <v>-3.0630005911757001</v>
      </c>
      <c r="F142">
        <f t="shared" si="15"/>
        <v>4.6747215282294641E-2</v>
      </c>
      <c r="G142">
        <f t="shared" si="16"/>
        <v>4.4659507663163456E-2</v>
      </c>
      <c r="H142">
        <f t="shared" si="17"/>
        <v>0.95534049233683649</v>
      </c>
      <c r="I142">
        <f t="shared" si="18"/>
        <v>-4.5687465567070797E-2</v>
      </c>
      <c r="J142">
        <f t="shared" si="19"/>
        <v>0</v>
      </c>
      <c r="K142" t="str">
        <f t="shared" si="20"/>
        <v>Correct</v>
      </c>
    </row>
    <row r="143" spans="1:11">
      <c r="A143">
        <v>0</v>
      </c>
      <c r="B143">
        <v>602.9</v>
      </c>
      <c r="C143">
        <v>19.239999999999998</v>
      </c>
      <c r="D143">
        <v>5.3260000000000002E-2</v>
      </c>
      <c r="E143">
        <f t="shared" si="14"/>
        <v>-1.8936204258608549</v>
      </c>
      <c r="F143">
        <f t="shared" si="15"/>
        <v>0.15052585344466465</v>
      </c>
      <c r="G143">
        <f t="shared" si="16"/>
        <v>0.13083222162630376</v>
      </c>
      <c r="H143">
        <f t="shared" si="17"/>
        <v>0.86916777837369619</v>
      </c>
      <c r="I143">
        <f t="shared" si="18"/>
        <v>-0.14021910172682234</v>
      </c>
      <c r="J143">
        <f t="shared" si="19"/>
        <v>0</v>
      </c>
      <c r="K143" t="str">
        <f t="shared" si="20"/>
        <v>Correct</v>
      </c>
    </row>
    <row r="144" spans="1:11">
      <c r="A144">
        <v>0</v>
      </c>
      <c r="B144">
        <v>546.29999999999995</v>
      </c>
      <c r="C144">
        <v>14.06</v>
      </c>
      <c r="D144">
        <v>0.11550000000000001</v>
      </c>
      <c r="E144">
        <f t="shared" si="14"/>
        <v>-2.0169097911600931</v>
      </c>
      <c r="F144">
        <f t="shared" si="15"/>
        <v>0.1330660322133444</v>
      </c>
      <c r="G144">
        <f t="shared" si="16"/>
        <v>0.11743890332094033</v>
      </c>
      <c r="H144">
        <f t="shared" si="17"/>
        <v>0.88256109667905969</v>
      </c>
      <c r="I144">
        <f t="shared" si="18"/>
        <v>-0.12492726120669194</v>
      </c>
      <c r="J144">
        <f t="shared" si="19"/>
        <v>0</v>
      </c>
      <c r="K144" t="str">
        <f t="shared" si="20"/>
        <v>Correct</v>
      </c>
    </row>
    <row r="145" spans="1:11">
      <c r="A145">
        <v>0</v>
      </c>
      <c r="B145">
        <v>571.1</v>
      </c>
      <c r="C145">
        <v>17.64</v>
      </c>
      <c r="D145">
        <v>7.9570000000000002E-2</v>
      </c>
      <c r="E145">
        <f t="shared" si="14"/>
        <v>-1.8574567017385979</v>
      </c>
      <c r="F145">
        <f t="shared" si="15"/>
        <v>0.15606905619903796</v>
      </c>
      <c r="G145">
        <f t="shared" si="16"/>
        <v>0.1349997695744638</v>
      </c>
      <c r="H145">
        <f t="shared" si="17"/>
        <v>0.8650002304255362</v>
      </c>
      <c r="I145">
        <f t="shared" si="18"/>
        <v>-0.14502550566239009</v>
      </c>
      <c r="J145">
        <f t="shared" si="19"/>
        <v>0</v>
      </c>
      <c r="K145" t="str">
        <f t="shared" si="20"/>
        <v>Correct</v>
      </c>
    </row>
    <row r="146" spans="1:11">
      <c r="A146">
        <v>0</v>
      </c>
      <c r="B146">
        <v>747.2</v>
      </c>
      <c r="C146">
        <v>11.28</v>
      </c>
      <c r="D146">
        <v>0.12989999999999999</v>
      </c>
      <c r="E146">
        <f t="shared" si="14"/>
        <v>-0.14606415596919309</v>
      </c>
      <c r="F146">
        <f t="shared" si="15"/>
        <v>0.8641022640880528</v>
      </c>
      <c r="G146">
        <f t="shared" si="16"/>
        <v>0.46354874447340733</v>
      </c>
      <c r="H146">
        <f t="shared" si="17"/>
        <v>0.53645125552659267</v>
      </c>
      <c r="I146">
        <f t="shared" si="18"/>
        <v>-0.622779577466679</v>
      </c>
      <c r="J146">
        <f t="shared" si="19"/>
        <v>0</v>
      </c>
      <c r="K146" t="str">
        <f t="shared" si="20"/>
        <v>Correct</v>
      </c>
    </row>
    <row r="147" spans="1:11">
      <c r="A147">
        <v>0</v>
      </c>
      <c r="B147">
        <v>476.7</v>
      </c>
      <c r="C147">
        <v>16.41</v>
      </c>
      <c r="D147">
        <v>0.15110000000000001</v>
      </c>
      <c r="E147">
        <f t="shared" si="14"/>
        <v>-0.91862130201644732</v>
      </c>
      <c r="F147">
        <f t="shared" si="15"/>
        <v>0.39906885741110387</v>
      </c>
      <c r="G147">
        <f t="shared" si="16"/>
        <v>0.28523889678279146</v>
      </c>
      <c r="H147">
        <f t="shared" si="17"/>
        <v>0.71476110321720854</v>
      </c>
      <c r="I147">
        <f t="shared" si="18"/>
        <v>-0.33580691349364594</v>
      </c>
      <c r="J147">
        <f t="shared" si="19"/>
        <v>0</v>
      </c>
      <c r="K147" t="str">
        <f t="shared" si="20"/>
        <v>Correct</v>
      </c>
    </row>
    <row r="148" spans="1:11">
      <c r="A148">
        <v>0</v>
      </c>
      <c r="B148">
        <v>666</v>
      </c>
      <c r="C148">
        <v>16.850000000000001</v>
      </c>
      <c r="D148">
        <v>6.6979999999999998E-2</v>
      </c>
      <c r="E148">
        <f t="shared" si="14"/>
        <v>-1.4552146121175253</v>
      </c>
      <c r="F148">
        <f t="shared" si="15"/>
        <v>0.23335027872945793</v>
      </c>
      <c r="G148">
        <f t="shared" si="16"/>
        <v>0.18920032917967547</v>
      </c>
      <c r="H148">
        <f t="shared" si="17"/>
        <v>0.81079967082032456</v>
      </c>
      <c r="I148">
        <f t="shared" si="18"/>
        <v>-0.20973427039805412</v>
      </c>
      <c r="J148">
        <f t="shared" si="19"/>
        <v>0</v>
      </c>
      <c r="K148" t="str">
        <f t="shared" si="20"/>
        <v>Correct</v>
      </c>
    </row>
    <row r="149" spans="1:11">
      <c r="A149">
        <v>0</v>
      </c>
      <c r="B149">
        <v>420.5</v>
      </c>
      <c r="C149">
        <v>16.170000000000002</v>
      </c>
      <c r="D149">
        <v>9.2630000000000004E-2</v>
      </c>
      <c r="E149">
        <f t="shared" si="14"/>
        <v>-3.5337126000263388</v>
      </c>
      <c r="F149">
        <f t="shared" si="15"/>
        <v>2.9196320146593034E-2</v>
      </c>
      <c r="G149">
        <f t="shared" si="16"/>
        <v>2.8368076697392847E-2</v>
      </c>
      <c r="H149">
        <f t="shared" si="17"/>
        <v>0.97163192330260717</v>
      </c>
      <c r="I149">
        <f t="shared" si="18"/>
        <v>-2.8778225968800704E-2</v>
      </c>
      <c r="J149">
        <f t="shared" si="19"/>
        <v>0</v>
      </c>
      <c r="K149" t="str">
        <f t="shared" si="20"/>
        <v>Correct</v>
      </c>
    </row>
    <row r="150" spans="1:11">
      <c r="A150">
        <v>0</v>
      </c>
      <c r="B150">
        <v>466.5</v>
      </c>
      <c r="C150">
        <v>22.44</v>
      </c>
      <c r="D150">
        <v>5.1999999999999998E-2</v>
      </c>
      <c r="E150">
        <f t="shared" si="14"/>
        <v>-2.4933642451052629</v>
      </c>
      <c r="F150">
        <f t="shared" si="15"/>
        <v>8.2631505793743357E-2</v>
      </c>
      <c r="G150">
        <f t="shared" si="16"/>
        <v>7.6324682361022869E-2</v>
      </c>
      <c r="H150">
        <f t="shared" si="17"/>
        <v>0.92367531763897714</v>
      </c>
      <c r="I150">
        <f t="shared" si="18"/>
        <v>-7.9394656928229737E-2</v>
      </c>
      <c r="J150">
        <f t="shared" si="19"/>
        <v>0</v>
      </c>
      <c r="K150" t="str">
        <f t="shared" si="20"/>
        <v>Correct</v>
      </c>
    </row>
    <row r="151" spans="1:11">
      <c r="A151">
        <v>0</v>
      </c>
      <c r="B151">
        <v>992.1</v>
      </c>
      <c r="C151">
        <v>13.23</v>
      </c>
      <c r="D151">
        <v>6.2170000000000003E-2</v>
      </c>
      <c r="E151">
        <f t="shared" si="14"/>
        <v>0.9210469867214548</v>
      </c>
      <c r="F151">
        <f t="shared" si="15"/>
        <v>2.5119189594534097</v>
      </c>
      <c r="G151">
        <f t="shared" si="16"/>
        <v>0.71525538842284708</v>
      </c>
      <c r="H151">
        <f t="shared" si="17"/>
        <v>0.28474461157715292</v>
      </c>
      <c r="I151">
        <f t="shared" si="18"/>
        <v>-1.2561626001801527</v>
      </c>
      <c r="J151">
        <f t="shared" si="19"/>
        <v>1</v>
      </c>
      <c r="K151" t="str">
        <f t="shared" si="20"/>
        <v>Incorrect</v>
      </c>
    </row>
    <row r="152" spans="1:11">
      <c r="A152">
        <v>0</v>
      </c>
      <c r="B152">
        <v>477.3</v>
      </c>
      <c r="C152">
        <v>12.83</v>
      </c>
      <c r="D152">
        <v>4.0430000000000001E-2</v>
      </c>
      <c r="E152">
        <f t="shared" si="14"/>
        <v>-5.6138377502006271</v>
      </c>
      <c r="F152">
        <f t="shared" si="15"/>
        <v>3.6470460143250435E-3</v>
      </c>
      <c r="G152">
        <f t="shared" si="16"/>
        <v>3.6337934025792865E-3</v>
      </c>
      <c r="H152">
        <f t="shared" si="17"/>
        <v>0.9963662065974207</v>
      </c>
      <c r="I152">
        <f t="shared" si="18"/>
        <v>-3.6404116676286595E-3</v>
      </c>
      <c r="J152">
        <f t="shared" si="19"/>
        <v>0</v>
      </c>
      <c r="K152" t="str">
        <f t="shared" si="20"/>
        <v>Correct</v>
      </c>
    </row>
    <row r="153" spans="1:11">
      <c r="A153">
        <v>0</v>
      </c>
      <c r="B153">
        <v>538.70000000000005</v>
      </c>
      <c r="C153">
        <v>20.54</v>
      </c>
      <c r="D153">
        <v>5.2749999999999998E-2</v>
      </c>
      <c r="E153">
        <f t="shared" si="14"/>
        <v>-2.2345278328628524</v>
      </c>
      <c r="F153">
        <f t="shared" si="15"/>
        <v>0.10704265994915116</v>
      </c>
      <c r="G153">
        <f t="shared" si="16"/>
        <v>9.6692443590265853E-2</v>
      </c>
      <c r="H153">
        <f t="shared" si="17"/>
        <v>0.90330755640973415</v>
      </c>
      <c r="I153">
        <f t="shared" si="18"/>
        <v>-0.10169218952341841</v>
      </c>
      <c r="J153">
        <f t="shared" si="19"/>
        <v>0</v>
      </c>
      <c r="K153" t="str">
        <f t="shared" si="20"/>
        <v>Correct</v>
      </c>
    </row>
    <row r="154" spans="1:11">
      <c r="A154">
        <v>0</v>
      </c>
      <c r="B154">
        <v>680.9</v>
      </c>
      <c r="C154">
        <v>20.21</v>
      </c>
      <c r="D154">
        <v>8.3449999999999996E-2</v>
      </c>
      <c r="E154">
        <f t="shared" si="14"/>
        <v>0.25091418349169592</v>
      </c>
      <c r="F154">
        <f t="shared" si="15"/>
        <v>1.2851997882403503</v>
      </c>
      <c r="G154">
        <f t="shared" si="16"/>
        <v>0.56240149979620813</v>
      </c>
      <c r="H154">
        <f t="shared" si="17"/>
        <v>0.43759850020379187</v>
      </c>
      <c r="I154">
        <f t="shared" si="18"/>
        <v>-0.82645345520246949</v>
      </c>
      <c r="J154">
        <f t="shared" si="19"/>
        <v>1</v>
      </c>
      <c r="K154" t="str">
        <f t="shared" si="20"/>
        <v>Incorrect</v>
      </c>
    </row>
    <row r="155" spans="1:11">
      <c r="A155">
        <v>0</v>
      </c>
      <c r="B155">
        <v>485.6</v>
      </c>
      <c r="C155">
        <v>18.170000000000002</v>
      </c>
      <c r="D155">
        <v>0.13339999999999999</v>
      </c>
      <c r="E155">
        <f t="shared" si="14"/>
        <v>-0.87787825583810086</v>
      </c>
      <c r="F155">
        <f t="shared" si="15"/>
        <v>0.41566390919805984</v>
      </c>
      <c r="G155">
        <f t="shared" si="16"/>
        <v>0.2936176492862092</v>
      </c>
      <c r="H155">
        <f t="shared" si="17"/>
        <v>0.70638235071379074</v>
      </c>
      <c r="I155">
        <f t="shared" si="18"/>
        <v>-0.347598614837765</v>
      </c>
      <c r="J155">
        <f t="shared" si="19"/>
        <v>0</v>
      </c>
      <c r="K155" t="str">
        <f t="shared" si="20"/>
        <v>Correct</v>
      </c>
    </row>
    <row r="156" spans="1:11">
      <c r="A156">
        <v>0</v>
      </c>
      <c r="B156">
        <v>480.1</v>
      </c>
      <c r="C156">
        <v>17.309999999999999</v>
      </c>
      <c r="D156">
        <v>7.6300000000000007E-2</v>
      </c>
      <c r="E156">
        <f t="shared" si="14"/>
        <v>-3.0709523394926861</v>
      </c>
      <c r="F156">
        <f t="shared" si="15"/>
        <v>4.6376967202528534E-2</v>
      </c>
      <c r="G156">
        <f t="shared" si="16"/>
        <v>4.4321471760331833E-2</v>
      </c>
      <c r="H156">
        <f t="shared" si="17"/>
        <v>0.95567852823966815</v>
      </c>
      <c r="I156">
        <f t="shared" si="18"/>
        <v>-4.5333690013067869E-2</v>
      </c>
      <c r="J156">
        <f t="shared" si="19"/>
        <v>0</v>
      </c>
      <c r="K156" t="str">
        <f t="shared" si="20"/>
        <v>Correct</v>
      </c>
    </row>
    <row r="157" spans="1:11">
      <c r="A157">
        <v>0</v>
      </c>
      <c r="B157">
        <v>689.4</v>
      </c>
      <c r="C157">
        <v>16.739999999999998</v>
      </c>
      <c r="D157">
        <v>0.13639999999999999</v>
      </c>
      <c r="E157">
        <f t="shared" si="14"/>
        <v>1.0522537060672779</v>
      </c>
      <c r="F157">
        <f t="shared" si="15"/>
        <v>2.8640986864590769</v>
      </c>
      <c r="G157">
        <f t="shared" si="16"/>
        <v>0.74120743771263131</v>
      </c>
      <c r="H157">
        <f t="shared" si="17"/>
        <v>0.25879256228736869</v>
      </c>
      <c r="I157">
        <f t="shared" si="18"/>
        <v>-1.3517284559980129</v>
      </c>
      <c r="J157">
        <f t="shared" si="19"/>
        <v>1</v>
      </c>
      <c r="K157" t="str">
        <f t="shared" si="20"/>
        <v>Incorrect</v>
      </c>
    </row>
    <row r="158" spans="1:11">
      <c r="A158">
        <v>0</v>
      </c>
      <c r="B158">
        <v>476.3</v>
      </c>
      <c r="C158">
        <v>16.32</v>
      </c>
      <c r="D158">
        <v>0.1085</v>
      </c>
      <c r="E158">
        <f t="shared" si="14"/>
        <v>-2.3496120850179265</v>
      </c>
      <c r="F158">
        <f t="shared" si="15"/>
        <v>9.5406164518810732E-2</v>
      </c>
      <c r="G158">
        <f t="shared" si="16"/>
        <v>8.7096610927619431E-2</v>
      </c>
      <c r="H158">
        <f t="shared" si="17"/>
        <v>0.91290338907238056</v>
      </c>
      <c r="I158">
        <f t="shared" si="18"/>
        <v>-9.1125220993433287E-2</v>
      </c>
      <c r="J158">
        <f t="shared" si="19"/>
        <v>0</v>
      </c>
      <c r="K158" t="str">
        <f t="shared" si="20"/>
        <v>Correct</v>
      </c>
    </row>
    <row r="159" spans="1:11">
      <c r="A159">
        <v>0</v>
      </c>
      <c r="B159">
        <v>248.7</v>
      </c>
      <c r="C159">
        <v>12.87</v>
      </c>
      <c r="D159">
        <v>0.22389999999999999</v>
      </c>
      <c r="E159">
        <f t="shared" si="14"/>
        <v>-2.105148735095109</v>
      </c>
      <c r="F159">
        <f t="shared" si="15"/>
        <v>0.12182755288880534</v>
      </c>
      <c r="G159">
        <f t="shared" si="16"/>
        <v>0.10859739767942818</v>
      </c>
      <c r="H159">
        <f t="shared" si="17"/>
        <v>0.89140260232057178</v>
      </c>
      <c r="I159">
        <f t="shared" si="18"/>
        <v>-0.11495909911050141</v>
      </c>
      <c r="J159">
        <f t="shared" si="19"/>
        <v>0</v>
      </c>
      <c r="K159" t="str">
        <f t="shared" si="20"/>
        <v>Correct</v>
      </c>
    </row>
    <row r="160" spans="1:11">
      <c r="A160">
        <v>0</v>
      </c>
      <c r="B160">
        <v>272.5</v>
      </c>
      <c r="C160">
        <v>13.14</v>
      </c>
      <c r="D160">
        <v>0.22040000000000001</v>
      </c>
      <c r="E160">
        <f t="shared" si="14"/>
        <v>-1.8762134413854819</v>
      </c>
      <c r="F160">
        <f t="shared" si="15"/>
        <v>0.15316899243882981</v>
      </c>
      <c r="G160">
        <f t="shared" si="16"/>
        <v>0.13282441120350771</v>
      </c>
      <c r="H160">
        <f t="shared" si="17"/>
        <v>0.86717558879649226</v>
      </c>
      <c r="I160">
        <f t="shared" si="18"/>
        <v>-0.14251379814349788</v>
      </c>
      <c r="J160">
        <f t="shared" si="19"/>
        <v>0</v>
      </c>
      <c r="K160" t="str">
        <f t="shared" si="20"/>
        <v>Correct</v>
      </c>
    </row>
    <row r="161" spans="1:11">
      <c r="A161">
        <v>0</v>
      </c>
      <c r="B161">
        <v>453.1</v>
      </c>
      <c r="C161">
        <v>20.04</v>
      </c>
      <c r="D161">
        <v>0.1152</v>
      </c>
      <c r="E161">
        <f t="shared" si="14"/>
        <v>-1.2793409981455968</v>
      </c>
      <c r="F161">
        <f t="shared" si="15"/>
        <v>0.27822058793654852</v>
      </c>
      <c r="G161">
        <f t="shared" si="16"/>
        <v>0.21766242115195811</v>
      </c>
      <c r="H161">
        <f t="shared" si="17"/>
        <v>0.78233757884804189</v>
      </c>
      <c r="I161">
        <f t="shared" si="18"/>
        <v>-0.24546894508019174</v>
      </c>
      <c r="J161">
        <f t="shared" si="19"/>
        <v>0</v>
      </c>
      <c r="K161" t="str">
        <f t="shared" si="20"/>
        <v>Correct</v>
      </c>
    </row>
    <row r="162" spans="1:11">
      <c r="A162">
        <v>0</v>
      </c>
      <c r="B162">
        <v>366.5</v>
      </c>
      <c r="C162">
        <v>17.12</v>
      </c>
      <c r="D162">
        <v>0.1071</v>
      </c>
      <c r="E162">
        <f t="shared" si="14"/>
        <v>-3.3735902972880503</v>
      </c>
      <c r="F162">
        <f t="shared" si="15"/>
        <v>3.4266389702008758E-2</v>
      </c>
      <c r="G162">
        <f t="shared" si="16"/>
        <v>3.3131106302198933E-2</v>
      </c>
      <c r="H162">
        <f t="shared" si="17"/>
        <v>0.96686889369780105</v>
      </c>
      <c r="I162">
        <f t="shared" si="18"/>
        <v>-3.3692373177993271E-2</v>
      </c>
      <c r="J162">
        <f t="shared" si="19"/>
        <v>0</v>
      </c>
      <c r="K162" t="str">
        <f t="shared" si="20"/>
        <v>Correct</v>
      </c>
    </row>
    <row r="163" spans="1:11">
      <c r="A163">
        <v>0</v>
      </c>
      <c r="B163">
        <v>819.8</v>
      </c>
      <c r="C163">
        <v>15.7</v>
      </c>
      <c r="D163">
        <v>6.7119999999999999E-2</v>
      </c>
      <c r="E163">
        <f t="shared" si="14"/>
        <v>-8.9489700693646146E-2</v>
      </c>
      <c r="F163">
        <f t="shared" si="15"/>
        <v>0.91439768273767086</v>
      </c>
      <c r="G163">
        <f t="shared" si="16"/>
        <v>0.47764249350220844</v>
      </c>
      <c r="H163">
        <f t="shared" si="17"/>
        <v>0.52235750649779156</v>
      </c>
      <c r="I163">
        <f t="shared" si="18"/>
        <v>-0.64940304717338693</v>
      </c>
      <c r="J163">
        <f t="shared" si="19"/>
        <v>0</v>
      </c>
      <c r="K163" t="str">
        <f t="shared" si="20"/>
        <v>Correct</v>
      </c>
    </row>
    <row r="164" spans="1:11">
      <c r="A164">
        <v>0</v>
      </c>
      <c r="B164">
        <v>426</v>
      </c>
      <c r="C164">
        <v>14.69</v>
      </c>
      <c r="D164">
        <v>9.6610000000000001E-2</v>
      </c>
      <c r="E164">
        <f t="shared" si="14"/>
        <v>-3.7824660450728778</v>
      </c>
      <c r="F164">
        <f t="shared" si="15"/>
        <v>2.2766478979054535E-2</v>
      </c>
      <c r="G164">
        <f t="shared" si="16"/>
        <v>2.2259703898176719E-2</v>
      </c>
      <c r="H164">
        <f t="shared" si="17"/>
        <v>0.97774029610182334</v>
      </c>
      <c r="I164">
        <f t="shared" si="18"/>
        <v>-2.2511190119033353E-2</v>
      </c>
      <c r="J164">
        <f t="shared" si="19"/>
        <v>0</v>
      </c>
      <c r="K164" t="str">
        <f t="shared" si="20"/>
        <v>Correct</v>
      </c>
    </row>
    <row r="165" spans="1:11">
      <c r="A165">
        <v>0</v>
      </c>
      <c r="B165">
        <v>680.7</v>
      </c>
      <c r="C165">
        <v>14.7</v>
      </c>
      <c r="D165">
        <v>5.0160000000000003E-2</v>
      </c>
      <c r="E165">
        <f t="shared" si="14"/>
        <v>-2.4849258959811009</v>
      </c>
      <c r="F165">
        <f t="shared" si="15"/>
        <v>8.3331729499342186E-2</v>
      </c>
      <c r="G165">
        <f t="shared" si="16"/>
        <v>7.6921710340611599E-2</v>
      </c>
      <c r="H165">
        <f t="shared" si="17"/>
        <v>0.92307828965938843</v>
      </c>
      <c r="I165">
        <f t="shared" si="18"/>
        <v>-8.0041227210294844E-2</v>
      </c>
      <c r="J165">
        <f t="shared" si="19"/>
        <v>0</v>
      </c>
      <c r="K165" t="str">
        <f t="shared" si="20"/>
        <v>Correct</v>
      </c>
    </row>
    <row r="166" spans="1:11">
      <c r="A166">
        <v>0</v>
      </c>
      <c r="B166">
        <v>658.8</v>
      </c>
      <c r="C166">
        <v>13.66</v>
      </c>
      <c r="D166">
        <v>8.9179999999999995E-2</v>
      </c>
      <c r="E166">
        <f t="shared" si="14"/>
        <v>-1.7548304137994157</v>
      </c>
      <c r="F166">
        <f t="shared" si="15"/>
        <v>0.17293656746049182</v>
      </c>
      <c r="G166">
        <f t="shared" si="16"/>
        <v>0.14743897688765412</v>
      </c>
      <c r="H166">
        <f t="shared" si="17"/>
        <v>0.85256102311234594</v>
      </c>
      <c r="I166">
        <f t="shared" si="18"/>
        <v>-0.1595104910228331</v>
      </c>
      <c r="J166">
        <f t="shared" si="19"/>
        <v>0</v>
      </c>
      <c r="K166" t="str">
        <f t="shared" si="20"/>
        <v>Correct</v>
      </c>
    </row>
    <row r="167" spans="1:11">
      <c r="A167">
        <v>0</v>
      </c>
      <c r="B167">
        <v>391.2</v>
      </c>
      <c r="C167">
        <v>18.61</v>
      </c>
      <c r="D167">
        <v>8.4989999999999996E-2</v>
      </c>
      <c r="E167">
        <f t="shared" si="14"/>
        <v>-3.383117294501004</v>
      </c>
      <c r="F167">
        <f t="shared" si="15"/>
        <v>3.3941484047915811E-2</v>
      </c>
      <c r="G167">
        <f t="shared" si="16"/>
        <v>3.2827277531252308E-2</v>
      </c>
      <c r="H167">
        <f t="shared" si="17"/>
        <v>0.96717272246874764</v>
      </c>
      <c r="I167">
        <f t="shared" si="18"/>
        <v>-3.3378182654990769E-2</v>
      </c>
      <c r="J167">
        <f t="shared" si="19"/>
        <v>0</v>
      </c>
      <c r="K167" t="str">
        <f t="shared" si="20"/>
        <v>Correct</v>
      </c>
    </row>
    <row r="168" spans="1:11">
      <c r="A168">
        <v>0</v>
      </c>
      <c r="B168">
        <v>493.1</v>
      </c>
      <c r="C168">
        <v>18.22</v>
      </c>
      <c r="D168">
        <v>0.1661</v>
      </c>
      <c r="E168">
        <f t="shared" si="14"/>
        <v>0.2945420886676029</v>
      </c>
      <c r="F168">
        <f t="shared" si="15"/>
        <v>1.3425114666995419</v>
      </c>
      <c r="G168">
        <f t="shared" si="16"/>
        <v>0.57310774601716674</v>
      </c>
      <c r="H168">
        <f t="shared" si="17"/>
        <v>0.42689225398283326</v>
      </c>
      <c r="I168">
        <f t="shared" si="18"/>
        <v>-0.85122363018763403</v>
      </c>
      <c r="J168">
        <f t="shared" si="19"/>
        <v>1</v>
      </c>
      <c r="K168" t="str">
        <f t="shared" si="20"/>
        <v>Incorrect</v>
      </c>
    </row>
    <row r="169" spans="1:11">
      <c r="A169">
        <v>0</v>
      </c>
      <c r="B169">
        <v>493.8</v>
      </c>
      <c r="C169">
        <v>16.7</v>
      </c>
      <c r="D169">
        <v>0.11169999999999999</v>
      </c>
      <c r="E169">
        <f t="shared" si="14"/>
        <v>-1.937561958189113</v>
      </c>
      <c r="F169">
        <f t="shared" si="15"/>
        <v>0.14405473345452968</v>
      </c>
      <c r="G169">
        <f t="shared" si="16"/>
        <v>0.1259159454893817</v>
      </c>
      <c r="H169">
        <f t="shared" si="17"/>
        <v>0.87408405451061832</v>
      </c>
      <c r="I169">
        <f t="shared" si="18"/>
        <v>-0.13457873574190654</v>
      </c>
      <c r="J169">
        <f t="shared" si="19"/>
        <v>0</v>
      </c>
      <c r="K169" t="str">
        <f t="shared" si="20"/>
        <v>Correct</v>
      </c>
    </row>
    <row r="170" spans="1:11">
      <c r="A170">
        <v>0</v>
      </c>
      <c r="B170">
        <v>257.8</v>
      </c>
      <c r="C170">
        <v>13.9</v>
      </c>
      <c r="D170">
        <v>0.1225</v>
      </c>
      <c r="E170">
        <f t="shared" si="14"/>
        <v>-5.0297027423320504</v>
      </c>
      <c r="F170">
        <f t="shared" si="15"/>
        <v>6.5407545710506445E-3</v>
      </c>
      <c r="G170">
        <f t="shared" si="16"/>
        <v>6.4982511054289746E-3</v>
      </c>
      <c r="H170">
        <f t="shared" si="17"/>
        <v>0.99350174889457099</v>
      </c>
      <c r="I170">
        <f t="shared" si="18"/>
        <v>-6.5194566550549737E-3</v>
      </c>
      <c r="J170">
        <f t="shared" si="19"/>
        <v>0</v>
      </c>
      <c r="K170" t="str">
        <f t="shared" si="20"/>
        <v>Correct</v>
      </c>
    </row>
    <row r="171" spans="1:11">
      <c r="A171">
        <v>0</v>
      </c>
      <c r="B171">
        <v>388.1</v>
      </c>
      <c r="C171">
        <v>19.829999999999998</v>
      </c>
      <c r="D171">
        <v>4.4130000000000003E-2</v>
      </c>
      <c r="E171">
        <f t="shared" si="14"/>
        <v>-4.3969844366936481</v>
      </c>
      <c r="F171">
        <f t="shared" si="15"/>
        <v>1.2314418877678869E-2</v>
      </c>
      <c r="G171">
        <f t="shared" si="16"/>
        <v>1.2164618667914932E-2</v>
      </c>
      <c r="H171">
        <f t="shared" si="17"/>
        <v>0.98783538133208504</v>
      </c>
      <c r="I171">
        <f t="shared" si="18"/>
        <v>-1.2239213201538576E-2</v>
      </c>
      <c r="J171">
        <f t="shared" si="19"/>
        <v>0</v>
      </c>
      <c r="K171" t="str">
        <f t="shared" si="20"/>
        <v>Correct</v>
      </c>
    </row>
    <row r="172" spans="1:11">
      <c r="A172">
        <v>0</v>
      </c>
      <c r="B172">
        <v>571</v>
      </c>
      <c r="C172">
        <v>18.68</v>
      </c>
      <c r="D172">
        <v>0.107</v>
      </c>
      <c r="E172">
        <f t="shared" si="14"/>
        <v>-0.64775112562807324</v>
      </c>
      <c r="F172">
        <f t="shared" si="15"/>
        <v>0.52322111322602471</v>
      </c>
      <c r="G172">
        <f t="shared" si="16"/>
        <v>0.34349649481807437</v>
      </c>
      <c r="H172">
        <f t="shared" si="17"/>
        <v>0.65650350518192568</v>
      </c>
      <c r="I172">
        <f t="shared" si="18"/>
        <v>-0.42082724605791788</v>
      </c>
      <c r="J172">
        <f t="shared" si="19"/>
        <v>0</v>
      </c>
      <c r="K172" t="str">
        <f t="shared" si="20"/>
        <v>Correct</v>
      </c>
    </row>
    <row r="173" spans="1:11">
      <c r="A173">
        <v>0</v>
      </c>
      <c r="B173">
        <v>293.2</v>
      </c>
      <c r="C173">
        <v>15.68</v>
      </c>
      <c r="D173">
        <v>8.4190000000000001E-2</v>
      </c>
      <c r="E173">
        <f t="shared" si="14"/>
        <v>-5.3667316695817817</v>
      </c>
      <c r="F173">
        <f t="shared" si="15"/>
        <v>4.6693674339956795E-3</v>
      </c>
      <c r="G173">
        <f t="shared" si="16"/>
        <v>4.6476657747828122E-3</v>
      </c>
      <c r="H173">
        <f t="shared" si="17"/>
        <v>0.99535233422521718</v>
      </c>
      <c r="I173">
        <f t="shared" si="18"/>
        <v>-4.658499754872418E-3</v>
      </c>
      <c r="J173">
        <f t="shared" si="19"/>
        <v>0</v>
      </c>
      <c r="K173" t="str">
        <f t="shared" si="20"/>
        <v>Correct</v>
      </c>
    </row>
    <row r="174" spans="1:11">
      <c r="A174">
        <v>0</v>
      </c>
      <c r="B174">
        <v>221.3</v>
      </c>
      <c r="C174">
        <v>13.1</v>
      </c>
      <c r="D174">
        <v>7.6319999999999999E-2</v>
      </c>
      <c r="E174">
        <f t="shared" si="14"/>
        <v>-7.1894353084018636</v>
      </c>
      <c r="F174">
        <f t="shared" si="15"/>
        <v>7.5451506853744447E-4</v>
      </c>
      <c r="G174">
        <f t="shared" si="16"/>
        <v>7.5394620476508252E-4</v>
      </c>
      <c r="H174">
        <f t="shared" si="17"/>
        <v>0.9992460537952349</v>
      </c>
      <c r="I174">
        <f t="shared" si="18"/>
        <v>-7.5423056514220728E-4</v>
      </c>
      <c r="J174">
        <f t="shared" si="19"/>
        <v>0</v>
      </c>
      <c r="K174" t="str">
        <f t="shared" si="20"/>
        <v>Correct</v>
      </c>
    </row>
    <row r="175" spans="1:11">
      <c r="A175">
        <v>0</v>
      </c>
      <c r="B175">
        <v>551.1</v>
      </c>
      <c r="C175">
        <v>18.75</v>
      </c>
      <c r="D175">
        <v>0.1138</v>
      </c>
      <c r="E175">
        <f t="shared" si="14"/>
        <v>-0.62387669255729783</v>
      </c>
      <c r="F175">
        <f t="shared" si="15"/>
        <v>0.53586302949360387</v>
      </c>
      <c r="G175">
        <f t="shared" si="16"/>
        <v>0.3489002724873751</v>
      </c>
      <c r="H175">
        <f t="shared" si="17"/>
        <v>0.6510997275126249</v>
      </c>
      <c r="I175">
        <f t="shared" si="18"/>
        <v>-0.42909245724251849</v>
      </c>
      <c r="J175">
        <f t="shared" si="19"/>
        <v>0</v>
      </c>
      <c r="K175" t="str">
        <f t="shared" si="20"/>
        <v>Correct</v>
      </c>
    </row>
    <row r="176" spans="1:11">
      <c r="A176">
        <v>0</v>
      </c>
      <c r="B176">
        <v>468.5</v>
      </c>
      <c r="C176">
        <v>12.27</v>
      </c>
      <c r="D176">
        <v>6.3070000000000001E-2</v>
      </c>
      <c r="E176">
        <f t="shared" si="14"/>
        <v>-5.1340348211461517</v>
      </c>
      <c r="F176">
        <f t="shared" si="15"/>
        <v>5.8927363058193117E-3</v>
      </c>
      <c r="G176">
        <f t="shared" si="16"/>
        <v>5.8582153873191472E-3</v>
      </c>
      <c r="H176">
        <f t="shared" si="17"/>
        <v>0.99414178461268088</v>
      </c>
      <c r="I176">
        <f t="shared" si="18"/>
        <v>-5.8754420423321194E-3</v>
      </c>
      <c r="J176">
        <f t="shared" si="19"/>
        <v>0</v>
      </c>
      <c r="K176" t="str">
        <f t="shared" si="20"/>
        <v>Correct</v>
      </c>
    </row>
    <row r="177" spans="1:11">
      <c r="A177">
        <v>0</v>
      </c>
      <c r="B177">
        <v>594.20000000000005</v>
      </c>
      <c r="C177">
        <v>13.17</v>
      </c>
      <c r="D177">
        <v>9.7549999999999998E-2</v>
      </c>
      <c r="E177">
        <f t="shared" si="14"/>
        <v>-2.3410827850050215</v>
      </c>
      <c r="F177">
        <f t="shared" si="15"/>
        <v>9.6223392556259363E-2</v>
      </c>
      <c r="G177">
        <f t="shared" si="16"/>
        <v>8.7777174989741941E-2</v>
      </c>
      <c r="H177">
        <f t="shared" si="17"/>
        <v>0.91222282501025809</v>
      </c>
      <c r="I177">
        <f t="shared" si="18"/>
        <v>-9.1870993081318533E-2</v>
      </c>
      <c r="J177">
        <f t="shared" si="19"/>
        <v>0</v>
      </c>
      <c r="K177" t="str">
        <f t="shared" si="20"/>
        <v>Correct</v>
      </c>
    </row>
    <row r="178" spans="1:11">
      <c r="A178">
        <v>0</v>
      </c>
      <c r="B178">
        <v>445.2</v>
      </c>
      <c r="C178">
        <v>13.44</v>
      </c>
      <c r="D178">
        <v>9.0090000000000003E-2</v>
      </c>
      <c r="E178">
        <f t="shared" si="14"/>
        <v>-4.1560576455171914</v>
      </c>
      <c r="F178">
        <f t="shared" si="15"/>
        <v>1.5669209893030157E-2</v>
      </c>
      <c r="G178">
        <f t="shared" si="16"/>
        <v>1.5427473571518852E-2</v>
      </c>
      <c r="H178">
        <f t="shared" si="17"/>
        <v>0.98457252642848114</v>
      </c>
      <c r="I178">
        <f t="shared" si="18"/>
        <v>-1.5547715329403277E-2</v>
      </c>
      <c r="J178">
        <f t="shared" si="19"/>
        <v>0</v>
      </c>
      <c r="K178" t="str">
        <f t="shared" si="20"/>
        <v>Correct</v>
      </c>
    </row>
    <row r="179" spans="1:11">
      <c r="A179">
        <v>0</v>
      </c>
      <c r="B179">
        <v>422.9</v>
      </c>
      <c r="C179">
        <v>17.559999999999999</v>
      </c>
      <c r="D179">
        <v>9.7129999999999994E-2</v>
      </c>
      <c r="E179">
        <f t="shared" si="14"/>
        <v>-2.945608004843935</v>
      </c>
      <c r="F179">
        <f t="shared" si="15"/>
        <v>5.257008722983323E-2</v>
      </c>
      <c r="G179">
        <f t="shared" si="16"/>
        <v>4.9944500482801892E-2</v>
      </c>
      <c r="H179">
        <f t="shared" si="17"/>
        <v>0.95005549951719814</v>
      </c>
      <c r="I179">
        <f t="shared" si="18"/>
        <v>-5.1234875549544978E-2</v>
      </c>
      <c r="J179">
        <f t="shared" si="19"/>
        <v>0</v>
      </c>
      <c r="K179" t="str">
        <f t="shared" si="20"/>
        <v>Correct</v>
      </c>
    </row>
    <row r="180" spans="1:11">
      <c r="A180">
        <v>0</v>
      </c>
      <c r="B180">
        <v>416.2</v>
      </c>
      <c r="C180">
        <v>20.02</v>
      </c>
      <c r="D180">
        <v>9.4530000000000003E-2</v>
      </c>
      <c r="E180">
        <f t="shared" si="14"/>
        <v>-2.3731544082757514</v>
      </c>
      <c r="F180">
        <f t="shared" si="15"/>
        <v>9.3186314493072783E-2</v>
      </c>
      <c r="G180">
        <f t="shared" si="16"/>
        <v>8.5242847680804271E-2</v>
      </c>
      <c r="H180">
        <f t="shared" si="17"/>
        <v>0.91475715231919574</v>
      </c>
      <c r="I180">
        <f t="shared" si="18"/>
        <v>-8.9096656234792071E-2</v>
      </c>
      <c r="J180">
        <f t="shared" si="19"/>
        <v>0</v>
      </c>
      <c r="K180" t="str">
        <f t="shared" si="20"/>
        <v>Correct</v>
      </c>
    </row>
    <row r="181" spans="1:11">
      <c r="A181">
        <v>0</v>
      </c>
      <c r="B181">
        <v>575.5</v>
      </c>
      <c r="C181">
        <v>16.329999999999998</v>
      </c>
      <c r="D181">
        <v>7.2550000000000003E-2</v>
      </c>
      <c r="E181">
        <f t="shared" si="14"/>
        <v>-2.4292460275478871</v>
      </c>
      <c r="F181">
        <f t="shared" si="15"/>
        <v>8.8103234958546467E-2</v>
      </c>
      <c r="G181">
        <f t="shared" si="16"/>
        <v>8.096955521127823E-2</v>
      </c>
      <c r="H181">
        <f t="shared" si="17"/>
        <v>0.91903044478872176</v>
      </c>
      <c r="I181">
        <f t="shared" si="18"/>
        <v>-8.4436029004640631E-2</v>
      </c>
      <c r="J181">
        <f t="shared" si="19"/>
        <v>0</v>
      </c>
      <c r="K181" t="str">
        <f t="shared" si="20"/>
        <v>Correct</v>
      </c>
    </row>
    <row r="182" spans="1:11">
      <c r="A182">
        <v>0</v>
      </c>
      <c r="B182">
        <v>365.6</v>
      </c>
      <c r="C182">
        <v>17.62</v>
      </c>
      <c r="D182">
        <v>9.7519999999999996E-2</v>
      </c>
      <c r="E182">
        <f t="shared" si="14"/>
        <v>-3.5495447626248593</v>
      </c>
      <c r="F182">
        <f t="shared" si="15"/>
        <v>2.8737719160711699E-2</v>
      </c>
      <c r="G182">
        <f t="shared" si="16"/>
        <v>2.7934932904139224E-2</v>
      </c>
      <c r="H182">
        <f t="shared" si="17"/>
        <v>0.97206506709586082</v>
      </c>
      <c r="I182">
        <f t="shared" si="18"/>
        <v>-2.833253530553036E-2</v>
      </c>
      <c r="J182">
        <f t="shared" si="19"/>
        <v>0</v>
      </c>
      <c r="K182" t="str">
        <f t="shared" si="20"/>
        <v>Correct</v>
      </c>
    </row>
    <row r="183" spans="1:11">
      <c r="A183">
        <v>0</v>
      </c>
      <c r="B183">
        <v>406.4</v>
      </c>
      <c r="C183">
        <v>24.44</v>
      </c>
      <c r="D183">
        <v>0.1552</v>
      </c>
      <c r="E183">
        <f t="shared" si="14"/>
        <v>0.82722158730137441</v>
      </c>
      <c r="F183">
        <f t="shared" si="15"/>
        <v>2.2869557978874551</v>
      </c>
      <c r="G183">
        <f t="shared" si="16"/>
        <v>0.69576712876920777</v>
      </c>
      <c r="H183">
        <f t="shared" si="17"/>
        <v>0.30423287123079223</v>
      </c>
      <c r="I183">
        <f t="shared" si="18"/>
        <v>-1.1899618470368882</v>
      </c>
      <c r="J183">
        <f t="shared" si="19"/>
        <v>1</v>
      </c>
      <c r="K183" t="str">
        <f t="shared" si="20"/>
        <v>Incorrect</v>
      </c>
    </row>
    <row r="184" spans="1:11">
      <c r="A184">
        <v>0</v>
      </c>
      <c r="B184">
        <v>178.8</v>
      </c>
      <c r="C184">
        <v>25.49</v>
      </c>
      <c r="D184">
        <v>4.8779999999999997E-2</v>
      </c>
      <c r="E184">
        <f t="shared" si="14"/>
        <v>-4.8778243662386016</v>
      </c>
      <c r="F184">
        <f t="shared" si="15"/>
        <v>7.6135603406137474E-3</v>
      </c>
      <c r="G184">
        <f t="shared" si="16"/>
        <v>7.5560320347813287E-3</v>
      </c>
      <c r="H184">
        <f t="shared" si="17"/>
        <v>0.99244396796521872</v>
      </c>
      <c r="I184">
        <f t="shared" si="18"/>
        <v>-7.5847234651217482E-3</v>
      </c>
      <c r="J184">
        <f t="shared" si="19"/>
        <v>0</v>
      </c>
      <c r="K184" t="str">
        <f t="shared" si="20"/>
        <v>Correct</v>
      </c>
    </row>
    <row r="185" spans="1:11">
      <c r="A185">
        <v>0</v>
      </c>
      <c r="B185">
        <v>170.4</v>
      </c>
      <c r="C185">
        <v>25.44</v>
      </c>
      <c r="D185">
        <v>0.11990000000000001</v>
      </c>
      <c r="E185">
        <f t="shared" si="14"/>
        <v>-2.6488310882836048</v>
      </c>
      <c r="F185">
        <f t="shared" si="15"/>
        <v>7.0733846377270704E-2</v>
      </c>
      <c r="G185">
        <f t="shared" si="16"/>
        <v>6.6061091294155092E-2</v>
      </c>
      <c r="H185">
        <f t="shared" si="17"/>
        <v>0.93393890870584495</v>
      </c>
      <c r="I185">
        <f t="shared" si="18"/>
        <v>-6.834425113035987E-2</v>
      </c>
      <c r="J185">
        <f t="shared" si="19"/>
        <v>0</v>
      </c>
      <c r="K185" t="str">
        <f t="shared" si="20"/>
        <v>Correct</v>
      </c>
    </row>
    <row r="186" spans="1:11">
      <c r="A186">
        <v>0</v>
      </c>
      <c r="B186">
        <v>402.9</v>
      </c>
      <c r="C186">
        <v>14.44</v>
      </c>
      <c r="D186">
        <v>0.112</v>
      </c>
      <c r="E186">
        <f t="shared" si="14"/>
        <v>-3.6070078512244623</v>
      </c>
      <c r="F186">
        <f t="shared" si="15"/>
        <v>2.7132911234672343E-2</v>
      </c>
      <c r="G186">
        <f t="shared" si="16"/>
        <v>2.6416163806938127E-2</v>
      </c>
      <c r="H186">
        <f t="shared" si="17"/>
        <v>0.97358383619306188</v>
      </c>
      <c r="I186">
        <f t="shared" si="18"/>
        <v>-2.677133954907867E-2</v>
      </c>
      <c r="J186">
        <f t="shared" si="19"/>
        <v>0</v>
      </c>
      <c r="K186" t="str">
        <f t="shared" si="20"/>
        <v>Correct</v>
      </c>
    </row>
    <row r="187" spans="1:11">
      <c r="A187">
        <v>0</v>
      </c>
      <c r="B187">
        <v>656.4</v>
      </c>
      <c r="C187">
        <v>24.99</v>
      </c>
      <c r="D187">
        <v>0.123</v>
      </c>
      <c r="E187">
        <f t="shared" si="14"/>
        <v>2.7016462727639716</v>
      </c>
      <c r="F187">
        <f t="shared" si="15"/>
        <v>14.904247996644914</v>
      </c>
      <c r="G187">
        <f t="shared" si="16"/>
        <v>0.93712371687042639</v>
      </c>
      <c r="H187">
        <f t="shared" si="17"/>
        <v>6.2876283129573607E-2</v>
      </c>
      <c r="I187">
        <f t="shared" si="18"/>
        <v>-2.7665862431430535</v>
      </c>
      <c r="J187">
        <f t="shared" si="19"/>
        <v>1</v>
      </c>
      <c r="K187" t="str">
        <f t="shared" si="20"/>
        <v>Incorrect</v>
      </c>
    </row>
    <row r="188" spans="1:11">
      <c r="A188">
        <v>0</v>
      </c>
      <c r="B188">
        <v>668.6</v>
      </c>
      <c r="C188">
        <v>25.42</v>
      </c>
      <c r="D188">
        <v>7.2139999999999996E-2</v>
      </c>
      <c r="E188">
        <f t="shared" si="14"/>
        <v>1.2935411901721356</v>
      </c>
      <c r="F188">
        <f t="shared" si="15"/>
        <v>3.6456737483342221</v>
      </c>
      <c r="G188">
        <f t="shared" si="16"/>
        <v>0.78474596922382567</v>
      </c>
      <c r="H188">
        <f t="shared" si="17"/>
        <v>0.21525403077617433</v>
      </c>
      <c r="I188">
        <f t="shared" si="18"/>
        <v>-1.5359364098279107</v>
      </c>
      <c r="J188">
        <f t="shared" si="19"/>
        <v>1</v>
      </c>
      <c r="K188" t="str">
        <f t="shared" si="20"/>
        <v>Incorrect</v>
      </c>
    </row>
    <row r="189" spans="1:11">
      <c r="A189">
        <v>0</v>
      </c>
      <c r="B189">
        <v>538.4</v>
      </c>
      <c r="C189">
        <v>28.06</v>
      </c>
      <c r="D189">
        <v>6.8769999999999998E-2</v>
      </c>
      <c r="E189">
        <f t="shared" si="14"/>
        <v>0.52647721777769041</v>
      </c>
      <c r="F189">
        <f t="shared" si="15"/>
        <v>1.6929578695872074</v>
      </c>
      <c r="G189">
        <f t="shared" si="16"/>
        <v>0.62866110484183479</v>
      </c>
      <c r="H189">
        <f t="shared" si="17"/>
        <v>0.37133889515816521</v>
      </c>
      <c r="I189">
        <f t="shared" si="18"/>
        <v>-0.99064016929089938</v>
      </c>
      <c r="J189">
        <f t="shared" si="19"/>
        <v>1</v>
      </c>
      <c r="K189" t="str">
        <f t="shared" si="20"/>
        <v>Incorrect</v>
      </c>
    </row>
    <row r="190" spans="1:11">
      <c r="A190">
        <v>0</v>
      </c>
      <c r="B190">
        <v>584.79999999999995</v>
      </c>
      <c r="C190">
        <v>20.7</v>
      </c>
      <c r="D190">
        <v>0.1018</v>
      </c>
      <c r="E190">
        <f t="shared" si="14"/>
        <v>-6.4631726086675556E-2</v>
      </c>
      <c r="F190">
        <f t="shared" si="15"/>
        <v>0.93741262443219553</v>
      </c>
      <c r="G190">
        <f t="shared" si="16"/>
        <v>0.48384769078653367</v>
      </c>
      <c r="H190">
        <f t="shared" si="17"/>
        <v>0.51615230921346633</v>
      </c>
      <c r="I190">
        <f t="shared" si="18"/>
        <v>-0.66135338416120792</v>
      </c>
      <c r="J190">
        <f t="shared" si="19"/>
        <v>0</v>
      </c>
      <c r="K190" t="str">
        <f t="shared" si="20"/>
        <v>Correct</v>
      </c>
    </row>
    <row r="191" spans="1:11">
      <c r="A191">
        <v>0</v>
      </c>
      <c r="B191">
        <v>573.20000000000005</v>
      </c>
      <c r="C191">
        <v>23.23</v>
      </c>
      <c r="D191">
        <v>6.7470000000000002E-2</v>
      </c>
      <c r="E191">
        <f t="shared" si="14"/>
        <v>-0.568218476049418</v>
      </c>
      <c r="F191">
        <f t="shared" si="15"/>
        <v>0.56653383378653732</v>
      </c>
      <c r="G191">
        <f t="shared" si="16"/>
        <v>0.36164800374412831</v>
      </c>
      <c r="H191">
        <f t="shared" si="17"/>
        <v>0.63835199625587169</v>
      </c>
      <c r="I191">
        <f t="shared" si="18"/>
        <v>-0.44886542950852359</v>
      </c>
      <c r="J191">
        <f t="shared" si="19"/>
        <v>0</v>
      </c>
      <c r="K191" t="str">
        <f t="shared" si="20"/>
        <v>Correct</v>
      </c>
    </row>
    <row r="192" spans="1:11">
      <c r="A192">
        <v>0</v>
      </c>
      <c r="B192">
        <v>324.89999999999998</v>
      </c>
      <c r="C192">
        <v>16.350000000000001</v>
      </c>
      <c r="D192">
        <v>4.9939999999999998E-2</v>
      </c>
      <c r="E192">
        <f t="shared" si="14"/>
        <v>-5.9416659063313375</v>
      </c>
      <c r="F192">
        <f t="shared" si="15"/>
        <v>2.627648586388167E-3</v>
      </c>
      <c r="G192">
        <f t="shared" si="16"/>
        <v>2.6207621444440591E-3</v>
      </c>
      <c r="H192">
        <f t="shared" si="17"/>
        <v>0.99737923785555593</v>
      </c>
      <c r="I192">
        <f t="shared" si="18"/>
        <v>-2.6242023535139524E-3</v>
      </c>
      <c r="J192">
        <f t="shared" si="19"/>
        <v>0</v>
      </c>
      <c r="K192" t="str">
        <f t="shared" si="20"/>
        <v>Correct</v>
      </c>
    </row>
    <row r="193" spans="1:11">
      <c r="A193">
        <v>0</v>
      </c>
      <c r="B193">
        <v>320.8</v>
      </c>
      <c r="C193">
        <v>16.579999999999998</v>
      </c>
      <c r="D193">
        <v>8.0659999999999996E-2</v>
      </c>
      <c r="E193">
        <f t="shared" si="14"/>
        <v>-4.9092100979758388</v>
      </c>
      <c r="F193">
        <f t="shared" si="15"/>
        <v>7.3783141754441613E-3</v>
      </c>
      <c r="G193">
        <f t="shared" si="16"/>
        <v>7.3242733853005693E-3</v>
      </c>
      <c r="H193">
        <f t="shared" si="17"/>
        <v>0.99267572661469938</v>
      </c>
      <c r="I193">
        <f t="shared" si="18"/>
        <v>-7.3512275694672859E-3</v>
      </c>
      <c r="J193">
        <f t="shared" si="19"/>
        <v>0</v>
      </c>
      <c r="K193" t="str">
        <f t="shared" si="20"/>
        <v>Correct</v>
      </c>
    </row>
    <row r="194" spans="1:11">
      <c r="A194">
        <v>0</v>
      </c>
      <c r="B194">
        <v>285.7</v>
      </c>
      <c r="C194">
        <v>19.34</v>
      </c>
      <c r="D194">
        <v>5.0299999999999997E-2</v>
      </c>
      <c r="E194">
        <f t="shared" si="14"/>
        <v>-5.4741673302168028</v>
      </c>
      <c r="F194">
        <f t="shared" si="15"/>
        <v>4.1937190797104789E-3</v>
      </c>
      <c r="G194">
        <f t="shared" si="16"/>
        <v>4.1762052480808151E-3</v>
      </c>
      <c r="H194">
        <f t="shared" si="17"/>
        <v>0.99582379475191918</v>
      </c>
      <c r="I194">
        <f t="shared" si="18"/>
        <v>-4.1849499481513234E-3</v>
      </c>
      <c r="J194">
        <f t="shared" si="19"/>
        <v>0</v>
      </c>
      <c r="K194" t="str">
        <f t="shared" si="20"/>
        <v>Correct</v>
      </c>
    </row>
    <row r="195" spans="1:11">
      <c r="A195">
        <v>0</v>
      </c>
      <c r="B195">
        <v>361.6</v>
      </c>
      <c r="C195">
        <v>24.21</v>
      </c>
      <c r="D195">
        <v>6.6019999999999995E-2</v>
      </c>
      <c r="E195">
        <f t="shared" ref="E195:E258" si="21">$O$2 + $O$3*B195 + $O$4*C195 + $O$5*D195</f>
        <v>-2.6677247825255073</v>
      </c>
      <c r="F195">
        <f t="shared" ref="F195:F258" si="22">EXP(E195)</f>
        <v>6.9409968564574709E-2</v>
      </c>
      <c r="G195">
        <f t="shared" ref="G195:G258" si="23">F195/(1+F195)</f>
        <v>6.4904920100698968E-2</v>
      </c>
      <c r="H195">
        <f t="shared" ref="H195:H258" si="24">IF(A195=1, G195, 1 -G195)</f>
        <v>0.93509507989930107</v>
      </c>
      <c r="I195">
        <f t="shared" ref="I195:I258" si="25">LN(H195)</f>
        <v>-6.7107065131627536E-2</v>
      </c>
      <c r="J195">
        <f t="shared" ref="J195:J258" si="26">IF(G195&lt;0.5, 0, 1)</f>
        <v>0</v>
      </c>
      <c r="K195" t="str">
        <f t="shared" ref="K195:K258" si="27">IF(J195=A195, "Correct", "Incorrect")</f>
        <v>Correct</v>
      </c>
    </row>
    <row r="196" spans="1:11">
      <c r="A196">
        <v>0</v>
      </c>
      <c r="B196">
        <v>360.5</v>
      </c>
      <c r="C196">
        <v>21.48</v>
      </c>
      <c r="D196">
        <v>4.2270000000000002E-2</v>
      </c>
      <c r="E196">
        <f t="shared" si="21"/>
        <v>-4.2727405112394798</v>
      </c>
      <c r="F196">
        <f t="shared" si="22"/>
        <v>1.3943518375933538E-2</v>
      </c>
      <c r="G196">
        <f t="shared" si="23"/>
        <v>1.3751770313860606E-2</v>
      </c>
      <c r="H196">
        <f t="shared" si="24"/>
        <v>0.98624822968613934</v>
      </c>
      <c r="I196">
        <f t="shared" si="25"/>
        <v>-1.384720181870655E-2</v>
      </c>
      <c r="J196">
        <f t="shared" si="26"/>
        <v>0</v>
      </c>
      <c r="K196" t="str">
        <f t="shared" si="27"/>
        <v>Correct</v>
      </c>
    </row>
    <row r="197" spans="1:11">
      <c r="A197">
        <v>0</v>
      </c>
      <c r="B197">
        <v>378.4</v>
      </c>
      <c r="C197">
        <v>22.44</v>
      </c>
      <c r="D197">
        <v>8.1939999999999999E-2</v>
      </c>
      <c r="E197">
        <f t="shared" si="21"/>
        <v>-2.4853001670661268</v>
      </c>
      <c r="F197">
        <f t="shared" si="22"/>
        <v>8.3300546678303514E-2</v>
      </c>
      <c r="G197">
        <f t="shared" si="23"/>
        <v>7.6895139519430541E-2</v>
      </c>
      <c r="H197">
        <f t="shared" si="24"/>
        <v>0.9231048604805695</v>
      </c>
      <c r="I197">
        <f t="shared" si="25"/>
        <v>-8.0012442610911089E-2</v>
      </c>
      <c r="J197">
        <f t="shared" si="26"/>
        <v>0</v>
      </c>
      <c r="K197" t="str">
        <f t="shared" si="27"/>
        <v>Correct</v>
      </c>
    </row>
    <row r="198" spans="1:11">
      <c r="A198">
        <v>0</v>
      </c>
      <c r="B198">
        <v>507.9</v>
      </c>
      <c r="C198">
        <v>29.43</v>
      </c>
      <c r="D198">
        <v>4.2340000000000003E-2</v>
      </c>
      <c r="E198">
        <f t="shared" si="21"/>
        <v>-0.27206027872892813</v>
      </c>
      <c r="F198">
        <f t="shared" si="22"/>
        <v>0.76180833886743105</v>
      </c>
      <c r="G198">
        <f t="shared" si="23"/>
        <v>0.43240136969561366</v>
      </c>
      <c r="H198">
        <f t="shared" si="24"/>
        <v>0.56759863030438629</v>
      </c>
      <c r="I198">
        <f t="shared" si="25"/>
        <v>-0.56634074683449176</v>
      </c>
      <c r="J198">
        <f t="shared" si="26"/>
        <v>0</v>
      </c>
      <c r="K198" t="str">
        <f t="shared" si="27"/>
        <v>Correct</v>
      </c>
    </row>
    <row r="199" spans="1:11">
      <c r="A199">
        <v>0</v>
      </c>
      <c r="B199">
        <v>264</v>
      </c>
      <c r="C199">
        <v>21.94</v>
      </c>
      <c r="D199">
        <v>5.6050000000000003E-2</v>
      </c>
      <c r="E199">
        <f t="shared" si="21"/>
        <v>-4.7518082778240949</v>
      </c>
      <c r="F199">
        <f t="shared" si="22"/>
        <v>8.6360646709754806E-3</v>
      </c>
      <c r="G199">
        <f t="shared" si="23"/>
        <v>8.5621216348164466E-3</v>
      </c>
      <c r="H199">
        <f t="shared" si="24"/>
        <v>0.9914378783651836</v>
      </c>
      <c r="I199">
        <f t="shared" si="25"/>
        <v>-8.5989871806204394E-3</v>
      </c>
      <c r="J199">
        <f t="shared" si="26"/>
        <v>0</v>
      </c>
      <c r="K199" t="str">
        <f t="shared" si="27"/>
        <v>Correct</v>
      </c>
    </row>
    <row r="200" spans="1:11">
      <c r="A200">
        <v>0</v>
      </c>
      <c r="B200">
        <v>514.29999999999995</v>
      </c>
      <c r="C200">
        <v>28.92</v>
      </c>
      <c r="D200">
        <v>5.824E-2</v>
      </c>
      <c r="E200">
        <f t="shared" si="21"/>
        <v>0.16949810751097427</v>
      </c>
      <c r="F200">
        <f t="shared" si="22"/>
        <v>1.1847101049801272</v>
      </c>
      <c r="G200">
        <f t="shared" si="23"/>
        <v>0.54227336719848407</v>
      </c>
      <c r="H200">
        <f t="shared" si="24"/>
        <v>0.45772663280151593</v>
      </c>
      <c r="I200">
        <f t="shared" si="25"/>
        <v>-0.78148314467913493</v>
      </c>
      <c r="J200">
        <f t="shared" si="26"/>
        <v>1</v>
      </c>
      <c r="K200" t="str">
        <f t="shared" si="27"/>
        <v>Incorrect</v>
      </c>
    </row>
    <row r="201" spans="1:11">
      <c r="A201">
        <v>0</v>
      </c>
      <c r="B201">
        <v>321.39999999999998</v>
      </c>
      <c r="C201">
        <v>27.61</v>
      </c>
      <c r="D201">
        <v>7.6579999999999995E-2</v>
      </c>
      <c r="E201">
        <f t="shared" si="21"/>
        <v>-1.7541285772171205</v>
      </c>
      <c r="F201">
        <f t="shared" si="22"/>
        <v>0.17305798327199742</v>
      </c>
      <c r="G201">
        <f t="shared" si="23"/>
        <v>0.14752722008616209</v>
      </c>
      <c r="H201">
        <f t="shared" si="24"/>
        <v>0.85247277991383785</v>
      </c>
      <c r="I201">
        <f t="shared" si="25"/>
        <v>-0.15961400005406784</v>
      </c>
      <c r="J201">
        <f t="shared" si="26"/>
        <v>0</v>
      </c>
      <c r="K201" t="str">
        <f t="shared" si="27"/>
        <v>Correct</v>
      </c>
    </row>
    <row r="202" spans="1:11">
      <c r="A202">
        <v>0</v>
      </c>
      <c r="B202">
        <v>311.7</v>
      </c>
      <c r="C202">
        <v>19.59</v>
      </c>
      <c r="D202">
        <v>7.5039999999999996E-2</v>
      </c>
      <c r="E202">
        <f t="shared" si="21"/>
        <v>-4.2988913502971116</v>
      </c>
      <c r="F202">
        <f t="shared" si="22"/>
        <v>1.3583610132787E-2</v>
      </c>
      <c r="G202">
        <f t="shared" si="23"/>
        <v>1.3401568451770292E-2</v>
      </c>
      <c r="H202">
        <f t="shared" si="24"/>
        <v>0.98659843154822968</v>
      </c>
      <c r="I202">
        <f t="shared" si="25"/>
        <v>-1.3492179938243193E-2</v>
      </c>
      <c r="J202">
        <f t="shared" si="26"/>
        <v>0</v>
      </c>
      <c r="K202" t="str">
        <f t="shared" si="27"/>
        <v>Correct</v>
      </c>
    </row>
    <row r="203" spans="1:11">
      <c r="A203">
        <v>0</v>
      </c>
      <c r="B203">
        <v>271.3</v>
      </c>
      <c r="C203">
        <v>27.88</v>
      </c>
      <c r="D203">
        <v>4.9709999999999997E-2</v>
      </c>
      <c r="E203">
        <f t="shared" si="21"/>
        <v>-3.1115544353032476</v>
      </c>
      <c r="F203">
        <f t="shared" si="22"/>
        <v>4.4531679896781549E-2</v>
      </c>
      <c r="G203">
        <f t="shared" si="23"/>
        <v>4.2633153932853503E-2</v>
      </c>
      <c r="H203">
        <f t="shared" si="24"/>
        <v>0.9573668460671465</v>
      </c>
      <c r="I203">
        <f t="shared" si="25"/>
        <v>-4.35686317572909E-2</v>
      </c>
      <c r="J203">
        <f t="shared" si="26"/>
        <v>0</v>
      </c>
      <c r="K203" t="str">
        <f t="shared" si="27"/>
        <v>Correct</v>
      </c>
    </row>
    <row r="204" spans="1:11">
      <c r="A204">
        <v>0</v>
      </c>
      <c r="B204">
        <v>657.1</v>
      </c>
      <c r="C204">
        <v>22.68</v>
      </c>
      <c r="D204">
        <v>0.13300000000000001</v>
      </c>
      <c r="E204">
        <f t="shared" si="21"/>
        <v>2.3505349879603674</v>
      </c>
      <c r="F204">
        <f t="shared" si="22"/>
        <v>10.491180879104082</v>
      </c>
      <c r="G204">
        <f t="shared" si="23"/>
        <v>0.91297674185788591</v>
      </c>
      <c r="H204">
        <f t="shared" si="24"/>
        <v>8.702325814211409E-2</v>
      </c>
      <c r="I204">
        <f t="shared" si="25"/>
        <v>-2.4415798610883495</v>
      </c>
      <c r="J204">
        <f t="shared" si="26"/>
        <v>1</v>
      </c>
      <c r="K204" t="str">
        <f t="shared" si="27"/>
        <v>Incorrect</v>
      </c>
    </row>
    <row r="205" spans="1:11">
      <c r="A205">
        <v>0</v>
      </c>
      <c r="B205">
        <v>403.5</v>
      </c>
      <c r="C205">
        <v>23.93</v>
      </c>
      <c r="D205">
        <v>0.1021</v>
      </c>
      <c r="E205">
        <f t="shared" si="21"/>
        <v>-1.1014634917594335</v>
      </c>
      <c r="F205">
        <f t="shared" si="22"/>
        <v>0.33238428590929553</v>
      </c>
      <c r="G205">
        <f t="shared" si="23"/>
        <v>0.24946578057430135</v>
      </c>
      <c r="H205">
        <f t="shared" si="24"/>
        <v>0.75053421942569865</v>
      </c>
      <c r="I205">
        <f t="shared" si="25"/>
        <v>-0.28697003344413491</v>
      </c>
      <c r="J205">
        <f t="shared" si="26"/>
        <v>0</v>
      </c>
      <c r="K205" t="str">
        <f t="shared" si="27"/>
        <v>Correct</v>
      </c>
    </row>
    <row r="206" spans="1:11">
      <c r="A206">
        <v>0</v>
      </c>
      <c r="B206">
        <v>600.4</v>
      </c>
      <c r="C206">
        <v>27.15</v>
      </c>
      <c r="D206">
        <v>0.11260000000000001</v>
      </c>
      <c r="E206">
        <f t="shared" si="21"/>
        <v>2.382517384116591</v>
      </c>
      <c r="F206">
        <f t="shared" si="22"/>
        <v>10.832137220067496</v>
      </c>
      <c r="G206">
        <f t="shared" si="23"/>
        <v>0.91548441491162025</v>
      </c>
      <c r="H206">
        <f t="shared" si="24"/>
        <v>8.4515585088379752E-2</v>
      </c>
      <c r="I206">
        <f t="shared" si="25"/>
        <v>-2.4708193227100379</v>
      </c>
      <c r="J206">
        <f t="shared" si="26"/>
        <v>1</v>
      </c>
      <c r="K206" t="str">
        <f t="shared" si="27"/>
        <v>Incorrect</v>
      </c>
    </row>
    <row r="207" spans="1:11">
      <c r="A207">
        <v>0</v>
      </c>
      <c r="B207">
        <v>386</v>
      </c>
      <c r="C207">
        <v>29.37</v>
      </c>
      <c r="D207">
        <v>3.5580000000000001E-2</v>
      </c>
      <c r="E207">
        <f t="shared" si="21"/>
        <v>-1.8621040470268047</v>
      </c>
      <c r="F207">
        <f t="shared" si="22"/>
        <v>0.15534543217381971</v>
      </c>
      <c r="G207">
        <f t="shared" si="23"/>
        <v>0.13445799658508389</v>
      </c>
      <c r="H207">
        <f t="shared" si="24"/>
        <v>0.86554200341491616</v>
      </c>
      <c r="I207">
        <f t="shared" si="25"/>
        <v>-0.14439937473477052</v>
      </c>
      <c r="J207">
        <f t="shared" si="26"/>
        <v>0</v>
      </c>
      <c r="K207" t="str">
        <f t="shared" si="27"/>
        <v>Correct</v>
      </c>
    </row>
    <row r="208" spans="1:11">
      <c r="A208">
        <v>1</v>
      </c>
      <c r="B208">
        <v>1264</v>
      </c>
      <c r="C208">
        <v>21.51</v>
      </c>
      <c r="D208">
        <v>0.1875</v>
      </c>
      <c r="E208">
        <f t="shared" si="21"/>
        <v>10.514663472122201</v>
      </c>
      <c r="F208">
        <f t="shared" si="22"/>
        <v>36851.937421427923</v>
      </c>
      <c r="G208">
        <f t="shared" si="23"/>
        <v>0.9999728651209383</v>
      </c>
      <c r="H208">
        <f t="shared" si="24"/>
        <v>0.9999728651209383</v>
      </c>
      <c r="I208">
        <f t="shared" si="25"/>
        <v>-2.7135247219187338E-5</v>
      </c>
      <c r="J208">
        <f t="shared" si="26"/>
        <v>1</v>
      </c>
      <c r="K208" t="str">
        <f t="shared" si="27"/>
        <v>Correct</v>
      </c>
    </row>
    <row r="209" spans="1:11">
      <c r="A209">
        <v>1</v>
      </c>
      <c r="B209">
        <v>813.7</v>
      </c>
      <c r="C209">
        <v>20.71</v>
      </c>
      <c r="D209">
        <v>0.13189999999999999</v>
      </c>
      <c r="E209">
        <f t="shared" si="21"/>
        <v>3.4624958194299937</v>
      </c>
      <c r="F209">
        <f t="shared" si="22"/>
        <v>31.896485121146757</v>
      </c>
      <c r="G209">
        <f t="shared" si="23"/>
        <v>0.96960161560369351</v>
      </c>
      <c r="H209">
        <f t="shared" si="24"/>
        <v>0.96960161560369351</v>
      </c>
      <c r="I209">
        <f t="shared" si="25"/>
        <v>-3.0869997410540525E-2</v>
      </c>
      <c r="J209">
        <f t="shared" si="26"/>
        <v>1</v>
      </c>
      <c r="K209" t="str">
        <f t="shared" si="27"/>
        <v>Correct</v>
      </c>
    </row>
    <row r="210" spans="1:11">
      <c r="A210">
        <v>1</v>
      </c>
      <c r="B210">
        <v>826.8</v>
      </c>
      <c r="C210">
        <v>21.88</v>
      </c>
      <c r="D210">
        <v>0.1283</v>
      </c>
      <c r="E210">
        <f t="shared" si="21"/>
        <v>3.8374785708764456</v>
      </c>
      <c r="F210">
        <f t="shared" si="22"/>
        <v>46.408311524615755</v>
      </c>
      <c r="G210">
        <f t="shared" si="23"/>
        <v>0.97890665227592488</v>
      </c>
      <c r="H210">
        <f t="shared" si="24"/>
        <v>0.97890665227592488</v>
      </c>
      <c r="I210">
        <f t="shared" si="25"/>
        <v>-2.1318991073398182E-2</v>
      </c>
      <c r="J210">
        <f t="shared" si="26"/>
        <v>1</v>
      </c>
      <c r="K210" t="str">
        <f t="shared" si="27"/>
        <v>Correct</v>
      </c>
    </row>
    <row r="211" spans="1:11">
      <c r="A211">
        <v>1</v>
      </c>
      <c r="B211">
        <v>793.2</v>
      </c>
      <c r="C211">
        <v>15.51</v>
      </c>
      <c r="D211">
        <v>0.1371</v>
      </c>
      <c r="E211">
        <f t="shared" si="21"/>
        <v>1.8588129542305731</v>
      </c>
      <c r="F211">
        <f t="shared" si="22"/>
        <v>6.4161160258524479</v>
      </c>
      <c r="G211">
        <f t="shared" si="23"/>
        <v>0.86515852819534944</v>
      </c>
      <c r="H211">
        <f t="shared" si="24"/>
        <v>0.86515852819534944</v>
      </c>
      <c r="I211">
        <f t="shared" si="25"/>
        <v>-0.14484251925207808</v>
      </c>
      <c r="J211">
        <f t="shared" si="26"/>
        <v>1</v>
      </c>
      <c r="K211" t="str">
        <f t="shared" si="27"/>
        <v>Correct</v>
      </c>
    </row>
    <row r="212" spans="1:11">
      <c r="A212">
        <v>1</v>
      </c>
      <c r="B212">
        <v>918.6</v>
      </c>
      <c r="C212">
        <v>21</v>
      </c>
      <c r="D212">
        <v>0.1056</v>
      </c>
      <c r="E212">
        <f t="shared" si="21"/>
        <v>3.8464032686158065</v>
      </c>
      <c r="F212">
        <f t="shared" si="22"/>
        <v>46.8243454044513</v>
      </c>
      <c r="G212">
        <f t="shared" si="23"/>
        <v>0.97909014767388902</v>
      </c>
      <c r="H212">
        <f t="shared" si="24"/>
        <v>0.97909014767388902</v>
      </c>
      <c r="I212">
        <f t="shared" si="25"/>
        <v>-2.1131559307926415E-2</v>
      </c>
      <c r="J212">
        <f t="shared" si="26"/>
        <v>1</v>
      </c>
      <c r="K212" t="str">
        <f t="shared" si="27"/>
        <v>Correct</v>
      </c>
    </row>
    <row r="213" spans="1:11">
      <c r="A213">
        <v>1</v>
      </c>
      <c r="B213">
        <v>1092</v>
      </c>
      <c r="C213">
        <v>21.43</v>
      </c>
      <c r="D213">
        <v>0.14019999999999999</v>
      </c>
      <c r="E213">
        <f t="shared" si="21"/>
        <v>7.03171334358181</v>
      </c>
      <c r="F213">
        <f t="shared" si="22"/>
        <v>1131.9684004558032</v>
      </c>
      <c r="G213">
        <f t="shared" si="23"/>
        <v>0.99911736285001618</v>
      </c>
      <c r="H213">
        <f t="shared" si="24"/>
        <v>0.99911736285001618</v>
      </c>
      <c r="I213">
        <f t="shared" si="25"/>
        <v>-8.8302690351059303E-4</v>
      </c>
      <c r="J213">
        <f t="shared" si="26"/>
        <v>1</v>
      </c>
      <c r="K213" t="str">
        <f t="shared" si="27"/>
        <v>Correct</v>
      </c>
    </row>
    <row r="214" spans="1:11">
      <c r="A214">
        <v>1</v>
      </c>
      <c r="B214">
        <v>1747</v>
      </c>
      <c r="C214">
        <v>24.27</v>
      </c>
      <c r="D214">
        <v>0.1283</v>
      </c>
      <c r="E214">
        <f t="shared" si="21"/>
        <v>14.740111398717174</v>
      </c>
      <c r="F214">
        <f t="shared" si="22"/>
        <v>2520861.8341975738</v>
      </c>
      <c r="G214">
        <f t="shared" si="23"/>
        <v>0.99999960331042748</v>
      </c>
      <c r="H214">
        <f t="shared" si="24"/>
        <v>0.99999960331042748</v>
      </c>
      <c r="I214">
        <f t="shared" si="25"/>
        <v>-3.9668965120514105E-7</v>
      </c>
      <c r="J214">
        <f t="shared" si="26"/>
        <v>1</v>
      </c>
      <c r="K214" t="str">
        <f t="shared" si="27"/>
        <v>Correct</v>
      </c>
    </row>
    <row r="215" spans="1:11">
      <c r="A215">
        <v>1</v>
      </c>
      <c r="B215">
        <v>1194</v>
      </c>
      <c r="C215">
        <v>21.68</v>
      </c>
      <c r="D215">
        <v>0.13389999999999999</v>
      </c>
      <c r="E215">
        <f t="shared" si="21"/>
        <v>8.0287711665825263</v>
      </c>
      <c r="F215">
        <f t="shared" si="22"/>
        <v>3067.9693327178984</v>
      </c>
      <c r="G215">
        <f t="shared" si="23"/>
        <v>0.99967415770847268</v>
      </c>
      <c r="H215">
        <f t="shared" si="24"/>
        <v>0.99967415770847268</v>
      </c>
      <c r="I215">
        <f t="shared" si="25"/>
        <v>-3.2589538966152189E-4</v>
      </c>
      <c r="J215">
        <f t="shared" si="26"/>
        <v>1</v>
      </c>
      <c r="K215" t="str">
        <f t="shared" si="27"/>
        <v>Correct</v>
      </c>
    </row>
    <row r="216" spans="1:11">
      <c r="A216">
        <v>1</v>
      </c>
      <c r="B216">
        <v>758.6</v>
      </c>
      <c r="C216">
        <v>19.22</v>
      </c>
      <c r="D216">
        <v>0.2364</v>
      </c>
      <c r="E216">
        <f t="shared" si="21"/>
        <v>5.8425587175579397</v>
      </c>
      <c r="F216">
        <f t="shared" si="22"/>
        <v>344.66010122821081</v>
      </c>
      <c r="G216">
        <f t="shared" si="23"/>
        <v>0.99710698458848224</v>
      </c>
      <c r="H216">
        <f t="shared" si="24"/>
        <v>0.99710698458848224</v>
      </c>
      <c r="I216">
        <f t="shared" si="25"/>
        <v>-2.8972082692239626E-3</v>
      </c>
      <c r="J216">
        <f t="shared" si="26"/>
        <v>1</v>
      </c>
      <c r="K216" t="str">
        <f t="shared" si="27"/>
        <v>Correct</v>
      </c>
    </row>
    <row r="217" spans="1:11">
      <c r="A217">
        <v>1</v>
      </c>
      <c r="B217">
        <v>2010</v>
      </c>
      <c r="C217">
        <v>17.46</v>
      </c>
      <c r="D217">
        <v>0.23630000000000001</v>
      </c>
      <c r="E217">
        <f t="shared" si="21"/>
        <v>19.174973968221831</v>
      </c>
      <c r="F217">
        <f t="shared" si="22"/>
        <v>212610831.04463616</v>
      </c>
      <c r="G217">
        <f t="shared" si="23"/>
        <v>0.9999999952965708</v>
      </c>
      <c r="H217">
        <f t="shared" si="24"/>
        <v>0.9999999952965708</v>
      </c>
      <c r="I217">
        <f t="shared" si="25"/>
        <v>-4.7034292127301189E-9</v>
      </c>
      <c r="J217">
        <f t="shared" si="26"/>
        <v>1</v>
      </c>
      <c r="K217" t="str">
        <f t="shared" si="27"/>
        <v>Correct</v>
      </c>
    </row>
    <row r="218" spans="1:11">
      <c r="A218">
        <v>1</v>
      </c>
      <c r="B218">
        <v>716.6</v>
      </c>
      <c r="C218">
        <v>25.74</v>
      </c>
      <c r="D218">
        <v>9.7689999999999999E-2</v>
      </c>
      <c r="E218">
        <f t="shared" si="21"/>
        <v>2.7599182917585496</v>
      </c>
      <c r="F218">
        <f t="shared" si="22"/>
        <v>15.798552023618212</v>
      </c>
      <c r="G218">
        <f t="shared" si="23"/>
        <v>0.94047105973217004</v>
      </c>
      <c r="H218">
        <f t="shared" si="24"/>
        <v>0.94047105973217004</v>
      </c>
      <c r="I218">
        <f t="shared" si="25"/>
        <v>-6.1374401865827911E-2</v>
      </c>
      <c r="J218">
        <f t="shared" si="26"/>
        <v>1</v>
      </c>
      <c r="K218" t="str">
        <f t="shared" si="27"/>
        <v>Correct</v>
      </c>
    </row>
    <row r="219" spans="1:11">
      <c r="A219">
        <v>1</v>
      </c>
      <c r="B219">
        <v>1293</v>
      </c>
      <c r="C219">
        <v>21.78</v>
      </c>
      <c r="D219">
        <v>0.11310000000000001</v>
      </c>
      <c r="E219">
        <f t="shared" si="21"/>
        <v>8.4715139554528101</v>
      </c>
      <c r="F219">
        <f t="shared" si="22"/>
        <v>4776.7417722139198</v>
      </c>
      <c r="G219">
        <f t="shared" si="23"/>
        <v>0.99979069609709426</v>
      </c>
      <c r="H219">
        <f t="shared" si="24"/>
        <v>0.99979069609709426</v>
      </c>
      <c r="I219">
        <f t="shared" si="25"/>
        <v>-2.0932581002451362E-4</v>
      </c>
      <c r="J219">
        <f t="shared" si="26"/>
        <v>1</v>
      </c>
      <c r="K219" t="str">
        <f t="shared" si="27"/>
        <v>Correct</v>
      </c>
    </row>
    <row r="220" spans="1:11">
      <c r="A220">
        <v>1</v>
      </c>
      <c r="B220">
        <v>1234</v>
      </c>
      <c r="C220">
        <v>26.83</v>
      </c>
      <c r="D220">
        <v>0.16689999999999999</v>
      </c>
      <c r="E220">
        <f t="shared" si="21"/>
        <v>11.088739096093752</v>
      </c>
      <c r="F220">
        <f t="shared" si="22"/>
        <v>65430.192902971139</v>
      </c>
      <c r="G220">
        <f t="shared" si="23"/>
        <v>0.99998471676954626</v>
      </c>
      <c r="H220">
        <f t="shared" si="24"/>
        <v>0.99998471676954626</v>
      </c>
      <c r="I220">
        <f t="shared" si="25"/>
        <v>-1.5283347243500747E-5</v>
      </c>
      <c r="J220">
        <f t="shared" si="26"/>
        <v>1</v>
      </c>
      <c r="K220" t="str">
        <f t="shared" si="27"/>
        <v>Correct</v>
      </c>
    </row>
    <row r="221" spans="1:11">
      <c r="A221">
        <v>1</v>
      </c>
      <c r="B221">
        <v>1546</v>
      </c>
      <c r="C221">
        <v>17.25</v>
      </c>
      <c r="D221">
        <v>8.5620000000000002E-2</v>
      </c>
      <c r="E221">
        <f t="shared" si="21"/>
        <v>9.0224619175305349</v>
      </c>
      <c r="F221">
        <f t="shared" si="22"/>
        <v>8287.1542778755938</v>
      </c>
      <c r="G221">
        <f t="shared" si="23"/>
        <v>0.99987934587527294</v>
      </c>
      <c r="H221">
        <f t="shared" si="24"/>
        <v>0.99987934587527294</v>
      </c>
      <c r="I221">
        <f t="shared" si="25"/>
        <v>-1.2066140402149047E-4</v>
      </c>
      <c r="J221">
        <f t="shared" si="26"/>
        <v>1</v>
      </c>
      <c r="K221" t="str">
        <f t="shared" si="27"/>
        <v>Correct</v>
      </c>
    </row>
    <row r="222" spans="1:11">
      <c r="A222">
        <v>1</v>
      </c>
      <c r="B222">
        <v>1482</v>
      </c>
      <c r="C222">
        <v>21.9</v>
      </c>
      <c r="D222">
        <v>0.19539999999999999</v>
      </c>
      <c r="E222">
        <f t="shared" si="21"/>
        <v>13.304697417607894</v>
      </c>
      <c r="F222">
        <f t="shared" si="22"/>
        <v>600007.49009251723</v>
      </c>
      <c r="G222">
        <f t="shared" si="23"/>
        <v>0.99999833335691657</v>
      </c>
      <c r="H222">
        <f t="shared" si="24"/>
        <v>0.99999833335691657</v>
      </c>
      <c r="I222">
        <f t="shared" si="25"/>
        <v>-1.6666444722822454E-6</v>
      </c>
      <c r="J222">
        <f t="shared" si="26"/>
        <v>1</v>
      </c>
      <c r="K222" t="str">
        <f t="shared" si="27"/>
        <v>Correct</v>
      </c>
    </row>
    <row r="223" spans="1:11">
      <c r="A223">
        <v>1</v>
      </c>
      <c r="B223">
        <v>840.4</v>
      </c>
      <c r="C223">
        <v>23.29</v>
      </c>
      <c r="D223">
        <v>0.1497</v>
      </c>
      <c r="E223">
        <f t="shared" si="21"/>
        <v>5.1108876340538689</v>
      </c>
      <c r="F223">
        <f t="shared" si="22"/>
        <v>165.81747480710402</v>
      </c>
      <c r="G223">
        <f t="shared" si="23"/>
        <v>0.99400542418498827</v>
      </c>
      <c r="H223">
        <f t="shared" si="24"/>
        <v>0.99400542418498827</v>
      </c>
      <c r="I223">
        <f t="shared" si="25"/>
        <v>-6.012615413904427E-3</v>
      </c>
      <c r="J223">
        <f t="shared" si="26"/>
        <v>1</v>
      </c>
      <c r="K223" t="str">
        <f t="shared" si="27"/>
        <v>Correct</v>
      </c>
    </row>
    <row r="224" spans="1:11">
      <c r="A224">
        <v>1</v>
      </c>
      <c r="B224">
        <v>1386</v>
      </c>
      <c r="C224">
        <v>15.1</v>
      </c>
      <c r="D224">
        <v>0.1515</v>
      </c>
      <c r="E224">
        <f t="shared" si="21"/>
        <v>8.7753251161882098</v>
      </c>
      <c r="F224">
        <f t="shared" si="22"/>
        <v>6472.5479262083281</v>
      </c>
      <c r="G224">
        <f t="shared" si="23"/>
        <v>0.99984552520327352</v>
      </c>
      <c r="H224">
        <f t="shared" si="24"/>
        <v>0.99984552520327352</v>
      </c>
      <c r="I224">
        <f t="shared" si="25"/>
        <v>-1.544867291867487E-4</v>
      </c>
      <c r="J224">
        <f t="shared" si="26"/>
        <v>1</v>
      </c>
      <c r="K224" t="str">
        <f t="shared" si="27"/>
        <v>Correct</v>
      </c>
    </row>
    <row r="225" spans="1:11">
      <c r="A225">
        <v>1</v>
      </c>
      <c r="B225">
        <v>1335</v>
      </c>
      <c r="C225">
        <v>17.350000000000001</v>
      </c>
      <c r="D225">
        <v>0.1076</v>
      </c>
      <c r="E225">
        <f t="shared" si="21"/>
        <v>7.4375923043739238</v>
      </c>
      <c r="F225">
        <f t="shared" si="22"/>
        <v>1698.6554483523823</v>
      </c>
      <c r="G225">
        <f t="shared" si="23"/>
        <v>0.99941164545969041</v>
      </c>
      <c r="H225">
        <f t="shared" si="24"/>
        <v>0.99941164545969041</v>
      </c>
      <c r="I225">
        <f t="shared" si="25"/>
        <v>-5.8852768876058853E-4</v>
      </c>
      <c r="J225">
        <f t="shared" si="26"/>
        <v>1</v>
      </c>
      <c r="K225" t="str">
        <f t="shared" si="27"/>
        <v>Correct</v>
      </c>
    </row>
    <row r="226" spans="1:11">
      <c r="A226">
        <v>1</v>
      </c>
      <c r="B226">
        <v>361.6</v>
      </c>
      <c r="C226">
        <v>18.829999999999998</v>
      </c>
      <c r="D226">
        <v>0.21540000000000001</v>
      </c>
      <c r="E226">
        <f t="shared" si="21"/>
        <v>0.63962081026685347</v>
      </c>
      <c r="F226">
        <f t="shared" si="22"/>
        <v>1.8957618895517916</v>
      </c>
      <c r="G226">
        <f t="shared" si="23"/>
        <v>0.65466773921982213</v>
      </c>
      <c r="H226">
        <f t="shared" si="24"/>
        <v>0.65466773921982213</v>
      </c>
      <c r="I226">
        <f t="shared" si="25"/>
        <v>-0.42362744041769368</v>
      </c>
      <c r="J226">
        <f t="shared" si="26"/>
        <v>1</v>
      </c>
      <c r="K226" t="str">
        <f t="shared" si="27"/>
        <v>Correct</v>
      </c>
    </row>
    <row r="227" spans="1:11">
      <c r="A227">
        <v>1</v>
      </c>
      <c r="B227">
        <v>664.7</v>
      </c>
      <c r="C227">
        <v>23.29</v>
      </c>
      <c r="D227">
        <v>6.6360000000000002E-2</v>
      </c>
      <c r="E227">
        <f t="shared" si="21"/>
        <v>0.42654271659809151</v>
      </c>
      <c r="F227">
        <f t="shared" si="22"/>
        <v>1.531951965321549</v>
      </c>
      <c r="G227">
        <f t="shared" si="23"/>
        <v>0.60504779960428523</v>
      </c>
      <c r="H227">
        <f t="shared" si="24"/>
        <v>0.60504779960428523</v>
      </c>
      <c r="I227">
        <f t="shared" si="25"/>
        <v>-0.50244781646184367</v>
      </c>
      <c r="J227">
        <f t="shared" si="26"/>
        <v>1</v>
      </c>
      <c r="K227" t="str">
        <f t="shared" si="27"/>
        <v>Correct</v>
      </c>
    </row>
    <row r="228" spans="1:11">
      <c r="A228">
        <v>1</v>
      </c>
      <c r="B228">
        <v>1174</v>
      </c>
      <c r="C228">
        <v>23.21</v>
      </c>
      <c r="D228">
        <v>0.1318</v>
      </c>
      <c r="E228">
        <f t="shared" si="21"/>
        <v>8.1935886555137021</v>
      </c>
      <c r="F228">
        <f t="shared" si="22"/>
        <v>3617.6815922343239</v>
      </c>
      <c r="G228">
        <f t="shared" si="23"/>
        <v>0.99972365626140025</v>
      </c>
      <c r="H228">
        <f t="shared" si="24"/>
        <v>0.99972365626140025</v>
      </c>
      <c r="I228">
        <f t="shared" si="25"/>
        <v>-2.7638192856654833E-4</v>
      </c>
      <c r="J228">
        <f t="shared" si="26"/>
        <v>1</v>
      </c>
      <c r="K228" t="str">
        <f t="shared" si="27"/>
        <v>Correct</v>
      </c>
    </row>
    <row r="229" spans="1:11">
      <c r="A229">
        <v>1</v>
      </c>
      <c r="B229">
        <v>744.7</v>
      </c>
      <c r="C229">
        <v>19.97</v>
      </c>
      <c r="D229">
        <v>0.15620000000000001</v>
      </c>
      <c r="E229">
        <f t="shared" si="21"/>
        <v>3.2765510447618276</v>
      </c>
      <c r="F229">
        <f t="shared" si="22"/>
        <v>26.484271931142402</v>
      </c>
      <c r="G229">
        <f t="shared" si="23"/>
        <v>0.96361555428845469</v>
      </c>
      <c r="H229">
        <f t="shared" si="24"/>
        <v>0.96361555428845469</v>
      </c>
      <c r="I229">
        <f t="shared" si="25"/>
        <v>-3.7062866519836556E-2</v>
      </c>
      <c r="J229">
        <f t="shared" si="26"/>
        <v>1</v>
      </c>
      <c r="K229" t="str">
        <f t="shared" si="27"/>
        <v>Correct</v>
      </c>
    </row>
    <row r="230" spans="1:11">
      <c r="A230">
        <v>1</v>
      </c>
      <c r="B230">
        <v>1407</v>
      </c>
      <c r="C230">
        <v>22.28</v>
      </c>
      <c r="D230">
        <v>0.2087</v>
      </c>
      <c r="E230">
        <f t="shared" si="21"/>
        <v>13.024165960783851</v>
      </c>
      <c r="F230">
        <f t="shared" si="22"/>
        <v>453234.96692888945</v>
      </c>
      <c r="G230">
        <f t="shared" si="23"/>
        <v>0.9999977936437684</v>
      </c>
      <c r="H230">
        <f t="shared" si="24"/>
        <v>0.9999977936437684</v>
      </c>
      <c r="I230">
        <f t="shared" si="25"/>
        <v>-2.2063586656118577E-6</v>
      </c>
      <c r="J230">
        <f t="shared" si="26"/>
        <v>1</v>
      </c>
      <c r="K230" t="str">
        <f t="shared" si="27"/>
        <v>Correct</v>
      </c>
    </row>
    <row r="231" spans="1:11">
      <c r="A231">
        <v>1</v>
      </c>
      <c r="B231">
        <v>994</v>
      </c>
      <c r="C231">
        <v>21.02</v>
      </c>
      <c r="D231">
        <v>0.2576</v>
      </c>
      <c r="E231">
        <f t="shared" si="21"/>
        <v>9.6819326155770788</v>
      </c>
      <c r="F231">
        <f t="shared" si="22"/>
        <v>16025.438029942516</v>
      </c>
      <c r="G231">
        <f t="shared" si="23"/>
        <v>0.99993760310318913</v>
      </c>
      <c r="H231">
        <f t="shared" si="24"/>
        <v>0.99993760310318913</v>
      </c>
      <c r="I231">
        <f t="shared" si="25"/>
        <v>-6.2398843578215631E-5</v>
      </c>
      <c r="J231">
        <f t="shared" si="26"/>
        <v>1</v>
      </c>
      <c r="K231" t="str">
        <f t="shared" si="27"/>
        <v>Correct</v>
      </c>
    </row>
    <row r="232" spans="1:11">
      <c r="A232">
        <v>1</v>
      </c>
      <c r="B232">
        <v>991.7</v>
      </c>
      <c r="C232">
        <v>20.66</v>
      </c>
      <c r="D232">
        <v>0.13039999999999999</v>
      </c>
      <c r="E232">
        <f t="shared" si="21"/>
        <v>5.3697089756220544</v>
      </c>
      <c r="F232">
        <f t="shared" si="22"/>
        <v>214.80034646996108</v>
      </c>
      <c r="G232">
        <f t="shared" si="23"/>
        <v>0.99536608714324193</v>
      </c>
      <c r="H232">
        <f t="shared" si="24"/>
        <v>0.99536608714324193</v>
      </c>
      <c r="I232">
        <f t="shared" si="25"/>
        <v>-4.6446827148758623E-3</v>
      </c>
      <c r="J232">
        <f t="shared" si="26"/>
        <v>1</v>
      </c>
      <c r="K232" t="str">
        <f t="shared" si="27"/>
        <v>Correct</v>
      </c>
    </row>
    <row r="233" spans="1:11">
      <c r="A233">
        <v>1</v>
      </c>
      <c r="B233">
        <v>719.5</v>
      </c>
      <c r="C233">
        <v>29.81</v>
      </c>
      <c r="D233">
        <v>4.6050000000000001E-2</v>
      </c>
      <c r="E233">
        <f t="shared" si="21"/>
        <v>2.3064389882185639</v>
      </c>
      <c r="F233">
        <f t="shared" si="22"/>
        <v>10.038613310279194</v>
      </c>
      <c r="G233">
        <f t="shared" si="23"/>
        <v>0.90940891107501731</v>
      </c>
      <c r="H233">
        <f t="shared" si="24"/>
        <v>0.90940891107501731</v>
      </c>
      <c r="I233">
        <f t="shared" si="25"/>
        <v>-9.4960438788325552E-2</v>
      </c>
      <c r="J233">
        <f t="shared" si="26"/>
        <v>1</v>
      </c>
      <c r="K233" t="str">
        <f t="shared" si="27"/>
        <v>Correct</v>
      </c>
    </row>
    <row r="234" spans="1:11">
      <c r="A234">
        <v>1</v>
      </c>
      <c r="B234">
        <v>803.1</v>
      </c>
      <c r="C234">
        <v>21.08</v>
      </c>
      <c r="D234">
        <v>0.15709999999999999</v>
      </c>
      <c r="E234">
        <f t="shared" si="21"/>
        <v>4.2832470888245009</v>
      </c>
      <c r="F234">
        <f t="shared" si="22"/>
        <v>72.47539238192843</v>
      </c>
      <c r="G234">
        <f t="shared" si="23"/>
        <v>0.98639000122922849</v>
      </c>
      <c r="H234">
        <f t="shared" si="24"/>
        <v>0.98639000122922849</v>
      </c>
      <c r="I234">
        <f t="shared" si="25"/>
        <v>-1.3703463812303373E-2</v>
      </c>
      <c r="J234">
        <f t="shared" si="26"/>
        <v>1</v>
      </c>
      <c r="K234" t="str">
        <f t="shared" si="27"/>
        <v>Correct</v>
      </c>
    </row>
    <row r="235" spans="1:11">
      <c r="A235">
        <v>1</v>
      </c>
      <c r="B235">
        <v>685</v>
      </c>
      <c r="C235">
        <v>22.53</v>
      </c>
      <c r="D235">
        <v>0.2225</v>
      </c>
      <c r="E235">
        <f t="shared" si="21"/>
        <v>5.555738655657291</v>
      </c>
      <c r="F235">
        <f t="shared" si="22"/>
        <v>258.71799747057798</v>
      </c>
      <c r="G235">
        <f t="shared" si="23"/>
        <v>0.9961496699892225</v>
      </c>
      <c r="H235">
        <f t="shared" si="24"/>
        <v>0.9961496699892225</v>
      </c>
      <c r="I235">
        <f t="shared" si="25"/>
        <v>-3.8577616135890402E-3</v>
      </c>
      <c r="J235">
        <f t="shared" si="26"/>
        <v>1</v>
      </c>
      <c r="K235" t="str">
        <f t="shared" si="27"/>
        <v>Correct</v>
      </c>
    </row>
    <row r="236" spans="1:11">
      <c r="A236">
        <v>1</v>
      </c>
      <c r="B236">
        <v>1250</v>
      </c>
      <c r="C236">
        <v>19.54</v>
      </c>
      <c r="D236">
        <v>0.1489</v>
      </c>
      <c r="E236">
        <f t="shared" si="21"/>
        <v>8.5050016268864219</v>
      </c>
      <c r="F236">
        <f t="shared" si="22"/>
        <v>4939.412257486465</v>
      </c>
      <c r="G236">
        <f t="shared" si="23"/>
        <v>0.99979758774209893</v>
      </c>
      <c r="H236">
        <f t="shared" si="24"/>
        <v>0.99979758774209893</v>
      </c>
      <c r="I236">
        <f t="shared" si="25"/>
        <v>-2.0243274602689402E-4</v>
      </c>
      <c r="J236">
        <f t="shared" si="26"/>
        <v>1</v>
      </c>
      <c r="K236" t="str">
        <f t="shared" si="27"/>
        <v>Correct</v>
      </c>
    </row>
    <row r="237" spans="1:11">
      <c r="A237">
        <v>1</v>
      </c>
      <c r="B237">
        <v>1110</v>
      </c>
      <c r="C237">
        <v>21.97</v>
      </c>
      <c r="D237">
        <v>0.1389</v>
      </c>
      <c r="E237">
        <f t="shared" si="21"/>
        <v>7.3490528829532078</v>
      </c>
      <c r="F237">
        <f t="shared" si="22"/>
        <v>1554.7233253352076</v>
      </c>
      <c r="G237">
        <f t="shared" si="23"/>
        <v>0.99935721218309526</v>
      </c>
      <c r="H237">
        <f t="shared" si="24"/>
        <v>0.99935721218309526</v>
      </c>
      <c r="I237">
        <f t="shared" si="25"/>
        <v>-6.4299449356442959E-4</v>
      </c>
      <c r="J237">
        <f t="shared" si="26"/>
        <v>1</v>
      </c>
      <c r="K237" t="str">
        <f t="shared" si="27"/>
        <v>Correct</v>
      </c>
    </row>
    <row r="238" spans="1:11">
      <c r="A238">
        <v>1</v>
      </c>
      <c r="B238">
        <v>599.5</v>
      </c>
      <c r="C238">
        <v>19.62</v>
      </c>
      <c r="D238">
        <v>0.1133</v>
      </c>
      <c r="E238">
        <f t="shared" si="21"/>
        <v>0.15464217242793543</v>
      </c>
      <c r="F238">
        <f t="shared" si="22"/>
        <v>1.1672402156367816</v>
      </c>
      <c r="G238">
        <f t="shared" si="23"/>
        <v>0.53858368224023623</v>
      </c>
      <c r="H238">
        <f t="shared" si="24"/>
        <v>0.53858368224023623</v>
      </c>
      <c r="I238">
        <f t="shared" si="25"/>
        <v>-0.61881239568402069</v>
      </c>
      <c r="J238">
        <f t="shared" si="26"/>
        <v>1</v>
      </c>
      <c r="K238" t="str">
        <f t="shared" si="27"/>
        <v>Correct</v>
      </c>
    </row>
    <row r="239" spans="1:11">
      <c r="A239">
        <v>1</v>
      </c>
      <c r="B239">
        <v>928.8</v>
      </c>
      <c r="C239">
        <v>25.42</v>
      </c>
      <c r="D239">
        <v>0.1109</v>
      </c>
      <c r="E239">
        <f t="shared" si="21"/>
        <v>5.4489012984590621</v>
      </c>
      <c r="F239">
        <f t="shared" si="22"/>
        <v>232.50257458711363</v>
      </c>
      <c r="G239">
        <f t="shared" si="23"/>
        <v>0.99571739197407894</v>
      </c>
      <c r="H239">
        <f t="shared" si="24"/>
        <v>0.99571739197407894</v>
      </c>
      <c r="I239">
        <f t="shared" si="25"/>
        <v>-4.2918046581123109E-3</v>
      </c>
      <c r="J239">
        <f t="shared" si="26"/>
        <v>1</v>
      </c>
      <c r="K239" t="str">
        <f t="shared" si="27"/>
        <v>Correct</v>
      </c>
    </row>
    <row r="240" spans="1:11">
      <c r="A240">
        <v>1</v>
      </c>
      <c r="B240">
        <v>990</v>
      </c>
      <c r="C240">
        <v>16.850000000000001</v>
      </c>
      <c r="D240">
        <v>0.1232</v>
      </c>
      <c r="E240">
        <f t="shared" si="21"/>
        <v>3.9804529847040726</v>
      </c>
      <c r="F240">
        <f t="shared" si="22"/>
        <v>53.541282116950434</v>
      </c>
      <c r="G240">
        <f t="shared" si="23"/>
        <v>0.98166526415980204</v>
      </c>
      <c r="H240">
        <f t="shared" si="24"/>
        <v>0.98166526415980204</v>
      </c>
      <c r="I240">
        <f t="shared" si="25"/>
        <v>-1.8504900265272572E-2</v>
      </c>
      <c r="J240">
        <f t="shared" si="26"/>
        <v>1</v>
      </c>
      <c r="K240" t="str">
        <f t="shared" si="27"/>
        <v>Correct</v>
      </c>
    </row>
    <row r="241" spans="1:11">
      <c r="A241">
        <v>1</v>
      </c>
      <c r="B241">
        <v>981.6</v>
      </c>
      <c r="C241">
        <v>28.03</v>
      </c>
      <c r="D241">
        <v>0.13139999999999999</v>
      </c>
      <c r="E241">
        <f t="shared" si="21"/>
        <v>7.4840013307061666</v>
      </c>
      <c r="F241">
        <f t="shared" si="22"/>
        <v>1779.3463036704559</v>
      </c>
      <c r="G241">
        <f t="shared" si="23"/>
        <v>0.99943831152515761</v>
      </c>
      <c r="H241">
        <f t="shared" si="24"/>
        <v>0.99943831152515761</v>
      </c>
      <c r="I241">
        <f t="shared" si="25"/>
        <v>-5.6184628090844349E-4</v>
      </c>
      <c r="J241">
        <f t="shared" si="26"/>
        <v>1</v>
      </c>
      <c r="K241" t="str">
        <f t="shared" si="27"/>
        <v>Correct</v>
      </c>
    </row>
    <row r="242" spans="1:11">
      <c r="A242">
        <v>1</v>
      </c>
      <c r="B242">
        <v>1384</v>
      </c>
      <c r="C242">
        <v>20.52</v>
      </c>
      <c r="D242">
        <v>0.11749999999999999</v>
      </c>
      <c r="E242">
        <f t="shared" si="21"/>
        <v>9.248959926355246</v>
      </c>
      <c r="F242">
        <f t="shared" si="22"/>
        <v>10393.749827609348</v>
      </c>
      <c r="G242">
        <f t="shared" si="23"/>
        <v>0.9999037975885342</v>
      </c>
      <c r="H242">
        <f t="shared" si="24"/>
        <v>0.9999037975885342</v>
      </c>
      <c r="I242">
        <f t="shared" si="25"/>
        <v>-9.6207039214584253E-5</v>
      </c>
      <c r="J242">
        <f t="shared" si="26"/>
        <v>1</v>
      </c>
      <c r="K242" t="str">
        <f t="shared" si="27"/>
        <v>Correct</v>
      </c>
    </row>
    <row r="243" spans="1:11">
      <c r="A243">
        <v>1</v>
      </c>
      <c r="B243">
        <v>1191</v>
      </c>
      <c r="C243">
        <v>25</v>
      </c>
      <c r="D243">
        <v>9.8710000000000006E-2</v>
      </c>
      <c r="E243">
        <f t="shared" si="21"/>
        <v>7.8272744671180288</v>
      </c>
      <c r="F243">
        <f t="shared" si="22"/>
        <v>2508.0841833487798</v>
      </c>
      <c r="G243">
        <f t="shared" si="23"/>
        <v>0.99960144820702457</v>
      </c>
      <c r="H243">
        <f t="shared" si="24"/>
        <v>0.99960144820702457</v>
      </c>
      <c r="I243">
        <f t="shared" si="25"/>
        <v>-3.9863123585004223E-4</v>
      </c>
      <c r="J243">
        <f t="shared" si="26"/>
        <v>1</v>
      </c>
      <c r="K243" t="str">
        <f t="shared" si="27"/>
        <v>Correct</v>
      </c>
    </row>
    <row r="244" spans="1:11">
      <c r="A244">
        <v>1</v>
      </c>
      <c r="B244">
        <v>930.9</v>
      </c>
      <c r="C244">
        <v>27.15</v>
      </c>
      <c r="D244">
        <v>0.111</v>
      </c>
      <c r="E244">
        <f t="shared" si="21"/>
        <v>5.9902885643592336</v>
      </c>
      <c r="F244">
        <f t="shared" si="22"/>
        <v>399.52988337919703</v>
      </c>
      <c r="G244">
        <f t="shared" si="23"/>
        <v>0.99750330738979276</v>
      </c>
      <c r="H244">
        <f t="shared" si="24"/>
        <v>0.99750330738979276</v>
      </c>
      <c r="I244">
        <f t="shared" si="25"/>
        <v>-2.499814544625147E-3</v>
      </c>
      <c r="J244">
        <f t="shared" si="26"/>
        <v>1</v>
      </c>
      <c r="K244" t="str">
        <f t="shared" si="27"/>
        <v>Correct</v>
      </c>
    </row>
    <row r="245" spans="1:11">
      <c r="A245">
        <v>1</v>
      </c>
      <c r="B245">
        <v>2501</v>
      </c>
      <c r="C245">
        <v>26.27</v>
      </c>
      <c r="D245">
        <v>0.1988</v>
      </c>
      <c r="E245">
        <f t="shared" si="21"/>
        <v>26.002519604813195</v>
      </c>
      <c r="F245">
        <f t="shared" si="22"/>
        <v>196223392502.71713</v>
      </c>
      <c r="G245">
        <f t="shared" si="23"/>
        <v>0.99999999999490374</v>
      </c>
      <c r="H245">
        <f t="shared" si="24"/>
        <v>0.99999999999490374</v>
      </c>
      <c r="I245">
        <f t="shared" si="25"/>
        <v>-5.0962567499498422E-12</v>
      </c>
      <c r="J245">
        <f t="shared" si="26"/>
        <v>1</v>
      </c>
      <c r="K245" t="str">
        <f t="shared" si="27"/>
        <v>Correct</v>
      </c>
    </row>
    <row r="246" spans="1:11">
      <c r="A246">
        <v>1</v>
      </c>
      <c r="B246">
        <v>980.5</v>
      </c>
      <c r="C246">
        <v>23.33</v>
      </c>
      <c r="D246">
        <v>0.20039999999999999</v>
      </c>
      <c r="E246">
        <f t="shared" si="21"/>
        <v>8.340355106180958</v>
      </c>
      <c r="F246">
        <f t="shared" si="22"/>
        <v>4189.5772221103325</v>
      </c>
      <c r="G246">
        <f t="shared" si="23"/>
        <v>0.99976136938970517</v>
      </c>
      <c r="H246">
        <f t="shared" si="24"/>
        <v>0.99976136938970517</v>
      </c>
      <c r="I246">
        <f t="shared" si="25"/>
        <v>-2.3865908710930014E-4</v>
      </c>
      <c r="J246">
        <f t="shared" si="26"/>
        <v>1</v>
      </c>
      <c r="K246" t="str">
        <f t="shared" si="27"/>
        <v>Correct</v>
      </c>
    </row>
    <row r="247" spans="1:11">
      <c r="A247">
        <v>1</v>
      </c>
      <c r="B247">
        <v>815.8</v>
      </c>
      <c r="C247">
        <v>19.510000000000002</v>
      </c>
      <c r="D247">
        <v>0.1893</v>
      </c>
      <c r="E247">
        <f t="shared" si="21"/>
        <v>5.0147212075221859</v>
      </c>
      <c r="F247">
        <f t="shared" si="22"/>
        <v>150.6141408225985</v>
      </c>
      <c r="G247">
        <f t="shared" si="23"/>
        <v>0.99340430915893208</v>
      </c>
      <c r="H247">
        <f t="shared" si="24"/>
        <v>0.99340430915893208</v>
      </c>
      <c r="I247">
        <f t="shared" si="25"/>
        <v>-6.6175385299600091E-3</v>
      </c>
      <c r="J247">
        <f t="shared" si="26"/>
        <v>1</v>
      </c>
      <c r="K247" t="str">
        <f t="shared" si="27"/>
        <v>Correct</v>
      </c>
    </row>
    <row r="248" spans="1:11">
      <c r="A248">
        <v>1</v>
      </c>
      <c r="B248">
        <v>1167</v>
      </c>
      <c r="C248">
        <v>18.82</v>
      </c>
      <c r="D248">
        <v>0.14480000000000001</v>
      </c>
      <c r="E248">
        <f t="shared" si="21"/>
        <v>7.236771736207408</v>
      </c>
      <c r="F248">
        <f t="shared" si="22"/>
        <v>1389.6007243715894</v>
      </c>
      <c r="G248">
        <f t="shared" si="23"/>
        <v>0.99928088632310186</v>
      </c>
      <c r="H248">
        <f t="shared" si="24"/>
        <v>0.99928088632310186</v>
      </c>
      <c r="I248">
        <f t="shared" si="25"/>
        <v>-7.1937236316228152E-4</v>
      </c>
      <c r="J248">
        <f t="shared" si="26"/>
        <v>1</v>
      </c>
      <c r="K248" t="str">
        <f t="shared" si="27"/>
        <v>Correct</v>
      </c>
    </row>
    <row r="249" spans="1:11">
      <c r="A249">
        <v>1</v>
      </c>
      <c r="B249">
        <v>857.6</v>
      </c>
      <c r="C249">
        <v>20.2</v>
      </c>
      <c r="D249">
        <v>7.1120000000000003E-2</v>
      </c>
      <c r="E249">
        <f t="shared" si="21"/>
        <v>1.7997747236734676</v>
      </c>
      <c r="F249">
        <f t="shared" si="22"/>
        <v>6.0482847755518803</v>
      </c>
      <c r="G249">
        <f t="shared" si="23"/>
        <v>0.85812151014830407</v>
      </c>
      <c r="H249">
        <f t="shared" si="24"/>
        <v>0.85812151014830407</v>
      </c>
      <c r="I249">
        <f t="shared" si="25"/>
        <v>-0.15300956930190274</v>
      </c>
      <c r="J249">
        <f t="shared" si="26"/>
        <v>1</v>
      </c>
      <c r="K249" t="str">
        <f t="shared" si="27"/>
        <v>Correct</v>
      </c>
    </row>
    <row r="250" spans="1:11">
      <c r="A250">
        <v>1</v>
      </c>
      <c r="B250">
        <v>1007</v>
      </c>
      <c r="C250">
        <v>20.56</v>
      </c>
      <c r="D250">
        <v>0.12889999999999999</v>
      </c>
      <c r="E250">
        <f t="shared" si="21"/>
        <v>5.4601114729706923</v>
      </c>
      <c r="F250">
        <f t="shared" si="22"/>
        <v>235.1236328342755</v>
      </c>
      <c r="G250">
        <f t="shared" si="23"/>
        <v>0.99576493048155901</v>
      </c>
      <c r="H250">
        <f t="shared" si="24"/>
        <v>0.99576493048155901</v>
      </c>
      <c r="I250">
        <f t="shared" si="25"/>
        <v>-4.244062825856946E-3</v>
      </c>
      <c r="J250">
        <f t="shared" si="26"/>
        <v>1</v>
      </c>
      <c r="K250" t="str">
        <f t="shared" si="27"/>
        <v>Correct</v>
      </c>
    </row>
    <row r="251" spans="1:11">
      <c r="A251">
        <v>1</v>
      </c>
      <c r="B251">
        <v>1068</v>
      </c>
      <c r="C251">
        <v>17.52</v>
      </c>
      <c r="D251">
        <v>0.13170000000000001</v>
      </c>
      <c r="E251">
        <f t="shared" si="21"/>
        <v>5.3230050354542753</v>
      </c>
      <c r="F251">
        <f t="shared" si="22"/>
        <v>204.99898654725786</v>
      </c>
      <c r="G251">
        <f t="shared" si="23"/>
        <v>0.99514560718593348</v>
      </c>
      <c r="H251">
        <f t="shared" si="24"/>
        <v>0.99514560718593348</v>
      </c>
      <c r="I251">
        <f t="shared" si="25"/>
        <v>-4.8662136496985722E-3</v>
      </c>
      <c r="J251">
        <f t="shared" si="26"/>
        <v>1</v>
      </c>
      <c r="K251" t="str">
        <f t="shared" si="27"/>
        <v>Correct</v>
      </c>
    </row>
    <row r="252" spans="1:11">
      <c r="A252">
        <v>1</v>
      </c>
      <c r="B252">
        <v>1320</v>
      </c>
      <c r="C252">
        <v>21.24</v>
      </c>
      <c r="D252">
        <v>0.16439999999999999</v>
      </c>
      <c r="E252">
        <f t="shared" si="21"/>
        <v>10.295487927203819</v>
      </c>
      <c r="F252">
        <f t="shared" si="22"/>
        <v>29598.76531774475</v>
      </c>
      <c r="G252">
        <f t="shared" si="23"/>
        <v>0.99996621594836088</v>
      </c>
      <c r="H252">
        <f t="shared" si="24"/>
        <v>0.99996621594836088</v>
      </c>
      <c r="I252">
        <f t="shared" si="25"/>
        <v>-3.3784622333044758E-5</v>
      </c>
      <c r="J252">
        <f t="shared" si="26"/>
        <v>1</v>
      </c>
      <c r="K252" t="str">
        <f t="shared" si="27"/>
        <v>Correct</v>
      </c>
    </row>
    <row r="253" spans="1:11">
      <c r="A253">
        <v>1</v>
      </c>
      <c r="B253">
        <v>595.9</v>
      </c>
      <c r="C253">
        <v>24.49</v>
      </c>
      <c r="D253">
        <v>0.1681</v>
      </c>
      <c r="E253">
        <f t="shared" si="21"/>
        <v>3.3647230230168841</v>
      </c>
      <c r="F253">
        <f t="shared" si="22"/>
        <v>28.925484495989512</v>
      </c>
      <c r="G253">
        <f t="shared" si="23"/>
        <v>0.96658366549975105</v>
      </c>
      <c r="H253">
        <f t="shared" si="24"/>
        <v>0.96658366549975105</v>
      </c>
      <c r="I253">
        <f t="shared" si="25"/>
        <v>-3.3987418638263066E-2</v>
      </c>
      <c r="J253">
        <f t="shared" si="26"/>
        <v>1</v>
      </c>
      <c r="K253" t="str">
        <f t="shared" si="27"/>
        <v>Correct</v>
      </c>
    </row>
    <row r="254" spans="1:11">
      <c r="A254">
        <v>1</v>
      </c>
      <c r="B254">
        <v>1682</v>
      </c>
      <c r="C254">
        <v>19.829999999999998</v>
      </c>
      <c r="D254">
        <v>0.1275</v>
      </c>
      <c r="E254">
        <f t="shared" si="21"/>
        <v>12.672605654513708</v>
      </c>
      <c r="F254">
        <f t="shared" si="22"/>
        <v>318891.32652126503</v>
      </c>
      <c r="G254">
        <f t="shared" si="23"/>
        <v>0.99999686414530287</v>
      </c>
      <c r="H254">
        <f t="shared" si="24"/>
        <v>0.99999686414530287</v>
      </c>
      <c r="I254">
        <f t="shared" si="25"/>
        <v>-3.1358596139364638E-6</v>
      </c>
      <c r="J254">
        <f t="shared" si="26"/>
        <v>1</v>
      </c>
      <c r="K254" t="str">
        <f t="shared" si="27"/>
        <v>Correct</v>
      </c>
    </row>
    <row r="255" spans="1:11">
      <c r="A255">
        <v>1</v>
      </c>
      <c r="B255">
        <v>731.3</v>
      </c>
      <c r="C255">
        <v>23.95</v>
      </c>
      <c r="D255">
        <v>0.187</v>
      </c>
      <c r="E255">
        <f t="shared" si="21"/>
        <v>5.3246267563680023</v>
      </c>
      <c r="F255">
        <f t="shared" si="22"/>
        <v>205.33170740830306</v>
      </c>
      <c r="G255">
        <f t="shared" si="23"/>
        <v>0.99515343515274102</v>
      </c>
      <c r="H255">
        <f t="shared" si="24"/>
        <v>0.99515343515274102</v>
      </c>
      <c r="I255">
        <f t="shared" si="25"/>
        <v>-4.858347528436331E-3</v>
      </c>
      <c r="J255">
        <f t="shared" si="26"/>
        <v>1</v>
      </c>
      <c r="K255" t="str">
        <f t="shared" si="27"/>
        <v>Correct</v>
      </c>
    </row>
    <row r="256" spans="1:11">
      <c r="A256">
        <v>1</v>
      </c>
      <c r="B256">
        <v>556.70000000000005</v>
      </c>
      <c r="C256">
        <v>20.52</v>
      </c>
      <c r="D256">
        <v>0.1469</v>
      </c>
      <c r="E256">
        <f t="shared" si="21"/>
        <v>1.0525118322974434</v>
      </c>
      <c r="F256">
        <f t="shared" si="22"/>
        <v>2.8648380808802765</v>
      </c>
      <c r="G256">
        <f t="shared" si="23"/>
        <v>0.74125694813785459</v>
      </c>
      <c r="H256">
        <f t="shared" si="24"/>
        <v>0.74125694813785459</v>
      </c>
      <c r="I256">
        <f t="shared" si="25"/>
        <v>-0.29940795517233948</v>
      </c>
      <c r="J256">
        <f t="shared" si="26"/>
        <v>1</v>
      </c>
      <c r="K256" t="str">
        <f t="shared" si="27"/>
        <v>Correct</v>
      </c>
    </row>
    <row r="257" spans="1:11">
      <c r="A257">
        <v>1</v>
      </c>
      <c r="B257">
        <v>701.9</v>
      </c>
      <c r="C257">
        <v>19.07</v>
      </c>
      <c r="D257">
        <v>8.5970000000000005E-2</v>
      </c>
      <c r="E257">
        <f t="shared" si="21"/>
        <v>0.22703548063120804</v>
      </c>
      <c r="F257">
        <f t="shared" si="22"/>
        <v>1.254874390885899</v>
      </c>
      <c r="G257">
        <f t="shared" si="23"/>
        <v>0.55651631681039315</v>
      </c>
      <c r="H257">
        <f t="shared" si="24"/>
        <v>0.55651631681039315</v>
      </c>
      <c r="I257">
        <f t="shared" si="25"/>
        <v>-0.58605878828236857</v>
      </c>
      <c r="J257">
        <f t="shared" si="26"/>
        <v>1</v>
      </c>
      <c r="K257" t="str">
        <f t="shared" si="27"/>
        <v>Correct</v>
      </c>
    </row>
    <row r="258" spans="1:11">
      <c r="A258">
        <v>1</v>
      </c>
      <c r="B258">
        <v>1052</v>
      </c>
      <c r="C258">
        <v>20.58</v>
      </c>
      <c r="D258">
        <v>0.12479999999999999</v>
      </c>
      <c r="E258">
        <f t="shared" si="21"/>
        <v>5.8297259289560577</v>
      </c>
      <c r="F258">
        <f t="shared" si="22"/>
        <v>340.26540939510335</v>
      </c>
      <c r="G258">
        <f t="shared" si="23"/>
        <v>0.99706972938812488</v>
      </c>
      <c r="H258">
        <f t="shared" si="24"/>
        <v>0.99706972938812488</v>
      </c>
      <c r="I258">
        <f t="shared" si="25"/>
        <v>-2.9345722601888343E-3</v>
      </c>
      <c r="J258">
        <f t="shared" si="26"/>
        <v>1</v>
      </c>
      <c r="K258" t="str">
        <f t="shared" si="27"/>
        <v>Correct</v>
      </c>
    </row>
    <row r="259" spans="1:11">
      <c r="A259">
        <v>1</v>
      </c>
      <c r="B259">
        <v>1214</v>
      </c>
      <c r="C259">
        <v>20.260000000000002</v>
      </c>
      <c r="D259">
        <v>0.13100000000000001</v>
      </c>
      <c r="E259">
        <f t="shared" ref="E259:E268" si="28">$O$2 + $O$3*B259 + $O$4*C259 + $O$5*D259</f>
        <v>7.732396325308267</v>
      </c>
      <c r="F259">
        <f t="shared" ref="F259:F268" si="29">EXP(E259)</f>
        <v>2281.0618228352573</v>
      </c>
      <c r="G259">
        <f t="shared" ref="G259:G268" si="30">F259/(1+F259)</f>
        <v>0.99956179977685378</v>
      </c>
      <c r="H259">
        <f t="shared" ref="H259:H268" si="31">IF(A259=1, G259, 1 -G259)</f>
        <v>0.99956179977685378</v>
      </c>
      <c r="I259">
        <f t="shared" ref="I259:I268" si="32">LN(H259)</f>
        <v>-4.3829626092088041E-4</v>
      </c>
      <c r="J259">
        <f t="shared" ref="J259:J268" si="33">IF(G259&lt;0.5, 0, 1)</f>
        <v>1</v>
      </c>
      <c r="K259" t="str">
        <f t="shared" ref="K259:K268" si="34">IF(J259=A259, "Correct", "Incorrect")</f>
        <v>Correct</v>
      </c>
    </row>
    <row r="260" spans="1:11">
      <c r="A260">
        <v>1</v>
      </c>
      <c r="B260">
        <v>1841</v>
      </c>
      <c r="C260">
        <v>21.6</v>
      </c>
      <c r="D260">
        <v>0.21060000000000001</v>
      </c>
      <c r="E260">
        <f t="shared" si="28"/>
        <v>17.690856537408024</v>
      </c>
      <c r="F260">
        <f t="shared" si="29"/>
        <v>48199371.39836181</v>
      </c>
      <c r="G260">
        <f t="shared" si="30"/>
        <v>0.9999999792528419</v>
      </c>
      <c r="H260">
        <f t="shared" si="31"/>
        <v>0.9999999792528419</v>
      </c>
      <c r="I260">
        <f t="shared" si="32"/>
        <v>-2.0747158317852013E-8</v>
      </c>
      <c r="J260">
        <f t="shared" si="33"/>
        <v>1</v>
      </c>
      <c r="K260" t="str">
        <f t="shared" si="34"/>
        <v>Correct</v>
      </c>
    </row>
    <row r="261" spans="1:11">
      <c r="A261">
        <v>1</v>
      </c>
      <c r="B261">
        <v>1299</v>
      </c>
      <c r="C261">
        <v>20.67</v>
      </c>
      <c r="D261">
        <v>0.1313</v>
      </c>
      <c r="E261">
        <f t="shared" si="28"/>
        <v>8.8056586307842792</v>
      </c>
      <c r="F261">
        <f t="shared" si="29"/>
        <v>6671.8911588550664</v>
      </c>
      <c r="G261">
        <f t="shared" si="30"/>
        <v>0.99985013992043414</v>
      </c>
      <c r="H261">
        <f t="shared" si="31"/>
        <v>0.99985013992043414</v>
      </c>
      <c r="I261">
        <f t="shared" si="32"/>
        <v>-1.4987130970956015E-4</v>
      </c>
      <c r="J261">
        <f t="shared" si="33"/>
        <v>1</v>
      </c>
      <c r="K261" t="str">
        <f t="shared" si="34"/>
        <v>Correct</v>
      </c>
    </row>
    <row r="262" spans="1:11">
      <c r="A262">
        <v>1</v>
      </c>
      <c r="B262">
        <v>1308</v>
      </c>
      <c r="C262">
        <v>20.86</v>
      </c>
      <c r="D262">
        <v>0.1739</v>
      </c>
      <c r="E262">
        <f t="shared" si="28"/>
        <v>10.36165565118332</v>
      </c>
      <c r="F262">
        <f t="shared" si="29"/>
        <v>31623.495481268288</v>
      </c>
      <c r="G262">
        <f t="shared" si="30"/>
        <v>0.99996837894218449</v>
      </c>
      <c r="H262">
        <f t="shared" si="31"/>
        <v>0.99996837894218449</v>
      </c>
      <c r="I262">
        <f t="shared" si="32"/>
        <v>-3.1621557771699976E-5</v>
      </c>
      <c r="J262">
        <f t="shared" si="33"/>
        <v>1</v>
      </c>
      <c r="K262" t="str">
        <f t="shared" si="34"/>
        <v>Correct</v>
      </c>
    </row>
    <row r="263" spans="1:11">
      <c r="A263">
        <v>1</v>
      </c>
      <c r="B263">
        <v>629.79999999999995</v>
      </c>
      <c r="C263">
        <v>22.55</v>
      </c>
      <c r="D263">
        <v>0.1154</v>
      </c>
      <c r="E263">
        <f t="shared" si="28"/>
        <v>1.431183474746371</v>
      </c>
      <c r="F263">
        <f t="shared" si="29"/>
        <v>4.1836475044134467</v>
      </c>
      <c r="G263">
        <f t="shared" si="30"/>
        <v>0.80708564786695414</v>
      </c>
      <c r="H263">
        <f t="shared" si="31"/>
        <v>0.80708564786695414</v>
      </c>
      <c r="I263">
        <f t="shared" si="32"/>
        <v>-0.21432548515788732</v>
      </c>
      <c r="J263">
        <f t="shared" si="33"/>
        <v>1</v>
      </c>
      <c r="K263" t="str">
        <f t="shared" si="34"/>
        <v>Correct</v>
      </c>
    </row>
    <row r="264" spans="1:11">
      <c r="A264">
        <v>1</v>
      </c>
      <c r="B264">
        <v>716.9</v>
      </c>
      <c r="C264">
        <v>30.62</v>
      </c>
      <c r="D264">
        <v>0.2087</v>
      </c>
      <c r="E264">
        <f t="shared" si="28"/>
        <v>7.8631509732056042</v>
      </c>
      <c r="F264">
        <f t="shared" si="29"/>
        <v>2599.6990653267312</v>
      </c>
      <c r="G264">
        <f t="shared" si="30"/>
        <v>0.99961548799961819</v>
      </c>
      <c r="H264">
        <f t="shared" si="31"/>
        <v>0.99961548799961819</v>
      </c>
      <c r="I264">
        <f t="shared" si="32"/>
        <v>-3.8458594407646084E-4</v>
      </c>
      <c r="J264">
        <f t="shared" si="33"/>
        <v>1</v>
      </c>
      <c r="K264" t="str">
        <f t="shared" si="34"/>
        <v>Correct</v>
      </c>
    </row>
    <row r="265" spans="1:11">
      <c r="A265">
        <v>1</v>
      </c>
      <c r="B265">
        <v>1347</v>
      </c>
      <c r="C265">
        <v>25.09</v>
      </c>
      <c r="D265">
        <v>0.22359999999999999</v>
      </c>
      <c r="E265">
        <f t="shared" si="28"/>
        <v>13.685497628466269</v>
      </c>
      <c r="F265">
        <f t="shared" si="29"/>
        <v>878084.07766083512</v>
      </c>
      <c r="G265">
        <f t="shared" si="30"/>
        <v>0.99999886115818903</v>
      </c>
      <c r="H265">
        <f t="shared" si="31"/>
        <v>0.99999886115818903</v>
      </c>
      <c r="I265">
        <f t="shared" si="32"/>
        <v>-1.1388424594467347E-6</v>
      </c>
      <c r="J265">
        <f t="shared" si="33"/>
        <v>1</v>
      </c>
      <c r="K265" t="str">
        <f t="shared" si="34"/>
        <v>Correct</v>
      </c>
    </row>
    <row r="266" spans="1:11">
      <c r="A266">
        <v>1</v>
      </c>
      <c r="B266">
        <v>1479</v>
      </c>
      <c r="C266">
        <v>22.39</v>
      </c>
      <c r="D266">
        <v>0.1159</v>
      </c>
      <c r="E266">
        <f t="shared" si="28"/>
        <v>10.805034839934081</v>
      </c>
      <c r="F266">
        <f t="shared" si="29"/>
        <v>49268.235396794807</v>
      </c>
      <c r="G266">
        <f t="shared" si="30"/>
        <v>0.99997970335865893</v>
      </c>
      <c r="H266">
        <f t="shared" si="31"/>
        <v>0.99997970335865893</v>
      </c>
      <c r="I266">
        <f t="shared" si="32"/>
        <v>-2.0296847320678566E-5</v>
      </c>
      <c r="J266">
        <f t="shared" si="33"/>
        <v>1</v>
      </c>
      <c r="K266" t="str">
        <f t="shared" si="34"/>
        <v>Correct</v>
      </c>
    </row>
    <row r="267" spans="1:11">
      <c r="A267">
        <v>1</v>
      </c>
      <c r="B267">
        <v>1261</v>
      </c>
      <c r="C267">
        <v>28.25</v>
      </c>
      <c r="D267">
        <v>0.10340000000000001</v>
      </c>
      <c r="E267">
        <f t="shared" si="28"/>
        <v>9.723835156376758</v>
      </c>
      <c r="F267">
        <f t="shared" si="29"/>
        <v>16711.212100255278</v>
      </c>
      <c r="G267">
        <f t="shared" si="30"/>
        <v>0.99994016351671455</v>
      </c>
      <c r="H267">
        <f t="shared" si="31"/>
        <v>0.99994016351671455</v>
      </c>
      <c r="I267">
        <f t="shared" si="32"/>
        <v>-5.9838273559229128E-5</v>
      </c>
      <c r="J267">
        <f t="shared" si="33"/>
        <v>1</v>
      </c>
      <c r="K267" t="str">
        <f t="shared" si="34"/>
        <v>Correct</v>
      </c>
    </row>
    <row r="268" spans="1:11">
      <c r="A268">
        <v>1</v>
      </c>
      <c r="B268">
        <v>858.1</v>
      </c>
      <c r="C268">
        <v>28.08</v>
      </c>
      <c r="D268">
        <v>0.1023</v>
      </c>
      <c r="E268">
        <f t="shared" si="28"/>
        <v>5.1749115695548307</v>
      </c>
      <c r="F268">
        <f t="shared" si="29"/>
        <v>176.78098076437684</v>
      </c>
      <c r="G268">
        <f t="shared" si="30"/>
        <v>0.99437510134267204</v>
      </c>
      <c r="H268">
        <f t="shared" si="31"/>
        <v>0.99437510134267204</v>
      </c>
      <c r="I268">
        <f t="shared" si="32"/>
        <v>-5.6407779741416758E-3</v>
      </c>
      <c r="J268">
        <f t="shared" si="33"/>
        <v>1</v>
      </c>
      <c r="K268" t="str">
        <f t="shared" si="34"/>
        <v>Correct</v>
      </c>
    </row>
    <row r="269" spans="1:11">
      <c r="I269">
        <f>SUM(I2:I268)</f>
        <v>-55.033414609242804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9"/>
  <sheetViews>
    <sheetView tabSelected="1" workbookViewId="0">
      <selection activeCell="O15" sqref="O15"/>
    </sheetView>
  </sheetViews>
  <sheetFormatPr baseColWidth="10" defaultRowHeight="15" x14ac:dyDescent="0"/>
  <cols>
    <col min="1" max="1" width="19.1640625" customWidth="1"/>
    <col min="2" max="2" width="10.6640625" customWidth="1"/>
    <col min="4" max="4" width="17.1640625" customWidth="1"/>
    <col min="8" max="8" width="14.5" customWidth="1"/>
    <col min="9" max="9" width="13.83203125" customWidth="1"/>
    <col min="11" max="11" width="17" customWidth="1"/>
    <col min="14" max="14" width="13" customWidth="1"/>
    <col min="17" max="17" width="33.5" customWidth="1"/>
  </cols>
  <sheetData>
    <row r="1" spans="1:18" ht="16" thickBot="1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141</v>
      </c>
      <c r="G1" t="s">
        <v>142</v>
      </c>
      <c r="H1" t="s">
        <v>143</v>
      </c>
      <c r="I1" t="s">
        <v>144</v>
      </c>
      <c r="J1" t="s">
        <v>53</v>
      </c>
      <c r="K1" t="s">
        <v>145</v>
      </c>
      <c r="L1" t="s">
        <v>146</v>
      </c>
      <c r="N1" t="s">
        <v>136</v>
      </c>
      <c r="O1" t="s">
        <v>137</v>
      </c>
      <c r="Q1" s="24" t="s">
        <v>147</v>
      </c>
      <c r="R1" s="24"/>
    </row>
    <row r="2" spans="1:18">
      <c r="A2">
        <v>0</v>
      </c>
      <c r="B2">
        <v>582.70000000000005</v>
      </c>
      <c r="C2">
        <v>13.27</v>
      </c>
      <c r="D2">
        <v>6.2210000000000001E-2</v>
      </c>
      <c r="E2">
        <v>1.0630000000000001E-2</v>
      </c>
      <c r="F2">
        <f>$O$2 + $O$3*B2 + $O$4*C2 + $O$5*D2 + $O$6*E2</f>
        <v>-3.9202539054976442</v>
      </c>
      <c r="G2">
        <f>EXP(F2)</f>
        <v>1.9836057620839152E-2</v>
      </c>
      <c r="H2">
        <f>G2/(1+G2)</f>
        <v>1.9450241509517133E-2</v>
      </c>
      <c r="I2">
        <f>IF(A2=1, H2, 1 -H2)</f>
        <v>0.98054975849048287</v>
      </c>
      <c r="J2">
        <f>LN(I2)</f>
        <v>-1.9641886555372284E-2</v>
      </c>
      <c r="K2">
        <f>IF(H2&lt;0.5, 0, 1)</f>
        <v>0</v>
      </c>
      <c r="L2" t="str">
        <f>IF(K2=A2, "Correct", "Incorrect")</f>
        <v>Correct</v>
      </c>
      <c r="N2" s="37" t="s">
        <v>75</v>
      </c>
      <c r="O2" s="38">
        <v>-15.842321786912741</v>
      </c>
      <c r="Q2" s="30" t="s">
        <v>148</v>
      </c>
      <c r="R2" s="31">
        <f>COUNTIF($A$2:$A$268, 0)</f>
        <v>206</v>
      </c>
    </row>
    <row r="3" spans="1:18">
      <c r="A3">
        <v>0</v>
      </c>
      <c r="B3">
        <v>363.7</v>
      </c>
      <c r="C3">
        <v>12.35</v>
      </c>
      <c r="D3">
        <v>4.7210000000000002E-2</v>
      </c>
      <c r="E3">
        <v>1.2359999999999999E-2</v>
      </c>
      <c r="F3">
        <f t="shared" ref="F3:F66" si="0">$O$2 + $O$3*B3 + $O$4*C3 + $O$5*D3 + $O$6*E3</f>
        <v>-6.9241460622892443</v>
      </c>
      <c r="G3">
        <f t="shared" ref="G3:G66" si="1">EXP(F3)</f>
        <v>9.837428146605774E-4</v>
      </c>
      <c r="H3">
        <f t="shared" ref="H3:H66" si="2">G3/(1+G3)</f>
        <v>9.8277601581659704E-4</v>
      </c>
      <c r="I3">
        <f>IF(A3=1, H3, 1 -H3)</f>
        <v>0.99901722398418336</v>
      </c>
      <c r="J3">
        <f t="shared" ref="J3:J66" si="3">LN(I3)</f>
        <v>-9.8325925680298751E-4</v>
      </c>
      <c r="K3">
        <f t="shared" ref="K3:K66" si="4">IF(H3&lt;0.5, 0, 1)</f>
        <v>0</v>
      </c>
      <c r="L3" t="str">
        <f>IF(K3=A3, "Correct", "Incorrect")</f>
        <v>Correct</v>
      </c>
      <c r="N3" s="39" t="s">
        <v>138</v>
      </c>
      <c r="O3" s="40">
        <v>1.1109154780310718E-2</v>
      </c>
      <c r="Q3" s="32" t="s">
        <v>149</v>
      </c>
      <c r="R3" s="33">
        <f>COUNTIF($A$2:$A$268, 1)</f>
        <v>61</v>
      </c>
    </row>
    <row r="4" spans="1:18">
      <c r="A4">
        <v>0</v>
      </c>
      <c r="B4">
        <v>633.1</v>
      </c>
      <c r="C4">
        <v>18.170000000000002</v>
      </c>
      <c r="D4">
        <v>5.2200000000000003E-2</v>
      </c>
      <c r="E4">
        <v>2.4750000000000001E-2</v>
      </c>
      <c r="F4">
        <f t="shared" si="0"/>
        <v>-1.9170750638207292</v>
      </c>
      <c r="G4">
        <f t="shared" si="1"/>
        <v>0.14703640587963124</v>
      </c>
      <c r="H4">
        <f t="shared" si="2"/>
        <v>0.12818808986875443</v>
      </c>
      <c r="I4">
        <f>IF(A4=1, H4, 1 -H4)</f>
        <v>0.87181191013124559</v>
      </c>
      <c r="J4">
        <f t="shared" si="3"/>
        <v>-0.13718157773039019</v>
      </c>
      <c r="K4">
        <f t="shared" si="4"/>
        <v>0</v>
      </c>
      <c r="L4" t="str">
        <f>IF(K4=A4, "Correct", "Incorrect")</f>
        <v>Correct</v>
      </c>
      <c r="N4" s="39" t="s">
        <v>139</v>
      </c>
      <c r="O4" s="40">
        <v>0.30569414158343167</v>
      </c>
      <c r="Q4" s="32" t="s">
        <v>7</v>
      </c>
      <c r="R4" s="33">
        <f>$R$2 + $R$3</f>
        <v>267</v>
      </c>
    </row>
    <row r="5" spans="1:18">
      <c r="A5">
        <v>0</v>
      </c>
      <c r="B5">
        <v>334.2</v>
      </c>
      <c r="C5">
        <v>23.09</v>
      </c>
      <c r="D5">
        <v>6.7970000000000003E-2</v>
      </c>
      <c r="E5">
        <v>2.495E-2</v>
      </c>
      <c r="F5">
        <f t="shared" si="0"/>
        <v>-3.4073619697743771</v>
      </c>
      <c r="G5">
        <f t="shared" si="1"/>
        <v>3.3128479132552582E-2</v>
      </c>
      <c r="H5">
        <f t="shared" si="2"/>
        <v>3.2066175506427146E-2</v>
      </c>
      <c r="I5">
        <f>IF(A5=1, H5, 1 -H5)</f>
        <v>0.9679338244935729</v>
      </c>
      <c r="J5">
        <f t="shared" si="3"/>
        <v>-3.2591557168899346E-2</v>
      </c>
      <c r="K5">
        <f t="shared" si="4"/>
        <v>0</v>
      </c>
      <c r="L5" t="str">
        <f>IF(K5=A5, "Correct", "Incorrect")</f>
        <v>Correct</v>
      </c>
      <c r="N5" s="39" t="s">
        <v>140</v>
      </c>
      <c r="O5" s="40">
        <v>20.550679660999279</v>
      </c>
      <c r="Q5" s="32" t="s">
        <v>150</v>
      </c>
      <c r="R5" s="33">
        <f>COUNTIF($L$2:$L$207, "Correct")</f>
        <v>187</v>
      </c>
    </row>
    <row r="6" spans="1:18" ht="16" thickBot="1">
      <c r="A6">
        <v>0</v>
      </c>
      <c r="B6">
        <v>471.3</v>
      </c>
      <c r="C6">
        <v>19.89</v>
      </c>
      <c r="D6">
        <v>0.1014</v>
      </c>
      <c r="E6">
        <v>6.83E-2</v>
      </c>
      <c r="F6">
        <f t="shared" si="0"/>
        <v>-1.7116502181703437</v>
      </c>
      <c r="G6">
        <f t="shared" si="1"/>
        <v>0.18056757073301466</v>
      </c>
      <c r="H6">
        <f t="shared" si="2"/>
        <v>0.15294979737661288</v>
      </c>
      <c r="I6">
        <f>IF(A6=1, H6, 1 -H6)</f>
        <v>0.84705020262338715</v>
      </c>
      <c r="J6">
        <f t="shared" si="3"/>
        <v>-0.16599531498455311</v>
      </c>
      <c r="K6">
        <f t="shared" si="4"/>
        <v>0</v>
      </c>
      <c r="L6" t="str">
        <f>IF(K6=A6, "Correct", "Incorrect")</f>
        <v>Correct</v>
      </c>
      <c r="N6" s="41" t="s">
        <v>157</v>
      </c>
      <c r="O6" s="36">
        <v>10.70031518392641</v>
      </c>
      <c r="Q6" s="32" t="s">
        <v>151</v>
      </c>
      <c r="R6" s="34">
        <f>$R$5/$R$2</f>
        <v>0.90776699029126218</v>
      </c>
    </row>
    <row r="7" spans="1:18">
      <c r="A7">
        <v>0</v>
      </c>
      <c r="B7">
        <v>334.3</v>
      </c>
      <c r="C7">
        <v>18.61</v>
      </c>
      <c r="D7">
        <v>6.6780000000000006E-2</v>
      </c>
      <c r="E7">
        <v>2.2970000000000001E-2</v>
      </c>
      <c r="F7">
        <f t="shared" si="0"/>
        <v>-4.821402741450882</v>
      </c>
      <c r="G7">
        <f t="shared" si="1"/>
        <v>8.0554794551368266E-3</v>
      </c>
      <c r="H7">
        <f t="shared" si="2"/>
        <v>7.9911072548218137E-3</v>
      </c>
      <c r="I7">
        <f>IF(A7=1, H7, 1 -H7)</f>
        <v>0.99200889274517823</v>
      </c>
      <c r="J7">
        <f t="shared" si="3"/>
        <v>-8.023207276579649E-3</v>
      </c>
      <c r="K7">
        <f t="shared" si="4"/>
        <v>0</v>
      </c>
      <c r="L7" t="str">
        <f>IF(K7=A7, "Correct", "Incorrect")</f>
        <v>Correct</v>
      </c>
      <c r="Q7" s="32" t="s">
        <v>152</v>
      </c>
      <c r="R7" s="33">
        <f>COUNTIF($L$208:$L$268, "Correct")</f>
        <v>61</v>
      </c>
    </row>
    <row r="8" spans="1:18">
      <c r="A8">
        <v>0</v>
      </c>
      <c r="B8">
        <v>403.1</v>
      </c>
      <c r="C8">
        <v>18.16</v>
      </c>
      <c r="D8">
        <v>7.6939999999999995E-2</v>
      </c>
      <c r="E8">
        <v>3.3439999999999998E-2</v>
      </c>
      <c r="F8">
        <f t="shared" si="0"/>
        <v>-3.8738280509465892</v>
      </c>
      <c r="G8">
        <f t="shared" si="1"/>
        <v>2.077867515856844E-2</v>
      </c>
      <c r="H8">
        <f t="shared" si="2"/>
        <v>2.0355710463231091E-2</v>
      </c>
      <c r="I8">
        <f>IF(A8=1, H8, 1 -H8)</f>
        <v>0.97964428953676896</v>
      </c>
      <c r="J8">
        <f t="shared" si="3"/>
        <v>-2.0565743067463494E-2</v>
      </c>
      <c r="K8">
        <f t="shared" si="4"/>
        <v>0</v>
      </c>
      <c r="L8" t="str">
        <f>IF(K8=A8, "Correct", "Incorrect")</f>
        <v>Correct</v>
      </c>
      <c r="Q8" s="32" t="s">
        <v>153</v>
      </c>
      <c r="R8" s="34">
        <f>$R$7/$R$3</f>
        <v>1</v>
      </c>
    </row>
    <row r="9" spans="1:18">
      <c r="A9">
        <v>0</v>
      </c>
      <c r="B9">
        <v>417.2</v>
      </c>
      <c r="C9">
        <v>24.49</v>
      </c>
      <c r="D9">
        <v>5.688E-2</v>
      </c>
      <c r="E9">
        <v>1.9740000000000001E-2</v>
      </c>
      <c r="F9">
        <f t="shared" si="0"/>
        <v>-2.3409860043405226</v>
      </c>
      <c r="G9">
        <f t="shared" si="1"/>
        <v>9.6232705570783894E-2</v>
      </c>
      <c r="H9">
        <f t="shared" si="2"/>
        <v>8.778492475343333E-2</v>
      </c>
      <c r="I9">
        <f>IF(A9=1, H9, 1 -H9)</f>
        <v>0.91221507524656664</v>
      </c>
      <c r="J9">
        <f t="shared" si="3"/>
        <v>-9.1879488589650615E-2</v>
      </c>
      <c r="K9">
        <f t="shared" si="4"/>
        <v>0</v>
      </c>
      <c r="L9" t="str">
        <f>IF(K9=A9, "Correct", "Incorrect")</f>
        <v>Correct</v>
      </c>
      <c r="Q9" s="32" t="s">
        <v>154</v>
      </c>
      <c r="R9" s="33">
        <f>COUNTIF($L$2:$L$268, "Correct")</f>
        <v>248</v>
      </c>
    </row>
    <row r="10" spans="1:18">
      <c r="A10">
        <v>0</v>
      </c>
      <c r="B10">
        <v>537.29999999999995</v>
      </c>
      <c r="C10">
        <v>15.82</v>
      </c>
      <c r="D10">
        <v>5.2510000000000001E-2</v>
      </c>
      <c r="E10">
        <v>1.4610000000000001E-3</v>
      </c>
      <c r="F10">
        <f t="shared" si="0"/>
        <v>-3.9425422541191155</v>
      </c>
      <c r="G10">
        <f t="shared" si="1"/>
        <v>1.939883523556582E-2</v>
      </c>
      <c r="H10">
        <f t="shared" si="2"/>
        <v>1.9029681578047984E-2</v>
      </c>
      <c r="I10">
        <f>IF(A10=1, H10, 1 -H10)</f>
        <v>0.98097031842195204</v>
      </c>
      <c r="J10">
        <f t="shared" si="3"/>
        <v>-1.9213076325119149E-2</v>
      </c>
      <c r="K10">
        <f t="shared" si="4"/>
        <v>0</v>
      </c>
      <c r="L10" t="str">
        <f>IF(K10=A10, "Correct", "Incorrect")</f>
        <v>Correct</v>
      </c>
      <c r="Q10" s="32" t="s">
        <v>155</v>
      </c>
      <c r="R10" s="34">
        <f xml:space="preserve"> $R$9/$R$4</f>
        <v>0.92883895131086147</v>
      </c>
    </row>
    <row r="11" spans="1:18" ht="16" thickBot="1">
      <c r="A11">
        <v>0</v>
      </c>
      <c r="B11">
        <v>246.3</v>
      </c>
      <c r="C11">
        <v>14.4</v>
      </c>
      <c r="D11">
        <v>3.116E-2</v>
      </c>
      <c r="E11">
        <v>3.6809999999999998E-3</v>
      </c>
      <c r="F11">
        <f t="shared" si="0"/>
        <v>-8.024394287292024</v>
      </c>
      <c r="G11">
        <f t="shared" si="1"/>
        <v>3.2737826323931568E-4</v>
      </c>
      <c r="H11">
        <f t="shared" si="2"/>
        <v>3.2727112178785635E-4</v>
      </c>
      <c r="I11">
        <f>IF(A11=1, H11, 1 -H11)</f>
        <v>0.99967272887821212</v>
      </c>
      <c r="J11">
        <f t="shared" si="3"/>
        <v>-3.2732468666859811E-4</v>
      </c>
      <c r="K11">
        <f t="shared" si="4"/>
        <v>0</v>
      </c>
      <c r="L11" t="str">
        <f>IF(K11=A11, "Correct", "Incorrect")</f>
        <v>Correct</v>
      </c>
      <c r="Q11" s="35" t="s">
        <v>156</v>
      </c>
      <c r="R11" s="36">
        <f>J269</f>
        <v>-50.430407413918374</v>
      </c>
    </row>
    <row r="12" spans="1:18">
      <c r="A12">
        <v>0</v>
      </c>
      <c r="B12">
        <v>566.20000000000005</v>
      </c>
      <c r="C12">
        <v>12.71</v>
      </c>
      <c r="D12">
        <v>3.6139999999999999E-2</v>
      </c>
      <c r="E12">
        <v>2.758E-3</v>
      </c>
      <c r="F12">
        <f t="shared" si="0"/>
        <v>-4.8947327785496126</v>
      </c>
      <c r="G12">
        <f t="shared" si="1"/>
        <v>7.48590935220268E-3</v>
      </c>
      <c r="H12">
        <f t="shared" si="2"/>
        <v>7.4302868980232195E-3</v>
      </c>
      <c r="I12">
        <f>IF(A12=1, H12, 1 -H12)</f>
        <v>0.99256971310197684</v>
      </c>
      <c r="J12">
        <f t="shared" si="3"/>
        <v>-7.4580289862618233E-3</v>
      </c>
      <c r="K12">
        <f t="shared" si="4"/>
        <v>0</v>
      </c>
      <c r="L12" t="str">
        <f>IF(K12=A12, "Correct", "Incorrect")</f>
        <v>Correct</v>
      </c>
    </row>
    <row r="13" spans="1:18">
      <c r="A13">
        <v>0</v>
      </c>
      <c r="B13">
        <v>530.6</v>
      </c>
      <c r="C13">
        <v>13.84</v>
      </c>
      <c r="D13">
        <v>3.7350000000000001E-2</v>
      </c>
      <c r="E13">
        <v>4.5589999999999997E-3</v>
      </c>
      <c r="F13">
        <f t="shared" si="0"/>
        <v>-4.900646718703336</v>
      </c>
      <c r="G13">
        <f t="shared" si="1"/>
        <v>7.4417687832891528E-3</v>
      </c>
      <c r="H13">
        <f t="shared" si="2"/>
        <v>7.3867979409636261E-3</v>
      </c>
      <c r="I13">
        <f>IF(A13=1, H13, 1 -H13)</f>
        <v>0.99261320205903636</v>
      </c>
      <c r="J13">
        <f t="shared" si="3"/>
        <v>-7.4142154346396013E-3</v>
      </c>
      <c r="K13">
        <f t="shared" si="4"/>
        <v>0</v>
      </c>
      <c r="L13" t="str">
        <f>IF(K13=A13, "Correct", "Incorrect")</f>
        <v>Correct</v>
      </c>
    </row>
    <row r="14" spans="1:18">
      <c r="A14">
        <v>0</v>
      </c>
      <c r="B14">
        <v>418.7</v>
      </c>
      <c r="C14">
        <v>19.11</v>
      </c>
      <c r="D14">
        <v>5.253E-2</v>
      </c>
      <c r="E14">
        <v>1.583E-2</v>
      </c>
      <c r="F14">
        <f t="shared" si="0"/>
        <v>-4.1001904427834175</v>
      </c>
      <c r="G14">
        <f t="shared" si="1"/>
        <v>1.6569519555842641E-2</v>
      </c>
      <c r="H14">
        <f t="shared" si="2"/>
        <v>1.6299445573660479E-2</v>
      </c>
      <c r="I14">
        <f>IF(A14=1, H14, 1 -H14)</f>
        <v>0.98370055442633952</v>
      </c>
      <c r="J14">
        <f t="shared" si="3"/>
        <v>-1.6433742850348362E-2</v>
      </c>
      <c r="K14">
        <f t="shared" si="4"/>
        <v>0</v>
      </c>
      <c r="L14" t="str">
        <f>IF(K14=A14, "Correct", "Incorrect")</f>
        <v>Correct</v>
      </c>
    </row>
    <row r="15" spans="1:18">
      <c r="A15">
        <v>0</v>
      </c>
      <c r="B15">
        <v>664.9</v>
      </c>
      <c r="C15">
        <v>15.69</v>
      </c>
      <c r="D15">
        <v>3.5150000000000001E-2</v>
      </c>
      <c r="E15">
        <v>1.447E-2</v>
      </c>
      <c r="F15">
        <f t="shared" si="0"/>
        <v>-2.7823137412445629</v>
      </c>
      <c r="G15">
        <f t="shared" si="1"/>
        <v>6.1895132254517787E-2</v>
      </c>
      <c r="H15">
        <f t="shared" si="2"/>
        <v>5.8287424411775722E-2</v>
      </c>
      <c r="I15">
        <f>IF(A15=1, H15, 1 -H15)</f>
        <v>0.9417125755882243</v>
      </c>
      <c r="J15">
        <f t="shared" si="3"/>
        <v>-6.005517242103401E-2</v>
      </c>
      <c r="K15">
        <f t="shared" si="4"/>
        <v>0</v>
      </c>
      <c r="L15" t="str">
        <f>IF(K15=A15, "Correct", "Incorrect")</f>
        <v>Correct</v>
      </c>
    </row>
    <row r="16" spans="1:18">
      <c r="A16">
        <v>0</v>
      </c>
      <c r="B16">
        <v>504.1</v>
      </c>
      <c r="C16">
        <v>13.37</v>
      </c>
      <c r="D16">
        <v>7.9479999999999995E-2</v>
      </c>
      <c r="E16">
        <v>4.052E-2</v>
      </c>
      <c r="F16">
        <f t="shared" si="0"/>
        <v>-4.088121398478707</v>
      </c>
      <c r="G16">
        <f t="shared" si="1"/>
        <v>1.677070946429432E-2</v>
      </c>
      <c r="H16">
        <f t="shared" si="2"/>
        <v>1.6494091842132526E-2</v>
      </c>
      <c r="I16">
        <f>IF(A16=1, H16, 1 -H16)</f>
        <v>0.98350590815786743</v>
      </c>
      <c r="J16">
        <f t="shared" si="3"/>
        <v>-1.6631633893113253E-2</v>
      </c>
      <c r="K16">
        <f t="shared" si="4"/>
        <v>0</v>
      </c>
      <c r="L16" t="str">
        <f>IF(K16=A16, "Correct", "Incorrect")</f>
        <v>Correct</v>
      </c>
    </row>
    <row r="17" spans="1:12">
      <c r="A17">
        <v>0</v>
      </c>
      <c r="B17">
        <v>409.1</v>
      </c>
      <c r="C17">
        <v>10.72</v>
      </c>
      <c r="D17">
        <v>5.969E-2</v>
      </c>
      <c r="E17">
        <v>1.367E-2</v>
      </c>
      <c r="F17">
        <f t="shared" si="0"/>
        <v>-6.6475819909839169</v>
      </c>
      <c r="G17">
        <f t="shared" si="1"/>
        <v>1.2971548485580283E-3</v>
      </c>
      <c r="H17">
        <f t="shared" si="2"/>
        <v>1.2954744176360089E-3</v>
      </c>
      <c r="I17">
        <f>IF(A17=1, H17, 1 -H17)</f>
        <v>0.998704525582364</v>
      </c>
      <c r="J17">
        <f t="shared" si="3"/>
        <v>-1.2963142700359327E-3</v>
      </c>
      <c r="K17">
        <f t="shared" si="4"/>
        <v>0</v>
      </c>
      <c r="L17" t="str">
        <f>IF(K17=A17, "Correct", "Incorrect")</f>
        <v>Correct</v>
      </c>
    </row>
    <row r="18" spans="1:12">
      <c r="A18">
        <v>0</v>
      </c>
      <c r="B18">
        <v>221.2</v>
      </c>
      <c r="C18">
        <v>18.600000000000001</v>
      </c>
      <c r="D18">
        <v>5.8470000000000001E-2</v>
      </c>
      <c r="E18">
        <v>0</v>
      </c>
      <c r="F18">
        <f t="shared" si="0"/>
        <v>-6.4974674762775519</v>
      </c>
      <c r="G18">
        <f t="shared" si="1"/>
        <v>1.5072515137578707E-3</v>
      </c>
      <c r="H18">
        <f t="shared" si="2"/>
        <v>1.5049831256635342E-3</v>
      </c>
      <c r="I18">
        <f>IF(A18=1, H18, 1 -H18)</f>
        <v>0.99849501687433651</v>
      </c>
      <c r="J18">
        <f t="shared" si="3"/>
        <v>-1.5061167503011552E-3</v>
      </c>
      <c r="K18">
        <f t="shared" si="4"/>
        <v>0</v>
      </c>
      <c r="L18" t="str">
        <f>IF(K18=A18, "Correct", "Incorrect")</f>
        <v>Correct</v>
      </c>
    </row>
    <row r="19" spans="1:12">
      <c r="A19">
        <v>0</v>
      </c>
      <c r="B19">
        <v>481.6</v>
      </c>
      <c r="C19">
        <v>16.850000000000001</v>
      </c>
      <c r="D19">
        <v>3.8339999999999999E-2</v>
      </c>
      <c r="E19">
        <v>4.4730000000000004E-3</v>
      </c>
      <c r="F19">
        <f t="shared" si="0"/>
        <v>-4.505430991013859</v>
      </c>
      <c r="G19">
        <f t="shared" si="1"/>
        <v>1.1048827215290687E-2</v>
      </c>
      <c r="H19">
        <f t="shared" si="2"/>
        <v>1.0928084695693903E-2</v>
      </c>
      <c r="I19">
        <f>IF(A19=1, H19, 1 -H19)</f>
        <v>0.98907191530430605</v>
      </c>
      <c r="J19">
        <f t="shared" si="3"/>
        <v>-1.0988234831855716E-2</v>
      </c>
      <c r="K19">
        <f t="shared" si="4"/>
        <v>0</v>
      </c>
      <c r="L19" t="str">
        <f>IF(K19=A19, "Correct", "Incorrect")</f>
        <v>Correct</v>
      </c>
    </row>
    <row r="20" spans="1:12">
      <c r="A20">
        <v>0</v>
      </c>
      <c r="B20">
        <v>461.4</v>
      </c>
      <c r="C20">
        <v>14.08</v>
      </c>
      <c r="D20">
        <v>3.2120000000000003E-2</v>
      </c>
      <c r="E20">
        <v>1.123E-2</v>
      </c>
      <c r="F20">
        <f t="shared" si="0"/>
        <v>-5.6321318875558672</v>
      </c>
      <c r="G20">
        <f t="shared" si="1"/>
        <v>3.5809330373942059E-3</v>
      </c>
      <c r="H20">
        <f t="shared" si="2"/>
        <v>3.5681557107270965E-3</v>
      </c>
      <c r="I20">
        <f>IF(A20=1, H20, 1 -H20)</f>
        <v>0.99643184428927289</v>
      </c>
      <c r="J20">
        <f t="shared" si="3"/>
        <v>-3.5745367618932539E-3</v>
      </c>
      <c r="K20">
        <f t="shared" si="4"/>
        <v>0</v>
      </c>
      <c r="L20" t="str">
        <f>IF(K20=A20, "Correct", "Incorrect")</f>
        <v>Correct</v>
      </c>
    </row>
    <row r="21" spans="1:12">
      <c r="A21">
        <v>0</v>
      </c>
      <c r="B21">
        <v>244.5</v>
      </c>
      <c r="C21">
        <v>18.899999999999999</v>
      </c>
      <c r="D21">
        <v>0.19719999999999999</v>
      </c>
      <c r="E21">
        <v>0.19750000000000001</v>
      </c>
      <c r="F21">
        <f t="shared" si="0"/>
        <v>-1.1826078892253888</v>
      </c>
      <c r="G21">
        <f t="shared" si="1"/>
        <v>0.30647843369638983</v>
      </c>
      <c r="H21">
        <f t="shared" si="2"/>
        <v>0.23458361484718684</v>
      </c>
      <c r="I21">
        <f>IF(A21=1, H21, 1 -H21)</f>
        <v>0.76541638515281318</v>
      </c>
      <c r="J21">
        <f t="shared" si="3"/>
        <v>-0.26733529891262209</v>
      </c>
      <c r="K21">
        <f t="shared" si="4"/>
        <v>0</v>
      </c>
      <c r="L21" t="str">
        <f>IF(K21=A21, "Correct", "Incorrect")</f>
        <v>Correct</v>
      </c>
    </row>
    <row r="22" spans="1:12">
      <c r="A22">
        <v>0</v>
      </c>
      <c r="B22">
        <v>477.3</v>
      </c>
      <c r="C22">
        <v>17</v>
      </c>
      <c r="D22">
        <v>3.4540000000000001E-2</v>
      </c>
      <c r="E22">
        <v>1.342E-2</v>
      </c>
      <c r="F22">
        <f t="shared" si="0"/>
        <v>-4.4897030980928907</v>
      </c>
      <c r="G22">
        <f t="shared" si="1"/>
        <v>1.1223975734738137E-2</v>
      </c>
      <c r="H22">
        <f t="shared" si="2"/>
        <v>1.109939637910878E-2</v>
      </c>
      <c r="I22">
        <f>IF(A22=1, H22, 1 -H22)</f>
        <v>0.98890060362089127</v>
      </c>
      <c r="J22">
        <f t="shared" si="3"/>
        <v>-1.1161454310088118E-2</v>
      </c>
      <c r="K22">
        <f t="shared" si="4"/>
        <v>0</v>
      </c>
      <c r="L22" t="str">
        <f>IF(K22=A22, "Correct", "Incorrect")</f>
        <v>Correct</v>
      </c>
    </row>
    <row r="23" spans="1:12">
      <c r="A23">
        <v>0</v>
      </c>
      <c r="B23">
        <v>324.2</v>
      </c>
      <c r="C23">
        <v>16.18</v>
      </c>
      <c r="D23">
        <v>0.1111</v>
      </c>
      <c r="E23">
        <v>6.726E-2</v>
      </c>
      <c r="F23">
        <f t="shared" si="0"/>
        <v>-4.2917188867081713</v>
      </c>
      <c r="G23">
        <f t="shared" si="1"/>
        <v>1.3681388317930516E-2</v>
      </c>
      <c r="H23">
        <f t="shared" si="2"/>
        <v>1.3496734255556335E-2</v>
      </c>
      <c r="I23">
        <f>IF(A23=1, H23, 1 -H23)</f>
        <v>0.98650326574444369</v>
      </c>
      <c r="J23">
        <f t="shared" si="3"/>
        <v>-1.3588643089625976E-2</v>
      </c>
      <c r="K23">
        <f t="shared" si="4"/>
        <v>0</v>
      </c>
      <c r="L23" t="str">
        <f>IF(K23=A23, "Correct", "Incorrect")</f>
        <v>Correct</v>
      </c>
    </row>
    <row r="24" spans="1:12">
      <c r="A24">
        <v>0</v>
      </c>
      <c r="B24">
        <v>504.8</v>
      </c>
      <c r="C24">
        <v>13.32</v>
      </c>
      <c r="D24">
        <v>8.8340000000000002E-2</v>
      </c>
      <c r="E24">
        <v>3.7999999999999999E-2</v>
      </c>
      <c r="F24">
        <f t="shared" si="0"/>
        <v>-3.9405154696786995</v>
      </c>
      <c r="G24">
        <f t="shared" si="1"/>
        <v>1.9438192363718156E-2</v>
      </c>
      <c r="H24">
        <f t="shared" si="2"/>
        <v>1.9067553589146816E-2</v>
      </c>
      <c r="I24">
        <f>IF(A24=1, H24, 1 -H24)</f>
        <v>0.9809324464108532</v>
      </c>
      <c r="J24">
        <f t="shared" si="3"/>
        <v>-1.9251683754378537E-2</v>
      </c>
      <c r="K24">
        <f t="shared" si="4"/>
        <v>0</v>
      </c>
      <c r="L24" t="str">
        <f>IF(K24=A24, "Correct", "Incorrect")</f>
        <v>Correct</v>
      </c>
    </row>
    <row r="25" spans="1:12">
      <c r="A25">
        <v>0</v>
      </c>
      <c r="B25">
        <v>457.9</v>
      </c>
      <c r="C25">
        <v>15.21</v>
      </c>
      <c r="D25">
        <v>6.5449999999999994E-2</v>
      </c>
      <c r="E25">
        <v>1.9939999999999999E-2</v>
      </c>
      <c r="F25">
        <f t="shared" si="0"/>
        <v>-4.5474256509445725</v>
      </c>
      <c r="G25">
        <f t="shared" si="1"/>
        <v>1.0594443102418239E-2</v>
      </c>
      <c r="H25">
        <f t="shared" si="2"/>
        <v>1.0483377555386527E-2</v>
      </c>
      <c r="I25">
        <f>IF(A25=1, H25, 1 -H25)</f>
        <v>0.98951662244461347</v>
      </c>
      <c r="J25">
        <f t="shared" si="3"/>
        <v>-1.053871524826226E-2</v>
      </c>
      <c r="K25">
        <f t="shared" si="4"/>
        <v>0</v>
      </c>
      <c r="L25" t="str">
        <f>IF(K25=A25, "Correct", "Incorrect")</f>
        <v>Correct</v>
      </c>
    </row>
    <row r="26" spans="1:12">
      <c r="A26">
        <v>0</v>
      </c>
      <c r="B26">
        <v>489.9</v>
      </c>
      <c r="C26">
        <v>17.3</v>
      </c>
      <c r="D26">
        <v>7.664E-2</v>
      </c>
      <c r="E26">
        <v>3.193E-2</v>
      </c>
      <c r="F26">
        <f t="shared" si="0"/>
        <v>-3.1947730576033972</v>
      </c>
      <c r="G26">
        <f t="shared" si="1"/>
        <v>4.0975823472558515E-2</v>
      </c>
      <c r="H26">
        <f t="shared" si="2"/>
        <v>3.936289637915754E-2</v>
      </c>
      <c r="I26">
        <f>IF(A26=1, H26, 1 -H26)</f>
        <v>0.96063710362084243</v>
      </c>
      <c r="J26">
        <f t="shared" si="3"/>
        <v>-4.0158565033227969E-2</v>
      </c>
      <c r="K26">
        <f t="shared" si="4"/>
        <v>0</v>
      </c>
      <c r="L26" t="str">
        <f>IF(K26=A26, "Correct", "Incorrect")</f>
        <v>Correct</v>
      </c>
    </row>
    <row r="27" spans="1:12">
      <c r="A27">
        <v>0</v>
      </c>
      <c r="B27">
        <v>616.5</v>
      </c>
      <c r="C27">
        <v>12.88</v>
      </c>
      <c r="D27">
        <v>5.3060000000000003E-2</v>
      </c>
      <c r="E27">
        <v>1.7649999999999999E-2</v>
      </c>
      <c r="F27">
        <f t="shared" si="0"/>
        <v>-3.7769076954476617</v>
      </c>
      <c r="G27">
        <f t="shared" si="1"/>
        <v>2.2893375369499577E-2</v>
      </c>
      <c r="H27">
        <f t="shared" si="2"/>
        <v>2.238099876365883E-2</v>
      </c>
      <c r="I27">
        <f>IF(A27=1, H27, 1 -H27)</f>
        <v>0.97761900123634116</v>
      </c>
      <c r="J27">
        <f t="shared" si="3"/>
        <v>-2.2635254137142839E-2</v>
      </c>
      <c r="K27">
        <f t="shared" si="4"/>
        <v>0</v>
      </c>
      <c r="L27" t="str">
        <f>IF(K27=A27, "Correct", "Incorrect")</f>
        <v>Correct</v>
      </c>
    </row>
    <row r="28" spans="1:12">
      <c r="A28">
        <v>0</v>
      </c>
      <c r="B28">
        <v>446</v>
      </c>
      <c r="C28">
        <v>17.93</v>
      </c>
      <c r="D28">
        <v>3.8920000000000003E-2</v>
      </c>
      <c r="E28">
        <v>1.5460000000000001E-3</v>
      </c>
      <c r="F28">
        <f t="shared" si="0"/>
        <v>-4.5901676566227891</v>
      </c>
      <c r="G28">
        <f t="shared" si="1"/>
        <v>1.0151156322107297E-2</v>
      </c>
      <c r="H28">
        <f t="shared" si="2"/>
        <v>1.0049145871462424E-2</v>
      </c>
      <c r="I28">
        <f>IF(A28=1, H28, 1 -H28)</f>
        <v>0.98995085412853756</v>
      </c>
      <c r="J28">
        <f t="shared" si="3"/>
        <v>-1.0099979380127423E-2</v>
      </c>
      <c r="K28">
        <f t="shared" si="4"/>
        <v>0</v>
      </c>
      <c r="L28" t="str">
        <f>IF(K28=A28, "Correct", "Incorrect")</f>
        <v>Correct</v>
      </c>
    </row>
    <row r="29" spans="1:12">
      <c r="A29">
        <v>0</v>
      </c>
      <c r="B29">
        <v>514</v>
      </c>
      <c r="C29">
        <v>19.350000000000001</v>
      </c>
      <c r="D29">
        <v>0.1125</v>
      </c>
      <c r="E29">
        <v>7.1069999999999994E-2</v>
      </c>
      <c r="F29">
        <f t="shared" si="0"/>
        <v>-1.14461172820956</v>
      </c>
      <c r="G29">
        <f t="shared" si="1"/>
        <v>0.31834749915076588</v>
      </c>
      <c r="H29">
        <f t="shared" si="2"/>
        <v>0.24147464864600146</v>
      </c>
      <c r="I29">
        <f>IF(A29=1, H29, 1 -H29)</f>
        <v>0.75852535135399857</v>
      </c>
      <c r="J29">
        <f t="shared" si="3"/>
        <v>-0.27637905774088206</v>
      </c>
      <c r="K29">
        <f t="shared" si="4"/>
        <v>0</v>
      </c>
      <c r="L29" t="str">
        <f>IF(K29=A29, "Correct", "Incorrect")</f>
        <v>Correct</v>
      </c>
    </row>
    <row r="30" spans="1:12">
      <c r="A30">
        <v>0</v>
      </c>
      <c r="B30">
        <v>387.3</v>
      </c>
      <c r="C30">
        <v>19.86</v>
      </c>
      <c r="D30">
        <v>6.7790000000000003E-2</v>
      </c>
      <c r="E30">
        <v>5.006E-3</v>
      </c>
      <c r="F30">
        <f t="shared" si="0"/>
        <v>-4.0219641366215706</v>
      </c>
      <c r="G30">
        <f t="shared" si="1"/>
        <v>1.7917737470705321E-2</v>
      </c>
      <c r="H30">
        <f t="shared" si="2"/>
        <v>1.7602343304505955E-2</v>
      </c>
      <c r="I30">
        <f>IF(A30=1, H30, 1 -H30)</f>
        <v>0.98239765669549406</v>
      </c>
      <c r="J30">
        <f t="shared" si="3"/>
        <v>-1.7759106877635124E-2</v>
      </c>
      <c r="K30">
        <f t="shared" si="4"/>
        <v>0</v>
      </c>
      <c r="L30" t="str">
        <f>IF(K30=A30, "Correct", "Incorrect")</f>
        <v>Correct</v>
      </c>
    </row>
    <row r="31" spans="1:12">
      <c r="A31">
        <v>0</v>
      </c>
      <c r="B31">
        <v>390</v>
      </c>
      <c r="C31">
        <v>14.78</v>
      </c>
      <c r="D31">
        <v>4.4580000000000002E-2</v>
      </c>
      <c r="E31">
        <v>9.7369999999999998E-4</v>
      </c>
      <c r="F31">
        <f t="shared" si="0"/>
        <v>-6.0650238138065049</v>
      </c>
      <c r="G31">
        <f t="shared" si="1"/>
        <v>2.3227027014786558E-3</v>
      </c>
      <c r="H31">
        <f t="shared" si="2"/>
        <v>2.3173202554611048E-3</v>
      </c>
      <c r="I31">
        <f>IF(A31=1, H31, 1 -H31)</f>
        <v>0.99768267974453895</v>
      </c>
      <c r="J31">
        <f t="shared" si="3"/>
        <v>-2.3200093972493112E-3</v>
      </c>
      <c r="K31">
        <f t="shared" si="4"/>
        <v>0</v>
      </c>
      <c r="L31" t="str">
        <f>IF(K31=A31, "Correct", "Incorrect")</f>
        <v>Correct</v>
      </c>
    </row>
    <row r="32" spans="1:12">
      <c r="A32">
        <v>0</v>
      </c>
      <c r="B32">
        <v>464.4</v>
      </c>
      <c r="C32">
        <v>19.02</v>
      </c>
      <c r="D32">
        <v>4.2020000000000002E-2</v>
      </c>
      <c r="E32">
        <v>7.7559999999999999E-3</v>
      </c>
      <c r="F32">
        <f t="shared" si="0"/>
        <v>-3.9223965300978509</v>
      </c>
      <c r="G32">
        <f t="shared" si="1"/>
        <v>1.9793601895392789E-2</v>
      </c>
      <c r="H32">
        <f t="shared" si="2"/>
        <v>1.9409419571376318E-2</v>
      </c>
      <c r="I32">
        <f>IF(A32=1, H32, 1 -H32)</f>
        <v>0.98059058042862368</v>
      </c>
      <c r="J32">
        <f t="shared" si="3"/>
        <v>-1.9600255737488841E-2</v>
      </c>
      <c r="K32">
        <f t="shared" si="4"/>
        <v>0</v>
      </c>
      <c r="L32" t="str">
        <f>IF(K32=A32, "Correct", "Incorrect")</f>
        <v>Correct</v>
      </c>
    </row>
    <row r="33" spans="1:12">
      <c r="A33">
        <v>0</v>
      </c>
      <c r="B33">
        <v>514.29999999999995</v>
      </c>
      <c r="C33">
        <v>14.23</v>
      </c>
      <c r="D33">
        <v>9.9650000000000002E-2</v>
      </c>
      <c r="E33">
        <v>3.7379999999999997E-2</v>
      </c>
      <c r="F33">
        <f t="shared" si="0"/>
        <v>-3.3310028388729602</v>
      </c>
      <c r="G33">
        <f t="shared" si="1"/>
        <v>3.5757228342803392E-2</v>
      </c>
      <c r="H33">
        <f t="shared" si="2"/>
        <v>3.4522789090272094E-2</v>
      </c>
      <c r="I33">
        <f>IF(A33=1, H33, 1 -H33)</f>
        <v>0.96547721090972793</v>
      </c>
      <c r="J33">
        <f t="shared" si="3"/>
        <v>-3.5132780799975373E-2</v>
      </c>
      <c r="K33">
        <f t="shared" si="4"/>
        <v>0</v>
      </c>
      <c r="L33" t="str">
        <f>IF(K33=A33, "Correct", "Incorrect")</f>
        <v>Correct</v>
      </c>
    </row>
    <row r="34" spans="1:12">
      <c r="A34">
        <v>0</v>
      </c>
      <c r="B34">
        <v>310.8</v>
      </c>
      <c r="C34">
        <v>17.53</v>
      </c>
      <c r="D34">
        <v>7.3260000000000006E-2</v>
      </c>
      <c r="E34">
        <v>2.511E-2</v>
      </c>
      <c r="F34">
        <f t="shared" si="0"/>
        <v>-5.2565504730014139</v>
      </c>
      <c r="G34">
        <f t="shared" si="1"/>
        <v>5.2132570082504808E-3</v>
      </c>
      <c r="H34">
        <f t="shared" si="2"/>
        <v>5.1862199109533758E-3</v>
      </c>
      <c r="I34">
        <f>IF(A34=1, H34, 1 -H34)</f>
        <v>0.99481378008904664</v>
      </c>
      <c r="J34">
        <f t="shared" si="3"/>
        <v>-5.1997150287561716E-3</v>
      </c>
      <c r="K34">
        <f t="shared" si="4"/>
        <v>0</v>
      </c>
      <c r="L34" t="str">
        <f>IF(K34=A34, "Correct", "Incorrect")</f>
        <v>Correct</v>
      </c>
    </row>
    <row r="35" spans="1:12">
      <c r="A35">
        <v>0</v>
      </c>
      <c r="B35">
        <v>641.20000000000005</v>
      </c>
      <c r="C35">
        <v>16.54</v>
      </c>
      <c r="D35">
        <v>0.1139</v>
      </c>
      <c r="E35">
        <v>8.0070000000000002E-2</v>
      </c>
      <c r="F35">
        <f t="shared" si="0"/>
        <v>-0.46545398982274322</v>
      </c>
      <c r="G35">
        <f t="shared" si="1"/>
        <v>0.62785000296622773</v>
      </c>
      <c r="H35">
        <f t="shared" si="2"/>
        <v>0.38569278608113466</v>
      </c>
      <c r="I35">
        <f>IF(A35=1, H35, 1 -H35)</f>
        <v>0.61430721391886534</v>
      </c>
      <c r="J35">
        <f t="shared" si="3"/>
        <v>-0.48726012756545733</v>
      </c>
      <c r="K35">
        <f t="shared" si="4"/>
        <v>0</v>
      </c>
      <c r="L35" t="str">
        <f>IF(K35=A35, "Correct", "Incorrect")</f>
        <v>Correct</v>
      </c>
    </row>
    <row r="36" spans="1:12">
      <c r="A36">
        <v>0</v>
      </c>
      <c r="B36">
        <v>280.5</v>
      </c>
      <c r="C36">
        <v>16.84</v>
      </c>
      <c r="D36">
        <v>9.2280000000000001E-2</v>
      </c>
      <c r="E36">
        <v>8.4220000000000003E-2</v>
      </c>
      <c r="F36">
        <f t="shared" si="0"/>
        <v>-4.7807172628633001</v>
      </c>
      <c r="G36">
        <f t="shared" si="1"/>
        <v>8.389978988443578E-3</v>
      </c>
      <c r="H36">
        <f t="shared" si="2"/>
        <v>8.3201729125272558E-3</v>
      </c>
      <c r="I36">
        <f>IF(A36=1, H36, 1 -H36)</f>
        <v>0.99167982708747271</v>
      </c>
      <c r="J36">
        <f t="shared" si="3"/>
        <v>-8.3549787459981945E-3</v>
      </c>
      <c r="K36">
        <f t="shared" si="4"/>
        <v>0</v>
      </c>
      <c r="L36" t="str">
        <f>IF(K36=A36, "Correct", "Incorrect")</f>
        <v>Correct</v>
      </c>
    </row>
    <row r="37" spans="1:12">
      <c r="A37">
        <v>0</v>
      </c>
      <c r="B37">
        <v>373.9</v>
      </c>
      <c r="C37">
        <v>14.96</v>
      </c>
      <c r="D37">
        <v>9.0969999999999995E-2</v>
      </c>
      <c r="E37">
        <v>5.3969999999999997E-2</v>
      </c>
      <c r="F37">
        <f t="shared" si="0"/>
        <v>-4.6684331172288118</v>
      </c>
      <c r="G37">
        <f t="shared" si="1"/>
        <v>9.386966285696987E-3</v>
      </c>
      <c r="H37">
        <f t="shared" si="2"/>
        <v>9.2996705913875443E-3</v>
      </c>
      <c r="I37">
        <f>IF(A37=1, H37, 1 -H37)</f>
        <v>0.99070032940861241</v>
      </c>
      <c r="J37">
        <f t="shared" si="3"/>
        <v>-9.3431825023372606E-3</v>
      </c>
      <c r="K37">
        <f t="shared" si="4"/>
        <v>0</v>
      </c>
      <c r="L37" t="str">
        <f>IF(K37=A37, "Correct", "Incorrect")</f>
        <v>Correct</v>
      </c>
    </row>
    <row r="38" spans="1:12">
      <c r="A38">
        <v>0</v>
      </c>
      <c r="B38">
        <v>420.3</v>
      </c>
      <c r="C38">
        <v>15.45</v>
      </c>
      <c r="D38">
        <v>7.281E-2</v>
      </c>
      <c r="E38">
        <v>4.0059999999999998E-2</v>
      </c>
      <c r="F38">
        <f t="shared" si="0"/>
        <v>-4.5252199328986773</v>
      </c>
      <c r="G38">
        <f t="shared" si="1"/>
        <v>1.0832331788304769E-2</v>
      </c>
      <c r="H38">
        <f t="shared" si="2"/>
        <v>1.0716249814784662E-2</v>
      </c>
      <c r="I38">
        <f>IF(A38=1, H38, 1 -H38)</f>
        <v>0.9892837501852153</v>
      </c>
      <c r="J38">
        <f t="shared" si="3"/>
        <v>-1.0774082356227503E-2</v>
      </c>
      <c r="K38">
        <f t="shared" si="4"/>
        <v>0</v>
      </c>
      <c r="L38" t="str">
        <f>IF(K38=A38, "Correct", "Incorrect")</f>
        <v>Correct</v>
      </c>
    </row>
    <row r="39" spans="1:12">
      <c r="A39">
        <v>0</v>
      </c>
      <c r="B39">
        <v>321.60000000000002</v>
      </c>
      <c r="C39">
        <v>14.71</v>
      </c>
      <c r="D39">
        <v>9.1590000000000005E-2</v>
      </c>
      <c r="E39">
        <v>3.5810000000000002E-2</v>
      </c>
      <c r="F39">
        <f t="shared" si="0"/>
        <v>-5.5074417499852064</v>
      </c>
      <c r="G39">
        <f t="shared" si="1"/>
        <v>4.0564715889574183E-3</v>
      </c>
      <c r="H39">
        <f t="shared" si="2"/>
        <v>4.0400831066183937E-3</v>
      </c>
      <c r="I39">
        <f>IF(A39=1, H39, 1 -H39)</f>
        <v>0.99595991689338159</v>
      </c>
      <c r="J39">
        <f t="shared" si="3"/>
        <v>-4.0482662903038608E-3</v>
      </c>
      <c r="K39">
        <f t="shared" si="4"/>
        <v>0</v>
      </c>
      <c r="L39" t="str">
        <f>IF(K39=A39, "Correct", "Incorrect")</f>
        <v>Correct</v>
      </c>
    </row>
    <row r="40" spans="1:12">
      <c r="A40">
        <v>0</v>
      </c>
      <c r="B40">
        <v>445.3</v>
      </c>
      <c r="C40">
        <v>18.899999999999999</v>
      </c>
      <c r="D40">
        <v>5.7939999999999998E-2</v>
      </c>
      <c r="E40">
        <v>7.5100000000000002E-3</v>
      </c>
      <c r="F40">
        <f t="shared" si="0"/>
        <v>-3.846730140723936</v>
      </c>
      <c r="G40">
        <f t="shared" si="1"/>
        <v>2.1349432067313105E-2</v>
      </c>
      <c r="H40">
        <f t="shared" si="2"/>
        <v>2.0903161442112642E-2</v>
      </c>
      <c r="I40">
        <f>IF(A40=1, H40, 1 -H40)</f>
        <v>0.97909683855788732</v>
      </c>
      <c r="J40">
        <f t="shared" si="3"/>
        <v>-2.1124725554004683E-2</v>
      </c>
      <c r="K40">
        <f t="shared" si="4"/>
        <v>0</v>
      </c>
      <c r="L40" t="str">
        <f>IF(K40=A40, "Correct", "Incorrect")</f>
        <v>Correct</v>
      </c>
    </row>
    <row r="41" spans="1:12">
      <c r="A41">
        <v>0</v>
      </c>
      <c r="B41">
        <v>668.7</v>
      </c>
      <c r="C41">
        <v>14.74</v>
      </c>
      <c r="D41">
        <v>7.7799999999999994E-2</v>
      </c>
      <c r="E41">
        <v>4.6080000000000003E-2</v>
      </c>
      <c r="F41">
        <f t="shared" si="0"/>
        <v>-1.8157849370781067</v>
      </c>
      <c r="G41">
        <f t="shared" si="1"/>
        <v>0.16271014102940964</v>
      </c>
      <c r="H41">
        <f t="shared" si="2"/>
        <v>0.13994041617746072</v>
      </c>
      <c r="I41">
        <f>IF(A41=1, H41, 1 -H41)</f>
        <v>0.86005958382253933</v>
      </c>
      <c r="J41">
        <f t="shared" si="3"/>
        <v>-0.15075360861999487</v>
      </c>
      <c r="K41">
        <f t="shared" si="4"/>
        <v>0</v>
      </c>
      <c r="L41" t="str">
        <f>IF(K41=A41, "Correct", "Incorrect")</f>
        <v>Correct</v>
      </c>
    </row>
    <row r="42" spans="1:12">
      <c r="A42">
        <v>0</v>
      </c>
      <c r="B42">
        <v>402.7</v>
      </c>
      <c r="C42">
        <v>16.03</v>
      </c>
      <c r="D42">
        <v>5.8860000000000003E-2</v>
      </c>
      <c r="E42">
        <v>2.5870000000000001E-2</v>
      </c>
      <c r="F42">
        <f t="shared" si="0"/>
        <v>-4.9819579086446115</v>
      </c>
      <c r="G42">
        <f t="shared" si="1"/>
        <v>6.8606169379339258E-3</v>
      </c>
      <c r="H42">
        <f t="shared" si="2"/>
        <v>6.8138695888199947E-3</v>
      </c>
      <c r="I42">
        <f>IF(A42=1, H42, 1 -H42)</f>
        <v>0.99318613041117998</v>
      </c>
      <c r="J42">
        <f t="shared" si="3"/>
        <v>-6.8371899933753972E-3</v>
      </c>
      <c r="K42">
        <f t="shared" si="4"/>
        <v>0</v>
      </c>
      <c r="L42" t="str">
        <f>IF(K42=A42, "Correct", "Incorrect")</f>
        <v>Correct</v>
      </c>
    </row>
    <row r="43" spans="1:12">
      <c r="A43">
        <v>0</v>
      </c>
      <c r="B43">
        <v>426.7</v>
      </c>
      <c r="C43">
        <v>14.96</v>
      </c>
      <c r="D43">
        <v>0.1206</v>
      </c>
      <c r="E43">
        <v>1.171E-2</v>
      </c>
      <c r="F43">
        <f t="shared" si="0"/>
        <v>-3.9251484261457281</v>
      </c>
      <c r="G43">
        <f t="shared" si="1"/>
        <v>1.9739206839660552E-2</v>
      </c>
      <c r="H43">
        <f t="shared" si="2"/>
        <v>1.9357112786548239E-2</v>
      </c>
      <c r="I43">
        <f>IF(A43=1, H43, 1 -H43)</f>
        <v>0.98064288721345172</v>
      </c>
      <c r="J43">
        <f t="shared" si="3"/>
        <v>-1.9546915035626021E-2</v>
      </c>
      <c r="K43">
        <f t="shared" si="4"/>
        <v>0</v>
      </c>
      <c r="L43" t="str">
        <f>IF(K43=A43, "Correct", "Incorrect")</f>
        <v>Correct</v>
      </c>
    </row>
    <row r="44" spans="1:12">
      <c r="A44">
        <v>0</v>
      </c>
      <c r="B44">
        <v>421</v>
      </c>
      <c r="C44">
        <v>17.07</v>
      </c>
      <c r="D44">
        <v>3.6299999999999999E-2</v>
      </c>
      <c r="E44">
        <v>8.3059999999999991E-3</v>
      </c>
      <c r="F44">
        <f t="shared" si="0"/>
        <v>-5.1123021379607847</v>
      </c>
      <c r="G44">
        <f t="shared" si="1"/>
        <v>6.0222030108338471E-3</v>
      </c>
      <c r="H44">
        <f t="shared" si="2"/>
        <v>5.9861531811231739E-3</v>
      </c>
      <c r="I44">
        <f>IF(A44=1, H44, 1 -H44)</f>
        <v>0.99401384681887683</v>
      </c>
      <c r="J44">
        <f t="shared" si="3"/>
        <v>-6.004142021305614E-3</v>
      </c>
      <c r="K44">
        <f t="shared" si="4"/>
        <v>0</v>
      </c>
      <c r="L44" t="str">
        <f>IF(K44=A44, "Correct", "Incorrect")</f>
        <v>Correct</v>
      </c>
    </row>
    <row r="45" spans="1:12">
      <c r="A45">
        <v>0</v>
      </c>
      <c r="B45">
        <v>384.6</v>
      </c>
      <c r="C45">
        <v>14.07</v>
      </c>
      <c r="D45">
        <v>6.0639999999999999E-2</v>
      </c>
      <c r="E45">
        <v>4.505E-2</v>
      </c>
      <c r="F45">
        <f t="shared" si="0"/>
        <v>-5.5403818726474752</v>
      </c>
      <c r="G45">
        <f t="shared" si="1"/>
        <v>3.9250276913663212E-3</v>
      </c>
      <c r="H45">
        <f t="shared" si="2"/>
        <v>3.9096820809342162E-3</v>
      </c>
      <c r="I45">
        <f>IF(A45=1, H45, 1 -H45)</f>
        <v>0.99609031791906577</v>
      </c>
      <c r="J45">
        <f t="shared" si="3"/>
        <v>-3.917344867147364E-3</v>
      </c>
      <c r="K45">
        <f t="shared" si="4"/>
        <v>0</v>
      </c>
      <c r="L45" t="str">
        <f>IF(K45=A45, "Correct", "Incorrect")</f>
        <v>Correct</v>
      </c>
    </row>
    <row r="46" spans="1:12">
      <c r="A46">
        <v>0</v>
      </c>
      <c r="B46">
        <v>485.8</v>
      </c>
      <c r="C46">
        <v>19.07</v>
      </c>
      <c r="D46">
        <v>0.1038</v>
      </c>
      <c r="E46">
        <v>0.10299999999999999</v>
      </c>
      <c r="F46">
        <f t="shared" si="0"/>
        <v>-1.3806141018856077</v>
      </c>
      <c r="G46">
        <f t="shared" si="1"/>
        <v>0.25142410562402856</v>
      </c>
      <c r="H46">
        <f t="shared" si="2"/>
        <v>0.20091039040570083</v>
      </c>
      <c r="I46">
        <f>IF(A46=1, H46, 1 -H46)</f>
        <v>0.7990896095942992</v>
      </c>
      <c r="J46">
        <f t="shared" si="3"/>
        <v>-0.22428218732134542</v>
      </c>
      <c r="K46">
        <f t="shared" si="4"/>
        <v>0</v>
      </c>
      <c r="L46" t="str">
        <f>IF(K46=A46, "Correct", "Incorrect")</f>
        <v>Correct</v>
      </c>
    </row>
    <row r="47" spans="1:12">
      <c r="A47">
        <v>0</v>
      </c>
      <c r="B47">
        <v>512</v>
      </c>
      <c r="C47">
        <v>18.59</v>
      </c>
      <c r="D47">
        <v>0.13039999999999999</v>
      </c>
      <c r="E47">
        <v>9.6030000000000004E-2</v>
      </c>
      <c r="F47">
        <f t="shared" si="0"/>
        <v>-0.76422055245089981</v>
      </c>
      <c r="G47">
        <f t="shared" si="1"/>
        <v>0.46569677575719265</v>
      </c>
      <c r="H47">
        <f t="shared" si="2"/>
        <v>0.31773064078455748</v>
      </c>
      <c r="I47">
        <f>IF(A47=1, H47, 1 -H47)</f>
        <v>0.68226935921544252</v>
      </c>
      <c r="J47">
        <f t="shared" si="3"/>
        <v>-0.38233074425146335</v>
      </c>
      <c r="K47">
        <f t="shared" si="4"/>
        <v>0</v>
      </c>
      <c r="L47" t="str">
        <f>IF(K47=A47, "Correct", "Incorrect")</f>
        <v>Correct</v>
      </c>
    </row>
    <row r="48" spans="1:12">
      <c r="A48">
        <v>0</v>
      </c>
      <c r="B48">
        <v>593.70000000000005</v>
      </c>
      <c r="C48">
        <v>16.21</v>
      </c>
      <c r="D48">
        <v>5.4919999999999997E-2</v>
      </c>
      <c r="E48">
        <v>1.502E-2</v>
      </c>
      <c r="F48">
        <f t="shared" si="0"/>
        <v>-3.0021524977301839</v>
      </c>
      <c r="G48">
        <f t="shared" si="1"/>
        <v>4.9680017071378868E-2</v>
      </c>
      <c r="H48">
        <f t="shared" si="2"/>
        <v>4.7328725195690369E-2</v>
      </c>
      <c r="I48">
        <f>IF(A48=1, H48, 1 -H48)</f>
        <v>0.95267127480430958</v>
      </c>
      <c r="J48">
        <f t="shared" si="3"/>
        <v>-4.848537207873569E-2</v>
      </c>
      <c r="K48">
        <f t="shared" si="4"/>
        <v>0</v>
      </c>
      <c r="L48" t="str">
        <f>IF(K48=A48, "Correct", "Incorrect")</f>
        <v>Correct</v>
      </c>
    </row>
    <row r="49" spans="1:12">
      <c r="A49">
        <v>0</v>
      </c>
      <c r="B49">
        <v>241</v>
      </c>
      <c r="C49">
        <v>15.49</v>
      </c>
      <c r="D49">
        <v>7.6980000000000007E-2</v>
      </c>
      <c r="E49">
        <v>4.7210000000000002E-2</v>
      </c>
      <c r="F49">
        <f t="shared" si="0"/>
        <v>-6.3426600315936108</v>
      </c>
      <c r="G49">
        <f t="shared" si="1"/>
        <v>1.7596153735095334E-3</v>
      </c>
      <c r="H49">
        <f t="shared" si="2"/>
        <v>1.7565245658794648E-3</v>
      </c>
      <c r="I49">
        <f>IF(A49=1, H49, 1 -H49)</f>
        <v>0.99824347543412051</v>
      </c>
      <c r="J49">
        <f t="shared" si="3"/>
        <v>-1.7580690640524063E-3</v>
      </c>
      <c r="K49">
        <f t="shared" si="4"/>
        <v>0</v>
      </c>
      <c r="L49" t="str">
        <f>IF(K49=A49, "Correct", "Incorrect")</f>
        <v>Correct</v>
      </c>
    </row>
    <row r="50" spans="1:12">
      <c r="A50">
        <v>0</v>
      </c>
      <c r="B50">
        <v>278.60000000000002</v>
      </c>
      <c r="C50">
        <v>18.32</v>
      </c>
      <c r="D50">
        <v>5.9560000000000002E-2</v>
      </c>
      <c r="E50">
        <v>2.7099999999999999E-2</v>
      </c>
      <c r="F50">
        <f t="shared" si="0"/>
        <v>-5.6330175692161841</v>
      </c>
      <c r="G50">
        <f t="shared" si="1"/>
        <v>3.577762874760847E-3</v>
      </c>
      <c r="H50">
        <f t="shared" si="2"/>
        <v>3.5650081210571081E-3</v>
      </c>
      <c r="I50">
        <f>IF(A50=1, H50, 1 -H50)</f>
        <v>0.99643499187894291</v>
      </c>
      <c r="J50">
        <f t="shared" si="3"/>
        <v>-3.5713779059045911E-3</v>
      </c>
      <c r="K50">
        <f t="shared" si="4"/>
        <v>0</v>
      </c>
      <c r="L50" t="str">
        <f>IF(K50=A50, "Correct", "Incorrect")</f>
        <v>Correct</v>
      </c>
    </row>
    <row r="51" spans="1:12">
      <c r="A51">
        <v>0</v>
      </c>
      <c r="B51">
        <v>491.9</v>
      </c>
      <c r="C51">
        <v>18.07</v>
      </c>
      <c r="D51">
        <v>2.6499999999999999E-2</v>
      </c>
      <c r="E51">
        <v>1.194E-3</v>
      </c>
      <c r="F51">
        <f t="shared" si="0"/>
        <v>-4.2964662247191994</v>
      </c>
      <c r="G51">
        <f t="shared" si="1"/>
        <v>1.3616592069665236E-2</v>
      </c>
      <c r="H51">
        <f t="shared" si="2"/>
        <v>1.3433671248279426E-2</v>
      </c>
      <c r="I51">
        <f>IF(A51=1, H51, 1 -H51)</f>
        <v>0.98656632875172057</v>
      </c>
      <c r="J51">
        <f t="shared" si="3"/>
        <v>-1.3524719336024721E-2</v>
      </c>
      <c r="K51">
        <f t="shared" si="4"/>
        <v>0</v>
      </c>
      <c r="L51" t="str">
        <f>IF(K51=A51, "Correct", "Incorrect")</f>
        <v>Correct</v>
      </c>
    </row>
    <row r="52" spans="1:12">
      <c r="A52">
        <v>0</v>
      </c>
      <c r="B52">
        <v>546.1</v>
      </c>
      <c r="C52">
        <v>21.57</v>
      </c>
      <c r="D52">
        <v>6.3729999999999995E-2</v>
      </c>
      <c r="E52">
        <v>3.3439999999999998E-2</v>
      </c>
      <c r="F52">
        <f t="shared" si="0"/>
        <v>-1.514276372884453</v>
      </c>
      <c r="G52">
        <f t="shared" si="1"/>
        <v>0.21996730157418232</v>
      </c>
      <c r="H52">
        <f t="shared" si="2"/>
        <v>0.1803058994207041</v>
      </c>
      <c r="I52">
        <f>IF(A52=1, H52, 1 -H52)</f>
        <v>0.81969410057929593</v>
      </c>
      <c r="J52">
        <f t="shared" si="3"/>
        <v>-0.19882405639761028</v>
      </c>
      <c r="K52">
        <f t="shared" si="4"/>
        <v>0</v>
      </c>
      <c r="L52" t="str">
        <f>IF(K52=A52, "Correct", "Incorrect")</f>
        <v>Correct</v>
      </c>
    </row>
    <row r="53" spans="1:12">
      <c r="A53">
        <v>0</v>
      </c>
      <c r="B53">
        <v>496.6</v>
      </c>
      <c r="C53">
        <v>18.84</v>
      </c>
      <c r="D53">
        <v>7.9519999999999993E-2</v>
      </c>
      <c r="E53">
        <v>2.6880000000000001E-2</v>
      </c>
      <c r="F53">
        <f t="shared" si="0"/>
        <v>-2.6444233767919814</v>
      </c>
      <c r="G53">
        <f t="shared" si="1"/>
        <v>7.1046308881204612E-2</v>
      </c>
      <c r="H53">
        <f t="shared" si="2"/>
        <v>6.6333554667135072E-2</v>
      </c>
      <c r="I53">
        <f>IF(A53=1, H53, 1 -H53)</f>
        <v>0.93366644533286491</v>
      </c>
      <c r="J53">
        <f t="shared" si="3"/>
        <v>-6.8636029448861519E-2</v>
      </c>
      <c r="K53">
        <f t="shared" si="4"/>
        <v>0</v>
      </c>
      <c r="L53" t="str">
        <f>IF(K53=A53, "Correct", "Incorrect")</f>
        <v>Correct</v>
      </c>
    </row>
    <row r="54" spans="1:12">
      <c r="A54">
        <v>0</v>
      </c>
      <c r="B54">
        <v>838.1</v>
      </c>
      <c r="C54">
        <v>18.29</v>
      </c>
      <c r="D54">
        <v>8.4680000000000005E-2</v>
      </c>
      <c r="E54">
        <v>5.8619999999999998E-2</v>
      </c>
      <c r="F54">
        <f t="shared" si="0"/>
        <v>1.4268907138018223</v>
      </c>
      <c r="G54">
        <f t="shared" si="1"/>
        <v>4.1657265984036727</v>
      </c>
      <c r="H54">
        <f t="shared" si="2"/>
        <v>0.80641639061791948</v>
      </c>
      <c r="I54">
        <f>IF(A54=1, H54, 1 -H54)</f>
        <v>0.19358360938208052</v>
      </c>
      <c r="J54">
        <f t="shared" si="3"/>
        <v>-1.6420457700063558</v>
      </c>
      <c r="K54">
        <f t="shared" si="4"/>
        <v>1</v>
      </c>
      <c r="L54" t="str">
        <f>IF(K54=A54, "Correct", "Incorrect")</f>
        <v>Incorrect</v>
      </c>
    </row>
    <row r="55" spans="1:12">
      <c r="A55">
        <v>0</v>
      </c>
      <c r="B55">
        <v>552.4</v>
      </c>
      <c r="C55">
        <v>16.95</v>
      </c>
      <c r="D55">
        <v>5.6959999999999997E-2</v>
      </c>
      <c r="E55">
        <v>2.181E-2</v>
      </c>
      <c r="F55">
        <f t="shared" si="0"/>
        <v>-3.12016839877798</v>
      </c>
      <c r="G55">
        <f t="shared" si="1"/>
        <v>4.4149733032564559E-2</v>
      </c>
      <c r="H55">
        <f t="shared" si="2"/>
        <v>4.2282951990361355E-2</v>
      </c>
      <c r="I55">
        <f>IF(A55=1, H55, 1 -H55)</f>
        <v>0.95771704800963864</v>
      </c>
      <c r="J55">
        <f t="shared" si="3"/>
        <v>-4.3202901621416621E-2</v>
      </c>
      <c r="K55">
        <f t="shared" si="4"/>
        <v>0</v>
      </c>
      <c r="L55" t="str">
        <f>IF(K55=A55, "Correct", "Incorrect")</f>
        <v>Correct</v>
      </c>
    </row>
    <row r="56" spans="1:12">
      <c r="A56">
        <v>0</v>
      </c>
      <c r="B56">
        <v>458.4</v>
      </c>
      <c r="C56">
        <v>18.02</v>
      </c>
      <c r="D56">
        <v>7.1749999999999994E-2</v>
      </c>
      <c r="E56">
        <v>4.3920000000000001E-2</v>
      </c>
      <c r="F56">
        <f t="shared" si="0"/>
        <v>-3.2968076957301231</v>
      </c>
      <c r="G56">
        <f t="shared" si="1"/>
        <v>3.7001097828774754E-2</v>
      </c>
      <c r="H56">
        <f t="shared" si="2"/>
        <v>3.5680866593339154E-2</v>
      </c>
      <c r="I56">
        <f>IF(A56=1, H56, 1 -H56)</f>
        <v>0.96431913340666087</v>
      </c>
      <c r="J56">
        <f t="shared" si="3"/>
        <v>-3.6332987905243336E-2</v>
      </c>
      <c r="K56">
        <f t="shared" si="4"/>
        <v>0</v>
      </c>
      <c r="L56" t="str">
        <f>IF(K56=A56, "Correct", "Incorrect")</f>
        <v>Correct</v>
      </c>
    </row>
    <row r="57" spans="1:12">
      <c r="A57">
        <v>0</v>
      </c>
      <c r="B57">
        <v>711.8</v>
      </c>
      <c r="C57">
        <v>13.21</v>
      </c>
      <c r="D57">
        <v>6.9339999999999999E-2</v>
      </c>
      <c r="E57">
        <v>3.3930000000000002E-2</v>
      </c>
      <c r="F57">
        <f t="shared" si="0"/>
        <v>-2.1085599820861267</v>
      </c>
      <c r="G57">
        <f t="shared" si="1"/>
        <v>0.12141267703989812</v>
      </c>
      <c r="H57">
        <f t="shared" si="2"/>
        <v>0.1082676159506073</v>
      </c>
      <c r="I57">
        <f>IF(A57=1, H57, 1 -H57)</f>
        <v>0.8917323840493927</v>
      </c>
      <c r="J57">
        <f t="shared" si="3"/>
        <v>-0.11458920929834276</v>
      </c>
      <c r="K57">
        <f t="shared" si="4"/>
        <v>0</v>
      </c>
      <c r="L57" t="str">
        <f>IF(K57=A57, "Correct", "Incorrect")</f>
        <v>Correct</v>
      </c>
    </row>
    <row r="58" spans="1:12">
      <c r="A58">
        <v>0</v>
      </c>
      <c r="B58">
        <v>579.1</v>
      </c>
      <c r="C58">
        <v>16.07</v>
      </c>
      <c r="D58">
        <v>6.3740000000000005E-2</v>
      </c>
      <c r="E58">
        <v>2.5559999999999999E-2</v>
      </c>
      <c r="F58">
        <f t="shared" si="0"/>
        <v>-2.9131050206958036</v>
      </c>
      <c r="G58">
        <f t="shared" si="1"/>
        <v>5.4306843933377903E-2</v>
      </c>
      <c r="H58">
        <f t="shared" si="2"/>
        <v>5.1509524239424911E-2</v>
      </c>
      <c r="I58">
        <f>IF(A58=1, H58, 1 -H58)</f>
        <v>0.9484904757605751</v>
      </c>
      <c r="J58">
        <f t="shared" si="3"/>
        <v>-5.2883531027461857E-2</v>
      </c>
      <c r="K58">
        <f t="shared" si="4"/>
        <v>0</v>
      </c>
      <c r="L58" t="str">
        <f>IF(K58=A58, "Correct", "Incorrect")</f>
        <v>Correct</v>
      </c>
    </row>
    <row r="59" spans="1:12">
      <c r="A59">
        <v>0</v>
      </c>
      <c r="B59">
        <v>788.5</v>
      </c>
      <c r="C59">
        <v>16.07</v>
      </c>
      <c r="D59">
        <v>0.14380000000000001</v>
      </c>
      <c r="E59">
        <v>6.651E-2</v>
      </c>
      <c r="F59">
        <f t="shared" si="0"/>
        <v>1.4966173107426497</v>
      </c>
      <c r="G59">
        <f t="shared" si="1"/>
        <v>4.4665545210352482</v>
      </c>
      <c r="H59">
        <f t="shared" si="2"/>
        <v>0.81706941801238608</v>
      </c>
      <c r="I59">
        <f>IF(A59=1, H59, 1 -H59)</f>
        <v>0.18293058198761392</v>
      </c>
      <c r="J59">
        <f t="shared" si="3"/>
        <v>-1.6986485315068474</v>
      </c>
      <c r="K59">
        <f t="shared" si="4"/>
        <v>1</v>
      </c>
      <c r="L59" t="str">
        <f>IF(K59=A59, "Correct", "Incorrect")</f>
        <v>Incorrect</v>
      </c>
    </row>
    <row r="60" spans="1:12">
      <c r="A60">
        <v>0</v>
      </c>
      <c r="B60">
        <v>338.3</v>
      </c>
      <c r="C60">
        <v>20.22</v>
      </c>
      <c r="D60">
        <v>0.16600000000000001</v>
      </c>
      <c r="E60">
        <v>0.22800000000000001</v>
      </c>
      <c r="F60">
        <f t="shared" si="0"/>
        <v>-5.1874496255534641E-2</v>
      </c>
      <c r="G60">
        <f t="shared" si="1"/>
        <v>0.94944801864724981</v>
      </c>
      <c r="H60">
        <f t="shared" si="2"/>
        <v>0.487034283328101</v>
      </c>
      <c r="I60">
        <f>IF(A60=1, H60, 1 -H60)</f>
        <v>0.51296571667189905</v>
      </c>
      <c r="J60">
        <f t="shared" si="3"/>
        <v>-0.66754626514414328</v>
      </c>
      <c r="K60">
        <f t="shared" si="4"/>
        <v>0</v>
      </c>
      <c r="L60" t="str">
        <f>IF(K60=A60, "Correct", "Incorrect")</f>
        <v>Correct</v>
      </c>
    </row>
    <row r="61" spans="1:12">
      <c r="A61">
        <v>0</v>
      </c>
      <c r="B61">
        <v>562.1</v>
      </c>
      <c r="C61">
        <v>28.21</v>
      </c>
      <c r="D61">
        <v>4.7260000000000003E-2</v>
      </c>
      <c r="E61">
        <v>1.2710000000000001E-2</v>
      </c>
      <c r="F61">
        <f t="shared" si="0"/>
        <v>0.1329919759350526</v>
      </c>
      <c r="G61">
        <f t="shared" si="1"/>
        <v>1.1422408328794935</v>
      </c>
      <c r="H61">
        <f t="shared" si="2"/>
        <v>0.53319907610207873</v>
      </c>
      <c r="I61">
        <f>IF(A61=1, H61, 1 -H61)</f>
        <v>0.46680092389792127</v>
      </c>
      <c r="J61">
        <f t="shared" si="3"/>
        <v>-0.76185239935592508</v>
      </c>
      <c r="K61">
        <f t="shared" si="4"/>
        <v>1</v>
      </c>
      <c r="L61" t="str">
        <f>IF(K61=A61, "Correct", "Incorrect")</f>
        <v>Incorrect</v>
      </c>
    </row>
    <row r="62" spans="1:12">
      <c r="A62">
        <v>0</v>
      </c>
      <c r="B62">
        <v>580.6</v>
      </c>
      <c r="C62">
        <v>15.15</v>
      </c>
      <c r="D62">
        <v>7.5480000000000005E-2</v>
      </c>
      <c r="E62">
        <v>4.249E-2</v>
      </c>
      <c r="F62">
        <f t="shared" si="0"/>
        <v>-2.7552585834980889</v>
      </c>
      <c r="G62">
        <f t="shared" si="1"/>
        <v>6.3592573552394629E-2</v>
      </c>
      <c r="H62">
        <f t="shared" si="2"/>
        <v>5.9790351243235659E-2</v>
      </c>
      <c r="I62">
        <f>IF(A62=1, H62, 1 -H62)</f>
        <v>0.94020964875676438</v>
      </c>
      <c r="J62">
        <f t="shared" si="3"/>
        <v>-6.165239799341006E-2</v>
      </c>
      <c r="K62">
        <f t="shared" si="4"/>
        <v>0</v>
      </c>
      <c r="L62" t="str">
        <f>IF(K62=A62, "Correct", "Incorrect")</f>
        <v>Correct</v>
      </c>
    </row>
    <row r="63" spans="1:12">
      <c r="A63">
        <v>0</v>
      </c>
      <c r="B63">
        <v>386.3</v>
      </c>
      <c r="C63">
        <v>12.96</v>
      </c>
      <c r="D63">
        <v>0.1111</v>
      </c>
      <c r="E63">
        <v>7.9000000000000001E-2</v>
      </c>
      <c r="F63">
        <f t="shared" si="0"/>
        <v>-4.4605538104902296</v>
      </c>
      <c r="G63">
        <f t="shared" si="1"/>
        <v>1.155596170218425E-2</v>
      </c>
      <c r="H63">
        <f t="shared" si="2"/>
        <v>1.1423947008071197E-2</v>
      </c>
      <c r="I63">
        <f>IF(A63=1, H63, 1 -H63)</f>
        <v>0.98857605299192886</v>
      </c>
      <c r="J63">
        <f t="shared" si="3"/>
        <v>-1.1489701554667405E-2</v>
      </c>
      <c r="K63">
        <f t="shared" si="4"/>
        <v>0</v>
      </c>
      <c r="L63" t="str">
        <f>IF(K63=A63, "Correct", "Incorrect")</f>
        <v>Correct</v>
      </c>
    </row>
    <row r="64" spans="1:12">
      <c r="A64">
        <v>0</v>
      </c>
      <c r="B64">
        <v>372.7</v>
      </c>
      <c r="C64">
        <v>14.93</v>
      </c>
      <c r="D64">
        <v>7.0790000000000006E-2</v>
      </c>
      <c r="E64">
        <v>3.5459999999999998E-2</v>
      </c>
      <c r="F64">
        <f t="shared" si="0"/>
        <v>-5.3037104768261321</v>
      </c>
      <c r="G64">
        <f t="shared" si="1"/>
        <v>4.973107032163377E-3</v>
      </c>
      <c r="H64">
        <f t="shared" si="2"/>
        <v>4.9484976238316552E-3</v>
      </c>
      <c r="I64">
        <f>IF(A64=1, H64, 1 -H64)</f>
        <v>0.99505150237616835</v>
      </c>
      <c r="J64">
        <f t="shared" si="3"/>
        <v>-4.9607819810292978E-3</v>
      </c>
      <c r="K64">
        <f t="shared" si="4"/>
        <v>0</v>
      </c>
      <c r="L64" t="str">
        <f>IF(K64=A64, "Correct", "Incorrect")</f>
        <v>Correct</v>
      </c>
    </row>
    <row r="65" spans="1:12">
      <c r="A65">
        <v>0</v>
      </c>
      <c r="B65">
        <v>447.8</v>
      </c>
      <c r="C65">
        <v>22.72</v>
      </c>
      <c r="D65">
        <v>0.10730000000000001</v>
      </c>
      <c r="E65">
        <v>7.9430000000000001E-2</v>
      </c>
      <c r="F65">
        <f t="shared" si="0"/>
        <v>-0.86725741682953639</v>
      </c>
      <c r="G65">
        <f t="shared" si="1"/>
        <v>0.42010213578427785</v>
      </c>
      <c r="H65">
        <f t="shared" si="2"/>
        <v>0.29582529678562075</v>
      </c>
      <c r="I65">
        <f>IF(A65=1, H65, 1 -H65)</f>
        <v>0.70417470321437925</v>
      </c>
      <c r="J65">
        <f t="shared" si="3"/>
        <v>-0.3507287956352213</v>
      </c>
      <c r="K65">
        <f t="shared" si="4"/>
        <v>0</v>
      </c>
      <c r="L65" t="str">
        <f>IF(K65=A65, "Correct", "Incorrect")</f>
        <v>Correct</v>
      </c>
    </row>
    <row r="66" spans="1:12">
      <c r="A66">
        <v>0</v>
      </c>
      <c r="B66">
        <v>462.9</v>
      </c>
      <c r="C66">
        <v>17.48</v>
      </c>
      <c r="D66">
        <v>0.12970000000000001</v>
      </c>
      <c r="E66">
        <v>5.892E-2</v>
      </c>
      <c r="F66">
        <f t="shared" si="0"/>
        <v>-2.0604747215599741</v>
      </c>
      <c r="G66">
        <f t="shared" si="1"/>
        <v>0.12739347910668405</v>
      </c>
      <c r="H66">
        <f t="shared" si="2"/>
        <v>0.11299824015979514</v>
      </c>
      <c r="I66">
        <f>IF(A66=1, H66, 1 -H66)</f>
        <v>0.88700175984020491</v>
      </c>
      <c r="J66">
        <f t="shared" si="3"/>
        <v>-0.11990831263821809</v>
      </c>
      <c r="K66">
        <f t="shared" si="4"/>
        <v>0</v>
      </c>
      <c r="L66" t="str">
        <f>IF(K66=A66, "Correct", "Incorrect")</f>
        <v>Correct</v>
      </c>
    </row>
    <row r="67" spans="1:12">
      <c r="A67">
        <v>0</v>
      </c>
      <c r="B67">
        <v>541.79999999999995</v>
      </c>
      <c r="C67">
        <v>13.72</v>
      </c>
      <c r="D67">
        <v>8.5750000000000007E-2</v>
      </c>
      <c r="E67">
        <v>5.0770000000000003E-2</v>
      </c>
      <c r="F67">
        <f t="shared" ref="F67:F130" si="5">$O$2 + $O$3*B67 + $O$4*C67 + $O$5*D67 + $O$6*E67</f>
        <v>-3.3237823215970788</v>
      </c>
      <c r="G67">
        <f t="shared" ref="G67:G130" si="6">EXP(F67)</f>
        <v>3.6016348392401115E-2</v>
      </c>
      <c r="H67">
        <f t="shared" ref="H67:H130" si="7">G67/(1+G67)</f>
        <v>3.4764266459972479E-2</v>
      </c>
      <c r="I67">
        <f>IF(A67=1, H67, 1 -H67)</f>
        <v>0.96523573354002756</v>
      </c>
      <c r="J67">
        <f t="shared" ref="J67:J130" si="8">LN(I67)</f>
        <v>-3.5382924014329097E-2</v>
      </c>
      <c r="K67">
        <f t="shared" ref="K67:K130" si="9">IF(H67&lt;0.5, 0, 1)</f>
        <v>0</v>
      </c>
      <c r="L67" t="str">
        <f>IF(K67=A67, "Correct", "Incorrect")</f>
        <v>Correct</v>
      </c>
    </row>
    <row r="68" spans="1:12">
      <c r="A68">
        <v>0</v>
      </c>
      <c r="B68">
        <v>462</v>
      </c>
      <c r="C68">
        <v>14.09</v>
      </c>
      <c r="D68">
        <v>7.8229999999999994E-2</v>
      </c>
      <c r="E68">
        <v>6.8390000000000006E-2</v>
      </c>
      <c r="F68">
        <f t="shared" si="5"/>
        <v>-4.0631875981899359</v>
      </c>
      <c r="G68">
        <f t="shared" si="6"/>
        <v>1.7194123711961936E-2</v>
      </c>
      <c r="H68">
        <f t="shared" si="7"/>
        <v>1.6903483131830186E-2</v>
      </c>
      <c r="I68">
        <f>IF(A68=1, H68, 1 -H68)</f>
        <v>0.98309651686816979</v>
      </c>
      <c r="J68">
        <f t="shared" si="8"/>
        <v>-1.7047977624211768E-2</v>
      </c>
      <c r="K68">
        <f t="shared" si="9"/>
        <v>0</v>
      </c>
      <c r="L68" t="str">
        <f>IF(K68=A68, "Correct", "Incorrect")</f>
        <v>Correct</v>
      </c>
    </row>
    <row r="69" spans="1:12">
      <c r="A69">
        <v>0</v>
      </c>
      <c r="B69">
        <v>596.6</v>
      </c>
      <c r="C69">
        <v>16.16</v>
      </c>
      <c r="D69">
        <v>4.8309999999999999E-2</v>
      </c>
      <c r="E69">
        <v>2.0449999999999999E-2</v>
      </c>
      <c r="F69">
        <f t="shared" si="5"/>
        <v>-3.0629579370569404</v>
      </c>
      <c r="G69">
        <f t="shared" si="6"/>
        <v>4.6749209286092913E-2</v>
      </c>
      <c r="H69">
        <f t="shared" si="7"/>
        <v>4.4661327538023127E-2</v>
      </c>
      <c r="I69">
        <f>IF(A69=1, H69, 1 -H69)</f>
        <v>0.9553386724619769</v>
      </c>
      <c r="J69">
        <f t="shared" si="8"/>
        <v>-4.568937051782665E-2</v>
      </c>
      <c r="K69">
        <f t="shared" si="9"/>
        <v>0</v>
      </c>
      <c r="L69" t="str">
        <f>IF(K69=A69, "Correct", "Incorrect")</f>
        <v>Correct</v>
      </c>
    </row>
    <row r="70" spans="1:12">
      <c r="A70">
        <v>0</v>
      </c>
      <c r="B70">
        <v>392</v>
      </c>
      <c r="C70">
        <v>15.5</v>
      </c>
      <c r="D70">
        <v>0.1114</v>
      </c>
      <c r="E70">
        <v>0.1007</v>
      </c>
      <c r="F70">
        <f t="shared" si="5"/>
        <v>-3.3824064652310386</v>
      </c>
      <c r="G70">
        <f t="shared" si="6"/>
        <v>3.3965619225222121E-2</v>
      </c>
      <c r="H70">
        <f t="shared" si="7"/>
        <v>3.2849853606035241E-2</v>
      </c>
      <c r="I70">
        <f>IF(A70=1, H70, 1 -H70)</f>
        <v>0.96715014639396479</v>
      </c>
      <c r="J70">
        <f t="shared" si="8"/>
        <v>-3.3401525267692384E-2</v>
      </c>
      <c r="K70">
        <f t="shared" si="9"/>
        <v>0</v>
      </c>
      <c r="L70" t="str">
        <f>IF(K70=A70, "Correct", "Incorrect")</f>
        <v>Correct</v>
      </c>
    </row>
    <row r="71" spans="1:12">
      <c r="A71">
        <v>0</v>
      </c>
      <c r="B71">
        <v>321.60000000000002</v>
      </c>
      <c r="C71">
        <v>12.22</v>
      </c>
      <c r="D71">
        <v>7.5420000000000001E-2</v>
      </c>
      <c r="E71">
        <v>1.9230000000000001E-2</v>
      </c>
      <c r="F71">
        <f t="shared" si="5"/>
        <v>-6.7783358783958096</v>
      </c>
      <c r="G71">
        <f t="shared" si="6"/>
        <v>1.1381673721429107E-3</v>
      </c>
      <c r="H71">
        <f t="shared" si="7"/>
        <v>1.1368734199101126E-3</v>
      </c>
      <c r="I71">
        <f>IF(A71=1, H71, 1 -H71)</f>
        <v>0.99886312658008991</v>
      </c>
      <c r="J71">
        <f t="shared" si="8"/>
        <v>-1.137520150710376E-3</v>
      </c>
      <c r="K71">
        <f t="shared" si="9"/>
        <v>0</v>
      </c>
      <c r="L71" t="str">
        <f>IF(K71=A71, "Correct", "Incorrect")</f>
        <v>Correct</v>
      </c>
    </row>
    <row r="72" spans="1:12">
      <c r="A72">
        <v>0</v>
      </c>
      <c r="B72">
        <v>234.3</v>
      </c>
      <c r="C72">
        <v>16.84</v>
      </c>
      <c r="D72">
        <v>7.4279999999999999E-2</v>
      </c>
      <c r="E72">
        <v>0</v>
      </c>
      <c r="F72">
        <f t="shared" si="5"/>
        <v>-6.5650529924019239</v>
      </c>
      <c r="G72">
        <f t="shared" si="6"/>
        <v>1.408749295918709E-3</v>
      </c>
      <c r="H72">
        <f t="shared" si="7"/>
        <v>1.4067675131750024E-3</v>
      </c>
      <c r="I72">
        <f>IF(A72=1, H72, 1 -H72)</f>
        <v>0.99859323248682497</v>
      </c>
      <c r="J72">
        <f t="shared" si="8"/>
        <v>-1.4077579395685188E-3</v>
      </c>
      <c r="K72">
        <f t="shared" si="9"/>
        <v>0</v>
      </c>
      <c r="L72" t="str">
        <f>IF(K72=A72, "Correct", "Incorrect")</f>
        <v>Correct</v>
      </c>
    </row>
    <row r="73" spans="1:12">
      <c r="A73">
        <v>0</v>
      </c>
      <c r="B73">
        <v>446.2</v>
      </c>
      <c r="C73">
        <v>17.72</v>
      </c>
      <c r="D73">
        <v>9.758E-2</v>
      </c>
      <c r="E73">
        <v>4.7829999999999998E-2</v>
      </c>
      <c r="F73">
        <f t="shared" si="5"/>
        <v>-2.9513853385121802</v>
      </c>
      <c r="G73">
        <f t="shared" si="6"/>
        <v>5.2267247939089496E-2</v>
      </c>
      <c r="H73">
        <f t="shared" si="7"/>
        <v>4.9671077420167867E-2</v>
      </c>
      <c r="I73">
        <f>IF(A73=1, H73, 1 -H73)</f>
        <v>0.95032892257983215</v>
      </c>
      <c r="J73">
        <f t="shared" si="8"/>
        <v>-5.0947120018252023E-2</v>
      </c>
      <c r="K73">
        <f t="shared" si="9"/>
        <v>0</v>
      </c>
      <c r="L73" t="str">
        <f>IF(K73=A73, "Correct", "Incorrect")</f>
        <v>Correct</v>
      </c>
    </row>
    <row r="74" spans="1:12">
      <c r="A74">
        <v>0</v>
      </c>
      <c r="B74">
        <v>609.1</v>
      </c>
      <c r="C74">
        <v>17.18</v>
      </c>
      <c r="D74">
        <v>5.3609999999999998E-2</v>
      </c>
      <c r="E74">
        <v>2.681E-2</v>
      </c>
      <c r="F74">
        <f t="shared" si="5"/>
        <v>-2.4353128711148884</v>
      </c>
      <c r="G74">
        <f t="shared" si="6"/>
        <v>8.7570344530228675E-2</v>
      </c>
      <c r="H74">
        <f t="shared" si="7"/>
        <v>8.0519246383142506E-2</v>
      </c>
      <c r="I74">
        <f>IF(A74=1, H74, 1 -H74)</f>
        <v>0.91948075361685744</v>
      </c>
      <c r="J74">
        <f t="shared" si="8"/>
        <v>-8.3946166514239612E-2</v>
      </c>
      <c r="K74">
        <f t="shared" si="9"/>
        <v>0</v>
      </c>
      <c r="L74" t="str">
        <f>IF(K74=A74, "Correct", "Incorrect")</f>
        <v>Correct</v>
      </c>
    </row>
    <row r="75" spans="1:12">
      <c r="A75">
        <v>0</v>
      </c>
      <c r="B75">
        <v>558.1</v>
      </c>
      <c r="C75">
        <v>18.89</v>
      </c>
      <c r="D75">
        <v>0.1147</v>
      </c>
      <c r="E75">
        <v>8.5800000000000001E-2</v>
      </c>
      <c r="F75">
        <f t="shared" si="5"/>
        <v>-0.59249016961280254</v>
      </c>
      <c r="G75">
        <f t="shared" si="6"/>
        <v>0.55294863302522224</v>
      </c>
      <c r="H75">
        <f t="shared" si="7"/>
        <v>0.35606369796536697</v>
      </c>
      <c r="I75">
        <f>IF(A75=1, H75, 1 -H75)</f>
        <v>0.64393630203463303</v>
      </c>
      <c r="J75">
        <f t="shared" si="8"/>
        <v>-0.44015546765379882</v>
      </c>
      <c r="K75">
        <f t="shared" si="9"/>
        <v>0</v>
      </c>
      <c r="L75" t="str">
        <f>IF(K75=A75, "Correct", "Incorrect")</f>
        <v>Correct</v>
      </c>
    </row>
    <row r="76" spans="1:12">
      <c r="A76">
        <v>0</v>
      </c>
      <c r="B76">
        <v>508.3</v>
      </c>
      <c r="C76">
        <v>17.46</v>
      </c>
      <c r="D76">
        <v>8.8950000000000001E-2</v>
      </c>
      <c r="E76">
        <v>7.3899999999999993E-2</v>
      </c>
      <c r="F76">
        <f t="shared" si="5"/>
        <v>-2.2393824520960393</v>
      </c>
      <c r="G76">
        <f t="shared" si="6"/>
        <v>0.10652426790946615</v>
      </c>
      <c r="H76">
        <f t="shared" si="7"/>
        <v>9.6269255902286063E-2</v>
      </c>
      <c r="I76">
        <f>IF(A76=1, H76, 1 -H76)</f>
        <v>0.90373074409771392</v>
      </c>
      <c r="J76">
        <f t="shared" si="8"/>
        <v>-0.10122381240534913</v>
      </c>
      <c r="K76">
        <f t="shared" si="9"/>
        <v>0</v>
      </c>
      <c r="L76" t="str">
        <f>IF(K76=A76, "Correct", "Incorrect")</f>
        <v>Correct</v>
      </c>
    </row>
    <row r="77" spans="1:12">
      <c r="A77">
        <v>0</v>
      </c>
      <c r="B77">
        <v>378.2</v>
      </c>
      <c r="C77">
        <v>14.83</v>
      </c>
      <c r="D77">
        <v>4.768E-2</v>
      </c>
      <c r="E77">
        <v>2.7119999999999998E-2</v>
      </c>
      <c r="F77">
        <f t="shared" si="5"/>
        <v>-5.8373463752924053</v>
      </c>
      <c r="G77">
        <f t="shared" si="6"/>
        <v>2.9165718531737029E-3</v>
      </c>
      <c r="H77">
        <f t="shared" si="7"/>
        <v>2.9080901991523651E-3</v>
      </c>
      <c r="I77">
        <f>IF(A77=1, H77, 1 -H77)</f>
        <v>0.99709190980084761</v>
      </c>
      <c r="J77">
        <f t="shared" si="8"/>
        <v>-2.9123269092726839E-3</v>
      </c>
      <c r="K77">
        <f t="shared" si="9"/>
        <v>0</v>
      </c>
      <c r="L77" t="str">
        <f>IF(K77=A77, "Correct", "Incorrect")</f>
        <v>Correct</v>
      </c>
    </row>
    <row r="78" spans="1:12">
      <c r="A78">
        <v>0</v>
      </c>
      <c r="B78">
        <v>431.9</v>
      </c>
      <c r="C78">
        <v>17.260000000000002</v>
      </c>
      <c r="D78">
        <v>6.232E-2</v>
      </c>
      <c r="E78">
        <v>2.853E-2</v>
      </c>
      <c r="F78">
        <f t="shared" si="5"/>
        <v>-4.1819986048956155</v>
      </c>
      <c r="G78">
        <f t="shared" si="6"/>
        <v>1.526796242860585E-2</v>
      </c>
      <c r="H78">
        <f t="shared" si="7"/>
        <v>1.5038357353543991E-2</v>
      </c>
      <c r="I78">
        <f>IF(A78=1, H78, 1 -H78)</f>
        <v>0.98496164264645603</v>
      </c>
      <c r="J78">
        <f t="shared" si="8"/>
        <v>-1.5152580043966281E-2</v>
      </c>
      <c r="K78">
        <f t="shared" si="9"/>
        <v>0</v>
      </c>
      <c r="L78" t="str">
        <f>IF(K78=A78, "Correct", "Incorrect")</f>
        <v>Correct</v>
      </c>
    </row>
    <row r="79" spans="1:12">
      <c r="A79">
        <v>0</v>
      </c>
      <c r="B79">
        <v>442.7</v>
      </c>
      <c r="C79">
        <v>10.91</v>
      </c>
      <c r="D79">
        <v>5.2420000000000001E-2</v>
      </c>
      <c r="E79">
        <v>2.606E-2</v>
      </c>
      <c r="F79">
        <f t="shared" si="5"/>
        <v>-6.233059039471244</v>
      </c>
      <c r="G79">
        <f t="shared" si="6"/>
        <v>1.9634364709543587E-3</v>
      </c>
      <c r="H79">
        <f t="shared" si="7"/>
        <v>1.9595889425564643E-3</v>
      </c>
      <c r="I79">
        <f>IF(A79=1, H79, 1 -H79)</f>
        <v>0.99804041105744357</v>
      </c>
      <c r="J79">
        <f t="shared" si="8"/>
        <v>-1.9615114489270418E-3</v>
      </c>
      <c r="K79">
        <f t="shared" si="9"/>
        <v>0</v>
      </c>
      <c r="L79" t="str">
        <f>IF(K79=A79, "Correct", "Incorrect")</f>
        <v>Correct</v>
      </c>
    </row>
    <row r="80" spans="1:12">
      <c r="A80">
        <v>0</v>
      </c>
      <c r="B80">
        <v>525.20000000000005</v>
      </c>
      <c r="C80">
        <v>18.29</v>
      </c>
      <c r="D80">
        <v>7.8990000000000005E-2</v>
      </c>
      <c r="E80">
        <v>4.0570000000000002E-2</v>
      </c>
      <c r="F80">
        <f t="shared" si="5"/>
        <v>-2.3592378732983583</v>
      </c>
      <c r="G80">
        <f t="shared" si="6"/>
        <v>9.4492210797927481E-2</v>
      </c>
      <c r="H80">
        <f t="shared" si="7"/>
        <v>8.633429262053767E-2</v>
      </c>
      <c r="I80">
        <f>IF(A80=1, H80, 1 -H80)</f>
        <v>0.91366570737946229</v>
      </c>
      <c r="J80">
        <f t="shared" si="8"/>
        <v>-9.0290521279282887E-2</v>
      </c>
      <c r="K80">
        <f t="shared" si="9"/>
        <v>0</v>
      </c>
      <c r="L80" t="str">
        <f>IF(K80=A80, "Correct", "Incorrect")</f>
        <v>Correct</v>
      </c>
    </row>
    <row r="81" spans="1:12">
      <c r="A81">
        <v>0</v>
      </c>
      <c r="B81">
        <v>507.6</v>
      </c>
      <c r="C81">
        <v>16.170000000000002</v>
      </c>
      <c r="D81">
        <v>8.8359999999999994E-2</v>
      </c>
      <c r="E81">
        <v>3.2960000000000003E-2</v>
      </c>
      <c r="F81">
        <f t="shared" si="5"/>
        <v>-3.0917001077148201</v>
      </c>
      <c r="G81">
        <f t="shared" si="6"/>
        <v>4.5424661902305589E-2</v>
      </c>
      <c r="H81">
        <f t="shared" si="7"/>
        <v>4.3450918614880069E-2</v>
      </c>
      <c r="I81">
        <f>IF(A81=1, H81, 1 -H81)</f>
        <v>0.95654908138511996</v>
      </c>
      <c r="J81">
        <f t="shared" si="8"/>
        <v>-4.4423177894935988E-2</v>
      </c>
      <c r="K81">
        <f t="shared" si="9"/>
        <v>0</v>
      </c>
      <c r="L81" t="str">
        <f>IF(K81=A81, "Correct", "Incorrect")</f>
        <v>Correct</v>
      </c>
    </row>
    <row r="82" spans="1:12">
      <c r="A82">
        <v>0</v>
      </c>
      <c r="B82">
        <v>469.1</v>
      </c>
      <c r="C82">
        <v>14.95</v>
      </c>
      <c r="D82">
        <v>4.5710000000000001E-2</v>
      </c>
      <c r="E82">
        <v>2.1090000000000001E-2</v>
      </c>
      <c r="F82">
        <f t="shared" si="5"/>
        <v>-4.8958486482633949</v>
      </c>
      <c r="G82">
        <f t="shared" si="6"/>
        <v>7.4775607115403573E-3</v>
      </c>
      <c r="H82">
        <f t="shared" si="7"/>
        <v>7.4220617938718769E-3</v>
      </c>
      <c r="I82">
        <f>IF(A82=1, H82, 1 -H82)</f>
        <v>0.99257793820612816</v>
      </c>
      <c r="J82">
        <f t="shared" si="8"/>
        <v>-7.4497423440607214E-3</v>
      </c>
      <c r="K82">
        <f t="shared" si="9"/>
        <v>0</v>
      </c>
      <c r="L82" t="str">
        <f>IF(K82=A82, "Correct", "Incorrect")</f>
        <v>Correct</v>
      </c>
    </row>
    <row r="83" spans="1:12">
      <c r="A83">
        <v>0</v>
      </c>
      <c r="B83">
        <v>370</v>
      </c>
      <c r="C83">
        <v>18.59</v>
      </c>
      <c r="D83">
        <v>7.46E-2</v>
      </c>
      <c r="E83">
        <v>4.9439999999999998E-2</v>
      </c>
      <c r="F83">
        <f t="shared" si="5"/>
        <v>-3.9869761407579123</v>
      </c>
      <c r="G83">
        <f t="shared" si="6"/>
        <v>1.8555739314798349E-2</v>
      </c>
      <c r="H83">
        <f t="shared" si="7"/>
        <v>1.8217696487853621E-2</v>
      </c>
      <c r="I83">
        <f>IF(A83=1, H83, 1 -H83)</f>
        <v>0.98178230351214635</v>
      </c>
      <c r="J83">
        <f t="shared" si="8"/>
        <v>-1.8385682055008162E-2</v>
      </c>
      <c r="K83">
        <f t="shared" si="9"/>
        <v>0</v>
      </c>
      <c r="L83" t="str">
        <f>IF(K83=A83, "Correct", "Incorrect")</f>
        <v>Correct</v>
      </c>
    </row>
    <row r="84" spans="1:12">
      <c r="A84">
        <v>0</v>
      </c>
      <c r="B84">
        <v>800</v>
      </c>
      <c r="C84">
        <v>14.86</v>
      </c>
      <c r="D84">
        <v>8.5010000000000002E-2</v>
      </c>
      <c r="E84">
        <v>5.5E-2</v>
      </c>
      <c r="F84">
        <f t="shared" si="5"/>
        <v>-7.6852405636870236E-2</v>
      </c>
      <c r="G84">
        <f t="shared" si="6"/>
        <v>0.92602651981509965</v>
      </c>
      <c r="H84">
        <f t="shared" si="7"/>
        <v>0.48079634952482331</v>
      </c>
      <c r="I84">
        <f>IF(A84=1, H84, 1 -H84)</f>
        <v>0.51920365047517669</v>
      </c>
      <c r="J84">
        <f t="shared" si="8"/>
        <v>-0.65545908265553965</v>
      </c>
      <c r="K84">
        <f t="shared" si="9"/>
        <v>0</v>
      </c>
      <c r="L84" t="str">
        <f>IF(K84=A84, "Correct", "Incorrect")</f>
        <v>Correct</v>
      </c>
    </row>
    <row r="85" spans="1:12">
      <c r="A85">
        <v>0</v>
      </c>
      <c r="B85">
        <v>514.5</v>
      </c>
      <c r="C85">
        <v>21.37</v>
      </c>
      <c r="D85">
        <v>8.3159999999999998E-2</v>
      </c>
      <c r="E85">
        <v>6.1260000000000002E-2</v>
      </c>
      <c r="F85">
        <f t="shared" si="5"/>
        <v>-1.2294820180289103</v>
      </c>
      <c r="G85">
        <f t="shared" si="6"/>
        <v>0.29244401918497975</v>
      </c>
      <c r="H85">
        <f t="shared" si="7"/>
        <v>0.22627209754848499</v>
      </c>
      <c r="I85">
        <f>IF(A85=1, H85, 1 -H85)</f>
        <v>0.77372790245151501</v>
      </c>
      <c r="J85">
        <f t="shared" si="8"/>
        <v>-0.25653501441988469</v>
      </c>
      <c r="K85">
        <f t="shared" si="9"/>
        <v>0</v>
      </c>
      <c r="L85" t="str">
        <f>IF(K85=A85, "Correct", "Incorrect")</f>
        <v>Correct</v>
      </c>
    </row>
    <row r="86" spans="1:12">
      <c r="A86">
        <v>0</v>
      </c>
      <c r="B86">
        <v>466.1</v>
      </c>
      <c r="C86">
        <v>17.920000000000002</v>
      </c>
      <c r="D86">
        <v>6.5259999999999999E-2</v>
      </c>
      <c r="E86">
        <v>3.211E-2</v>
      </c>
      <c r="F86">
        <f t="shared" si="5"/>
        <v>-3.5015812514021287</v>
      </c>
      <c r="G86">
        <f t="shared" si="6"/>
        <v>3.0149671499655046E-2</v>
      </c>
      <c r="H86">
        <f t="shared" si="7"/>
        <v>2.926727283790154E-2</v>
      </c>
      <c r="I86">
        <f>IF(A86=1, H86, 1 -H86)</f>
        <v>0.97073272716209846</v>
      </c>
      <c r="J86">
        <f t="shared" si="8"/>
        <v>-2.9704103820346123E-2</v>
      </c>
      <c r="K86">
        <f t="shared" si="9"/>
        <v>0</v>
      </c>
      <c r="L86" t="str">
        <f>IF(K86=A86, "Correct", "Incorrect")</f>
        <v>Correct</v>
      </c>
    </row>
    <row r="87" spans="1:12">
      <c r="A87">
        <v>0</v>
      </c>
      <c r="B87">
        <v>399.8</v>
      </c>
      <c r="C87">
        <v>17.57</v>
      </c>
      <c r="D87">
        <v>5.3129999999999997E-2</v>
      </c>
      <c r="E87">
        <v>2.7830000000000001E-2</v>
      </c>
      <c r="F87">
        <f t="shared" si="5"/>
        <v>-4.6401882561660592</v>
      </c>
      <c r="G87">
        <f t="shared" si="6"/>
        <v>9.6558796775349717E-3</v>
      </c>
      <c r="H87">
        <f t="shared" si="7"/>
        <v>9.5635353310861496E-3</v>
      </c>
      <c r="I87">
        <f>IF(A87=1, H87, 1 -H87)</f>
        <v>0.99043646466891389</v>
      </c>
      <c r="J87">
        <f t="shared" si="8"/>
        <v>-9.6095596066821821E-3</v>
      </c>
      <c r="K87">
        <f t="shared" si="9"/>
        <v>0</v>
      </c>
      <c r="L87" t="str">
        <f>IF(K87=A87, "Correct", "Incorrect")</f>
        <v>Correct</v>
      </c>
    </row>
    <row r="88" spans="1:12">
      <c r="A88">
        <v>0</v>
      </c>
      <c r="B88">
        <v>373.2</v>
      </c>
      <c r="C88">
        <v>16.829999999999998</v>
      </c>
      <c r="D88">
        <v>7.8039999999999998E-2</v>
      </c>
      <c r="E88">
        <v>3.0460000000000001E-2</v>
      </c>
      <c r="F88">
        <f t="shared" si="5"/>
        <v>-4.6218461788048453</v>
      </c>
      <c r="G88">
        <f t="shared" si="6"/>
        <v>9.8346228186200219E-3</v>
      </c>
      <c r="H88">
        <f t="shared" si="7"/>
        <v>9.7388449518297539E-3</v>
      </c>
      <c r="I88">
        <f>IF(A88=1, H88, 1 -H88)</f>
        <v>0.99026115504817025</v>
      </c>
      <c r="J88">
        <f t="shared" si="8"/>
        <v>-9.786577662801681E-3</v>
      </c>
      <c r="K88">
        <f t="shared" si="9"/>
        <v>0</v>
      </c>
      <c r="L88" t="str">
        <f>IF(K88=A88, "Correct", "Incorrect")</f>
        <v>Correct</v>
      </c>
    </row>
    <row r="89" spans="1:12">
      <c r="A89">
        <v>0</v>
      </c>
      <c r="B89">
        <v>268.8</v>
      </c>
      <c r="C89">
        <v>21.68</v>
      </c>
      <c r="D89">
        <v>6.053E-2</v>
      </c>
      <c r="E89">
        <v>3.7350000000000001E-2</v>
      </c>
      <c r="F89">
        <f t="shared" si="5"/>
        <v>-4.585142580436484</v>
      </c>
      <c r="G89">
        <f t="shared" si="6"/>
        <v>1.020229503636232E-2</v>
      </c>
      <c r="H89">
        <f t="shared" si="7"/>
        <v>1.0099259412190394E-2</v>
      </c>
      <c r="I89">
        <f>IF(A89=1, H89, 1 -H89)</f>
        <v>0.98990074058780964</v>
      </c>
      <c r="J89">
        <f t="shared" si="8"/>
        <v>-1.0150602912590529E-2</v>
      </c>
      <c r="K89">
        <f t="shared" si="9"/>
        <v>0</v>
      </c>
      <c r="L89" t="str">
        <f>IF(K89=A89, "Correct", "Incorrect")</f>
        <v>Correct</v>
      </c>
    </row>
    <row r="90" spans="1:12">
      <c r="A90">
        <v>0</v>
      </c>
      <c r="B90">
        <v>693.7</v>
      </c>
      <c r="C90">
        <v>22.11</v>
      </c>
      <c r="D90">
        <v>0.10249999999999999</v>
      </c>
      <c r="E90">
        <v>6.8589999999999998E-2</v>
      </c>
      <c r="F90">
        <f t="shared" si="5"/>
        <v>1.4633756383164165</v>
      </c>
      <c r="G90">
        <f t="shared" si="6"/>
        <v>4.3205194510086633</v>
      </c>
      <c r="H90">
        <f t="shared" si="7"/>
        <v>0.81204842699890512</v>
      </c>
      <c r="I90">
        <f>IF(A90=1, H90, 1 -H90)</f>
        <v>0.18795157300109488</v>
      </c>
      <c r="J90">
        <f t="shared" si="8"/>
        <v>-1.6715709397540064</v>
      </c>
      <c r="K90">
        <f t="shared" si="9"/>
        <v>1</v>
      </c>
      <c r="L90" t="str">
        <f>IF(K90=A90, "Correct", "Incorrect")</f>
        <v>Incorrect</v>
      </c>
    </row>
    <row r="91" spans="1:12">
      <c r="A91">
        <v>0</v>
      </c>
      <c r="B91">
        <v>433.8</v>
      </c>
      <c r="C91">
        <v>21.17</v>
      </c>
      <c r="D91">
        <v>8.1199999999999994E-2</v>
      </c>
      <c r="E91">
        <v>2.555E-2</v>
      </c>
      <c r="F91">
        <f t="shared" si="5"/>
        <v>-2.6095172244702418</v>
      </c>
      <c r="G91">
        <f t="shared" si="6"/>
        <v>7.3570053012186415E-2</v>
      </c>
      <c r="H91">
        <f t="shared" si="7"/>
        <v>6.8528413964012935E-2</v>
      </c>
      <c r="I91">
        <f>IF(A91=1, H91, 1 -H91)</f>
        <v>0.93147158603598701</v>
      </c>
      <c r="J91">
        <f t="shared" si="8"/>
        <v>-7.0989592856096448E-2</v>
      </c>
      <c r="K91">
        <f t="shared" si="9"/>
        <v>0</v>
      </c>
      <c r="L91" t="str">
        <f>IF(K91=A91, "Correct", "Incorrect")</f>
        <v>Correct</v>
      </c>
    </row>
    <row r="92" spans="1:12">
      <c r="A92">
        <v>0</v>
      </c>
      <c r="B92">
        <v>271.2</v>
      </c>
      <c r="C92">
        <v>21.7</v>
      </c>
      <c r="D92">
        <v>6.1589999999999999E-2</v>
      </c>
      <c r="E92">
        <v>2.0469999999999999E-2</v>
      </c>
      <c r="F92">
        <f t="shared" si="5"/>
        <v>-4.7112043259960892</v>
      </c>
      <c r="G92">
        <f t="shared" si="6"/>
        <v>8.9939394223539706E-3</v>
      </c>
      <c r="H92">
        <f t="shared" si="7"/>
        <v>8.9137695192728055E-3</v>
      </c>
      <c r="I92">
        <f>IF(A92=1, H92, 1 -H92)</f>
        <v>0.99108623048072719</v>
      </c>
      <c r="J92">
        <f t="shared" si="8"/>
        <v>-8.9537348344574472E-3</v>
      </c>
      <c r="K92">
        <f t="shared" si="9"/>
        <v>0</v>
      </c>
      <c r="L92" t="str">
        <f>IF(K92=A92, "Correct", "Incorrect")</f>
        <v>Correct</v>
      </c>
    </row>
    <row r="93" spans="1:12">
      <c r="A93">
        <v>0</v>
      </c>
      <c r="B93">
        <v>495</v>
      </c>
      <c r="C93">
        <v>12.17</v>
      </c>
      <c r="D93">
        <v>5.7939999999999998E-2</v>
      </c>
      <c r="E93">
        <v>2.3599999999999999E-2</v>
      </c>
      <c r="F93">
        <f t="shared" si="5"/>
        <v>-5.1797586496896111</v>
      </c>
      <c r="G93">
        <f t="shared" si="6"/>
        <v>5.6293648994278477E-3</v>
      </c>
      <c r="H93">
        <f t="shared" si="7"/>
        <v>5.5978525447999772E-3</v>
      </c>
      <c r="I93">
        <f>IF(A93=1, H93, 1 -H93)</f>
        <v>0.99440214745520006</v>
      </c>
      <c r="J93">
        <f t="shared" si="8"/>
        <v>-5.6135792392948917E-3</v>
      </c>
      <c r="K93">
        <f t="shared" si="9"/>
        <v>0</v>
      </c>
      <c r="L93" t="str">
        <f>IF(K93=A93, "Correct", "Incorrect")</f>
        <v>Correct</v>
      </c>
    </row>
    <row r="94" spans="1:12">
      <c r="A94">
        <v>0</v>
      </c>
      <c r="B94">
        <v>380.3</v>
      </c>
      <c r="C94">
        <v>21.41</v>
      </c>
      <c r="D94">
        <v>5.978E-2</v>
      </c>
      <c r="E94">
        <v>8.9549999999999994E-3</v>
      </c>
      <c r="F94">
        <f t="shared" si="5"/>
        <v>-3.7482577000527058</v>
      </c>
      <c r="G94">
        <f t="shared" si="6"/>
        <v>2.3558756539455949E-2</v>
      </c>
      <c r="H94">
        <f t="shared" si="7"/>
        <v>2.3016516041644366E-2</v>
      </c>
      <c r="I94">
        <f>IF(A94=1, H94, 1 -H94)</f>
        <v>0.97698348395835566</v>
      </c>
      <c r="J94">
        <f t="shared" si="8"/>
        <v>-2.3285531935512496E-2</v>
      </c>
      <c r="K94">
        <f t="shared" si="9"/>
        <v>0</v>
      </c>
      <c r="L94" t="str">
        <f>IF(K94=A94, "Correct", "Incorrect")</f>
        <v>Correct</v>
      </c>
    </row>
    <row r="95" spans="1:12">
      <c r="A95">
        <v>0</v>
      </c>
      <c r="B95">
        <v>409.7</v>
      </c>
      <c r="C95">
        <v>19.04</v>
      </c>
      <c r="D95">
        <v>7.7219999999999997E-2</v>
      </c>
      <c r="E95">
        <v>5.4850000000000003E-2</v>
      </c>
      <c r="F95">
        <f t="shared" si="5"/>
        <v>-3.2966488464101751</v>
      </c>
      <c r="G95">
        <f t="shared" si="6"/>
        <v>3.7006975894853224E-2</v>
      </c>
      <c r="H95">
        <f t="shared" si="7"/>
        <v>3.5686332642959506E-2</v>
      </c>
      <c r="I95">
        <f>IF(A95=1, H95, 1 -H95)</f>
        <v>0.96431366735704049</v>
      </c>
      <c r="J95">
        <f t="shared" si="8"/>
        <v>-3.633865622076532E-2</v>
      </c>
      <c r="K95">
        <f t="shared" si="9"/>
        <v>0</v>
      </c>
      <c r="L95" t="str">
        <f>IF(K95=A95, "Correct", "Incorrect")</f>
        <v>Correct</v>
      </c>
    </row>
    <row r="96" spans="1:12">
      <c r="A96">
        <v>0</v>
      </c>
      <c r="B96">
        <v>656.1</v>
      </c>
      <c r="C96">
        <v>13.98</v>
      </c>
      <c r="D96">
        <v>0.18360000000000001</v>
      </c>
      <c r="E96">
        <v>0.14499999999999999</v>
      </c>
      <c r="F96">
        <f t="shared" si="5"/>
        <v>1.0446492512142926</v>
      </c>
      <c r="G96">
        <f t="shared" si="6"/>
        <v>2.8424013799560091</v>
      </c>
      <c r="H96">
        <f t="shared" si="7"/>
        <v>0.73974608555563015</v>
      </c>
      <c r="I96">
        <f>IF(A96=1, H96, 1 -H96)</f>
        <v>0.26025391444436985</v>
      </c>
      <c r="J96">
        <f t="shared" si="8"/>
        <v>-1.3460975305074954</v>
      </c>
      <c r="K96">
        <f t="shared" si="9"/>
        <v>1</v>
      </c>
      <c r="L96" t="str">
        <f>IF(K96=A96, "Correct", "Incorrect")</f>
        <v>Incorrect</v>
      </c>
    </row>
    <row r="97" spans="1:12">
      <c r="A97">
        <v>0</v>
      </c>
      <c r="B97">
        <v>408.2</v>
      </c>
      <c r="C97">
        <v>16.02</v>
      </c>
      <c r="D97">
        <v>0.1168</v>
      </c>
      <c r="E97">
        <v>7.0970000000000005E-2</v>
      </c>
      <c r="F97">
        <f t="shared" si="5"/>
        <v>-3.2506239044153573</v>
      </c>
      <c r="G97">
        <f t="shared" si="6"/>
        <v>3.8750023977245085E-2</v>
      </c>
      <c r="H97">
        <f t="shared" si="7"/>
        <v>3.7304474688603179E-2</v>
      </c>
      <c r="I97">
        <f>IF(A97=1, H97, 1 -H97)</f>
        <v>0.96269552531139679</v>
      </c>
      <c r="J97">
        <f t="shared" si="8"/>
        <v>-3.8018090270307739E-2</v>
      </c>
      <c r="K97">
        <f t="shared" si="9"/>
        <v>0</v>
      </c>
      <c r="L97" t="str">
        <f>IF(K97=A97, "Correct", "Incorrect")</f>
        <v>Correct</v>
      </c>
    </row>
    <row r="98" spans="1:12">
      <c r="A98">
        <v>0</v>
      </c>
      <c r="B98">
        <v>575.29999999999995</v>
      </c>
      <c r="C98">
        <v>19.13</v>
      </c>
      <c r="D98">
        <v>0.1147</v>
      </c>
      <c r="E98">
        <v>9.6570000000000003E-2</v>
      </c>
      <c r="F98">
        <f t="shared" si="5"/>
        <v>-0.21280371888054872</v>
      </c>
      <c r="G98">
        <f t="shared" si="6"/>
        <v>0.80831477857643519</v>
      </c>
      <c r="H98">
        <f t="shared" si="7"/>
        <v>0.44699893411962666</v>
      </c>
      <c r="I98">
        <f>IF(A98=1, H98, 1 -H98)</f>
        <v>0.55300106588037334</v>
      </c>
      <c r="J98">
        <f t="shared" si="8"/>
        <v>-0.59239535001071342</v>
      </c>
      <c r="K98">
        <f t="shared" si="9"/>
        <v>0</v>
      </c>
      <c r="L98" t="str">
        <f>IF(K98=A98, "Correct", "Incorrect")</f>
        <v>Correct</v>
      </c>
    </row>
    <row r="99" spans="1:12">
      <c r="A99">
        <v>0</v>
      </c>
      <c r="B99">
        <v>289.7</v>
      </c>
      <c r="C99">
        <v>19.12</v>
      </c>
      <c r="D99">
        <v>8.3330000000000001E-2</v>
      </c>
      <c r="E99">
        <v>8.9339999999999992E-3</v>
      </c>
      <c r="F99">
        <f t="shared" si="5"/>
        <v>-4.9710429079772442</v>
      </c>
      <c r="G99">
        <f t="shared" si="6"/>
        <v>6.935910744843149E-3</v>
      </c>
      <c r="H99">
        <f t="shared" si="7"/>
        <v>6.8881352535262825E-3</v>
      </c>
      <c r="I99">
        <f>IF(A99=1, H99, 1 -H99)</f>
        <v>0.99311186474647373</v>
      </c>
      <c r="J99">
        <f t="shared" si="8"/>
        <v>-6.9119679621614596E-3</v>
      </c>
      <c r="K99">
        <f t="shared" si="9"/>
        <v>0</v>
      </c>
      <c r="L99" t="str">
        <f>IF(K99=A99, "Correct", "Incorrect")</f>
        <v>Correct</v>
      </c>
    </row>
    <row r="100" spans="1:12">
      <c r="A100">
        <v>0</v>
      </c>
      <c r="B100">
        <v>307.3</v>
      </c>
      <c r="C100">
        <v>21.28</v>
      </c>
      <c r="D100">
        <v>3.9120000000000002E-2</v>
      </c>
      <c r="E100">
        <v>2.47E-3</v>
      </c>
      <c r="F100">
        <f t="shared" si="5"/>
        <v>-5.0929348231852396</v>
      </c>
      <c r="G100">
        <f t="shared" si="6"/>
        <v>6.139973681792781E-3</v>
      </c>
      <c r="H100">
        <f t="shared" si="7"/>
        <v>6.1025044649847511E-3</v>
      </c>
      <c r="I100">
        <f>IF(A100=1, H100, 1 -H100)</f>
        <v>0.99389749553501527</v>
      </c>
      <c r="J100">
        <f t="shared" si="8"/>
        <v>-6.1212008473362049E-3</v>
      </c>
      <c r="K100">
        <f t="shared" si="9"/>
        <v>0</v>
      </c>
      <c r="L100" t="str">
        <f>IF(K100=A100, "Correct", "Incorrect")</f>
        <v>Correct</v>
      </c>
    </row>
    <row r="101" spans="1:12">
      <c r="A101">
        <v>0</v>
      </c>
      <c r="B101">
        <v>333.6</v>
      </c>
      <c r="C101">
        <v>14.98</v>
      </c>
      <c r="D101">
        <v>0.1013</v>
      </c>
      <c r="E101">
        <v>6.3350000000000004E-2</v>
      </c>
      <c r="F101">
        <f t="shared" si="5"/>
        <v>-4.7973606947203145</v>
      </c>
      <c r="G101">
        <f t="shared" si="6"/>
        <v>8.2514965530218927E-3</v>
      </c>
      <c r="H101">
        <f t="shared" si="7"/>
        <v>8.1839665809888169E-3</v>
      </c>
      <c r="I101">
        <f>IF(A101=1, H101, 1 -H101)</f>
        <v>0.99181603341901114</v>
      </c>
      <c r="J101">
        <f t="shared" si="8"/>
        <v>-8.217639077724069E-3</v>
      </c>
      <c r="K101">
        <f t="shared" si="9"/>
        <v>0</v>
      </c>
      <c r="L101" t="str">
        <f>IF(K101=A101, "Correct", "Incorrect")</f>
        <v>Correct</v>
      </c>
    </row>
    <row r="102" spans="1:12">
      <c r="A102">
        <v>0</v>
      </c>
      <c r="B102">
        <v>359.9</v>
      </c>
      <c r="C102">
        <v>21.98</v>
      </c>
      <c r="D102">
        <v>5.7430000000000002E-2</v>
      </c>
      <c r="E102">
        <v>3.6139999999999999E-2</v>
      </c>
      <c r="F102">
        <f t="shared" si="5"/>
        <v>-3.5580448257967978</v>
      </c>
      <c r="G102">
        <f t="shared" si="6"/>
        <v>2.8494481962713234E-2</v>
      </c>
      <c r="H102">
        <f t="shared" si="7"/>
        <v>2.7705041166906585E-2</v>
      </c>
      <c r="I102">
        <f>IF(A102=1, H102, 1 -H102)</f>
        <v>0.97229495883309336</v>
      </c>
      <c r="J102">
        <f t="shared" si="8"/>
        <v>-2.8096064965430705E-2</v>
      </c>
      <c r="K102">
        <f t="shared" si="9"/>
        <v>0</v>
      </c>
      <c r="L102" t="str">
        <f>IF(K102=A102, "Correct", "Incorrect")</f>
        <v>Correct</v>
      </c>
    </row>
    <row r="103" spans="1:12">
      <c r="A103">
        <v>0</v>
      </c>
      <c r="B103">
        <v>381.1</v>
      </c>
      <c r="C103">
        <v>16.62</v>
      </c>
      <c r="D103">
        <v>3.8339999999999999E-2</v>
      </c>
      <c r="E103">
        <v>1.3690000000000001E-2</v>
      </c>
      <c r="F103">
        <f t="shared" si="5"/>
        <v>-5.5935858939490251</v>
      </c>
      <c r="G103">
        <f t="shared" si="6"/>
        <v>3.721658435871637E-3</v>
      </c>
      <c r="H103">
        <f t="shared" si="7"/>
        <v>3.7078590509556247E-3</v>
      </c>
      <c r="I103">
        <f>IF(A103=1, H103, 1 -H103)</f>
        <v>0.99629214094904439</v>
      </c>
      <c r="J103">
        <f t="shared" si="8"/>
        <v>-3.7147501998728988E-3</v>
      </c>
      <c r="K103">
        <f t="shared" si="9"/>
        <v>0</v>
      </c>
      <c r="L103" t="str">
        <f>IF(K103=A103, "Correct", "Incorrect")</f>
        <v>Correct</v>
      </c>
    </row>
    <row r="104" spans="1:12">
      <c r="A104">
        <v>0</v>
      </c>
      <c r="B104">
        <v>501.3</v>
      </c>
      <c r="C104">
        <v>17.670000000000002</v>
      </c>
      <c r="D104">
        <v>4.5220000000000003E-2</v>
      </c>
      <c r="E104">
        <v>1.4019999999999999E-2</v>
      </c>
      <c r="F104">
        <f t="shared" si="5"/>
        <v>-3.7923668606147043</v>
      </c>
      <c r="G104">
        <f t="shared" si="6"/>
        <v>2.2542184451741422E-2</v>
      </c>
      <c r="H104">
        <f t="shared" si="7"/>
        <v>2.2045236660654652E-2</v>
      </c>
      <c r="I104">
        <f>IF(A104=1, H104, 1 -H104)</f>
        <v>0.97795476333934539</v>
      </c>
      <c r="J104">
        <f t="shared" si="8"/>
        <v>-2.2291864271328791E-2</v>
      </c>
      <c r="K104">
        <f t="shared" si="9"/>
        <v>0</v>
      </c>
      <c r="L104" t="str">
        <f>IF(K104=A104, "Correct", "Incorrect")</f>
        <v>Correct</v>
      </c>
    </row>
    <row r="105" spans="1:12">
      <c r="A105">
        <v>0</v>
      </c>
      <c r="B105">
        <v>467.8</v>
      </c>
      <c r="C105">
        <v>17.68</v>
      </c>
      <c r="D105">
        <v>0.13159999999999999</v>
      </c>
      <c r="E105">
        <v>7.7410000000000007E-2</v>
      </c>
      <c r="F105">
        <f t="shared" si="5"/>
        <v>-1.7080059157130671</v>
      </c>
      <c r="G105">
        <f t="shared" si="6"/>
        <v>0.1812268140862133</v>
      </c>
      <c r="H105">
        <f t="shared" si="7"/>
        <v>0.1534225365738999</v>
      </c>
      <c r="I105">
        <f>IF(A105=1, H105, 1 -H105)</f>
        <v>0.84657746342610007</v>
      </c>
      <c r="J105">
        <f t="shared" si="8"/>
        <v>-0.16655357134637461</v>
      </c>
      <c r="K105">
        <f t="shared" si="9"/>
        <v>0</v>
      </c>
      <c r="L105" t="str">
        <f>IF(K105=A105, "Correct", "Incorrect")</f>
        <v>Correct</v>
      </c>
    </row>
    <row r="106" spans="1:12">
      <c r="A106">
        <v>0</v>
      </c>
      <c r="B106">
        <v>673.7</v>
      </c>
      <c r="C106">
        <v>16.940000000000001</v>
      </c>
      <c r="D106">
        <v>7.0739999999999997E-2</v>
      </c>
      <c r="E106">
        <v>3.3459999999999997E-2</v>
      </c>
      <c r="F106">
        <f t="shared" si="5"/>
        <v>-1.3678378277208101</v>
      </c>
      <c r="G106">
        <f t="shared" si="6"/>
        <v>0.2546569769786331</v>
      </c>
      <c r="H106">
        <f t="shared" si="7"/>
        <v>0.20296940251500306</v>
      </c>
      <c r="I106">
        <f>IF(A106=1, H106, 1 -H106)</f>
        <v>0.79703059748499694</v>
      </c>
      <c r="J106">
        <f t="shared" si="8"/>
        <v>-0.22686221010700272</v>
      </c>
      <c r="K106">
        <f t="shared" si="9"/>
        <v>0</v>
      </c>
      <c r="L106" t="str">
        <f>IF(K106=A106, "Correct", "Incorrect")</f>
        <v>Correct</v>
      </c>
    </row>
    <row r="107" spans="1:12">
      <c r="A107">
        <v>0</v>
      </c>
      <c r="B107">
        <v>509.2</v>
      </c>
      <c r="C107">
        <v>19.54</v>
      </c>
      <c r="D107">
        <v>7.8829999999999997E-2</v>
      </c>
      <c r="E107">
        <v>1.797E-2</v>
      </c>
      <c r="F107">
        <f t="shared" si="5"/>
        <v>-2.3999819047065385</v>
      </c>
      <c r="G107">
        <f t="shared" si="6"/>
        <v>9.0719594872251924E-2</v>
      </c>
      <c r="H107">
        <f t="shared" si="7"/>
        <v>8.3174076360915894E-2</v>
      </c>
      <c r="I107">
        <f>IF(A107=1, H107, 1 -H107)</f>
        <v>0.91682592363908411</v>
      </c>
      <c r="J107">
        <f t="shared" si="8"/>
        <v>-8.6837657200785248E-2</v>
      </c>
      <c r="K107">
        <f t="shared" si="9"/>
        <v>0</v>
      </c>
      <c r="L107" t="str">
        <f>IF(K107=A107, "Correct", "Incorrect")</f>
        <v>Correct</v>
      </c>
    </row>
    <row r="108" spans="1:12">
      <c r="A108">
        <v>0</v>
      </c>
      <c r="B108">
        <v>611.20000000000005</v>
      </c>
      <c r="C108">
        <v>15.98</v>
      </c>
      <c r="D108">
        <v>5.8950000000000002E-2</v>
      </c>
      <c r="E108">
        <v>3.5340000000000003E-2</v>
      </c>
      <c r="F108">
        <f t="shared" si="5"/>
        <v>-2.5778022980677244</v>
      </c>
      <c r="G108">
        <f t="shared" si="6"/>
        <v>7.5940715822224544E-2</v>
      </c>
      <c r="H108">
        <f t="shared" si="7"/>
        <v>7.0580762216244708E-2</v>
      </c>
      <c r="I108">
        <f>IF(A108=1, H108, 1 -H108)</f>
        <v>0.92941923778375535</v>
      </c>
      <c r="J108">
        <f t="shared" si="8"/>
        <v>-7.3195363402213193E-2</v>
      </c>
      <c r="K108">
        <f t="shared" si="9"/>
        <v>0</v>
      </c>
      <c r="L108" t="str">
        <f>IF(K108=A108, "Correct", "Incorrect")</f>
        <v>Correct</v>
      </c>
    </row>
    <row r="109" spans="1:12">
      <c r="A109">
        <v>0</v>
      </c>
      <c r="B109">
        <v>592.6</v>
      </c>
      <c r="C109">
        <v>19.600000000000001</v>
      </c>
      <c r="D109">
        <v>6.3299999999999995E-2</v>
      </c>
      <c r="E109">
        <v>1.342E-2</v>
      </c>
      <c r="F109">
        <f t="shared" si="5"/>
        <v>-1.8229752367558016</v>
      </c>
      <c r="G109">
        <f t="shared" si="6"/>
        <v>0.16154440238234344</v>
      </c>
      <c r="H109">
        <f t="shared" si="7"/>
        <v>0.13907725098671533</v>
      </c>
      <c r="I109">
        <f>IF(A109=1, H109, 1 -H109)</f>
        <v>0.86092274901328469</v>
      </c>
      <c r="J109">
        <f t="shared" si="8"/>
        <v>-0.14975050098006779</v>
      </c>
      <c r="K109">
        <f t="shared" si="9"/>
        <v>0</v>
      </c>
      <c r="L109" t="str">
        <f>IF(K109=A109, "Correct", "Incorrect")</f>
        <v>Correct</v>
      </c>
    </row>
    <row r="110" spans="1:12">
      <c r="A110">
        <v>0</v>
      </c>
      <c r="B110">
        <v>606.5</v>
      </c>
      <c r="C110">
        <v>15.66</v>
      </c>
      <c r="D110">
        <v>5.5809999999999998E-2</v>
      </c>
      <c r="E110">
        <v>2.087E-2</v>
      </c>
      <c r="F110">
        <f t="shared" si="5"/>
        <v>-2.947200145688837</v>
      </c>
      <c r="G110">
        <f t="shared" si="6"/>
        <v>5.2486454841671859E-2</v>
      </c>
      <c r="H110">
        <f t="shared" si="7"/>
        <v>4.9869007434938939E-2</v>
      </c>
      <c r="I110">
        <f>IF(A110=1, H110, 1 -H110)</f>
        <v>0.95013099256506106</v>
      </c>
      <c r="J110">
        <f t="shared" si="8"/>
        <v>-5.115541698248622E-2</v>
      </c>
      <c r="K110">
        <f t="shared" si="9"/>
        <v>0</v>
      </c>
      <c r="L110" t="str">
        <f>IF(K110=A110, "Correct", "Incorrect")</f>
        <v>Correct</v>
      </c>
    </row>
    <row r="111" spans="1:12">
      <c r="A111">
        <v>0</v>
      </c>
      <c r="B111">
        <v>371.5</v>
      </c>
      <c r="C111">
        <v>17.2</v>
      </c>
      <c r="D111">
        <v>0.1113</v>
      </c>
      <c r="E111">
        <v>9.4570000000000001E-2</v>
      </c>
      <c r="F111">
        <f t="shared" si="5"/>
        <v>-3.1581120975791439</v>
      </c>
      <c r="G111">
        <f t="shared" si="6"/>
        <v>4.2505912393800069E-2</v>
      </c>
      <c r="H111">
        <f t="shared" si="7"/>
        <v>4.0772826214671605E-2</v>
      </c>
      <c r="I111">
        <f>IF(A111=1, H111, 1 -H111)</f>
        <v>0.9592271737853284</v>
      </c>
      <c r="J111">
        <f t="shared" si="8"/>
        <v>-4.162734603569665E-2</v>
      </c>
      <c r="K111">
        <f t="shared" si="9"/>
        <v>0</v>
      </c>
      <c r="L111" t="str">
        <f>IF(K111=A111, "Correct", "Incorrect")</f>
        <v>Correct</v>
      </c>
    </row>
    <row r="112" spans="1:12">
      <c r="A112">
        <v>0</v>
      </c>
      <c r="B112">
        <v>585.9</v>
      </c>
      <c r="C112">
        <v>15.79</v>
      </c>
      <c r="D112">
        <v>6.7180000000000004E-2</v>
      </c>
      <c r="E112">
        <v>1.055E-2</v>
      </c>
      <c r="F112">
        <f t="shared" si="5"/>
        <v>-3.0130745207099507</v>
      </c>
      <c r="G112">
        <f t="shared" si="6"/>
        <v>4.9140363203885845E-2</v>
      </c>
      <c r="H112">
        <f t="shared" si="7"/>
        <v>4.6838692826401247E-2</v>
      </c>
      <c r="I112">
        <f>IF(A112=1, H112, 1 -H112)</f>
        <v>0.9531613071735987</v>
      </c>
      <c r="J112">
        <f t="shared" si="8"/>
        <v>-4.7971127139571551E-2</v>
      </c>
      <c r="K112">
        <f t="shared" si="9"/>
        <v>0</v>
      </c>
      <c r="L112" t="str">
        <f>IF(K112=A112, "Correct", "Incorrect")</f>
        <v>Correct</v>
      </c>
    </row>
    <row r="113" spans="1:12">
      <c r="A113">
        <v>0</v>
      </c>
      <c r="B113">
        <v>340.9</v>
      </c>
      <c r="C113">
        <v>18.32</v>
      </c>
      <c r="D113">
        <v>4.462E-2</v>
      </c>
      <c r="E113">
        <v>1.993E-2</v>
      </c>
      <c r="F113">
        <f t="shared" si="5"/>
        <v>-5.3246656404069093</v>
      </c>
      <c r="G113">
        <f t="shared" si="6"/>
        <v>4.8699790662561438E-3</v>
      </c>
      <c r="H113">
        <f t="shared" si="7"/>
        <v>4.8463773102082513E-3</v>
      </c>
      <c r="I113">
        <f>IF(A113=1, H113, 1 -H113)</f>
        <v>0.99515362268979179</v>
      </c>
      <c r="J113">
        <f t="shared" si="8"/>
        <v>-4.8581590780662851E-3</v>
      </c>
      <c r="K113">
        <f t="shared" si="9"/>
        <v>0</v>
      </c>
      <c r="L113" t="str">
        <f>IF(K113=A113, "Correct", "Incorrect")</f>
        <v>Correct</v>
      </c>
    </row>
    <row r="114" spans="1:12">
      <c r="A114">
        <v>0</v>
      </c>
      <c r="B114">
        <v>441.3</v>
      </c>
      <c r="C114">
        <v>24.89</v>
      </c>
      <c r="D114">
        <v>9.2179999999999998E-2</v>
      </c>
      <c r="E114">
        <v>5.441E-2</v>
      </c>
      <c r="F114">
        <f t="shared" si="5"/>
        <v>-0.85455879804165813</v>
      </c>
      <c r="G114">
        <f t="shared" si="6"/>
        <v>0.42547086825775376</v>
      </c>
      <c r="H114">
        <f t="shared" si="7"/>
        <v>0.29847742085236362</v>
      </c>
      <c r="I114">
        <f>IF(A114=1, H114, 1 -H114)</f>
        <v>0.70152257914763638</v>
      </c>
      <c r="J114">
        <f t="shared" si="8"/>
        <v>-0.3545021930044579</v>
      </c>
      <c r="K114">
        <f t="shared" si="9"/>
        <v>0</v>
      </c>
      <c r="L114" t="str">
        <f>IF(K114=A114, "Correct", "Incorrect")</f>
        <v>Correct</v>
      </c>
    </row>
    <row r="115" spans="1:12">
      <c r="A115">
        <v>0</v>
      </c>
      <c r="B115">
        <v>674.8</v>
      </c>
      <c r="C115">
        <v>17.66</v>
      </c>
      <c r="D115">
        <v>8.8900000000000007E-2</v>
      </c>
      <c r="E115">
        <v>4.0689999999999997E-2</v>
      </c>
      <c r="F115">
        <f t="shared" si="5"/>
        <v>-0.68495435409886407</v>
      </c>
      <c r="G115">
        <f t="shared" si="6"/>
        <v>0.50411323975276445</v>
      </c>
      <c r="H115">
        <f t="shared" si="7"/>
        <v>0.33515644063849009</v>
      </c>
      <c r="I115">
        <f>IF(A115=1, H115, 1 -H115)</f>
        <v>0.66484355936150985</v>
      </c>
      <c r="J115">
        <f t="shared" si="8"/>
        <v>-0.40820351508212466</v>
      </c>
      <c r="K115">
        <f t="shared" si="9"/>
        <v>0</v>
      </c>
      <c r="L115" t="str">
        <f>IF(K115=A115, "Correct", "Incorrect")</f>
        <v>Correct</v>
      </c>
    </row>
    <row r="116" spans="1:12">
      <c r="A116">
        <v>0</v>
      </c>
      <c r="B116">
        <v>659.7</v>
      </c>
      <c r="C116">
        <v>19.34</v>
      </c>
      <c r="D116">
        <v>7.8E-2</v>
      </c>
      <c r="E116">
        <v>8.8169999999999998E-2</v>
      </c>
      <c r="F116">
        <f t="shared" si="5"/>
        <v>-5.5087876793456392E-2</v>
      </c>
      <c r="G116">
        <f t="shared" si="6"/>
        <v>0.94640197752805633</v>
      </c>
      <c r="H116">
        <f t="shared" si="7"/>
        <v>0.48623151253164737</v>
      </c>
      <c r="I116">
        <f>IF(A116=1, H116, 1 -H116)</f>
        <v>0.51376848746835257</v>
      </c>
      <c r="J116">
        <f t="shared" si="8"/>
        <v>-0.66598252847929051</v>
      </c>
      <c r="K116">
        <f t="shared" si="9"/>
        <v>0</v>
      </c>
      <c r="L116" t="str">
        <f>IF(K116=A116, "Correct", "Incorrect")</f>
        <v>Correct</v>
      </c>
    </row>
    <row r="117" spans="1:12">
      <c r="A117">
        <v>0</v>
      </c>
      <c r="B117">
        <v>432</v>
      </c>
      <c r="C117">
        <v>21.54</v>
      </c>
      <c r="D117">
        <v>0.10639999999999999</v>
      </c>
      <c r="E117">
        <v>8.7770000000000001E-2</v>
      </c>
      <c r="F117">
        <f t="shared" si="5"/>
        <v>-1.3327561324878481</v>
      </c>
      <c r="G117">
        <f t="shared" si="6"/>
        <v>0.26374933052528304</v>
      </c>
      <c r="H117">
        <f t="shared" si="7"/>
        <v>0.20870383402351991</v>
      </c>
      <c r="I117">
        <f>IF(A117=1, H117, 1 -H117)</f>
        <v>0.79129616597648011</v>
      </c>
      <c r="J117">
        <f t="shared" si="8"/>
        <v>-0.23408296159990769</v>
      </c>
      <c r="K117">
        <f t="shared" si="9"/>
        <v>0</v>
      </c>
      <c r="L117" t="str">
        <f>IF(K117=A117, "Correct", "Incorrect")</f>
        <v>Correct</v>
      </c>
    </row>
    <row r="118" spans="1:12">
      <c r="A118">
        <v>0</v>
      </c>
      <c r="B118">
        <v>442.5</v>
      </c>
      <c r="C118">
        <v>28.23</v>
      </c>
      <c r="D118">
        <v>6.4500000000000002E-2</v>
      </c>
      <c r="E118">
        <v>4.0550000000000003E-2</v>
      </c>
      <c r="F118">
        <f t="shared" si="5"/>
        <v>-0.53735856088230161</v>
      </c>
      <c r="G118">
        <f t="shared" si="6"/>
        <v>0.5842895811704889</v>
      </c>
      <c r="H118">
        <f t="shared" si="7"/>
        <v>0.36880226198218757</v>
      </c>
      <c r="I118">
        <f>IF(A118=1, H118, 1 -H118)</f>
        <v>0.63119773801781243</v>
      </c>
      <c r="J118">
        <f t="shared" si="8"/>
        <v>-0.46013609307886394</v>
      </c>
      <c r="K118">
        <f t="shared" si="9"/>
        <v>0</v>
      </c>
      <c r="L118" t="str">
        <f>IF(K118=A118, "Correct", "Incorrect")</f>
        <v>Correct</v>
      </c>
    </row>
    <row r="119" spans="1:12">
      <c r="A119">
        <v>0</v>
      </c>
      <c r="B119">
        <v>644.20000000000005</v>
      </c>
      <c r="C119">
        <v>13.98</v>
      </c>
      <c r="D119">
        <v>9.2420000000000002E-2</v>
      </c>
      <c r="E119">
        <v>6.8949999999999997E-2</v>
      </c>
      <c r="F119">
        <f t="shared" si="5"/>
        <v>-1.7751196318989224</v>
      </c>
      <c r="G119">
        <f t="shared" si="6"/>
        <v>0.16946317508532807</v>
      </c>
      <c r="H119">
        <f t="shared" si="7"/>
        <v>0.1449068074101294</v>
      </c>
      <c r="I119">
        <f>IF(A119=1, H119, 1 -H119)</f>
        <v>0.8550931925898706</v>
      </c>
      <c r="J119">
        <f t="shared" si="8"/>
        <v>-0.15654481880400278</v>
      </c>
      <c r="K119">
        <f t="shared" si="9"/>
        <v>0</v>
      </c>
      <c r="L119" t="str">
        <f>IF(K119=A119, "Correct", "Incorrect")</f>
        <v>Correct</v>
      </c>
    </row>
    <row r="120" spans="1:12">
      <c r="A120">
        <v>0</v>
      </c>
      <c r="B120">
        <v>492.9</v>
      </c>
      <c r="C120">
        <v>17.149999999999999</v>
      </c>
      <c r="D120">
        <v>5.4300000000000001E-2</v>
      </c>
      <c r="E120">
        <v>2.9659999999999999E-2</v>
      </c>
      <c r="F120">
        <f t="shared" si="5"/>
        <v>-3.6906916135942183</v>
      </c>
      <c r="G120">
        <f t="shared" si="6"/>
        <v>2.4954737037233162E-2</v>
      </c>
      <c r="H120">
        <f t="shared" si="7"/>
        <v>2.4347160060324342E-2</v>
      </c>
      <c r="I120">
        <f>IF(A120=1, H120, 1 -H120)</f>
        <v>0.97565283993967566</v>
      </c>
      <c r="J120">
        <f t="shared" si="8"/>
        <v>-2.4648452627269467E-2</v>
      </c>
      <c r="K120">
        <f t="shared" si="9"/>
        <v>0</v>
      </c>
      <c r="L120" t="str">
        <f>IF(K120=A120, "Correct", "Incorrect")</f>
        <v>Correct</v>
      </c>
    </row>
    <row r="121" spans="1:12">
      <c r="A121">
        <v>0</v>
      </c>
      <c r="B121">
        <v>557.20000000000005</v>
      </c>
      <c r="C121">
        <v>30.72</v>
      </c>
      <c r="D121">
        <v>7.4260000000000007E-2</v>
      </c>
      <c r="E121">
        <v>2.819E-2</v>
      </c>
      <c r="F121">
        <f t="shared" si="5"/>
        <v>1.5663586427801051</v>
      </c>
      <c r="G121">
        <f t="shared" si="6"/>
        <v>4.7891772988605288</v>
      </c>
      <c r="H121">
        <f t="shared" si="7"/>
        <v>0.82726388424883313</v>
      </c>
      <c r="I121">
        <f>IF(A121=1, H121, 1 -H121)</f>
        <v>0.17273611575116687</v>
      </c>
      <c r="J121">
        <f t="shared" si="8"/>
        <v>-1.7559901914823455</v>
      </c>
      <c r="K121">
        <f t="shared" si="9"/>
        <v>1</v>
      </c>
      <c r="L121" t="str">
        <f>IF(K121=A121, "Correct", "Incorrect")</f>
        <v>Incorrect</v>
      </c>
    </row>
    <row r="122" spans="1:12">
      <c r="A122">
        <v>0</v>
      </c>
      <c r="B122">
        <v>415.1</v>
      </c>
      <c r="C122">
        <v>29.29</v>
      </c>
      <c r="D122">
        <v>8.5739999999999997E-2</v>
      </c>
      <c r="E122">
        <v>7.1599999999999997E-2</v>
      </c>
      <c r="F122">
        <f t="shared" si="5"/>
        <v>0.25102761067616131</v>
      </c>
      <c r="G122">
        <f t="shared" si="6"/>
        <v>1.2853455731016328</v>
      </c>
      <c r="H122">
        <f t="shared" si="7"/>
        <v>0.56242941471524732</v>
      </c>
      <c r="I122">
        <f>IF(A122=1, H122, 1 -H122)</f>
        <v>0.43757058528475268</v>
      </c>
      <c r="J122">
        <f t="shared" si="8"/>
        <v>-0.82651724840428964</v>
      </c>
      <c r="K122">
        <f t="shared" si="9"/>
        <v>1</v>
      </c>
      <c r="L122" t="str">
        <f>IF(K122=A122, "Correct", "Incorrect")</f>
        <v>Incorrect</v>
      </c>
    </row>
    <row r="123" spans="1:12">
      <c r="A123">
        <v>0</v>
      </c>
      <c r="B123">
        <v>537.9</v>
      </c>
      <c r="C123">
        <v>25.25</v>
      </c>
      <c r="D123">
        <v>5.2049999999999999E-2</v>
      </c>
      <c r="E123">
        <v>2.7720000000000002E-2</v>
      </c>
      <c r="F123">
        <f t="shared" si="5"/>
        <v>-0.78165474234850385</v>
      </c>
      <c r="G123">
        <f t="shared" si="6"/>
        <v>0.45764809471678797</v>
      </c>
      <c r="H123">
        <f t="shared" si="7"/>
        <v>0.31396336082455223</v>
      </c>
      <c r="I123">
        <f>IF(A123=1, H123, 1 -H123)</f>
        <v>0.68603663917544777</v>
      </c>
      <c r="J123">
        <f t="shared" si="8"/>
        <v>-0.37682424280576249</v>
      </c>
      <c r="K123">
        <f t="shared" si="9"/>
        <v>0</v>
      </c>
      <c r="L123" t="str">
        <f>IF(K123=A123, "Correct", "Incorrect")</f>
        <v>Correct</v>
      </c>
    </row>
    <row r="124" spans="1:12">
      <c r="A124">
        <v>0</v>
      </c>
      <c r="B124">
        <v>520.20000000000005</v>
      </c>
      <c r="C124">
        <v>25.13</v>
      </c>
      <c r="D124">
        <v>5.0729999999999997E-2</v>
      </c>
      <c r="E124">
        <v>1.206E-2</v>
      </c>
      <c r="F124">
        <f t="shared" si="5"/>
        <v>-1.2096639118828219</v>
      </c>
      <c r="G124">
        <f t="shared" si="6"/>
        <v>0.29829751683543554</v>
      </c>
      <c r="H124">
        <f t="shared" si="7"/>
        <v>0.22976052327553356</v>
      </c>
      <c r="I124">
        <f>IF(A124=1, H124, 1 -H124)</f>
        <v>0.77023947672446647</v>
      </c>
      <c r="J124">
        <f t="shared" si="8"/>
        <v>-0.26105380375452497</v>
      </c>
      <c r="K124">
        <f t="shared" si="9"/>
        <v>0</v>
      </c>
      <c r="L124" t="str">
        <f>IF(K124=A124, "Correct", "Incorrect")</f>
        <v>Correct</v>
      </c>
    </row>
    <row r="125" spans="1:12">
      <c r="A125">
        <v>0</v>
      </c>
      <c r="B125">
        <v>290.89999999999998</v>
      </c>
      <c r="C125">
        <v>28.2</v>
      </c>
      <c r="D125">
        <v>4.6260000000000003E-2</v>
      </c>
      <c r="E125">
        <v>1.541E-2</v>
      </c>
      <c r="F125">
        <f t="shared" si="5"/>
        <v>-2.8745275705654474</v>
      </c>
      <c r="G125">
        <f t="shared" si="6"/>
        <v>5.6442798445401288E-2</v>
      </c>
      <c r="H125">
        <f t="shared" si="7"/>
        <v>5.3427216815202086E-2</v>
      </c>
      <c r="I125">
        <f>IF(A125=1, H125, 1 -H125)</f>
        <v>0.94657278318479787</v>
      </c>
      <c r="J125">
        <f t="shared" si="8"/>
        <v>-5.4907414105046529E-2</v>
      </c>
      <c r="K125">
        <f t="shared" si="9"/>
        <v>0</v>
      </c>
      <c r="L125" t="str">
        <f>IF(K125=A125, "Correct", "Incorrect")</f>
        <v>Correct</v>
      </c>
    </row>
    <row r="126" spans="1:12">
      <c r="A126">
        <v>0</v>
      </c>
      <c r="B126">
        <v>646.1</v>
      </c>
      <c r="C126">
        <v>26.99</v>
      </c>
      <c r="D126">
        <v>5.2229999999999999E-2</v>
      </c>
      <c r="E126">
        <v>3.4759999999999999E-2</v>
      </c>
      <c r="F126">
        <f t="shared" si="5"/>
        <v>1.031292952470108</v>
      </c>
      <c r="G126">
        <f t="shared" si="6"/>
        <v>2.8046898220057987</v>
      </c>
      <c r="H126">
        <f t="shared" si="7"/>
        <v>0.73716648484295921</v>
      </c>
      <c r="I126">
        <f>IF(A126=1, H126, 1 -H126)</f>
        <v>0.26283351515704079</v>
      </c>
      <c r="J126">
        <f t="shared" si="8"/>
        <v>-1.3362344694641053</v>
      </c>
      <c r="K126">
        <f t="shared" si="9"/>
        <v>1</v>
      </c>
      <c r="L126" t="str">
        <f>IF(K126=A126, "Correct", "Incorrect")</f>
        <v>Incorrect</v>
      </c>
    </row>
    <row r="127" spans="1:12">
      <c r="A127">
        <v>0</v>
      </c>
      <c r="B127">
        <v>412.7</v>
      </c>
      <c r="C127">
        <v>18.36</v>
      </c>
      <c r="D127">
        <v>5.8549999999999998E-2</v>
      </c>
      <c r="E127">
        <v>3.3669999999999999E-2</v>
      </c>
      <c r="F127">
        <f t="shared" si="5"/>
        <v>-4.0815072632123934</v>
      </c>
      <c r="G127">
        <f t="shared" si="6"/>
        <v>1.6882000847615115E-2</v>
      </c>
      <c r="H127">
        <f t="shared" si="7"/>
        <v>1.6601730420582956E-2</v>
      </c>
      <c r="I127">
        <f>IF(A127=1, H127, 1 -H127)</f>
        <v>0.98339826957941701</v>
      </c>
      <c r="J127">
        <f t="shared" si="8"/>
        <v>-1.6741083636294639E-2</v>
      </c>
      <c r="K127">
        <f t="shared" si="9"/>
        <v>0</v>
      </c>
      <c r="L127" t="str">
        <f>IF(K127=A127, "Correct", "Incorrect")</f>
        <v>Correct</v>
      </c>
    </row>
    <row r="128" spans="1:12">
      <c r="A128">
        <v>0</v>
      </c>
      <c r="B128">
        <v>537.29999999999995</v>
      </c>
      <c r="C128">
        <v>18.22</v>
      </c>
      <c r="D128">
        <v>5.994E-2</v>
      </c>
      <c r="E128">
        <v>4.8590000000000001E-2</v>
      </c>
      <c r="F128">
        <f t="shared" si="5"/>
        <v>-2.5518896101343871</v>
      </c>
      <c r="G128">
        <f t="shared" si="6"/>
        <v>7.7934261406236313E-2</v>
      </c>
      <c r="H128">
        <f t="shared" si="7"/>
        <v>7.2299642192062738E-2</v>
      </c>
      <c r="I128">
        <f>IF(A128=1, H128, 1 -H128)</f>
        <v>0.92770035780793725</v>
      </c>
      <c r="J128">
        <f t="shared" si="8"/>
        <v>-7.5046488629402289E-2</v>
      </c>
      <c r="K128">
        <f t="shared" si="9"/>
        <v>0</v>
      </c>
      <c r="L128" t="str">
        <f>IF(K128=A128, "Correct", "Incorrect")</f>
        <v>Correct</v>
      </c>
    </row>
    <row r="129" spans="1:12">
      <c r="A129">
        <v>0</v>
      </c>
      <c r="B129">
        <v>542.9</v>
      </c>
      <c r="C129">
        <v>20.13</v>
      </c>
      <c r="D129">
        <v>0.12230000000000001</v>
      </c>
      <c r="E129">
        <v>0.10100000000000001</v>
      </c>
      <c r="F129">
        <f t="shared" si="5"/>
        <v>-6.3458630490794476E-2</v>
      </c>
      <c r="G129">
        <f t="shared" si="6"/>
        <v>0.93851294431746202</v>
      </c>
      <c r="H129">
        <f t="shared" si="7"/>
        <v>0.48414066414599383</v>
      </c>
      <c r="I129">
        <f>IF(A129=1, H129, 1 -H129)</f>
        <v>0.51585933585400623</v>
      </c>
      <c r="J129">
        <f t="shared" si="8"/>
        <v>-0.6619211555981499</v>
      </c>
      <c r="K129">
        <f t="shared" si="9"/>
        <v>0</v>
      </c>
      <c r="L129" t="str">
        <f>IF(K129=A129, "Correct", "Incorrect")</f>
        <v>Correct</v>
      </c>
    </row>
    <row r="130" spans="1:12">
      <c r="A130">
        <v>0</v>
      </c>
      <c r="B130">
        <v>536.9</v>
      </c>
      <c r="C130">
        <v>20.74</v>
      </c>
      <c r="D130">
        <v>0.1089</v>
      </c>
      <c r="E130">
        <v>0.1085</v>
      </c>
      <c r="F130">
        <f t="shared" si="5"/>
        <v>-0.13876687638470742</v>
      </c>
      <c r="G130">
        <f t="shared" si="6"/>
        <v>0.87043092281118839</v>
      </c>
      <c r="H130">
        <f t="shared" si="7"/>
        <v>0.46536384327038549</v>
      </c>
      <c r="I130">
        <f>IF(A130=1, H130, 1 -H130)</f>
        <v>0.53463615672961451</v>
      </c>
      <c r="J130">
        <f t="shared" si="8"/>
        <v>-0.62616884432525843</v>
      </c>
      <c r="K130">
        <f t="shared" si="9"/>
        <v>0</v>
      </c>
      <c r="L130" t="str">
        <f>IF(K130=A130, "Correct", "Incorrect")</f>
        <v>Correct</v>
      </c>
    </row>
    <row r="131" spans="1:12">
      <c r="A131">
        <v>0</v>
      </c>
      <c r="B131">
        <v>286.3</v>
      </c>
      <c r="C131">
        <v>18.100000000000001</v>
      </c>
      <c r="D131">
        <v>5.4280000000000002E-2</v>
      </c>
      <c r="E131">
        <v>1.4789999999999999E-2</v>
      </c>
      <c r="F131">
        <f t="shared" ref="F131:F194" si="10">$O$2 + $O$3*B131 + $O$4*C131 + $O$5*D131 + $O$6*E131</f>
        <v>-5.8549582570803569</v>
      </c>
      <c r="G131">
        <f t="shared" ref="G131:G194" si="11">EXP(F131)</f>
        <v>2.8656552194332237E-3</v>
      </c>
      <c r="H131">
        <f t="shared" ref="H131:H194" si="12">G131/(1+G131)</f>
        <v>2.8574667050555247E-3</v>
      </c>
      <c r="I131">
        <f>IF(A131=1, H131, 1 -H131)</f>
        <v>0.99714253329494451</v>
      </c>
      <c r="J131">
        <f t="shared" ref="J131:J194" si="13">LN(I131)</f>
        <v>-2.8615570569285541E-3</v>
      </c>
      <c r="K131">
        <f t="shared" ref="K131:K194" si="14">IF(H131&lt;0.5, 0, 1)</f>
        <v>0</v>
      </c>
      <c r="L131" t="str">
        <f>IF(K131=A131, "Correct", "Incorrect")</f>
        <v>Correct</v>
      </c>
    </row>
    <row r="132" spans="1:12">
      <c r="A132">
        <v>0</v>
      </c>
      <c r="B132">
        <v>408.8</v>
      </c>
      <c r="C132">
        <v>18.18</v>
      </c>
      <c r="D132">
        <v>0.14829999999999999</v>
      </c>
      <c r="E132">
        <v>0.10199999999999999</v>
      </c>
      <c r="F132">
        <f t="shared" si="10"/>
        <v>-1.604281876248246</v>
      </c>
      <c r="G132">
        <f t="shared" si="11"/>
        <v>0.2010338702830389</v>
      </c>
      <c r="H132">
        <f t="shared" si="12"/>
        <v>0.16738401410416737</v>
      </c>
      <c r="I132">
        <f>IF(A132=1, H132, 1 -H132)</f>
        <v>0.83261598589583263</v>
      </c>
      <c r="J132">
        <f t="shared" si="13"/>
        <v>-0.18318274443460544</v>
      </c>
      <c r="K132">
        <f t="shared" si="14"/>
        <v>0</v>
      </c>
      <c r="L132" t="str">
        <f>IF(K132=A132, "Correct", "Incorrect")</f>
        <v>Correct</v>
      </c>
    </row>
    <row r="133" spans="1:12">
      <c r="A133">
        <v>0</v>
      </c>
      <c r="B133">
        <v>289.10000000000002</v>
      </c>
      <c r="C133">
        <v>18.489999999999998</v>
      </c>
      <c r="D133">
        <v>6.2579999999999997E-2</v>
      </c>
      <c r="E133">
        <v>2.9479999999999999E-2</v>
      </c>
      <c r="F133">
        <f t="shared" si="10"/>
        <v>-5.3768736372397745</v>
      </c>
      <c r="G133">
        <f t="shared" si="11"/>
        <v>4.6222501951238386E-3</v>
      </c>
      <c r="H133">
        <f t="shared" si="12"/>
        <v>4.6009832991714813E-3</v>
      </c>
      <c r="I133">
        <f>IF(A133=1, H133, 1 -H133)</f>
        <v>0.99539901670082853</v>
      </c>
      <c r="J133">
        <f t="shared" si="13"/>
        <v>-4.6116004014215822E-3</v>
      </c>
      <c r="K133">
        <f t="shared" si="14"/>
        <v>0</v>
      </c>
      <c r="L133" t="str">
        <f>IF(K133=A133, "Correct", "Incorrect")</f>
        <v>Correct</v>
      </c>
    </row>
    <row r="134" spans="1:12">
      <c r="A134">
        <v>0</v>
      </c>
      <c r="B134">
        <v>449.9</v>
      </c>
      <c r="C134">
        <v>28.14</v>
      </c>
      <c r="D134">
        <v>0.06</v>
      </c>
      <c r="E134">
        <v>2.367E-2</v>
      </c>
      <c r="F134">
        <f t="shared" si="10"/>
        <v>-0.75576266702968831</v>
      </c>
      <c r="G134">
        <f t="shared" si="11"/>
        <v>0.4696522897897572</v>
      </c>
      <c r="H134">
        <f t="shared" si="12"/>
        <v>0.31956694318282852</v>
      </c>
      <c r="I134">
        <f>IF(A134=1, H134, 1 -H134)</f>
        <v>0.68043305681717148</v>
      </c>
      <c r="J134">
        <f t="shared" si="13"/>
        <v>-0.38502583525323625</v>
      </c>
      <c r="K134">
        <f t="shared" si="14"/>
        <v>0</v>
      </c>
      <c r="L134" t="str">
        <f>IF(K134=A134, "Correct", "Incorrect")</f>
        <v>Correct</v>
      </c>
    </row>
    <row r="135" spans="1:12">
      <c r="A135">
        <v>0</v>
      </c>
      <c r="B135">
        <v>686.9</v>
      </c>
      <c r="C135">
        <v>14.93</v>
      </c>
      <c r="D135">
        <v>8.5489999999999997E-2</v>
      </c>
      <c r="E135">
        <v>5.5390000000000002E-2</v>
      </c>
      <c r="F135">
        <f t="shared" si="10"/>
        <v>-1.2978617722201613</v>
      </c>
      <c r="G135">
        <f t="shared" si="11"/>
        <v>0.27311515153918742</v>
      </c>
      <c r="H135">
        <f t="shared" si="12"/>
        <v>0.21452509712809018</v>
      </c>
      <c r="I135">
        <f>IF(A135=1, H135, 1 -H135)</f>
        <v>0.7854749028719098</v>
      </c>
      <c r="J135">
        <f t="shared" si="13"/>
        <v>-0.24146677231005356</v>
      </c>
      <c r="K135">
        <f t="shared" si="14"/>
        <v>0</v>
      </c>
      <c r="L135" t="str">
        <f>IF(K135=A135, "Correct", "Incorrect")</f>
        <v>Correct</v>
      </c>
    </row>
    <row r="136" spans="1:12">
      <c r="A136">
        <v>0</v>
      </c>
      <c r="B136">
        <v>465.4</v>
      </c>
      <c r="C136">
        <v>29.97</v>
      </c>
      <c r="D136">
        <v>3.3980000000000003E-2</v>
      </c>
      <c r="E136">
        <v>0</v>
      </c>
      <c r="F136">
        <f t="shared" si="10"/>
        <v>-0.81215563401993207</v>
      </c>
      <c r="G136">
        <f t="shared" si="11"/>
        <v>0.44390014787297605</v>
      </c>
      <c r="H136">
        <f t="shared" si="12"/>
        <v>0.30743133348028939</v>
      </c>
      <c r="I136">
        <f>IF(A136=1, H136, 1 -H136)</f>
        <v>0.69256866651971061</v>
      </c>
      <c r="J136">
        <f t="shared" si="13"/>
        <v>-0.36734788840723143</v>
      </c>
      <c r="K136">
        <f t="shared" si="14"/>
        <v>0</v>
      </c>
      <c r="L136" t="str">
        <f>IF(K136=A136, "Correct", "Incorrect")</f>
        <v>Correct</v>
      </c>
    </row>
    <row r="137" spans="1:12">
      <c r="A137">
        <v>0</v>
      </c>
      <c r="B137">
        <v>358.9</v>
      </c>
      <c r="C137">
        <v>15.62</v>
      </c>
      <c r="D137">
        <v>0.1069</v>
      </c>
      <c r="E137">
        <v>5.1150000000000001E-2</v>
      </c>
      <c r="F137">
        <f t="shared" si="10"/>
        <v>-4.336114867307364</v>
      </c>
      <c r="G137">
        <f t="shared" si="11"/>
        <v>1.3087275361247781E-2</v>
      </c>
      <c r="H137">
        <f t="shared" si="12"/>
        <v>1.2918211174433224E-2</v>
      </c>
      <c r="I137">
        <f>IF(A137=1, H137, 1 -H137)</f>
        <v>0.98708178882556674</v>
      </c>
      <c r="J137">
        <f t="shared" si="13"/>
        <v>-1.3002376897192382E-2</v>
      </c>
      <c r="K137">
        <f t="shared" si="14"/>
        <v>0</v>
      </c>
      <c r="L137" t="str">
        <f>IF(K137=A137, "Correct", "Incorrect")</f>
        <v>Correct</v>
      </c>
    </row>
    <row r="138" spans="1:12">
      <c r="A138">
        <v>0</v>
      </c>
      <c r="B138">
        <v>506.9</v>
      </c>
      <c r="C138">
        <v>15.73</v>
      </c>
      <c r="D138">
        <v>8.269E-2</v>
      </c>
      <c r="E138">
        <v>5.8349999999999999E-2</v>
      </c>
      <c r="F138">
        <f t="shared" si="10"/>
        <v>-3.0788232895157219</v>
      </c>
      <c r="G138">
        <f t="shared" si="11"/>
        <v>4.6013369219363276E-2</v>
      </c>
      <c r="H138">
        <f t="shared" si="12"/>
        <v>4.3989274490538216E-2</v>
      </c>
      <c r="I138">
        <f>IF(A138=1, H138, 1 -H138)</f>
        <v>0.95601072550946176</v>
      </c>
      <c r="J138">
        <f t="shared" si="13"/>
        <v>-4.4986146841513336E-2</v>
      </c>
      <c r="K138">
        <f t="shared" si="14"/>
        <v>0</v>
      </c>
      <c r="L138" t="str">
        <f>IF(K138=A138, "Correct", "Incorrect")</f>
        <v>Correct</v>
      </c>
    </row>
    <row r="139" spans="1:12">
      <c r="A139">
        <v>0</v>
      </c>
      <c r="B139">
        <v>618.4</v>
      </c>
      <c r="C139">
        <v>20.53</v>
      </c>
      <c r="D139">
        <v>0.1108</v>
      </c>
      <c r="E139">
        <v>5.0630000000000001E-2</v>
      </c>
      <c r="F139">
        <f t="shared" si="10"/>
        <v>0.12225252014017296</v>
      </c>
      <c r="G139">
        <f t="shared" si="11"/>
        <v>1.1300394234676814</v>
      </c>
      <c r="H139">
        <f t="shared" si="12"/>
        <v>0.53052512128061424</v>
      </c>
      <c r="I139">
        <f>IF(A139=1, H139, 1 -H139)</f>
        <v>0.46947487871938576</v>
      </c>
      <c r="J139">
        <f t="shared" si="13"/>
        <v>-0.75614048822032331</v>
      </c>
      <c r="K139">
        <f t="shared" si="14"/>
        <v>1</v>
      </c>
      <c r="L139" t="str">
        <f>IF(K139=A139, "Correct", "Incorrect")</f>
        <v>Incorrect</v>
      </c>
    </row>
    <row r="140" spans="1:12">
      <c r="A140">
        <v>0</v>
      </c>
      <c r="B140">
        <v>599.4</v>
      </c>
      <c r="C140">
        <v>16.62</v>
      </c>
      <c r="D140">
        <v>5.3190000000000001E-2</v>
      </c>
      <c r="E140">
        <v>2.2239999999999999E-2</v>
      </c>
      <c r="F140">
        <f t="shared" si="10"/>
        <v>-2.7717921176187867</v>
      </c>
      <c r="G140">
        <f t="shared" si="11"/>
        <v>6.2549807624670231E-2</v>
      </c>
      <c r="H140">
        <f t="shared" si="12"/>
        <v>5.8867647592445858E-2</v>
      </c>
      <c r="I140">
        <f>IF(A140=1, H140, 1 -H140)</f>
        <v>0.94113235240755411</v>
      </c>
      <c r="J140">
        <f t="shared" si="13"/>
        <v>-6.0671498482102328E-2</v>
      </c>
      <c r="K140">
        <f t="shared" si="14"/>
        <v>0</v>
      </c>
      <c r="L140" t="str">
        <f>IF(K140=A140, "Correct", "Incorrect")</f>
        <v>Correct</v>
      </c>
    </row>
    <row r="141" spans="1:12">
      <c r="A141">
        <v>0</v>
      </c>
      <c r="B141">
        <v>404.9</v>
      </c>
      <c r="C141">
        <v>14.59</v>
      </c>
      <c r="D141">
        <v>8.2280000000000006E-2</v>
      </c>
      <c r="E141">
        <v>5.3080000000000002E-2</v>
      </c>
      <c r="F141">
        <f t="shared" si="10"/>
        <v>-4.6252648381928285</v>
      </c>
      <c r="G141">
        <f t="shared" si="11"/>
        <v>9.8010589973192737E-3</v>
      </c>
      <c r="H141">
        <f t="shared" si="12"/>
        <v>9.7059305988956117E-3</v>
      </c>
      <c r="I141">
        <f>IF(A141=1, H141, 1 -H141)</f>
        <v>0.99029406940110443</v>
      </c>
      <c r="J141">
        <f t="shared" si="13"/>
        <v>-9.7533401619929287E-3</v>
      </c>
      <c r="K141">
        <f t="shared" si="14"/>
        <v>0</v>
      </c>
      <c r="L141" t="str">
        <f>IF(K141=A141, "Correct", "Incorrect")</f>
        <v>Correct</v>
      </c>
    </row>
    <row r="142" spans="1:12">
      <c r="A142">
        <v>0</v>
      </c>
      <c r="B142">
        <v>455.3</v>
      </c>
      <c r="C142">
        <v>18.03</v>
      </c>
      <c r="D142">
        <v>7.8380000000000005E-2</v>
      </c>
      <c r="E142">
        <v>2.9159999999999998E-2</v>
      </c>
      <c r="F142">
        <f t="shared" si="10"/>
        <v>-3.3498747800955804</v>
      </c>
      <c r="G142">
        <f t="shared" si="11"/>
        <v>3.5088747635385407E-2</v>
      </c>
      <c r="H142">
        <f t="shared" si="12"/>
        <v>3.3899264884816982E-2</v>
      </c>
      <c r="I142">
        <f>IF(A142=1, H142, 1 -H142)</f>
        <v>0.96610073511518302</v>
      </c>
      <c r="J142">
        <f t="shared" si="13"/>
        <v>-3.4487169548929497E-2</v>
      </c>
      <c r="K142">
        <f t="shared" si="14"/>
        <v>0</v>
      </c>
      <c r="L142" t="str">
        <f>IF(K142=A142, "Correct", "Incorrect")</f>
        <v>Correct</v>
      </c>
    </row>
    <row r="143" spans="1:12">
      <c r="A143">
        <v>0</v>
      </c>
      <c r="B143">
        <v>602.9</v>
      </c>
      <c r="C143">
        <v>19.239999999999998</v>
      </c>
      <c r="D143">
        <v>5.3260000000000002E-2</v>
      </c>
      <c r="E143">
        <v>2.9950000000000001E-2</v>
      </c>
      <c r="F143">
        <f t="shared" si="10"/>
        <v>-1.8480534472947669</v>
      </c>
      <c r="G143">
        <f t="shared" si="11"/>
        <v>0.15754353482957276</v>
      </c>
      <c r="H143">
        <f t="shared" si="12"/>
        <v>0.13610160662576562</v>
      </c>
      <c r="I143">
        <f>IF(A143=1, H143, 1 -H143)</f>
        <v>0.86389839337423435</v>
      </c>
      <c r="J143">
        <f t="shared" si="13"/>
        <v>-0.14630011735483717</v>
      </c>
      <c r="K143">
        <f t="shared" si="14"/>
        <v>0</v>
      </c>
      <c r="L143" t="str">
        <f>IF(K143=A143, "Correct", "Incorrect")</f>
        <v>Correct</v>
      </c>
    </row>
    <row r="144" spans="1:12">
      <c r="A144">
        <v>0</v>
      </c>
      <c r="B144">
        <v>546.29999999999995</v>
      </c>
      <c r="C144">
        <v>14.06</v>
      </c>
      <c r="D144">
        <v>0.11550000000000001</v>
      </c>
      <c r="E144">
        <v>5.7860000000000002E-2</v>
      </c>
      <c r="F144">
        <f t="shared" si="10"/>
        <v>-2.4826071623785495</v>
      </c>
      <c r="G144">
        <f t="shared" si="11"/>
        <v>8.3525177771522269E-2</v>
      </c>
      <c r="H144">
        <f t="shared" si="12"/>
        <v>7.7086513064059892E-2</v>
      </c>
      <c r="I144">
        <f>IF(A144=1, H144, 1 -H144)</f>
        <v>0.92291348693594011</v>
      </c>
      <c r="J144">
        <f t="shared" si="13"/>
        <v>-8.0219779169166644E-2</v>
      </c>
      <c r="K144">
        <f t="shared" si="14"/>
        <v>0</v>
      </c>
      <c r="L144" t="str">
        <f>IF(K144=A144, "Correct", "Incorrect")</f>
        <v>Correct</v>
      </c>
    </row>
    <row r="145" spans="1:12">
      <c r="A145">
        <v>0</v>
      </c>
      <c r="B145">
        <v>571.1</v>
      </c>
      <c r="C145">
        <v>17.64</v>
      </c>
      <c r="D145">
        <v>7.9570000000000002E-2</v>
      </c>
      <c r="E145">
        <v>4.548E-2</v>
      </c>
      <c r="F145">
        <f t="shared" si="10"/>
        <v>-1.9835709191548681</v>
      </c>
      <c r="G145">
        <f t="shared" si="11"/>
        <v>0.13757708247222603</v>
      </c>
      <c r="H145">
        <f t="shared" si="12"/>
        <v>0.12093869030240856</v>
      </c>
      <c r="I145">
        <f>IF(A145=1, H145, 1 -H145)</f>
        <v>0.87906130969759144</v>
      </c>
      <c r="J145">
        <f t="shared" si="13"/>
        <v>-0.12890063435778551</v>
      </c>
      <c r="K145">
        <f t="shared" si="14"/>
        <v>0</v>
      </c>
      <c r="L145" t="str">
        <f>IF(K145=A145, "Correct", "Incorrect")</f>
        <v>Correct</v>
      </c>
    </row>
    <row r="146" spans="1:12">
      <c r="A146">
        <v>0</v>
      </c>
      <c r="B146">
        <v>747.2</v>
      </c>
      <c r="C146">
        <v>11.28</v>
      </c>
      <c r="D146">
        <v>0.12989999999999999</v>
      </c>
      <c r="E146">
        <v>0.1191</v>
      </c>
      <c r="F146">
        <f t="shared" si="10"/>
        <v>-0.14939059163402058</v>
      </c>
      <c r="G146">
        <f t="shared" si="11"/>
        <v>0.86123265892327039</v>
      </c>
      <c r="H146">
        <f t="shared" si="12"/>
        <v>0.46272165642176971</v>
      </c>
      <c r="I146">
        <f>IF(A146=1, H146, 1 -H146)</f>
        <v>0.53727834357823023</v>
      </c>
      <c r="J146">
        <f t="shared" si="13"/>
        <v>-0.62123898807450351</v>
      </c>
      <c r="K146">
        <f t="shared" si="14"/>
        <v>0</v>
      </c>
      <c r="L146" t="str">
        <f>IF(K146=A146, "Correct", "Incorrect")</f>
        <v>Correct</v>
      </c>
    </row>
    <row r="147" spans="1:12">
      <c r="A147">
        <v>0</v>
      </c>
      <c r="B147">
        <v>476.7</v>
      </c>
      <c r="C147">
        <v>16.41</v>
      </c>
      <c r="D147">
        <v>0.15110000000000001</v>
      </c>
      <c r="E147">
        <v>0.15440000000000001</v>
      </c>
      <c r="F147">
        <f t="shared" si="10"/>
        <v>-0.77281047857927887</v>
      </c>
      <c r="G147">
        <f t="shared" si="11"/>
        <v>0.46171360691037661</v>
      </c>
      <c r="H147">
        <f t="shared" si="12"/>
        <v>0.31587145712237052</v>
      </c>
      <c r="I147">
        <f>IF(A147=1, H147, 1 -H147)</f>
        <v>0.68412854287762948</v>
      </c>
      <c r="J147">
        <f t="shared" si="13"/>
        <v>-0.37960945083220682</v>
      </c>
      <c r="K147">
        <f t="shared" si="14"/>
        <v>0</v>
      </c>
      <c r="L147" t="str">
        <f>IF(K147=A147, "Correct", "Incorrect")</f>
        <v>Correct</v>
      </c>
    </row>
    <row r="148" spans="1:12">
      <c r="A148">
        <v>0</v>
      </c>
      <c r="B148">
        <v>666</v>
      </c>
      <c r="C148">
        <v>16.850000000000001</v>
      </c>
      <c r="D148">
        <v>6.6979999999999998E-2</v>
      </c>
      <c r="E148">
        <v>5.1920000000000001E-2</v>
      </c>
      <c r="F148">
        <f t="shared" si="10"/>
        <v>-1.3606335295017877</v>
      </c>
      <c r="G148">
        <f t="shared" si="11"/>
        <v>0.25649822627516594</v>
      </c>
      <c r="H148">
        <f t="shared" si="12"/>
        <v>0.20413735643347761</v>
      </c>
      <c r="I148">
        <f>IF(A148=1, H148, 1 -H148)</f>
        <v>0.79586264356652237</v>
      </c>
      <c r="J148">
        <f t="shared" si="13"/>
        <v>-0.22832866636117083</v>
      </c>
      <c r="K148">
        <f t="shared" si="14"/>
        <v>0</v>
      </c>
      <c r="L148" t="str">
        <f>IF(K148=A148, "Correct", "Incorrect")</f>
        <v>Correct</v>
      </c>
    </row>
    <row r="149" spans="1:12">
      <c r="A149">
        <v>0</v>
      </c>
      <c r="B149">
        <v>420.5</v>
      </c>
      <c r="C149">
        <v>16.170000000000002</v>
      </c>
      <c r="D149">
        <v>9.2630000000000004E-2</v>
      </c>
      <c r="E149">
        <v>4.2790000000000002E-2</v>
      </c>
      <c r="F149">
        <f t="shared" si="10"/>
        <v>-3.8663719886694201</v>
      </c>
      <c r="G149">
        <f t="shared" si="11"/>
        <v>2.0934181265779218E-2</v>
      </c>
      <c r="H149">
        <f t="shared" si="12"/>
        <v>2.0504927398771688E-2</v>
      </c>
      <c r="I149">
        <f>IF(A149=1, H149, 1 -H149)</f>
        <v>0.97949507260122837</v>
      </c>
      <c r="J149">
        <f t="shared" si="13"/>
        <v>-2.0718072134719122E-2</v>
      </c>
      <c r="K149">
        <f t="shared" si="14"/>
        <v>0</v>
      </c>
      <c r="L149" t="str">
        <f>IF(K149=A149, "Correct", "Incorrect")</f>
        <v>Correct</v>
      </c>
    </row>
    <row r="150" spans="1:12">
      <c r="A150">
        <v>0</v>
      </c>
      <c r="B150">
        <v>466.5</v>
      </c>
      <c r="C150">
        <v>22.44</v>
      </c>
      <c r="D150">
        <v>5.1999999999999998E-2</v>
      </c>
      <c r="E150">
        <v>1.7139999999999999E-2</v>
      </c>
      <c r="F150">
        <f t="shared" si="10"/>
        <v>-2.5480858001411231</v>
      </c>
      <c r="G150">
        <f t="shared" si="11"/>
        <v>7.823127305841536E-2</v>
      </c>
      <c r="H150">
        <f t="shared" si="12"/>
        <v>7.2555188309936014E-2</v>
      </c>
      <c r="I150">
        <f>IF(A150=1, H150, 1 -H150)</f>
        <v>0.92744481169006399</v>
      </c>
      <c r="J150">
        <f t="shared" si="13"/>
        <v>-7.53219884918295E-2</v>
      </c>
      <c r="K150">
        <f t="shared" si="14"/>
        <v>0</v>
      </c>
      <c r="L150" t="str">
        <f>IF(K150=A150, "Correct", "Incorrect")</f>
        <v>Correct</v>
      </c>
    </row>
    <row r="151" spans="1:12">
      <c r="A151">
        <v>0</v>
      </c>
      <c r="B151">
        <v>992.1</v>
      </c>
      <c r="C151">
        <v>13.23</v>
      </c>
      <c r="D151">
        <v>6.2170000000000003E-2</v>
      </c>
      <c r="E151">
        <v>4.4450000000000003E-2</v>
      </c>
      <c r="F151">
        <f t="shared" si="10"/>
        <v>0.97666892823217832</v>
      </c>
      <c r="G151">
        <f t="shared" si="11"/>
        <v>2.6555955130205331</v>
      </c>
      <c r="H151">
        <f t="shared" si="12"/>
        <v>0.72644675910171386</v>
      </c>
      <c r="I151">
        <f>IF(A151=1, H151, 1 -H151)</f>
        <v>0.27355324089828614</v>
      </c>
      <c r="J151">
        <f t="shared" si="13"/>
        <v>-1.2962590109888881</v>
      </c>
      <c r="K151">
        <f t="shared" si="14"/>
        <v>1</v>
      </c>
      <c r="L151" t="str">
        <f>IF(K151=A151, "Correct", "Incorrect")</f>
        <v>Incorrect</v>
      </c>
    </row>
    <row r="152" spans="1:12">
      <c r="A152">
        <v>0</v>
      </c>
      <c r="B152">
        <v>477.3</v>
      </c>
      <c r="C152">
        <v>12.83</v>
      </c>
      <c r="D152">
        <v>4.0430000000000001E-2</v>
      </c>
      <c r="E152">
        <v>7.1729999999999997E-3</v>
      </c>
      <c r="F152">
        <f t="shared" si="10"/>
        <v>-5.7102490342465035</v>
      </c>
      <c r="G152">
        <f t="shared" si="11"/>
        <v>3.3118476787029894E-3</v>
      </c>
      <c r="H152">
        <f t="shared" si="12"/>
        <v>3.3009155492037638E-3</v>
      </c>
      <c r="I152">
        <f>IF(A152=1, H152, 1 -H152)</f>
        <v>0.99669908445079625</v>
      </c>
      <c r="J152">
        <f t="shared" si="13"/>
        <v>-3.3063755896678747E-3</v>
      </c>
      <c r="K152">
        <f t="shared" si="14"/>
        <v>0</v>
      </c>
      <c r="L152" t="str">
        <f>IF(K152=A152, "Correct", "Incorrect")</f>
        <v>Correct</v>
      </c>
    </row>
    <row r="153" spans="1:12">
      <c r="A153">
        <v>0</v>
      </c>
      <c r="B153">
        <v>538.70000000000005</v>
      </c>
      <c r="C153">
        <v>20.54</v>
      </c>
      <c r="D153">
        <v>5.2749999999999998E-2</v>
      </c>
      <c r="E153">
        <v>1.7999999999999999E-2</v>
      </c>
      <c r="F153">
        <f t="shared" si="10"/>
        <v>-2.3022084132072838</v>
      </c>
      <c r="G153">
        <f t="shared" si="11"/>
        <v>0.10003767507395013</v>
      </c>
      <c r="H153">
        <f t="shared" si="12"/>
        <v>9.094022626745496E-2</v>
      </c>
      <c r="I153">
        <f>IF(A153=1, H153, 1 -H153)</f>
        <v>0.90905977373254498</v>
      </c>
      <c r="J153">
        <f t="shared" si="13"/>
        <v>-9.5344429285032145E-2</v>
      </c>
      <c r="K153">
        <f t="shared" si="14"/>
        <v>0</v>
      </c>
      <c r="L153" t="str">
        <f>IF(K153=A153, "Correct", "Incorrect")</f>
        <v>Correct</v>
      </c>
    </row>
    <row r="154" spans="1:12">
      <c r="A154">
        <v>0</v>
      </c>
      <c r="B154">
        <v>680.9</v>
      </c>
      <c r="C154">
        <v>20.21</v>
      </c>
      <c r="D154">
        <v>8.3449999999999996E-2</v>
      </c>
      <c r="E154">
        <v>6.8239999999999995E-2</v>
      </c>
      <c r="F154">
        <f t="shared" si="10"/>
        <v>0.34512403026350824</v>
      </c>
      <c r="G154">
        <f t="shared" si="11"/>
        <v>1.4121650600105933</v>
      </c>
      <c r="H154">
        <f t="shared" si="12"/>
        <v>0.58543467170708108</v>
      </c>
      <c r="I154">
        <f>IF(A154=1, H154, 1 -H154)</f>
        <v>0.41456532829291892</v>
      </c>
      <c r="J154">
        <f t="shared" si="13"/>
        <v>-0.88052470936373173</v>
      </c>
      <c r="K154">
        <f t="shared" si="14"/>
        <v>1</v>
      </c>
      <c r="L154" t="str">
        <f>IF(K154=A154, "Correct", "Incorrect")</f>
        <v>Incorrect</v>
      </c>
    </row>
    <row r="155" spans="1:12">
      <c r="A155">
        <v>0</v>
      </c>
      <c r="B155">
        <v>485.6</v>
      </c>
      <c r="C155">
        <v>18.170000000000002</v>
      </c>
      <c r="D155">
        <v>0.13339999999999999</v>
      </c>
      <c r="E155">
        <v>8.0170000000000005E-2</v>
      </c>
      <c r="F155">
        <f t="shared" si="10"/>
        <v>-1.2939487379502181</v>
      </c>
      <c r="G155">
        <f t="shared" si="11"/>
        <v>0.27418595416415564</v>
      </c>
      <c r="H155">
        <f t="shared" si="12"/>
        <v>0.21518519590338522</v>
      </c>
      <c r="I155">
        <f>IF(A155=1, H155, 1 -H155)</f>
        <v>0.78481480409661475</v>
      </c>
      <c r="J155">
        <f t="shared" si="13"/>
        <v>-0.24230750738110127</v>
      </c>
      <c r="K155">
        <f t="shared" si="14"/>
        <v>0</v>
      </c>
      <c r="L155" t="str">
        <f>IF(K155=A155, "Correct", "Incorrect")</f>
        <v>Correct</v>
      </c>
    </row>
    <row r="156" spans="1:12">
      <c r="A156">
        <v>0</v>
      </c>
      <c r="B156">
        <v>480.1</v>
      </c>
      <c r="C156">
        <v>17.309999999999999</v>
      </c>
      <c r="D156">
        <v>7.6300000000000007E-2</v>
      </c>
      <c r="E156">
        <v>3.6089999999999997E-2</v>
      </c>
      <c r="F156">
        <f t="shared" si="10"/>
        <v>-3.2630597529542138</v>
      </c>
      <c r="G156">
        <f t="shared" si="11"/>
        <v>3.8271118517956407E-2</v>
      </c>
      <c r="H156">
        <f t="shared" si="12"/>
        <v>3.6860428683199012E-2</v>
      </c>
      <c r="I156">
        <f>IF(A156=1, H156, 1 -H156)</f>
        <v>0.96313957131680095</v>
      </c>
      <c r="J156">
        <f t="shared" si="13"/>
        <v>-3.7556943815919522E-2</v>
      </c>
      <c r="K156">
        <f t="shared" si="14"/>
        <v>0</v>
      </c>
      <c r="L156" t="str">
        <f>IF(K156=A156, "Correct", "Incorrect")</f>
        <v>Correct</v>
      </c>
    </row>
    <row r="157" spans="1:12">
      <c r="A157">
        <v>0</v>
      </c>
      <c r="B157">
        <v>689.4</v>
      </c>
      <c r="C157">
        <v>16.739999999999998</v>
      </c>
      <c r="D157">
        <v>0.13639999999999999</v>
      </c>
      <c r="E157">
        <v>7.7210000000000001E-2</v>
      </c>
      <c r="F157">
        <f t="shared" si="10"/>
        <v>0.56293348985137115</v>
      </c>
      <c r="G157">
        <f t="shared" si="11"/>
        <v>1.7558156202657114</v>
      </c>
      <c r="H157">
        <f t="shared" si="12"/>
        <v>0.63713102115896214</v>
      </c>
      <c r="I157">
        <f>IF(A157=1, H157, 1 -H157)</f>
        <v>0.36286897884103786</v>
      </c>
      <c r="J157">
        <f t="shared" si="13"/>
        <v>-1.0137134497035973</v>
      </c>
      <c r="K157">
        <f t="shared" si="14"/>
        <v>1</v>
      </c>
      <c r="L157" t="str">
        <f>IF(K157=A157, "Correct", "Incorrect")</f>
        <v>Incorrect</v>
      </c>
    </row>
    <row r="158" spans="1:12">
      <c r="A158">
        <v>0</v>
      </c>
      <c r="B158">
        <v>476.3</v>
      </c>
      <c r="C158">
        <v>16.32</v>
      </c>
      <c r="D158">
        <v>0.1085</v>
      </c>
      <c r="E158">
        <v>5.9279999999999999E-2</v>
      </c>
      <c r="F158">
        <f t="shared" si="10"/>
        <v>-2.6980395470875629</v>
      </c>
      <c r="G158">
        <f t="shared" si="11"/>
        <v>6.7337395215384482E-2</v>
      </c>
      <c r="H158">
        <f t="shared" si="12"/>
        <v>6.3089137059416961E-2</v>
      </c>
      <c r="I158">
        <f>IF(A158=1, H158, 1 -H158)</f>
        <v>0.93691086294058301</v>
      </c>
      <c r="J158">
        <f t="shared" si="13"/>
        <v>-6.5167131535072378E-2</v>
      </c>
      <c r="K158">
        <f t="shared" si="14"/>
        <v>0</v>
      </c>
      <c r="L158" t="str">
        <f>IF(K158=A158, "Correct", "Incorrect")</f>
        <v>Correct</v>
      </c>
    </row>
    <row r="159" spans="1:12">
      <c r="A159">
        <v>0</v>
      </c>
      <c r="B159">
        <v>248.7</v>
      </c>
      <c r="C159">
        <v>12.87</v>
      </c>
      <c r="D159">
        <v>0.22389999999999999</v>
      </c>
      <c r="E159">
        <v>9.7299999999999998E-2</v>
      </c>
      <c r="F159">
        <f t="shared" si="10"/>
        <v>-3.5027535473769222</v>
      </c>
      <c r="G159">
        <f t="shared" si="11"/>
        <v>3.0114347870034436E-2</v>
      </c>
      <c r="H159">
        <f t="shared" si="12"/>
        <v>2.9233985462198266E-2</v>
      </c>
      <c r="I159">
        <f>IF(A159=1, H159, 1 -H159)</f>
        <v>0.97076601453780176</v>
      </c>
      <c r="J159">
        <f t="shared" si="13"/>
        <v>-2.9669813429122473E-2</v>
      </c>
      <c r="K159">
        <f t="shared" si="14"/>
        <v>0</v>
      </c>
      <c r="L159" t="str">
        <f>IF(K159=A159, "Correct", "Incorrect")</f>
        <v>Correct</v>
      </c>
    </row>
    <row r="160" spans="1:12">
      <c r="A160">
        <v>0</v>
      </c>
      <c r="B160">
        <v>272.5</v>
      </c>
      <c r="C160">
        <v>13.14</v>
      </c>
      <c r="D160">
        <v>0.22040000000000001</v>
      </c>
      <c r="E160">
        <v>0.1188</v>
      </c>
      <c r="F160">
        <f t="shared" si="10"/>
        <v>-2.9976888477370807</v>
      </c>
      <c r="G160">
        <f t="shared" si="11"/>
        <v>4.9902266933021688E-2</v>
      </c>
      <c r="H160">
        <f t="shared" si="12"/>
        <v>4.753039259434725E-2</v>
      </c>
      <c r="I160">
        <f>IF(A160=1, H160, 1 -H160)</f>
        <v>0.95246960740565279</v>
      </c>
      <c r="J160">
        <f t="shared" si="13"/>
        <v>-4.869708072589473E-2</v>
      </c>
      <c r="K160">
        <f t="shared" si="14"/>
        <v>0</v>
      </c>
      <c r="L160" t="str">
        <f>IF(K160=A160, "Correct", "Incorrect")</f>
        <v>Correct</v>
      </c>
    </row>
    <row r="161" spans="1:12">
      <c r="A161">
        <v>0</v>
      </c>
      <c r="B161">
        <v>453.1</v>
      </c>
      <c r="C161">
        <v>20.04</v>
      </c>
      <c r="D161">
        <v>0.1152</v>
      </c>
      <c r="E161">
        <v>8.1750000000000003E-2</v>
      </c>
      <c r="F161">
        <f t="shared" si="10"/>
        <v>-1.440464095388883</v>
      </c>
      <c r="G161">
        <f t="shared" si="11"/>
        <v>0.23681782711315927</v>
      </c>
      <c r="H161">
        <f t="shared" si="12"/>
        <v>0.19147349102002575</v>
      </c>
      <c r="I161">
        <f>IF(A161=1, H161, 1 -H161)</f>
        <v>0.80852650897997425</v>
      </c>
      <c r="J161">
        <f t="shared" si="13"/>
        <v>-0.21254181264846658</v>
      </c>
      <c r="K161">
        <f t="shared" si="14"/>
        <v>0</v>
      </c>
      <c r="L161" t="str">
        <f>IF(K161=A161, "Correct", "Incorrect")</f>
        <v>Correct</v>
      </c>
    </row>
    <row r="162" spans="1:12">
      <c r="A162">
        <v>0</v>
      </c>
      <c r="B162">
        <v>366.5</v>
      </c>
      <c r="C162">
        <v>17.12</v>
      </c>
      <c r="D162">
        <v>0.1071</v>
      </c>
      <c r="E162">
        <v>4.0629999999999999E-2</v>
      </c>
      <c r="F162">
        <f t="shared" si="10"/>
        <v>-3.9016012584045603</v>
      </c>
      <c r="G162">
        <f t="shared" si="11"/>
        <v>2.0209524851550562E-2</v>
      </c>
      <c r="H162">
        <f t="shared" si="12"/>
        <v>1.980919052337923E-2</v>
      </c>
      <c r="I162">
        <f>IF(A162=1, H162, 1 -H162)</f>
        <v>0.98019080947662074</v>
      </c>
      <c r="J162">
        <f t="shared" si="13"/>
        <v>-2.0008022722222973E-2</v>
      </c>
      <c r="K162">
        <f t="shared" si="14"/>
        <v>0</v>
      </c>
      <c r="L162" t="str">
        <f>IF(K162=A162, "Correct", "Incorrect")</f>
        <v>Correct</v>
      </c>
    </row>
    <row r="163" spans="1:12">
      <c r="A163">
        <v>0</v>
      </c>
      <c r="B163">
        <v>819.8</v>
      </c>
      <c r="C163">
        <v>15.7</v>
      </c>
      <c r="D163">
        <v>6.7119999999999999E-2</v>
      </c>
      <c r="E163">
        <v>5.5259999999999997E-2</v>
      </c>
      <c r="F163">
        <f t="shared" si="10"/>
        <v>3.5022360755906257E-2</v>
      </c>
      <c r="G163">
        <f t="shared" si="11"/>
        <v>1.0356428662980521</v>
      </c>
      <c r="H163">
        <f t="shared" si="12"/>
        <v>0.50875469535647744</v>
      </c>
      <c r="I163">
        <f>IF(A163=1, H163, 1 -H163)</f>
        <v>0.49124530464352256</v>
      </c>
      <c r="J163">
        <f t="shared" si="13"/>
        <v>-0.71081167382190602</v>
      </c>
      <c r="K163">
        <f t="shared" si="14"/>
        <v>1</v>
      </c>
      <c r="L163" t="str">
        <f>IF(K163=A163, "Correct", "Incorrect")</f>
        <v>Incorrect</v>
      </c>
    </row>
    <row r="164" spans="1:12">
      <c r="A164">
        <v>0</v>
      </c>
      <c r="B164">
        <v>426</v>
      </c>
      <c r="C164">
        <v>14.69</v>
      </c>
      <c r="D164">
        <v>9.6610000000000001E-2</v>
      </c>
      <c r="E164">
        <v>6.726E-2</v>
      </c>
      <c r="F164">
        <f t="shared" si="10"/>
        <v>-3.9140705493197316</v>
      </c>
      <c r="G164">
        <f t="shared" si="11"/>
        <v>1.995909101792882E-2</v>
      </c>
      <c r="H164">
        <f t="shared" si="12"/>
        <v>1.9568521123733952E-2</v>
      </c>
      <c r="I164">
        <f>IF(A164=1, H164, 1 -H164)</f>
        <v>0.98043147887626603</v>
      </c>
      <c r="J164">
        <f t="shared" si="13"/>
        <v>-1.9762519646710892E-2</v>
      </c>
      <c r="K164">
        <f t="shared" si="14"/>
        <v>0</v>
      </c>
      <c r="L164" t="str">
        <f>IF(K164=A164, "Correct", "Incorrect")</f>
        <v>Correct</v>
      </c>
    </row>
    <row r="165" spans="1:12">
      <c r="A165">
        <v>0</v>
      </c>
      <c r="B165">
        <v>680.7</v>
      </c>
      <c r="C165">
        <v>14.7</v>
      </c>
      <c r="D165">
        <v>5.0160000000000003E-2</v>
      </c>
      <c r="E165">
        <v>3.4160000000000003E-2</v>
      </c>
      <c r="F165">
        <f t="shared" si="10"/>
        <v>-2.3902713882001398</v>
      </c>
      <c r="G165">
        <f t="shared" si="11"/>
        <v>9.1604820036547074E-2</v>
      </c>
      <c r="H165">
        <f t="shared" si="12"/>
        <v>8.391756646281584E-2</v>
      </c>
      <c r="I165">
        <f>IF(A165=1, H165, 1 -H165)</f>
        <v>0.91608243353718422</v>
      </c>
      <c r="J165">
        <f t="shared" si="13"/>
        <v>-8.7648925412604634E-2</v>
      </c>
      <c r="K165">
        <f t="shared" si="14"/>
        <v>0</v>
      </c>
      <c r="L165" t="str">
        <f>IF(K165=A165, "Correct", "Incorrect")</f>
        <v>Correct</v>
      </c>
    </row>
    <row r="166" spans="1:12">
      <c r="A166">
        <v>0</v>
      </c>
      <c r="B166">
        <v>658.8</v>
      </c>
      <c r="C166">
        <v>13.66</v>
      </c>
      <c r="D166">
        <v>8.9179999999999995E-2</v>
      </c>
      <c r="E166">
        <v>8.2220000000000001E-2</v>
      </c>
      <c r="F166">
        <f t="shared" si="10"/>
        <v>-1.635339117024019</v>
      </c>
      <c r="G166">
        <f t="shared" si="11"/>
        <v>0.19488627083973109</v>
      </c>
      <c r="H166">
        <f t="shared" si="12"/>
        <v>0.16310026786295798</v>
      </c>
      <c r="I166">
        <f>IF(A166=1, H166, 1 -H166)</f>
        <v>0.83689973213704205</v>
      </c>
      <c r="J166">
        <f t="shared" si="13"/>
        <v>-0.17805101000902837</v>
      </c>
      <c r="K166">
        <f t="shared" si="14"/>
        <v>0</v>
      </c>
      <c r="L166" t="str">
        <f>IF(K166=A166, "Correct", "Incorrect")</f>
        <v>Correct</v>
      </c>
    </row>
    <row r="167" spans="1:12">
      <c r="A167">
        <v>0</v>
      </c>
      <c r="B167">
        <v>391.2</v>
      </c>
      <c r="C167">
        <v>18.61</v>
      </c>
      <c r="D167">
        <v>8.4989999999999996E-2</v>
      </c>
      <c r="E167">
        <v>4.3020000000000003E-2</v>
      </c>
      <c r="F167">
        <f t="shared" si="10"/>
        <v>-3.6005226383866837</v>
      </c>
      <c r="G167">
        <f t="shared" si="11"/>
        <v>2.7309445752173939E-2</v>
      </c>
      <c r="H167">
        <f t="shared" si="12"/>
        <v>2.6583466028756848E-2</v>
      </c>
      <c r="I167">
        <f>IF(A167=1, H167, 1 -H167)</f>
        <v>0.97341653397124317</v>
      </c>
      <c r="J167">
        <f t="shared" si="13"/>
        <v>-2.69431959336939E-2</v>
      </c>
      <c r="K167">
        <f t="shared" si="14"/>
        <v>0</v>
      </c>
      <c r="L167" t="str">
        <f>IF(K167=A167, "Correct", "Incorrect")</f>
        <v>Correct</v>
      </c>
    </row>
    <row r="168" spans="1:12">
      <c r="A168">
        <v>0</v>
      </c>
      <c r="B168">
        <v>493.1</v>
      </c>
      <c r="C168">
        <v>18.22</v>
      </c>
      <c r="D168">
        <v>0.1661</v>
      </c>
      <c r="E168">
        <v>4.8250000000000001E-2</v>
      </c>
      <c r="F168">
        <f t="shared" si="10"/>
        <v>-0.86489220577497239</v>
      </c>
      <c r="G168">
        <f t="shared" si="11"/>
        <v>0.42109694199944542</v>
      </c>
      <c r="H168">
        <f t="shared" si="12"/>
        <v>0.29631823808372515</v>
      </c>
      <c r="I168">
        <f>IF(A168=1, H168, 1 -H168)</f>
        <v>0.70368176191627485</v>
      </c>
      <c r="J168">
        <f t="shared" si="13"/>
        <v>-0.3514290677587758</v>
      </c>
      <c r="K168">
        <f t="shared" si="14"/>
        <v>0</v>
      </c>
      <c r="L168" t="str">
        <f>IF(K168=A168, "Correct", "Incorrect")</f>
        <v>Correct</v>
      </c>
    </row>
    <row r="169" spans="1:12">
      <c r="A169">
        <v>0</v>
      </c>
      <c r="B169">
        <v>493.8</v>
      </c>
      <c r="C169">
        <v>16.7</v>
      </c>
      <c r="D169">
        <v>0.11169999999999999</v>
      </c>
      <c r="E169">
        <v>3.8800000000000001E-2</v>
      </c>
      <c r="F169">
        <f t="shared" si="10"/>
        <v>-2.5408458446820368</v>
      </c>
      <c r="G169">
        <f t="shared" si="11"/>
        <v>7.879971927047788E-2</v>
      </c>
      <c r="H169">
        <f t="shared" si="12"/>
        <v>7.3043881883622486E-2</v>
      </c>
      <c r="I169">
        <f>IF(A169=1, H169, 1 -H169)</f>
        <v>0.92695611811637746</v>
      </c>
      <c r="J169">
        <f t="shared" si="13"/>
        <v>-7.5849052059523706E-2</v>
      </c>
      <c r="K169">
        <f t="shared" si="14"/>
        <v>0</v>
      </c>
      <c r="L169" t="str">
        <f>IF(K169=A169, "Correct", "Incorrect")</f>
        <v>Correct</v>
      </c>
    </row>
    <row r="170" spans="1:12">
      <c r="A170">
        <v>0</v>
      </c>
      <c r="B170">
        <v>257.8</v>
      </c>
      <c r="C170">
        <v>13.9</v>
      </c>
      <c r="D170">
        <v>0.1225</v>
      </c>
      <c r="E170">
        <v>3.3320000000000002E-2</v>
      </c>
      <c r="F170">
        <f t="shared" si="10"/>
        <v>-5.855240356138097</v>
      </c>
      <c r="G170">
        <f t="shared" si="11"/>
        <v>2.8648469348095391E-3</v>
      </c>
      <c r="H170">
        <f t="shared" si="12"/>
        <v>2.8566630324771631E-3</v>
      </c>
      <c r="I170">
        <f>IF(A170=1, H170, 1 -H170)</f>
        <v>0.99714333696752289</v>
      </c>
      <c r="J170">
        <f t="shared" si="13"/>
        <v>-2.8607510816264577E-3</v>
      </c>
      <c r="K170">
        <f t="shared" si="14"/>
        <v>0</v>
      </c>
      <c r="L170" t="str">
        <f>IF(K170=A170, "Correct", "Incorrect")</f>
        <v>Correct</v>
      </c>
    </row>
    <row r="171" spans="1:12">
      <c r="A171">
        <v>0</v>
      </c>
      <c r="B171">
        <v>388.1</v>
      </c>
      <c r="C171">
        <v>19.829999999999998</v>
      </c>
      <c r="D171">
        <v>4.4130000000000003E-2</v>
      </c>
      <c r="E171">
        <v>5.0670000000000003E-3</v>
      </c>
      <c r="F171">
        <f t="shared" si="10"/>
        <v>-4.5078239985978481</v>
      </c>
      <c r="G171">
        <f t="shared" si="11"/>
        <v>1.1022418898224057E-2</v>
      </c>
      <c r="H171">
        <f t="shared" si="12"/>
        <v>1.0902249734714977E-2</v>
      </c>
      <c r="I171">
        <f>IF(A171=1, H171, 1 -H171)</f>
        <v>0.98909775026528501</v>
      </c>
      <c r="J171">
        <f t="shared" si="13"/>
        <v>-1.096211476598867E-2</v>
      </c>
      <c r="K171">
        <f t="shared" si="14"/>
        <v>0</v>
      </c>
      <c r="L171" t="str">
        <f>IF(K171=A171, "Correct", "Incorrect")</f>
        <v>Correct</v>
      </c>
    </row>
    <row r="172" spans="1:12">
      <c r="A172">
        <v>0</v>
      </c>
      <c r="B172">
        <v>571</v>
      </c>
      <c r="C172">
        <v>18.68</v>
      </c>
      <c r="D172">
        <v>0.107</v>
      </c>
      <c r="E172">
        <v>5.3850000000000002E-2</v>
      </c>
      <c r="F172">
        <f t="shared" si="10"/>
        <v>-1.0134931461954571</v>
      </c>
      <c r="G172">
        <f t="shared" si="11"/>
        <v>0.36294892895639391</v>
      </c>
      <c r="H172">
        <f t="shared" si="12"/>
        <v>0.26629679311190546</v>
      </c>
      <c r="I172">
        <f>IF(A172=1, H172, 1 -H172)</f>
        <v>0.73370320688809454</v>
      </c>
      <c r="J172">
        <f t="shared" si="13"/>
        <v>-0.30965068242794264</v>
      </c>
      <c r="K172">
        <f t="shared" si="14"/>
        <v>0</v>
      </c>
      <c r="L172" t="str">
        <f>IF(K172=A172, "Correct", "Incorrect")</f>
        <v>Correct</v>
      </c>
    </row>
    <row r="173" spans="1:12">
      <c r="A173">
        <v>0</v>
      </c>
      <c r="B173">
        <v>293.2</v>
      </c>
      <c r="C173">
        <v>15.68</v>
      </c>
      <c r="D173">
        <v>8.4190000000000001E-2</v>
      </c>
      <c r="E173">
        <v>2.3300000000000001E-2</v>
      </c>
      <c r="F173">
        <f t="shared" si="10"/>
        <v>-5.8123544008524162</v>
      </c>
      <c r="G173">
        <f t="shared" si="11"/>
        <v>2.9903812215746977E-3</v>
      </c>
      <c r="H173">
        <f t="shared" si="12"/>
        <v>2.9814655031213905E-3</v>
      </c>
      <c r="I173">
        <f>IF(A173=1, H173, 1 -H173)</f>
        <v>0.99701853449687861</v>
      </c>
      <c r="J173">
        <f t="shared" si="13"/>
        <v>-2.9859189254139557E-3</v>
      </c>
      <c r="K173">
        <f t="shared" si="14"/>
        <v>0</v>
      </c>
      <c r="L173" t="str">
        <f>IF(K173=A173, "Correct", "Incorrect")</f>
        <v>Correct</v>
      </c>
    </row>
    <row r="174" spans="1:12">
      <c r="A174">
        <v>0</v>
      </c>
      <c r="B174">
        <v>221.3</v>
      </c>
      <c r="C174">
        <v>13.1</v>
      </c>
      <c r="D174">
        <v>7.6319999999999999E-2</v>
      </c>
      <c r="E174">
        <v>2.5649999999999999E-2</v>
      </c>
      <c r="F174">
        <f t="shared" si="10"/>
        <v>-7.5363816230918479</v>
      </c>
      <c r="G174">
        <f t="shared" si="11"/>
        <v>5.3332390158348608E-4</v>
      </c>
      <c r="H174">
        <f t="shared" si="12"/>
        <v>5.3303961881428152E-4</v>
      </c>
      <c r="I174">
        <f>IF(A174=1, H174, 1 -H174)</f>
        <v>0.99946696038118576</v>
      </c>
      <c r="J174">
        <f t="shared" si="13"/>
        <v>-5.3318173493644089E-4</v>
      </c>
      <c r="K174">
        <f t="shared" si="14"/>
        <v>0</v>
      </c>
      <c r="L174" t="str">
        <f>IF(K174=A174, "Correct", "Incorrect")</f>
        <v>Correct</v>
      </c>
    </row>
    <row r="175" spans="1:12">
      <c r="A175">
        <v>0</v>
      </c>
      <c r="B175">
        <v>551.1</v>
      </c>
      <c r="C175">
        <v>18.75</v>
      </c>
      <c r="D175">
        <v>0.1138</v>
      </c>
      <c r="E175">
        <v>4.2009999999999999E-2</v>
      </c>
      <c r="F175">
        <f t="shared" si="10"/>
        <v>-1.2001138464956949</v>
      </c>
      <c r="G175">
        <f t="shared" si="11"/>
        <v>0.30115992395847102</v>
      </c>
      <c r="H175">
        <f t="shared" si="12"/>
        <v>0.23145496446145009</v>
      </c>
      <c r="I175">
        <f>IF(A175=1, H175, 1 -H175)</f>
        <v>0.76854503553854991</v>
      </c>
      <c r="J175">
        <f t="shared" si="13"/>
        <v>-0.26325611584861591</v>
      </c>
      <c r="K175">
        <f t="shared" si="14"/>
        <v>0</v>
      </c>
      <c r="L175" t="str">
        <f>IF(K175=A175, "Correct", "Incorrect")</f>
        <v>Correct</v>
      </c>
    </row>
    <row r="176" spans="1:12">
      <c r="A176">
        <v>0</v>
      </c>
      <c r="B176">
        <v>468.5</v>
      </c>
      <c r="C176">
        <v>12.27</v>
      </c>
      <c r="D176">
        <v>6.3070000000000001E-2</v>
      </c>
      <c r="E176">
        <v>2.9579999999999999E-2</v>
      </c>
      <c r="F176">
        <f t="shared" si="10"/>
        <v>-5.2741689657486956</v>
      </c>
      <c r="G176">
        <f t="shared" si="11"/>
        <v>5.1222116733599032E-3</v>
      </c>
      <c r="H176">
        <f t="shared" si="12"/>
        <v>5.0961083277945678E-3</v>
      </c>
      <c r="I176">
        <f>IF(A176=1, H176, 1 -H176)</f>
        <v>0.99490389167220539</v>
      </c>
      <c r="J176">
        <f t="shared" si="13"/>
        <v>-5.1091377729984835E-3</v>
      </c>
      <c r="K176">
        <f t="shared" si="14"/>
        <v>0</v>
      </c>
      <c r="L176" t="str">
        <f>IF(K176=A176, "Correct", "Incorrect")</f>
        <v>Correct</v>
      </c>
    </row>
    <row r="177" spans="1:12">
      <c r="A177">
        <v>0</v>
      </c>
      <c r="B177">
        <v>594.20000000000005</v>
      </c>
      <c r="C177">
        <v>13.17</v>
      </c>
      <c r="D177">
        <v>9.7549999999999998E-2</v>
      </c>
      <c r="E177">
        <v>0.10100000000000001</v>
      </c>
      <c r="F177">
        <f t="shared" si="10"/>
        <v>-2.1298195372912692</v>
      </c>
      <c r="G177">
        <f t="shared" si="11"/>
        <v>0.11885874148754745</v>
      </c>
      <c r="H177">
        <f t="shared" si="12"/>
        <v>0.10623212482526805</v>
      </c>
      <c r="I177">
        <f>IF(A177=1, H177, 1 -H177)</f>
        <v>0.893767875174732</v>
      </c>
      <c r="J177">
        <f t="shared" si="13"/>
        <v>-0.11230918497841655</v>
      </c>
      <c r="K177">
        <f t="shared" si="14"/>
        <v>0</v>
      </c>
      <c r="L177" t="str">
        <f>IF(K177=A177, "Correct", "Incorrect")</f>
        <v>Correct</v>
      </c>
    </row>
    <row r="178" spans="1:12">
      <c r="A178">
        <v>0</v>
      </c>
      <c r="B178">
        <v>445.2</v>
      </c>
      <c r="C178">
        <v>13.44</v>
      </c>
      <c r="D178">
        <v>9.0090000000000003E-2</v>
      </c>
      <c r="E178">
        <v>3.7810000000000003E-2</v>
      </c>
      <c r="F178">
        <f t="shared" si="10"/>
        <v>-4.532007168073406</v>
      </c>
      <c r="G178">
        <f t="shared" si="11"/>
        <v>1.0759059145580552E-2</v>
      </c>
      <c r="H178">
        <f t="shared" si="12"/>
        <v>1.0644533974966742E-2</v>
      </c>
      <c r="I178">
        <f>IF(A178=1, H178, 1 -H178)</f>
        <v>0.98935546602503321</v>
      </c>
      <c r="J178">
        <f t="shared" si="13"/>
        <v>-1.0701592294106249E-2</v>
      </c>
      <c r="K178">
        <f t="shared" si="14"/>
        <v>0</v>
      </c>
      <c r="L178" t="str">
        <f>IF(K178=A178, "Correct", "Incorrect")</f>
        <v>Correct</v>
      </c>
    </row>
    <row r="179" spans="1:12">
      <c r="A179">
        <v>0</v>
      </c>
      <c r="B179">
        <v>422.9</v>
      </c>
      <c r="C179">
        <v>17.559999999999999</v>
      </c>
      <c r="D179">
        <v>9.7129999999999994E-2</v>
      </c>
      <c r="E179">
        <v>5.2819999999999999E-2</v>
      </c>
      <c r="F179">
        <f t="shared" si="10"/>
        <v>-3.214992940626427</v>
      </c>
      <c r="G179">
        <f t="shared" si="11"/>
        <v>4.0155617296126996E-2</v>
      </c>
      <c r="H179">
        <f t="shared" si="12"/>
        <v>3.8605393874150365E-2</v>
      </c>
      <c r="I179">
        <f>IF(A179=1, H179, 1 -H179)</f>
        <v>0.96139460612584959</v>
      </c>
      <c r="J179">
        <f t="shared" si="13"/>
        <v>-3.9370333975034644E-2</v>
      </c>
      <c r="K179">
        <f t="shared" si="14"/>
        <v>0</v>
      </c>
      <c r="L179" t="str">
        <f>IF(K179=A179, "Correct", "Incorrect")</f>
        <v>Correct</v>
      </c>
    </row>
    <row r="180" spans="1:12">
      <c r="A180">
        <v>0</v>
      </c>
      <c r="B180">
        <v>416.2</v>
      </c>
      <c r="C180">
        <v>20.02</v>
      </c>
      <c r="D180">
        <v>9.4530000000000003E-2</v>
      </c>
      <c r="E180">
        <v>4.2000000000000003E-2</v>
      </c>
      <c r="F180">
        <f t="shared" si="10"/>
        <v>-2.706625866767947</v>
      </c>
      <c r="G180">
        <f t="shared" si="11"/>
        <v>6.6761689945345357E-2</v>
      </c>
      <c r="H180">
        <f t="shared" si="12"/>
        <v>6.2583509114173222E-2</v>
      </c>
      <c r="I180">
        <f>IF(A180=1, H180, 1 -H180)</f>
        <v>0.93741649088582679</v>
      </c>
      <c r="J180">
        <f t="shared" si="13"/>
        <v>-6.46276014935597E-2</v>
      </c>
      <c r="K180">
        <f t="shared" si="14"/>
        <v>0</v>
      </c>
      <c r="L180" t="str">
        <f>IF(K180=A180, "Correct", "Incorrect")</f>
        <v>Correct</v>
      </c>
    </row>
    <row r="181" spans="1:12">
      <c r="A181">
        <v>0</v>
      </c>
      <c r="B181">
        <v>575.5</v>
      </c>
      <c r="C181">
        <v>16.329999999999998</v>
      </c>
      <c r="D181">
        <v>7.2550000000000003E-2</v>
      </c>
      <c r="E181">
        <v>1.7520000000000001E-2</v>
      </c>
      <c r="F181">
        <f t="shared" si="10"/>
        <v>-2.7785965473585956</v>
      </c>
      <c r="G181">
        <f t="shared" si="11"/>
        <v>6.2125636610980993E-2</v>
      </c>
      <c r="H181">
        <f t="shared" si="12"/>
        <v>5.8491796515910112E-2</v>
      </c>
      <c r="I181">
        <f>IF(A181=1, H181, 1 -H181)</f>
        <v>0.94150820348408992</v>
      </c>
      <c r="J181">
        <f t="shared" si="13"/>
        <v>-6.027221771620897E-2</v>
      </c>
      <c r="K181">
        <f t="shared" si="14"/>
        <v>0</v>
      </c>
      <c r="L181" t="str">
        <f>IF(K181=A181, "Correct", "Incorrect")</f>
        <v>Correct</v>
      </c>
    </row>
    <row r="182" spans="1:12">
      <c r="A182">
        <v>0</v>
      </c>
      <c r="B182">
        <v>365.6</v>
      </c>
      <c r="C182">
        <v>17.62</v>
      </c>
      <c r="D182">
        <v>9.7519999999999996E-2</v>
      </c>
      <c r="E182">
        <v>5.2630000000000003E-2</v>
      </c>
      <c r="F182">
        <f t="shared" si="10"/>
        <v>-3.827224155860379</v>
      </c>
      <c r="G182">
        <f t="shared" si="11"/>
        <v>2.176996185627874E-2</v>
      </c>
      <c r="H182">
        <f t="shared" si="12"/>
        <v>2.1306128256822727E-2</v>
      </c>
      <c r="I182">
        <f>IF(A182=1, H182, 1 -H182)</f>
        <v>0.97869387174317723</v>
      </c>
      <c r="J182">
        <f t="shared" si="13"/>
        <v>-2.1536380199499106E-2</v>
      </c>
      <c r="K182">
        <f t="shared" si="14"/>
        <v>0</v>
      </c>
      <c r="L182" t="str">
        <f>IF(K182=A182, "Correct", "Incorrect")</f>
        <v>Correct</v>
      </c>
    </row>
    <row r="183" spans="1:12">
      <c r="A183">
        <v>0</v>
      </c>
      <c r="B183">
        <v>406.4</v>
      </c>
      <c r="C183">
        <v>24.44</v>
      </c>
      <c r="D183">
        <v>0.1552</v>
      </c>
      <c r="E183">
        <v>4.5150000000000003E-2</v>
      </c>
      <c r="F183">
        <f t="shared" si="10"/>
        <v>-0.18381174995403027</v>
      </c>
      <c r="G183">
        <f t="shared" si="11"/>
        <v>0.83209243052201476</v>
      </c>
      <c r="H183">
        <f t="shared" si="12"/>
        <v>0.45417601025998899</v>
      </c>
      <c r="I183">
        <f>IF(A183=1, H183, 1 -H183)</f>
        <v>0.54582398974001101</v>
      </c>
      <c r="J183">
        <f t="shared" si="13"/>
        <v>-0.60545871832092257</v>
      </c>
      <c r="K183">
        <f t="shared" si="14"/>
        <v>0</v>
      </c>
      <c r="L183" t="str">
        <f>IF(K183=A183, "Correct", "Incorrect")</f>
        <v>Correct</v>
      </c>
    </row>
    <row r="184" spans="1:12">
      <c r="A184">
        <v>0</v>
      </c>
      <c r="B184">
        <v>178.8</v>
      </c>
      <c r="C184">
        <v>25.49</v>
      </c>
      <c r="D184">
        <v>4.8779999999999997E-2</v>
      </c>
      <c r="E184">
        <v>0</v>
      </c>
      <c r="F184">
        <f t="shared" si="10"/>
        <v>-5.0613990893679679</v>
      </c>
      <c r="G184">
        <f t="shared" si="11"/>
        <v>6.3366877157265264E-3</v>
      </c>
      <c r="H184">
        <f t="shared" si="12"/>
        <v>6.2967869432546579E-3</v>
      </c>
      <c r="I184">
        <f>IF(A184=1, H184, 1 -H184)</f>
        <v>0.99370321305674536</v>
      </c>
      <c r="J184">
        <f t="shared" si="13"/>
        <v>-6.3166953227093035E-3</v>
      </c>
      <c r="K184">
        <f t="shared" si="14"/>
        <v>0</v>
      </c>
      <c r="L184" t="str">
        <f>IF(K184=A184, "Correct", "Incorrect")</f>
        <v>Correct</v>
      </c>
    </row>
    <row r="185" spans="1:12">
      <c r="A185">
        <v>0</v>
      </c>
      <c r="B185">
        <v>170.4</v>
      </c>
      <c r="C185">
        <v>25.44</v>
      </c>
      <c r="D185">
        <v>0.11990000000000001</v>
      </c>
      <c r="E185">
        <v>9.2520000000000005E-2</v>
      </c>
      <c r="F185">
        <f t="shared" si="10"/>
        <v>-2.718443198294608</v>
      </c>
      <c r="G185">
        <f t="shared" si="11"/>
        <v>6.5977388225944469E-2</v>
      </c>
      <c r="H185">
        <f t="shared" si="12"/>
        <v>6.1893797143059016E-2</v>
      </c>
      <c r="I185">
        <f>IF(A185=1, H185, 1 -H185)</f>
        <v>0.93810620285694102</v>
      </c>
      <c r="J185">
        <f t="shared" si="13"/>
        <v>-6.3892113723130167E-2</v>
      </c>
      <c r="K185">
        <f t="shared" si="14"/>
        <v>0</v>
      </c>
      <c r="L185" t="str">
        <f>IF(K185=A185, "Correct", "Incorrect")</f>
        <v>Correct</v>
      </c>
    </row>
    <row r="186" spans="1:12">
      <c r="A186">
        <v>0</v>
      </c>
      <c r="B186">
        <v>402.9</v>
      </c>
      <c r="C186">
        <v>14.44</v>
      </c>
      <c r="D186">
        <v>0.112</v>
      </c>
      <c r="E186">
        <v>6.7369999999999999E-2</v>
      </c>
      <c r="F186">
        <f t="shared" si="10"/>
        <v>-3.929663565487759</v>
      </c>
      <c r="G186">
        <f t="shared" si="11"/>
        <v>1.9650282474299775E-2</v>
      </c>
      <c r="H186">
        <f t="shared" si="12"/>
        <v>1.9271590281538572E-2</v>
      </c>
      <c r="I186">
        <f>IF(A186=1, H186, 1 -H186)</f>
        <v>0.98072840971846142</v>
      </c>
      <c r="J186">
        <f t="shared" si="13"/>
        <v>-1.945970818682826E-2</v>
      </c>
      <c r="K186">
        <f t="shared" si="14"/>
        <v>0</v>
      </c>
      <c r="L186" t="str">
        <f>IF(K186=A186, "Correct", "Incorrect")</f>
        <v>Correct</v>
      </c>
    </row>
    <row r="187" spans="1:12">
      <c r="A187">
        <v>0</v>
      </c>
      <c r="B187">
        <v>656.4</v>
      </c>
      <c r="C187">
        <v>24.99</v>
      </c>
      <c r="D187">
        <v>0.123</v>
      </c>
      <c r="E187">
        <v>0.1009</v>
      </c>
      <c r="F187">
        <f t="shared" si="10"/>
        <v>2.696419409414256</v>
      </c>
      <c r="G187">
        <f t="shared" si="11"/>
        <v>14.8265487675584</v>
      </c>
      <c r="H187">
        <f t="shared" si="12"/>
        <v>0.93681503057382787</v>
      </c>
      <c r="I187">
        <f>IF(A187=1, H187, 1 -H187)</f>
        <v>6.3184969426172133E-2</v>
      </c>
      <c r="J187">
        <f t="shared" si="13"/>
        <v>-2.7616888316495536</v>
      </c>
      <c r="K187">
        <f t="shared" si="14"/>
        <v>1</v>
      </c>
      <c r="L187" t="str">
        <f>IF(K187=A187, "Correct", "Incorrect")</f>
        <v>Incorrect</v>
      </c>
    </row>
    <row r="188" spans="1:12">
      <c r="A188">
        <v>0</v>
      </c>
      <c r="B188">
        <v>668.6</v>
      </c>
      <c r="C188">
        <v>25.42</v>
      </c>
      <c r="D188">
        <v>7.2139999999999996E-2</v>
      </c>
      <c r="E188">
        <v>4.1050000000000003E-2</v>
      </c>
      <c r="F188">
        <f t="shared" si="10"/>
        <v>1.2777781472985059</v>
      </c>
      <c r="G188">
        <f t="shared" si="11"/>
        <v>3.5886573929461938</v>
      </c>
      <c r="H188">
        <f t="shared" si="12"/>
        <v>0.78207133059503919</v>
      </c>
      <c r="I188">
        <f>IF(A188=1, H188, 1 -H188)</f>
        <v>0.21792866940496081</v>
      </c>
      <c r="J188">
        <f t="shared" si="13"/>
        <v>-1.5235874743005415</v>
      </c>
      <c r="K188">
        <f t="shared" si="14"/>
        <v>1</v>
      </c>
      <c r="L188" t="str">
        <f>IF(K188=A188, "Correct", "Incorrect")</f>
        <v>Incorrect</v>
      </c>
    </row>
    <row r="189" spans="1:12">
      <c r="A189">
        <v>0</v>
      </c>
      <c r="B189">
        <v>538.4</v>
      </c>
      <c r="C189">
        <v>28.06</v>
      </c>
      <c r="D189">
        <v>6.8769999999999998E-2</v>
      </c>
      <c r="E189">
        <v>2.9870000000000001E-2</v>
      </c>
      <c r="F189">
        <f t="shared" si="10"/>
        <v>0.4495134144684434</v>
      </c>
      <c r="G189">
        <f t="shared" si="11"/>
        <v>1.5675492531027291</v>
      </c>
      <c r="H189">
        <f t="shared" si="12"/>
        <v>0.61052353765305178</v>
      </c>
      <c r="I189">
        <f>IF(A189=1, H189, 1 -H189)</f>
        <v>0.38947646234694822</v>
      </c>
      <c r="J189">
        <f t="shared" si="13"/>
        <v>-0.94295184592878134</v>
      </c>
      <c r="K189">
        <f t="shared" si="14"/>
        <v>1</v>
      </c>
      <c r="L189" t="str">
        <f>IF(K189=A189, "Correct", "Incorrect")</f>
        <v>Incorrect</v>
      </c>
    </row>
    <row r="190" spans="1:12">
      <c r="A190">
        <v>0</v>
      </c>
      <c r="B190">
        <v>584.79999999999995</v>
      </c>
      <c r="C190">
        <v>20.7</v>
      </c>
      <c r="D190">
        <v>0.1018</v>
      </c>
      <c r="E190">
        <v>3.6880000000000003E-2</v>
      </c>
      <c r="F190">
        <f t="shared" si="10"/>
        <v>-0.5311325271370666</v>
      </c>
      <c r="G190">
        <f t="shared" si="11"/>
        <v>0.58793873591230228</v>
      </c>
      <c r="H190">
        <f t="shared" si="12"/>
        <v>0.37025278281565427</v>
      </c>
      <c r="I190">
        <f>IF(A190=1, H190, 1 -H190)</f>
        <v>0.62974721718434568</v>
      </c>
      <c r="J190">
        <f t="shared" si="13"/>
        <v>-0.46243678268042637</v>
      </c>
      <c r="K190">
        <f t="shared" si="14"/>
        <v>0</v>
      </c>
      <c r="L190" t="str">
        <f>IF(K190=A190, "Correct", "Incorrect")</f>
        <v>Correct</v>
      </c>
    </row>
    <row r="191" spans="1:12">
      <c r="A191">
        <v>0</v>
      </c>
      <c r="B191">
        <v>573.20000000000005</v>
      </c>
      <c r="C191">
        <v>23.23</v>
      </c>
      <c r="D191">
        <v>6.7470000000000002E-2</v>
      </c>
      <c r="E191">
        <v>2.9739999999999999E-2</v>
      </c>
      <c r="F191">
        <f t="shared" si="10"/>
        <v>-0.66849762755792752</v>
      </c>
      <c r="G191">
        <f t="shared" si="11"/>
        <v>0.5124779324360822</v>
      </c>
      <c r="H191">
        <f t="shared" si="12"/>
        <v>0.33883332870229477</v>
      </c>
      <c r="I191">
        <f>IF(A191=1, H191, 1 -H191)</f>
        <v>0.66116667129770523</v>
      </c>
      <c r="J191">
        <f t="shared" si="13"/>
        <v>-0.41374932069151826</v>
      </c>
      <c r="K191">
        <f t="shared" si="14"/>
        <v>0</v>
      </c>
      <c r="L191" t="str">
        <f>IF(K191=A191, "Correct", "Incorrect")</f>
        <v>Correct</v>
      </c>
    </row>
    <row r="192" spans="1:12">
      <c r="A192">
        <v>0</v>
      </c>
      <c r="B192">
        <v>324.89999999999998</v>
      </c>
      <c r="C192">
        <v>16.350000000000001</v>
      </c>
      <c r="D192">
        <v>4.9939999999999998E-2</v>
      </c>
      <c r="E192">
        <v>1.0120000000000001E-2</v>
      </c>
      <c r="F192">
        <f t="shared" si="10"/>
        <v>-6.1002700519690416</v>
      </c>
      <c r="G192">
        <f t="shared" si="11"/>
        <v>2.2422621104184965E-3</v>
      </c>
      <c r="H192">
        <f t="shared" si="12"/>
        <v>2.2372456193345625E-3</v>
      </c>
      <c r="I192">
        <f>IF(A192=1, H192, 1 -H192)</f>
        <v>0.99776275438066542</v>
      </c>
      <c r="J192">
        <f t="shared" si="13"/>
        <v>-2.2397519922608793E-3</v>
      </c>
      <c r="K192">
        <f t="shared" si="14"/>
        <v>0</v>
      </c>
      <c r="L192" t="str">
        <f>IF(K192=A192, "Correct", "Incorrect")</f>
        <v>Correct</v>
      </c>
    </row>
    <row r="193" spans="1:12">
      <c r="A193">
        <v>0</v>
      </c>
      <c r="B193">
        <v>320.8</v>
      </c>
      <c r="C193">
        <v>16.579999999999998</v>
      </c>
      <c r="D193">
        <v>8.0659999999999996E-2</v>
      </c>
      <c r="E193">
        <v>4.3580000000000001E-2</v>
      </c>
      <c r="F193">
        <f t="shared" si="10"/>
        <v>-5.0861585087640506</v>
      </c>
      <c r="G193">
        <f t="shared" si="11"/>
        <v>6.1817213619530988E-3</v>
      </c>
      <c r="H193">
        <f t="shared" si="12"/>
        <v>6.1437424579583993E-3</v>
      </c>
      <c r="I193">
        <f>IF(A193=1, H193, 1 -H193)</f>
        <v>0.99385625754204165</v>
      </c>
      <c r="J193">
        <f t="shared" si="13"/>
        <v>-6.1626929012847369E-3</v>
      </c>
      <c r="K193">
        <f t="shared" si="14"/>
        <v>0</v>
      </c>
      <c r="L193" t="str">
        <f>IF(K193=A193, "Correct", "Incorrect")</f>
        <v>Correct</v>
      </c>
    </row>
    <row r="194" spans="1:12">
      <c r="A194">
        <v>0</v>
      </c>
      <c r="B194">
        <v>285.7</v>
      </c>
      <c r="C194">
        <v>19.34</v>
      </c>
      <c r="D194">
        <v>5.0299999999999997E-2</v>
      </c>
      <c r="E194">
        <v>2.3369999999999998E-2</v>
      </c>
      <c r="F194">
        <f t="shared" si="10"/>
        <v>-5.4725460151577785</v>
      </c>
      <c r="G194">
        <f t="shared" si="11"/>
        <v>4.2005239345238839E-3</v>
      </c>
      <c r="H194">
        <f t="shared" si="12"/>
        <v>4.1829533389068085E-3</v>
      </c>
      <c r="I194">
        <f>IF(A194=1, H194, 1 -H194)</f>
        <v>0.99581704666109316</v>
      </c>
      <c r="J194">
        <f t="shared" si="13"/>
        <v>-4.1917263615344237E-3</v>
      </c>
      <c r="K194">
        <f t="shared" si="14"/>
        <v>0</v>
      </c>
      <c r="L194" t="str">
        <f>IF(K194=A194, "Correct", "Incorrect")</f>
        <v>Correct</v>
      </c>
    </row>
    <row r="195" spans="1:12">
      <c r="A195">
        <v>0</v>
      </c>
      <c r="B195">
        <v>361.6</v>
      </c>
      <c r="C195">
        <v>24.21</v>
      </c>
      <c r="D195">
        <v>6.6019999999999995E-2</v>
      </c>
      <c r="E195">
        <v>1.5480000000000001E-2</v>
      </c>
      <c r="F195">
        <f t="shared" ref="F195:F258" si="15">$O$2 + $O$3*B195 + $O$4*C195 + $O$5*D195 + $O$6*E195</f>
        <v>-2.9019995003511516</v>
      </c>
      <c r="G195">
        <f t="shared" ref="G195:G258" si="16">EXP(F195)</f>
        <v>5.491331102677266E-2</v>
      </c>
      <c r="H195">
        <f t="shared" ref="H195:H258" si="17">G195/(1+G195)</f>
        <v>5.2054809104005145E-2</v>
      </c>
      <c r="I195">
        <f>IF(A195=1, H195, 1 -H195)</f>
        <v>0.94794519089599483</v>
      </c>
      <c r="J195">
        <f t="shared" ref="J195:J258" si="18">LN(I195)</f>
        <v>-5.3458593909050278E-2</v>
      </c>
      <c r="K195">
        <f t="shared" ref="K195:K258" si="19">IF(H195&lt;0.5, 0, 1)</f>
        <v>0</v>
      </c>
      <c r="L195" t="str">
        <f>IF(K195=A195, "Correct", "Incorrect")</f>
        <v>Correct</v>
      </c>
    </row>
    <row r="196" spans="1:12">
      <c r="A196">
        <v>0</v>
      </c>
      <c r="B196">
        <v>360.5</v>
      </c>
      <c r="C196">
        <v>21.48</v>
      </c>
      <c r="D196">
        <v>4.2270000000000002E-2</v>
      </c>
      <c r="E196">
        <v>0</v>
      </c>
      <c r="F196">
        <f t="shared" si="15"/>
        <v>-4.4024840981281752</v>
      </c>
      <c r="G196">
        <f t="shared" si="16"/>
        <v>1.2246879634807483E-2</v>
      </c>
      <c r="H196">
        <f t="shared" si="17"/>
        <v>1.2098708211603321E-2</v>
      </c>
      <c r="I196">
        <f>IF(A196=1, H196, 1 -H196)</f>
        <v>0.9879012917883967</v>
      </c>
      <c r="J196">
        <f t="shared" si="18"/>
        <v>-1.2172493322080136E-2</v>
      </c>
      <c r="K196">
        <f t="shared" si="19"/>
        <v>0</v>
      </c>
      <c r="L196" t="str">
        <f>IF(K196=A196, "Correct", "Incorrect")</f>
        <v>Correct</v>
      </c>
    </row>
    <row r="197" spans="1:12">
      <c r="A197">
        <v>0</v>
      </c>
      <c r="B197">
        <v>378.4</v>
      </c>
      <c r="C197">
        <v>22.44</v>
      </c>
      <c r="D197">
        <v>8.1939999999999999E-2</v>
      </c>
      <c r="E197">
        <v>4.8239999999999998E-2</v>
      </c>
      <c r="F197">
        <f t="shared" si="15"/>
        <v>-2.5787351850160682</v>
      </c>
      <c r="G197">
        <f t="shared" si="16"/>
        <v>7.5869904754082174E-2</v>
      </c>
      <c r="H197">
        <f t="shared" si="17"/>
        <v>7.0519590164969059E-2</v>
      </c>
      <c r="I197">
        <f>IF(A197=1, H197, 1 -H197)</f>
        <v>0.92948040983503089</v>
      </c>
      <c r="J197">
        <f t="shared" si="18"/>
        <v>-7.312954806745213E-2</v>
      </c>
      <c r="K197">
        <f t="shared" si="19"/>
        <v>0</v>
      </c>
      <c r="L197" t="str">
        <f>IF(K197=A197, "Correct", "Incorrect")</f>
        <v>Correct</v>
      </c>
    </row>
    <row r="198" spans="1:12">
      <c r="A198">
        <v>0</v>
      </c>
      <c r="B198">
        <v>507.9</v>
      </c>
      <c r="C198">
        <v>29.43</v>
      </c>
      <c r="D198">
        <v>4.2340000000000003E-2</v>
      </c>
      <c r="E198">
        <v>1.9970000000000002E-2</v>
      </c>
      <c r="F198">
        <f t="shared" si="15"/>
        <v>-0.1196024161228133</v>
      </c>
      <c r="G198">
        <f t="shared" si="16"/>
        <v>0.88727313209149483</v>
      </c>
      <c r="H198">
        <f t="shared" si="17"/>
        <v>0.47013498841485118</v>
      </c>
      <c r="I198">
        <f>IF(A198=1, H198, 1 -H198)</f>
        <v>0.52986501158514887</v>
      </c>
      <c r="J198">
        <f t="shared" si="18"/>
        <v>-0.63513299999864126</v>
      </c>
      <c r="K198">
        <f t="shared" si="19"/>
        <v>0</v>
      </c>
      <c r="L198" t="str">
        <f>IF(K198=A198, "Correct", "Incorrect")</f>
        <v>Correct</v>
      </c>
    </row>
    <row r="199" spans="1:12">
      <c r="A199">
        <v>0</v>
      </c>
      <c r="B199">
        <v>264</v>
      </c>
      <c r="C199">
        <v>21.94</v>
      </c>
      <c r="D199">
        <v>5.6050000000000003E-2</v>
      </c>
      <c r="E199">
        <v>3.9960000000000002E-2</v>
      </c>
      <c r="F199">
        <f t="shared" si="15"/>
        <v>-4.6231252688215108</v>
      </c>
      <c r="G199">
        <f t="shared" si="16"/>
        <v>9.8220514923979541E-3</v>
      </c>
      <c r="H199">
        <f t="shared" si="17"/>
        <v>9.7265171402051674E-3</v>
      </c>
      <c r="I199">
        <f>IF(A199=1, H199, 1 -H199)</f>
        <v>0.99027348285979488</v>
      </c>
      <c r="J199">
        <f t="shared" si="18"/>
        <v>-9.7741286892883313E-3</v>
      </c>
      <c r="K199">
        <f t="shared" si="19"/>
        <v>0</v>
      </c>
      <c r="L199" t="str">
        <f>IF(K199=A199, "Correct", "Incorrect")</f>
        <v>Correct</v>
      </c>
    </row>
    <row r="200" spans="1:12">
      <c r="A200">
        <v>0</v>
      </c>
      <c r="B200">
        <v>514.29999999999995</v>
      </c>
      <c r="C200">
        <v>28.92</v>
      </c>
      <c r="D200">
        <v>5.824E-2</v>
      </c>
      <c r="E200">
        <v>6.1949999999999998E-2</v>
      </c>
      <c r="F200">
        <f t="shared" si="15"/>
        <v>0.57154720029474282</v>
      </c>
      <c r="G200">
        <f t="shared" si="16"/>
        <v>1.7710050322931057</v>
      </c>
      <c r="H200">
        <f t="shared" si="17"/>
        <v>0.63912010683991283</v>
      </c>
      <c r="I200">
        <f>IF(A200=1, H200, 1 -H200)</f>
        <v>0.36087989316008717</v>
      </c>
      <c r="J200">
        <f t="shared" si="18"/>
        <v>-1.0192100819358889</v>
      </c>
      <c r="K200">
        <f t="shared" si="19"/>
        <v>1</v>
      </c>
      <c r="L200" t="str">
        <f>IF(K200=A200, "Correct", "Incorrect")</f>
        <v>Incorrect</v>
      </c>
    </row>
    <row r="201" spans="1:12">
      <c r="A201">
        <v>0</v>
      </c>
      <c r="B201">
        <v>321.39999999999998</v>
      </c>
      <c r="C201">
        <v>27.61</v>
      </c>
      <c r="D201">
        <v>7.6579999999999995E-2</v>
      </c>
      <c r="E201">
        <v>5.9990000000000002E-2</v>
      </c>
      <c r="F201">
        <f t="shared" si="15"/>
        <v>-1.6159412350792586</v>
      </c>
      <c r="G201">
        <f t="shared" si="16"/>
        <v>0.19870355563818565</v>
      </c>
      <c r="H201">
        <f t="shared" si="17"/>
        <v>0.16576538436343966</v>
      </c>
      <c r="I201">
        <f>IF(A201=1, H201, 1 -H201)</f>
        <v>0.83423461563656032</v>
      </c>
      <c r="J201">
        <f t="shared" si="18"/>
        <v>-0.18124060247177151</v>
      </c>
      <c r="K201">
        <f t="shared" si="19"/>
        <v>0</v>
      </c>
      <c r="L201" t="str">
        <f>IF(K201=A201, "Correct", "Incorrect")</f>
        <v>Correct</v>
      </c>
    </row>
    <row r="202" spans="1:12">
      <c r="A202">
        <v>0</v>
      </c>
      <c r="B202">
        <v>311.7</v>
      </c>
      <c r="C202">
        <v>19.59</v>
      </c>
      <c r="D202">
        <v>7.5039999999999996E-2</v>
      </c>
      <c r="E202">
        <v>5.025E-3</v>
      </c>
      <c r="F202">
        <f t="shared" si="15"/>
        <v>-4.7951579227098478</v>
      </c>
      <c r="G202">
        <f t="shared" si="16"/>
        <v>8.269692752355005E-3</v>
      </c>
      <c r="H202">
        <f t="shared" si="17"/>
        <v>8.2018658418468969E-3</v>
      </c>
      <c r="I202">
        <f>IF(A202=1, H202, 1 -H202)</f>
        <v>0.9917981341581531</v>
      </c>
      <c r="J202">
        <f t="shared" si="18"/>
        <v>-8.2356861971196651E-3</v>
      </c>
      <c r="K202">
        <f t="shared" si="19"/>
        <v>0</v>
      </c>
      <c r="L202" t="str">
        <f>IF(K202=A202, "Correct", "Incorrect")</f>
        <v>Correct</v>
      </c>
    </row>
    <row r="203" spans="1:12">
      <c r="A203">
        <v>0</v>
      </c>
      <c r="B203">
        <v>271.3</v>
      </c>
      <c r="C203">
        <v>27.88</v>
      </c>
      <c r="D203">
        <v>4.9709999999999997E-2</v>
      </c>
      <c r="E203">
        <v>0</v>
      </c>
      <c r="F203">
        <f t="shared" si="15"/>
        <v>-3.2840811417200957</v>
      </c>
      <c r="G203">
        <f t="shared" si="16"/>
        <v>3.747500349542008E-2</v>
      </c>
      <c r="H203">
        <f t="shared" si="17"/>
        <v>3.6121355569204816E-2</v>
      </c>
      <c r="I203">
        <f>IF(A203=1, H203, 1 -H203)</f>
        <v>0.96387864443079518</v>
      </c>
      <c r="J203">
        <f t="shared" si="18"/>
        <v>-3.6789879816012352E-2</v>
      </c>
      <c r="K203">
        <f t="shared" si="19"/>
        <v>0</v>
      </c>
      <c r="L203" t="str">
        <f>IF(K203=A203, "Correct", "Incorrect")</f>
        <v>Correct</v>
      </c>
    </row>
    <row r="204" spans="1:12">
      <c r="A204">
        <v>0</v>
      </c>
      <c r="B204">
        <v>657.1</v>
      </c>
      <c r="C204">
        <v>22.68</v>
      </c>
      <c r="D204">
        <v>0.13300000000000001</v>
      </c>
      <c r="E204">
        <v>0.10290000000000001</v>
      </c>
      <c r="F204">
        <f t="shared" si="15"/>
        <v>2.2249497776805933</v>
      </c>
      <c r="G204">
        <f t="shared" si="16"/>
        <v>9.253018084207639</v>
      </c>
      <c r="H204">
        <f t="shared" si="17"/>
        <v>0.90246774249425499</v>
      </c>
      <c r="I204">
        <f>IF(A204=1, H204, 1 -H204)</f>
        <v>9.7532257505745013E-2</v>
      </c>
      <c r="J204">
        <f t="shared" si="18"/>
        <v>-2.3275721094831061</v>
      </c>
      <c r="K204">
        <f t="shared" si="19"/>
        <v>1</v>
      </c>
      <c r="L204" t="str">
        <f>IF(K204=A204, "Correct", "Incorrect")</f>
        <v>Incorrect</v>
      </c>
    </row>
    <row r="205" spans="1:12">
      <c r="A205">
        <v>0</v>
      </c>
      <c r="B205">
        <v>403.5</v>
      </c>
      <c r="C205">
        <v>23.93</v>
      </c>
      <c r="D205">
        <v>0.1021</v>
      </c>
      <c r="E205">
        <v>0.11119999999999999</v>
      </c>
      <c r="F205">
        <f t="shared" si="15"/>
        <v>-0.75641758312520424</v>
      </c>
      <c r="G205">
        <f t="shared" si="16"/>
        <v>0.46934480764437136</v>
      </c>
      <c r="H205">
        <f t="shared" si="17"/>
        <v>0.31942455249616797</v>
      </c>
      <c r="I205">
        <f>IF(A205=1, H205, 1 -H205)</f>
        <v>0.68057544750383203</v>
      </c>
      <c r="J205">
        <f t="shared" si="18"/>
        <v>-0.38481659234736459</v>
      </c>
      <c r="K205">
        <f t="shared" si="19"/>
        <v>0</v>
      </c>
      <c r="L205" t="str">
        <f>IF(K205=A205, "Correct", "Incorrect")</f>
        <v>Correct</v>
      </c>
    </row>
    <row r="206" spans="1:12">
      <c r="A206">
        <v>0</v>
      </c>
      <c r="B206">
        <v>600.4</v>
      </c>
      <c r="C206">
        <v>27.15</v>
      </c>
      <c r="D206">
        <v>0.11260000000000001</v>
      </c>
      <c r="E206">
        <v>4.462E-2</v>
      </c>
      <c r="F206">
        <f t="shared" si="15"/>
        <v>1.9186652805112987</v>
      </c>
      <c r="G206">
        <f t="shared" si="16"/>
        <v>6.8118604760752461</v>
      </c>
      <c r="H206">
        <f t="shared" si="17"/>
        <v>0.87198952118223061</v>
      </c>
      <c r="I206">
        <f>IF(A206=1, H206, 1 -H206)</f>
        <v>0.12801047881776939</v>
      </c>
      <c r="J206">
        <f t="shared" si="18"/>
        <v>-2.0556431526495151</v>
      </c>
      <c r="K206">
        <f t="shared" si="19"/>
        <v>1</v>
      </c>
      <c r="L206" t="str">
        <f>IF(K206=A206, "Correct", "Incorrect")</f>
        <v>Incorrect</v>
      </c>
    </row>
    <row r="207" spans="1:12">
      <c r="A207">
        <v>0</v>
      </c>
      <c r="B207">
        <v>386</v>
      </c>
      <c r="C207">
        <v>29.37</v>
      </c>
      <c r="D207">
        <v>3.5580000000000001E-2</v>
      </c>
      <c r="E207">
        <v>0</v>
      </c>
      <c r="F207">
        <f t="shared" si="15"/>
        <v>-1.8447579210690614</v>
      </c>
      <c r="G207">
        <f t="shared" si="16"/>
        <v>0.15806358012108007</v>
      </c>
      <c r="H207">
        <f t="shared" si="17"/>
        <v>0.13648955276233962</v>
      </c>
      <c r="I207">
        <f>IF(A207=1, H207, 1 -H207)</f>
        <v>0.86351044723766035</v>
      </c>
      <c r="J207">
        <f t="shared" si="18"/>
        <v>-0.14674928275676821</v>
      </c>
      <c r="K207">
        <f t="shared" si="19"/>
        <v>0</v>
      </c>
      <c r="L207" t="str">
        <f>IF(K207=A207, "Correct", "Incorrect")</f>
        <v>Correct</v>
      </c>
    </row>
    <row r="208" spans="1:12">
      <c r="A208">
        <v>1</v>
      </c>
      <c r="B208">
        <v>1264</v>
      </c>
      <c r="C208">
        <v>21.51</v>
      </c>
      <c r="D208">
        <v>0.1875</v>
      </c>
      <c r="E208">
        <v>0.25650000000000001</v>
      </c>
      <c r="F208">
        <f t="shared" si="15"/>
        <v>11.37301412197411</v>
      </c>
      <c r="G208">
        <f t="shared" si="16"/>
        <v>86943.531351196318</v>
      </c>
      <c r="H208">
        <f t="shared" si="17"/>
        <v>0.99998849841405246</v>
      </c>
      <c r="I208">
        <f>IF(A208=1, H208, 1 -H208)</f>
        <v>0.99998849841405246</v>
      </c>
      <c r="J208">
        <f t="shared" si="18"/>
        <v>-1.1501652091284411E-5</v>
      </c>
      <c r="K208">
        <f t="shared" si="19"/>
        <v>1</v>
      </c>
      <c r="L208" t="str">
        <f>IF(K208=A208, "Correct", "Incorrect")</f>
        <v>Correct</v>
      </c>
    </row>
    <row r="209" spans="1:12">
      <c r="A209">
        <v>1</v>
      </c>
      <c r="B209">
        <v>813.7</v>
      </c>
      <c r="C209">
        <v>20.71</v>
      </c>
      <c r="D209">
        <v>0.13189999999999999</v>
      </c>
      <c r="E209">
        <v>0.14779999999999999</v>
      </c>
      <c r="F209">
        <f t="shared" si="15"/>
        <v>3.8202643614890888</v>
      </c>
      <c r="G209">
        <f t="shared" si="16"/>
        <v>45.616265910980168</v>
      </c>
      <c r="H209">
        <f t="shared" si="17"/>
        <v>0.97854826034522735</v>
      </c>
      <c r="I209">
        <f>IF(A209=1, H209, 1 -H209)</f>
        <v>0.97854826034522735</v>
      </c>
      <c r="J209">
        <f t="shared" si="18"/>
        <v>-2.1685172621071554E-2</v>
      </c>
      <c r="K209">
        <f t="shared" si="19"/>
        <v>1</v>
      </c>
      <c r="L209" t="str">
        <f>IF(K209=A209, "Correct", "Incorrect")</f>
        <v>Correct</v>
      </c>
    </row>
    <row r="210" spans="1:12">
      <c r="A210">
        <v>1</v>
      </c>
      <c r="B210">
        <v>826.8</v>
      </c>
      <c r="C210">
        <v>21.88</v>
      </c>
      <c r="D210">
        <v>0.1283</v>
      </c>
      <c r="E210">
        <v>0.1799</v>
      </c>
      <c r="F210">
        <f t="shared" si="15"/>
        <v>4.5929541053882144</v>
      </c>
      <c r="G210">
        <f t="shared" si="16"/>
        <v>98.785823279877448</v>
      </c>
      <c r="H210">
        <f t="shared" si="17"/>
        <v>0.98997853635786304</v>
      </c>
      <c r="I210">
        <f>IF(A210=1, H210, 1 -H210)</f>
        <v>0.98997853635786304</v>
      </c>
      <c r="J210">
        <f t="shared" si="18"/>
        <v>-1.0072016535128714E-2</v>
      </c>
      <c r="K210">
        <f t="shared" si="19"/>
        <v>1</v>
      </c>
      <c r="L210" t="str">
        <f>IF(K210=A210, "Correct", "Incorrect")</f>
        <v>Correct</v>
      </c>
    </row>
    <row r="211" spans="1:12">
      <c r="A211">
        <v>1</v>
      </c>
      <c r="B211">
        <v>793.2</v>
      </c>
      <c r="C211">
        <v>15.51</v>
      </c>
      <c r="D211">
        <v>0.1371</v>
      </c>
      <c r="E211">
        <v>0.12039999999999999</v>
      </c>
      <c r="F211">
        <f t="shared" si="15"/>
        <v>1.8165920504564874</v>
      </c>
      <c r="G211">
        <f t="shared" si="16"/>
        <v>6.1508608673698859</v>
      </c>
      <c r="H211">
        <f t="shared" si="17"/>
        <v>0.86015669741763501</v>
      </c>
      <c r="I211">
        <f>IF(A211=1, H211, 1 -H211)</f>
        <v>0.86015669741763501</v>
      </c>
      <c r="J211">
        <f t="shared" si="18"/>
        <v>-0.15064070003255975</v>
      </c>
      <c r="K211">
        <f t="shared" si="19"/>
        <v>1</v>
      </c>
      <c r="L211" t="str">
        <f>IF(K211=A211, "Correct", "Incorrect")</f>
        <v>Correct</v>
      </c>
    </row>
    <row r="212" spans="1:12">
      <c r="A212">
        <v>1</v>
      </c>
      <c r="B212">
        <v>918.6</v>
      </c>
      <c r="C212">
        <v>21</v>
      </c>
      <c r="D212">
        <v>0.1056</v>
      </c>
      <c r="E212">
        <v>0.15079999999999999</v>
      </c>
      <c r="F212">
        <f t="shared" si="15"/>
        <v>4.5658840694703766</v>
      </c>
      <c r="G212">
        <f t="shared" si="16"/>
        <v>96.147557574453842</v>
      </c>
      <c r="H212">
        <f t="shared" si="17"/>
        <v>0.98970638042820991</v>
      </c>
      <c r="I212">
        <f>IF(A212=1, H212, 1 -H212)</f>
        <v>0.98970638042820991</v>
      </c>
      <c r="J212">
        <f t="shared" si="18"/>
        <v>-1.0346965269707619E-2</v>
      </c>
      <c r="K212">
        <f t="shared" si="19"/>
        <v>1</v>
      </c>
      <c r="L212" t="str">
        <f>IF(K212=A212, "Correct", "Incorrect")</f>
        <v>Correct</v>
      </c>
    </row>
    <row r="213" spans="1:12">
      <c r="A213">
        <v>1</v>
      </c>
      <c r="B213">
        <v>1092</v>
      </c>
      <c r="C213">
        <v>21.43</v>
      </c>
      <c r="D213">
        <v>0.14019999999999999</v>
      </c>
      <c r="E213">
        <v>0.106</v>
      </c>
      <c r="F213">
        <f t="shared" si="15"/>
        <v>6.8553393852878015</v>
      </c>
      <c r="G213">
        <f t="shared" si="16"/>
        <v>948.93412904348952</v>
      </c>
      <c r="H213">
        <f t="shared" si="17"/>
        <v>0.99894729542878202</v>
      </c>
      <c r="I213">
        <f>IF(A213=1, H213, 1 -H213)</f>
        <v>0.99894729542878202</v>
      </c>
      <c r="J213">
        <f t="shared" si="18"/>
        <v>-1.053259053846864E-3</v>
      </c>
      <c r="K213">
        <f t="shared" si="19"/>
        <v>1</v>
      </c>
      <c r="L213" t="str">
        <f>IF(K213=A213, "Correct", "Incorrect")</f>
        <v>Correct</v>
      </c>
    </row>
    <row r="214" spans="1:12">
      <c r="A214">
        <v>1</v>
      </c>
      <c r="B214">
        <v>1747</v>
      </c>
      <c r="C214">
        <v>24.27</v>
      </c>
      <c r="D214">
        <v>0.1283</v>
      </c>
      <c r="E214">
        <v>0.23080000000000001</v>
      </c>
      <c r="F214">
        <f t="shared" si="15"/>
        <v>16.090853375476392</v>
      </c>
      <c r="G214">
        <f t="shared" si="16"/>
        <v>9731254.4852504153</v>
      </c>
      <c r="H214">
        <f t="shared" si="17"/>
        <v>0.99999989723833671</v>
      </c>
      <c r="I214">
        <f>IF(A214=1, H214, 1 -H214)</f>
        <v>0.99999989723833671</v>
      </c>
      <c r="J214">
        <f t="shared" si="18"/>
        <v>-1.0276166856979882E-7</v>
      </c>
      <c r="K214">
        <f t="shared" si="19"/>
        <v>1</v>
      </c>
      <c r="L214" t="str">
        <f>IF(K214=A214, "Correct", "Incorrect")</f>
        <v>Correct</v>
      </c>
    </row>
    <row r="215" spans="1:12">
      <c r="A215">
        <v>1</v>
      </c>
      <c r="B215">
        <v>1194</v>
      </c>
      <c r="C215">
        <v>21.68</v>
      </c>
      <c r="D215">
        <v>0.13389999999999999</v>
      </c>
      <c r="E215">
        <v>0.18629999999999999</v>
      </c>
      <c r="F215">
        <f t="shared" si="15"/>
        <v>8.7946627356803493</v>
      </c>
      <c r="G215">
        <f t="shared" si="16"/>
        <v>6598.9296174007659</v>
      </c>
      <c r="H215">
        <f t="shared" si="17"/>
        <v>0.99984848323270548</v>
      </c>
      <c r="I215">
        <f>IF(A215=1, H215, 1 -H215)</f>
        <v>0.99984848323270548</v>
      </c>
      <c r="J215">
        <f t="shared" si="18"/>
        <v>-1.5152824711951488E-4</v>
      </c>
      <c r="K215">
        <f t="shared" si="19"/>
        <v>1</v>
      </c>
      <c r="L215" t="str">
        <f>IF(K215=A215, "Correct", "Incorrect")</f>
        <v>Correct</v>
      </c>
    </row>
    <row r="216" spans="1:12">
      <c r="A216">
        <v>1</v>
      </c>
      <c r="B216">
        <v>758.6</v>
      </c>
      <c r="C216">
        <v>19.22</v>
      </c>
      <c r="D216">
        <v>0.2364</v>
      </c>
      <c r="E216">
        <v>0.29139999999999999</v>
      </c>
      <c r="F216">
        <f t="shared" si="15"/>
        <v>6.4367769471209115</v>
      </c>
      <c r="G216">
        <f t="shared" si="16"/>
        <v>624.39110765800422</v>
      </c>
      <c r="H216">
        <f t="shared" si="17"/>
        <v>0.99840100060945081</v>
      </c>
      <c r="I216">
        <f>IF(A216=1, H216, 1 -H216)</f>
        <v>0.99840100060945081</v>
      </c>
      <c r="J216">
        <f t="shared" si="18"/>
        <v>-1.6002791544844559E-3</v>
      </c>
      <c r="K216">
        <f t="shared" si="19"/>
        <v>1</v>
      </c>
      <c r="L216" t="str">
        <f>IF(K216=A216, "Correct", "Incorrect")</f>
        <v>Correct</v>
      </c>
    </row>
    <row r="217" spans="1:12">
      <c r="A217">
        <v>1</v>
      </c>
      <c r="B217">
        <v>2010</v>
      </c>
      <c r="C217">
        <v>17.46</v>
      </c>
      <c r="D217">
        <v>0.23630000000000001</v>
      </c>
      <c r="E217">
        <v>0.33679999999999999</v>
      </c>
      <c r="F217">
        <f t="shared" si="15"/>
        <v>20.284490791399065</v>
      </c>
      <c r="G217">
        <f t="shared" si="16"/>
        <v>644825819.75481892</v>
      </c>
      <c r="H217">
        <f t="shared" si="17"/>
        <v>0.99999999844919363</v>
      </c>
      <c r="I217">
        <f>IF(A217=1, H217, 1 -H217)</f>
        <v>0.99999999844919363</v>
      </c>
      <c r="J217">
        <f t="shared" si="18"/>
        <v>-1.550806373410558E-9</v>
      </c>
      <c r="K217">
        <f t="shared" si="19"/>
        <v>1</v>
      </c>
      <c r="L217" t="str">
        <f>IF(K217=A217, "Correct", "Incorrect")</f>
        <v>Correct</v>
      </c>
    </row>
    <row r="218" spans="1:12">
      <c r="A218">
        <v>1</v>
      </c>
      <c r="B218">
        <v>716.6</v>
      </c>
      <c r="C218">
        <v>25.74</v>
      </c>
      <c r="D218">
        <v>9.7689999999999999E-2</v>
      </c>
      <c r="E218">
        <v>0.1235</v>
      </c>
      <c r="F218">
        <f t="shared" si="15"/>
        <v>3.3161505543133813</v>
      </c>
      <c r="G218">
        <f t="shared" si="16"/>
        <v>27.554078217402118</v>
      </c>
      <c r="H218">
        <f t="shared" si="17"/>
        <v>0.96497873290160863</v>
      </c>
      <c r="I218">
        <f>IF(A218=1, H218, 1 -H218)</f>
        <v>0.96497873290160863</v>
      </c>
      <c r="J218">
        <f t="shared" si="18"/>
        <v>-3.5649216329930081E-2</v>
      </c>
      <c r="K218">
        <f t="shared" si="19"/>
        <v>1</v>
      </c>
      <c r="L218" t="str">
        <f>IF(K218=A218, "Correct", "Incorrect")</f>
        <v>Correct</v>
      </c>
    </row>
    <row r="219" spans="1:12">
      <c r="A219">
        <v>1</v>
      </c>
      <c r="B219">
        <v>1293</v>
      </c>
      <c r="C219">
        <v>21.78</v>
      </c>
      <c r="D219">
        <v>0.11310000000000001</v>
      </c>
      <c r="E219">
        <v>9.7989999999999994E-2</v>
      </c>
      <c r="F219">
        <f t="shared" si="15"/>
        <v>8.5526395022481267</v>
      </c>
      <c r="G219">
        <f t="shared" si="16"/>
        <v>5180.4101012650453</v>
      </c>
      <c r="H219">
        <f t="shared" si="17"/>
        <v>0.99980700234483355</v>
      </c>
      <c r="I219">
        <f>IF(A219=1, H219, 1 -H219)</f>
        <v>0.99980700234483355</v>
      </c>
      <c r="J219">
        <f t="shared" si="18"/>
        <v>-1.9301628161051096E-4</v>
      </c>
      <c r="K219">
        <f t="shared" si="19"/>
        <v>1</v>
      </c>
      <c r="L219" t="str">
        <f>IF(K219=A219, "Correct", "Incorrect")</f>
        <v>Correct</v>
      </c>
    </row>
    <row r="220" spans="1:12">
      <c r="A220">
        <v>1</v>
      </c>
      <c r="B220">
        <v>1234</v>
      </c>
      <c r="C220">
        <v>26.83</v>
      </c>
      <c r="D220">
        <v>0.16689999999999999</v>
      </c>
      <c r="E220">
        <v>0.1641</v>
      </c>
      <c r="F220">
        <f t="shared" si="15"/>
        <v>11.25397918777726</v>
      </c>
      <c r="G220">
        <f t="shared" si="16"/>
        <v>77186.448865684739</v>
      </c>
      <c r="H220">
        <f t="shared" si="17"/>
        <v>0.99998704452583032</v>
      </c>
      <c r="I220">
        <f>IF(A220=1, H220, 1 -H220)</f>
        <v>0.99998704452583032</v>
      </c>
      <c r="J220">
        <f t="shared" si="18"/>
        <v>-1.2955558092564999E-5</v>
      </c>
      <c r="K220">
        <f t="shared" si="19"/>
        <v>1</v>
      </c>
      <c r="L220" t="str">
        <f>IF(K220=A220, "Correct", "Incorrect")</f>
        <v>Correct</v>
      </c>
    </row>
    <row r="221" spans="1:12">
      <c r="A221">
        <v>1</v>
      </c>
      <c r="B221">
        <v>1546</v>
      </c>
      <c r="C221">
        <v>17.25</v>
      </c>
      <c r="D221">
        <v>8.5620000000000002E-2</v>
      </c>
      <c r="E221">
        <v>0.1168</v>
      </c>
      <c r="F221">
        <f t="shared" si="15"/>
        <v>9.6150014518191895</v>
      </c>
      <c r="G221">
        <f t="shared" si="16"/>
        <v>14987.944423184348</v>
      </c>
      <c r="H221">
        <f t="shared" si="17"/>
        <v>0.99993328416119465</v>
      </c>
      <c r="I221">
        <f>IF(A221=1, H221, 1 -H221)</f>
        <v>0.99993328416119465</v>
      </c>
      <c r="J221">
        <f t="shared" si="18"/>
        <v>-6.6718064405916317E-5</v>
      </c>
      <c r="K221">
        <f t="shared" si="19"/>
        <v>1</v>
      </c>
      <c r="L221" t="str">
        <f>IF(K221=A221, "Correct", "Incorrect")</f>
        <v>Correct</v>
      </c>
    </row>
    <row r="222" spans="1:12">
      <c r="A222">
        <v>1</v>
      </c>
      <c r="B222">
        <v>1482</v>
      </c>
      <c r="C222">
        <v>21.9</v>
      </c>
      <c r="D222">
        <v>0.19539999999999999</v>
      </c>
      <c r="E222">
        <v>0.24479999999999999</v>
      </c>
      <c r="F222">
        <f t="shared" si="15"/>
        <v>13.951187260969341</v>
      </c>
      <c r="G222">
        <f t="shared" si="16"/>
        <v>1145311.55794894</v>
      </c>
      <c r="H222">
        <f t="shared" si="17"/>
        <v>0.99999912687589687</v>
      </c>
      <c r="I222">
        <f>IF(A222=1, H222, 1 -H222)</f>
        <v>0.99999912687589687</v>
      </c>
      <c r="J222">
        <f t="shared" si="18"/>
        <v>-8.7312448430207983E-7</v>
      </c>
      <c r="K222">
        <f t="shared" si="19"/>
        <v>1</v>
      </c>
      <c r="L222" t="str">
        <f>IF(K222=A222, "Correct", "Incorrect")</f>
        <v>Correct</v>
      </c>
    </row>
    <row r="223" spans="1:12">
      <c r="A223">
        <v>1</v>
      </c>
      <c r="B223">
        <v>840.4</v>
      </c>
      <c r="C223">
        <v>23.29</v>
      </c>
      <c r="D223">
        <v>0.1497</v>
      </c>
      <c r="E223">
        <v>0.18110000000000001</v>
      </c>
      <c r="F223">
        <f t="shared" si="15"/>
        <v>5.6276922729991732</v>
      </c>
      <c r="G223">
        <f t="shared" si="16"/>
        <v>278.0197829916367</v>
      </c>
      <c r="H223">
        <f t="shared" si="17"/>
        <v>0.99641602473746471</v>
      </c>
      <c r="I223">
        <f>IF(A223=1, H223, 1 -H223)</f>
        <v>0.99641602473746471</v>
      </c>
      <c r="J223">
        <f t="shared" si="18"/>
        <v>-3.5904130884853495E-3</v>
      </c>
      <c r="K223">
        <f t="shared" si="19"/>
        <v>1</v>
      </c>
      <c r="L223" t="str">
        <f>IF(K223=A223, "Correct", "Incorrect")</f>
        <v>Correct</v>
      </c>
    </row>
    <row r="224" spans="1:12">
      <c r="A224">
        <v>1</v>
      </c>
      <c r="B224">
        <v>1386</v>
      </c>
      <c r="C224">
        <v>15.1</v>
      </c>
      <c r="D224">
        <v>0.1515</v>
      </c>
      <c r="E224">
        <v>0.19320000000000001</v>
      </c>
      <c r="F224">
        <f t="shared" si="15"/>
        <v>9.351677138683705</v>
      </c>
      <c r="G224">
        <f t="shared" si="16"/>
        <v>11518.124747723157</v>
      </c>
      <c r="H224">
        <f t="shared" si="17"/>
        <v>0.99991318784873851</v>
      </c>
      <c r="I224">
        <f>IF(A224=1, H224, 1 -H224)</f>
        <v>0.99991318784873851</v>
      </c>
      <c r="J224">
        <f t="shared" si="18"/>
        <v>-8.6815919654394767E-5</v>
      </c>
      <c r="K224">
        <f t="shared" si="19"/>
        <v>1</v>
      </c>
      <c r="L224" t="str">
        <f>IF(K224=A224, "Correct", "Incorrect")</f>
        <v>Correct</v>
      </c>
    </row>
    <row r="225" spans="1:12">
      <c r="A225">
        <v>1</v>
      </c>
      <c r="B225">
        <v>1335</v>
      </c>
      <c r="C225">
        <v>17.350000000000001</v>
      </c>
      <c r="D225">
        <v>0.1076</v>
      </c>
      <c r="E225">
        <v>0.1527</v>
      </c>
      <c r="F225">
        <f t="shared" si="15"/>
        <v>8.137384461383693</v>
      </c>
      <c r="G225">
        <f t="shared" si="16"/>
        <v>3419.9611193594951</v>
      </c>
      <c r="H225">
        <f t="shared" si="17"/>
        <v>0.99970768448833258</v>
      </c>
      <c r="I225">
        <f>IF(A225=1, H225, 1 -H225)</f>
        <v>0.99970768448833258</v>
      </c>
      <c r="J225">
        <f t="shared" si="18"/>
        <v>-2.9235824417438475E-4</v>
      </c>
      <c r="K225">
        <f t="shared" si="19"/>
        <v>1</v>
      </c>
      <c r="L225" t="str">
        <f>IF(K225=A225, "Correct", "Incorrect")</f>
        <v>Correct</v>
      </c>
    </row>
    <row r="226" spans="1:12">
      <c r="A226">
        <v>1</v>
      </c>
      <c r="B226">
        <v>361.6</v>
      </c>
      <c r="C226">
        <v>18.829999999999998</v>
      </c>
      <c r="D226">
        <v>0.21540000000000001</v>
      </c>
      <c r="E226">
        <v>0.16889999999999999</v>
      </c>
      <c r="F226">
        <f t="shared" si="15"/>
        <v>0.16486890120804865</v>
      </c>
      <c r="G226">
        <f t="shared" si="16"/>
        <v>1.1792385118329007</v>
      </c>
      <c r="H226">
        <f t="shared" si="17"/>
        <v>0.54112411534113081</v>
      </c>
      <c r="I226">
        <f>IF(A226=1, H226, 1 -H226)</f>
        <v>0.54112411534113081</v>
      </c>
      <c r="J226">
        <f t="shared" si="18"/>
        <v>-0.61410660807255391</v>
      </c>
      <c r="K226">
        <f t="shared" si="19"/>
        <v>1</v>
      </c>
      <c r="L226" t="str">
        <f>IF(K226=A226, "Correct", "Incorrect")</f>
        <v>Correct</v>
      </c>
    </row>
    <row r="227" spans="1:12">
      <c r="A227">
        <v>1</v>
      </c>
      <c r="B227">
        <v>664.7</v>
      </c>
      <c r="C227">
        <v>23.29</v>
      </c>
      <c r="D227">
        <v>6.6360000000000002E-2</v>
      </c>
      <c r="E227">
        <v>8.3900000000000002E-2</v>
      </c>
      <c r="F227">
        <f t="shared" si="15"/>
        <v>0.92304949927325586</v>
      </c>
      <c r="G227">
        <f t="shared" si="16"/>
        <v>2.5169541485308704</v>
      </c>
      <c r="H227">
        <f t="shared" si="17"/>
        <v>0.71566305451615631</v>
      </c>
      <c r="I227">
        <f>IF(A227=1, H227, 1 -H227)</f>
        <v>0.71566305451615631</v>
      </c>
      <c r="J227">
        <f t="shared" si="18"/>
        <v>-0.33454581703689579</v>
      </c>
      <c r="K227">
        <f t="shared" si="19"/>
        <v>1</v>
      </c>
      <c r="L227" t="str">
        <f>IF(K227=A227, "Correct", "Incorrect")</f>
        <v>Correct</v>
      </c>
    </row>
    <row r="228" spans="1:12">
      <c r="A228">
        <v>1</v>
      </c>
      <c r="B228">
        <v>1174</v>
      </c>
      <c r="C228">
        <v>23.21</v>
      </c>
      <c r="D228">
        <v>0.1318</v>
      </c>
      <c r="E228">
        <v>0.18559999999999999</v>
      </c>
      <c r="F228">
        <f t="shared" si="15"/>
        <v>8.9895450287799381</v>
      </c>
      <c r="G228">
        <f t="shared" si="16"/>
        <v>8018.8077385436027</v>
      </c>
      <c r="H228">
        <f t="shared" si="17"/>
        <v>0.99987530873150565</v>
      </c>
      <c r="I228">
        <f>IF(A228=1, H228, 1 -H228)</f>
        <v>0.99987530873150565</v>
      </c>
      <c r="J228">
        <f t="shared" si="18"/>
        <v>-1.2469904309685742E-4</v>
      </c>
      <c r="K228">
        <f t="shared" si="19"/>
        <v>1</v>
      </c>
      <c r="L228" t="str">
        <f>IF(K228=A228, "Correct", "Incorrect")</f>
        <v>Correct</v>
      </c>
    </row>
    <row r="229" spans="1:12">
      <c r="A229">
        <v>1</v>
      </c>
      <c r="B229">
        <v>744.7</v>
      </c>
      <c r="C229">
        <v>19.97</v>
      </c>
      <c r="D229">
        <v>0.15620000000000001</v>
      </c>
      <c r="E229">
        <v>0.18909999999999999</v>
      </c>
      <c r="F229">
        <f t="shared" si="15"/>
        <v>3.7688235497343516</v>
      </c>
      <c r="G229">
        <f t="shared" si="16"/>
        <v>43.329060355051794</v>
      </c>
      <c r="H229">
        <f t="shared" si="17"/>
        <v>0.97744143476106782</v>
      </c>
      <c r="I229">
        <f>IF(A229=1, H229, 1 -H229)</f>
        <v>0.97744143476106782</v>
      </c>
      <c r="J229">
        <f t="shared" si="18"/>
        <v>-2.2816902205399104E-2</v>
      </c>
      <c r="K229">
        <f t="shared" si="19"/>
        <v>1</v>
      </c>
      <c r="L229" t="str">
        <f>IF(K229=A229, "Correct", "Incorrect")</f>
        <v>Correct</v>
      </c>
    </row>
    <row r="230" spans="1:12">
      <c r="A230">
        <v>1</v>
      </c>
      <c r="B230">
        <v>1407</v>
      </c>
      <c r="C230">
        <v>22.28</v>
      </c>
      <c r="D230">
        <v>0.2087</v>
      </c>
      <c r="E230">
        <v>0.28100000000000003</v>
      </c>
      <c r="F230">
        <f t="shared" si="15"/>
        <v>13.894839875397169</v>
      </c>
      <c r="G230">
        <f t="shared" si="16"/>
        <v>1082560.7695084831</v>
      </c>
      <c r="H230">
        <f t="shared" si="17"/>
        <v>0.99999907626518114</v>
      </c>
      <c r="I230">
        <f>IF(A230=1, H230, 1 -H230)</f>
        <v>0.99999907626518114</v>
      </c>
      <c r="J230">
        <f t="shared" si="18"/>
        <v>-9.2373524550170544E-7</v>
      </c>
      <c r="K230">
        <f t="shared" si="19"/>
        <v>1</v>
      </c>
      <c r="L230" t="str">
        <f>IF(K230=A230, "Correct", "Incorrect")</f>
        <v>Correct</v>
      </c>
    </row>
    <row r="231" spans="1:12">
      <c r="A231">
        <v>1</v>
      </c>
      <c r="B231">
        <v>994</v>
      </c>
      <c r="C231">
        <v>21.02</v>
      </c>
      <c r="D231">
        <v>0.2576</v>
      </c>
      <c r="E231">
        <v>0.31890000000000002</v>
      </c>
      <c r="F231">
        <f t="shared" si="15"/>
        <v>10.332054513627392</v>
      </c>
      <c r="G231">
        <f t="shared" si="16"/>
        <v>30701.123028139678</v>
      </c>
      <c r="H231">
        <f t="shared" si="17"/>
        <v>0.99996742896251556</v>
      </c>
      <c r="I231">
        <f>IF(A231=1, H231, 1 -H231)</f>
        <v>0.99996742896251556</v>
      </c>
      <c r="J231">
        <f t="shared" si="18"/>
        <v>-3.2571567932200831E-5</v>
      </c>
      <c r="K231">
        <f t="shared" si="19"/>
        <v>1</v>
      </c>
      <c r="L231" t="str">
        <f>IF(K231=A231, "Correct", "Incorrect")</f>
        <v>Correct</v>
      </c>
    </row>
    <row r="232" spans="1:12">
      <c r="A232">
        <v>1</v>
      </c>
      <c r="B232">
        <v>991.7</v>
      </c>
      <c r="C232">
        <v>20.66</v>
      </c>
      <c r="D232">
        <v>0.13039999999999999</v>
      </c>
      <c r="E232">
        <v>0.1201</v>
      </c>
      <c r="F232">
        <f t="shared" si="15"/>
        <v>5.4551844552189639</v>
      </c>
      <c r="G232">
        <f t="shared" si="16"/>
        <v>233.96802371252713</v>
      </c>
      <c r="H232">
        <f t="shared" si="17"/>
        <v>0.99574410175393291</v>
      </c>
      <c r="I232">
        <f>IF(A232=1, H232, 1 -H232)</f>
        <v>0.99574410175393291</v>
      </c>
      <c r="J232">
        <f t="shared" si="18"/>
        <v>-4.2649803585316313E-3</v>
      </c>
      <c r="K232">
        <f t="shared" si="19"/>
        <v>1</v>
      </c>
      <c r="L232" t="str">
        <f>IF(K232=A232, "Correct", "Incorrect")</f>
        <v>Correct</v>
      </c>
    </row>
    <row r="233" spans="1:12">
      <c r="A233">
        <v>1</v>
      </c>
      <c r="B233">
        <v>719.5</v>
      </c>
      <c r="C233">
        <v>29.81</v>
      </c>
      <c r="D233">
        <v>4.6050000000000001E-2</v>
      </c>
      <c r="E233">
        <v>4.6859999999999999E-2</v>
      </c>
      <c r="F233">
        <f t="shared" si="15"/>
        <v>2.7112330060307275</v>
      </c>
      <c r="G233">
        <f t="shared" si="16"/>
        <v>15.047818131452541</v>
      </c>
      <c r="H233">
        <f t="shared" si="17"/>
        <v>0.9376862329938751</v>
      </c>
      <c r="I233">
        <f>IF(A233=1, H233, 1 -H233)</f>
        <v>0.9376862329938751</v>
      </c>
      <c r="J233">
        <f t="shared" si="18"/>
        <v>-6.4339892338777085E-2</v>
      </c>
      <c r="K233">
        <f t="shared" si="19"/>
        <v>1</v>
      </c>
      <c r="L233" t="str">
        <f>IF(K233=A233, "Correct", "Incorrect")</f>
        <v>Correct</v>
      </c>
    </row>
    <row r="234" spans="1:12">
      <c r="A234">
        <v>1</v>
      </c>
      <c r="B234">
        <v>803.1</v>
      </c>
      <c r="C234">
        <v>21.08</v>
      </c>
      <c r="D234">
        <v>0.15709999999999999</v>
      </c>
      <c r="E234">
        <v>0.1522</v>
      </c>
      <c r="F234">
        <f t="shared" si="15"/>
        <v>4.3805726674701226</v>
      </c>
      <c r="G234">
        <f t="shared" si="16"/>
        <v>79.883767143556469</v>
      </c>
      <c r="H234">
        <f t="shared" si="17"/>
        <v>0.98763657980685848</v>
      </c>
      <c r="I234">
        <f>IF(A234=1, H234, 1 -H234)</f>
        <v>0.98763657980685848</v>
      </c>
      <c r="J234">
        <f t="shared" si="18"/>
        <v>-1.2440483105448577E-2</v>
      </c>
      <c r="K234">
        <f t="shared" si="19"/>
        <v>1</v>
      </c>
      <c r="L234" t="str">
        <f>IF(K234=A234, "Correct", "Incorrect")</f>
        <v>Correct</v>
      </c>
    </row>
    <row r="235" spans="1:12">
      <c r="A235">
        <v>1</v>
      </c>
      <c r="B235">
        <v>685</v>
      </c>
      <c r="C235">
        <v>22.53</v>
      </c>
      <c r="D235">
        <v>0.2225</v>
      </c>
      <c r="E235">
        <v>0.27329999999999999</v>
      </c>
      <c r="F235">
        <f t="shared" si="15"/>
        <v>6.1516606118142434</v>
      </c>
      <c r="G235">
        <f t="shared" si="16"/>
        <v>469.4963910452729</v>
      </c>
      <c r="H235">
        <f t="shared" si="17"/>
        <v>0.99787458518485472</v>
      </c>
      <c r="I235">
        <f>IF(A235=1, H235, 1 -H235)</f>
        <v>0.99787458518485472</v>
      </c>
      <c r="J235">
        <f t="shared" si="18"/>
        <v>-2.1276767147651089E-3</v>
      </c>
      <c r="K235">
        <f t="shared" si="19"/>
        <v>1</v>
      </c>
      <c r="L235" t="str">
        <f>IF(K235=A235, "Correct", "Incorrect")</f>
        <v>Correct</v>
      </c>
    </row>
    <row r="236" spans="1:12">
      <c r="A236">
        <v>1</v>
      </c>
      <c r="B236">
        <v>1250</v>
      </c>
      <c r="C236">
        <v>19.54</v>
      </c>
      <c r="D236">
        <v>0.1489</v>
      </c>
      <c r="E236">
        <v>0.21329999999999999</v>
      </c>
      <c r="F236">
        <f t="shared" si="15"/>
        <v>9.3597586452702082</v>
      </c>
      <c r="G236">
        <f t="shared" si="16"/>
        <v>11611.585692690745</v>
      </c>
      <c r="H236">
        <f t="shared" si="17"/>
        <v>0.99991388653427726</v>
      </c>
      <c r="I236">
        <f>IF(A236=1, H236, 1 -H236)</f>
        <v>0.99991388653427726</v>
      </c>
      <c r="J236">
        <f t="shared" si="18"/>
        <v>-8.6117173700099025E-5</v>
      </c>
      <c r="K236">
        <f t="shared" si="19"/>
        <v>1</v>
      </c>
      <c r="L236" t="str">
        <f>IF(K236=A236, "Correct", "Incorrect")</f>
        <v>Correct</v>
      </c>
    </row>
    <row r="237" spans="1:12">
      <c r="A237">
        <v>1</v>
      </c>
      <c r="B237">
        <v>1110</v>
      </c>
      <c r="C237">
        <v>21.97</v>
      </c>
      <c r="D237">
        <v>0.1389</v>
      </c>
      <c r="E237">
        <v>0.15939999999999999</v>
      </c>
      <c r="F237">
        <f t="shared" si="15"/>
        <v>7.7650599550508197</v>
      </c>
      <c r="G237">
        <f t="shared" si="16"/>
        <v>2356.7997863383048</v>
      </c>
      <c r="H237">
        <f t="shared" si="17"/>
        <v>0.99957587577800533</v>
      </c>
      <c r="I237">
        <f>IF(A237=1, H237, 1 -H237)</f>
        <v>0.99957587577800533</v>
      </c>
      <c r="J237">
        <f t="shared" si="18"/>
        <v>-4.2421418811128394E-4</v>
      </c>
      <c r="K237">
        <f t="shared" si="19"/>
        <v>1</v>
      </c>
      <c r="L237" t="str">
        <f>IF(K237=A237, "Correct", "Incorrect")</f>
        <v>Correct</v>
      </c>
    </row>
    <row r="238" spans="1:12">
      <c r="A238">
        <v>1</v>
      </c>
      <c r="B238">
        <v>599.5</v>
      </c>
      <c r="C238">
        <v>19.62</v>
      </c>
      <c r="D238">
        <v>0.1133</v>
      </c>
      <c r="E238">
        <v>0.11260000000000001</v>
      </c>
      <c r="F238">
        <f t="shared" si="15"/>
        <v>0.34858305705179693</v>
      </c>
      <c r="G238">
        <f t="shared" si="16"/>
        <v>1.4170582347149989</v>
      </c>
      <c r="H238">
        <f t="shared" si="17"/>
        <v>0.58627393182443854</v>
      </c>
      <c r="I238">
        <f>IF(A238=1, H238, 1 -H238)</f>
        <v>0.58627393182443854</v>
      </c>
      <c r="J238">
        <f t="shared" si="18"/>
        <v>-0.53396813817946309</v>
      </c>
      <c r="K238">
        <f t="shared" si="19"/>
        <v>1</v>
      </c>
      <c r="L238" t="str">
        <f>IF(K238=A238, "Correct", "Incorrect")</f>
        <v>Correct</v>
      </c>
    </row>
    <row r="239" spans="1:12">
      <c r="A239">
        <v>1</v>
      </c>
      <c r="B239">
        <v>928.8</v>
      </c>
      <c r="C239">
        <v>25.42</v>
      </c>
      <c r="D239">
        <v>0.1109</v>
      </c>
      <c r="E239">
        <v>0.12039999999999999</v>
      </c>
      <c r="F239">
        <f t="shared" si="15"/>
        <v>5.8139945746402457</v>
      </c>
      <c r="G239">
        <f t="shared" si="16"/>
        <v>334.95445743907442</v>
      </c>
      <c r="H239">
        <f t="shared" si="17"/>
        <v>0.99702340606633755</v>
      </c>
      <c r="I239">
        <f>IF(A239=1, H239, 1 -H239)</f>
        <v>0.99702340606633755</v>
      </c>
      <c r="J239">
        <f t="shared" si="18"/>
        <v>-2.9810328000423143E-3</v>
      </c>
      <c r="K239">
        <f t="shared" si="19"/>
        <v>1</v>
      </c>
      <c r="L239" t="str">
        <f>IF(K239=A239, "Correct", "Incorrect")</f>
        <v>Correct</v>
      </c>
    </row>
    <row r="240" spans="1:12">
      <c r="A240">
        <v>1</v>
      </c>
      <c r="B240">
        <v>990</v>
      </c>
      <c r="C240">
        <v>16.850000000000001</v>
      </c>
      <c r="D240">
        <v>0.1232</v>
      </c>
      <c r="E240">
        <v>0.109</v>
      </c>
      <c r="F240">
        <f t="shared" si="15"/>
        <v>4.0048658205587842</v>
      </c>
      <c r="G240">
        <f t="shared" si="16"/>
        <v>54.86446222227115</v>
      </c>
      <c r="H240">
        <f t="shared" si="17"/>
        <v>0.9820995323284194</v>
      </c>
      <c r="I240">
        <f>IF(A240=1, H240, 1 -H240)</f>
        <v>0.9820995323284194</v>
      </c>
      <c r="J240">
        <f t="shared" si="18"/>
        <v>-1.8062619014001559E-2</v>
      </c>
      <c r="K240">
        <f t="shared" si="19"/>
        <v>1</v>
      </c>
      <c r="L240" t="str">
        <f>IF(K240=A240, "Correct", "Incorrect")</f>
        <v>Correct</v>
      </c>
    </row>
    <row r="241" spans="1:12">
      <c r="A241">
        <v>1</v>
      </c>
      <c r="B241">
        <v>981.6</v>
      </c>
      <c r="C241">
        <v>28.03</v>
      </c>
      <c r="D241">
        <v>0.13139999999999999</v>
      </c>
      <c r="E241">
        <v>0.16980000000000001</v>
      </c>
      <c r="F241">
        <f t="shared" si="15"/>
        <v>8.1483041597098591</v>
      </c>
      <c r="G241">
        <f t="shared" si="16"/>
        <v>3457.5107050276174</v>
      </c>
      <c r="H241">
        <f t="shared" si="17"/>
        <v>0.9997108582030565</v>
      </c>
      <c r="I241">
        <f>IF(A241=1, H241, 1 -H241)</f>
        <v>0.9997108582030565</v>
      </c>
      <c r="J241">
        <f t="shared" si="18"/>
        <v>-2.8918360649232672E-4</v>
      </c>
      <c r="K241">
        <f t="shared" si="19"/>
        <v>1</v>
      </c>
      <c r="L241" t="str">
        <f>IF(K241=A241, "Correct", "Incorrect")</f>
        <v>Correct</v>
      </c>
    </row>
    <row r="242" spans="1:12">
      <c r="A242">
        <v>1</v>
      </c>
      <c r="B242">
        <v>1384</v>
      </c>
      <c r="C242">
        <v>20.52</v>
      </c>
      <c r="D242">
        <v>0.11749999999999999</v>
      </c>
      <c r="E242">
        <v>0.15720000000000001</v>
      </c>
      <c r="F242">
        <f t="shared" si="15"/>
        <v>9.9023866214099581</v>
      </c>
      <c r="G242">
        <f t="shared" si="16"/>
        <v>19977.993493523329</v>
      </c>
      <c r="H242">
        <f t="shared" si="17"/>
        <v>0.99994994742851662</v>
      </c>
      <c r="I242">
        <f>IF(A242=1, H242, 1 -H242)</f>
        <v>0.99994994742851662</v>
      </c>
      <c r="J242">
        <f t="shared" si="18"/>
        <v>-5.0053824155139123E-5</v>
      </c>
      <c r="K242">
        <f t="shared" si="19"/>
        <v>1</v>
      </c>
      <c r="L242" t="str">
        <f>IF(K242=A242, "Correct", "Incorrect")</f>
        <v>Correct</v>
      </c>
    </row>
    <row r="243" spans="1:12">
      <c r="A243">
        <v>1</v>
      </c>
      <c r="B243">
        <v>1191</v>
      </c>
      <c r="C243">
        <v>25</v>
      </c>
      <c r="D243">
        <v>9.8710000000000006E-2</v>
      </c>
      <c r="E243">
        <v>0.16550000000000001</v>
      </c>
      <c r="F243">
        <f t="shared" si="15"/>
        <v>8.8304948483001766</v>
      </c>
      <c r="G243">
        <f t="shared" si="16"/>
        <v>6839.6705776886247</v>
      </c>
      <c r="H243">
        <f t="shared" si="17"/>
        <v>0.9998538155011788</v>
      </c>
      <c r="I243">
        <f>IF(A243=1, H243, 1 -H243)</f>
        <v>0.9998538155011788</v>
      </c>
      <c r="J243">
        <f t="shared" si="18"/>
        <v>-1.4619518481647861E-4</v>
      </c>
      <c r="K243">
        <f t="shared" si="19"/>
        <v>1</v>
      </c>
      <c r="L243" t="str">
        <f>IF(K243=A243, "Correct", "Incorrect")</f>
        <v>Correct</v>
      </c>
    </row>
    <row r="244" spans="1:12">
      <c r="A244">
        <v>1</v>
      </c>
      <c r="B244">
        <v>930.9</v>
      </c>
      <c r="C244">
        <v>27.15</v>
      </c>
      <c r="D244">
        <v>0.111</v>
      </c>
      <c r="E244">
        <v>0.1007</v>
      </c>
      <c r="F244">
        <f t="shared" si="15"/>
        <v>6.157433523460984</v>
      </c>
      <c r="G244">
        <f t="shared" si="16"/>
        <v>472.21459064329525</v>
      </c>
      <c r="H244">
        <f t="shared" si="17"/>
        <v>0.99788679381453438</v>
      </c>
      <c r="I244">
        <f>IF(A244=1, H244, 1 -H244)</f>
        <v>0.99788679381453438</v>
      </c>
      <c r="J244">
        <f t="shared" si="18"/>
        <v>-2.1154421562569882E-3</v>
      </c>
      <c r="K244">
        <f t="shared" si="19"/>
        <v>1</v>
      </c>
      <c r="L244" t="str">
        <f>IF(K244=A244, "Correct", "Incorrect")</f>
        <v>Correct</v>
      </c>
    </row>
    <row r="245" spans="1:12">
      <c r="A245">
        <v>1</v>
      </c>
      <c r="B245">
        <v>2501</v>
      </c>
      <c r="C245">
        <v>26.27</v>
      </c>
      <c r="D245">
        <v>0.1988</v>
      </c>
      <c r="E245">
        <v>0.36349999999999999</v>
      </c>
      <c r="F245">
        <f t="shared" si="15"/>
        <v>27.947299104005022</v>
      </c>
      <c r="G245">
        <f t="shared" si="16"/>
        <v>1372011605485.3394</v>
      </c>
      <c r="H245">
        <f t="shared" si="17"/>
        <v>0.99999999999927114</v>
      </c>
      <c r="I245">
        <f>IF(A245=1, H245, 1 -H245)</f>
        <v>0.99999999999927114</v>
      </c>
      <c r="J245">
        <f t="shared" si="18"/>
        <v>-7.2886141566668093E-13</v>
      </c>
      <c r="K245">
        <f t="shared" si="19"/>
        <v>1</v>
      </c>
      <c r="L245" t="str">
        <f>IF(K245=A245, "Correct", "Incorrect")</f>
        <v>Correct</v>
      </c>
    </row>
    <row r="246" spans="1:12">
      <c r="A246">
        <v>1</v>
      </c>
      <c r="B246">
        <v>980.5</v>
      </c>
      <c r="C246">
        <v>23.33</v>
      </c>
      <c r="D246">
        <v>0.20039999999999999</v>
      </c>
      <c r="E246">
        <v>0.21360000000000001</v>
      </c>
      <c r="F246">
        <f t="shared" si="15"/>
        <v>8.5859923256743151</v>
      </c>
      <c r="G246">
        <f t="shared" si="16"/>
        <v>5356.1050796623458</v>
      </c>
      <c r="H246">
        <f t="shared" si="17"/>
        <v>0.99981333201698874</v>
      </c>
      <c r="I246">
        <f>IF(A246=1, H246, 1 -H246)</f>
        <v>0.99981333201698874</v>
      </c>
      <c r="J246">
        <f t="shared" si="18"/>
        <v>-1.8668540764764615E-4</v>
      </c>
      <c r="K246">
        <f t="shared" si="19"/>
        <v>1</v>
      </c>
      <c r="L246" t="str">
        <f>IF(K246=A246, "Correct", "Incorrect")</f>
        <v>Correct</v>
      </c>
    </row>
    <row r="247" spans="1:12">
      <c r="A247">
        <v>1</v>
      </c>
      <c r="B247">
        <v>815.8</v>
      </c>
      <c r="C247">
        <v>19.510000000000002</v>
      </c>
      <c r="D247">
        <v>0.1893</v>
      </c>
      <c r="E247">
        <v>0.22359999999999999</v>
      </c>
      <c r="F247">
        <f t="shared" si="15"/>
        <v>5.4674535201106025</v>
      </c>
      <c r="G247">
        <f t="shared" si="16"/>
        <v>236.85627441507495</v>
      </c>
      <c r="H247">
        <f t="shared" si="17"/>
        <v>0.99579578044573702</v>
      </c>
      <c r="I247">
        <f>IF(A247=1, H247, 1 -H247)</f>
        <v>0.99579578044573702</v>
      </c>
      <c r="J247">
        <f t="shared" si="18"/>
        <v>-4.2130821341700543E-3</v>
      </c>
      <c r="K247">
        <f t="shared" si="19"/>
        <v>1</v>
      </c>
      <c r="L247" t="str">
        <f>IF(K247=A247, "Correct", "Incorrect")</f>
        <v>Correct</v>
      </c>
    </row>
    <row r="248" spans="1:12">
      <c r="A248">
        <v>1</v>
      </c>
      <c r="B248">
        <v>1167</v>
      </c>
      <c r="C248">
        <v>18.82</v>
      </c>
      <c r="D248">
        <v>0.14480000000000001</v>
      </c>
      <c r="E248">
        <v>0.22559999999999999</v>
      </c>
      <c r="F248">
        <f t="shared" si="15"/>
        <v>8.2649551067165454</v>
      </c>
      <c r="G248">
        <f t="shared" si="16"/>
        <v>3885.2985500797204</v>
      </c>
      <c r="H248">
        <f t="shared" si="17"/>
        <v>0.99974268574914826</v>
      </c>
      <c r="I248">
        <f>IF(A248=1, H248, 1 -H248)</f>
        <v>0.99974268574914826</v>
      </c>
      <c r="J248">
        <f t="shared" si="18"/>
        <v>-2.5734736184365763E-4</v>
      </c>
      <c r="K248">
        <f t="shared" si="19"/>
        <v>1</v>
      </c>
      <c r="L248" t="str">
        <f>IF(K248=A248, "Correct", "Incorrect")</f>
        <v>Correct</v>
      </c>
    </row>
    <row r="249" spans="1:12">
      <c r="A249">
        <v>1</v>
      </c>
      <c r="B249">
        <v>857.6</v>
      </c>
      <c r="C249">
        <v>20.2</v>
      </c>
      <c r="D249">
        <v>7.1120000000000003E-2</v>
      </c>
      <c r="E249">
        <v>3.6490000000000002E-2</v>
      </c>
      <c r="F249">
        <f t="shared" si="15"/>
        <v>1.7119298512187942</v>
      </c>
      <c r="G249">
        <f t="shared" si="16"/>
        <v>5.5396418531233333</v>
      </c>
      <c r="H249">
        <f t="shared" si="17"/>
        <v>0.84708642729075445</v>
      </c>
      <c r="I249">
        <f>IF(A249=1, H249, 1 -H249)</f>
        <v>0.84708642729075445</v>
      </c>
      <c r="J249">
        <f t="shared" si="18"/>
        <v>-0.16595255023142377</v>
      </c>
      <c r="K249">
        <f t="shared" si="19"/>
        <v>1</v>
      </c>
      <c r="L249" t="str">
        <f>IF(K249=A249, "Correct", "Incorrect")</f>
        <v>Correct</v>
      </c>
    </row>
    <row r="250" spans="1:12">
      <c r="A250">
        <v>1</v>
      </c>
      <c r="B250">
        <v>1007</v>
      </c>
      <c r="C250">
        <v>20.56</v>
      </c>
      <c r="D250">
        <v>0.12889999999999999</v>
      </c>
      <c r="E250">
        <v>0.11700000000000001</v>
      </c>
      <c r="F250">
        <f t="shared" si="15"/>
        <v>5.5305881126377043</v>
      </c>
      <c r="G250">
        <f t="shared" si="16"/>
        <v>252.29224365797893</v>
      </c>
      <c r="H250">
        <f t="shared" si="17"/>
        <v>0.99605199122737331</v>
      </c>
      <c r="I250">
        <f>IF(A250=1, H250, 1 -H250)</f>
        <v>0.99605199122737331</v>
      </c>
      <c r="J250">
        <f t="shared" si="18"/>
        <v>-3.9558227324295973E-3</v>
      </c>
      <c r="K250">
        <f t="shared" si="19"/>
        <v>1</v>
      </c>
      <c r="L250" t="str">
        <f>IF(K250=A250, "Correct", "Incorrect")</f>
        <v>Correct</v>
      </c>
    </row>
    <row r="251" spans="1:12">
      <c r="A251">
        <v>1</v>
      </c>
      <c r="B251">
        <v>1068</v>
      </c>
      <c r="C251">
        <v>17.52</v>
      </c>
      <c r="D251">
        <v>0.13170000000000001</v>
      </c>
      <c r="E251">
        <v>0.14910000000000001</v>
      </c>
      <c r="F251">
        <f t="shared" si="15"/>
        <v>5.679958384277862</v>
      </c>
      <c r="G251">
        <f t="shared" si="16"/>
        <v>292.93723887414581</v>
      </c>
      <c r="H251">
        <f t="shared" si="17"/>
        <v>0.99659791320136826</v>
      </c>
      <c r="I251">
        <f>IF(A251=1, H251, 1 -H251)</f>
        <v>0.99659791320136826</v>
      </c>
      <c r="J251">
        <f t="shared" si="18"/>
        <v>-3.4078870549778938E-3</v>
      </c>
      <c r="K251">
        <f t="shared" si="19"/>
        <v>1</v>
      </c>
      <c r="L251" t="str">
        <f>IF(K251=A251, "Correct", "Incorrect")</f>
        <v>Correct</v>
      </c>
    </row>
    <row r="252" spans="1:12">
      <c r="A252">
        <v>1</v>
      </c>
      <c r="B252">
        <v>1320</v>
      </c>
      <c r="C252">
        <v>21.24</v>
      </c>
      <c r="D252">
        <v>0.16439999999999999</v>
      </c>
      <c r="E252">
        <v>0.21879999999999999</v>
      </c>
      <c r="F252">
        <f t="shared" si="15"/>
        <v>11.034466788840875</v>
      </c>
      <c r="G252">
        <f t="shared" si="16"/>
        <v>61973.787281190896</v>
      </c>
      <c r="H252">
        <f t="shared" si="17"/>
        <v>0.99998386440609366</v>
      </c>
      <c r="I252">
        <f>IF(A252=1, H252, 1 -H252)</f>
        <v>0.99998386440609366</v>
      </c>
      <c r="J252">
        <f t="shared" si="18"/>
        <v>-1.6135724086436942E-5</v>
      </c>
      <c r="K252">
        <f t="shared" si="19"/>
        <v>1</v>
      </c>
      <c r="L252" t="str">
        <f>IF(K252=A252, "Correct", "Incorrect")</f>
        <v>Correct</v>
      </c>
    </row>
    <row r="253" spans="1:12">
      <c r="A253">
        <v>1</v>
      </c>
      <c r="B253">
        <v>595.9</v>
      </c>
      <c r="C253">
        <v>24.49</v>
      </c>
      <c r="D253">
        <v>0.1681</v>
      </c>
      <c r="E253">
        <v>0.13569999999999999</v>
      </c>
      <c r="F253">
        <f t="shared" si="15"/>
        <v>3.1706750955254495</v>
      </c>
      <c r="G253">
        <f t="shared" si="16"/>
        <v>23.823562108988686</v>
      </c>
      <c r="H253">
        <f t="shared" si="17"/>
        <v>0.95971569287238201</v>
      </c>
      <c r="I253">
        <f>IF(A253=1, H253, 1 -H253)</f>
        <v>0.95971569287238201</v>
      </c>
      <c r="J253">
        <f t="shared" si="18"/>
        <v>-4.1118191640226766E-2</v>
      </c>
      <c r="K253">
        <f t="shared" si="19"/>
        <v>1</v>
      </c>
      <c r="L253" t="str">
        <f>IF(K253=A253, "Correct", "Incorrect")</f>
        <v>Correct</v>
      </c>
    </row>
    <row r="254" spans="1:12">
      <c r="A254">
        <v>1</v>
      </c>
      <c r="B254">
        <v>1682</v>
      </c>
      <c r="C254">
        <v>19.829999999999998</v>
      </c>
      <c r="D254">
        <v>0.1275</v>
      </c>
      <c r="E254">
        <v>0.1676</v>
      </c>
      <c r="F254">
        <f t="shared" si="15"/>
        <v>13.31877586277281</v>
      </c>
      <c r="G254">
        <f t="shared" si="16"/>
        <v>608514.40419492382</v>
      </c>
      <c r="H254">
        <f t="shared" si="17"/>
        <v>0.99999835665622738</v>
      </c>
      <c r="I254">
        <f>IF(A254=1, H254, 1 -H254)</f>
        <v>0.99999835665622738</v>
      </c>
      <c r="J254">
        <f t="shared" si="18"/>
        <v>-1.6433451229079575E-6</v>
      </c>
      <c r="K254">
        <f t="shared" si="19"/>
        <v>1</v>
      </c>
      <c r="L254" t="str">
        <f>IF(K254=A254, "Correct", "Incorrect")</f>
        <v>Correct</v>
      </c>
    </row>
    <row r="255" spans="1:12">
      <c r="A255">
        <v>1</v>
      </c>
      <c r="B255">
        <v>731.3</v>
      </c>
      <c r="C255">
        <v>23.95</v>
      </c>
      <c r="D255">
        <v>0.187</v>
      </c>
      <c r="E255">
        <v>0.20300000000000001</v>
      </c>
      <c r="F255">
        <f t="shared" si="15"/>
        <v>5.6183188737956016</v>
      </c>
      <c r="G255">
        <f t="shared" si="16"/>
        <v>275.42596800199811</v>
      </c>
      <c r="H255">
        <f t="shared" si="17"/>
        <v>0.99638239486967173</v>
      </c>
      <c r="I255">
        <f>IF(A255=1, H255, 1 -H255)</f>
        <v>0.99638239486967173</v>
      </c>
      <c r="J255">
        <f t="shared" si="18"/>
        <v>-3.6241644879899779E-3</v>
      </c>
      <c r="K255">
        <f t="shared" si="19"/>
        <v>1</v>
      </c>
      <c r="L255" t="str">
        <f>IF(K255=A255, "Correct", "Incorrect")</f>
        <v>Correct</v>
      </c>
    </row>
    <row r="256" spans="1:12">
      <c r="A256">
        <v>1</v>
      </c>
      <c r="B256">
        <v>556.70000000000005</v>
      </c>
      <c r="C256">
        <v>20.52</v>
      </c>
      <c r="D256">
        <v>0.1469</v>
      </c>
      <c r="E256">
        <v>0.14449999999999999</v>
      </c>
      <c r="F256">
        <f t="shared" si="15"/>
        <v>1.1800788508564135</v>
      </c>
      <c r="G256">
        <f t="shared" si="16"/>
        <v>3.2546308231998915</v>
      </c>
      <c r="H256">
        <f t="shared" si="17"/>
        <v>0.76496198106140179</v>
      </c>
      <c r="I256">
        <f>IF(A256=1, H256, 1 -H256)</f>
        <v>0.76496198106140179</v>
      </c>
      <c r="J256">
        <f t="shared" si="18"/>
        <v>-0.26792914434953763</v>
      </c>
      <c r="K256">
        <f t="shared" si="19"/>
        <v>1</v>
      </c>
      <c r="L256" t="str">
        <f>IF(K256=A256, "Correct", "Incorrect")</f>
        <v>Correct</v>
      </c>
    </row>
    <row r="257" spans="1:12">
      <c r="A257">
        <v>1</v>
      </c>
      <c r="B257">
        <v>701.9</v>
      </c>
      <c r="C257">
        <v>19.07</v>
      </c>
      <c r="D257">
        <v>8.5970000000000005E-2</v>
      </c>
      <c r="E257">
        <v>7.4859999999999996E-2</v>
      </c>
      <c r="F257">
        <f t="shared" si="15"/>
        <v>0.35254875850823142</v>
      </c>
      <c r="G257">
        <f t="shared" si="16"/>
        <v>1.422689022251914</v>
      </c>
      <c r="H257">
        <f t="shared" si="17"/>
        <v>0.58723550946274983</v>
      </c>
      <c r="I257">
        <f>IF(A257=1, H257, 1 -H257)</f>
        <v>0.58723550946274983</v>
      </c>
      <c r="J257">
        <f t="shared" si="18"/>
        <v>-0.53232933099191337</v>
      </c>
      <c r="K257">
        <f t="shared" si="19"/>
        <v>1</v>
      </c>
      <c r="L257" t="str">
        <f>IF(K257=A257, "Correct", "Incorrect")</f>
        <v>Correct</v>
      </c>
    </row>
    <row r="258" spans="1:12">
      <c r="A258">
        <v>1</v>
      </c>
      <c r="B258">
        <v>1052</v>
      </c>
      <c r="C258">
        <v>20.58</v>
      </c>
      <c r="D258">
        <v>0.12479999999999999</v>
      </c>
      <c r="E258">
        <v>0.15690000000000001</v>
      </c>
      <c r="F258">
        <f t="shared" si="15"/>
        <v>6.3792987498119214</v>
      </c>
      <c r="G258">
        <f t="shared" si="16"/>
        <v>589.51416575763494</v>
      </c>
      <c r="H258">
        <f t="shared" si="17"/>
        <v>0.99830656052303679</v>
      </c>
      <c r="I258">
        <f>IF(A258=1, H258, 1 -H258)</f>
        <v>0.99830656052303679</v>
      </c>
      <c r="J258">
        <f t="shared" si="18"/>
        <v>-1.6948749664328769E-3</v>
      </c>
      <c r="K258">
        <f t="shared" si="19"/>
        <v>1</v>
      </c>
      <c r="L258" t="str">
        <f>IF(K258=A258, "Correct", "Incorrect")</f>
        <v>Correct</v>
      </c>
    </row>
    <row r="259" spans="1:12">
      <c r="A259">
        <v>1</v>
      </c>
      <c r="B259">
        <v>1214</v>
      </c>
      <c r="C259">
        <v>20.260000000000002</v>
      </c>
      <c r="D259">
        <v>0.13100000000000001</v>
      </c>
      <c r="E259">
        <v>0.1411</v>
      </c>
      <c r="F259">
        <f t="shared" ref="F259:F268" si="20">$O$2 + $O$3*B259 + $O$4*C259 + $O$5*D259 + $O$6*E259</f>
        <v>8.0395089329077187</v>
      </c>
      <c r="G259">
        <f t="shared" ref="G259:G268" si="21">EXP(F259)</f>
        <v>3101.0899731215686</v>
      </c>
      <c r="H259">
        <f t="shared" ref="H259:H268" si="22">G259/(1+G259)</f>
        <v>0.99967763668730936</v>
      </c>
      <c r="I259">
        <f>IF(A259=1, H259, 1 -H259)</f>
        <v>0.99967763668730936</v>
      </c>
      <c r="J259">
        <f t="shared" ref="J259:J268" si="23">LN(I259)</f>
        <v>-3.2241528291248976E-4</v>
      </c>
      <c r="K259">
        <f t="shared" ref="K259:K268" si="24">IF(H259&lt;0.5, 0, 1)</f>
        <v>1</v>
      </c>
      <c r="L259" t="str">
        <f>IF(K259=A259, "Correct", "Incorrect")</f>
        <v>Correct</v>
      </c>
    </row>
    <row r="260" spans="1:12">
      <c r="A260">
        <v>1</v>
      </c>
      <c r="B260">
        <v>1841</v>
      </c>
      <c r="C260">
        <v>21.6</v>
      </c>
      <c r="D260">
        <v>0.21060000000000001</v>
      </c>
      <c r="E260">
        <v>0.23100000000000001</v>
      </c>
      <c r="F260">
        <f t="shared" si="20"/>
        <v>18.012371565934863</v>
      </c>
      <c r="G260">
        <f t="shared" si="21"/>
        <v>66477331.375070497</v>
      </c>
      <c r="H260">
        <f t="shared" si="22"/>
        <v>0.99999998495727849</v>
      </c>
      <c r="I260">
        <f>IF(A260=1, H260, 1 -H260)</f>
        <v>0.99999998495727849</v>
      </c>
      <c r="J260">
        <f t="shared" si="23"/>
        <v>-1.5042721626011854E-8</v>
      </c>
      <c r="K260">
        <f t="shared" si="24"/>
        <v>1</v>
      </c>
      <c r="L260" t="str">
        <f>IF(K260=A260, "Correct", "Incorrect")</f>
        <v>Correct</v>
      </c>
    </row>
    <row r="261" spans="1:12">
      <c r="A261">
        <v>1</v>
      </c>
      <c r="B261">
        <v>1299</v>
      </c>
      <c r="C261">
        <v>20.67</v>
      </c>
      <c r="D261">
        <v>0.1313</v>
      </c>
      <c r="E261">
        <v>0.15229999999999999</v>
      </c>
      <c r="F261">
        <f t="shared" si="20"/>
        <v>9.2351304212416121</v>
      </c>
      <c r="G261">
        <f t="shared" si="21"/>
        <v>10250.99877457719</v>
      </c>
      <c r="H261">
        <f t="shared" si="22"/>
        <v>0.99990245804530531</v>
      </c>
      <c r="I261">
        <f>IF(A261=1, H261, 1 -H261)</f>
        <v>0.99990245804530531</v>
      </c>
      <c r="J261">
        <f t="shared" si="23"/>
        <v>-9.7546712220528543E-5</v>
      </c>
      <c r="K261">
        <f t="shared" si="24"/>
        <v>1</v>
      </c>
      <c r="L261" t="str">
        <f>IF(K261=A261, "Correct", "Incorrect")</f>
        <v>Correct</v>
      </c>
    </row>
    <row r="262" spans="1:12">
      <c r="A262">
        <v>1</v>
      </c>
      <c r="B262">
        <v>1308</v>
      </c>
      <c r="C262">
        <v>20.86</v>
      </c>
      <c r="D262">
        <v>0.1739</v>
      </c>
      <c r="E262">
        <v>0.20849999999999999</v>
      </c>
      <c r="F262">
        <f t="shared" si="20"/>
        <v>10.870011368060492</v>
      </c>
      <c r="G262">
        <f t="shared" si="21"/>
        <v>52575.807951973358</v>
      </c>
      <c r="H262">
        <f t="shared" si="22"/>
        <v>0.99998098020707316</v>
      </c>
      <c r="I262">
        <f>IF(A262=1, H262, 1 -H262)</f>
        <v>0.99998098020707316</v>
      </c>
      <c r="J262">
        <f t="shared" si="23"/>
        <v>-1.9019973805399313E-5</v>
      </c>
      <c r="K262">
        <f t="shared" si="24"/>
        <v>1</v>
      </c>
      <c r="L262" t="str">
        <f>IF(K262=A262, "Correct", "Incorrect")</f>
        <v>Correct</v>
      </c>
    </row>
    <row r="263" spans="1:12">
      <c r="A263">
        <v>1</v>
      </c>
      <c r="B263">
        <v>629.79999999999995</v>
      </c>
      <c r="C263">
        <v>22.55</v>
      </c>
      <c r="D263">
        <v>0.1154</v>
      </c>
      <c r="E263">
        <v>0.14630000000000001</v>
      </c>
      <c r="F263">
        <f t="shared" si="20"/>
        <v>1.9846313307210839</v>
      </c>
      <c r="G263">
        <f t="shared" si="21"/>
        <v>7.2763643189151139</v>
      </c>
      <c r="H263">
        <f t="shared" si="22"/>
        <v>0.87917399941970142</v>
      </c>
      <c r="I263">
        <f>IF(A263=1, H263, 1 -H263)</f>
        <v>0.87917399941970142</v>
      </c>
      <c r="J263">
        <f t="shared" si="23"/>
        <v>-0.12877244932853496</v>
      </c>
      <c r="K263">
        <f t="shared" si="24"/>
        <v>1</v>
      </c>
      <c r="L263" t="str">
        <f>IF(K263=A263, "Correct", "Incorrect")</f>
        <v>Correct</v>
      </c>
    </row>
    <row r="264" spans="1:12">
      <c r="A264">
        <v>1</v>
      </c>
      <c r="B264">
        <v>716.9</v>
      </c>
      <c r="C264">
        <v>30.62</v>
      </c>
      <c r="D264">
        <v>0.2087</v>
      </c>
      <c r="E264">
        <v>0.255</v>
      </c>
      <c r="F264">
        <f t="shared" si="20"/>
        <v>8.4996931075284738</v>
      </c>
      <c r="G264">
        <f t="shared" si="21"/>
        <v>4913.2607661628908</v>
      </c>
      <c r="H264">
        <f t="shared" si="22"/>
        <v>0.99979651059486185</v>
      </c>
      <c r="I264">
        <f>IF(A264=1, H264, 1 -H264)</f>
        <v>0.99979651059486185</v>
      </c>
      <c r="J264">
        <f t="shared" si="23"/>
        <v>-2.0351011191626909E-4</v>
      </c>
      <c r="K264">
        <f t="shared" si="24"/>
        <v>1</v>
      </c>
      <c r="L264" t="str">
        <f>IF(K264=A264, "Correct", "Incorrect")</f>
        <v>Correct</v>
      </c>
    </row>
    <row r="265" spans="1:12">
      <c r="A265">
        <v>1</v>
      </c>
      <c r="B265">
        <v>1347</v>
      </c>
      <c r="C265">
        <v>25.09</v>
      </c>
      <c r="D265">
        <v>0.22359999999999999</v>
      </c>
      <c r="E265">
        <v>0.31740000000000002</v>
      </c>
      <c r="F265">
        <f t="shared" si="20"/>
        <v>14.782987726071781</v>
      </c>
      <c r="G265">
        <f t="shared" si="21"/>
        <v>2631297.7567235008</v>
      </c>
      <c r="H265">
        <f t="shared" si="22"/>
        <v>0.99999961995953612</v>
      </c>
      <c r="I265">
        <f>IF(A265=1, H265, 1 -H265)</f>
        <v>0.99999961995953612</v>
      </c>
      <c r="J265">
        <f t="shared" si="23"/>
        <v>-3.8004053609191408E-7</v>
      </c>
      <c r="K265">
        <f t="shared" si="24"/>
        <v>1</v>
      </c>
      <c r="L265" t="str">
        <f>IF(K265=A265, "Correct", "Incorrect")</f>
        <v>Correct</v>
      </c>
    </row>
    <row r="266" spans="1:12">
      <c r="A266">
        <v>1</v>
      </c>
      <c r="B266">
        <v>1479</v>
      </c>
      <c r="C266">
        <v>22.39</v>
      </c>
      <c r="D266">
        <v>0.1159</v>
      </c>
      <c r="E266">
        <v>0.24390000000000001</v>
      </c>
      <c r="F266">
        <f t="shared" si="20"/>
        <v>12.424240609289315</v>
      </c>
      <c r="G266">
        <f t="shared" si="21"/>
        <v>248759.19254413422</v>
      </c>
      <c r="H266">
        <f t="shared" si="22"/>
        <v>0.99999598006421453</v>
      </c>
      <c r="I266">
        <f>IF(A266=1, H266, 1 -H266)</f>
        <v>0.99999598006421453</v>
      </c>
      <c r="J266">
        <f t="shared" si="23"/>
        <v>-4.0199438654343988E-6</v>
      </c>
      <c r="K266">
        <f t="shared" si="24"/>
        <v>1</v>
      </c>
      <c r="L266" t="str">
        <f>IF(K266=A266, "Correct", "Incorrect")</f>
        <v>Correct</v>
      </c>
    </row>
    <row r="267" spans="1:12">
      <c r="A267">
        <v>1</v>
      </c>
      <c r="B267">
        <v>1261</v>
      </c>
      <c r="C267">
        <v>28.25</v>
      </c>
      <c r="D267">
        <v>0.10340000000000001</v>
      </c>
      <c r="E267">
        <v>0.14399999999999999</v>
      </c>
      <c r="F267">
        <f t="shared" si="20"/>
        <v>10.467967554223748</v>
      </c>
      <c r="G267">
        <f t="shared" si="21"/>
        <v>35170.662213572963</v>
      </c>
      <c r="H267">
        <f t="shared" si="22"/>
        <v>0.99997156801990394</v>
      </c>
      <c r="I267">
        <f>IF(A267=1, H267, 1 -H267)</f>
        <v>0.99997156801990394</v>
      </c>
      <c r="J267">
        <f t="shared" si="23"/>
        <v>-2.843238429246281E-5</v>
      </c>
      <c r="K267">
        <f t="shared" si="24"/>
        <v>1</v>
      </c>
      <c r="L267" t="str">
        <f>IF(K267=A267, "Correct", "Incorrect")</f>
        <v>Correct</v>
      </c>
    </row>
    <row r="268" spans="1:12">
      <c r="A268">
        <v>1</v>
      </c>
      <c r="B268">
        <v>858.1</v>
      </c>
      <c r="C268">
        <v>28.08</v>
      </c>
      <c r="D268">
        <v>0.1023</v>
      </c>
      <c r="E268">
        <v>9.2509999999999995E-2</v>
      </c>
      <c r="F268">
        <f t="shared" si="20"/>
        <v>5.3665561127199046</v>
      </c>
      <c r="G268">
        <f t="shared" si="21"/>
        <v>214.1241769212742</v>
      </c>
      <c r="H268">
        <f t="shared" si="22"/>
        <v>0.99535152201713728</v>
      </c>
      <c r="I268">
        <f>IF(A268=1, H268, 1 -H268)</f>
        <v>0.99535152201713728</v>
      </c>
      <c r="J268">
        <f t="shared" si="23"/>
        <v>-4.6593157557832084E-3</v>
      </c>
      <c r="K268">
        <f t="shared" si="24"/>
        <v>1</v>
      </c>
      <c r="L268" t="str">
        <f>IF(K268=A268, "Correct", "Incorrect")</f>
        <v>Correct</v>
      </c>
    </row>
    <row r="269" spans="1:12">
      <c r="J269">
        <f>SUM(J2:J268)</f>
        <v>-50.430407413918374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Raw</vt:lpstr>
      <vt:lpstr>Raw with Variables</vt:lpstr>
      <vt:lpstr>Raw+Variables+150 Count</vt:lpstr>
      <vt:lpstr>Pivot Table with Averages</vt:lpstr>
      <vt:lpstr>D.DF4</vt:lpstr>
      <vt:lpstr>DF4 Model</vt:lpstr>
      <vt:lpstr>DF4 Model Value</vt:lpstr>
      <vt:lpstr>D.DF3NoConc</vt:lpstr>
      <vt:lpstr>DF3 No Conc Model</vt:lpstr>
      <vt:lpstr>DF3 No Conc Model Values Only</vt:lpstr>
      <vt:lpstr>D.DF3NoComp </vt:lpstr>
      <vt:lpstr>DF3 No Comp Model</vt:lpstr>
      <vt:lpstr>DF3 No Comp Model Values</vt:lpstr>
      <vt:lpstr>D.DF2 Area + Texture</vt:lpstr>
      <vt:lpstr>DF2 Area + Texture Model</vt:lpstr>
      <vt:lpstr>DF2 Area + Texture Model Values</vt:lpstr>
      <vt:lpstr>D.DF1 Area</vt:lpstr>
      <vt:lpstr>DF1 Area Model</vt:lpstr>
      <vt:lpstr>DF1 Area Model Values</vt:lpstr>
      <vt:lpstr>D.DF1 Texture</vt:lpstr>
      <vt:lpstr>DF1 Texture Model</vt:lpstr>
      <vt:lpstr>DF1 Texture Model Values</vt:lpstr>
      <vt:lpstr>D.DF1 Concavity</vt:lpstr>
      <vt:lpstr>DF1 Concavity Model</vt:lpstr>
      <vt:lpstr>DF1 Concavity Model Values</vt:lpstr>
      <vt:lpstr>D.DF1 Compact</vt:lpstr>
      <vt:lpstr>DF1 Compact Model</vt:lpstr>
      <vt:lpstr>DF1 Compact Model Value</vt:lpstr>
      <vt:lpstr>Model Comparison</vt:lpstr>
      <vt:lpstr>D.DF2 Area + Compactness</vt:lpstr>
      <vt:lpstr>DF2 Area + Compactness Model</vt:lpstr>
      <vt:lpstr>DF2 Area + Com Model Values</vt:lpstr>
      <vt:lpstr>D.DF2 Area + Concavity</vt:lpstr>
      <vt:lpstr>DF2 Area + Concavity Model</vt:lpstr>
      <vt:lpstr>DF2 Area + Con Model Value</vt:lpstr>
      <vt:lpstr>D.DF2 Texture + Comp</vt:lpstr>
      <vt:lpstr>DF2 Texture + Comp Model</vt:lpstr>
      <vt:lpstr>DF2 Texture + Comp Model Value</vt:lpstr>
      <vt:lpstr>D.DF2 Texture + Conc </vt:lpstr>
      <vt:lpstr>DF2 Texture + Conc Model</vt:lpstr>
      <vt:lpstr>DF2 Texture + Conc Model Value</vt:lpstr>
      <vt:lpstr>D.DF2 Comp + Conc </vt:lpstr>
      <vt:lpstr>DF2 Comp + Conc Model</vt:lpstr>
      <vt:lpstr>DF2 Comp + Conc Model Value</vt:lpstr>
      <vt:lpstr>D.DF3 I + Com + Conc</vt:lpstr>
      <vt:lpstr>DF3 I+Com+Con Model</vt:lpstr>
      <vt:lpstr>DF3 I+Com+Con Model Value</vt:lpstr>
      <vt:lpstr>D.DF3 T + Com + Conc</vt:lpstr>
      <vt:lpstr>DF3 T+Com+Con Model</vt:lpstr>
      <vt:lpstr>DF3 T+Com+Con Model Value</vt:lpstr>
      <vt:lpstr>Testing Data</vt:lpstr>
      <vt:lpstr>Testing I+A+T+Com Model</vt:lpstr>
      <vt:lpstr>Testing I+A+T+Com+Con Model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noneofyourbeeswax</dc:creator>
  <cp:lastModifiedBy>noneofyourbeeswax</cp:lastModifiedBy>
  <dcterms:created xsi:type="dcterms:W3CDTF">2019-07-26T09:09:48Z</dcterms:created>
  <dcterms:modified xsi:type="dcterms:W3CDTF">2019-07-29T05:35:27Z</dcterms:modified>
</cp:coreProperties>
</file>